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https://hqisolutions.sharepoint.com/sites/Communications2/Shared Documents/General/_HQIN/Communications Materials/Nursing Home/COVID-19 Vaccination Tracking Tool/"/>
    </mc:Choice>
  </mc:AlternateContent>
  <xr:revisionPtr revIDLastSave="22" documentId="8_{1AC20F64-D635-4B24-98BD-2CB9CA8B536E}" xr6:coauthVersionLast="47" xr6:coauthVersionMax="47" xr10:uidLastSave="{C6512C0F-8273-4843-B343-89A086A9757E}"/>
  <bookViews>
    <workbookView xWindow="-120" yWindow="-120" windowWidth="38640" windowHeight="21120" tabRatio="836" firstSheet="1" activeTab="1" xr2:uid="{56A3AD6B-3EC3-4D1A-9603-767E18C8A83F}"/>
  </bookViews>
  <sheets>
    <sheet name="DATE" sheetId="36" state="hidden" r:id="rId1"/>
    <sheet name="INSTRUCTIONS" sheetId="2" r:id="rId2"/>
    <sheet name="COPYING_DATA" sheetId="38" r:id="rId3"/>
    <sheet name="RESIDENTS" sheetId="23" r:id="rId4"/>
    <sheet name="RES_SUMMARY" sheetId="33" r:id="rId5"/>
    <sheet name="STAFF" sheetId="28" r:id="rId6"/>
    <sheet name="STAFF_SUMMARY" sheetId="29" r:id="rId7"/>
  </sheets>
  <definedNames>
    <definedName name="_xlnm._FilterDatabase" localSheetId="3" hidden="1">RESIDENTS!$A$2:$BG$1002</definedName>
    <definedName name="_xlnm._FilterDatabase" localSheetId="5" hidden="1">STAFF!$A$2:$BG$1002</definedName>
    <definedName name="monday_list">DATE!$A$1:$A$105</definedName>
    <definedName name="_xlnm.Print_Titles" localSheetId="1">INSTRUCTIONS!$1:$3</definedName>
    <definedName name="res_2nd_wait" localSheetId="4">OFFSET(RES_SUMMARY!$B$49,0,0,1,51-COUNTIF(RES_SUMMARY!$B$49:$AZ$49,""))</definedName>
    <definedName name="res_refused" localSheetId="4">OFFSET(RES_SUMMARY!$B$59,0,0,1,51-COUNTIF(RES_SUMMARY!$B$59:$AZ$59,""))</definedName>
    <definedName name="res_vax" localSheetId="4">OFFSET(RES_SUMMARY!$B$50,0,0,1,51-COUNTIF(RES_SUMMARY!$B$50:$AZ$50,""))</definedName>
    <definedName name="staff_2nd_wait" localSheetId="6">OFFSET(STAFF_SUMMARY!$B$83,0,0,1,51-COUNTIF(STAFF_SUMMARY!$B$83:$AZ$83,""))</definedName>
    <definedName name="staff_refused" localSheetId="6">OFFSET(STAFF_SUMMARY!$B$93,0,0,1,51-COUNTIF(STAFF_SUMMARY!$B$93:$AZ$93,""))</definedName>
    <definedName name="staff_vax" localSheetId="6">OFFSET(STAFF_SUMMARY!$B$84,0,0,1,51-COUNTIF(STAFF_SUMMARY!$B$84:$AZ$84,""))</definedName>
    <definedName name="staff_weeks" localSheetId="6">OFFSET(STAFF_SUMMARY!$B$73,0,0,1,51-COUNTIF(STAFF_SUMMARY!$B$73:$AZ$73,""))</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2" i="29" l="1"/>
  <c r="C39" i="29"/>
  <c r="D39" i="29"/>
  <c r="E39" i="29"/>
  <c r="D40" i="29"/>
  <c r="E40" i="29"/>
  <c r="D41" i="29"/>
  <c r="E41" i="29"/>
  <c r="E29" i="29"/>
  <c r="D29" i="29"/>
  <c r="E28" i="29"/>
  <c r="D28" i="29"/>
  <c r="E27" i="29"/>
  <c r="D27" i="29"/>
  <c r="C27" i="29" s="1"/>
  <c r="D13" i="29"/>
  <c r="X12" i="29" s="1"/>
  <c r="D12" i="29"/>
  <c r="X11" i="29" s="1"/>
  <c r="D11" i="29"/>
  <c r="D10" i="29"/>
  <c r="D6" i="29"/>
  <c r="X9" i="29" s="1"/>
  <c r="C13" i="29"/>
  <c r="Q12" i="29" s="1"/>
  <c r="C12" i="29"/>
  <c r="Q11" i="29" s="1"/>
  <c r="C11" i="29"/>
  <c r="C10" i="29"/>
  <c r="Q10" i="29" s="1"/>
  <c r="C6" i="29"/>
  <c r="Q9" i="29" s="1"/>
  <c r="BD2000" i="28"/>
  <c r="BD1999" i="28"/>
  <c r="BD1998" i="28"/>
  <c r="BD1997" i="28"/>
  <c r="BD1996" i="28"/>
  <c r="BD1995" i="28"/>
  <c r="BD1994" i="28"/>
  <c r="BD1993" i="28"/>
  <c r="BD1992" i="28"/>
  <c r="BD1991" i="28"/>
  <c r="BD1990" i="28"/>
  <c r="BD1989" i="28"/>
  <c r="BD1988" i="28"/>
  <c r="BD1987" i="28"/>
  <c r="BD1986" i="28"/>
  <c r="BD1985" i="28"/>
  <c r="BD1984" i="28"/>
  <c r="BD1983" i="28"/>
  <c r="BD1982" i="28"/>
  <c r="BD1981" i="28"/>
  <c r="BD1980" i="28"/>
  <c r="BD1979" i="28"/>
  <c r="BD1978" i="28"/>
  <c r="BD1977" i="28"/>
  <c r="BD1976" i="28"/>
  <c r="BD1975" i="28"/>
  <c r="BD1974" i="28"/>
  <c r="BD1973" i="28"/>
  <c r="BD1972" i="28"/>
  <c r="BD1971" i="28"/>
  <c r="BD1970" i="28"/>
  <c r="BD1969" i="28"/>
  <c r="BD1968" i="28"/>
  <c r="BD1967" i="28"/>
  <c r="BD1966" i="28"/>
  <c r="BD1965" i="28"/>
  <c r="BD1964" i="28"/>
  <c r="BD1963" i="28"/>
  <c r="BD1962" i="28"/>
  <c r="BD1961" i="28"/>
  <c r="BD1960" i="28"/>
  <c r="BD1959" i="28"/>
  <c r="BD1958" i="28"/>
  <c r="BD1957" i="28"/>
  <c r="BD1956" i="28"/>
  <c r="BD1955" i="28"/>
  <c r="BD1954" i="28"/>
  <c r="BD1953" i="28"/>
  <c r="BD1952" i="28"/>
  <c r="BD1951" i="28"/>
  <c r="BD1950" i="28"/>
  <c r="BD1949" i="28"/>
  <c r="BD1948" i="28"/>
  <c r="BD1947" i="28"/>
  <c r="BD1946" i="28"/>
  <c r="BD1945" i="28"/>
  <c r="BD1944" i="28"/>
  <c r="BD1943" i="28"/>
  <c r="BD1942" i="28"/>
  <c r="BD1941" i="28"/>
  <c r="BD1940" i="28"/>
  <c r="BD1939" i="28"/>
  <c r="BD1938" i="28"/>
  <c r="BD1937" i="28"/>
  <c r="BD1936" i="28"/>
  <c r="BD1935" i="28"/>
  <c r="BD1934" i="28"/>
  <c r="BD1933" i="28"/>
  <c r="BD1932" i="28"/>
  <c r="BD1931" i="28"/>
  <c r="BD1930" i="28"/>
  <c r="BD1929" i="28"/>
  <c r="BD1928" i="28"/>
  <c r="BD1927" i="28"/>
  <c r="BD1926" i="28"/>
  <c r="BD1925" i="28"/>
  <c r="BD1924" i="28"/>
  <c r="BD1923" i="28"/>
  <c r="BD1922" i="28"/>
  <c r="BD1921" i="28"/>
  <c r="BD1920" i="28"/>
  <c r="BD1919" i="28"/>
  <c r="BD1918" i="28"/>
  <c r="BD1917" i="28"/>
  <c r="BD1916" i="28"/>
  <c r="BD1915" i="28"/>
  <c r="BD1914" i="28"/>
  <c r="BD1913" i="28"/>
  <c r="BD1912" i="28"/>
  <c r="BD1911" i="28"/>
  <c r="BD1910" i="28"/>
  <c r="BD1909" i="28"/>
  <c r="BD1908" i="28"/>
  <c r="BD1907" i="28"/>
  <c r="BD1906" i="28"/>
  <c r="BD1905" i="28"/>
  <c r="BD1904" i="28"/>
  <c r="BD1903" i="28"/>
  <c r="BD1902" i="28"/>
  <c r="BD1901" i="28"/>
  <c r="BD1900" i="28"/>
  <c r="BD1899" i="28"/>
  <c r="BD1898" i="28"/>
  <c r="BD1897" i="28"/>
  <c r="BD1896" i="28"/>
  <c r="BD1895" i="28"/>
  <c r="BD1894" i="28"/>
  <c r="BD1893" i="28"/>
  <c r="BD1892" i="28"/>
  <c r="BD1891" i="28"/>
  <c r="BD1890" i="28"/>
  <c r="BD1889" i="28"/>
  <c r="BD1888" i="28"/>
  <c r="BD1887" i="28"/>
  <c r="BD1886" i="28"/>
  <c r="BD1885" i="28"/>
  <c r="BD1884" i="28"/>
  <c r="BD1883" i="28"/>
  <c r="BD1882" i="28"/>
  <c r="BD1881" i="28"/>
  <c r="BD1880" i="28"/>
  <c r="BD1879" i="28"/>
  <c r="BD1878" i="28"/>
  <c r="BD1877" i="28"/>
  <c r="BD1876" i="28"/>
  <c r="BD1875" i="28"/>
  <c r="BD1874" i="28"/>
  <c r="BD1873" i="28"/>
  <c r="BD1872" i="28"/>
  <c r="BD1871" i="28"/>
  <c r="BD1870" i="28"/>
  <c r="BD1869" i="28"/>
  <c r="BD1868" i="28"/>
  <c r="BD1867" i="28"/>
  <c r="BD1866" i="28"/>
  <c r="BD1865" i="28"/>
  <c r="BD1864" i="28"/>
  <c r="BD1863" i="28"/>
  <c r="BD1862" i="28"/>
  <c r="BD1861" i="28"/>
  <c r="BD1860" i="28"/>
  <c r="BD1859" i="28"/>
  <c r="BD1858" i="28"/>
  <c r="BD1857" i="28"/>
  <c r="BD1856" i="28"/>
  <c r="BD1855" i="28"/>
  <c r="BD1854" i="28"/>
  <c r="BD1853" i="28"/>
  <c r="BD1852" i="28"/>
  <c r="BD1851" i="28"/>
  <c r="BD1850" i="28"/>
  <c r="BD1849" i="28"/>
  <c r="BD1848" i="28"/>
  <c r="BD1847" i="28"/>
  <c r="BD1846" i="28"/>
  <c r="BD1845" i="28"/>
  <c r="BD1844" i="28"/>
  <c r="BD1843" i="28"/>
  <c r="BD1842" i="28"/>
  <c r="BD1841" i="28"/>
  <c r="BD1840" i="28"/>
  <c r="BD1839" i="28"/>
  <c r="BD1838" i="28"/>
  <c r="BD1837" i="28"/>
  <c r="BD1836" i="28"/>
  <c r="BD1835" i="28"/>
  <c r="BD1834" i="28"/>
  <c r="BD1833" i="28"/>
  <c r="BD1832" i="28"/>
  <c r="BD1831" i="28"/>
  <c r="BD1830" i="28"/>
  <c r="BD1829" i="28"/>
  <c r="BD1828" i="28"/>
  <c r="BD1827" i="28"/>
  <c r="BD1826" i="28"/>
  <c r="BD1825" i="28"/>
  <c r="BD1824" i="28"/>
  <c r="BD1823" i="28"/>
  <c r="BD1822" i="28"/>
  <c r="BD1821" i="28"/>
  <c r="BD1820" i="28"/>
  <c r="BD1819" i="28"/>
  <c r="BD1818" i="28"/>
  <c r="BD1817" i="28"/>
  <c r="BD1816" i="28"/>
  <c r="BD1815" i="28"/>
  <c r="BD1814" i="28"/>
  <c r="BD1813" i="28"/>
  <c r="BD1812" i="28"/>
  <c r="BD1811" i="28"/>
  <c r="BD1810" i="28"/>
  <c r="BD1809" i="28"/>
  <c r="BD1808" i="28"/>
  <c r="BD1807" i="28"/>
  <c r="BD1806" i="28"/>
  <c r="BD1805" i="28"/>
  <c r="BD1804" i="28"/>
  <c r="BD1803" i="28"/>
  <c r="BD1802" i="28"/>
  <c r="BD1801" i="28"/>
  <c r="BD1800" i="28"/>
  <c r="BD1799" i="28"/>
  <c r="BD1798" i="28"/>
  <c r="BD1797" i="28"/>
  <c r="BD1796" i="28"/>
  <c r="BD1795" i="28"/>
  <c r="BD1794" i="28"/>
  <c r="BD1793" i="28"/>
  <c r="BD1792" i="28"/>
  <c r="BD1791" i="28"/>
  <c r="BD1790" i="28"/>
  <c r="BD1789" i="28"/>
  <c r="BD1788" i="28"/>
  <c r="BD1787" i="28"/>
  <c r="BD1786" i="28"/>
  <c r="BD1785" i="28"/>
  <c r="BD1784" i="28"/>
  <c r="BD1783" i="28"/>
  <c r="BD1782" i="28"/>
  <c r="BD1781" i="28"/>
  <c r="BD1780" i="28"/>
  <c r="BD1779" i="28"/>
  <c r="BD1778" i="28"/>
  <c r="BD1777" i="28"/>
  <c r="BD1776" i="28"/>
  <c r="BD1775" i="28"/>
  <c r="BD1774" i="28"/>
  <c r="BD1773" i="28"/>
  <c r="BD1772" i="28"/>
  <c r="BD1771" i="28"/>
  <c r="BD1770" i="28"/>
  <c r="BD1769" i="28"/>
  <c r="BD1768" i="28"/>
  <c r="BD1767" i="28"/>
  <c r="BD1766" i="28"/>
  <c r="BD1765" i="28"/>
  <c r="BD1764" i="28"/>
  <c r="BD1763" i="28"/>
  <c r="BD1762" i="28"/>
  <c r="BD1761" i="28"/>
  <c r="BD1760" i="28"/>
  <c r="BD1759" i="28"/>
  <c r="BD1758" i="28"/>
  <c r="BD1757" i="28"/>
  <c r="BD1756" i="28"/>
  <c r="BD1755" i="28"/>
  <c r="BD1754" i="28"/>
  <c r="BD1753" i="28"/>
  <c r="BD1752" i="28"/>
  <c r="BD1751" i="28"/>
  <c r="BD1750" i="28"/>
  <c r="BD1749" i="28"/>
  <c r="BD1748" i="28"/>
  <c r="BD1747" i="28"/>
  <c r="BD1746" i="28"/>
  <c r="BD1745" i="28"/>
  <c r="BD1744" i="28"/>
  <c r="BD1743" i="28"/>
  <c r="BD1742" i="28"/>
  <c r="BD1741" i="28"/>
  <c r="BD1740" i="28"/>
  <c r="BD1739" i="28"/>
  <c r="BD1738" i="28"/>
  <c r="BD1737" i="28"/>
  <c r="BD1736" i="28"/>
  <c r="BD1735" i="28"/>
  <c r="BD1734" i="28"/>
  <c r="BD1733" i="28"/>
  <c r="BD1732" i="28"/>
  <c r="BD1731" i="28"/>
  <c r="BD1730" i="28"/>
  <c r="BD1729" i="28"/>
  <c r="BD1728" i="28"/>
  <c r="BD1727" i="28"/>
  <c r="BD1726" i="28"/>
  <c r="BD1725" i="28"/>
  <c r="BD1724" i="28"/>
  <c r="BD1723" i="28"/>
  <c r="BD1722" i="28"/>
  <c r="BD1721" i="28"/>
  <c r="BD1720" i="28"/>
  <c r="BD1719" i="28"/>
  <c r="BD1718" i="28"/>
  <c r="BD1717" i="28"/>
  <c r="BD1716" i="28"/>
  <c r="BD1715" i="28"/>
  <c r="BD1714" i="28"/>
  <c r="BD1713" i="28"/>
  <c r="BD1712" i="28"/>
  <c r="BD1711" i="28"/>
  <c r="BD1710" i="28"/>
  <c r="BD1709" i="28"/>
  <c r="BD1708" i="28"/>
  <c r="BD1707" i="28"/>
  <c r="BD1706" i="28"/>
  <c r="BD1705" i="28"/>
  <c r="BD1704" i="28"/>
  <c r="BD1703" i="28"/>
  <c r="BD1702" i="28"/>
  <c r="BD1701" i="28"/>
  <c r="BD1700" i="28"/>
  <c r="BD1699" i="28"/>
  <c r="BD1698" i="28"/>
  <c r="BD1697" i="28"/>
  <c r="BD1696" i="28"/>
  <c r="BD1695" i="28"/>
  <c r="BD1694" i="28"/>
  <c r="BD1693" i="28"/>
  <c r="BD1692" i="28"/>
  <c r="BD1691" i="28"/>
  <c r="BD1690" i="28"/>
  <c r="BD1689" i="28"/>
  <c r="BD1688" i="28"/>
  <c r="BD1687" i="28"/>
  <c r="BD1686" i="28"/>
  <c r="BD1685" i="28"/>
  <c r="BD1684" i="28"/>
  <c r="BD1683" i="28"/>
  <c r="BD1682" i="28"/>
  <c r="BD1681" i="28"/>
  <c r="BD1680" i="28"/>
  <c r="BD1679" i="28"/>
  <c r="BD1678" i="28"/>
  <c r="BD1677" i="28"/>
  <c r="BD1676" i="28"/>
  <c r="BD1675" i="28"/>
  <c r="BD1674" i="28"/>
  <c r="BD1673" i="28"/>
  <c r="BD1672" i="28"/>
  <c r="BD1671" i="28"/>
  <c r="BD1670" i="28"/>
  <c r="BD1669" i="28"/>
  <c r="BD1668" i="28"/>
  <c r="BD1667" i="28"/>
  <c r="BD1666" i="28"/>
  <c r="BD1665" i="28"/>
  <c r="BD1664" i="28"/>
  <c r="BD1663" i="28"/>
  <c r="BD1662" i="28"/>
  <c r="BD1661" i="28"/>
  <c r="BD1660" i="28"/>
  <c r="BD1659" i="28"/>
  <c r="BD1658" i="28"/>
  <c r="BD1657" i="28"/>
  <c r="BD1656" i="28"/>
  <c r="BD1655" i="28"/>
  <c r="BD1654" i="28"/>
  <c r="BD1653" i="28"/>
  <c r="BD1652" i="28"/>
  <c r="BD1651" i="28"/>
  <c r="BD1650" i="28"/>
  <c r="BD1649" i="28"/>
  <c r="BD1648" i="28"/>
  <c r="BD1647" i="28"/>
  <c r="BD1646" i="28"/>
  <c r="BD1645" i="28"/>
  <c r="BD1644" i="28"/>
  <c r="BD1643" i="28"/>
  <c r="BD1642" i="28"/>
  <c r="BD1641" i="28"/>
  <c r="BD1640" i="28"/>
  <c r="BD1639" i="28"/>
  <c r="BD1638" i="28"/>
  <c r="BD1637" i="28"/>
  <c r="BD1636" i="28"/>
  <c r="BD1635" i="28"/>
  <c r="BD1634" i="28"/>
  <c r="BD1633" i="28"/>
  <c r="BD1632" i="28"/>
  <c r="BD1631" i="28"/>
  <c r="BD1630" i="28"/>
  <c r="BD1629" i="28"/>
  <c r="BD1628" i="28"/>
  <c r="BD1627" i="28"/>
  <c r="BD1626" i="28"/>
  <c r="BD1625" i="28"/>
  <c r="BD1624" i="28"/>
  <c r="BD1623" i="28"/>
  <c r="BD1622" i="28"/>
  <c r="BD1621" i="28"/>
  <c r="BD1620" i="28"/>
  <c r="BD1619" i="28"/>
  <c r="BD1618" i="28"/>
  <c r="BD1617" i="28"/>
  <c r="BD1616" i="28"/>
  <c r="BD1615" i="28"/>
  <c r="BD1614" i="28"/>
  <c r="BD1613" i="28"/>
  <c r="BD1612" i="28"/>
  <c r="BD1611" i="28"/>
  <c r="BD1610" i="28"/>
  <c r="BD1609" i="28"/>
  <c r="BD1608" i="28"/>
  <c r="BD1607" i="28"/>
  <c r="BD1606" i="28"/>
  <c r="BD1605" i="28"/>
  <c r="BD1604" i="28"/>
  <c r="BD1603" i="28"/>
  <c r="BD1602" i="28"/>
  <c r="BD1601" i="28"/>
  <c r="BD1600" i="28"/>
  <c r="BD1599" i="28"/>
  <c r="BD1598" i="28"/>
  <c r="BD1597" i="28"/>
  <c r="BD1596" i="28"/>
  <c r="BD1595" i="28"/>
  <c r="BD1594" i="28"/>
  <c r="BD1593" i="28"/>
  <c r="BD1592" i="28"/>
  <c r="BD1591" i="28"/>
  <c r="BD1590" i="28"/>
  <c r="BD1589" i="28"/>
  <c r="BD1588" i="28"/>
  <c r="BD1587" i="28"/>
  <c r="BD1586" i="28"/>
  <c r="BD1585" i="28"/>
  <c r="BD1584" i="28"/>
  <c r="BD1583" i="28"/>
  <c r="BD1582" i="28"/>
  <c r="BD1581" i="28"/>
  <c r="BD1580" i="28"/>
  <c r="BD1579" i="28"/>
  <c r="BD1578" i="28"/>
  <c r="BD1577" i="28"/>
  <c r="BD1576" i="28"/>
  <c r="BD1575" i="28"/>
  <c r="BD1574" i="28"/>
  <c r="BD1573" i="28"/>
  <c r="BD1572" i="28"/>
  <c r="BD1571" i="28"/>
  <c r="BD1570" i="28"/>
  <c r="BD1569" i="28"/>
  <c r="BD1568" i="28"/>
  <c r="BD1567" i="28"/>
  <c r="BD1566" i="28"/>
  <c r="BD1565" i="28"/>
  <c r="BD1564" i="28"/>
  <c r="BD1563" i="28"/>
  <c r="BD1562" i="28"/>
  <c r="BD1561" i="28"/>
  <c r="BD1560" i="28"/>
  <c r="BD1559" i="28"/>
  <c r="BD1558" i="28"/>
  <c r="BD1557" i="28"/>
  <c r="BD1556" i="28"/>
  <c r="BD1555" i="28"/>
  <c r="BD1554" i="28"/>
  <c r="BD1553" i="28"/>
  <c r="BD1552" i="28"/>
  <c r="BD1551" i="28"/>
  <c r="BD1550" i="28"/>
  <c r="BD1549" i="28"/>
  <c r="BD1548" i="28"/>
  <c r="BD1547" i="28"/>
  <c r="BD1546" i="28"/>
  <c r="BD1545" i="28"/>
  <c r="BD1544" i="28"/>
  <c r="BD1543" i="28"/>
  <c r="BD1542" i="28"/>
  <c r="BD1541" i="28"/>
  <c r="BD1540" i="28"/>
  <c r="BD1539" i="28"/>
  <c r="BD1538" i="28"/>
  <c r="BD1537" i="28"/>
  <c r="BD1536" i="28"/>
  <c r="BD1535" i="28"/>
  <c r="BD1534" i="28"/>
  <c r="BD1533" i="28"/>
  <c r="BD1532" i="28"/>
  <c r="BD1531" i="28"/>
  <c r="BD1530" i="28"/>
  <c r="BD1529" i="28"/>
  <c r="BD1528" i="28"/>
  <c r="BD1527" i="28"/>
  <c r="BD1526" i="28"/>
  <c r="BD1525" i="28"/>
  <c r="BD1524" i="28"/>
  <c r="BD1523" i="28"/>
  <c r="BD1522" i="28"/>
  <c r="BD1521" i="28"/>
  <c r="BD1520" i="28"/>
  <c r="BD1519" i="28"/>
  <c r="BD1518" i="28"/>
  <c r="BD1517" i="28"/>
  <c r="BD1516" i="28"/>
  <c r="BD1515" i="28"/>
  <c r="BD1514" i="28"/>
  <c r="BD1513" i="28"/>
  <c r="BD1512" i="28"/>
  <c r="BD1511" i="28"/>
  <c r="BD1510" i="28"/>
  <c r="BD1509" i="28"/>
  <c r="BD1508" i="28"/>
  <c r="BD1507" i="28"/>
  <c r="BD1506" i="28"/>
  <c r="BD1505" i="28"/>
  <c r="BD1504" i="28"/>
  <c r="BD1503" i="28"/>
  <c r="BD1502" i="28"/>
  <c r="BD1501" i="28"/>
  <c r="BD1500" i="28"/>
  <c r="BD1499" i="28"/>
  <c r="BD1498" i="28"/>
  <c r="BD1497" i="28"/>
  <c r="BD1496" i="28"/>
  <c r="BD1495" i="28"/>
  <c r="BD1494" i="28"/>
  <c r="BD1493" i="28"/>
  <c r="BD1492" i="28"/>
  <c r="BD1491" i="28"/>
  <c r="BD1490" i="28"/>
  <c r="BD1489" i="28"/>
  <c r="BD1488" i="28"/>
  <c r="BD1487" i="28"/>
  <c r="BD1486" i="28"/>
  <c r="BD1485" i="28"/>
  <c r="BD1484" i="28"/>
  <c r="BD1483" i="28"/>
  <c r="BD1482" i="28"/>
  <c r="BD1481" i="28"/>
  <c r="BD1480" i="28"/>
  <c r="BD1479" i="28"/>
  <c r="BD1478" i="28"/>
  <c r="BD1477" i="28"/>
  <c r="BD1476" i="28"/>
  <c r="BD1475" i="28"/>
  <c r="BD1474" i="28"/>
  <c r="BD1473" i="28"/>
  <c r="BD1472" i="28"/>
  <c r="BD1471" i="28"/>
  <c r="BD1470" i="28"/>
  <c r="BD1469" i="28"/>
  <c r="BD1468" i="28"/>
  <c r="BD1467" i="28"/>
  <c r="BD1466" i="28"/>
  <c r="BD1465" i="28"/>
  <c r="BD1464" i="28"/>
  <c r="BD1463" i="28"/>
  <c r="BD1462" i="28"/>
  <c r="BD1461" i="28"/>
  <c r="BD1460" i="28"/>
  <c r="BD1459" i="28"/>
  <c r="BD1458" i="28"/>
  <c r="BD1457" i="28"/>
  <c r="BD1456" i="28"/>
  <c r="BD1455" i="28"/>
  <c r="BD1454" i="28"/>
  <c r="BD1453" i="28"/>
  <c r="BD1452" i="28"/>
  <c r="BD1451" i="28"/>
  <c r="BD1450" i="28"/>
  <c r="BD1449" i="28"/>
  <c r="BD1448" i="28"/>
  <c r="BD1447" i="28"/>
  <c r="BD1446" i="28"/>
  <c r="BD1445" i="28"/>
  <c r="BD1444" i="28"/>
  <c r="BD1443" i="28"/>
  <c r="BD1442" i="28"/>
  <c r="BD1441" i="28"/>
  <c r="BD1440" i="28"/>
  <c r="BD1439" i="28"/>
  <c r="BD1438" i="28"/>
  <c r="BD1437" i="28"/>
  <c r="BD1436" i="28"/>
  <c r="BD1435" i="28"/>
  <c r="BD1434" i="28"/>
  <c r="BD1433" i="28"/>
  <c r="BD1432" i="28"/>
  <c r="BD1431" i="28"/>
  <c r="BD1430" i="28"/>
  <c r="BD1429" i="28"/>
  <c r="BD1428" i="28"/>
  <c r="BD1427" i="28"/>
  <c r="BD1426" i="28"/>
  <c r="BD1425" i="28"/>
  <c r="BD1424" i="28"/>
  <c r="BD1423" i="28"/>
  <c r="BD1422" i="28"/>
  <c r="BD1421" i="28"/>
  <c r="BD1420" i="28"/>
  <c r="BD1419" i="28"/>
  <c r="BD1418" i="28"/>
  <c r="BD1417" i="28"/>
  <c r="BD1416" i="28"/>
  <c r="BD1415" i="28"/>
  <c r="BD1414" i="28"/>
  <c r="BD1413" i="28"/>
  <c r="BD1412" i="28"/>
  <c r="BD1411" i="28"/>
  <c r="BD1410" i="28"/>
  <c r="BD1409" i="28"/>
  <c r="BD1408" i="28"/>
  <c r="BD1407" i="28"/>
  <c r="BD1406" i="28"/>
  <c r="BD1405" i="28"/>
  <c r="BD1404" i="28"/>
  <c r="BD1403" i="28"/>
  <c r="BD1402" i="28"/>
  <c r="BD1401" i="28"/>
  <c r="BD1400" i="28"/>
  <c r="BD1399" i="28"/>
  <c r="BD1398" i="28"/>
  <c r="BD1397" i="28"/>
  <c r="BD1396" i="28"/>
  <c r="BD1395" i="28"/>
  <c r="BD1394" i="28"/>
  <c r="BD1393" i="28"/>
  <c r="BD1392" i="28"/>
  <c r="BD1391" i="28"/>
  <c r="BD1390" i="28"/>
  <c r="BD1389" i="28"/>
  <c r="BD1388" i="28"/>
  <c r="BD1387" i="28"/>
  <c r="BD1386" i="28"/>
  <c r="BD1385" i="28"/>
  <c r="BD1384" i="28"/>
  <c r="BD1383" i="28"/>
  <c r="BD1382" i="28"/>
  <c r="BD1381" i="28"/>
  <c r="BD1380" i="28"/>
  <c r="BD1379" i="28"/>
  <c r="BD1378" i="28"/>
  <c r="BD1377" i="28"/>
  <c r="BD1376" i="28"/>
  <c r="BD1375" i="28"/>
  <c r="BD1374" i="28"/>
  <c r="BD1373" i="28"/>
  <c r="BD1372" i="28"/>
  <c r="BD1371" i="28"/>
  <c r="BD1370" i="28"/>
  <c r="BD1369" i="28"/>
  <c r="BD1368" i="28"/>
  <c r="BD1367" i="28"/>
  <c r="BD1366" i="28"/>
  <c r="BD1365" i="28"/>
  <c r="BD1364" i="28"/>
  <c r="BD1363" i="28"/>
  <c r="BD1362" i="28"/>
  <c r="BD1361" i="28"/>
  <c r="BD1360" i="28"/>
  <c r="BD1359" i="28"/>
  <c r="BD1358" i="28"/>
  <c r="BD1357" i="28"/>
  <c r="BD1356" i="28"/>
  <c r="BD1355" i="28"/>
  <c r="BD1354" i="28"/>
  <c r="BD1353" i="28"/>
  <c r="BD1352" i="28"/>
  <c r="BD1351" i="28"/>
  <c r="BD1350" i="28"/>
  <c r="BD1349" i="28"/>
  <c r="BD1348" i="28"/>
  <c r="BD1347" i="28"/>
  <c r="BD1346" i="28"/>
  <c r="BD1345" i="28"/>
  <c r="BD1344" i="28"/>
  <c r="BD1343" i="28"/>
  <c r="BD1342" i="28"/>
  <c r="BD1341" i="28"/>
  <c r="BD1340" i="28"/>
  <c r="BD1339" i="28"/>
  <c r="BD1338" i="28"/>
  <c r="BD1337" i="28"/>
  <c r="BD1336" i="28"/>
  <c r="BD1335" i="28"/>
  <c r="BD1334" i="28"/>
  <c r="BD1333" i="28"/>
  <c r="BD1332" i="28"/>
  <c r="BD1331" i="28"/>
  <c r="BD1330" i="28"/>
  <c r="BD1329" i="28"/>
  <c r="BD1328" i="28"/>
  <c r="BD1327" i="28"/>
  <c r="BD1326" i="28"/>
  <c r="BD1325" i="28"/>
  <c r="BD1324" i="28"/>
  <c r="BD1323" i="28"/>
  <c r="BD1322" i="28"/>
  <c r="BD1321" i="28"/>
  <c r="BD1320" i="28"/>
  <c r="BD1319" i="28"/>
  <c r="BD1318" i="28"/>
  <c r="BD1317" i="28"/>
  <c r="BD1316" i="28"/>
  <c r="BD1315" i="28"/>
  <c r="BD1314" i="28"/>
  <c r="BD1313" i="28"/>
  <c r="BD1312" i="28"/>
  <c r="BD1311" i="28"/>
  <c r="BD1310" i="28"/>
  <c r="BD1309" i="28"/>
  <c r="BD1308" i="28"/>
  <c r="BD1307" i="28"/>
  <c r="BD1306" i="28"/>
  <c r="BD1305" i="28"/>
  <c r="BD1304" i="28"/>
  <c r="BD1303" i="28"/>
  <c r="BD1302" i="28"/>
  <c r="BD1301" i="28"/>
  <c r="BD1300" i="28"/>
  <c r="BD1299" i="28"/>
  <c r="BD1298" i="28"/>
  <c r="BD1297" i="28"/>
  <c r="BD1296" i="28"/>
  <c r="BD1295" i="28"/>
  <c r="BD1294" i="28"/>
  <c r="BD1293" i="28"/>
  <c r="BD1292" i="28"/>
  <c r="BD1291" i="28"/>
  <c r="BD1290" i="28"/>
  <c r="BD1289" i="28"/>
  <c r="BD1288" i="28"/>
  <c r="BD1287" i="28"/>
  <c r="BD1286" i="28"/>
  <c r="BD1285" i="28"/>
  <c r="BD1284" i="28"/>
  <c r="BD1283" i="28"/>
  <c r="BD1282" i="28"/>
  <c r="BD1281" i="28"/>
  <c r="BD1280" i="28"/>
  <c r="BD1279" i="28"/>
  <c r="BD1278" i="28"/>
  <c r="BD1277" i="28"/>
  <c r="BD1276" i="28"/>
  <c r="BD1275" i="28"/>
  <c r="BD1274" i="28"/>
  <c r="BD1273" i="28"/>
  <c r="BD1272" i="28"/>
  <c r="BD1271" i="28"/>
  <c r="BD1270" i="28"/>
  <c r="BD1269" i="28"/>
  <c r="BD1268" i="28"/>
  <c r="BD1267" i="28"/>
  <c r="BD1266" i="28"/>
  <c r="BD1265" i="28"/>
  <c r="BD1264" i="28"/>
  <c r="BD1263" i="28"/>
  <c r="BD1262" i="28"/>
  <c r="BD1261" i="28"/>
  <c r="BD1260" i="28"/>
  <c r="BD1259" i="28"/>
  <c r="BD1258" i="28"/>
  <c r="BD1257" i="28"/>
  <c r="BD1256" i="28"/>
  <c r="BD1255" i="28"/>
  <c r="BD1254" i="28"/>
  <c r="BD1253" i="28"/>
  <c r="BD1252" i="28"/>
  <c r="BD1251" i="28"/>
  <c r="BD1250" i="28"/>
  <c r="BD1249" i="28"/>
  <c r="BD1248" i="28"/>
  <c r="BD1247" i="28"/>
  <c r="BD1246" i="28"/>
  <c r="BD1245" i="28"/>
  <c r="BD1244" i="28"/>
  <c r="BD1243" i="28"/>
  <c r="BD1242" i="28"/>
  <c r="BD1241" i="28"/>
  <c r="BD1240" i="28"/>
  <c r="BD1239" i="28"/>
  <c r="BD1238" i="28"/>
  <c r="BD1237" i="28"/>
  <c r="BD1236" i="28"/>
  <c r="BD1235" i="28"/>
  <c r="BD1234" i="28"/>
  <c r="BD1233" i="28"/>
  <c r="BD1232" i="28"/>
  <c r="BD1231" i="28"/>
  <c r="BD1230" i="28"/>
  <c r="BD1229" i="28"/>
  <c r="BD1228" i="28"/>
  <c r="BD1227" i="28"/>
  <c r="BD1226" i="28"/>
  <c r="BD1225" i="28"/>
  <c r="BD1224" i="28"/>
  <c r="BD1223" i="28"/>
  <c r="BD1222" i="28"/>
  <c r="BD1221" i="28"/>
  <c r="BD1220" i="28"/>
  <c r="BD1219" i="28"/>
  <c r="BD1218" i="28"/>
  <c r="BD1217" i="28"/>
  <c r="BD1216" i="28"/>
  <c r="BD1215" i="28"/>
  <c r="BD1214" i="28"/>
  <c r="BD1213" i="28"/>
  <c r="BD1212" i="28"/>
  <c r="BD1211" i="28"/>
  <c r="BD1210" i="28"/>
  <c r="BD1209" i="28"/>
  <c r="BD1208" i="28"/>
  <c r="BD1207" i="28"/>
  <c r="BD1206" i="28"/>
  <c r="BD1205" i="28"/>
  <c r="BD1204" i="28"/>
  <c r="BD1203" i="28"/>
  <c r="BD1202" i="28"/>
  <c r="BD1201" i="28"/>
  <c r="BD1200" i="28"/>
  <c r="BD1199" i="28"/>
  <c r="BD1198" i="28"/>
  <c r="BD1197" i="28"/>
  <c r="BD1196" i="28"/>
  <c r="BD1195" i="28"/>
  <c r="BD1194" i="28"/>
  <c r="BD1193" i="28"/>
  <c r="BD1192" i="28"/>
  <c r="BD1191" i="28"/>
  <c r="BD1190" i="28"/>
  <c r="BD1189" i="28"/>
  <c r="BD1188" i="28"/>
  <c r="BD1187" i="28"/>
  <c r="BD1186" i="28"/>
  <c r="BD1185" i="28"/>
  <c r="BD1184" i="28"/>
  <c r="BD1183" i="28"/>
  <c r="BD1182" i="28"/>
  <c r="BD1181" i="28"/>
  <c r="BD1180" i="28"/>
  <c r="BD1179" i="28"/>
  <c r="BD1178" i="28"/>
  <c r="BD1177" i="28"/>
  <c r="BD1176" i="28"/>
  <c r="BD1175" i="28"/>
  <c r="BD1174" i="28"/>
  <c r="BD1173" i="28"/>
  <c r="BD1172" i="28"/>
  <c r="BD1171" i="28"/>
  <c r="BD1170" i="28"/>
  <c r="BD1169" i="28"/>
  <c r="BD1168" i="28"/>
  <c r="BD1167" i="28"/>
  <c r="BD1166" i="28"/>
  <c r="BD1165" i="28"/>
  <c r="BD1164" i="28"/>
  <c r="BD1163" i="28"/>
  <c r="BD1162" i="28"/>
  <c r="BD1161" i="28"/>
  <c r="BD1160" i="28"/>
  <c r="BD1159" i="28"/>
  <c r="BD1158" i="28"/>
  <c r="BD1157" i="28"/>
  <c r="BD1156" i="28"/>
  <c r="BD1155" i="28"/>
  <c r="BD1154" i="28"/>
  <c r="BD1153" i="28"/>
  <c r="BD1152" i="28"/>
  <c r="BD1151" i="28"/>
  <c r="BD1150" i="28"/>
  <c r="BD1149" i="28"/>
  <c r="BD1148" i="28"/>
  <c r="BD1147" i="28"/>
  <c r="BD1146" i="28"/>
  <c r="BD1145" i="28"/>
  <c r="BD1144" i="28"/>
  <c r="BD1143" i="28"/>
  <c r="BD1142" i="28"/>
  <c r="BD1141" i="28"/>
  <c r="BD1140" i="28"/>
  <c r="BD1139" i="28"/>
  <c r="BD1138" i="28"/>
  <c r="BD1137" i="28"/>
  <c r="BD1136" i="28"/>
  <c r="BD1135" i="28"/>
  <c r="BD1134" i="28"/>
  <c r="BD1133" i="28"/>
  <c r="BD1132" i="28"/>
  <c r="BD1131" i="28"/>
  <c r="BD1130" i="28"/>
  <c r="BD1129" i="28"/>
  <c r="BD1128" i="28"/>
  <c r="BD1127" i="28"/>
  <c r="BD1126" i="28"/>
  <c r="BD1125" i="28"/>
  <c r="BD1124" i="28"/>
  <c r="BD1123" i="28"/>
  <c r="BD1122" i="28"/>
  <c r="BD1121" i="28"/>
  <c r="BD1120" i="28"/>
  <c r="BD1119" i="28"/>
  <c r="BD1118" i="28"/>
  <c r="BD1117" i="28"/>
  <c r="BD1116" i="28"/>
  <c r="BD1115" i="28"/>
  <c r="BD1114" i="28"/>
  <c r="BD1113" i="28"/>
  <c r="BD1112" i="28"/>
  <c r="BD1111" i="28"/>
  <c r="BD1110" i="28"/>
  <c r="BD1109" i="28"/>
  <c r="BD1108" i="28"/>
  <c r="BD1107" i="28"/>
  <c r="BD1106" i="28"/>
  <c r="BD1105" i="28"/>
  <c r="BD1104" i="28"/>
  <c r="BD1103" i="28"/>
  <c r="BD1102" i="28"/>
  <c r="BD1101" i="28"/>
  <c r="BD1100" i="28"/>
  <c r="BD1099" i="28"/>
  <c r="BD1098" i="28"/>
  <c r="BD1097" i="28"/>
  <c r="BD1096" i="28"/>
  <c r="BD1095" i="28"/>
  <c r="BD1094" i="28"/>
  <c r="BD1093" i="28"/>
  <c r="BD1092" i="28"/>
  <c r="BD1091" i="28"/>
  <c r="BD1090" i="28"/>
  <c r="BD1089" i="28"/>
  <c r="BD1088" i="28"/>
  <c r="BD1087" i="28"/>
  <c r="BD1086" i="28"/>
  <c r="BD1085" i="28"/>
  <c r="BD1084" i="28"/>
  <c r="BD1083" i="28"/>
  <c r="BD1082" i="28"/>
  <c r="BD1081" i="28"/>
  <c r="BD1080" i="28"/>
  <c r="BD1079" i="28"/>
  <c r="BD1078" i="28"/>
  <c r="BD1077" i="28"/>
  <c r="BD1076" i="28"/>
  <c r="BD1075" i="28"/>
  <c r="BD1074" i="28"/>
  <c r="BD1073" i="28"/>
  <c r="BD1072" i="28"/>
  <c r="BD1071" i="28"/>
  <c r="BD1070" i="28"/>
  <c r="BD1069" i="28"/>
  <c r="BD1068" i="28"/>
  <c r="BD1067" i="28"/>
  <c r="BD1066" i="28"/>
  <c r="BD1065" i="28"/>
  <c r="BD1064" i="28"/>
  <c r="BD1063" i="28"/>
  <c r="BD1062" i="28"/>
  <c r="BD1061" i="28"/>
  <c r="BD1060" i="28"/>
  <c r="BD1059" i="28"/>
  <c r="BD1058" i="28"/>
  <c r="BD1057" i="28"/>
  <c r="BD1056" i="28"/>
  <c r="BD1055" i="28"/>
  <c r="BD1054" i="28"/>
  <c r="BD1053" i="28"/>
  <c r="BD1052" i="28"/>
  <c r="BD1051" i="28"/>
  <c r="BD1050" i="28"/>
  <c r="BD1049" i="28"/>
  <c r="BD1048" i="28"/>
  <c r="BD1047" i="28"/>
  <c r="BD1046" i="28"/>
  <c r="BD1045" i="28"/>
  <c r="BD1044" i="28"/>
  <c r="BD1043" i="28"/>
  <c r="BD1042" i="28"/>
  <c r="BD1041" i="28"/>
  <c r="BD1040" i="28"/>
  <c r="BD1039" i="28"/>
  <c r="BD1038" i="28"/>
  <c r="BD1037" i="28"/>
  <c r="BD1036" i="28"/>
  <c r="BD1035" i="28"/>
  <c r="BD1034" i="28"/>
  <c r="BD1033" i="28"/>
  <c r="BD1032" i="28"/>
  <c r="BD1031" i="28"/>
  <c r="BD1030" i="28"/>
  <c r="BD1029" i="28"/>
  <c r="BD1028" i="28"/>
  <c r="BD1027" i="28"/>
  <c r="BD1026" i="28"/>
  <c r="BD1025" i="28"/>
  <c r="BD1024" i="28"/>
  <c r="BD1023" i="28"/>
  <c r="BD1022" i="28"/>
  <c r="BD1021" i="28"/>
  <c r="BD1020" i="28"/>
  <c r="BD1019" i="28"/>
  <c r="BD1018" i="28"/>
  <c r="BD1017" i="28"/>
  <c r="BD1016" i="28"/>
  <c r="BD1015" i="28"/>
  <c r="BD1014" i="28"/>
  <c r="BD1013" i="28"/>
  <c r="BD1012" i="28"/>
  <c r="BD1011" i="28"/>
  <c r="BD1010" i="28"/>
  <c r="BD1009" i="28"/>
  <c r="BD1008" i="28"/>
  <c r="BD1007" i="28"/>
  <c r="BD1006" i="28"/>
  <c r="BD1005" i="28"/>
  <c r="BD1004" i="28"/>
  <c r="BD1003" i="28"/>
  <c r="BD1002" i="28"/>
  <c r="BD1001" i="28"/>
  <c r="BD1000" i="28"/>
  <c r="BD999" i="28"/>
  <c r="BD998" i="28"/>
  <c r="BD997" i="28"/>
  <c r="BD996" i="28"/>
  <c r="BD995" i="28"/>
  <c r="BD994" i="28"/>
  <c r="BD993" i="28"/>
  <c r="BD992" i="28"/>
  <c r="BD991" i="28"/>
  <c r="BD990" i="28"/>
  <c r="BD989" i="28"/>
  <c r="BD988" i="28"/>
  <c r="BD987" i="28"/>
  <c r="BD986" i="28"/>
  <c r="BD985" i="28"/>
  <c r="BD984" i="28"/>
  <c r="BD983" i="28"/>
  <c r="BD982" i="28"/>
  <c r="BD981" i="28"/>
  <c r="BD980" i="28"/>
  <c r="BD979" i="28"/>
  <c r="BD978" i="28"/>
  <c r="BD977" i="28"/>
  <c r="BD976" i="28"/>
  <c r="BD975" i="28"/>
  <c r="BD974" i="28"/>
  <c r="BD973" i="28"/>
  <c r="BD972" i="28"/>
  <c r="BD971" i="28"/>
  <c r="BD970" i="28"/>
  <c r="BD969" i="28"/>
  <c r="BD968" i="28"/>
  <c r="BD967" i="28"/>
  <c r="BD966" i="28"/>
  <c r="BD965" i="28"/>
  <c r="BD964" i="28"/>
  <c r="BD963" i="28"/>
  <c r="BD962" i="28"/>
  <c r="BD961" i="28"/>
  <c r="BD960" i="28"/>
  <c r="BD959" i="28"/>
  <c r="BD958" i="28"/>
  <c r="BD957" i="28"/>
  <c r="BD956" i="28"/>
  <c r="BD955" i="28"/>
  <c r="BD954" i="28"/>
  <c r="BD953" i="28"/>
  <c r="BD952" i="28"/>
  <c r="BD951" i="28"/>
  <c r="BD950" i="28"/>
  <c r="BD949" i="28"/>
  <c r="BD948" i="28"/>
  <c r="BD947" i="28"/>
  <c r="BD946" i="28"/>
  <c r="BD945" i="28"/>
  <c r="BD944" i="28"/>
  <c r="BD943" i="28"/>
  <c r="BD942" i="28"/>
  <c r="BD941" i="28"/>
  <c r="BD940" i="28"/>
  <c r="BD939" i="28"/>
  <c r="BD938" i="28"/>
  <c r="BD937" i="28"/>
  <c r="BD936" i="28"/>
  <c r="BD935" i="28"/>
  <c r="BD934" i="28"/>
  <c r="BD933" i="28"/>
  <c r="BD932" i="28"/>
  <c r="BD931" i="28"/>
  <c r="BD930" i="28"/>
  <c r="BD929" i="28"/>
  <c r="BD928" i="28"/>
  <c r="BD927" i="28"/>
  <c r="BD926" i="28"/>
  <c r="BD925" i="28"/>
  <c r="BD924" i="28"/>
  <c r="BD923" i="28"/>
  <c r="BD922" i="28"/>
  <c r="BD921" i="28"/>
  <c r="BD920" i="28"/>
  <c r="BD919" i="28"/>
  <c r="BD918" i="28"/>
  <c r="BD917" i="28"/>
  <c r="BD916" i="28"/>
  <c r="BD915" i="28"/>
  <c r="BD914" i="28"/>
  <c r="BD913" i="28"/>
  <c r="BD912" i="28"/>
  <c r="BD911" i="28"/>
  <c r="BD910" i="28"/>
  <c r="BD909" i="28"/>
  <c r="BD908" i="28"/>
  <c r="BD907" i="28"/>
  <c r="BD906" i="28"/>
  <c r="BD905" i="28"/>
  <c r="BD904" i="28"/>
  <c r="BD903" i="28"/>
  <c r="BD902" i="28"/>
  <c r="BD901" i="28"/>
  <c r="BD900" i="28"/>
  <c r="BD899" i="28"/>
  <c r="BD898" i="28"/>
  <c r="BD897" i="28"/>
  <c r="BD896" i="28"/>
  <c r="BD895" i="28"/>
  <c r="BD894" i="28"/>
  <c r="BD893" i="28"/>
  <c r="BD892" i="28"/>
  <c r="BD891" i="28"/>
  <c r="BD890" i="28"/>
  <c r="BD889" i="28"/>
  <c r="BD888" i="28"/>
  <c r="BD887" i="28"/>
  <c r="BD886" i="28"/>
  <c r="BD885" i="28"/>
  <c r="BD884" i="28"/>
  <c r="BD883" i="28"/>
  <c r="BD882" i="28"/>
  <c r="BD881" i="28"/>
  <c r="BD880" i="28"/>
  <c r="BD879" i="28"/>
  <c r="BD878" i="28"/>
  <c r="BD877" i="28"/>
  <c r="BD876" i="28"/>
  <c r="BD875" i="28"/>
  <c r="BD874" i="28"/>
  <c r="BD873" i="28"/>
  <c r="BD872" i="28"/>
  <c r="BD871" i="28"/>
  <c r="BD870" i="28"/>
  <c r="BD869" i="28"/>
  <c r="BD868" i="28"/>
  <c r="BD867" i="28"/>
  <c r="BD866" i="28"/>
  <c r="BD865" i="28"/>
  <c r="BD864" i="28"/>
  <c r="BD863" i="28"/>
  <c r="BD862" i="28"/>
  <c r="BD861" i="28"/>
  <c r="BD860" i="28"/>
  <c r="BD859" i="28"/>
  <c r="BD858" i="28"/>
  <c r="BD857" i="28"/>
  <c r="BD856" i="28"/>
  <c r="BD855" i="28"/>
  <c r="BD854" i="28"/>
  <c r="BD853" i="28"/>
  <c r="BD852" i="28"/>
  <c r="BD851" i="28"/>
  <c r="BD850" i="28"/>
  <c r="BD849" i="28"/>
  <c r="BD848" i="28"/>
  <c r="BD847" i="28"/>
  <c r="BD846" i="28"/>
  <c r="BD845" i="28"/>
  <c r="BD844" i="28"/>
  <c r="BD843" i="28"/>
  <c r="BD842" i="28"/>
  <c r="BD841" i="28"/>
  <c r="BD840" i="28"/>
  <c r="BD839" i="28"/>
  <c r="BD838" i="28"/>
  <c r="BD837" i="28"/>
  <c r="BD836" i="28"/>
  <c r="BD835" i="28"/>
  <c r="BD834" i="28"/>
  <c r="BD833" i="28"/>
  <c r="BD832" i="28"/>
  <c r="BD831" i="28"/>
  <c r="BD830" i="28"/>
  <c r="BD829" i="28"/>
  <c r="BD828" i="28"/>
  <c r="BD827" i="28"/>
  <c r="BD826" i="28"/>
  <c r="BD825" i="28"/>
  <c r="BD824" i="28"/>
  <c r="BD823" i="28"/>
  <c r="BD822" i="28"/>
  <c r="BD821" i="28"/>
  <c r="BD820" i="28"/>
  <c r="BD819" i="28"/>
  <c r="BD818" i="28"/>
  <c r="BD817" i="28"/>
  <c r="BD816" i="28"/>
  <c r="BD815" i="28"/>
  <c r="BD814" i="28"/>
  <c r="BD813" i="28"/>
  <c r="BD812" i="28"/>
  <c r="BD811" i="28"/>
  <c r="BD810" i="28"/>
  <c r="BD809" i="28"/>
  <c r="BD808" i="28"/>
  <c r="BD807" i="28"/>
  <c r="BD806" i="28"/>
  <c r="BD805" i="28"/>
  <c r="BD804" i="28"/>
  <c r="BD803" i="28"/>
  <c r="BD802" i="28"/>
  <c r="BD801" i="28"/>
  <c r="BD800" i="28"/>
  <c r="BD799" i="28"/>
  <c r="BD798" i="28"/>
  <c r="BD797" i="28"/>
  <c r="BD796" i="28"/>
  <c r="BD795" i="28"/>
  <c r="BD794" i="28"/>
  <c r="BD793" i="28"/>
  <c r="BD792" i="28"/>
  <c r="BD791" i="28"/>
  <c r="BD790" i="28"/>
  <c r="BD789" i="28"/>
  <c r="BD788" i="28"/>
  <c r="BD787" i="28"/>
  <c r="BD786" i="28"/>
  <c r="BD785" i="28"/>
  <c r="BD784" i="28"/>
  <c r="BD783" i="28"/>
  <c r="BD782" i="28"/>
  <c r="BD781" i="28"/>
  <c r="BD780" i="28"/>
  <c r="BD779" i="28"/>
  <c r="BD778" i="28"/>
  <c r="BD777" i="28"/>
  <c r="BD776" i="28"/>
  <c r="BD775" i="28"/>
  <c r="BD774" i="28"/>
  <c r="BD773" i="28"/>
  <c r="BD772" i="28"/>
  <c r="BD771" i="28"/>
  <c r="BD770" i="28"/>
  <c r="BD769" i="28"/>
  <c r="BD768" i="28"/>
  <c r="BD767" i="28"/>
  <c r="BD766" i="28"/>
  <c r="BD765" i="28"/>
  <c r="BD764" i="28"/>
  <c r="BD763" i="28"/>
  <c r="BD762" i="28"/>
  <c r="BD761" i="28"/>
  <c r="BD760" i="28"/>
  <c r="BD759" i="28"/>
  <c r="BD758" i="28"/>
  <c r="BD757" i="28"/>
  <c r="BD756" i="28"/>
  <c r="BD755" i="28"/>
  <c r="BD754" i="28"/>
  <c r="BD753" i="28"/>
  <c r="BD752" i="28"/>
  <c r="BD751" i="28"/>
  <c r="BD750" i="28"/>
  <c r="BD749" i="28"/>
  <c r="BD748" i="28"/>
  <c r="BD747" i="28"/>
  <c r="BD746" i="28"/>
  <c r="BD745" i="28"/>
  <c r="BD744" i="28"/>
  <c r="BD743" i="28"/>
  <c r="BD742" i="28"/>
  <c r="BD741" i="28"/>
  <c r="BD740" i="28"/>
  <c r="BD739" i="28"/>
  <c r="BD738" i="28"/>
  <c r="BD737" i="28"/>
  <c r="BD736" i="28"/>
  <c r="BD735" i="28"/>
  <c r="BD734" i="28"/>
  <c r="BD733" i="28"/>
  <c r="BD732" i="28"/>
  <c r="BD731" i="28"/>
  <c r="BD730" i="28"/>
  <c r="BD729" i="28"/>
  <c r="BD728" i="28"/>
  <c r="BD727" i="28"/>
  <c r="BD726" i="28"/>
  <c r="BD725" i="28"/>
  <c r="BD724" i="28"/>
  <c r="BD723" i="28"/>
  <c r="BD722" i="28"/>
  <c r="BD721" i="28"/>
  <c r="BD720" i="28"/>
  <c r="BD719" i="28"/>
  <c r="BD718" i="28"/>
  <c r="BD717" i="28"/>
  <c r="BD716" i="28"/>
  <c r="BD715" i="28"/>
  <c r="BD714" i="28"/>
  <c r="BD713" i="28"/>
  <c r="BD712" i="28"/>
  <c r="BD711" i="28"/>
  <c r="BD710" i="28"/>
  <c r="BD709" i="28"/>
  <c r="BD708" i="28"/>
  <c r="BD707" i="28"/>
  <c r="BD706" i="28"/>
  <c r="BD705" i="28"/>
  <c r="BD704" i="28"/>
  <c r="BD703" i="28"/>
  <c r="BD702" i="28"/>
  <c r="BD701" i="28"/>
  <c r="BD700" i="28"/>
  <c r="BD699" i="28"/>
  <c r="BD698" i="28"/>
  <c r="BD697" i="28"/>
  <c r="BD696" i="28"/>
  <c r="BD695" i="28"/>
  <c r="BD694" i="28"/>
  <c r="BD693" i="28"/>
  <c r="BD692" i="28"/>
  <c r="BD691" i="28"/>
  <c r="BD690" i="28"/>
  <c r="BD689" i="28"/>
  <c r="BD688" i="28"/>
  <c r="BD687" i="28"/>
  <c r="BD686" i="28"/>
  <c r="BD685" i="28"/>
  <c r="BD684" i="28"/>
  <c r="BD683" i="28"/>
  <c r="BD682" i="28"/>
  <c r="BD681" i="28"/>
  <c r="BD680" i="28"/>
  <c r="BD679" i="28"/>
  <c r="BD678" i="28"/>
  <c r="BD677" i="28"/>
  <c r="BD676" i="28"/>
  <c r="BD675" i="28"/>
  <c r="BD674" i="28"/>
  <c r="BD673" i="28"/>
  <c r="BD672" i="28"/>
  <c r="BD671" i="28"/>
  <c r="BD670" i="28"/>
  <c r="BD669" i="28"/>
  <c r="BD668" i="28"/>
  <c r="BD667" i="28"/>
  <c r="BD666" i="28"/>
  <c r="BD665" i="28"/>
  <c r="BD664" i="28"/>
  <c r="BD663" i="28"/>
  <c r="BD662" i="28"/>
  <c r="BD661" i="28"/>
  <c r="BD660" i="28"/>
  <c r="BD659" i="28"/>
  <c r="BD658" i="28"/>
  <c r="BD657" i="28"/>
  <c r="BD656" i="28"/>
  <c r="BD655" i="28"/>
  <c r="BD654" i="28"/>
  <c r="BD653" i="28"/>
  <c r="BD652" i="28"/>
  <c r="BD651" i="28"/>
  <c r="BD650" i="28"/>
  <c r="BD649" i="28"/>
  <c r="BD648" i="28"/>
  <c r="BD647" i="28"/>
  <c r="BD646" i="28"/>
  <c r="BD645" i="28"/>
  <c r="BD644" i="28"/>
  <c r="BD643" i="28"/>
  <c r="BD642" i="28"/>
  <c r="BD641" i="28"/>
  <c r="BD640" i="28"/>
  <c r="BD639" i="28"/>
  <c r="BD638" i="28"/>
  <c r="BD637" i="28"/>
  <c r="BD636" i="28"/>
  <c r="BD635" i="28"/>
  <c r="BD634" i="28"/>
  <c r="BD633" i="28"/>
  <c r="BD632" i="28"/>
  <c r="BD631" i="28"/>
  <c r="BD630" i="28"/>
  <c r="BD629" i="28"/>
  <c r="BD628" i="28"/>
  <c r="BD627" i="28"/>
  <c r="BD626" i="28"/>
  <c r="BD625" i="28"/>
  <c r="BD624" i="28"/>
  <c r="BD623" i="28"/>
  <c r="BD622" i="28"/>
  <c r="BD621" i="28"/>
  <c r="BD620" i="28"/>
  <c r="BD619" i="28"/>
  <c r="BD618" i="28"/>
  <c r="BD617" i="28"/>
  <c r="BD616" i="28"/>
  <c r="BD615" i="28"/>
  <c r="BD614" i="28"/>
  <c r="BD613" i="28"/>
  <c r="BD612" i="28"/>
  <c r="BD611" i="28"/>
  <c r="BD610" i="28"/>
  <c r="BD609" i="28"/>
  <c r="BD608" i="28"/>
  <c r="BD607" i="28"/>
  <c r="BD606" i="28"/>
  <c r="BD605" i="28"/>
  <c r="BD604" i="28"/>
  <c r="BD603" i="28"/>
  <c r="BD602" i="28"/>
  <c r="BD601" i="28"/>
  <c r="BD600" i="28"/>
  <c r="BD599" i="28"/>
  <c r="BD598" i="28"/>
  <c r="BD597" i="28"/>
  <c r="BD596" i="28"/>
  <c r="BD595" i="28"/>
  <c r="BD594" i="28"/>
  <c r="BD593" i="28"/>
  <c r="BD592" i="28"/>
  <c r="BD591" i="28"/>
  <c r="BD590" i="28"/>
  <c r="BD589" i="28"/>
  <c r="BD588" i="28"/>
  <c r="BD587" i="28"/>
  <c r="BD586" i="28"/>
  <c r="BD585" i="28"/>
  <c r="BD584" i="28"/>
  <c r="BD583" i="28"/>
  <c r="BD582" i="28"/>
  <c r="BD581" i="28"/>
  <c r="BD580" i="28"/>
  <c r="BD579" i="28"/>
  <c r="BD578" i="28"/>
  <c r="BD577" i="28"/>
  <c r="BD576" i="28"/>
  <c r="BD575" i="28"/>
  <c r="BD574" i="28"/>
  <c r="BD573" i="28"/>
  <c r="BD572" i="28"/>
  <c r="BD571" i="28"/>
  <c r="BD570" i="28"/>
  <c r="BD569" i="28"/>
  <c r="BD568" i="28"/>
  <c r="BD567" i="28"/>
  <c r="BD566" i="28"/>
  <c r="BD565" i="28"/>
  <c r="BD564" i="28"/>
  <c r="BD563" i="28"/>
  <c r="BD562" i="28"/>
  <c r="BD561" i="28"/>
  <c r="BD560" i="28"/>
  <c r="BD559" i="28"/>
  <c r="BD558" i="28"/>
  <c r="BD557" i="28"/>
  <c r="BD556" i="28"/>
  <c r="BD555" i="28"/>
  <c r="BD554" i="28"/>
  <c r="BD553" i="28"/>
  <c r="BD552" i="28"/>
  <c r="BD551" i="28"/>
  <c r="BD550" i="28"/>
  <c r="BD549" i="28"/>
  <c r="BD548" i="28"/>
  <c r="BD547" i="28"/>
  <c r="BD546" i="28"/>
  <c r="BD545" i="28"/>
  <c r="BD544" i="28"/>
  <c r="BD543" i="28"/>
  <c r="BD542" i="28"/>
  <c r="BD541" i="28"/>
  <c r="BD540" i="28"/>
  <c r="BD539" i="28"/>
  <c r="BD538" i="28"/>
  <c r="BD537" i="28"/>
  <c r="BD536" i="28"/>
  <c r="BD535" i="28"/>
  <c r="BD534" i="28"/>
  <c r="BD533" i="28"/>
  <c r="BD532" i="28"/>
  <c r="BD531" i="28"/>
  <c r="BD530" i="28"/>
  <c r="BD529" i="28"/>
  <c r="BD528" i="28"/>
  <c r="BD527" i="28"/>
  <c r="BD526" i="28"/>
  <c r="BD525" i="28"/>
  <c r="BD524" i="28"/>
  <c r="BD523" i="28"/>
  <c r="BD522" i="28"/>
  <c r="BD521" i="28"/>
  <c r="BD520" i="28"/>
  <c r="BD519" i="28"/>
  <c r="BD518" i="28"/>
  <c r="BD517" i="28"/>
  <c r="BD516" i="28"/>
  <c r="BD515" i="28"/>
  <c r="BD514" i="28"/>
  <c r="BD513" i="28"/>
  <c r="BD512" i="28"/>
  <c r="BD511" i="28"/>
  <c r="BD510" i="28"/>
  <c r="BD509" i="28"/>
  <c r="BD508" i="28"/>
  <c r="BD507" i="28"/>
  <c r="BD506" i="28"/>
  <c r="BD505" i="28"/>
  <c r="BD504" i="28"/>
  <c r="BD503" i="28"/>
  <c r="BD502" i="28"/>
  <c r="BD501" i="28"/>
  <c r="BD500" i="28"/>
  <c r="BD499" i="28"/>
  <c r="BD498" i="28"/>
  <c r="BD497" i="28"/>
  <c r="BD496" i="28"/>
  <c r="BD495" i="28"/>
  <c r="BD494" i="28"/>
  <c r="BD493" i="28"/>
  <c r="BD492" i="28"/>
  <c r="BD491" i="28"/>
  <c r="BD490" i="28"/>
  <c r="BD489" i="28"/>
  <c r="BD488" i="28"/>
  <c r="BD487" i="28"/>
  <c r="BD486" i="28"/>
  <c r="BD485" i="28"/>
  <c r="BD484" i="28"/>
  <c r="BD483" i="28"/>
  <c r="BD482" i="28"/>
  <c r="BD481" i="28"/>
  <c r="BD480" i="28"/>
  <c r="BD479" i="28"/>
  <c r="BD478" i="28"/>
  <c r="BD477" i="28"/>
  <c r="BD476" i="28"/>
  <c r="BD475" i="28"/>
  <c r="BD474" i="28"/>
  <c r="BD473" i="28"/>
  <c r="BD472" i="28"/>
  <c r="BD471" i="28"/>
  <c r="BD470" i="28"/>
  <c r="BD469" i="28"/>
  <c r="BD468" i="28"/>
  <c r="BD467" i="28"/>
  <c r="BD466" i="28"/>
  <c r="BD465" i="28"/>
  <c r="BD464" i="28"/>
  <c r="BD463" i="28"/>
  <c r="BD462" i="28"/>
  <c r="BD461" i="28"/>
  <c r="BD460" i="28"/>
  <c r="BD459" i="28"/>
  <c r="BD458" i="28"/>
  <c r="BD457" i="28"/>
  <c r="BD456" i="28"/>
  <c r="BD455" i="28"/>
  <c r="BD454" i="28"/>
  <c r="BD453" i="28"/>
  <c r="BD452" i="28"/>
  <c r="BD451" i="28"/>
  <c r="BD450" i="28"/>
  <c r="BD449" i="28"/>
  <c r="BD448" i="28"/>
  <c r="BD447" i="28"/>
  <c r="BD446" i="28"/>
  <c r="BD445" i="28"/>
  <c r="BD444" i="28"/>
  <c r="BD443" i="28"/>
  <c r="BD442" i="28"/>
  <c r="BD441" i="28"/>
  <c r="BD440" i="28"/>
  <c r="BD439" i="28"/>
  <c r="BD438" i="28"/>
  <c r="BD437" i="28"/>
  <c r="BD436" i="28"/>
  <c r="BD435" i="28"/>
  <c r="BD434" i="28"/>
  <c r="BD433" i="28"/>
  <c r="BD432" i="28"/>
  <c r="BD431" i="28"/>
  <c r="BD430" i="28"/>
  <c r="BD429" i="28"/>
  <c r="BD428" i="28"/>
  <c r="BD427" i="28"/>
  <c r="BD426" i="28"/>
  <c r="BD425" i="28"/>
  <c r="BD424" i="28"/>
  <c r="BD423" i="28"/>
  <c r="BD422" i="28"/>
  <c r="BD421" i="28"/>
  <c r="BD420" i="28"/>
  <c r="BD419" i="28"/>
  <c r="BD418" i="28"/>
  <c r="BD417" i="28"/>
  <c r="BD416" i="28"/>
  <c r="BD415" i="28"/>
  <c r="BD414" i="28"/>
  <c r="BD413" i="28"/>
  <c r="BD412" i="28"/>
  <c r="BD411" i="28"/>
  <c r="BD410" i="28"/>
  <c r="BD409" i="28"/>
  <c r="BD408" i="28"/>
  <c r="BD407" i="28"/>
  <c r="BD406" i="28"/>
  <c r="BD405" i="28"/>
  <c r="BD404" i="28"/>
  <c r="BD403" i="28"/>
  <c r="BD402" i="28"/>
  <c r="BD401" i="28"/>
  <c r="BD400" i="28"/>
  <c r="BD399" i="28"/>
  <c r="BD398" i="28"/>
  <c r="BD397" i="28"/>
  <c r="BD396" i="28"/>
  <c r="BD395" i="28"/>
  <c r="BD394" i="28"/>
  <c r="BD393" i="28"/>
  <c r="BD392" i="28"/>
  <c r="BD391" i="28"/>
  <c r="BD390" i="28"/>
  <c r="BD389" i="28"/>
  <c r="BD388" i="28"/>
  <c r="BD387" i="28"/>
  <c r="BD386" i="28"/>
  <c r="BD385" i="28"/>
  <c r="BD384" i="28"/>
  <c r="BD383" i="28"/>
  <c r="BD382" i="28"/>
  <c r="BD381" i="28"/>
  <c r="BD380" i="28"/>
  <c r="BD379" i="28"/>
  <c r="BD378" i="28"/>
  <c r="BD377" i="28"/>
  <c r="BD376" i="28"/>
  <c r="BD375" i="28"/>
  <c r="BD374" i="28"/>
  <c r="BD373" i="28"/>
  <c r="BD372" i="28"/>
  <c r="BD371" i="28"/>
  <c r="BD370" i="28"/>
  <c r="BD369" i="28"/>
  <c r="BD368" i="28"/>
  <c r="BD367" i="28"/>
  <c r="BD366" i="28"/>
  <c r="BD365" i="28"/>
  <c r="BD364" i="28"/>
  <c r="BD363" i="28"/>
  <c r="BD362" i="28"/>
  <c r="BD361" i="28"/>
  <c r="BD360" i="28"/>
  <c r="BD359" i="28"/>
  <c r="BD358" i="28"/>
  <c r="BD357" i="28"/>
  <c r="BD356" i="28"/>
  <c r="BD355" i="28"/>
  <c r="BD354" i="28"/>
  <c r="BD353" i="28"/>
  <c r="BD352" i="28"/>
  <c r="BD351" i="28"/>
  <c r="BD350" i="28"/>
  <c r="BD349" i="28"/>
  <c r="BD348" i="28"/>
  <c r="BD347" i="28"/>
  <c r="BD346" i="28"/>
  <c r="BD345" i="28"/>
  <c r="BD344" i="28"/>
  <c r="BD343" i="28"/>
  <c r="BD342" i="28"/>
  <c r="BD341" i="28"/>
  <c r="BD340" i="28"/>
  <c r="BD339" i="28"/>
  <c r="BD338" i="28"/>
  <c r="BD337" i="28"/>
  <c r="BD336" i="28"/>
  <c r="BD335" i="28"/>
  <c r="BD334" i="28"/>
  <c r="BD333" i="28"/>
  <c r="BD332" i="28"/>
  <c r="BD331" i="28"/>
  <c r="BD330" i="28"/>
  <c r="BD329" i="28"/>
  <c r="BD328" i="28"/>
  <c r="BD327" i="28"/>
  <c r="BD326" i="28"/>
  <c r="BD325" i="28"/>
  <c r="BD324" i="28"/>
  <c r="BD323" i="28"/>
  <c r="BD322" i="28"/>
  <c r="BD321" i="28"/>
  <c r="BD320" i="28"/>
  <c r="BD319" i="28"/>
  <c r="BD318" i="28"/>
  <c r="BD317" i="28"/>
  <c r="BD316" i="28"/>
  <c r="BD315" i="28"/>
  <c r="BD314" i="28"/>
  <c r="BD313" i="28"/>
  <c r="BD312" i="28"/>
  <c r="BD311" i="28"/>
  <c r="BD310" i="28"/>
  <c r="BD309" i="28"/>
  <c r="BD308" i="28"/>
  <c r="BD307" i="28"/>
  <c r="BD306" i="28"/>
  <c r="BD305" i="28"/>
  <c r="BD304" i="28"/>
  <c r="BD303" i="28"/>
  <c r="BD302" i="28"/>
  <c r="BD301" i="28"/>
  <c r="BD300" i="28"/>
  <c r="BD299" i="28"/>
  <c r="BD298" i="28"/>
  <c r="BD297" i="28"/>
  <c r="BD296" i="28"/>
  <c r="BD295" i="28"/>
  <c r="BD294" i="28"/>
  <c r="BD293" i="28"/>
  <c r="BD292" i="28"/>
  <c r="BD291" i="28"/>
  <c r="BD290" i="28"/>
  <c r="BD289" i="28"/>
  <c r="BD288" i="28"/>
  <c r="BD287" i="28"/>
  <c r="BD286" i="28"/>
  <c r="BD285" i="28"/>
  <c r="BD284" i="28"/>
  <c r="BD283" i="28"/>
  <c r="BD282" i="28"/>
  <c r="BD281" i="28"/>
  <c r="BD280" i="28"/>
  <c r="BD279" i="28"/>
  <c r="BD278" i="28"/>
  <c r="BD277" i="28"/>
  <c r="BD276" i="28"/>
  <c r="BD275" i="28"/>
  <c r="BD274" i="28"/>
  <c r="BD273" i="28"/>
  <c r="BD272" i="28"/>
  <c r="BD271" i="28"/>
  <c r="BD270" i="28"/>
  <c r="BD269" i="28"/>
  <c r="BD268" i="28"/>
  <c r="BD267" i="28"/>
  <c r="BD266" i="28"/>
  <c r="BD265" i="28"/>
  <c r="BD264" i="28"/>
  <c r="BD263" i="28"/>
  <c r="BD262" i="28"/>
  <c r="BD261" i="28"/>
  <c r="BD260" i="28"/>
  <c r="BD259" i="28"/>
  <c r="BD258" i="28"/>
  <c r="BD257" i="28"/>
  <c r="BD256" i="28"/>
  <c r="BD255" i="28"/>
  <c r="BD254" i="28"/>
  <c r="BD253" i="28"/>
  <c r="BD252" i="28"/>
  <c r="BD251" i="28"/>
  <c r="BD250" i="28"/>
  <c r="BD249" i="28"/>
  <c r="BD248" i="28"/>
  <c r="BD247" i="28"/>
  <c r="BD246" i="28"/>
  <c r="BD245" i="28"/>
  <c r="BD244" i="28"/>
  <c r="BD243" i="28"/>
  <c r="BD242" i="28"/>
  <c r="BD241" i="28"/>
  <c r="BD240" i="28"/>
  <c r="BD239" i="28"/>
  <c r="BD238" i="28"/>
  <c r="BD237" i="28"/>
  <c r="BD236" i="28"/>
  <c r="BD235" i="28"/>
  <c r="BD234" i="28"/>
  <c r="BD233" i="28"/>
  <c r="BD232" i="28"/>
  <c r="BD231" i="28"/>
  <c r="BD230" i="28"/>
  <c r="BD229" i="28"/>
  <c r="BD228" i="28"/>
  <c r="BD227" i="28"/>
  <c r="BD226" i="28"/>
  <c r="BD225" i="28"/>
  <c r="BD224" i="28"/>
  <c r="BD223" i="28"/>
  <c r="BD222" i="28"/>
  <c r="BD221" i="28"/>
  <c r="BD220" i="28"/>
  <c r="BD219" i="28"/>
  <c r="BD218" i="28"/>
  <c r="BD217" i="28"/>
  <c r="BD216" i="28"/>
  <c r="BD215" i="28"/>
  <c r="BD214" i="28"/>
  <c r="BD213" i="28"/>
  <c r="BD212" i="28"/>
  <c r="BD211" i="28"/>
  <c r="BD210" i="28"/>
  <c r="BD209" i="28"/>
  <c r="BD208" i="28"/>
  <c r="BD207" i="28"/>
  <c r="BD206" i="28"/>
  <c r="BD205" i="28"/>
  <c r="BD204" i="28"/>
  <c r="BD203" i="28"/>
  <c r="BD202" i="28"/>
  <c r="BD201" i="28"/>
  <c r="BD200" i="28"/>
  <c r="BD199" i="28"/>
  <c r="BD198" i="28"/>
  <c r="BD197" i="28"/>
  <c r="BD196" i="28"/>
  <c r="BD195" i="28"/>
  <c r="BD194" i="28"/>
  <c r="BD193" i="28"/>
  <c r="BD192" i="28"/>
  <c r="BD191" i="28"/>
  <c r="BD190" i="28"/>
  <c r="BD189" i="28"/>
  <c r="BD188" i="28"/>
  <c r="BD187" i="28"/>
  <c r="BD186" i="28"/>
  <c r="BD185" i="28"/>
  <c r="BD184" i="28"/>
  <c r="BD183" i="28"/>
  <c r="BD182" i="28"/>
  <c r="BD181" i="28"/>
  <c r="BD180" i="28"/>
  <c r="BD179" i="28"/>
  <c r="BD178" i="28"/>
  <c r="BD177" i="28"/>
  <c r="BD176" i="28"/>
  <c r="BD175" i="28"/>
  <c r="BD174" i="28"/>
  <c r="BD173" i="28"/>
  <c r="BD172" i="28"/>
  <c r="BD171" i="28"/>
  <c r="BD170" i="28"/>
  <c r="BD169" i="28"/>
  <c r="BD168" i="28"/>
  <c r="BD167" i="28"/>
  <c r="BD166" i="28"/>
  <c r="BD165" i="28"/>
  <c r="BD164" i="28"/>
  <c r="BD163" i="28"/>
  <c r="BD162" i="28"/>
  <c r="BD161" i="28"/>
  <c r="BD160" i="28"/>
  <c r="BD159" i="28"/>
  <c r="BD158" i="28"/>
  <c r="BD157" i="28"/>
  <c r="BD156" i="28"/>
  <c r="BD155" i="28"/>
  <c r="BD154" i="28"/>
  <c r="BD153" i="28"/>
  <c r="BD152" i="28"/>
  <c r="BD151" i="28"/>
  <c r="BD150" i="28"/>
  <c r="BD149" i="28"/>
  <c r="BD148" i="28"/>
  <c r="BD147" i="28"/>
  <c r="BD146" i="28"/>
  <c r="BD145" i="28"/>
  <c r="BD144" i="28"/>
  <c r="BD143" i="28"/>
  <c r="BD142" i="28"/>
  <c r="BD141" i="28"/>
  <c r="BD140" i="28"/>
  <c r="BD139" i="28"/>
  <c r="BD138" i="28"/>
  <c r="BD137" i="28"/>
  <c r="BD136" i="28"/>
  <c r="BD135" i="28"/>
  <c r="BD134" i="28"/>
  <c r="BD133" i="28"/>
  <c r="BD132" i="28"/>
  <c r="BD131" i="28"/>
  <c r="BD130" i="28"/>
  <c r="BD129" i="28"/>
  <c r="BD128" i="28"/>
  <c r="BD127" i="28"/>
  <c r="BD126" i="28"/>
  <c r="BD125" i="28"/>
  <c r="BD124" i="28"/>
  <c r="BD123" i="28"/>
  <c r="BD122" i="28"/>
  <c r="BD121" i="28"/>
  <c r="BD120" i="28"/>
  <c r="BD119" i="28"/>
  <c r="BD118" i="28"/>
  <c r="BD117" i="28"/>
  <c r="BD116" i="28"/>
  <c r="BD115" i="28"/>
  <c r="BD114" i="28"/>
  <c r="BD113" i="28"/>
  <c r="BD112" i="28"/>
  <c r="BD111" i="28"/>
  <c r="BD110" i="28"/>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4" i="28"/>
  <c r="BD13" i="28"/>
  <c r="BD12" i="28"/>
  <c r="BD11" i="28"/>
  <c r="BD10" i="28"/>
  <c r="BD9" i="28"/>
  <c r="BD8" i="28"/>
  <c r="BD7" i="28"/>
  <c r="BD6" i="28"/>
  <c r="BD5" i="28"/>
  <c r="BD4" i="28"/>
  <c r="BD3" i="28"/>
  <c r="BD2000" i="23"/>
  <c r="BD1999" i="23"/>
  <c r="BD1998" i="23"/>
  <c r="BD1997" i="23"/>
  <c r="BD1996" i="23"/>
  <c r="BD1995" i="23"/>
  <c r="BD1994" i="23"/>
  <c r="BD1993" i="23"/>
  <c r="BD1992" i="23"/>
  <c r="BD1991" i="23"/>
  <c r="BD1990" i="23"/>
  <c r="BD1989" i="23"/>
  <c r="BD1988" i="23"/>
  <c r="BD1987" i="23"/>
  <c r="BD1986" i="23"/>
  <c r="BD1985" i="23"/>
  <c r="BD1984" i="23"/>
  <c r="BD1983" i="23"/>
  <c r="BD1982" i="23"/>
  <c r="BD1981" i="23"/>
  <c r="BD1980" i="23"/>
  <c r="BD1979" i="23"/>
  <c r="BD1978" i="23"/>
  <c r="BD1977" i="23"/>
  <c r="BD1976" i="23"/>
  <c r="BD1975" i="23"/>
  <c r="BD1974" i="23"/>
  <c r="BD1973" i="23"/>
  <c r="BD1972" i="23"/>
  <c r="BD1971" i="23"/>
  <c r="BD1970" i="23"/>
  <c r="BD1969" i="23"/>
  <c r="BD1968" i="23"/>
  <c r="BD1967" i="23"/>
  <c r="BD1966" i="23"/>
  <c r="BD1965" i="23"/>
  <c r="BD1964" i="23"/>
  <c r="BD1963" i="23"/>
  <c r="BD1962" i="23"/>
  <c r="BD1961" i="23"/>
  <c r="BD1960" i="23"/>
  <c r="BD1959" i="23"/>
  <c r="BD1958" i="23"/>
  <c r="BD1957" i="23"/>
  <c r="BD1956" i="23"/>
  <c r="BD1955" i="23"/>
  <c r="BD1954" i="23"/>
  <c r="BD1953" i="23"/>
  <c r="BD1952" i="23"/>
  <c r="BD1951" i="23"/>
  <c r="BD1950" i="23"/>
  <c r="BD1949" i="23"/>
  <c r="BD1948" i="23"/>
  <c r="BD1947" i="23"/>
  <c r="BD1946" i="23"/>
  <c r="BD1945" i="23"/>
  <c r="BD1944" i="23"/>
  <c r="BD1943" i="23"/>
  <c r="BD1942" i="23"/>
  <c r="BD1941" i="23"/>
  <c r="BD1940" i="23"/>
  <c r="BD1939" i="23"/>
  <c r="BD1938" i="23"/>
  <c r="BD1937" i="23"/>
  <c r="BD1936" i="23"/>
  <c r="BD1935" i="23"/>
  <c r="BD1934" i="23"/>
  <c r="BD1933" i="23"/>
  <c r="BD1932" i="23"/>
  <c r="BD1931" i="23"/>
  <c r="BD1930" i="23"/>
  <c r="BD1929" i="23"/>
  <c r="BD1928" i="23"/>
  <c r="BD1927" i="23"/>
  <c r="BD1926" i="23"/>
  <c r="BD1925" i="23"/>
  <c r="BD1924" i="23"/>
  <c r="BD1923" i="23"/>
  <c r="BD1922" i="23"/>
  <c r="BD1921" i="23"/>
  <c r="BD1920" i="23"/>
  <c r="BD1919" i="23"/>
  <c r="BD1918" i="23"/>
  <c r="BD1917" i="23"/>
  <c r="BD1916" i="23"/>
  <c r="BD1915" i="23"/>
  <c r="BD1914" i="23"/>
  <c r="BD1913" i="23"/>
  <c r="BD1912" i="23"/>
  <c r="BD1911" i="23"/>
  <c r="BD1910" i="23"/>
  <c r="BD1909" i="23"/>
  <c r="BD1908" i="23"/>
  <c r="BD1907" i="23"/>
  <c r="BD1906" i="23"/>
  <c r="BD1905" i="23"/>
  <c r="BD1904" i="23"/>
  <c r="BD1903" i="23"/>
  <c r="BD1902" i="23"/>
  <c r="BD1901" i="23"/>
  <c r="BD1900" i="23"/>
  <c r="BD1899" i="23"/>
  <c r="BD1898" i="23"/>
  <c r="BD1897" i="23"/>
  <c r="BD1896" i="23"/>
  <c r="BD1895" i="23"/>
  <c r="BD1894" i="23"/>
  <c r="BD1893" i="23"/>
  <c r="BD1892" i="23"/>
  <c r="BD1891" i="23"/>
  <c r="BD1890" i="23"/>
  <c r="BD1889" i="23"/>
  <c r="BD1888" i="23"/>
  <c r="BD1887" i="23"/>
  <c r="BD1886" i="23"/>
  <c r="BD1885" i="23"/>
  <c r="BD1884" i="23"/>
  <c r="BD1883" i="23"/>
  <c r="BD1882" i="23"/>
  <c r="BD1881" i="23"/>
  <c r="BD1880" i="23"/>
  <c r="BD1879" i="23"/>
  <c r="BD1878" i="23"/>
  <c r="BD1877" i="23"/>
  <c r="BD1876" i="23"/>
  <c r="BD1875" i="23"/>
  <c r="BD1874" i="23"/>
  <c r="BD1873" i="23"/>
  <c r="BD1872" i="23"/>
  <c r="BD1871" i="23"/>
  <c r="BD1870" i="23"/>
  <c r="BD1869" i="23"/>
  <c r="BD1868" i="23"/>
  <c r="BD1867" i="23"/>
  <c r="BD1866" i="23"/>
  <c r="BD1865" i="23"/>
  <c r="BD1864" i="23"/>
  <c r="BD1863" i="23"/>
  <c r="BD1862" i="23"/>
  <c r="BD1861" i="23"/>
  <c r="BD1860" i="23"/>
  <c r="BD1859" i="23"/>
  <c r="BD1858" i="23"/>
  <c r="BD1857" i="23"/>
  <c r="BD1856" i="23"/>
  <c r="BD1855" i="23"/>
  <c r="BD1854" i="23"/>
  <c r="BD1853" i="23"/>
  <c r="BD1852" i="23"/>
  <c r="BD1851" i="23"/>
  <c r="BD1850" i="23"/>
  <c r="BD1849" i="23"/>
  <c r="BD1848" i="23"/>
  <c r="BD1847" i="23"/>
  <c r="BD1846" i="23"/>
  <c r="BD1845" i="23"/>
  <c r="BD1844" i="23"/>
  <c r="BD1843" i="23"/>
  <c r="BD1842" i="23"/>
  <c r="BD1841" i="23"/>
  <c r="BD1840" i="23"/>
  <c r="BD1839" i="23"/>
  <c r="BD1838" i="23"/>
  <c r="BD1837" i="23"/>
  <c r="BD1836" i="23"/>
  <c r="BD1835" i="23"/>
  <c r="BD1834" i="23"/>
  <c r="BD1833" i="23"/>
  <c r="BD1832" i="23"/>
  <c r="BD1831" i="23"/>
  <c r="BD1830" i="23"/>
  <c r="BD1829" i="23"/>
  <c r="BD1828" i="23"/>
  <c r="BD1827" i="23"/>
  <c r="BD1826" i="23"/>
  <c r="BD1825" i="23"/>
  <c r="BD1824" i="23"/>
  <c r="BD1823" i="23"/>
  <c r="BD1822" i="23"/>
  <c r="BD1821" i="23"/>
  <c r="BD1820" i="23"/>
  <c r="BD1819" i="23"/>
  <c r="BD1818" i="23"/>
  <c r="BD1817" i="23"/>
  <c r="BD1816" i="23"/>
  <c r="BD1815" i="23"/>
  <c r="BD1814" i="23"/>
  <c r="BD1813" i="23"/>
  <c r="BD1812" i="23"/>
  <c r="BD1811" i="23"/>
  <c r="BD1810" i="23"/>
  <c r="BD1809" i="23"/>
  <c r="BD1808" i="23"/>
  <c r="BD1807" i="23"/>
  <c r="BD1806" i="23"/>
  <c r="BD1805" i="23"/>
  <c r="BD1804" i="23"/>
  <c r="BD1803" i="23"/>
  <c r="BD1802" i="23"/>
  <c r="BD1801" i="23"/>
  <c r="BD1800" i="23"/>
  <c r="BD1799" i="23"/>
  <c r="BD1798" i="23"/>
  <c r="BD1797" i="23"/>
  <c r="BD1796" i="23"/>
  <c r="BD1795" i="23"/>
  <c r="BD1794" i="23"/>
  <c r="BD1793" i="23"/>
  <c r="BD1792" i="23"/>
  <c r="BD1791" i="23"/>
  <c r="BD1790" i="23"/>
  <c r="BD1789" i="23"/>
  <c r="BD1788" i="23"/>
  <c r="BD1787" i="23"/>
  <c r="BD1786" i="23"/>
  <c r="BD1785" i="23"/>
  <c r="BD1784" i="23"/>
  <c r="BD1783" i="23"/>
  <c r="BD1782" i="23"/>
  <c r="BD1781" i="23"/>
  <c r="BD1780" i="23"/>
  <c r="BD1779" i="23"/>
  <c r="BD1778" i="23"/>
  <c r="BD1777" i="23"/>
  <c r="BD1776" i="23"/>
  <c r="BD1775" i="23"/>
  <c r="BD1774" i="23"/>
  <c r="BD1773" i="23"/>
  <c r="BD1772" i="23"/>
  <c r="BD1771" i="23"/>
  <c r="BD1770" i="23"/>
  <c r="BD1769" i="23"/>
  <c r="BD1768" i="23"/>
  <c r="BD1767" i="23"/>
  <c r="BD1766" i="23"/>
  <c r="BD1765" i="23"/>
  <c r="BD1764" i="23"/>
  <c r="BD1763" i="23"/>
  <c r="BD1762" i="23"/>
  <c r="BD1761" i="23"/>
  <c r="BD1760" i="23"/>
  <c r="BD1759" i="23"/>
  <c r="BD1758" i="23"/>
  <c r="BD1757" i="23"/>
  <c r="BD1756" i="23"/>
  <c r="BD1755" i="23"/>
  <c r="BD1754" i="23"/>
  <c r="BD1753" i="23"/>
  <c r="BD1752" i="23"/>
  <c r="BD1751" i="23"/>
  <c r="BD1750" i="23"/>
  <c r="BD1749" i="23"/>
  <c r="BD1748" i="23"/>
  <c r="BD1747" i="23"/>
  <c r="BD1746" i="23"/>
  <c r="BD1745" i="23"/>
  <c r="BD1744" i="23"/>
  <c r="BD1743" i="23"/>
  <c r="BD1742" i="23"/>
  <c r="BD1741" i="23"/>
  <c r="BD1740" i="23"/>
  <c r="BD1739" i="23"/>
  <c r="BD1738" i="23"/>
  <c r="BD1737" i="23"/>
  <c r="BD1736" i="23"/>
  <c r="BD1735" i="23"/>
  <c r="BD1734" i="23"/>
  <c r="BD1733" i="23"/>
  <c r="BD1732" i="23"/>
  <c r="BD1731" i="23"/>
  <c r="BD1730" i="23"/>
  <c r="BD1729" i="23"/>
  <c r="BD1728" i="23"/>
  <c r="BD1727" i="23"/>
  <c r="BD1726" i="23"/>
  <c r="BD1725" i="23"/>
  <c r="BD1724" i="23"/>
  <c r="BD1723" i="23"/>
  <c r="BD1722" i="23"/>
  <c r="BD1721" i="23"/>
  <c r="BD1720" i="23"/>
  <c r="BD1719" i="23"/>
  <c r="BD1718" i="23"/>
  <c r="BD1717" i="23"/>
  <c r="BD1716" i="23"/>
  <c r="BD1715" i="23"/>
  <c r="BD1714" i="23"/>
  <c r="BD1713" i="23"/>
  <c r="BD1712" i="23"/>
  <c r="BD1711" i="23"/>
  <c r="BD1710" i="23"/>
  <c r="BD1709" i="23"/>
  <c r="BD1708" i="23"/>
  <c r="BD1707" i="23"/>
  <c r="BD1706" i="23"/>
  <c r="BD1705" i="23"/>
  <c r="BD1704" i="23"/>
  <c r="BD1703" i="23"/>
  <c r="BD1702" i="23"/>
  <c r="BD1701" i="23"/>
  <c r="BD1700" i="23"/>
  <c r="BD1699" i="23"/>
  <c r="BD1698" i="23"/>
  <c r="BD1697" i="23"/>
  <c r="BD1696" i="23"/>
  <c r="BD1695" i="23"/>
  <c r="BD1694" i="23"/>
  <c r="BD1693" i="23"/>
  <c r="BD1692" i="23"/>
  <c r="BD1691" i="23"/>
  <c r="BD1690" i="23"/>
  <c r="BD1689" i="23"/>
  <c r="BD1688" i="23"/>
  <c r="BD1687" i="23"/>
  <c r="BD1686" i="23"/>
  <c r="BD1685" i="23"/>
  <c r="BD1684" i="23"/>
  <c r="BD1683" i="23"/>
  <c r="BD1682" i="23"/>
  <c r="BD1681" i="23"/>
  <c r="BD1680" i="23"/>
  <c r="BD1679" i="23"/>
  <c r="BD1678" i="23"/>
  <c r="BD1677" i="23"/>
  <c r="BD1676" i="23"/>
  <c r="BD1675" i="23"/>
  <c r="BD1674" i="23"/>
  <c r="BD1673" i="23"/>
  <c r="BD1672" i="23"/>
  <c r="BD1671" i="23"/>
  <c r="BD1670" i="23"/>
  <c r="BD1669" i="23"/>
  <c r="BD1668" i="23"/>
  <c r="BD1667" i="23"/>
  <c r="BD1666" i="23"/>
  <c r="BD1665" i="23"/>
  <c r="BD1664" i="23"/>
  <c r="BD1663" i="23"/>
  <c r="BD1662" i="23"/>
  <c r="BD1661" i="23"/>
  <c r="BD1660" i="23"/>
  <c r="BD1659" i="23"/>
  <c r="BD1658" i="23"/>
  <c r="BD1657" i="23"/>
  <c r="BD1656" i="23"/>
  <c r="BD1655" i="23"/>
  <c r="BD1654" i="23"/>
  <c r="BD1653" i="23"/>
  <c r="BD1652" i="23"/>
  <c r="BD1651" i="23"/>
  <c r="BD1650" i="23"/>
  <c r="BD1649" i="23"/>
  <c r="BD1648" i="23"/>
  <c r="BD1647" i="23"/>
  <c r="BD1646" i="23"/>
  <c r="BD1645" i="23"/>
  <c r="BD1644" i="23"/>
  <c r="BD1643" i="23"/>
  <c r="BD1642" i="23"/>
  <c r="BD1641" i="23"/>
  <c r="BD1640" i="23"/>
  <c r="BD1639" i="23"/>
  <c r="BD1638" i="23"/>
  <c r="BD1637" i="23"/>
  <c r="BD1636" i="23"/>
  <c r="BD1635" i="23"/>
  <c r="BD1634" i="23"/>
  <c r="BD1633" i="23"/>
  <c r="BD1632" i="23"/>
  <c r="BD1631" i="23"/>
  <c r="BD1630" i="23"/>
  <c r="BD1629" i="23"/>
  <c r="BD1628" i="23"/>
  <c r="BD1627" i="23"/>
  <c r="BD1626" i="23"/>
  <c r="BD1625" i="23"/>
  <c r="BD1624" i="23"/>
  <c r="BD1623" i="23"/>
  <c r="BD1622" i="23"/>
  <c r="BD1621" i="23"/>
  <c r="BD1620" i="23"/>
  <c r="BD1619" i="23"/>
  <c r="BD1618" i="23"/>
  <c r="BD1617" i="23"/>
  <c r="BD1616" i="23"/>
  <c r="BD1615" i="23"/>
  <c r="BD1614" i="23"/>
  <c r="BD1613" i="23"/>
  <c r="BD1612" i="23"/>
  <c r="BD1611" i="23"/>
  <c r="BD1610" i="23"/>
  <c r="BD1609" i="23"/>
  <c r="BD1608" i="23"/>
  <c r="BD1607" i="23"/>
  <c r="BD1606" i="23"/>
  <c r="BD1605" i="23"/>
  <c r="BD1604" i="23"/>
  <c r="BD1603" i="23"/>
  <c r="BD1602" i="23"/>
  <c r="BD1601" i="23"/>
  <c r="BD1600" i="23"/>
  <c r="BD1599" i="23"/>
  <c r="BD1598" i="23"/>
  <c r="BD1597" i="23"/>
  <c r="BD1596" i="23"/>
  <c r="BD1595" i="23"/>
  <c r="BD1594" i="23"/>
  <c r="BD1593" i="23"/>
  <c r="BD1592" i="23"/>
  <c r="BD1591" i="23"/>
  <c r="BD1590" i="23"/>
  <c r="BD1589" i="23"/>
  <c r="BD1588" i="23"/>
  <c r="BD1587" i="23"/>
  <c r="BD1586" i="23"/>
  <c r="BD1585" i="23"/>
  <c r="BD1584" i="23"/>
  <c r="BD1583" i="23"/>
  <c r="BD1582" i="23"/>
  <c r="BD1581" i="23"/>
  <c r="BD1580" i="23"/>
  <c r="BD1579" i="23"/>
  <c r="BD1578" i="23"/>
  <c r="BD1577" i="23"/>
  <c r="BD1576" i="23"/>
  <c r="BD1575" i="23"/>
  <c r="BD1574" i="23"/>
  <c r="BD1573" i="23"/>
  <c r="BD1572" i="23"/>
  <c r="BD1571" i="23"/>
  <c r="BD1570" i="23"/>
  <c r="BD1569" i="23"/>
  <c r="BD1568" i="23"/>
  <c r="BD1567" i="23"/>
  <c r="BD1566" i="23"/>
  <c r="BD1565" i="23"/>
  <c r="BD1564" i="23"/>
  <c r="BD1563" i="23"/>
  <c r="BD1562" i="23"/>
  <c r="BD1561" i="23"/>
  <c r="BD1560" i="23"/>
  <c r="BD1559" i="23"/>
  <c r="BD1558" i="23"/>
  <c r="BD1557" i="23"/>
  <c r="BD1556" i="23"/>
  <c r="BD1555" i="23"/>
  <c r="BD1554" i="23"/>
  <c r="BD1553" i="23"/>
  <c r="BD1552" i="23"/>
  <c r="BD1551" i="23"/>
  <c r="BD1550" i="23"/>
  <c r="BD1549" i="23"/>
  <c r="BD1548" i="23"/>
  <c r="BD1547" i="23"/>
  <c r="BD1546" i="23"/>
  <c r="BD1545" i="23"/>
  <c r="BD1544" i="23"/>
  <c r="BD1543" i="23"/>
  <c r="BD1542" i="23"/>
  <c r="BD1541" i="23"/>
  <c r="BD1540" i="23"/>
  <c r="BD1539" i="23"/>
  <c r="BD1538" i="23"/>
  <c r="BD1537" i="23"/>
  <c r="BD1536" i="23"/>
  <c r="BD1535" i="23"/>
  <c r="BD1534" i="23"/>
  <c r="BD1533" i="23"/>
  <c r="BD1532" i="23"/>
  <c r="BD1531" i="23"/>
  <c r="BD1530" i="23"/>
  <c r="BD1529" i="23"/>
  <c r="BD1528" i="23"/>
  <c r="BD1527" i="23"/>
  <c r="BD1526" i="23"/>
  <c r="BD1525" i="23"/>
  <c r="BD1524" i="23"/>
  <c r="BD1523" i="23"/>
  <c r="BD1522" i="23"/>
  <c r="BD1521" i="23"/>
  <c r="BD1520" i="23"/>
  <c r="BD1519" i="23"/>
  <c r="BD1518" i="23"/>
  <c r="BD1517" i="23"/>
  <c r="BD1516" i="23"/>
  <c r="BD1515" i="23"/>
  <c r="BD1514" i="23"/>
  <c r="BD1513" i="23"/>
  <c r="BD1512" i="23"/>
  <c r="BD1511" i="23"/>
  <c r="BD1510" i="23"/>
  <c r="BD1509" i="23"/>
  <c r="BD1508" i="23"/>
  <c r="BD1507" i="23"/>
  <c r="BD1506" i="23"/>
  <c r="BD1505" i="23"/>
  <c r="BD1504" i="23"/>
  <c r="BD1503" i="23"/>
  <c r="BD1502" i="23"/>
  <c r="BD1501" i="23"/>
  <c r="BD1500" i="23"/>
  <c r="BD1499" i="23"/>
  <c r="BD1498" i="23"/>
  <c r="BD1497" i="23"/>
  <c r="BD1496" i="23"/>
  <c r="BD1495" i="23"/>
  <c r="BD1494" i="23"/>
  <c r="BD1493" i="23"/>
  <c r="BD1492" i="23"/>
  <c r="BD1491" i="23"/>
  <c r="BD1490" i="23"/>
  <c r="BD1489" i="23"/>
  <c r="BD1488" i="23"/>
  <c r="BD1487" i="23"/>
  <c r="BD1486" i="23"/>
  <c r="BD1485" i="23"/>
  <c r="BD1484" i="23"/>
  <c r="BD1483" i="23"/>
  <c r="BD1482" i="23"/>
  <c r="BD1481" i="23"/>
  <c r="BD1480" i="23"/>
  <c r="BD1479" i="23"/>
  <c r="BD1478" i="23"/>
  <c r="BD1477" i="23"/>
  <c r="BD1476" i="23"/>
  <c r="BD1475" i="23"/>
  <c r="BD1474" i="23"/>
  <c r="BD1473" i="23"/>
  <c r="BD1472" i="23"/>
  <c r="BD1471" i="23"/>
  <c r="BD1470" i="23"/>
  <c r="BD1469" i="23"/>
  <c r="BD1468" i="23"/>
  <c r="BD1467" i="23"/>
  <c r="BD1466" i="23"/>
  <c r="BD1465" i="23"/>
  <c r="BD1464" i="23"/>
  <c r="BD1463" i="23"/>
  <c r="BD1462" i="23"/>
  <c r="BD1461" i="23"/>
  <c r="BD1460" i="23"/>
  <c r="BD1459" i="23"/>
  <c r="BD1458" i="23"/>
  <c r="BD1457" i="23"/>
  <c r="BD1456" i="23"/>
  <c r="BD1455" i="23"/>
  <c r="BD1454" i="23"/>
  <c r="BD1453" i="23"/>
  <c r="BD1452" i="23"/>
  <c r="BD1451" i="23"/>
  <c r="BD1450" i="23"/>
  <c r="BD1449" i="23"/>
  <c r="BD1448" i="23"/>
  <c r="BD1447" i="23"/>
  <c r="BD1446" i="23"/>
  <c r="BD1445" i="23"/>
  <c r="BD1444" i="23"/>
  <c r="BD1443" i="23"/>
  <c r="BD1442" i="23"/>
  <c r="BD1441" i="23"/>
  <c r="BD1440" i="23"/>
  <c r="BD1439" i="23"/>
  <c r="BD1438" i="23"/>
  <c r="BD1437" i="23"/>
  <c r="BD1436" i="23"/>
  <c r="BD1435" i="23"/>
  <c r="BD1434" i="23"/>
  <c r="BD1433" i="23"/>
  <c r="BD1432" i="23"/>
  <c r="BD1431" i="23"/>
  <c r="BD1430" i="23"/>
  <c r="BD1429" i="23"/>
  <c r="BD1428" i="23"/>
  <c r="BD1427" i="23"/>
  <c r="BD1426" i="23"/>
  <c r="BD1425" i="23"/>
  <c r="BD1424" i="23"/>
  <c r="BD1423" i="23"/>
  <c r="BD1422" i="23"/>
  <c r="BD1421" i="23"/>
  <c r="BD1420" i="23"/>
  <c r="BD1419" i="23"/>
  <c r="BD1418" i="23"/>
  <c r="BD1417" i="23"/>
  <c r="BD1416" i="23"/>
  <c r="BD1415" i="23"/>
  <c r="BD1414" i="23"/>
  <c r="BD1413" i="23"/>
  <c r="BD1412" i="23"/>
  <c r="BD1411" i="23"/>
  <c r="BD1410" i="23"/>
  <c r="BD1409" i="23"/>
  <c r="BD1408" i="23"/>
  <c r="BD1407" i="23"/>
  <c r="BD1406" i="23"/>
  <c r="BD1405" i="23"/>
  <c r="BD1404" i="23"/>
  <c r="BD1403" i="23"/>
  <c r="BD1402" i="23"/>
  <c r="BD1401" i="23"/>
  <c r="BD1400" i="23"/>
  <c r="BD1399" i="23"/>
  <c r="BD1398" i="23"/>
  <c r="BD1397" i="23"/>
  <c r="BD1396" i="23"/>
  <c r="BD1395" i="23"/>
  <c r="BD1394" i="23"/>
  <c r="BD1393" i="23"/>
  <c r="BD1392" i="23"/>
  <c r="BD1391" i="23"/>
  <c r="BD1390" i="23"/>
  <c r="BD1389" i="23"/>
  <c r="BD1388" i="23"/>
  <c r="BD1387" i="23"/>
  <c r="BD1386" i="23"/>
  <c r="BD1385" i="23"/>
  <c r="BD1384" i="23"/>
  <c r="BD1383" i="23"/>
  <c r="BD1382" i="23"/>
  <c r="BD1381" i="23"/>
  <c r="BD1380" i="23"/>
  <c r="BD1379" i="23"/>
  <c r="BD1378" i="23"/>
  <c r="BD1377" i="23"/>
  <c r="BD1376" i="23"/>
  <c r="BD1375" i="23"/>
  <c r="BD1374" i="23"/>
  <c r="BD1373" i="23"/>
  <c r="BD1372" i="23"/>
  <c r="BD1371" i="23"/>
  <c r="BD1370" i="23"/>
  <c r="BD1369" i="23"/>
  <c r="BD1368" i="23"/>
  <c r="BD1367" i="23"/>
  <c r="BD1366" i="23"/>
  <c r="BD1365" i="23"/>
  <c r="BD1364" i="23"/>
  <c r="BD1363" i="23"/>
  <c r="BD1362" i="23"/>
  <c r="BD1361" i="23"/>
  <c r="BD1360" i="23"/>
  <c r="BD1359" i="23"/>
  <c r="BD1358" i="23"/>
  <c r="BD1357" i="23"/>
  <c r="BD1356" i="23"/>
  <c r="BD1355" i="23"/>
  <c r="BD1354" i="23"/>
  <c r="BD1353" i="23"/>
  <c r="BD1352" i="23"/>
  <c r="BD1351" i="23"/>
  <c r="BD1350" i="23"/>
  <c r="BD1349" i="23"/>
  <c r="BD1348" i="23"/>
  <c r="BD1347" i="23"/>
  <c r="BD1346" i="23"/>
  <c r="BD1345" i="23"/>
  <c r="BD1344" i="23"/>
  <c r="BD1343" i="23"/>
  <c r="BD1342" i="23"/>
  <c r="BD1341" i="23"/>
  <c r="BD1340" i="23"/>
  <c r="BD1339" i="23"/>
  <c r="BD1338" i="23"/>
  <c r="BD1337" i="23"/>
  <c r="BD1336" i="23"/>
  <c r="BD1335" i="23"/>
  <c r="BD1334" i="23"/>
  <c r="BD1333" i="23"/>
  <c r="BD1332" i="23"/>
  <c r="BD1331" i="23"/>
  <c r="BD1330" i="23"/>
  <c r="BD1329" i="23"/>
  <c r="BD1328" i="23"/>
  <c r="BD1327" i="23"/>
  <c r="BD1326" i="23"/>
  <c r="BD1325" i="23"/>
  <c r="BD1324" i="23"/>
  <c r="BD1323" i="23"/>
  <c r="BD1322" i="23"/>
  <c r="BD1321" i="23"/>
  <c r="BD1320" i="23"/>
  <c r="BD1319" i="23"/>
  <c r="BD1318" i="23"/>
  <c r="BD1317" i="23"/>
  <c r="BD1316" i="23"/>
  <c r="BD1315" i="23"/>
  <c r="BD1314" i="23"/>
  <c r="BD1313" i="23"/>
  <c r="BD1312" i="23"/>
  <c r="BD1311" i="23"/>
  <c r="BD1310" i="23"/>
  <c r="BD1309" i="23"/>
  <c r="BD1308" i="23"/>
  <c r="BD1307" i="23"/>
  <c r="BD1306" i="23"/>
  <c r="BD1305" i="23"/>
  <c r="BD1304" i="23"/>
  <c r="BD1303" i="23"/>
  <c r="BD1302" i="23"/>
  <c r="BD1301" i="23"/>
  <c r="BD1300" i="23"/>
  <c r="BD1299" i="23"/>
  <c r="BD1298" i="23"/>
  <c r="BD1297" i="23"/>
  <c r="BD1296" i="23"/>
  <c r="BD1295" i="23"/>
  <c r="BD1294" i="23"/>
  <c r="BD1293" i="23"/>
  <c r="BD1292" i="23"/>
  <c r="BD1291" i="23"/>
  <c r="BD1290" i="23"/>
  <c r="BD1289" i="23"/>
  <c r="BD1288" i="23"/>
  <c r="BD1287" i="23"/>
  <c r="BD1286" i="23"/>
  <c r="BD1285" i="23"/>
  <c r="BD1284" i="23"/>
  <c r="BD1283" i="23"/>
  <c r="BD1282" i="23"/>
  <c r="BD1281" i="23"/>
  <c r="BD1280" i="23"/>
  <c r="BD1279" i="23"/>
  <c r="BD1278" i="23"/>
  <c r="BD1277" i="23"/>
  <c r="BD1276" i="23"/>
  <c r="BD1275" i="23"/>
  <c r="BD1274" i="23"/>
  <c r="BD1273" i="23"/>
  <c r="BD1272" i="23"/>
  <c r="BD1271" i="23"/>
  <c r="BD1270" i="23"/>
  <c r="BD1269" i="23"/>
  <c r="BD1268" i="23"/>
  <c r="BD1267" i="23"/>
  <c r="BD1266" i="23"/>
  <c r="BD1265" i="23"/>
  <c r="BD1264" i="23"/>
  <c r="BD1263" i="23"/>
  <c r="BD1262" i="23"/>
  <c r="BD1261" i="23"/>
  <c r="BD1260" i="23"/>
  <c r="BD1259" i="23"/>
  <c r="BD1258" i="23"/>
  <c r="BD1257" i="23"/>
  <c r="BD1256" i="23"/>
  <c r="BD1255" i="23"/>
  <c r="BD1254" i="23"/>
  <c r="BD1253" i="23"/>
  <c r="BD1252" i="23"/>
  <c r="BD1251" i="23"/>
  <c r="BD1250" i="23"/>
  <c r="BD1249" i="23"/>
  <c r="BD1248" i="23"/>
  <c r="BD1247" i="23"/>
  <c r="BD1246" i="23"/>
  <c r="BD1245" i="23"/>
  <c r="BD1244" i="23"/>
  <c r="BD1243" i="23"/>
  <c r="BD1242" i="23"/>
  <c r="BD1241" i="23"/>
  <c r="BD1240" i="23"/>
  <c r="BD1239" i="23"/>
  <c r="BD1238" i="23"/>
  <c r="BD1237" i="23"/>
  <c r="BD1236" i="23"/>
  <c r="BD1235" i="23"/>
  <c r="BD1234" i="23"/>
  <c r="BD1233" i="23"/>
  <c r="BD1232" i="23"/>
  <c r="BD1231" i="23"/>
  <c r="BD1230" i="23"/>
  <c r="BD1229" i="23"/>
  <c r="BD1228" i="23"/>
  <c r="BD1227" i="23"/>
  <c r="BD1226" i="23"/>
  <c r="BD1225" i="23"/>
  <c r="BD1224" i="23"/>
  <c r="BD1223" i="23"/>
  <c r="BD1222" i="23"/>
  <c r="BD1221" i="23"/>
  <c r="BD1220" i="23"/>
  <c r="BD1219" i="23"/>
  <c r="BD1218" i="23"/>
  <c r="BD1217" i="23"/>
  <c r="BD1216" i="23"/>
  <c r="BD1215" i="23"/>
  <c r="BD1214" i="23"/>
  <c r="BD1213" i="23"/>
  <c r="BD1212" i="23"/>
  <c r="BD1211" i="23"/>
  <c r="BD1210" i="23"/>
  <c r="BD1209" i="23"/>
  <c r="BD1208" i="23"/>
  <c r="BD1207" i="23"/>
  <c r="BD1206" i="23"/>
  <c r="BD1205" i="23"/>
  <c r="BD1204" i="23"/>
  <c r="BD1203" i="23"/>
  <c r="BD1202" i="23"/>
  <c r="BD1201" i="23"/>
  <c r="BD1200" i="23"/>
  <c r="BD1199" i="23"/>
  <c r="BD1198" i="23"/>
  <c r="BD1197" i="23"/>
  <c r="BD1196" i="23"/>
  <c r="BD1195" i="23"/>
  <c r="BD1194" i="23"/>
  <c r="BD1193" i="23"/>
  <c r="BD1192" i="23"/>
  <c r="BD1191" i="23"/>
  <c r="BD1190" i="23"/>
  <c r="BD1189" i="23"/>
  <c r="BD1188" i="23"/>
  <c r="BD1187" i="23"/>
  <c r="BD1186" i="23"/>
  <c r="BD1185" i="23"/>
  <c r="BD1184" i="23"/>
  <c r="BD1183" i="23"/>
  <c r="BD1182" i="23"/>
  <c r="BD1181" i="23"/>
  <c r="BD1180" i="23"/>
  <c r="BD1179" i="23"/>
  <c r="BD1178" i="23"/>
  <c r="BD1177" i="23"/>
  <c r="BD1176" i="23"/>
  <c r="BD1175" i="23"/>
  <c r="BD1174" i="23"/>
  <c r="BD1173" i="23"/>
  <c r="BD1172" i="23"/>
  <c r="BD1171" i="23"/>
  <c r="BD1170" i="23"/>
  <c r="BD1169" i="23"/>
  <c r="BD1168" i="23"/>
  <c r="BD1167" i="23"/>
  <c r="BD1166" i="23"/>
  <c r="BD1165" i="23"/>
  <c r="BD1164" i="23"/>
  <c r="BD1163" i="23"/>
  <c r="BD1162" i="23"/>
  <c r="BD1161" i="23"/>
  <c r="BD1160" i="23"/>
  <c r="BD1159" i="23"/>
  <c r="BD1158" i="23"/>
  <c r="BD1157" i="23"/>
  <c r="BD1156" i="23"/>
  <c r="BD1155" i="23"/>
  <c r="BD1154" i="23"/>
  <c r="BD1153" i="23"/>
  <c r="BD1152" i="23"/>
  <c r="BD1151" i="23"/>
  <c r="BD1150" i="23"/>
  <c r="BD1149" i="23"/>
  <c r="BD1148" i="23"/>
  <c r="BD1147" i="23"/>
  <c r="BD1146" i="23"/>
  <c r="BD1145" i="23"/>
  <c r="BD1144" i="23"/>
  <c r="BD1143" i="23"/>
  <c r="BD1142" i="23"/>
  <c r="BD1141" i="23"/>
  <c r="BD1140" i="23"/>
  <c r="BD1139" i="23"/>
  <c r="BD1138" i="23"/>
  <c r="BD1137" i="23"/>
  <c r="BD1136" i="23"/>
  <c r="BD1135" i="23"/>
  <c r="BD1134" i="23"/>
  <c r="BD1133" i="23"/>
  <c r="BD1132" i="23"/>
  <c r="BD1131" i="23"/>
  <c r="BD1130" i="23"/>
  <c r="BD1129" i="23"/>
  <c r="BD1128" i="23"/>
  <c r="BD1127" i="23"/>
  <c r="BD1126" i="23"/>
  <c r="BD1125" i="23"/>
  <c r="BD1124" i="23"/>
  <c r="BD1123" i="23"/>
  <c r="BD1122" i="23"/>
  <c r="BD1121" i="23"/>
  <c r="BD1120" i="23"/>
  <c r="BD1119" i="23"/>
  <c r="BD1118" i="23"/>
  <c r="BD1117" i="23"/>
  <c r="BD1116" i="23"/>
  <c r="BD1115" i="23"/>
  <c r="BD1114" i="23"/>
  <c r="BD1113" i="23"/>
  <c r="BD1112" i="23"/>
  <c r="BD1111" i="23"/>
  <c r="BD1110" i="23"/>
  <c r="BD1109" i="23"/>
  <c r="BD1108" i="23"/>
  <c r="BD1107" i="23"/>
  <c r="BD1106" i="23"/>
  <c r="BD1105" i="23"/>
  <c r="BD1104" i="23"/>
  <c r="BD1103" i="23"/>
  <c r="BD1102" i="23"/>
  <c r="BD1101" i="23"/>
  <c r="BD1100" i="23"/>
  <c r="BD1099" i="23"/>
  <c r="BD1098" i="23"/>
  <c r="BD1097" i="23"/>
  <c r="BD1096" i="23"/>
  <c r="BD1095" i="23"/>
  <c r="BD1094" i="23"/>
  <c r="BD1093" i="23"/>
  <c r="BD1092" i="23"/>
  <c r="BD1091" i="23"/>
  <c r="BD1090" i="23"/>
  <c r="BD1089" i="23"/>
  <c r="BD1088" i="23"/>
  <c r="BD1087" i="23"/>
  <c r="BD1086" i="23"/>
  <c r="BD1085" i="23"/>
  <c r="BD1084" i="23"/>
  <c r="BD1083" i="23"/>
  <c r="BD1082" i="23"/>
  <c r="BD1081" i="23"/>
  <c r="BD1080" i="23"/>
  <c r="BD1079" i="23"/>
  <c r="BD1078" i="23"/>
  <c r="BD1077" i="23"/>
  <c r="BD1076" i="23"/>
  <c r="BD1075" i="23"/>
  <c r="BD1074" i="23"/>
  <c r="BD1073" i="23"/>
  <c r="BD1072" i="23"/>
  <c r="BD1071" i="23"/>
  <c r="BD1070" i="23"/>
  <c r="BD1069" i="23"/>
  <c r="BD1068" i="23"/>
  <c r="BD1067" i="23"/>
  <c r="BD1066" i="23"/>
  <c r="BD1065" i="23"/>
  <c r="BD1064" i="23"/>
  <c r="BD1063" i="23"/>
  <c r="BD1062" i="23"/>
  <c r="BD1061" i="23"/>
  <c r="BD1060" i="23"/>
  <c r="BD1059" i="23"/>
  <c r="BD1058" i="23"/>
  <c r="BD1057" i="23"/>
  <c r="BD1056" i="23"/>
  <c r="BD1055" i="23"/>
  <c r="BD1054" i="23"/>
  <c r="BD1053" i="23"/>
  <c r="BD1052" i="23"/>
  <c r="BD1051" i="23"/>
  <c r="BD1050" i="23"/>
  <c r="BD1049" i="23"/>
  <c r="BD1048" i="23"/>
  <c r="BD1047" i="23"/>
  <c r="BD1046" i="23"/>
  <c r="BD1045" i="23"/>
  <c r="BD1044" i="23"/>
  <c r="BD1043" i="23"/>
  <c r="BD1042" i="23"/>
  <c r="BD1041" i="23"/>
  <c r="BD1040" i="23"/>
  <c r="BD1039" i="23"/>
  <c r="BD1038" i="23"/>
  <c r="BD1037" i="23"/>
  <c r="BD1036" i="23"/>
  <c r="BD1035" i="23"/>
  <c r="BD1034" i="23"/>
  <c r="BD1033" i="23"/>
  <c r="BD1032" i="23"/>
  <c r="BD1031" i="23"/>
  <c r="BD1030" i="23"/>
  <c r="BD1029" i="23"/>
  <c r="BD1028" i="23"/>
  <c r="BD1027" i="23"/>
  <c r="BD1026" i="23"/>
  <c r="BD1025" i="23"/>
  <c r="BD1024" i="23"/>
  <c r="BD1023" i="23"/>
  <c r="BD1022" i="23"/>
  <c r="BD1021" i="23"/>
  <c r="BD1020" i="23"/>
  <c r="BD1019" i="23"/>
  <c r="BD1018" i="23"/>
  <c r="BD1017" i="23"/>
  <c r="BD1016" i="23"/>
  <c r="BD1015" i="23"/>
  <c r="BD1014" i="23"/>
  <c r="BD1013" i="23"/>
  <c r="BD1012" i="23"/>
  <c r="BD1011" i="23"/>
  <c r="BD1010" i="23"/>
  <c r="BD1009" i="23"/>
  <c r="BD1008" i="23"/>
  <c r="BD1007" i="23"/>
  <c r="BD1006" i="23"/>
  <c r="BD1005" i="23"/>
  <c r="BD1004" i="23"/>
  <c r="BD1003" i="23"/>
  <c r="BD1002" i="23"/>
  <c r="BD1001" i="23"/>
  <c r="BD1000" i="23"/>
  <c r="BD999" i="23"/>
  <c r="BD998" i="23"/>
  <c r="BD997" i="23"/>
  <c r="BD996" i="23"/>
  <c r="BD995" i="23"/>
  <c r="BD994" i="23"/>
  <c r="BD993" i="23"/>
  <c r="BD992" i="23"/>
  <c r="BD991" i="23"/>
  <c r="BD990" i="23"/>
  <c r="BD989" i="23"/>
  <c r="BD988" i="23"/>
  <c r="BD987" i="23"/>
  <c r="BD986" i="23"/>
  <c r="BD985" i="23"/>
  <c r="BD984" i="23"/>
  <c r="BD983" i="23"/>
  <c r="BD982" i="23"/>
  <c r="BD981" i="23"/>
  <c r="BD980" i="23"/>
  <c r="BD979" i="23"/>
  <c r="BD978" i="23"/>
  <c r="BD977" i="23"/>
  <c r="BD976" i="23"/>
  <c r="BD975" i="23"/>
  <c r="BD974" i="23"/>
  <c r="BD973" i="23"/>
  <c r="BD972" i="23"/>
  <c r="BD971" i="23"/>
  <c r="BD970" i="23"/>
  <c r="BD969" i="23"/>
  <c r="BD968" i="23"/>
  <c r="BD967" i="23"/>
  <c r="BD966" i="23"/>
  <c r="BD965" i="23"/>
  <c r="BD964" i="23"/>
  <c r="BD963" i="23"/>
  <c r="BD962" i="23"/>
  <c r="BD961" i="23"/>
  <c r="BD960" i="23"/>
  <c r="BD959" i="23"/>
  <c r="BD958" i="23"/>
  <c r="BD957" i="23"/>
  <c r="BD956" i="23"/>
  <c r="BD955" i="23"/>
  <c r="BD954" i="23"/>
  <c r="BD953" i="23"/>
  <c r="BD952" i="23"/>
  <c r="BD951" i="23"/>
  <c r="BD950" i="23"/>
  <c r="BD949" i="23"/>
  <c r="BD948" i="23"/>
  <c r="BD947" i="23"/>
  <c r="BD946" i="23"/>
  <c r="BD945" i="23"/>
  <c r="BD944" i="23"/>
  <c r="BD943" i="23"/>
  <c r="BD942" i="23"/>
  <c r="BD941" i="23"/>
  <c r="BD940" i="23"/>
  <c r="BD939" i="23"/>
  <c r="BD938" i="23"/>
  <c r="BD937" i="23"/>
  <c r="BD936" i="23"/>
  <c r="BD935" i="23"/>
  <c r="BD934" i="23"/>
  <c r="BD933" i="23"/>
  <c r="BD932" i="23"/>
  <c r="BD931" i="23"/>
  <c r="BD930" i="23"/>
  <c r="BD929" i="23"/>
  <c r="BD928" i="23"/>
  <c r="BD927" i="23"/>
  <c r="BD926" i="23"/>
  <c r="BD925" i="23"/>
  <c r="BD924" i="23"/>
  <c r="BD923" i="23"/>
  <c r="BD922" i="23"/>
  <c r="BD921" i="23"/>
  <c r="BD920" i="23"/>
  <c r="BD919" i="23"/>
  <c r="BD918" i="23"/>
  <c r="BD917" i="23"/>
  <c r="BD916" i="23"/>
  <c r="BD915" i="23"/>
  <c r="BD914" i="23"/>
  <c r="BD913" i="23"/>
  <c r="BD912" i="23"/>
  <c r="BD911" i="23"/>
  <c r="BD910" i="23"/>
  <c r="BD909" i="23"/>
  <c r="BD908" i="23"/>
  <c r="BD907" i="23"/>
  <c r="BD906" i="23"/>
  <c r="BD905" i="23"/>
  <c r="BD904" i="23"/>
  <c r="BD903" i="23"/>
  <c r="BD902" i="23"/>
  <c r="BD901" i="23"/>
  <c r="BD900" i="23"/>
  <c r="BD899" i="23"/>
  <c r="BD898" i="23"/>
  <c r="BD897" i="23"/>
  <c r="BD896" i="23"/>
  <c r="BD895" i="23"/>
  <c r="BD894" i="23"/>
  <c r="BD893" i="23"/>
  <c r="BD892" i="23"/>
  <c r="BD891" i="23"/>
  <c r="BD890" i="23"/>
  <c r="BD889" i="23"/>
  <c r="BD888" i="23"/>
  <c r="BD887" i="23"/>
  <c r="BD886" i="23"/>
  <c r="BD885" i="23"/>
  <c r="BD884" i="23"/>
  <c r="BD883" i="23"/>
  <c r="BD882" i="23"/>
  <c r="BD881" i="23"/>
  <c r="BD880" i="23"/>
  <c r="BD879" i="23"/>
  <c r="BD878" i="23"/>
  <c r="BD877" i="23"/>
  <c r="BD876" i="23"/>
  <c r="BD875" i="23"/>
  <c r="BD874" i="23"/>
  <c r="BD873" i="23"/>
  <c r="BD872" i="23"/>
  <c r="BD871" i="23"/>
  <c r="BD870" i="23"/>
  <c r="BD869" i="23"/>
  <c r="BD868" i="23"/>
  <c r="BD867" i="23"/>
  <c r="BD866" i="23"/>
  <c r="BD865" i="23"/>
  <c r="BD864" i="23"/>
  <c r="BD863" i="23"/>
  <c r="BD862" i="23"/>
  <c r="BD861" i="23"/>
  <c r="BD860" i="23"/>
  <c r="BD859" i="23"/>
  <c r="BD858" i="23"/>
  <c r="BD857" i="23"/>
  <c r="BD856" i="23"/>
  <c r="BD855" i="23"/>
  <c r="BD854" i="23"/>
  <c r="BD853" i="23"/>
  <c r="BD852" i="23"/>
  <c r="BD851" i="23"/>
  <c r="BD850" i="23"/>
  <c r="BD849" i="23"/>
  <c r="BD848" i="23"/>
  <c r="BD847" i="23"/>
  <c r="BD846" i="23"/>
  <c r="BD845" i="23"/>
  <c r="BD844" i="23"/>
  <c r="BD843" i="23"/>
  <c r="BD842" i="23"/>
  <c r="BD841" i="23"/>
  <c r="BD840" i="23"/>
  <c r="BD839" i="23"/>
  <c r="BD838" i="23"/>
  <c r="BD837" i="23"/>
  <c r="BD836" i="23"/>
  <c r="BD835" i="23"/>
  <c r="BD834" i="23"/>
  <c r="BD833" i="23"/>
  <c r="BD832" i="23"/>
  <c r="BD831" i="23"/>
  <c r="BD830" i="23"/>
  <c r="BD829" i="23"/>
  <c r="BD828" i="23"/>
  <c r="BD827" i="23"/>
  <c r="BD826" i="23"/>
  <c r="BD825" i="23"/>
  <c r="BD824" i="23"/>
  <c r="BD823" i="23"/>
  <c r="BD822" i="23"/>
  <c r="BD821" i="23"/>
  <c r="BD820" i="23"/>
  <c r="BD819" i="23"/>
  <c r="BD818" i="23"/>
  <c r="BD817" i="23"/>
  <c r="BD816" i="23"/>
  <c r="BD815" i="23"/>
  <c r="BD814" i="23"/>
  <c r="BD813" i="23"/>
  <c r="BD812" i="23"/>
  <c r="BD811" i="23"/>
  <c r="BD810" i="23"/>
  <c r="BD809" i="23"/>
  <c r="BD808" i="23"/>
  <c r="BD807" i="23"/>
  <c r="BD806" i="23"/>
  <c r="BD805" i="23"/>
  <c r="BD804" i="23"/>
  <c r="BD803" i="23"/>
  <c r="BD802" i="23"/>
  <c r="BD801" i="23"/>
  <c r="BD800" i="23"/>
  <c r="BD799" i="23"/>
  <c r="BD798" i="23"/>
  <c r="BD797" i="23"/>
  <c r="BD796" i="23"/>
  <c r="BD795" i="23"/>
  <c r="BD794" i="23"/>
  <c r="BD793" i="23"/>
  <c r="BD792" i="23"/>
  <c r="BD791" i="23"/>
  <c r="BD790" i="23"/>
  <c r="BD789" i="23"/>
  <c r="BD788" i="23"/>
  <c r="BD787" i="23"/>
  <c r="BD786" i="23"/>
  <c r="BD785" i="23"/>
  <c r="BD784" i="23"/>
  <c r="BD783" i="23"/>
  <c r="BD782" i="23"/>
  <c r="BD781" i="23"/>
  <c r="BD780" i="23"/>
  <c r="BD779" i="23"/>
  <c r="BD778" i="23"/>
  <c r="BD777" i="23"/>
  <c r="BD776" i="23"/>
  <c r="BD775" i="23"/>
  <c r="BD774" i="23"/>
  <c r="BD773" i="23"/>
  <c r="BD772" i="23"/>
  <c r="BD771" i="23"/>
  <c r="BD770" i="23"/>
  <c r="BD769" i="23"/>
  <c r="BD768" i="23"/>
  <c r="BD767" i="23"/>
  <c r="BD766" i="23"/>
  <c r="BD765" i="23"/>
  <c r="BD764" i="23"/>
  <c r="BD763" i="23"/>
  <c r="BD762" i="23"/>
  <c r="BD761" i="23"/>
  <c r="BD760" i="23"/>
  <c r="BD759" i="23"/>
  <c r="BD758" i="23"/>
  <c r="BD757" i="23"/>
  <c r="BD756" i="23"/>
  <c r="BD755" i="23"/>
  <c r="BD754" i="23"/>
  <c r="BD753" i="23"/>
  <c r="BD752" i="23"/>
  <c r="BD751" i="23"/>
  <c r="BD750" i="23"/>
  <c r="BD749" i="23"/>
  <c r="BD748" i="23"/>
  <c r="BD747" i="23"/>
  <c r="BD746" i="23"/>
  <c r="BD745" i="23"/>
  <c r="BD744" i="23"/>
  <c r="BD743" i="23"/>
  <c r="BD742" i="23"/>
  <c r="BD741" i="23"/>
  <c r="BD740" i="23"/>
  <c r="BD739" i="23"/>
  <c r="BD738" i="23"/>
  <c r="BD737" i="23"/>
  <c r="BD736" i="23"/>
  <c r="BD735" i="23"/>
  <c r="BD734" i="23"/>
  <c r="BD733" i="23"/>
  <c r="BD732" i="23"/>
  <c r="BD731" i="23"/>
  <c r="BD730" i="23"/>
  <c r="BD729" i="23"/>
  <c r="BD728" i="23"/>
  <c r="BD727" i="23"/>
  <c r="BD726" i="23"/>
  <c r="BD725" i="23"/>
  <c r="BD724" i="23"/>
  <c r="BD723" i="23"/>
  <c r="BD722" i="23"/>
  <c r="BD721" i="23"/>
  <c r="BD720" i="23"/>
  <c r="BD719" i="23"/>
  <c r="BD718" i="23"/>
  <c r="BD717" i="23"/>
  <c r="BD716" i="23"/>
  <c r="BD715" i="23"/>
  <c r="BD714" i="23"/>
  <c r="BD713" i="23"/>
  <c r="BD712" i="23"/>
  <c r="BD711" i="23"/>
  <c r="BD710" i="23"/>
  <c r="BD709" i="23"/>
  <c r="BD708" i="23"/>
  <c r="BD707" i="23"/>
  <c r="BD706" i="23"/>
  <c r="BD705" i="23"/>
  <c r="BD704" i="23"/>
  <c r="BD703" i="23"/>
  <c r="BD702" i="23"/>
  <c r="BD701" i="23"/>
  <c r="BD700" i="23"/>
  <c r="BD699" i="23"/>
  <c r="BD698" i="23"/>
  <c r="BD697" i="23"/>
  <c r="BD696" i="23"/>
  <c r="BD695" i="23"/>
  <c r="BD694" i="23"/>
  <c r="BD693" i="23"/>
  <c r="BD692" i="23"/>
  <c r="BD691" i="23"/>
  <c r="BD690" i="23"/>
  <c r="BD689" i="23"/>
  <c r="BD688" i="23"/>
  <c r="BD687" i="23"/>
  <c r="BD686" i="23"/>
  <c r="BD685" i="23"/>
  <c r="BD684" i="23"/>
  <c r="BD683" i="23"/>
  <c r="BD682" i="23"/>
  <c r="BD681" i="23"/>
  <c r="BD680" i="23"/>
  <c r="BD679" i="23"/>
  <c r="BD678" i="23"/>
  <c r="BD677" i="23"/>
  <c r="BD676" i="23"/>
  <c r="BD675" i="23"/>
  <c r="BD674" i="23"/>
  <c r="BD673" i="23"/>
  <c r="BD672" i="23"/>
  <c r="BD671" i="23"/>
  <c r="BD670" i="23"/>
  <c r="BD669" i="23"/>
  <c r="BD668" i="23"/>
  <c r="BD667" i="23"/>
  <c r="BD666" i="23"/>
  <c r="BD665" i="23"/>
  <c r="BD664" i="23"/>
  <c r="BD663" i="23"/>
  <c r="BD662" i="23"/>
  <c r="BD661" i="23"/>
  <c r="BD660" i="23"/>
  <c r="BD659" i="23"/>
  <c r="BD658" i="23"/>
  <c r="BD657" i="23"/>
  <c r="BD656" i="23"/>
  <c r="BD655" i="23"/>
  <c r="BD654" i="23"/>
  <c r="BD653" i="23"/>
  <c r="BD652" i="23"/>
  <c r="BD651" i="23"/>
  <c r="BD650" i="23"/>
  <c r="BD649" i="23"/>
  <c r="BD648" i="23"/>
  <c r="BD647" i="23"/>
  <c r="BD646" i="23"/>
  <c r="BD645" i="23"/>
  <c r="BD644" i="23"/>
  <c r="BD643" i="23"/>
  <c r="BD642" i="23"/>
  <c r="BD641" i="23"/>
  <c r="BD640" i="23"/>
  <c r="BD639" i="23"/>
  <c r="BD638" i="23"/>
  <c r="BD637" i="23"/>
  <c r="BD636" i="23"/>
  <c r="BD635" i="23"/>
  <c r="BD634" i="23"/>
  <c r="BD633" i="23"/>
  <c r="BD632" i="23"/>
  <c r="BD631" i="23"/>
  <c r="BD630" i="23"/>
  <c r="BD629" i="23"/>
  <c r="BD628" i="23"/>
  <c r="BD627" i="23"/>
  <c r="BD626" i="23"/>
  <c r="BD625" i="23"/>
  <c r="BD624" i="23"/>
  <c r="BD623" i="23"/>
  <c r="BD622" i="23"/>
  <c r="BD621" i="23"/>
  <c r="BD620" i="23"/>
  <c r="BD619" i="23"/>
  <c r="BD618" i="23"/>
  <c r="BD617" i="23"/>
  <c r="BD616" i="23"/>
  <c r="BD615" i="23"/>
  <c r="BD614" i="23"/>
  <c r="BD613" i="23"/>
  <c r="BD612" i="23"/>
  <c r="BD611" i="23"/>
  <c r="BD610" i="23"/>
  <c r="BD609" i="23"/>
  <c r="BD608" i="23"/>
  <c r="BD607" i="23"/>
  <c r="BD606" i="23"/>
  <c r="BD605" i="23"/>
  <c r="BD604" i="23"/>
  <c r="BD603" i="23"/>
  <c r="BD602" i="23"/>
  <c r="BD601" i="23"/>
  <c r="BD600" i="23"/>
  <c r="BD599" i="23"/>
  <c r="BD598" i="23"/>
  <c r="BD597" i="23"/>
  <c r="BD596" i="23"/>
  <c r="BD595" i="23"/>
  <c r="BD594" i="23"/>
  <c r="BD593" i="23"/>
  <c r="BD592" i="23"/>
  <c r="BD591" i="23"/>
  <c r="BD590" i="23"/>
  <c r="BD589" i="23"/>
  <c r="BD588" i="23"/>
  <c r="BD587" i="23"/>
  <c r="BD586" i="23"/>
  <c r="BD585" i="23"/>
  <c r="BD584" i="23"/>
  <c r="BD583" i="23"/>
  <c r="BD582" i="23"/>
  <c r="BD581" i="23"/>
  <c r="BD580" i="23"/>
  <c r="BD579" i="23"/>
  <c r="BD578" i="23"/>
  <c r="BD577" i="23"/>
  <c r="BD576" i="23"/>
  <c r="BD575" i="23"/>
  <c r="BD574" i="23"/>
  <c r="BD573" i="23"/>
  <c r="BD572" i="23"/>
  <c r="BD571" i="23"/>
  <c r="BD570" i="23"/>
  <c r="BD569" i="23"/>
  <c r="BD568" i="23"/>
  <c r="BD567" i="23"/>
  <c r="BD566" i="23"/>
  <c r="BD565" i="23"/>
  <c r="BD564" i="23"/>
  <c r="BD563" i="23"/>
  <c r="BD562" i="23"/>
  <c r="BD561" i="23"/>
  <c r="BD560" i="23"/>
  <c r="BD559" i="23"/>
  <c r="BD558" i="23"/>
  <c r="BD557" i="23"/>
  <c r="BD556" i="23"/>
  <c r="BD555" i="23"/>
  <c r="BD554" i="23"/>
  <c r="BD553" i="23"/>
  <c r="BD552" i="23"/>
  <c r="BD551" i="23"/>
  <c r="BD550" i="23"/>
  <c r="BD549" i="23"/>
  <c r="BD548" i="23"/>
  <c r="BD547" i="23"/>
  <c r="BD546" i="23"/>
  <c r="BD545" i="23"/>
  <c r="BD544" i="23"/>
  <c r="BD543" i="23"/>
  <c r="BD542" i="23"/>
  <c r="BD541" i="23"/>
  <c r="BD540" i="23"/>
  <c r="BD539" i="23"/>
  <c r="BD538" i="23"/>
  <c r="BD537" i="23"/>
  <c r="BD536" i="23"/>
  <c r="BD535" i="23"/>
  <c r="BD534" i="23"/>
  <c r="BD533" i="23"/>
  <c r="BD532" i="23"/>
  <c r="BD531" i="23"/>
  <c r="BD530" i="23"/>
  <c r="BD529" i="23"/>
  <c r="BD528" i="23"/>
  <c r="BD527" i="23"/>
  <c r="BD526" i="23"/>
  <c r="BD525" i="23"/>
  <c r="BD524" i="23"/>
  <c r="BD523" i="23"/>
  <c r="BD522" i="23"/>
  <c r="BD521" i="23"/>
  <c r="BD520" i="23"/>
  <c r="BD519" i="23"/>
  <c r="BD518" i="23"/>
  <c r="BD517" i="23"/>
  <c r="BD516" i="23"/>
  <c r="BD515" i="23"/>
  <c r="BD514" i="23"/>
  <c r="BD513" i="23"/>
  <c r="BD512" i="23"/>
  <c r="BD511" i="23"/>
  <c r="BD510" i="23"/>
  <c r="BD509" i="23"/>
  <c r="BD508" i="23"/>
  <c r="BD507" i="23"/>
  <c r="BD506" i="23"/>
  <c r="BD505" i="23"/>
  <c r="BD504" i="23"/>
  <c r="BD503" i="23"/>
  <c r="BD502" i="23"/>
  <c r="BD501" i="23"/>
  <c r="BD500" i="23"/>
  <c r="BD499" i="23"/>
  <c r="BD498" i="23"/>
  <c r="BD497" i="23"/>
  <c r="BD496" i="23"/>
  <c r="BD495" i="23"/>
  <c r="BD494" i="23"/>
  <c r="BD493" i="23"/>
  <c r="BD492" i="23"/>
  <c r="BD491" i="23"/>
  <c r="BD490" i="23"/>
  <c r="BD489" i="23"/>
  <c r="BD488" i="23"/>
  <c r="BD487" i="23"/>
  <c r="BD486" i="23"/>
  <c r="BD485" i="23"/>
  <c r="BD484" i="23"/>
  <c r="BD483" i="23"/>
  <c r="BD482" i="23"/>
  <c r="BD481" i="23"/>
  <c r="BD480" i="23"/>
  <c r="BD479" i="23"/>
  <c r="BD478" i="23"/>
  <c r="BD477" i="23"/>
  <c r="BD476" i="23"/>
  <c r="BD475" i="23"/>
  <c r="BD474" i="23"/>
  <c r="BD473" i="23"/>
  <c r="BD472" i="23"/>
  <c r="BD471" i="23"/>
  <c r="BD470" i="23"/>
  <c r="BD469" i="23"/>
  <c r="BD468" i="23"/>
  <c r="BD467" i="23"/>
  <c r="BD466" i="23"/>
  <c r="BD465" i="23"/>
  <c r="BD464" i="23"/>
  <c r="BD463" i="23"/>
  <c r="BD462" i="23"/>
  <c r="BD461" i="23"/>
  <c r="BD460" i="23"/>
  <c r="BD459" i="23"/>
  <c r="BD458" i="23"/>
  <c r="BD457" i="23"/>
  <c r="BD456" i="23"/>
  <c r="BD455" i="23"/>
  <c r="BD454" i="23"/>
  <c r="BD453" i="23"/>
  <c r="BD452" i="23"/>
  <c r="BD451" i="23"/>
  <c r="BD450" i="23"/>
  <c r="BD449" i="23"/>
  <c r="BD448" i="23"/>
  <c r="BD447" i="23"/>
  <c r="BD446" i="23"/>
  <c r="BD445" i="23"/>
  <c r="BD444" i="23"/>
  <c r="BD443" i="23"/>
  <c r="BD442" i="23"/>
  <c r="BD441" i="23"/>
  <c r="BD440" i="23"/>
  <c r="BD439" i="23"/>
  <c r="BD438" i="23"/>
  <c r="BD437" i="23"/>
  <c r="BD436" i="23"/>
  <c r="BD435" i="23"/>
  <c r="BD434" i="23"/>
  <c r="BD433" i="23"/>
  <c r="BD432" i="23"/>
  <c r="BD431" i="23"/>
  <c r="BD430" i="23"/>
  <c r="BD429" i="23"/>
  <c r="BD428" i="23"/>
  <c r="BD427" i="23"/>
  <c r="BD426" i="23"/>
  <c r="BD425" i="23"/>
  <c r="BD424" i="23"/>
  <c r="BD423" i="23"/>
  <c r="BD422" i="23"/>
  <c r="BD421" i="23"/>
  <c r="BD420" i="23"/>
  <c r="BD419" i="23"/>
  <c r="BD418" i="23"/>
  <c r="BD417" i="23"/>
  <c r="BD416" i="23"/>
  <c r="BD415" i="23"/>
  <c r="BD414" i="23"/>
  <c r="BD413" i="23"/>
  <c r="BD412" i="23"/>
  <c r="BD411" i="23"/>
  <c r="BD410" i="23"/>
  <c r="BD409" i="23"/>
  <c r="BD408" i="23"/>
  <c r="BD407" i="23"/>
  <c r="BD406" i="23"/>
  <c r="BD405" i="23"/>
  <c r="BD404" i="23"/>
  <c r="BD403" i="23"/>
  <c r="BD402" i="23"/>
  <c r="BD401" i="23"/>
  <c r="BD400" i="23"/>
  <c r="BD399" i="23"/>
  <c r="BD398" i="23"/>
  <c r="BD397" i="23"/>
  <c r="BD396" i="23"/>
  <c r="BD395" i="23"/>
  <c r="BD394" i="23"/>
  <c r="BD393" i="23"/>
  <c r="BD392" i="23"/>
  <c r="BD391" i="23"/>
  <c r="BD390" i="23"/>
  <c r="BD389" i="23"/>
  <c r="BD388" i="23"/>
  <c r="BD387" i="23"/>
  <c r="BD386" i="23"/>
  <c r="BD385" i="23"/>
  <c r="BD384" i="23"/>
  <c r="BD383" i="23"/>
  <c r="BD382" i="23"/>
  <c r="BD381" i="23"/>
  <c r="BD380" i="23"/>
  <c r="BD379" i="23"/>
  <c r="BD378" i="23"/>
  <c r="BD377" i="23"/>
  <c r="BD376" i="23"/>
  <c r="BD375" i="23"/>
  <c r="BD374" i="23"/>
  <c r="BD373" i="23"/>
  <c r="BD372" i="23"/>
  <c r="BD371" i="23"/>
  <c r="BD370" i="23"/>
  <c r="BD369" i="23"/>
  <c r="BD368" i="23"/>
  <c r="BD367" i="23"/>
  <c r="BD366" i="23"/>
  <c r="BD365" i="23"/>
  <c r="BD364" i="23"/>
  <c r="BD363" i="23"/>
  <c r="BD362" i="23"/>
  <c r="BD361" i="23"/>
  <c r="BD360" i="23"/>
  <c r="BD359" i="23"/>
  <c r="BD358" i="23"/>
  <c r="BD357" i="23"/>
  <c r="BD356" i="23"/>
  <c r="BD355" i="23"/>
  <c r="BD354" i="23"/>
  <c r="BD353" i="23"/>
  <c r="BD352" i="23"/>
  <c r="BD351" i="23"/>
  <c r="BD350" i="23"/>
  <c r="BD349" i="23"/>
  <c r="BD348" i="23"/>
  <c r="BD347" i="23"/>
  <c r="BD346" i="23"/>
  <c r="BD345" i="23"/>
  <c r="BD344" i="23"/>
  <c r="BD343" i="23"/>
  <c r="BD342" i="23"/>
  <c r="BD341" i="23"/>
  <c r="BD340" i="23"/>
  <c r="BD339" i="23"/>
  <c r="BD338" i="23"/>
  <c r="BD337" i="23"/>
  <c r="BD336" i="23"/>
  <c r="BD335" i="23"/>
  <c r="BD334" i="23"/>
  <c r="BD333" i="23"/>
  <c r="BD332" i="23"/>
  <c r="BD331" i="23"/>
  <c r="BD330" i="23"/>
  <c r="BD329" i="23"/>
  <c r="BD328" i="23"/>
  <c r="BD327" i="23"/>
  <c r="BD326" i="23"/>
  <c r="BD325" i="23"/>
  <c r="BD324" i="23"/>
  <c r="BD323" i="23"/>
  <c r="BD322" i="23"/>
  <c r="BD321" i="23"/>
  <c r="BD320" i="23"/>
  <c r="BD319" i="23"/>
  <c r="BD318" i="23"/>
  <c r="BD317" i="23"/>
  <c r="BD316" i="23"/>
  <c r="BD315" i="23"/>
  <c r="BD314" i="23"/>
  <c r="BD313" i="23"/>
  <c r="BD312" i="23"/>
  <c r="BD311" i="23"/>
  <c r="BD310" i="23"/>
  <c r="BD309" i="23"/>
  <c r="BD308" i="23"/>
  <c r="BD307" i="23"/>
  <c r="BD306" i="23"/>
  <c r="BD305" i="23"/>
  <c r="BD304" i="23"/>
  <c r="BD303" i="23"/>
  <c r="BD302" i="23"/>
  <c r="BD301" i="23"/>
  <c r="BD300" i="23"/>
  <c r="BD299" i="23"/>
  <c r="BD298" i="23"/>
  <c r="BD297" i="23"/>
  <c r="BD296" i="23"/>
  <c r="BD295" i="23"/>
  <c r="BD294" i="23"/>
  <c r="BD293" i="23"/>
  <c r="BD292" i="23"/>
  <c r="BD291" i="23"/>
  <c r="BD290" i="23"/>
  <c r="BD289" i="23"/>
  <c r="BD288" i="23"/>
  <c r="BD287" i="23"/>
  <c r="BD286" i="23"/>
  <c r="BD285" i="23"/>
  <c r="BD284" i="23"/>
  <c r="BD283" i="23"/>
  <c r="BD282" i="23"/>
  <c r="BD281" i="23"/>
  <c r="BD280" i="23"/>
  <c r="BD279" i="23"/>
  <c r="BD278" i="23"/>
  <c r="BD277" i="23"/>
  <c r="BD276" i="23"/>
  <c r="BD275" i="23"/>
  <c r="BD274" i="23"/>
  <c r="BD273" i="23"/>
  <c r="BD272" i="23"/>
  <c r="BD271" i="23"/>
  <c r="BD270" i="23"/>
  <c r="BD269" i="23"/>
  <c r="BD268" i="23"/>
  <c r="BD267" i="23"/>
  <c r="BD266" i="23"/>
  <c r="BD265" i="23"/>
  <c r="BD264" i="23"/>
  <c r="BD263" i="23"/>
  <c r="BD262" i="23"/>
  <c r="BD261" i="23"/>
  <c r="BD260" i="23"/>
  <c r="BD259" i="23"/>
  <c r="BD258" i="23"/>
  <c r="BD257" i="23"/>
  <c r="BD256" i="23"/>
  <c r="BD255" i="23"/>
  <c r="BD254" i="23"/>
  <c r="BD253" i="23"/>
  <c r="BD252" i="23"/>
  <c r="BD251" i="23"/>
  <c r="BD250" i="23"/>
  <c r="BD249" i="23"/>
  <c r="BD248" i="23"/>
  <c r="BD247" i="23"/>
  <c r="BD246" i="23"/>
  <c r="BD245" i="23"/>
  <c r="BD244" i="23"/>
  <c r="BD243" i="23"/>
  <c r="BD242" i="23"/>
  <c r="BD241" i="23"/>
  <c r="BD240" i="23"/>
  <c r="BD239" i="23"/>
  <c r="BD238" i="23"/>
  <c r="BD237" i="23"/>
  <c r="BD236" i="23"/>
  <c r="BD235" i="23"/>
  <c r="BD234" i="23"/>
  <c r="BD233" i="23"/>
  <c r="BD232" i="23"/>
  <c r="BD231" i="23"/>
  <c r="BD230" i="23"/>
  <c r="BD229" i="23"/>
  <c r="BD228" i="23"/>
  <c r="BD227" i="23"/>
  <c r="BD226" i="23"/>
  <c r="BD225" i="23"/>
  <c r="BD224" i="23"/>
  <c r="BD223" i="23"/>
  <c r="BD222" i="23"/>
  <c r="BD221" i="23"/>
  <c r="BD220" i="23"/>
  <c r="BD219" i="23"/>
  <c r="BD218" i="23"/>
  <c r="BD217" i="23"/>
  <c r="BD216" i="23"/>
  <c r="BD215" i="23"/>
  <c r="BD214" i="23"/>
  <c r="BD213" i="23"/>
  <c r="BD212" i="23"/>
  <c r="BD211" i="23"/>
  <c r="BD210" i="23"/>
  <c r="BD209" i="23"/>
  <c r="BD208" i="23"/>
  <c r="BD207" i="23"/>
  <c r="BD206" i="23"/>
  <c r="BD205" i="23"/>
  <c r="BD204" i="23"/>
  <c r="BD203" i="23"/>
  <c r="BD202" i="23"/>
  <c r="BD201" i="23"/>
  <c r="BD200" i="23"/>
  <c r="BD199" i="23"/>
  <c r="BD198" i="23"/>
  <c r="BD197" i="23"/>
  <c r="BD196" i="23"/>
  <c r="BD195" i="23"/>
  <c r="BD194" i="23"/>
  <c r="BD193" i="23"/>
  <c r="BD192" i="23"/>
  <c r="BD191" i="23"/>
  <c r="BD190" i="23"/>
  <c r="BD189" i="23"/>
  <c r="BD188" i="23"/>
  <c r="BD187" i="23"/>
  <c r="BD186" i="23"/>
  <c r="BD185" i="23"/>
  <c r="BD184" i="23"/>
  <c r="BD183" i="23"/>
  <c r="BD182" i="23"/>
  <c r="BD181" i="23"/>
  <c r="BD180" i="23"/>
  <c r="BD179" i="23"/>
  <c r="BD178" i="23"/>
  <c r="BD177" i="23"/>
  <c r="BD176" i="23"/>
  <c r="BD175" i="23"/>
  <c r="BD174" i="23"/>
  <c r="BD173" i="23"/>
  <c r="BD172" i="23"/>
  <c r="BD171" i="23"/>
  <c r="BD170" i="23"/>
  <c r="BD169" i="23"/>
  <c r="BD168" i="23"/>
  <c r="BD167" i="23"/>
  <c r="BD166" i="23"/>
  <c r="BD165" i="23"/>
  <c r="BD164" i="23"/>
  <c r="BD163" i="23"/>
  <c r="BD162" i="23"/>
  <c r="BD161" i="23"/>
  <c r="BD160" i="23"/>
  <c r="BD159" i="23"/>
  <c r="BD158" i="23"/>
  <c r="BD157" i="23"/>
  <c r="BD156" i="23"/>
  <c r="BD155" i="23"/>
  <c r="BD154" i="23"/>
  <c r="BD153" i="23"/>
  <c r="BD152" i="23"/>
  <c r="BD151" i="23"/>
  <c r="BD150" i="23"/>
  <c r="BD149" i="23"/>
  <c r="BD148" i="23"/>
  <c r="BD147" i="23"/>
  <c r="BD146" i="23"/>
  <c r="BD145" i="23"/>
  <c r="BD144" i="23"/>
  <c r="BD143" i="23"/>
  <c r="BD142" i="23"/>
  <c r="BD141" i="23"/>
  <c r="BD140" i="23"/>
  <c r="BD139" i="23"/>
  <c r="BD138" i="23"/>
  <c r="BD137" i="23"/>
  <c r="BD136" i="23"/>
  <c r="BD135" i="23"/>
  <c r="BD134" i="23"/>
  <c r="BD133" i="23"/>
  <c r="BD132" i="23"/>
  <c r="BD131" i="23"/>
  <c r="BD130" i="23"/>
  <c r="BD129" i="23"/>
  <c r="BD128" i="23"/>
  <c r="BD127" i="23"/>
  <c r="BD126" i="23"/>
  <c r="BD125" i="23"/>
  <c r="BD124" i="23"/>
  <c r="BD123" i="23"/>
  <c r="BD122" i="23"/>
  <c r="BD121" i="23"/>
  <c r="BD120" i="23"/>
  <c r="BD119" i="23"/>
  <c r="BD118" i="23"/>
  <c r="BD117" i="23"/>
  <c r="BD116" i="23"/>
  <c r="BD115" i="23"/>
  <c r="BD114" i="23"/>
  <c r="BD113" i="23"/>
  <c r="BD112" i="23"/>
  <c r="BD111" i="23"/>
  <c r="BD110" i="23"/>
  <c r="BD109" i="23"/>
  <c r="BD108" i="23"/>
  <c r="BD107" i="23"/>
  <c r="BD106" i="23"/>
  <c r="BD105" i="23"/>
  <c r="BD104" i="23"/>
  <c r="BD103" i="23"/>
  <c r="BD102" i="23"/>
  <c r="BD101" i="23"/>
  <c r="BD100" i="23"/>
  <c r="BD99" i="23"/>
  <c r="BD98" i="23"/>
  <c r="BD97" i="23"/>
  <c r="BD96" i="23"/>
  <c r="BD95" i="23"/>
  <c r="BD94" i="23"/>
  <c r="BD93" i="23"/>
  <c r="BD92" i="23"/>
  <c r="BD91" i="23"/>
  <c r="BD90" i="23"/>
  <c r="BD89" i="23"/>
  <c r="BD88" i="23"/>
  <c r="BD87" i="23"/>
  <c r="BD86" i="23"/>
  <c r="BD85" i="23"/>
  <c r="BD84" i="23"/>
  <c r="BD83" i="23"/>
  <c r="BD82" i="23"/>
  <c r="BD81" i="23"/>
  <c r="BD80" i="23"/>
  <c r="BD79" i="23"/>
  <c r="BD78" i="23"/>
  <c r="BD77" i="23"/>
  <c r="BD76" i="23"/>
  <c r="BD75" i="23"/>
  <c r="BD74" i="23"/>
  <c r="BD73" i="23"/>
  <c r="BD72" i="23"/>
  <c r="BD71" i="23"/>
  <c r="BD70" i="23"/>
  <c r="BD69" i="23"/>
  <c r="BD68" i="23"/>
  <c r="BD67" i="23"/>
  <c r="BD66" i="23"/>
  <c r="BD65" i="23"/>
  <c r="BD64" i="23"/>
  <c r="BD63" i="23"/>
  <c r="BD62" i="23"/>
  <c r="BD61" i="23"/>
  <c r="BD60" i="23"/>
  <c r="BD59" i="23"/>
  <c r="BD58" i="23"/>
  <c r="BD57" i="23"/>
  <c r="BD56" i="23"/>
  <c r="BD55" i="23"/>
  <c r="BD54" i="23"/>
  <c r="BD53" i="23"/>
  <c r="BD52" i="23"/>
  <c r="BD51" i="23"/>
  <c r="BD50" i="23"/>
  <c r="BD49" i="23"/>
  <c r="BD48" i="23"/>
  <c r="BD47" i="23"/>
  <c r="BD46" i="23"/>
  <c r="BD45" i="23"/>
  <c r="BD44" i="23"/>
  <c r="BD43" i="23"/>
  <c r="BD42" i="23"/>
  <c r="BD41" i="23"/>
  <c r="BD40" i="23"/>
  <c r="BD39" i="23"/>
  <c r="BD38" i="23"/>
  <c r="BD37" i="23"/>
  <c r="BD36" i="23"/>
  <c r="BD35" i="23"/>
  <c r="BD34" i="23"/>
  <c r="BD33" i="23"/>
  <c r="BD32" i="23"/>
  <c r="BD31" i="23"/>
  <c r="BD30" i="23"/>
  <c r="BD29" i="23"/>
  <c r="BD28" i="23"/>
  <c r="BD27" i="23"/>
  <c r="BD26" i="23"/>
  <c r="BD25" i="23"/>
  <c r="BD24" i="23"/>
  <c r="BD23" i="23"/>
  <c r="BD22" i="23"/>
  <c r="BD21" i="23"/>
  <c r="BD20" i="23"/>
  <c r="BD19" i="23"/>
  <c r="BD18" i="23"/>
  <c r="BD17" i="23"/>
  <c r="BD16" i="23"/>
  <c r="BD15" i="23"/>
  <c r="BD14" i="23"/>
  <c r="BD13" i="23"/>
  <c r="BD12" i="23"/>
  <c r="BD11" i="23"/>
  <c r="BD10" i="23"/>
  <c r="BD9" i="23"/>
  <c r="BD8" i="23"/>
  <c r="BD7" i="23"/>
  <c r="BD6" i="23"/>
  <c r="BD5" i="23"/>
  <c r="BD4" i="23"/>
  <c r="BE3" i="23"/>
  <c r="BF3" i="23"/>
  <c r="BD3" i="23"/>
  <c r="BC2000" i="28"/>
  <c r="BC1999" i="28"/>
  <c r="BC1998" i="28"/>
  <c r="BC1997" i="28"/>
  <c r="BC1996" i="28"/>
  <c r="BC1995" i="28"/>
  <c r="BC1994" i="28"/>
  <c r="BC1993" i="28"/>
  <c r="BC1992" i="28"/>
  <c r="BC1991" i="28"/>
  <c r="BC1990" i="28"/>
  <c r="BC1989" i="28"/>
  <c r="BC1988" i="28"/>
  <c r="BC1987" i="28"/>
  <c r="BC1986" i="28"/>
  <c r="BC1985" i="28"/>
  <c r="BC1984" i="28"/>
  <c r="BC1983" i="28"/>
  <c r="BC1982" i="28"/>
  <c r="BC1981" i="28"/>
  <c r="BC1980" i="28"/>
  <c r="BC1979" i="28"/>
  <c r="BC1978" i="28"/>
  <c r="BC1977" i="28"/>
  <c r="BC1976" i="28"/>
  <c r="BC1975" i="28"/>
  <c r="BC1974" i="28"/>
  <c r="BC1973" i="28"/>
  <c r="BC1972" i="28"/>
  <c r="BC1971" i="28"/>
  <c r="BC1970" i="28"/>
  <c r="BC1969" i="28"/>
  <c r="BC1968" i="28"/>
  <c r="BC1967" i="28"/>
  <c r="BC1966" i="28"/>
  <c r="BC1965" i="28"/>
  <c r="BC1964" i="28"/>
  <c r="BC1963" i="28"/>
  <c r="BC1962" i="28"/>
  <c r="BC1961" i="28"/>
  <c r="BC1960" i="28"/>
  <c r="BC1959" i="28"/>
  <c r="BC1958" i="28"/>
  <c r="BC1957" i="28"/>
  <c r="BC1956" i="28"/>
  <c r="BC1955" i="28"/>
  <c r="BC1954" i="28"/>
  <c r="BC1953" i="28"/>
  <c r="BC1952" i="28"/>
  <c r="BC1951" i="28"/>
  <c r="BC1950" i="28"/>
  <c r="BC1949" i="28"/>
  <c r="BC1948" i="28"/>
  <c r="BC1947" i="28"/>
  <c r="BC1946" i="28"/>
  <c r="BC1945" i="28"/>
  <c r="BC1944" i="28"/>
  <c r="BC1943" i="28"/>
  <c r="BC1942" i="28"/>
  <c r="BC1941" i="28"/>
  <c r="BC1940" i="28"/>
  <c r="BC1939" i="28"/>
  <c r="BC1938" i="28"/>
  <c r="BC1937" i="28"/>
  <c r="BC1936" i="28"/>
  <c r="BC1935" i="28"/>
  <c r="BC1934" i="28"/>
  <c r="BC1933" i="28"/>
  <c r="BC1932" i="28"/>
  <c r="BC1931" i="28"/>
  <c r="BC1930" i="28"/>
  <c r="BC1929" i="28"/>
  <c r="BC1928" i="28"/>
  <c r="BC1927" i="28"/>
  <c r="BC1926" i="28"/>
  <c r="BC1925" i="28"/>
  <c r="BC1924" i="28"/>
  <c r="BC1923" i="28"/>
  <c r="BC1922" i="28"/>
  <c r="BC1921" i="28"/>
  <c r="BC1920" i="28"/>
  <c r="BC1919" i="28"/>
  <c r="BC1918" i="28"/>
  <c r="BC1917" i="28"/>
  <c r="BC1916" i="28"/>
  <c r="BC1915" i="28"/>
  <c r="BC1914" i="28"/>
  <c r="BC1913" i="28"/>
  <c r="BC1912" i="28"/>
  <c r="BC1911" i="28"/>
  <c r="BC1910" i="28"/>
  <c r="BC1909" i="28"/>
  <c r="BC1908" i="28"/>
  <c r="BC1907" i="28"/>
  <c r="BC1906" i="28"/>
  <c r="BC1905" i="28"/>
  <c r="BC1904" i="28"/>
  <c r="BC1903" i="28"/>
  <c r="BC1902" i="28"/>
  <c r="BC1901" i="28"/>
  <c r="BC1900" i="28"/>
  <c r="BC1899" i="28"/>
  <c r="BC1898" i="28"/>
  <c r="BC1897" i="28"/>
  <c r="BC1896" i="28"/>
  <c r="BC1895" i="28"/>
  <c r="BC1894" i="28"/>
  <c r="BC1893" i="28"/>
  <c r="BC1892" i="28"/>
  <c r="BC1891" i="28"/>
  <c r="BC1890" i="28"/>
  <c r="BC1889" i="28"/>
  <c r="BC1888" i="28"/>
  <c r="BC1887" i="28"/>
  <c r="BC1886" i="28"/>
  <c r="BC1885" i="28"/>
  <c r="BC1884" i="28"/>
  <c r="BC1883" i="28"/>
  <c r="BC1882" i="28"/>
  <c r="BC1881" i="28"/>
  <c r="BC1880" i="28"/>
  <c r="BC1879" i="28"/>
  <c r="BC1878" i="28"/>
  <c r="BC1877" i="28"/>
  <c r="BC1876" i="28"/>
  <c r="BC1875" i="28"/>
  <c r="BC1874" i="28"/>
  <c r="BC1873" i="28"/>
  <c r="BC1872" i="28"/>
  <c r="BC1871" i="28"/>
  <c r="BC1870" i="28"/>
  <c r="BC1869" i="28"/>
  <c r="BC1868" i="28"/>
  <c r="BC1867" i="28"/>
  <c r="BC1866" i="28"/>
  <c r="BC1865" i="28"/>
  <c r="BC1864" i="28"/>
  <c r="BC1863" i="28"/>
  <c r="BC1862" i="28"/>
  <c r="BC1861" i="28"/>
  <c r="BC1860" i="28"/>
  <c r="BC1859" i="28"/>
  <c r="BC1858" i="28"/>
  <c r="BC1857" i="28"/>
  <c r="BC1856" i="28"/>
  <c r="BC1855" i="28"/>
  <c r="BC1854" i="28"/>
  <c r="BC1853" i="28"/>
  <c r="BC1852" i="28"/>
  <c r="BC1851" i="28"/>
  <c r="BC1850" i="28"/>
  <c r="BC1849" i="28"/>
  <c r="BC1848" i="28"/>
  <c r="BC1847" i="28"/>
  <c r="BC1846" i="28"/>
  <c r="BC1845" i="28"/>
  <c r="BC1844" i="28"/>
  <c r="BC1843" i="28"/>
  <c r="BC1842" i="28"/>
  <c r="BC1841" i="28"/>
  <c r="BC1840" i="28"/>
  <c r="BC1839" i="28"/>
  <c r="BC1838" i="28"/>
  <c r="BC1837" i="28"/>
  <c r="BC1836" i="28"/>
  <c r="BC1835" i="28"/>
  <c r="BC1834" i="28"/>
  <c r="BC1833" i="28"/>
  <c r="BC1832" i="28"/>
  <c r="BC1831" i="28"/>
  <c r="BC1830" i="28"/>
  <c r="BC1829" i="28"/>
  <c r="BC1828" i="28"/>
  <c r="BC1827" i="28"/>
  <c r="BC1826" i="28"/>
  <c r="BC1825" i="28"/>
  <c r="BC1824" i="28"/>
  <c r="BC1823" i="28"/>
  <c r="BC1822" i="28"/>
  <c r="BC1821" i="28"/>
  <c r="BC1820" i="28"/>
  <c r="BC1819" i="28"/>
  <c r="BC1818" i="28"/>
  <c r="BC1817" i="28"/>
  <c r="BC1816" i="28"/>
  <c r="BC1815" i="28"/>
  <c r="BC1814" i="28"/>
  <c r="BC1813" i="28"/>
  <c r="BC1812" i="28"/>
  <c r="BC1811" i="28"/>
  <c r="BC1810" i="28"/>
  <c r="BC1809" i="28"/>
  <c r="BC1808" i="28"/>
  <c r="BC1807" i="28"/>
  <c r="BC1806" i="28"/>
  <c r="BC1805" i="28"/>
  <c r="BC1804" i="28"/>
  <c r="BC1803" i="28"/>
  <c r="BC1802" i="28"/>
  <c r="BC1801" i="28"/>
  <c r="BC1800" i="28"/>
  <c r="BC1799" i="28"/>
  <c r="BC1798" i="28"/>
  <c r="BC1797" i="28"/>
  <c r="BC1796" i="28"/>
  <c r="BC1795" i="28"/>
  <c r="BC1794" i="28"/>
  <c r="BC1793" i="28"/>
  <c r="BC1792" i="28"/>
  <c r="BC1791" i="28"/>
  <c r="BC1790" i="28"/>
  <c r="BC1789" i="28"/>
  <c r="BC1788" i="28"/>
  <c r="BC1787" i="28"/>
  <c r="BC1786" i="28"/>
  <c r="BC1785" i="28"/>
  <c r="BC1784" i="28"/>
  <c r="BC1783" i="28"/>
  <c r="BC1782" i="28"/>
  <c r="BC1781" i="28"/>
  <c r="BC1780" i="28"/>
  <c r="BC1779" i="28"/>
  <c r="BC1778" i="28"/>
  <c r="BC1777" i="28"/>
  <c r="BC1776" i="28"/>
  <c r="BC1775" i="28"/>
  <c r="BC1774" i="28"/>
  <c r="BC1773" i="28"/>
  <c r="BC1772" i="28"/>
  <c r="BC1771" i="28"/>
  <c r="BC1770" i="28"/>
  <c r="BC1769" i="28"/>
  <c r="BC1768" i="28"/>
  <c r="BC1767" i="28"/>
  <c r="BC1766" i="28"/>
  <c r="BC1765" i="28"/>
  <c r="BC1764" i="28"/>
  <c r="BC1763" i="28"/>
  <c r="BC1762" i="28"/>
  <c r="BC1761" i="28"/>
  <c r="BC1760" i="28"/>
  <c r="BC1759" i="28"/>
  <c r="BC1758" i="28"/>
  <c r="BC1757" i="28"/>
  <c r="BC1756" i="28"/>
  <c r="BC1755" i="28"/>
  <c r="BC1754" i="28"/>
  <c r="BC1753" i="28"/>
  <c r="BC1752" i="28"/>
  <c r="BC1751" i="28"/>
  <c r="BC1750" i="28"/>
  <c r="BC1749" i="28"/>
  <c r="BC1748" i="28"/>
  <c r="BC1747" i="28"/>
  <c r="BC1746" i="28"/>
  <c r="BC1745" i="28"/>
  <c r="BC1744" i="28"/>
  <c r="BC1743" i="28"/>
  <c r="BC1742" i="28"/>
  <c r="BC1741" i="28"/>
  <c r="BC1740" i="28"/>
  <c r="BC1739" i="28"/>
  <c r="BC1738" i="28"/>
  <c r="BC1737" i="28"/>
  <c r="BC1736" i="28"/>
  <c r="BC1735" i="28"/>
  <c r="BC1734" i="28"/>
  <c r="BC1733" i="28"/>
  <c r="BC1732" i="28"/>
  <c r="BC1731" i="28"/>
  <c r="BC1730" i="28"/>
  <c r="BC1729" i="28"/>
  <c r="BC1728" i="28"/>
  <c r="BC1727" i="28"/>
  <c r="BC1726" i="28"/>
  <c r="BC1725" i="28"/>
  <c r="BC1724" i="28"/>
  <c r="BC1723" i="28"/>
  <c r="BC1722" i="28"/>
  <c r="BC1721" i="28"/>
  <c r="BC1720" i="28"/>
  <c r="BC1719" i="28"/>
  <c r="BC1718" i="28"/>
  <c r="BC1717" i="28"/>
  <c r="BC1716" i="28"/>
  <c r="BC1715" i="28"/>
  <c r="BC1714" i="28"/>
  <c r="BC1713" i="28"/>
  <c r="BC1712" i="28"/>
  <c r="BC1711" i="28"/>
  <c r="BC1710" i="28"/>
  <c r="BC1709" i="28"/>
  <c r="BC1708" i="28"/>
  <c r="BC1707" i="28"/>
  <c r="BC1706" i="28"/>
  <c r="BC1705" i="28"/>
  <c r="BC1704" i="28"/>
  <c r="BC1703" i="28"/>
  <c r="BC1702" i="28"/>
  <c r="BC1701" i="28"/>
  <c r="BC1700" i="28"/>
  <c r="BC1699" i="28"/>
  <c r="BC1698" i="28"/>
  <c r="BC1697" i="28"/>
  <c r="BC1696" i="28"/>
  <c r="BC1695" i="28"/>
  <c r="BC1694" i="28"/>
  <c r="BC1693" i="28"/>
  <c r="BC1692" i="28"/>
  <c r="BC1691" i="28"/>
  <c r="BC1690" i="28"/>
  <c r="BC1689" i="28"/>
  <c r="BC1688" i="28"/>
  <c r="BC1687" i="28"/>
  <c r="BC1686" i="28"/>
  <c r="BC1685" i="28"/>
  <c r="BC1684" i="28"/>
  <c r="BC1683" i="28"/>
  <c r="BC1682" i="28"/>
  <c r="BC1681" i="28"/>
  <c r="BC1680" i="28"/>
  <c r="BC1679" i="28"/>
  <c r="BC1678" i="28"/>
  <c r="BC1677" i="28"/>
  <c r="BC1676" i="28"/>
  <c r="BC1675" i="28"/>
  <c r="BC1674" i="28"/>
  <c r="BC1673" i="28"/>
  <c r="BC1672" i="28"/>
  <c r="BC1671" i="28"/>
  <c r="BC1670" i="28"/>
  <c r="BC1669" i="28"/>
  <c r="BC1668" i="28"/>
  <c r="BC1667" i="28"/>
  <c r="BC1666" i="28"/>
  <c r="BC1665" i="28"/>
  <c r="BC1664" i="28"/>
  <c r="BC1663" i="28"/>
  <c r="BC1662" i="28"/>
  <c r="BC1661" i="28"/>
  <c r="BC1660" i="28"/>
  <c r="BC1659" i="28"/>
  <c r="BC1658" i="28"/>
  <c r="BC1657" i="28"/>
  <c r="BC1656" i="28"/>
  <c r="BC1655" i="28"/>
  <c r="BC1654" i="28"/>
  <c r="BC1653" i="28"/>
  <c r="BC1652" i="28"/>
  <c r="BC1651" i="28"/>
  <c r="BC1650" i="28"/>
  <c r="BC1649" i="28"/>
  <c r="BC1648" i="28"/>
  <c r="BC1647" i="28"/>
  <c r="BC1646" i="28"/>
  <c r="BC1645" i="28"/>
  <c r="BC1644" i="28"/>
  <c r="BC1643" i="28"/>
  <c r="BC1642" i="28"/>
  <c r="BC1641" i="28"/>
  <c r="BC1640" i="28"/>
  <c r="BC1639" i="28"/>
  <c r="BC1638" i="28"/>
  <c r="BC1637" i="28"/>
  <c r="BC1636" i="28"/>
  <c r="BC1635" i="28"/>
  <c r="BC1634" i="28"/>
  <c r="BC1633" i="28"/>
  <c r="BC1632" i="28"/>
  <c r="BC1631" i="28"/>
  <c r="BC1630" i="28"/>
  <c r="BC1629" i="28"/>
  <c r="BC1628" i="28"/>
  <c r="BC1627" i="28"/>
  <c r="BC1626" i="28"/>
  <c r="BC1625" i="28"/>
  <c r="BC1624" i="28"/>
  <c r="BC1623" i="28"/>
  <c r="BC1622" i="28"/>
  <c r="BC1621" i="28"/>
  <c r="BC1620" i="28"/>
  <c r="BC1619" i="28"/>
  <c r="BC1618" i="28"/>
  <c r="BC1617" i="28"/>
  <c r="BC1616" i="28"/>
  <c r="BC1615" i="28"/>
  <c r="BC1614" i="28"/>
  <c r="BC1613" i="28"/>
  <c r="BC1612" i="28"/>
  <c r="BC1611" i="28"/>
  <c r="BC1610" i="28"/>
  <c r="BC1609" i="28"/>
  <c r="BC1608" i="28"/>
  <c r="BC1607" i="28"/>
  <c r="BC1606" i="28"/>
  <c r="BC1605" i="28"/>
  <c r="BC1604" i="28"/>
  <c r="BC1603" i="28"/>
  <c r="BC1602" i="28"/>
  <c r="BC1601" i="28"/>
  <c r="BC1600" i="28"/>
  <c r="BC1599" i="28"/>
  <c r="BC1598" i="28"/>
  <c r="BC1597" i="28"/>
  <c r="BC1596" i="28"/>
  <c r="BC1595" i="28"/>
  <c r="BC1594" i="28"/>
  <c r="BC1593" i="28"/>
  <c r="BC1592" i="28"/>
  <c r="BC1591" i="28"/>
  <c r="BC1590" i="28"/>
  <c r="BC1589" i="28"/>
  <c r="BC1588" i="28"/>
  <c r="BC1587" i="28"/>
  <c r="BC1586" i="28"/>
  <c r="BC1585" i="28"/>
  <c r="BC1584" i="28"/>
  <c r="BC1583" i="28"/>
  <c r="BC1582" i="28"/>
  <c r="BC1581" i="28"/>
  <c r="BC1580" i="28"/>
  <c r="BC1579" i="28"/>
  <c r="BC1578" i="28"/>
  <c r="BC1577" i="28"/>
  <c r="BC1576" i="28"/>
  <c r="BC1575" i="28"/>
  <c r="BC1574" i="28"/>
  <c r="BC1573" i="28"/>
  <c r="BC1572" i="28"/>
  <c r="BC1571" i="28"/>
  <c r="BC1570" i="28"/>
  <c r="BC1569" i="28"/>
  <c r="BC1568" i="28"/>
  <c r="BC1567" i="28"/>
  <c r="BC1566" i="28"/>
  <c r="BC1565" i="28"/>
  <c r="BC1564" i="28"/>
  <c r="BC1563" i="28"/>
  <c r="BC1562" i="28"/>
  <c r="BC1561" i="28"/>
  <c r="BC1560" i="28"/>
  <c r="BC1559" i="28"/>
  <c r="BC1558" i="28"/>
  <c r="BC1557" i="28"/>
  <c r="BC1556" i="28"/>
  <c r="BC1555" i="28"/>
  <c r="BC1554" i="28"/>
  <c r="BC1553" i="28"/>
  <c r="BC1552" i="28"/>
  <c r="BC1551" i="28"/>
  <c r="BC1550" i="28"/>
  <c r="BC1549" i="28"/>
  <c r="BC1548" i="28"/>
  <c r="BC1547" i="28"/>
  <c r="BC1546" i="28"/>
  <c r="BC1545" i="28"/>
  <c r="BC1544" i="28"/>
  <c r="BC1543" i="28"/>
  <c r="BC1542" i="28"/>
  <c r="BC1541" i="28"/>
  <c r="BC1540" i="28"/>
  <c r="BC1539" i="28"/>
  <c r="BC1538" i="28"/>
  <c r="BC1537" i="28"/>
  <c r="BC1536" i="28"/>
  <c r="BC1535" i="28"/>
  <c r="BC1534" i="28"/>
  <c r="BC1533" i="28"/>
  <c r="BC1532" i="28"/>
  <c r="BC1531" i="28"/>
  <c r="BC1530" i="28"/>
  <c r="BC1529" i="28"/>
  <c r="BC1528" i="28"/>
  <c r="BC1527" i="28"/>
  <c r="BC1526" i="28"/>
  <c r="BC1525" i="28"/>
  <c r="BC1524" i="28"/>
  <c r="BC1523" i="28"/>
  <c r="BC1522" i="28"/>
  <c r="BC1521" i="28"/>
  <c r="BC1520" i="28"/>
  <c r="BC1519" i="28"/>
  <c r="BC1518" i="28"/>
  <c r="BC1517" i="28"/>
  <c r="BC1516" i="28"/>
  <c r="BC1515" i="28"/>
  <c r="BC1514" i="28"/>
  <c r="BC1513" i="28"/>
  <c r="BC1512" i="28"/>
  <c r="BC1511" i="28"/>
  <c r="BC1510" i="28"/>
  <c r="BC1509" i="28"/>
  <c r="BC1508" i="28"/>
  <c r="BC1507" i="28"/>
  <c r="BC1506" i="28"/>
  <c r="BC1505" i="28"/>
  <c r="BC1504" i="28"/>
  <c r="BC1503" i="28"/>
  <c r="BC1502" i="28"/>
  <c r="BC1501" i="28"/>
  <c r="BC1500" i="28"/>
  <c r="BC1499" i="28"/>
  <c r="BC1498" i="28"/>
  <c r="BC1497" i="28"/>
  <c r="BC1496" i="28"/>
  <c r="BC1495" i="28"/>
  <c r="BC1494" i="28"/>
  <c r="BC1493" i="28"/>
  <c r="BC1492" i="28"/>
  <c r="BC1491" i="28"/>
  <c r="BC1490" i="28"/>
  <c r="BC1489" i="28"/>
  <c r="BC1488" i="28"/>
  <c r="BC1487" i="28"/>
  <c r="BC1486" i="28"/>
  <c r="BC1485" i="28"/>
  <c r="BC1484" i="28"/>
  <c r="BC1483" i="28"/>
  <c r="BC1482" i="28"/>
  <c r="BC1481" i="28"/>
  <c r="BC1480" i="28"/>
  <c r="BC1479" i="28"/>
  <c r="BC1478" i="28"/>
  <c r="BC1477" i="28"/>
  <c r="BC1476" i="28"/>
  <c r="BC1475" i="28"/>
  <c r="BC1474" i="28"/>
  <c r="BC1473" i="28"/>
  <c r="BC1472" i="28"/>
  <c r="BC1471" i="28"/>
  <c r="BC1470" i="28"/>
  <c r="BC1469" i="28"/>
  <c r="BC1468" i="28"/>
  <c r="BC1467" i="28"/>
  <c r="BC1466" i="28"/>
  <c r="BC1465" i="28"/>
  <c r="BC1464" i="28"/>
  <c r="BC1463" i="28"/>
  <c r="BC1462" i="28"/>
  <c r="BC1461" i="28"/>
  <c r="BC1460" i="28"/>
  <c r="BC1459" i="28"/>
  <c r="BC1458" i="28"/>
  <c r="BC1457" i="28"/>
  <c r="BC1456" i="28"/>
  <c r="BC1455" i="28"/>
  <c r="BC1454" i="28"/>
  <c r="BC1453" i="28"/>
  <c r="BC1452" i="28"/>
  <c r="BC1451" i="28"/>
  <c r="BC1450" i="28"/>
  <c r="BC1449" i="28"/>
  <c r="BC1448" i="28"/>
  <c r="BC1447" i="28"/>
  <c r="BC1446" i="28"/>
  <c r="BC1445" i="28"/>
  <c r="BC1444" i="28"/>
  <c r="BC1443" i="28"/>
  <c r="BC1442" i="28"/>
  <c r="BC1441" i="28"/>
  <c r="BC1440" i="28"/>
  <c r="BC1439" i="28"/>
  <c r="BC1438" i="28"/>
  <c r="BC1437" i="28"/>
  <c r="BC1436" i="28"/>
  <c r="BC1435" i="28"/>
  <c r="BC1434" i="28"/>
  <c r="BC1433" i="28"/>
  <c r="BC1432" i="28"/>
  <c r="BC1431" i="28"/>
  <c r="BC1430" i="28"/>
  <c r="BC1429" i="28"/>
  <c r="BC1428" i="28"/>
  <c r="BC1427" i="28"/>
  <c r="BC1426" i="28"/>
  <c r="BC1425" i="28"/>
  <c r="BC1424" i="28"/>
  <c r="BC1423" i="28"/>
  <c r="BC1422" i="28"/>
  <c r="BC1421" i="28"/>
  <c r="BC1420" i="28"/>
  <c r="BC1419" i="28"/>
  <c r="BC1418" i="28"/>
  <c r="BC1417" i="28"/>
  <c r="BC1416" i="28"/>
  <c r="BC1415" i="28"/>
  <c r="BC1414" i="28"/>
  <c r="BC1413" i="28"/>
  <c r="BC1412" i="28"/>
  <c r="BC1411" i="28"/>
  <c r="BC1410" i="28"/>
  <c r="BC1409" i="28"/>
  <c r="BC1408" i="28"/>
  <c r="BC1407" i="28"/>
  <c r="BC1406" i="28"/>
  <c r="BC1405" i="28"/>
  <c r="BC1404" i="28"/>
  <c r="BC1403" i="28"/>
  <c r="BC1402" i="28"/>
  <c r="BC1401" i="28"/>
  <c r="BC1400" i="28"/>
  <c r="BC1399" i="28"/>
  <c r="BC1398" i="28"/>
  <c r="BC1397" i="28"/>
  <c r="BC1396" i="28"/>
  <c r="BC1395" i="28"/>
  <c r="BC1394" i="28"/>
  <c r="BC1393" i="28"/>
  <c r="BC1392" i="28"/>
  <c r="BC1391" i="28"/>
  <c r="BC1390" i="28"/>
  <c r="BC1389" i="28"/>
  <c r="BC1388" i="28"/>
  <c r="BC1387" i="28"/>
  <c r="BC1386" i="28"/>
  <c r="BC1385" i="28"/>
  <c r="BC1384" i="28"/>
  <c r="BC1383" i="28"/>
  <c r="BC1382" i="28"/>
  <c r="BC1381" i="28"/>
  <c r="BC1380" i="28"/>
  <c r="BC1379" i="28"/>
  <c r="BC1378" i="28"/>
  <c r="BC1377" i="28"/>
  <c r="BC1376" i="28"/>
  <c r="BC1375" i="28"/>
  <c r="BC1374" i="28"/>
  <c r="BC1373" i="28"/>
  <c r="BC1372" i="28"/>
  <c r="BC1371" i="28"/>
  <c r="BC1370" i="28"/>
  <c r="BC1369" i="28"/>
  <c r="BC1368" i="28"/>
  <c r="BC1367" i="28"/>
  <c r="BC1366" i="28"/>
  <c r="BC1365" i="28"/>
  <c r="BC1364" i="28"/>
  <c r="BC1363" i="28"/>
  <c r="BC1362" i="28"/>
  <c r="BC1361" i="28"/>
  <c r="BC1360" i="28"/>
  <c r="BC1359" i="28"/>
  <c r="BC1358" i="28"/>
  <c r="BC1357" i="28"/>
  <c r="BC1356" i="28"/>
  <c r="BC1355" i="28"/>
  <c r="BC1354" i="28"/>
  <c r="BC1353" i="28"/>
  <c r="BC1352" i="28"/>
  <c r="BC1351" i="28"/>
  <c r="BC1350" i="28"/>
  <c r="BC1349" i="28"/>
  <c r="BC1348" i="28"/>
  <c r="BC1347" i="28"/>
  <c r="BC1346" i="28"/>
  <c r="BC1345" i="28"/>
  <c r="BC1344" i="28"/>
  <c r="BC1343" i="28"/>
  <c r="BC1342" i="28"/>
  <c r="BC1341" i="28"/>
  <c r="BC1340" i="28"/>
  <c r="BC1339" i="28"/>
  <c r="BC1338" i="28"/>
  <c r="BC1337" i="28"/>
  <c r="BC1336" i="28"/>
  <c r="BC1335" i="28"/>
  <c r="BC1334" i="28"/>
  <c r="BC1333" i="28"/>
  <c r="BC1332" i="28"/>
  <c r="BC1331" i="28"/>
  <c r="BC1330" i="28"/>
  <c r="BC1329" i="28"/>
  <c r="BC1328" i="28"/>
  <c r="BC1327" i="28"/>
  <c r="BC1326" i="28"/>
  <c r="BC1325" i="28"/>
  <c r="BC1324" i="28"/>
  <c r="BC1323" i="28"/>
  <c r="BC1322" i="28"/>
  <c r="BC1321" i="28"/>
  <c r="BC1320" i="28"/>
  <c r="BC1319" i="28"/>
  <c r="BC1318" i="28"/>
  <c r="BC1317" i="28"/>
  <c r="BC1316" i="28"/>
  <c r="BC1315" i="28"/>
  <c r="BC1314" i="28"/>
  <c r="BC1313" i="28"/>
  <c r="BC1312" i="28"/>
  <c r="BC1311" i="28"/>
  <c r="BC1310" i="28"/>
  <c r="BC1309" i="28"/>
  <c r="BC1308" i="28"/>
  <c r="BC1307" i="28"/>
  <c r="BC1306" i="28"/>
  <c r="BC1305" i="28"/>
  <c r="BC1304" i="28"/>
  <c r="BC1303" i="28"/>
  <c r="BC1302" i="28"/>
  <c r="BC1301" i="28"/>
  <c r="BC1300" i="28"/>
  <c r="BC1299" i="28"/>
  <c r="BC1298" i="28"/>
  <c r="BC1297" i="28"/>
  <c r="BC1296" i="28"/>
  <c r="BC1295" i="28"/>
  <c r="BC1294" i="28"/>
  <c r="BC1293" i="28"/>
  <c r="BC1292" i="28"/>
  <c r="BC1291" i="28"/>
  <c r="BC1290" i="28"/>
  <c r="BC1289" i="28"/>
  <c r="BC1288" i="28"/>
  <c r="BC1287" i="28"/>
  <c r="BC1286" i="28"/>
  <c r="BC1285" i="28"/>
  <c r="BC1284" i="28"/>
  <c r="BC1283" i="28"/>
  <c r="BC1282" i="28"/>
  <c r="BC1281" i="28"/>
  <c r="BC1280" i="28"/>
  <c r="BC1279" i="28"/>
  <c r="BC1278" i="28"/>
  <c r="BC1277" i="28"/>
  <c r="BC1276" i="28"/>
  <c r="BC1275" i="28"/>
  <c r="BC1274" i="28"/>
  <c r="BC1273" i="28"/>
  <c r="BC1272" i="28"/>
  <c r="BC1271" i="28"/>
  <c r="BC1270" i="28"/>
  <c r="BC1269" i="28"/>
  <c r="BC1268" i="28"/>
  <c r="BC1267" i="28"/>
  <c r="BC1266" i="28"/>
  <c r="BC1265" i="28"/>
  <c r="BC1264" i="28"/>
  <c r="BC1263" i="28"/>
  <c r="BC1262" i="28"/>
  <c r="BC1261" i="28"/>
  <c r="BC1260" i="28"/>
  <c r="BC1259" i="28"/>
  <c r="BC1258" i="28"/>
  <c r="BC1257" i="28"/>
  <c r="BC1256" i="28"/>
  <c r="BC1255" i="28"/>
  <c r="BC1254" i="28"/>
  <c r="BC1253" i="28"/>
  <c r="BC1252" i="28"/>
  <c r="BC1251" i="28"/>
  <c r="BC1250" i="28"/>
  <c r="BC1249" i="28"/>
  <c r="BC1248" i="28"/>
  <c r="BC1247" i="28"/>
  <c r="BC1246" i="28"/>
  <c r="BC1245" i="28"/>
  <c r="BC1244" i="28"/>
  <c r="BC1243" i="28"/>
  <c r="BC1242" i="28"/>
  <c r="BC1241" i="28"/>
  <c r="BC1240" i="28"/>
  <c r="BC1239" i="28"/>
  <c r="BC1238" i="28"/>
  <c r="BC1237" i="28"/>
  <c r="BC1236" i="28"/>
  <c r="BC1235" i="28"/>
  <c r="BC1234" i="28"/>
  <c r="BC1233" i="28"/>
  <c r="BC1232" i="28"/>
  <c r="BC1231" i="28"/>
  <c r="BC1230" i="28"/>
  <c r="BC1229" i="28"/>
  <c r="BC1228" i="28"/>
  <c r="BC1227" i="28"/>
  <c r="BC1226" i="28"/>
  <c r="BC1225" i="28"/>
  <c r="BC1224" i="28"/>
  <c r="BC1223" i="28"/>
  <c r="BC1222" i="28"/>
  <c r="BC1221" i="28"/>
  <c r="BC1220" i="28"/>
  <c r="BC1219" i="28"/>
  <c r="BC1218" i="28"/>
  <c r="BC1217" i="28"/>
  <c r="BC1216" i="28"/>
  <c r="BC1215" i="28"/>
  <c r="BC1214" i="28"/>
  <c r="BC1213" i="28"/>
  <c r="BC1212" i="28"/>
  <c r="BC1211" i="28"/>
  <c r="BC1210" i="28"/>
  <c r="BC1209" i="28"/>
  <c r="BC1208" i="28"/>
  <c r="BC1207" i="28"/>
  <c r="BC1206" i="28"/>
  <c r="BC1205" i="28"/>
  <c r="BC1204" i="28"/>
  <c r="BC1203" i="28"/>
  <c r="BC1202" i="28"/>
  <c r="BC1201" i="28"/>
  <c r="BC1200" i="28"/>
  <c r="BC1199" i="28"/>
  <c r="BC1198" i="28"/>
  <c r="BC1197" i="28"/>
  <c r="BC1196" i="28"/>
  <c r="BC1195" i="28"/>
  <c r="BC1194" i="28"/>
  <c r="BC1193" i="28"/>
  <c r="BC1192" i="28"/>
  <c r="BC1191" i="28"/>
  <c r="BC1190" i="28"/>
  <c r="BC1189" i="28"/>
  <c r="BC1188" i="28"/>
  <c r="BC1187" i="28"/>
  <c r="BC1186" i="28"/>
  <c r="BC1185" i="28"/>
  <c r="BC1184" i="28"/>
  <c r="BC1183" i="28"/>
  <c r="BC1182" i="28"/>
  <c r="BC1181" i="28"/>
  <c r="BC1180" i="28"/>
  <c r="BC1179" i="28"/>
  <c r="BC1178" i="28"/>
  <c r="BC1177" i="28"/>
  <c r="BC1176" i="28"/>
  <c r="BC1175" i="28"/>
  <c r="BC1174" i="28"/>
  <c r="BC1173" i="28"/>
  <c r="BC1172" i="28"/>
  <c r="BC1171" i="28"/>
  <c r="BC1170" i="28"/>
  <c r="BC1169" i="28"/>
  <c r="BC1168" i="28"/>
  <c r="BC1167" i="28"/>
  <c r="BC1166" i="28"/>
  <c r="BC1165" i="28"/>
  <c r="BC1164" i="28"/>
  <c r="BC1163" i="28"/>
  <c r="BC1162" i="28"/>
  <c r="BC1161" i="28"/>
  <c r="BC1160" i="28"/>
  <c r="BC1159" i="28"/>
  <c r="BC1158" i="28"/>
  <c r="BC1157" i="28"/>
  <c r="BC1156" i="28"/>
  <c r="BC1155" i="28"/>
  <c r="BC1154" i="28"/>
  <c r="BC1153" i="28"/>
  <c r="BC1152" i="28"/>
  <c r="BC1151" i="28"/>
  <c r="BC1150" i="28"/>
  <c r="BC1149" i="28"/>
  <c r="BC1148" i="28"/>
  <c r="BC1147" i="28"/>
  <c r="BC1146" i="28"/>
  <c r="BC1145" i="28"/>
  <c r="BC1144" i="28"/>
  <c r="BC1143" i="28"/>
  <c r="BC1142" i="28"/>
  <c r="BC1141" i="28"/>
  <c r="BC1140" i="28"/>
  <c r="BC1139" i="28"/>
  <c r="BC1138" i="28"/>
  <c r="BC1137" i="28"/>
  <c r="BC1136" i="28"/>
  <c r="BC1135" i="28"/>
  <c r="BC1134" i="28"/>
  <c r="BC1133" i="28"/>
  <c r="BC1132" i="28"/>
  <c r="BC1131" i="28"/>
  <c r="BC1130" i="28"/>
  <c r="BC1129" i="28"/>
  <c r="BC1128" i="28"/>
  <c r="BC1127" i="28"/>
  <c r="BC1126" i="28"/>
  <c r="BC1125" i="28"/>
  <c r="BC1124" i="28"/>
  <c r="BC1123" i="28"/>
  <c r="BC1122" i="28"/>
  <c r="BC1121" i="28"/>
  <c r="BC1120" i="28"/>
  <c r="BC1119" i="28"/>
  <c r="BC1118" i="28"/>
  <c r="BC1117" i="28"/>
  <c r="BC1116" i="28"/>
  <c r="BC1115" i="28"/>
  <c r="BC1114" i="28"/>
  <c r="BC1113" i="28"/>
  <c r="BC1112" i="28"/>
  <c r="BC1111" i="28"/>
  <c r="BC1110" i="28"/>
  <c r="BC1109" i="28"/>
  <c r="BC1108" i="28"/>
  <c r="BC1107" i="28"/>
  <c r="BC1106" i="28"/>
  <c r="BC1105" i="28"/>
  <c r="BC1104" i="28"/>
  <c r="BC1103" i="28"/>
  <c r="BC1102" i="28"/>
  <c r="BC1101" i="28"/>
  <c r="BC1100" i="28"/>
  <c r="BC1099" i="28"/>
  <c r="BC1098" i="28"/>
  <c r="BC1097" i="28"/>
  <c r="BC1096" i="28"/>
  <c r="BC1095" i="28"/>
  <c r="BC1094" i="28"/>
  <c r="BC1093" i="28"/>
  <c r="BC1092" i="28"/>
  <c r="BC1091" i="28"/>
  <c r="BC1090" i="28"/>
  <c r="BC1089" i="28"/>
  <c r="BC1088" i="28"/>
  <c r="BC1087" i="28"/>
  <c r="BC1086" i="28"/>
  <c r="BC1085" i="28"/>
  <c r="BC1084" i="28"/>
  <c r="BC1083" i="28"/>
  <c r="BC1082" i="28"/>
  <c r="BC1081" i="28"/>
  <c r="BC1080" i="28"/>
  <c r="BC1079" i="28"/>
  <c r="BC1078" i="28"/>
  <c r="BC1077" i="28"/>
  <c r="BC1076" i="28"/>
  <c r="BC1075" i="28"/>
  <c r="BC1074" i="28"/>
  <c r="BC1073" i="28"/>
  <c r="BC1072" i="28"/>
  <c r="BC1071" i="28"/>
  <c r="BC1070" i="28"/>
  <c r="BC1069" i="28"/>
  <c r="BC1068" i="28"/>
  <c r="BC1067" i="28"/>
  <c r="BC1066" i="28"/>
  <c r="BC1065" i="28"/>
  <c r="BC1064" i="28"/>
  <c r="BC1063" i="28"/>
  <c r="BC1062" i="28"/>
  <c r="BC1061" i="28"/>
  <c r="BC1060" i="28"/>
  <c r="BC1059" i="28"/>
  <c r="BC1058" i="28"/>
  <c r="BC1057" i="28"/>
  <c r="BC1056" i="28"/>
  <c r="BC1055" i="28"/>
  <c r="BC1054" i="28"/>
  <c r="BC1053" i="28"/>
  <c r="BC1052" i="28"/>
  <c r="BC1051" i="28"/>
  <c r="BC1050" i="28"/>
  <c r="BC1049" i="28"/>
  <c r="BC1048" i="28"/>
  <c r="BC1047" i="28"/>
  <c r="BC1046" i="28"/>
  <c r="BC1045" i="28"/>
  <c r="BC1044" i="28"/>
  <c r="BC1043" i="28"/>
  <c r="BC1042" i="28"/>
  <c r="BC1041" i="28"/>
  <c r="BC1040" i="28"/>
  <c r="BC1039" i="28"/>
  <c r="BC1038" i="28"/>
  <c r="BC1037" i="28"/>
  <c r="BC1036" i="28"/>
  <c r="BC1035" i="28"/>
  <c r="BC1034" i="28"/>
  <c r="BC1033" i="28"/>
  <c r="BC1032" i="28"/>
  <c r="BC1031" i="28"/>
  <c r="BC1030" i="28"/>
  <c r="BC1029" i="28"/>
  <c r="BC1028" i="28"/>
  <c r="BC1027" i="28"/>
  <c r="BC1026" i="28"/>
  <c r="BC1025" i="28"/>
  <c r="BC1024" i="28"/>
  <c r="BC1023" i="28"/>
  <c r="BC1022" i="28"/>
  <c r="BC1021" i="28"/>
  <c r="BC1020" i="28"/>
  <c r="BC1019" i="28"/>
  <c r="BC1018" i="28"/>
  <c r="BC1017" i="28"/>
  <c r="BC1016" i="28"/>
  <c r="BC1015" i="28"/>
  <c r="BC1014" i="28"/>
  <c r="BC1013" i="28"/>
  <c r="BC1012" i="28"/>
  <c r="BC1011" i="28"/>
  <c r="BC1010" i="28"/>
  <c r="BC1009" i="28"/>
  <c r="BC1008" i="28"/>
  <c r="BC1007" i="28"/>
  <c r="BC1006" i="28"/>
  <c r="BC1005" i="28"/>
  <c r="BC1004" i="28"/>
  <c r="BC1003" i="28"/>
  <c r="BC1002" i="28"/>
  <c r="BC1001" i="28"/>
  <c r="BC1000" i="28"/>
  <c r="BC999" i="28"/>
  <c r="BC998" i="28"/>
  <c r="BC997" i="28"/>
  <c r="BC996" i="28"/>
  <c r="BC995" i="28"/>
  <c r="BC994" i="28"/>
  <c r="BC993" i="28"/>
  <c r="BC992" i="28"/>
  <c r="BC991" i="28"/>
  <c r="BC990" i="28"/>
  <c r="BC989" i="28"/>
  <c r="BC988" i="28"/>
  <c r="BC987" i="28"/>
  <c r="BC986" i="28"/>
  <c r="BC985" i="28"/>
  <c r="BC984" i="28"/>
  <c r="BC983" i="28"/>
  <c r="BC982" i="28"/>
  <c r="BC981" i="28"/>
  <c r="BC980" i="28"/>
  <c r="BC979" i="28"/>
  <c r="BC978" i="28"/>
  <c r="BC977" i="28"/>
  <c r="BC976" i="28"/>
  <c r="BC975" i="28"/>
  <c r="BC974" i="28"/>
  <c r="BC973" i="28"/>
  <c r="BC972" i="28"/>
  <c r="BC971" i="28"/>
  <c r="BC970" i="28"/>
  <c r="BC969" i="28"/>
  <c r="BC968" i="28"/>
  <c r="BC967" i="28"/>
  <c r="BC966" i="28"/>
  <c r="BC965" i="28"/>
  <c r="BC964" i="28"/>
  <c r="BC963" i="28"/>
  <c r="BC962" i="28"/>
  <c r="BC961" i="28"/>
  <c r="BC960" i="28"/>
  <c r="BC959" i="28"/>
  <c r="BC958" i="28"/>
  <c r="BC957" i="28"/>
  <c r="BC956" i="28"/>
  <c r="BC955" i="28"/>
  <c r="BC954" i="28"/>
  <c r="BC953" i="28"/>
  <c r="BC952" i="28"/>
  <c r="BC951" i="28"/>
  <c r="BC950" i="28"/>
  <c r="BC949" i="28"/>
  <c r="BC948" i="28"/>
  <c r="BC947" i="28"/>
  <c r="BC946" i="28"/>
  <c r="BC945" i="28"/>
  <c r="BC944" i="28"/>
  <c r="BC943" i="28"/>
  <c r="BC942" i="28"/>
  <c r="BC941" i="28"/>
  <c r="BC940" i="28"/>
  <c r="BC939" i="28"/>
  <c r="BC938" i="28"/>
  <c r="BC937" i="28"/>
  <c r="BC936" i="28"/>
  <c r="BC935" i="28"/>
  <c r="BC934" i="28"/>
  <c r="BC933" i="28"/>
  <c r="BC932" i="28"/>
  <c r="BC931" i="28"/>
  <c r="BC930" i="28"/>
  <c r="BC929" i="28"/>
  <c r="BC928" i="28"/>
  <c r="BC927" i="28"/>
  <c r="BC926" i="28"/>
  <c r="BC925" i="28"/>
  <c r="BC924" i="28"/>
  <c r="BC923" i="28"/>
  <c r="BC922" i="28"/>
  <c r="BC921" i="28"/>
  <c r="BC920" i="28"/>
  <c r="BC919" i="28"/>
  <c r="BC918" i="28"/>
  <c r="BC917" i="28"/>
  <c r="BC916" i="28"/>
  <c r="BC915" i="28"/>
  <c r="BC914" i="28"/>
  <c r="BC913" i="28"/>
  <c r="BC912" i="28"/>
  <c r="BC911" i="28"/>
  <c r="BC910" i="28"/>
  <c r="BC909" i="28"/>
  <c r="BC908" i="28"/>
  <c r="BC907" i="28"/>
  <c r="BC906" i="28"/>
  <c r="BC905" i="28"/>
  <c r="BC904" i="28"/>
  <c r="BC903" i="28"/>
  <c r="BC902" i="28"/>
  <c r="BC901" i="28"/>
  <c r="BC900" i="28"/>
  <c r="BC899" i="28"/>
  <c r="BC898" i="28"/>
  <c r="BC897" i="28"/>
  <c r="BC896" i="28"/>
  <c r="BC895" i="28"/>
  <c r="BC894" i="28"/>
  <c r="BC893" i="28"/>
  <c r="BC892" i="28"/>
  <c r="BC891" i="28"/>
  <c r="BC890" i="28"/>
  <c r="BC889" i="28"/>
  <c r="BC888" i="28"/>
  <c r="BC887" i="28"/>
  <c r="BC886" i="28"/>
  <c r="BC885" i="28"/>
  <c r="BC884" i="28"/>
  <c r="BC883" i="28"/>
  <c r="BC882" i="28"/>
  <c r="BC881" i="28"/>
  <c r="BC880" i="28"/>
  <c r="BC879" i="28"/>
  <c r="BC878" i="28"/>
  <c r="BC877" i="28"/>
  <c r="BC876" i="28"/>
  <c r="BC875" i="28"/>
  <c r="BC874" i="28"/>
  <c r="BC873" i="28"/>
  <c r="BC872" i="28"/>
  <c r="BC871" i="28"/>
  <c r="BC870" i="28"/>
  <c r="BC869" i="28"/>
  <c r="BC868" i="28"/>
  <c r="BC867" i="28"/>
  <c r="BC866" i="28"/>
  <c r="BC865" i="28"/>
  <c r="BC864" i="28"/>
  <c r="BC863" i="28"/>
  <c r="BC862" i="28"/>
  <c r="BC861" i="28"/>
  <c r="BC860" i="28"/>
  <c r="BC859" i="28"/>
  <c r="BC858" i="28"/>
  <c r="BC857" i="28"/>
  <c r="BC856" i="28"/>
  <c r="BC855" i="28"/>
  <c r="BC854" i="28"/>
  <c r="BC853" i="28"/>
  <c r="BC852" i="28"/>
  <c r="BC851" i="28"/>
  <c r="BC850" i="28"/>
  <c r="BC849" i="28"/>
  <c r="BC848" i="28"/>
  <c r="BC847" i="28"/>
  <c r="BC846" i="28"/>
  <c r="BC845" i="28"/>
  <c r="BC844" i="28"/>
  <c r="BC843" i="28"/>
  <c r="BC842" i="28"/>
  <c r="BC841" i="28"/>
  <c r="BC840" i="28"/>
  <c r="BC839" i="28"/>
  <c r="BC838" i="28"/>
  <c r="BC837" i="28"/>
  <c r="BC836" i="28"/>
  <c r="BC835" i="28"/>
  <c r="BC834" i="28"/>
  <c r="BC833" i="28"/>
  <c r="BC832" i="28"/>
  <c r="BC831" i="28"/>
  <c r="BC830" i="28"/>
  <c r="BC829" i="28"/>
  <c r="BC828" i="28"/>
  <c r="BC827" i="28"/>
  <c r="BC826" i="28"/>
  <c r="BC825" i="28"/>
  <c r="BC824" i="28"/>
  <c r="BC823" i="28"/>
  <c r="BC822" i="28"/>
  <c r="BC821" i="28"/>
  <c r="BC820" i="28"/>
  <c r="BC819" i="28"/>
  <c r="BC818" i="28"/>
  <c r="BC817" i="28"/>
  <c r="BC816" i="28"/>
  <c r="BC815" i="28"/>
  <c r="BC814" i="28"/>
  <c r="BC813" i="28"/>
  <c r="BC812" i="28"/>
  <c r="BC811" i="28"/>
  <c r="BC810" i="28"/>
  <c r="BC809" i="28"/>
  <c r="BC808" i="28"/>
  <c r="BC807" i="28"/>
  <c r="BC806" i="28"/>
  <c r="BC805" i="28"/>
  <c r="BC804" i="28"/>
  <c r="BC803" i="28"/>
  <c r="BC802" i="28"/>
  <c r="BC801" i="28"/>
  <c r="BC800" i="28"/>
  <c r="BC799" i="28"/>
  <c r="BC798" i="28"/>
  <c r="BC797" i="28"/>
  <c r="BC796" i="28"/>
  <c r="BC795" i="28"/>
  <c r="BC794" i="28"/>
  <c r="BC793" i="28"/>
  <c r="BC792" i="28"/>
  <c r="BC791" i="28"/>
  <c r="BC790" i="28"/>
  <c r="BC789" i="28"/>
  <c r="BC788" i="28"/>
  <c r="BC787" i="28"/>
  <c r="BC786" i="28"/>
  <c r="BC785" i="28"/>
  <c r="BC784" i="28"/>
  <c r="BC783" i="28"/>
  <c r="BC782" i="28"/>
  <c r="BC781" i="28"/>
  <c r="BC780" i="28"/>
  <c r="BC779" i="28"/>
  <c r="BC778" i="28"/>
  <c r="BC777" i="28"/>
  <c r="BC776" i="28"/>
  <c r="BC775" i="28"/>
  <c r="BC774" i="28"/>
  <c r="BC773" i="28"/>
  <c r="BC772" i="28"/>
  <c r="BC771" i="28"/>
  <c r="BC770" i="28"/>
  <c r="BC769" i="28"/>
  <c r="BC768" i="28"/>
  <c r="BC767" i="28"/>
  <c r="BC766" i="28"/>
  <c r="BC765" i="28"/>
  <c r="BC764" i="28"/>
  <c r="BC763" i="28"/>
  <c r="BC762" i="28"/>
  <c r="BC761" i="28"/>
  <c r="BC760" i="28"/>
  <c r="BC759" i="28"/>
  <c r="BC758" i="28"/>
  <c r="BC757" i="28"/>
  <c r="BC756" i="28"/>
  <c r="BC755" i="28"/>
  <c r="BC754" i="28"/>
  <c r="BC753" i="28"/>
  <c r="BC752" i="28"/>
  <c r="BC751" i="28"/>
  <c r="BC750" i="28"/>
  <c r="BC749" i="28"/>
  <c r="BC748" i="28"/>
  <c r="BC747" i="28"/>
  <c r="BC746" i="28"/>
  <c r="BC745" i="28"/>
  <c r="BC744" i="28"/>
  <c r="BC743" i="28"/>
  <c r="BC742" i="28"/>
  <c r="BC741" i="28"/>
  <c r="BC740" i="28"/>
  <c r="BC739" i="28"/>
  <c r="BC738" i="28"/>
  <c r="BC737" i="28"/>
  <c r="BC736" i="28"/>
  <c r="BC735" i="28"/>
  <c r="BC734" i="28"/>
  <c r="BC733" i="28"/>
  <c r="BC732" i="28"/>
  <c r="BC731" i="28"/>
  <c r="BC730" i="28"/>
  <c r="BC729" i="28"/>
  <c r="BC728" i="28"/>
  <c r="BC727" i="28"/>
  <c r="BC726" i="28"/>
  <c r="BC725" i="28"/>
  <c r="BC724" i="28"/>
  <c r="BC723" i="28"/>
  <c r="BC722" i="28"/>
  <c r="BC721" i="28"/>
  <c r="BC720" i="28"/>
  <c r="BC719" i="28"/>
  <c r="BC718" i="28"/>
  <c r="BC717" i="28"/>
  <c r="BC716" i="28"/>
  <c r="BC715" i="28"/>
  <c r="BC714" i="28"/>
  <c r="BC713" i="28"/>
  <c r="BC712" i="28"/>
  <c r="BC711" i="28"/>
  <c r="BC710" i="28"/>
  <c r="BC709" i="28"/>
  <c r="BC708" i="28"/>
  <c r="BC707" i="28"/>
  <c r="BC706" i="28"/>
  <c r="BC705" i="28"/>
  <c r="BC704" i="28"/>
  <c r="BC703" i="28"/>
  <c r="BC702" i="28"/>
  <c r="BC701" i="28"/>
  <c r="BC700" i="28"/>
  <c r="BC699" i="28"/>
  <c r="BC698" i="28"/>
  <c r="BC697" i="28"/>
  <c r="BC696" i="28"/>
  <c r="BC695" i="28"/>
  <c r="BC694" i="28"/>
  <c r="BC693" i="28"/>
  <c r="BC692" i="28"/>
  <c r="BC691" i="28"/>
  <c r="BC690" i="28"/>
  <c r="BC689" i="28"/>
  <c r="BC688" i="28"/>
  <c r="BC687" i="28"/>
  <c r="BC686" i="28"/>
  <c r="BC685" i="28"/>
  <c r="BC684" i="28"/>
  <c r="BC683" i="28"/>
  <c r="BC682" i="28"/>
  <c r="BC681" i="28"/>
  <c r="BC680" i="28"/>
  <c r="BC679" i="28"/>
  <c r="BC678" i="28"/>
  <c r="BC677" i="28"/>
  <c r="BC676" i="28"/>
  <c r="BC675" i="28"/>
  <c r="BC674" i="28"/>
  <c r="BC673" i="28"/>
  <c r="BC672" i="28"/>
  <c r="BC671" i="28"/>
  <c r="BC670" i="28"/>
  <c r="BC669" i="28"/>
  <c r="BC668" i="28"/>
  <c r="BC667" i="28"/>
  <c r="BC666" i="28"/>
  <c r="BC665" i="28"/>
  <c r="BC664" i="28"/>
  <c r="BC663" i="28"/>
  <c r="BC662" i="28"/>
  <c r="BC661" i="28"/>
  <c r="BC660" i="28"/>
  <c r="BC659" i="28"/>
  <c r="BC658" i="28"/>
  <c r="BC657" i="28"/>
  <c r="BC656" i="28"/>
  <c r="BC655" i="28"/>
  <c r="BC654" i="28"/>
  <c r="BC653" i="28"/>
  <c r="BC652" i="28"/>
  <c r="BC651" i="28"/>
  <c r="BC650" i="28"/>
  <c r="BC649" i="28"/>
  <c r="BC648" i="28"/>
  <c r="BC647" i="28"/>
  <c r="BC646" i="28"/>
  <c r="BC645" i="28"/>
  <c r="BC644" i="28"/>
  <c r="BC643" i="28"/>
  <c r="BC642" i="28"/>
  <c r="BC641" i="28"/>
  <c r="BC640" i="28"/>
  <c r="BC639" i="28"/>
  <c r="BC638" i="28"/>
  <c r="BC637" i="28"/>
  <c r="BC636" i="28"/>
  <c r="BC635" i="28"/>
  <c r="BC634" i="28"/>
  <c r="BC633" i="28"/>
  <c r="BC632" i="28"/>
  <c r="BC631" i="28"/>
  <c r="BC630" i="28"/>
  <c r="BC629" i="28"/>
  <c r="BC628" i="28"/>
  <c r="BC627" i="28"/>
  <c r="BC626" i="28"/>
  <c r="BC625" i="28"/>
  <c r="BC624" i="28"/>
  <c r="BC623" i="28"/>
  <c r="BC622" i="28"/>
  <c r="BC621" i="28"/>
  <c r="BC620" i="28"/>
  <c r="BC619" i="28"/>
  <c r="BC618" i="28"/>
  <c r="BC617" i="28"/>
  <c r="BC616" i="28"/>
  <c r="BC615" i="28"/>
  <c r="BC614" i="28"/>
  <c r="BC613" i="28"/>
  <c r="BC612" i="28"/>
  <c r="BC611" i="28"/>
  <c r="BC610" i="28"/>
  <c r="BC609" i="28"/>
  <c r="BC608" i="28"/>
  <c r="BC607" i="28"/>
  <c r="BC606" i="28"/>
  <c r="BC605" i="28"/>
  <c r="BC604" i="28"/>
  <c r="BC603" i="28"/>
  <c r="BC602" i="28"/>
  <c r="BC601" i="28"/>
  <c r="BC600" i="28"/>
  <c r="BC599" i="28"/>
  <c r="BC598" i="28"/>
  <c r="BC597" i="28"/>
  <c r="BC596" i="28"/>
  <c r="BC595" i="28"/>
  <c r="BC594" i="28"/>
  <c r="BC593" i="28"/>
  <c r="BC592" i="28"/>
  <c r="BC591" i="28"/>
  <c r="BC590" i="28"/>
  <c r="BC589" i="28"/>
  <c r="BC588" i="28"/>
  <c r="BC587" i="28"/>
  <c r="BC586" i="28"/>
  <c r="BC585" i="28"/>
  <c r="BC584" i="28"/>
  <c r="BC583" i="28"/>
  <c r="BC582" i="28"/>
  <c r="BC581" i="28"/>
  <c r="BC580" i="28"/>
  <c r="BC579" i="28"/>
  <c r="BC578" i="28"/>
  <c r="BC577" i="28"/>
  <c r="BC576" i="28"/>
  <c r="BC575" i="28"/>
  <c r="BC574" i="28"/>
  <c r="BC573" i="28"/>
  <c r="BC572" i="28"/>
  <c r="BC571" i="28"/>
  <c r="BC570" i="28"/>
  <c r="BC569" i="28"/>
  <c r="BC568" i="28"/>
  <c r="BC567" i="28"/>
  <c r="BC566" i="28"/>
  <c r="BC565" i="28"/>
  <c r="BC564" i="28"/>
  <c r="BC563" i="28"/>
  <c r="BC562" i="28"/>
  <c r="BC561" i="28"/>
  <c r="BC560" i="28"/>
  <c r="BC559" i="28"/>
  <c r="BC558" i="28"/>
  <c r="BC557" i="28"/>
  <c r="BC556" i="28"/>
  <c r="BC555" i="28"/>
  <c r="BC554" i="28"/>
  <c r="BC553" i="28"/>
  <c r="BC552" i="28"/>
  <c r="BC551" i="28"/>
  <c r="BC550" i="28"/>
  <c r="BC549" i="28"/>
  <c r="BC548" i="28"/>
  <c r="BC547" i="28"/>
  <c r="BC546" i="28"/>
  <c r="BC545" i="28"/>
  <c r="BC544" i="28"/>
  <c r="BC543" i="28"/>
  <c r="BC542" i="28"/>
  <c r="BC541" i="28"/>
  <c r="BC540" i="28"/>
  <c r="BC539" i="28"/>
  <c r="BC538" i="28"/>
  <c r="BC537" i="28"/>
  <c r="BC536" i="28"/>
  <c r="BC535" i="28"/>
  <c r="BC534" i="28"/>
  <c r="BC533" i="28"/>
  <c r="BC532" i="28"/>
  <c r="BC531" i="28"/>
  <c r="BC530" i="28"/>
  <c r="BC529" i="28"/>
  <c r="BC528" i="28"/>
  <c r="BC527" i="28"/>
  <c r="BC526" i="28"/>
  <c r="BC525" i="28"/>
  <c r="BC524" i="28"/>
  <c r="BC523" i="28"/>
  <c r="BC522" i="28"/>
  <c r="BC521" i="28"/>
  <c r="BC520" i="28"/>
  <c r="BC519" i="28"/>
  <c r="BC518" i="28"/>
  <c r="BC517" i="28"/>
  <c r="BC516" i="28"/>
  <c r="BC515" i="28"/>
  <c r="BC514" i="28"/>
  <c r="BC513" i="28"/>
  <c r="BC512" i="28"/>
  <c r="BC511" i="28"/>
  <c r="BC510" i="28"/>
  <c r="BC509" i="28"/>
  <c r="BC508" i="28"/>
  <c r="BC507" i="28"/>
  <c r="BC506" i="28"/>
  <c r="BC505" i="28"/>
  <c r="BC504" i="28"/>
  <c r="BC503" i="28"/>
  <c r="BC502" i="28"/>
  <c r="BC501" i="28"/>
  <c r="BC500" i="28"/>
  <c r="BC499" i="28"/>
  <c r="BC498" i="28"/>
  <c r="BC497" i="28"/>
  <c r="BC496" i="28"/>
  <c r="BC495" i="28"/>
  <c r="BC494" i="28"/>
  <c r="BC493" i="28"/>
  <c r="BC492" i="28"/>
  <c r="BC491" i="28"/>
  <c r="BC490" i="28"/>
  <c r="BC489" i="28"/>
  <c r="BC488" i="28"/>
  <c r="BC487" i="28"/>
  <c r="BC486" i="28"/>
  <c r="BC485" i="28"/>
  <c r="BC484" i="28"/>
  <c r="BC483" i="28"/>
  <c r="BC482" i="28"/>
  <c r="BC481" i="28"/>
  <c r="BC480" i="28"/>
  <c r="BC479" i="28"/>
  <c r="BC478" i="28"/>
  <c r="BC477" i="28"/>
  <c r="BC476" i="28"/>
  <c r="BC475" i="28"/>
  <c r="BC474" i="28"/>
  <c r="BC473" i="28"/>
  <c r="BC472" i="28"/>
  <c r="BC471" i="28"/>
  <c r="BC470" i="28"/>
  <c r="BC469" i="28"/>
  <c r="BC468" i="28"/>
  <c r="BC467" i="28"/>
  <c r="BC466" i="28"/>
  <c r="BC465" i="28"/>
  <c r="BC464" i="28"/>
  <c r="BC463" i="28"/>
  <c r="BC462" i="28"/>
  <c r="BC461" i="28"/>
  <c r="BC460" i="28"/>
  <c r="BC459" i="28"/>
  <c r="BC458" i="28"/>
  <c r="BC457" i="28"/>
  <c r="BC456" i="28"/>
  <c r="BC455" i="28"/>
  <c r="BC454" i="28"/>
  <c r="BC453" i="28"/>
  <c r="BC452" i="28"/>
  <c r="BC451" i="28"/>
  <c r="BC450" i="28"/>
  <c r="BC449" i="28"/>
  <c r="BC448" i="28"/>
  <c r="BC447" i="28"/>
  <c r="BC446" i="28"/>
  <c r="BC445" i="28"/>
  <c r="BC444" i="28"/>
  <c r="BC443" i="28"/>
  <c r="BC442" i="28"/>
  <c r="BC441" i="28"/>
  <c r="BC440" i="28"/>
  <c r="BC439" i="28"/>
  <c r="BC438" i="28"/>
  <c r="BC437" i="28"/>
  <c r="BC436" i="28"/>
  <c r="BC435" i="28"/>
  <c r="BC434" i="28"/>
  <c r="BC433" i="28"/>
  <c r="BC432" i="28"/>
  <c r="BC431" i="28"/>
  <c r="BC430" i="28"/>
  <c r="BC429" i="28"/>
  <c r="BC428" i="28"/>
  <c r="BC427" i="28"/>
  <c r="BC426" i="28"/>
  <c r="BC425" i="28"/>
  <c r="BC424" i="28"/>
  <c r="BC423" i="28"/>
  <c r="BC422" i="28"/>
  <c r="BC421" i="28"/>
  <c r="BC420" i="28"/>
  <c r="BC419" i="28"/>
  <c r="BC418" i="28"/>
  <c r="BC417" i="28"/>
  <c r="BC416" i="28"/>
  <c r="BC415" i="28"/>
  <c r="BC414" i="28"/>
  <c r="BC413" i="28"/>
  <c r="BC412" i="28"/>
  <c r="BC411" i="28"/>
  <c r="BC410" i="28"/>
  <c r="BC409" i="28"/>
  <c r="BC408" i="28"/>
  <c r="BC407" i="28"/>
  <c r="BC406" i="28"/>
  <c r="BC405" i="28"/>
  <c r="BC404" i="28"/>
  <c r="BC403" i="28"/>
  <c r="BC402" i="28"/>
  <c r="BC401" i="28"/>
  <c r="BC400" i="28"/>
  <c r="BC399" i="28"/>
  <c r="BC398" i="28"/>
  <c r="BC397" i="28"/>
  <c r="BC396" i="28"/>
  <c r="BC395" i="28"/>
  <c r="BC394" i="28"/>
  <c r="BC393" i="28"/>
  <c r="BC392" i="28"/>
  <c r="BC391" i="28"/>
  <c r="BC390" i="28"/>
  <c r="BC389" i="28"/>
  <c r="BC388" i="28"/>
  <c r="BC387" i="28"/>
  <c r="BC386" i="28"/>
  <c r="BC385" i="28"/>
  <c r="BC384" i="28"/>
  <c r="BC383" i="28"/>
  <c r="BC382" i="28"/>
  <c r="BC381" i="28"/>
  <c r="BC380" i="28"/>
  <c r="BC379" i="28"/>
  <c r="BC378" i="28"/>
  <c r="BC377" i="28"/>
  <c r="BC376" i="28"/>
  <c r="BC375" i="28"/>
  <c r="BC374" i="28"/>
  <c r="BC373" i="28"/>
  <c r="BC372" i="28"/>
  <c r="BC371" i="28"/>
  <c r="BC370" i="28"/>
  <c r="BC369" i="28"/>
  <c r="BC368" i="28"/>
  <c r="BC367" i="28"/>
  <c r="BC366" i="28"/>
  <c r="BC365" i="28"/>
  <c r="BC364" i="28"/>
  <c r="BC363" i="28"/>
  <c r="BC362" i="28"/>
  <c r="BC361" i="28"/>
  <c r="BC360" i="28"/>
  <c r="BC359" i="28"/>
  <c r="BC358" i="28"/>
  <c r="BC357" i="28"/>
  <c r="BC356" i="28"/>
  <c r="BC355" i="28"/>
  <c r="BC354" i="28"/>
  <c r="BC353" i="28"/>
  <c r="BC352" i="28"/>
  <c r="BC351" i="28"/>
  <c r="BC350" i="28"/>
  <c r="BC349" i="28"/>
  <c r="BC348" i="28"/>
  <c r="BC347" i="28"/>
  <c r="BC346" i="28"/>
  <c r="BC345" i="28"/>
  <c r="BC344" i="28"/>
  <c r="BC343" i="28"/>
  <c r="BC342" i="28"/>
  <c r="BC341" i="28"/>
  <c r="BC340" i="28"/>
  <c r="BC339" i="28"/>
  <c r="BC338" i="28"/>
  <c r="BC337" i="28"/>
  <c r="BC336" i="28"/>
  <c r="BC335" i="28"/>
  <c r="BC334" i="28"/>
  <c r="BC333" i="28"/>
  <c r="BC332" i="28"/>
  <c r="BC331" i="28"/>
  <c r="BC330" i="28"/>
  <c r="BC329" i="28"/>
  <c r="BC328" i="28"/>
  <c r="BC327" i="28"/>
  <c r="BC326" i="28"/>
  <c r="BC325" i="28"/>
  <c r="BC324" i="28"/>
  <c r="BC323" i="28"/>
  <c r="BC322" i="28"/>
  <c r="BC321" i="28"/>
  <c r="BC320" i="28"/>
  <c r="BC319" i="28"/>
  <c r="BC318" i="28"/>
  <c r="BC317" i="28"/>
  <c r="BC316" i="28"/>
  <c r="BC315" i="28"/>
  <c r="BC314" i="28"/>
  <c r="BC313" i="28"/>
  <c r="BC312" i="28"/>
  <c r="BC311" i="28"/>
  <c r="BC310" i="28"/>
  <c r="BC309" i="28"/>
  <c r="BC308" i="28"/>
  <c r="BC307" i="28"/>
  <c r="BC306" i="28"/>
  <c r="BC305" i="28"/>
  <c r="BC304" i="28"/>
  <c r="BC303" i="28"/>
  <c r="BC302" i="28"/>
  <c r="BC301" i="28"/>
  <c r="BC300" i="28"/>
  <c r="BC299" i="28"/>
  <c r="BC298" i="28"/>
  <c r="BC297" i="28"/>
  <c r="BC296" i="28"/>
  <c r="BC295" i="28"/>
  <c r="BC294" i="28"/>
  <c r="BC293" i="28"/>
  <c r="BC292" i="28"/>
  <c r="BC291" i="28"/>
  <c r="BC290" i="28"/>
  <c r="BC289" i="28"/>
  <c r="BC288" i="28"/>
  <c r="BC287" i="28"/>
  <c r="BC286" i="28"/>
  <c r="BC285" i="28"/>
  <c r="BC284" i="28"/>
  <c r="BC283" i="28"/>
  <c r="BC282" i="28"/>
  <c r="BC281" i="28"/>
  <c r="BC280" i="28"/>
  <c r="BC279" i="28"/>
  <c r="BC278" i="28"/>
  <c r="BC277" i="28"/>
  <c r="BC276" i="28"/>
  <c r="BC275" i="28"/>
  <c r="BC274" i="28"/>
  <c r="BC273" i="28"/>
  <c r="BC272" i="28"/>
  <c r="BC271" i="28"/>
  <c r="BC270" i="28"/>
  <c r="BC269" i="28"/>
  <c r="BC268" i="28"/>
  <c r="BC267" i="28"/>
  <c r="BC266" i="28"/>
  <c r="BC265" i="28"/>
  <c r="BC264" i="28"/>
  <c r="BC263" i="28"/>
  <c r="BC262" i="28"/>
  <c r="BC261" i="28"/>
  <c r="BC260" i="28"/>
  <c r="BC259" i="28"/>
  <c r="BC258" i="28"/>
  <c r="BC257" i="28"/>
  <c r="BC256" i="28"/>
  <c r="BC255" i="28"/>
  <c r="BC254" i="28"/>
  <c r="BC253" i="28"/>
  <c r="BC252" i="28"/>
  <c r="BC251" i="28"/>
  <c r="BC250" i="28"/>
  <c r="BC249" i="28"/>
  <c r="BC248" i="28"/>
  <c r="BC247" i="28"/>
  <c r="BC246" i="28"/>
  <c r="BC245" i="28"/>
  <c r="BC244" i="28"/>
  <c r="BC243" i="28"/>
  <c r="BC242" i="28"/>
  <c r="BC241" i="28"/>
  <c r="BC240" i="28"/>
  <c r="BC239" i="28"/>
  <c r="BC238" i="28"/>
  <c r="BC237" i="28"/>
  <c r="BC236" i="28"/>
  <c r="BC235" i="28"/>
  <c r="BC234" i="28"/>
  <c r="BC233" i="28"/>
  <c r="BC232" i="28"/>
  <c r="BC231" i="28"/>
  <c r="BC230" i="28"/>
  <c r="BC229" i="28"/>
  <c r="BC228" i="28"/>
  <c r="BC227" i="28"/>
  <c r="BC226" i="28"/>
  <c r="BC225" i="28"/>
  <c r="BC224" i="28"/>
  <c r="BC223" i="28"/>
  <c r="BC222" i="28"/>
  <c r="BC221" i="28"/>
  <c r="BC220" i="28"/>
  <c r="BC219" i="28"/>
  <c r="BC218" i="28"/>
  <c r="BC217" i="28"/>
  <c r="BC216" i="28"/>
  <c r="BC215" i="28"/>
  <c r="BC214" i="28"/>
  <c r="BC213" i="28"/>
  <c r="BC212" i="28"/>
  <c r="BC211" i="28"/>
  <c r="BC210" i="28"/>
  <c r="BC209" i="28"/>
  <c r="BC208" i="28"/>
  <c r="BC207" i="28"/>
  <c r="BC206" i="28"/>
  <c r="BC205" i="28"/>
  <c r="BC204" i="28"/>
  <c r="BC203" i="28"/>
  <c r="BC202" i="28"/>
  <c r="BC201" i="28"/>
  <c r="BC200" i="28"/>
  <c r="BC199" i="28"/>
  <c r="BC198" i="28"/>
  <c r="BC197" i="28"/>
  <c r="BC196" i="28"/>
  <c r="BC195" i="28"/>
  <c r="BC194" i="28"/>
  <c r="BC193" i="28"/>
  <c r="BC192" i="28"/>
  <c r="BC191" i="28"/>
  <c r="BC190" i="28"/>
  <c r="BC189" i="28"/>
  <c r="BC188" i="28"/>
  <c r="BC187" i="28"/>
  <c r="BC186" i="28"/>
  <c r="BC185" i="28"/>
  <c r="BC184" i="28"/>
  <c r="BC183" i="28"/>
  <c r="BC182" i="28"/>
  <c r="BC181" i="28"/>
  <c r="BC180" i="28"/>
  <c r="BC179" i="28"/>
  <c r="BC178" i="28"/>
  <c r="BC177" i="28"/>
  <c r="BC176" i="28"/>
  <c r="BC175" i="28"/>
  <c r="BC174" i="28"/>
  <c r="BC173" i="28"/>
  <c r="BC172" i="28"/>
  <c r="BC171" i="28"/>
  <c r="BC170" i="28"/>
  <c r="BC169" i="28"/>
  <c r="BC168" i="28"/>
  <c r="BC167" i="28"/>
  <c r="BC166" i="28"/>
  <c r="BC165" i="28"/>
  <c r="BC164" i="28"/>
  <c r="BC163" i="28"/>
  <c r="BC162" i="28"/>
  <c r="BC161" i="28"/>
  <c r="BC160" i="28"/>
  <c r="BC159" i="28"/>
  <c r="BC158" i="28"/>
  <c r="BC157" i="28"/>
  <c r="BC156" i="28"/>
  <c r="BC155" i="28"/>
  <c r="BC154" i="28"/>
  <c r="BC153" i="28"/>
  <c r="BC152" i="28"/>
  <c r="BC151" i="28"/>
  <c r="BC150" i="28"/>
  <c r="BC149" i="28"/>
  <c r="BC148" i="28"/>
  <c r="BC147" i="28"/>
  <c r="BC146" i="28"/>
  <c r="BC145" i="28"/>
  <c r="BC144" i="28"/>
  <c r="BC143" i="28"/>
  <c r="BC142" i="28"/>
  <c r="BC141" i="28"/>
  <c r="BC140" i="28"/>
  <c r="BC139" i="28"/>
  <c r="BC138" i="28"/>
  <c r="BC137" i="28"/>
  <c r="BC136" i="28"/>
  <c r="BC135" i="28"/>
  <c r="BC134" i="28"/>
  <c r="BC133" i="28"/>
  <c r="BC132" i="28"/>
  <c r="BC131" i="28"/>
  <c r="BC130" i="28"/>
  <c r="BC129" i="28"/>
  <c r="BC128" i="28"/>
  <c r="BC127" i="28"/>
  <c r="BC126" i="28"/>
  <c r="BC125" i="28"/>
  <c r="BC124" i="28"/>
  <c r="BC123" i="28"/>
  <c r="BC122" i="28"/>
  <c r="BC121" i="28"/>
  <c r="BC120" i="28"/>
  <c r="BC119" i="28"/>
  <c r="BC118" i="28"/>
  <c r="BC117" i="28"/>
  <c r="BC116" i="28"/>
  <c r="BC115" i="28"/>
  <c r="BC114" i="28"/>
  <c r="BC113" i="28"/>
  <c r="BC112" i="28"/>
  <c r="BC111" i="28"/>
  <c r="BC110" i="28"/>
  <c r="BC109" i="28"/>
  <c r="BC108" i="28"/>
  <c r="BC107" i="28"/>
  <c r="BC106" i="28"/>
  <c r="BC105" i="28"/>
  <c r="BC104" i="28"/>
  <c r="BC103" i="28"/>
  <c r="BC102" i="28"/>
  <c r="BC101" i="28"/>
  <c r="BC100" i="28"/>
  <c r="BC99" i="28"/>
  <c r="BC98" i="28"/>
  <c r="BC97" i="28"/>
  <c r="BC96" i="28"/>
  <c r="BC95" i="28"/>
  <c r="BC94" i="28"/>
  <c r="BC93" i="28"/>
  <c r="BC92" i="28"/>
  <c r="BC91" i="28"/>
  <c r="BC90" i="28"/>
  <c r="BC89" i="28"/>
  <c r="BC88" i="28"/>
  <c r="BC87" i="28"/>
  <c r="BC86" i="28"/>
  <c r="BC85" i="28"/>
  <c r="BC84" i="28"/>
  <c r="BC83" i="28"/>
  <c r="BC82" i="28"/>
  <c r="BC81" i="28"/>
  <c r="BC80" i="28"/>
  <c r="BC79" i="28"/>
  <c r="BC78" i="28"/>
  <c r="BC77" i="28"/>
  <c r="BC76" i="28"/>
  <c r="BC75" i="28"/>
  <c r="BC74" i="28"/>
  <c r="BC73" i="28"/>
  <c r="BC72" i="28"/>
  <c r="BC71" i="28"/>
  <c r="BC70" i="28"/>
  <c r="BC69" i="28"/>
  <c r="BC68" i="28"/>
  <c r="BC67" i="28"/>
  <c r="BC66" i="28"/>
  <c r="BC65" i="28"/>
  <c r="BC64" i="28"/>
  <c r="BC63" i="28"/>
  <c r="BC62" i="28"/>
  <c r="BC61" i="28"/>
  <c r="BC60" i="28"/>
  <c r="BC59" i="28"/>
  <c r="BC58" i="28"/>
  <c r="BC57" i="28"/>
  <c r="BC56" i="28"/>
  <c r="BC55" i="28"/>
  <c r="BC54" i="28"/>
  <c r="BC53" i="28"/>
  <c r="BC52" i="28"/>
  <c r="BC51" i="28"/>
  <c r="BC50" i="28"/>
  <c r="BC49" i="28"/>
  <c r="BC48" i="28"/>
  <c r="BC47" i="28"/>
  <c r="BC46" i="28"/>
  <c r="BC45" i="28"/>
  <c r="BC44" i="28"/>
  <c r="BC43" i="28"/>
  <c r="BC42" i="28"/>
  <c r="BC41" i="28"/>
  <c r="BC40" i="28"/>
  <c r="BC39" i="28"/>
  <c r="BC38" i="28"/>
  <c r="BC37" i="28"/>
  <c r="BC36" i="28"/>
  <c r="BC35" i="28"/>
  <c r="BC34" i="28"/>
  <c r="BC33" i="28"/>
  <c r="BC32" i="28"/>
  <c r="BC31" i="28"/>
  <c r="BC30" i="28"/>
  <c r="BC29" i="28"/>
  <c r="BC28" i="28"/>
  <c r="BC27" i="28"/>
  <c r="BC26" i="28"/>
  <c r="BC25" i="28"/>
  <c r="BC24" i="28"/>
  <c r="BC23" i="28"/>
  <c r="BC22" i="28"/>
  <c r="BC21" i="28"/>
  <c r="BC20" i="28"/>
  <c r="BC19" i="28"/>
  <c r="BC18" i="28"/>
  <c r="BC17" i="28"/>
  <c r="BC16" i="28"/>
  <c r="BC15" i="28"/>
  <c r="BC14" i="28"/>
  <c r="BC13" i="28"/>
  <c r="BC12" i="28"/>
  <c r="BC11" i="28"/>
  <c r="BC10" i="28"/>
  <c r="BC9" i="28"/>
  <c r="BC8" i="28"/>
  <c r="BC7" i="28"/>
  <c r="BC6" i="28"/>
  <c r="BC5" i="28"/>
  <c r="BC4" i="28"/>
  <c r="BC3" i="28"/>
  <c r="B52" i="33"/>
  <c r="B51" i="33"/>
  <c r="B44" i="33"/>
  <c r="C28" i="29" l="1"/>
  <c r="C40" i="29" s="1"/>
  <c r="B28" i="29"/>
  <c r="B40" i="29" s="1"/>
  <c r="B27" i="29"/>
  <c r="B39" i="29" s="1"/>
  <c r="X10" i="29"/>
  <c r="B38" i="33" l="1"/>
  <c r="B6" i="33"/>
  <c r="B7" i="33" s="1"/>
  <c r="B8" i="33" s="1"/>
  <c r="B9" i="33"/>
  <c r="J9" i="33" s="1"/>
  <c r="B10" i="33"/>
  <c r="B12" i="33"/>
  <c r="C6" i="33"/>
  <c r="Q9" i="33" s="1"/>
  <c r="C10" i="33"/>
  <c r="C12" i="33"/>
  <c r="Q11" i="33" s="1"/>
  <c r="D13" i="33"/>
  <c r="X12" i="33" s="1"/>
  <c r="D12" i="33"/>
  <c r="X11" i="33" s="1"/>
  <c r="D11" i="33"/>
  <c r="D10" i="33"/>
  <c r="D6" i="33"/>
  <c r="X9" i="33" s="1"/>
  <c r="C13" i="33"/>
  <c r="Q12" i="33" s="1"/>
  <c r="C11" i="33"/>
  <c r="X10" i="33" l="1"/>
  <c r="Q10" i="33"/>
  <c r="AE3" i="28"/>
  <c r="A107" i="36"/>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A157" i="36" s="1"/>
  <c r="A106" i="36"/>
  <c r="L2000" i="28"/>
  <c r="L1999" i="28"/>
  <c r="L1998" i="28"/>
  <c r="L1997" i="28"/>
  <c r="L1996" i="28"/>
  <c r="L1995" i="28"/>
  <c r="L1994" i="28"/>
  <c r="L1993" i="28"/>
  <c r="L1992" i="28"/>
  <c r="L1991" i="28"/>
  <c r="L1990" i="28"/>
  <c r="L1989" i="28"/>
  <c r="L1988" i="28"/>
  <c r="L1987" i="28"/>
  <c r="L1986" i="28"/>
  <c r="L1985" i="28"/>
  <c r="L1984" i="28"/>
  <c r="L1983" i="28"/>
  <c r="L1982" i="28"/>
  <c r="L1981" i="28"/>
  <c r="L1980" i="28"/>
  <c r="L1979" i="28"/>
  <c r="L1978" i="28"/>
  <c r="L1977" i="28"/>
  <c r="L1976" i="28"/>
  <c r="L1975" i="28"/>
  <c r="L1974" i="28"/>
  <c r="L1973" i="28"/>
  <c r="L1972" i="28"/>
  <c r="L1971" i="28"/>
  <c r="L1970" i="28"/>
  <c r="L1969" i="28"/>
  <c r="L1968" i="28"/>
  <c r="L1967" i="28"/>
  <c r="L1966" i="28"/>
  <c r="L1965" i="28"/>
  <c r="L1964" i="28"/>
  <c r="L1963" i="28"/>
  <c r="L1962" i="28"/>
  <c r="L1961" i="28"/>
  <c r="L1960" i="28"/>
  <c r="L1959" i="28"/>
  <c r="L1958" i="28"/>
  <c r="L1957" i="28"/>
  <c r="L1956" i="28"/>
  <c r="L1955" i="28"/>
  <c r="L1954" i="28"/>
  <c r="L1953" i="28"/>
  <c r="L1952" i="28"/>
  <c r="L1951" i="28"/>
  <c r="L1950" i="28"/>
  <c r="L1949" i="28"/>
  <c r="L1948" i="28"/>
  <c r="L1947" i="28"/>
  <c r="L1946" i="28"/>
  <c r="L1945" i="28"/>
  <c r="L1944" i="28"/>
  <c r="L1943" i="28"/>
  <c r="L1942" i="28"/>
  <c r="L1941" i="28"/>
  <c r="L1940" i="28"/>
  <c r="L1939" i="28"/>
  <c r="L1938" i="28"/>
  <c r="L1937" i="28"/>
  <c r="L1936" i="28"/>
  <c r="L1935" i="28"/>
  <c r="L1934" i="28"/>
  <c r="L1933" i="28"/>
  <c r="L1932" i="28"/>
  <c r="L1931" i="28"/>
  <c r="L1930" i="28"/>
  <c r="L1929" i="28"/>
  <c r="L1928" i="28"/>
  <c r="L1927" i="28"/>
  <c r="L1926" i="28"/>
  <c r="L1925" i="28"/>
  <c r="L1924" i="28"/>
  <c r="L1923" i="28"/>
  <c r="L1922" i="28"/>
  <c r="L1921" i="28"/>
  <c r="L1920" i="28"/>
  <c r="L1919" i="28"/>
  <c r="L1918" i="28"/>
  <c r="L1917" i="28"/>
  <c r="L1916" i="28"/>
  <c r="L1915" i="28"/>
  <c r="L1914" i="28"/>
  <c r="L1913" i="28"/>
  <c r="L1912" i="28"/>
  <c r="L1911" i="28"/>
  <c r="L1910" i="28"/>
  <c r="L1909" i="28"/>
  <c r="L1908" i="28"/>
  <c r="L1907" i="28"/>
  <c r="L1906" i="28"/>
  <c r="L1905" i="28"/>
  <c r="L1904" i="28"/>
  <c r="L1903" i="28"/>
  <c r="L1902" i="28"/>
  <c r="L1901" i="28"/>
  <c r="L1900" i="28"/>
  <c r="L1899" i="28"/>
  <c r="L1898" i="28"/>
  <c r="L1897" i="28"/>
  <c r="L1896" i="28"/>
  <c r="L1895" i="28"/>
  <c r="L1894" i="28"/>
  <c r="L1893" i="28"/>
  <c r="L1892" i="28"/>
  <c r="L1891" i="28"/>
  <c r="L1890" i="28"/>
  <c r="L1889" i="28"/>
  <c r="L1888" i="28"/>
  <c r="L1887" i="28"/>
  <c r="L1886" i="28"/>
  <c r="L1885" i="28"/>
  <c r="L1884" i="28"/>
  <c r="L1883" i="28"/>
  <c r="L1882" i="28"/>
  <c r="L1881" i="28"/>
  <c r="L1880" i="28"/>
  <c r="L1879" i="28"/>
  <c r="L1878" i="28"/>
  <c r="L1877" i="28"/>
  <c r="L1876" i="28"/>
  <c r="L1875" i="28"/>
  <c r="L1874" i="28"/>
  <c r="L1873" i="28"/>
  <c r="L1872" i="28"/>
  <c r="L1871" i="28"/>
  <c r="L1870" i="28"/>
  <c r="L1869" i="28"/>
  <c r="L1868" i="28"/>
  <c r="L1867" i="28"/>
  <c r="L1866" i="28"/>
  <c r="L1865" i="28"/>
  <c r="L1864" i="28"/>
  <c r="L1863" i="28"/>
  <c r="L1862" i="28"/>
  <c r="L1861" i="28"/>
  <c r="L1860" i="28"/>
  <c r="L1859" i="28"/>
  <c r="L1858" i="28"/>
  <c r="L1857" i="28"/>
  <c r="L1856" i="28"/>
  <c r="L1855" i="28"/>
  <c r="L1854" i="28"/>
  <c r="L1853" i="28"/>
  <c r="L1852" i="28"/>
  <c r="L1851" i="28"/>
  <c r="L1850" i="28"/>
  <c r="L1849" i="28"/>
  <c r="L1848" i="28"/>
  <c r="L1847" i="28"/>
  <c r="L1846" i="28"/>
  <c r="L1845" i="28"/>
  <c r="L1844" i="28"/>
  <c r="L1843" i="28"/>
  <c r="L1842" i="28"/>
  <c r="L1841" i="28"/>
  <c r="L1840" i="28"/>
  <c r="L1839" i="28"/>
  <c r="L1838" i="28"/>
  <c r="L1837" i="28"/>
  <c r="L1836" i="28"/>
  <c r="L1835" i="28"/>
  <c r="L1834" i="28"/>
  <c r="L1833" i="28"/>
  <c r="L1832" i="28"/>
  <c r="L1831" i="28"/>
  <c r="L1830" i="28"/>
  <c r="L1829" i="28"/>
  <c r="L1828" i="28"/>
  <c r="L1827" i="28"/>
  <c r="L1826" i="28"/>
  <c r="L1825" i="28"/>
  <c r="L1824" i="28"/>
  <c r="L1823" i="28"/>
  <c r="L1822" i="28"/>
  <c r="L1821" i="28"/>
  <c r="L1820" i="28"/>
  <c r="L1819" i="28"/>
  <c r="L1818" i="28"/>
  <c r="L1817" i="28"/>
  <c r="L1816" i="28"/>
  <c r="L1815" i="28"/>
  <c r="L1814" i="28"/>
  <c r="L1813" i="28"/>
  <c r="L1812" i="28"/>
  <c r="L1811" i="28"/>
  <c r="L1810" i="28"/>
  <c r="L1809" i="28"/>
  <c r="L1808" i="28"/>
  <c r="L1807" i="28"/>
  <c r="L1806" i="28"/>
  <c r="L1805" i="28"/>
  <c r="L1804" i="28"/>
  <c r="L1803" i="28"/>
  <c r="L1802" i="28"/>
  <c r="L1801" i="28"/>
  <c r="L1800" i="28"/>
  <c r="L1799" i="28"/>
  <c r="L1798" i="28"/>
  <c r="L1797" i="28"/>
  <c r="L1796" i="28"/>
  <c r="L1795" i="28"/>
  <c r="L1794" i="28"/>
  <c r="L1793" i="28"/>
  <c r="L1792" i="28"/>
  <c r="L1791" i="28"/>
  <c r="L1790" i="28"/>
  <c r="L1789" i="28"/>
  <c r="L1788" i="28"/>
  <c r="L1787" i="28"/>
  <c r="L1786" i="28"/>
  <c r="L1785" i="28"/>
  <c r="L1784" i="28"/>
  <c r="L1783" i="28"/>
  <c r="L1782" i="28"/>
  <c r="L1781" i="28"/>
  <c r="L1780" i="28"/>
  <c r="L1779" i="28"/>
  <c r="L1778" i="28"/>
  <c r="L1777" i="28"/>
  <c r="L1776" i="28"/>
  <c r="L1775" i="28"/>
  <c r="L1774" i="28"/>
  <c r="L1773" i="28"/>
  <c r="L1772" i="28"/>
  <c r="L1771" i="28"/>
  <c r="L1770" i="28"/>
  <c r="L1769" i="28"/>
  <c r="L1768" i="28"/>
  <c r="L1767" i="28"/>
  <c r="L1766" i="28"/>
  <c r="L1765" i="28"/>
  <c r="L1764" i="28"/>
  <c r="L1763" i="28"/>
  <c r="L1762" i="28"/>
  <c r="L1761" i="28"/>
  <c r="L1760" i="28"/>
  <c r="L1759" i="28"/>
  <c r="L1758" i="28"/>
  <c r="L1757" i="28"/>
  <c r="L1756" i="28"/>
  <c r="L1755" i="28"/>
  <c r="L1754" i="28"/>
  <c r="L1753" i="28"/>
  <c r="L1752" i="28"/>
  <c r="L1751" i="28"/>
  <c r="L1750" i="28"/>
  <c r="L1749" i="28"/>
  <c r="L1748" i="28"/>
  <c r="L1747" i="28"/>
  <c r="L1746" i="28"/>
  <c r="L1745" i="28"/>
  <c r="L1744" i="28"/>
  <c r="L1743" i="28"/>
  <c r="L1742" i="28"/>
  <c r="L1741" i="28"/>
  <c r="L1740" i="28"/>
  <c r="L1739" i="28"/>
  <c r="L1738" i="28"/>
  <c r="L1737" i="28"/>
  <c r="L1736" i="28"/>
  <c r="L1735" i="28"/>
  <c r="L1734" i="28"/>
  <c r="L1733" i="28"/>
  <c r="L1732" i="28"/>
  <c r="L1731" i="28"/>
  <c r="L1730" i="28"/>
  <c r="L1729" i="28"/>
  <c r="L1728" i="28"/>
  <c r="L1727" i="28"/>
  <c r="L1726" i="28"/>
  <c r="L1725" i="28"/>
  <c r="L1724" i="28"/>
  <c r="L1723" i="28"/>
  <c r="L1722" i="28"/>
  <c r="L1721" i="28"/>
  <c r="L1720" i="28"/>
  <c r="L1719" i="28"/>
  <c r="L1718" i="28"/>
  <c r="L1717" i="28"/>
  <c r="L1716" i="28"/>
  <c r="L1715" i="28"/>
  <c r="L1714" i="28"/>
  <c r="L1713" i="28"/>
  <c r="L1712" i="28"/>
  <c r="L1711" i="28"/>
  <c r="L1710" i="28"/>
  <c r="L1709" i="28"/>
  <c r="L1708" i="28"/>
  <c r="L1707" i="28"/>
  <c r="L1706" i="28"/>
  <c r="L1705" i="28"/>
  <c r="L1704" i="28"/>
  <c r="L1703" i="28"/>
  <c r="L1702" i="28"/>
  <c r="L1701" i="28"/>
  <c r="L1700" i="28"/>
  <c r="L1699" i="28"/>
  <c r="L1698" i="28"/>
  <c r="L1697" i="28"/>
  <c r="L1696" i="28"/>
  <c r="L1695" i="28"/>
  <c r="L1694" i="28"/>
  <c r="L1693" i="28"/>
  <c r="L1692" i="28"/>
  <c r="L1691" i="28"/>
  <c r="L1690" i="28"/>
  <c r="L1689" i="28"/>
  <c r="L1688" i="28"/>
  <c r="L1687" i="28"/>
  <c r="L1686" i="28"/>
  <c r="L1685" i="28"/>
  <c r="L1684" i="28"/>
  <c r="L1683" i="28"/>
  <c r="L1682" i="28"/>
  <c r="L1681" i="28"/>
  <c r="L1680" i="28"/>
  <c r="L1679" i="28"/>
  <c r="L1678" i="28"/>
  <c r="L1677" i="28"/>
  <c r="L1676" i="28"/>
  <c r="L1675" i="28"/>
  <c r="L1674" i="28"/>
  <c r="L1673" i="28"/>
  <c r="L1672" i="28"/>
  <c r="L1671" i="28"/>
  <c r="L1670" i="28"/>
  <c r="L1669" i="28"/>
  <c r="L1668" i="28"/>
  <c r="L1667" i="28"/>
  <c r="L1666" i="28"/>
  <c r="L1665" i="28"/>
  <c r="L1664" i="28"/>
  <c r="L1663" i="28"/>
  <c r="L1662" i="28"/>
  <c r="L1661" i="28"/>
  <c r="L1660" i="28"/>
  <c r="L1659" i="28"/>
  <c r="L1658" i="28"/>
  <c r="L1657" i="28"/>
  <c r="L1656" i="28"/>
  <c r="L1655" i="28"/>
  <c r="L1654" i="28"/>
  <c r="L1653" i="28"/>
  <c r="L1652" i="28"/>
  <c r="L1651" i="28"/>
  <c r="L1650" i="28"/>
  <c r="L1649" i="28"/>
  <c r="L1648" i="28"/>
  <c r="L1647" i="28"/>
  <c r="L1646" i="28"/>
  <c r="L1645" i="28"/>
  <c r="L1644" i="28"/>
  <c r="L1643" i="28"/>
  <c r="L1642" i="28"/>
  <c r="L1641" i="28"/>
  <c r="L1640" i="28"/>
  <c r="L1639" i="28"/>
  <c r="L1638" i="28"/>
  <c r="L1637" i="28"/>
  <c r="L1636" i="28"/>
  <c r="L1635" i="28"/>
  <c r="L1634" i="28"/>
  <c r="L1633" i="28"/>
  <c r="L1632" i="28"/>
  <c r="L1631" i="28"/>
  <c r="L1630" i="28"/>
  <c r="L1629" i="28"/>
  <c r="L1628" i="28"/>
  <c r="L1627" i="28"/>
  <c r="L1626" i="28"/>
  <c r="L1625" i="28"/>
  <c r="L1624" i="28"/>
  <c r="L1623" i="28"/>
  <c r="L1622" i="28"/>
  <c r="L1621" i="28"/>
  <c r="L1620" i="28"/>
  <c r="L1619" i="28"/>
  <c r="L1618" i="28"/>
  <c r="L1617" i="28"/>
  <c r="L1616" i="28"/>
  <c r="L1615" i="28"/>
  <c r="L1614" i="28"/>
  <c r="L1613" i="28"/>
  <c r="L1612" i="28"/>
  <c r="L1611" i="28"/>
  <c r="L1610" i="28"/>
  <c r="L1609" i="28"/>
  <c r="L1608" i="28"/>
  <c r="L1607" i="28"/>
  <c r="L1606" i="28"/>
  <c r="L1605" i="28"/>
  <c r="L1604" i="28"/>
  <c r="L1603" i="28"/>
  <c r="L1602" i="28"/>
  <c r="L1601" i="28"/>
  <c r="L1600" i="28"/>
  <c r="L1599" i="28"/>
  <c r="L1598" i="28"/>
  <c r="L1597" i="28"/>
  <c r="L1596" i="28"/>
  <c r="L1595" i="28"/>
  <c r="L1594" i="28"/>
  <c r="L1593" i="28"/>
  <c r="L1592" i="28"/>
  <c r="L1591" i="28"/>
  <c r="L1590" i="28"/>
  <c r="L1589" i="28"/>
  <c r="L1588" i="28"/>
  <c r="L1587" i="28"/>
  <c r="L1586" i="28"/>
  <c r="L1585" i="28"/>
  <c r="L1584" i="28"/>
  <c r="L1583" i="28"/>
  <c r="L1582" i="28"/>
  <c r="L1581" i="28"/>
  <c r="L1580" i="28"/>
  <c r="L1579" i="28"/>
  <c r="L1578" i="28"/>
  <c r="L1577" i="28"/>
  <c r="L1576" i="28"/>
  <c r="L1575" i="28"/>
  <c r="L1574" i="28"/>
  <c r="L1573" i="28"/>
  <c r="L1572" i="28"/>
  <c r="L1571" i="28"/>
  <c r="L1570" i="28"/>
  <c r="L1569" i="28"/>
  <c r="L1568" i="28"/>
  <c r="L1567" i="28"/>
  <c r="L1566" i="28"/>
  <c r="L1565" i="28"/>
  <c r="L1564" i="28"/>
  <c r="L1563" i="28"/>
  <c r="L1562" i="28"/>
  <c r="L1561" i="28"/>
  <c r="L1560" i="28"/>
  <c r="L1559" i="28"/>
  <c r="L1558" i="28"/>
  <c r="L1557" i="28"/>
  <c r="L1556" i="28"/>
  <c r="L1555" i="28"/>
  <c r="L1554" i="28"/>
  <c r="L1553" i="28"/>
  <c r="L1552" i="28"/>
  <c r="L1551" i="28"/>
  <c r="L1550" i="28"/>
  <c r="L1549" i="28"/>
  <c r="L1548" i="28"/>
  <c r="L1547" i="28"/>
  <c r="L1546" i="28"/>
  <c r="L1545" i="28"/>
  <c r="L1544" i="28"/>
  <c r="L1543" i="28"/>
  <c r="L1542" i="28"/>
  <c r="L1541" i="28"/>
  <c r="L1540" i="28"/>
  <c r="L1539" i="28"/>
  <c r="L1538" i="28"/>
  <c r="L1537" i="28"/>
  <c r="L1536" i="28"/>
  <c r="L1535" i="28"/>
  <c r="L1534" i="28"/>
  <c r="L1533" i="28"/>
  <c r="L1532" i="28"/>
  <c r="L1531" i="28"/>
  <c r="L1530" i="28"/>
  <c r="L1529" i="28"/>
  <c r="L1528" i="28"/>
  <c r="L1527" i="28"/>
  <c r="L1526" i="28"/>
  <c r="L1525" i="28"/>
  <c r="L1524" i="28"/>
  <c r="L1523" i="28"/>
  <c r="L1522" i="28"/>
  <c r="L1521" i="28"/>
  <c r="L1520" i="28"/>
  <c r="L1519" i="28"/>
  <c r="L1518" i="28"/>
  <c r="L1517" i="28"/>
  <c r="L1516" i="28"/>
  <c r="L1515" i="28"/>
  <c r="L1514" i="28"/>
  <c r="L1513" i="28"/>
  <c r="L1512" i="28"/>
  <c r="L1511" i="28"/>
  <c r="L1510" i="28"/>
  <c r="L1509" i="28"/>
  <c r="L1508" i="28"/>
  <c r="L1507" i="28"/>
  <c r="L1506" i="28"/>
  <c r="L1505" i="28"/>
  <c r="L1504" i="28"/>
  <c r="L1503" i="28"/>
  <c r="L1502" i="28"/>
  <c r="L1501" i="28"/>
  <c r="L1500" i="28"/>
  <c r="L1499" i="28"/>
  <c r="L1498" i="28"/>
  <c r="L1497" i="28"/>
  <c r="L1496" i="28"/>
  <c r="L1495" i="28"/>
  <c r="L1494" i="28"/>
  <c r="L1493" i="28"/>
  <c r="L1492" i="28"/>
  <c r="L1491" i="28"/>
  <c r="L1490" i="28"/>
  <c r="L1489" i="28"/>
  <c r="L1488" i="28"/>
  <c r="L1487" i="28"/>
  <c r="L1486" i="28"/>
  <c r="L1485" i="28"/>
  <c r="L1484" i="28"/>
  <c r="L1483" i="28"/>
  <c r="L1482" i="28"/>
  <c r="L1481" i="28"/>
  <c r="L1480" i="28"/>
  <c r="L1479" i="28"/>
  <c r="L1478" i="28"/>
  <c r="L1477" i="28"/>
  <c r="L1476" i="28"/>
  <c r="L1475" i="28"/>
  <c r="L1474" i="28"/>
  <c r="L1473" i="28"/>
  <c r="L1472" i="28"/>
  <c r="L1471" i="28"/>
  <c r="L1470" i="28"/>
  <c r="L1469" i="28"/>
  <c r="L1468" i="28"/>
  <c r="L1467" i="28"/>
  <c r="L1466" i="28"/>
  <c r="L1465" i="28"/>
  <c r="L1464" i="28"/>
  <c r="L1463" i="28"/>
  <c r="L1462" i="28"/>
  <c r="L1461" i="28"/>
  <c r="L1460" i="28"/>
  <c r="L1459" i="28"/>
  <c r="L1458" i="28"/>
  <c r="L1457" i="28"/>
  <c r="L1456" i="28"/>
  <c r="L1455" i="28"/>
  <c r="L1454" i="28"/>
  <c r="L1453" i="28"/>
  <c r="L1452" i="28"/>
  <c r="L1451" i="28"/>
  <c r="L1450" i="28"/>
  <c r="L1449" i="28"/>
  <c r="L1448" i="28"/>
  <c r="L1447" i="28"/>
  <c r="L1446" i="28"/>
  <c r="L1445" i="28"/>
  <c r="L1444" i="28"/>
  <c r="L1443" i="28"/>
  <c r="L1442" i="28"/>
  <c r="L1441" i="28"/>
  <c r="L1440" i="28"/>
  <c r="L1439" i="28"/>
  <c r="L1438" i="28"/>
  <c r="L1437" i="28"/>
  <c r="L1436" i="28"/>
  <c r="L1435" i="28"/>
  <c r="L1434" i="28"/>
  <c r="L1433" i="28"/>
  <c r="L1432" i="28"/>
  <c r="L1431" i="28"/>
  <c r="L1430" i="28"/>
  <c r="L1429" i="28"/>
  <c r="L1428" i="28"/>
  <c r="L1427" i="28"/>
  <c r="L1426" i="28"/>
  <c r="L1425" i="28"/>
  <c r="L1424" i="28"/>
  <c r="L1423" i="28"/>
  <c r="L1422" i="28"/>
  <c r="L1421" i="28"/>
  <c r="L1420" i="28"/>
  <c r="L1419" i="28"/>
  <c r="L1418" i="28"/>
  <c r="L1417" i="28"/>
  <c r="L1416" i="28"/>
  <c r="L1415" i="28"/>
  <c r="L1414" i="28"/>
  <c r="L1413" i="28"/>
  <c r="L1412" i="28"/>
  <c r="L1411" i="28"/>
  <c r="L1410" i="28"/>
  <c r="L1409" i="28"/>
  <c r="L1408" i="28"/>
  <c r="L1407" i="28"/>
  <c r="L1406" i="28"/>
  <c r="L1405" i="28"/>
  <c r="L1404" i="28"/>
  <c r="L1403" i="28"/>
  <c r="L1402" i="28"/>
  <c r="L1401" i="28"/>
  <c r="L1400" i="28"/>
  <c r="L1399" i="28"/>
  <c r="L1398" i="28"/>
  <c r="L1397" i="28"/>
  <c r="L1396" i="28"/>
  <c r="L1395" i="28"/>
  <c r="L1394" i="28"/>
  <c r="L1393" i="28"/>
  <c r="L1392" i="28"/>
  <c r="L1391" i="28"/>
  <c r="L1390" i="28"/>
  <c r="L1389" i="28"/>
  <c r="L1388" i="28"/>
  <c r="L1387" i="28"/>
  <c r="L1386" i="28"/>
  <c r="L1385" i="28"/>
  <c r="L1384" i="28"/>
  <c r="L1383" i="28"/>
  <c r="L1382" i="28"/>
  <c r="L1381" i="28"/>
  <c r="L1380" i="28"/>
  <c r="L1379" i="28"/>
  <c r="L1378" i="28"/>
  <c r="L1377" i="28"/>
  <c r="L1376" i="28"/>
  <c r="L1375" i="28"/>
  <c r="L1374" i="28"/>
  <c r="L1373" i="28"/>
  <c r="L1372" i="28"/>
  <c r="L1371" i="28"/>
  <c r="L1370" i="28"/>
  <c r="L1369" i="28"/>
  <c r="L1368" i="28"/>
  <c r="L1367" i="28"/>
  <c r="L1366" i="28"/>
  <c r="L1365" i="28"/>
  <c r="L1364" i="28"/>
  <c r="L1363" i="28"/>
  <c r="L1362" i="28"/>
  <c r="L1361" i="28"/>
  <c r="L1360" i="28"/>
  <c r="L1359" i="28"/>
  <c r="L1358" i="28"/>
  <c r="L1357" i="28"/>
  <c r="L1356" i="28"/>
  <c r="L1355" i="28"/>
  <c r="L1354" i="28"/>
  <c r="L1353" i="28"/>
  <c r="L1352" i="28"/>
  <c r="L1351" i="28"/>
  <c r="L1350" i="28"/>
  <c r="L1349" i="28"/>
  <c r="L1348" i="28"/>
  <c r="L1347" i="28"/>
  <c r="L1346" i="28"/>
  <c r="L1345" i="28"/>
  <c r="L1344" i="28"/>
  <c r="L1343" i="28"/>
  <c r="L1342" i="28"/>
  <c r="L1341" i="28"/>
  <c r="L1340" i="28"/>
  <c r="L1339" i="28"/>
  <c r="L1338" i="28"/>
  <c r="L1337" i="28"/>
  <c r="L1336" i="28"/>
  <c r="L1335" i="28"/>
  <c r="L1334" i="28"/>
  <c r="L1333" i="28"/>
  <c r="L1332" i="28"/>
  <c r="L1331" i="28"/>
  <c r="L1330" i="28"/>
  <c r="L1329" i="28"/>
  <c r="L1328" i="28"/>
  <c r="L1327" i="28"/>
  <c r="L1326" i="28"/>
  <c r="L1325" i="28"/>
  <c r="L1324" i="28"/>
  <c r="L1323" i="28"/>
  <c r="L1322" i="28"/>
  <c r="L1321" i="28"/>
  <c r="L1320" i="28"/>
  <c r="L1319" i="28"/>
  <c r="L1318" i="28"/>
  <c r="L1317" i="28"/>
  <c r="L1316" i="28"/>
  <c r="L1315" i="28"/>
  <c r="L1314" i="28"/>
  <c r="L1313" i="28"/>
  <c r="L1312" i="28"/>
  <c r="L1311" i="28"/>
  <c r="L1310" i="28"/>
  <c r="L1309" i="28"/>
  <c r="L1308" i="28"/>
  <c r="L1307" i="28"/>
  <c r="L1306" i="28"/>
  <c r="L1305" i="28"/>
  <c r="L1304" i="28"/>
  <c r="L1303" i="28"/>
  <c r="L1302" i="28"/>
  <c r="L1301" i="28"/>
  <c r="L1300" i="28"/>
  <c r="L1299" i="28"/>
  <c r="L1298" i="28"/>
  <c r="L1297" i="28"/>
  <c r="L1296" i="28"/>
  <c r="L1295" i="28"/>
  <c r="L1294" i="28"/>
  <c r="L1293" i="28"/>
  <c r="L1292" i="28"/>
  <c r="L1291" i="28"/>
  <c r="L1290" i="28"/>
  <c r="L1289" i="28"/>
  <c r="L1288" i="28"/>
  <c r="L1287" i="28"/>
  <c r="L1286" i="28"/>
  <c r="L1285" i="28"/>
  <c r="L1284" i="28"/>
  <c r="L1283" i="28"/>
  <c r="L1282" i="28"/>
  <c r="L1281" i="28"/>
  <c r="L1280" i="28"/>
  <c r="L1279" i="28"/>
  <c r="L1278" i="28"/>
  <c r="L1277" i="28"/>
  <c r="L1276" i="28"/>
  <c r="L1275" i="28"/>
  <c r="L1274" i="28"/>
  <c r="L1273" i="28"/>
  <c r="L1272" i="28"/>
  <c r="L1271" i="28"/>
  <c r="L1270" i="28"/>
  <c r="L1269" i="28"/>
  <c r="L1268" i="28"/>
  <c r="L1267" i="28"/>
  <c r="L1266" i="28"/>
  <c r="L1265" i="28"/>
  <c r="L1264" i="28"/>
  <c r="L1263" i="28"/>
  <c r="L1262" i="28"/>
  <c r="L1261" i="28"/>
  <c r="L1260" i="28"/>
  <c r="L1259" i="28"/>
  <c r="L1258" i="28"/>
  <c r="L1257" i="28"/>
  <c r="L1256" i="28"/>
  <c r="L1255" i="28"/>
  <c r="L1254" i="28"/>
  <c r="L1253" i="28"/>
  <c r="L1252" i="28"/>
  <c r="L1251" i="28"/>
  <c r="L1250" i="28"/>
  <c r="L1249" i="28"/>
  <c r="L1248" i="28"/>
  <c r="L1247" i="28"/>
  <c r="L1246" i="28"/>
  <c r="L1245" i="28"/>
  <c r="L1244" i="28"/>
  <c r="L1243" i="28"/>
  <c r="L1242" i="28"/>
  <c r="L1241" i="28"/>
  <c r="L1240" i="28"/>
  <c r="L1239" i="28"/>
  <c r="L1238" i="28"/>
  <c r="L1237" i="28"/>
  <c r="L1236" i="28"/>
  <c r="L1235" i="28"/>
  <c r="L1234" i="28"/>
  <c r="L1233" i="28"/>
  <c r="L1232" i="28"/>
  <c r="L1231" i="28"/>
  <c r="L1230" i="28"/>
  <c r="L1229" i="28"/>
  <c r="L1228" i="28"/>
  <c r="L1227" i="28"/>
  <c r="L1226" i="28"/>
  <c r="L1225" i="28"/>
  <c r="L1224" i="28"/>
  <c r="L1223" i="28"/>
  <c r="L1222" i="28"/>
  <c r="L1221" i="28"/>
  <c r="L1220" i="28"/>
  <c r="L1219" i="28"/>
  <c r="L1218" i="28"/>
  <c r="L1217" i="28"/>
  <c r="L1216" i="28"/>
  <c r="L1215" i="28"/>
  <c r="L1214" i="28"/>
  <c r="L1213" i="28"/>
  <c r="L1212" i="28"/>
  <c r="L1211" i="28"/>
  <c r="L1210" i="28"/>
  <c r="L1209" i="28"/>
  <c r="L1208" i="28"/>
  <c r="L1207" i="28"/>
  <c r="L1206" i="28"/>
  <c r="L1205" i="28"/>
  <c r="L1204" i="28"/>
  <c r="L1203" i="28"/>
  <c r="L1202" i="28"/>
  <c r="L1201" i="28"/>
  <c r="L1200" i="28"/>
  <c r="L1199" i="28"/>
  <c r="L1198" i="28"/>
  <c r="L1197" i="28"/>
  <c r="L1196" i="28"/>
  <c r="L1195" i="28"/>
  <c r="L1194" i="28"/>
  <c r="L1193" i="28"/>
  <c r="L1192" i="28"/>
  <c r="L1191" i="28"/>
  <c r="L1190" i="28"/>
  <c r="L1189" i="28"/>
  <c r="L1188" i="28"/>
  <c r="L1187" i="28"/>
  <c r="L1186" i="28"/>
  <c r="L1185" i="28"/>
  <c r="L1184" i="28"/>
  <c r="L1183" i="28"/>
  <c r="L1182" i="28"/>
  <c r="L1181" i="28"/>
  <c r="L1180" i="28"/>
  <c r="L1179" i="28"/>
  <c r="L1178" i="28"/>
  <c r="L1177" i="28"/>
  <c r="L1176" i="28"/>
  <c r="L1175" i="28"/>
  <c r="L1174" i="28"/>
  <c r="L1173" i="28"/>
  <c r="L1172" i="28"/>
  <c r="L1171" i="28"/>
  <c r="L1170" i="28"/>
  <c r="L1169" i="28"/>
  <c r="L1168" i="28"/>
  <c r="L1167" i="28"/>
  <c r="L1166" i="28"/>
  <c r="L1165" i="28"/>
  <c r="L1164" i="28"/>
  <c r="L1163" i="28"/>
  <c r="L1162" i="28"/>
  <c r="L1161" i="28"/>
  <c r="L1160" i="28"/>
  <c r="L1159" i="28"/>
  <c r="L1158" i="28"/>
  <c r="L1157" i="28"/>
  <c r="L1156" i="28"/>
  <c r="L1155" i="28"/>
  <c r="L1154" i="28"/>
  <c r="L1153" i="28"/>
  <c r="L1152" i="28"/>
  <c r="L1151" i="28"/>
  <c r="L1150" i="28"/>
  <c r="L1149" i="28"/>
  <c r="L1148" i="28"/>
  <c r="L1147" i="28"/>
  <c r="L1146" i="28"/>
  <c r="L1145" i="28"/>
  <c r="L1144" i="28"/>
  <c r="L1143" i="28"/>
  <c r="L1142" i="28"/>
  <c r="L1141" i="28"/>
  <c r="L1140" i="28"/>
  <c r="L1139" i="28"/>
  <c r="L1138" i="28"/>
  <c r="L1137" i="28"/>
  <c r="L1136" i="28"/>
  <c r="L1135" i="28"/>
  <c r="L1134" i="28"/>
  <c r="L1133" i="28"/>
  <c r="L1132" i="28"/>
  <c r="L1131" i="28"/>
  <c r="L1130" i="28"/>
  <c r="L1129" i="28"/>
  <c r="L1128" i="28"/>
  <c r="L1127" i="28"/>
  <c r="L1126" i="28"/>
  <c r="L1125" i="28"/>
  <c r="L1124" i="28"/>
  <c r="L1123" i="28"/>
  <c r="L1122" i="28"/>
  <c r="L1121" i="28"/>
  <c r="L1120" i="28"/>
  <c r="L1119" i="28"/>
  <c r="L1118" i="28"/>
  <c r="L1117" i="28"/>
  <c r="L1116" i="28"/>
  <c r="L1115" i="28"/>
  <c r="L1114" i="28"/>
  <c r="L1113" i="28"/>
  <c r="L1112" i="28"/>
  <c r="L1111" i="28"/>
  <c r="L1110" i="28"/>
  <c r="L1109" i="28"/>
  <c r="L1108" i="28"/>
  <c r="L1107" i="28"/>
  <c r="L1106" i="28"/>
  <c r="L1105" i="28"/>
  <c r="L1104" i="28"/>
  <c r="L1103" i="28"/>
  <c r="L1102" i="28"/>
  <c r="L1101" i="28"/>
  <c r="L1100" i="28"/>
  <c r="L1099" i="28"/>
  <c r="L1098" i="28"/>
  <c r="L1097" i="28"/>
  <c r="L1096" i="28"/>
  <c r="L1095" i="28"/>
  <c r="L1094" i="28"/>
  <c r="L1093" i="28"/>
  <c r="L1092" i="28"/>
  <c r="L1091" i="28"/>
  <c r="L1090" i="28"/>
  <c r="L1089" i="28"/>
  <c r="L1088" i="28"/>
  <c r="L1087" i="28"/>
  <c r="L1086" i="28"/>
  <c r="L1085" i="28"/>
  <c r="L1084" i="28"/>
  <c r="L1083" i="28"/>
  <c r="L1082" i="28"/>
  <c r="L1081" i="28"/>
  <c r="L1080" i="28"/>
  <c r="L1079" i="28"/>
  <c r="L1078" i="28"/>
  <c r="L1077" i="28"/>
  <c r="L1076" i="28"/>
  <c r="L1075" i="28"/>
  <c r="L1074" i="28"/>
  <c r="L1073" i="28"/>
  <c r="L1072" i="28"/>
  <c r="L1071" i="28"/>
  <c r="L1070" i="28"/>
  <c r="L1069" i="28"/>
  <c r="L1068" i="28"/>
  <c r="L1067" i="28"/>
  <c r="L1066" i="28"/>
  <c r="L1065" i="28"/>
  <c r="L1064" i="28"/>
  <c r="L1063" i="28"/>
  <c r="L1062" i="28"/>
  <c r="L1061" i="28"/>
  <c r="L1060" i="28"/>
  <c r="L1059" i="28"/>
  <c r="L1058" i="28"/>
  <c r="L1057" i="28"/>
  <c r="L1056" i="28"/>
  <c r="L1055" i="28"/>
  <c r="L1054" i="28"/>
  <c r="L1053" i="28"/>
  <c r="L1052" i="28"/>
  <c r="L1051" i="28"/>
  <c r="L1050" i="28"/>
  <c r="L1049" i="28"/>
  <c r="L1048" i="28"/>
  <c r="L1047" i="28"/>
  <c r="L1046" i="28"/>
  <c r="L1045" i="28"/>
  <c r="L1044" i="28"/>
  <c r="L1043" i="28"/>
  <c r="L1042" i="28"/>
  <c r="L1041" i="28"/>
  <c r="L1040" i="28"/>
  <c r="L1039" i="28"/>
  <c r="L1038" i="28"/>
  <c r="L1037" i="28"/>
  <c r="L1036" i="28"/>
  <c r="L1035" i="28"/>
  <c r="L1034" i="28"/>
  <c r="L1033" i="28"/>
  <c r="L1032" i="28"/>
  <c r="L1031" i="28"/>
  <c r="L1030" i="28"/>
  <c r="L1029" i="28"/>
  <c r="L1028" i="28"/>
  <c r="L1027" i="28"/>
  <c r="L1026" i="28"/>
  <c r="L1025" i="28"/>
  <c r="L1024" i="28"/>
  <c r="L1023" i="28"/>
  <c r="L1022" i="28"/>
  <c r="L1021" i="28"/>
  <c r="L1020" i="28"/>
  <c r="L1019" i="28"/>
  <c r="L1018" i="28"/>
  <c r="L1017" i="28"/>
  <c r="L1016" i="28"/>
  <c r="L1015" i="28"/>
  <c r="L1014" i="28"/>
  <c r="L1013" i="28"/>
  <c r="L1012" i="28"/>
  <c r="L1011" i="28"/>
  <c r="L1010" i="28"/>
  <c r="L1009" i="28"/>
  <c r="L1008" i="28"/>
  <c r="L1007" i="28"/>
  <c r="L1006" i="28"/>
  <c r="L1005" i="28"/>
  <c r="L1004" i="28"/>
  <c r="L1003" i="28"/>
  <c r="L1002" i="28"/>
  <c r="L1001" i="28"/>
  <c r="L1000" i="28"/>
  <c r="L999" i="28"/>
  <c r="L998" i="28"/>
  <c r="L997" i="28"/>
  <c r="L996" i="28"/>
  <c r="L995" i="28"/>
  <c r="L994" i="28"/>
  <c r="L993" i="28"/>
  <c r="L992" i="28"/>
  <c r="L991" i="28"/>
  <c r="L990" i="28"/>
  <c r="L989" i="28"/>
  <c r="L988" i="28"/>
  <c r="L987" i="28"/>
  <c r="L986" i="28"/>
  <c r="L985" i="28"/>
  <c r="L984" i="28"/>
  <c r="L983" i="28"/>
  <c r="L982" i="28"/>
  <c r="L981" i="28"/>
  <c r="L980" i="28"/>
  <c r="L979" i="28"/>
  <c r="L978" i="28"/>
  <c r="L977" i="28"/>
  <c r="L976" i="28"/>
  <c r="L975" i="28"/>
  <c r="L974" i="28"/>
  <c r="L973" i="28"/>
  <c r="L972" i="28"/>
  <c r="L971" i="28"/>
  <c r="L970" i="28"/>
  <c r="L969" i="28"/>
  <c r="L968" i="28"/>
  <c r="L967" i="28"/>
  <c r="L966" i="28"/>
  <c r="L965" i="28"/>
  <c r="L964" i="28"/>
  <c r="L963" i="28"/>
  <c r="L962" i="28"/>
  <c r="L961" i="28"/>
  <c r="L960" i="28"/>
  <c r="L959" i="28"/>
  <c r="L958" i="28"/>
  <c r="L957" i="28"/>
  <c r="L956" i="28"/>
  <c r="L955" i="28"/>
  <c r="L954" i="28"/>
  <c r="L953" i="28"/>
  <c r="L952" i="28"/>
  <c r="L951" i="28"/>
  <c r="L950" i="28"/>
  <c r="L949" i="28"/>
  <c r="L948" i="28"/>
  <c r="L947" i="28"/>
  <c r="L946" i="28"/>
  <c r="L945" i="28"/>
  <c r="L944" i="28"/>
  <c r="L943" i="28"/>
  <c r="L942" i="28"/>
  <c r="L941" i="28"/>
  <c r="L940" i="28"/>
  <c r="L939" i="28"/>
  <c r="L938" i="28"/>
  <c r="L937" i="28"/>
  <c r="L936" i="28"/>
  <c r="L935" i="28"/>
  <c r="L934" i="28"/>
  <c r="L933" i="28"/>
  <c r="L932" i="28"/>
  <c r="L931" i="28"/>
  <c r="L930" i="28"/>
  <c r="L929" i="28"/>
  <c r="L928" i="28"/>
  <c r="L927" i="28"/>
  <c r="L926" i="28"/>
  <c r="L925" i="28"/>
  <c r="L924" i="28"/>
  <c r="L923" i="28"/>
  <c r="L922" i="28"/>
  <c r="L921" i="28"/>
  <c r="L920" i="28"/>
  <c r="L919" i="28"/>
  <c r="L918" i="28"/>
  <c r="L917" i="28"/>
  <c r="L916" i="28"/>
  <c r="L915" i="28"/>
  <c r="L914" i="28"/>
  <c r="L913" i="28"/>
  <c r="L912" i="28"/>
  <c r="L911" i="28"/>
  <c r="L910" i="28"/>
  <c r="L909" i="28"/>
  <c r="L908" i="28"/>
  <c r="L907" i="28"/>
  <c r="L906" i="28"/>
  <c r="L905" i="28"/>
  <c r="L904" i="28"/>
  <c r="L903" i="28"/>
  <c r="L902" i="28"/>
  <c r="L901" i="28"/>
  <c r="L900" i="28"/>
  <c r="L899" i="28"/>
  <c r="L898" i="28"/>
  <c r="L897" i="28"/>
  <c r="L896" i="28"/>
  <c r="L895" i="28"/>
  <c r="L894" i="28"/>
  <c r="L893" i="28"/>
  <c r="L892" i="28"/>
  <c r="L891" i="28"/>
  <c r="L890" i="28"/>
  <c r="L889" i="28"/>
  <c r="L888" i="28"/>
  <c r="L887" i="28"/>
  <c r="L886" i="28"/>
  <c r="L885" i="28"/>
  <c r="L884" i="28"/>
  <c r="L883" i="28"/>
  <c r="L882" i="28"/>
  <c r="L881" i="28"/>
  <c r="L880" i="28"/>
  <c r="L879" i="28"/>
  <c r="L878" i="28"/>
  <c r="L877" i="28"/>
  <c r="L876" i="28"/>
  <c r="L875" i="28"/>
  <c r="L874" i="28"/>
  <c r="L873" i="28"/>
  <c r="L872" i="28"/>
  <c r="L871" i="28"/>
  <c r="L870" i="28"/>
  <c r="L869" i="28"/>
  <c r="L868" i="28"/>
  <c r="L867" i="28"/>
  <c r="L866" i="28"/>
  <c r="L865" i="28"/>
  <c r="L864" i="28"/>
  <c r="L863" i="28"/>
  <c r="L862" i="28"/>
  <c r="L861" i="28"/>
  <c r="L860" i="28"/>
  <c r="L859" i="28"/>
  <c r="L858" i="28"/>
  <c r="L857" i="28"/>
  <c r="L856" i="28"/>
  <c r="L855" i="28"/>
  <c r="L854" i="28"/>
  <c r="L853" i="28"/>
  <c r="L852" i="28"/>
  <c r="L851" i="28"/>
  <c r="L850" i="28"/>
  <c r="L849" i="28"/>
  <c r="L848" i="28"/>
  <c r="L847" i="28"/>
  <c r="L846" i="28"/>
  <c r="L845" i="28"/>
  <c r="L844" i="28"/>
  <c r="L843" i="28"/>
  <c r="L842" i="28"/>
  <c r="L841" i="28"/>
  <c r="L840" i="28"/>
  <c r="L839" i="28"/>
  <c r="L838" i="28"/>
  <c r="L837" i="28"/>
  <c r="L836" i="28"/>
  <c r="L835" i="28"/>
  <c r="L834" i="28"/>
  <c r="L833" i="28"/>
  <c r="L832" i="28"/>
  <c r="L831" i="28"/>
  <c r="L830" i="28"/>
  <c r="L829" i="28"/>
  <c r="L828" i="28"/>
  <c r="L827" i="28"/>
  <c r="L826" i="28"/>
  <c r="L825" i="28"/>
  <c r="L824" i="28"/>
  <c r="L823" i="28"/>
  <c r="L822" i="28"/>
  <c r="L821" i="28"/>
  <c r="L820" i="28"/>
  <c r="L819" i="28"/>
  <c r="L818" i="28"/>
  <c r="L817" i="28"/>
  <c r="L816" i="28"/>
  <c r="L815" i="28"/>
  <c r="L814" i="28"/>
  <c r="L813" i="28"/>
  <c r="L812" i="28"/>
  <c r="L811" i="28"/>
  <c r="L810" i="28"/>
  <c r="L809" i="28"/>
  <c r="L808" i="28"/>
  <c r="L807" i="28"/>
  <c r="L806" i="28"/>
  <c r="L805" i="28"/>
  <c r="L804" i="28"/>
  <c r="L803" i="28"/>
  <c r="L802" i="28"/>
  <c r="L801" i="28"/>
  <c r="L800" i="28"/>
  <c r="L799" i="28"/>
  <c r="L798" i="28"/>
  <c r="L797" i="28"/>
  <c r="L796" i="28"/>
  <c r="L795" i="28"/>
  <c r="L794" i="28"/>
  <c r="L793" i="28"/>
  <c r="L792" i="28"/>
  <c r="L791" i="28"/>
  <c r="L790" i="28"/>
  <c r="L789" i="28"/>
  <c r="L788" i="28"/>
  <c r="L787" i="28"/>
  <c r="L786" i="28"/>
  <c r="L785" i="28"/>
  <c r="L784" i="28"/>
  <c r="L783" i="28"/>
  <c r="L782" i="28"/>
  <c r="L781" i="28"/>
  <c r="L780" i="28"/>
  <c r="L779" i="28"/>
  <c r="L778" i="28"/>
  <c r="L777" i="28"/>
  <c r="L776" i="28"/>
  <c r="L775" i="28"/>
  <c r="L774" i="28"/>
  <c r="L773" i="28"/>
  <c r="L772" i="28"/>
  <c r="L771" i="28"/>
  <c r="L770" i="28"/>
  <c r="L769" i="28"/>
  <c r="L768" i="28"/>
  <c r="L767" i="28"/>
  <c r="L766" i="28"/>
  <c r="L765" i="28"/>
  <c r="L764" i="28"/>
  <c r="L763" i="28"/>
  <c r="L762" i="28"/>
  <c r="L761" i="28"/>
  <c r="L760" i="28"/>
  <c r="L759" i="28"/>
  <c r="L758" i="28"/>
  <c r="L757" i="28"/>
  <c r="L756" i="28"/>
  <c r="L755" i="28"/>
  <c r="L754" i="28"/>
  <c r="L753" i="28"/>
  <c r="L752" i="28"/>
  <c r="L751" i="28"/>
  <c r="L750" i="28"/>
  <c r="L749" i="28"/>
  <c r="L748" i="28"/>
  <c r="L747" i="28"/>
  <c r="L746" i="28"/>
  <c r="L745" i="28"/>
  <c r="L744" i="28"/>
  <c r="L743" i="28"/>
  <c r="L742" i="28"/>
  <c r="L741" i="28"/>
  <c r="L740" i="28"/>
  <c r="L739" i="28"/>
  <c r="L738" i="28"/>
  <c r="L737" i="28"/>
  <c r="L736" i="28"/>
  <c r="L735" i="28"/>
  <c r="L734" i="28"/>
  <c r="L733" i="28"/>
  <c r="L732" i="28"/>
  <c r="L731" i="28"/>
  <c r="L730" i="28"/>
  <c r="L729" i="28"/>
  <c r="L728" i="28"/>
  <c r="L727" i="28"/>
  <c r="L726" i="28"/>
  <c r="L725" i="28"/>
  <c r="L724" i="28"/>
  <c r="L723" i="28"/>
  <c r="L722" i="28"/>
  <c r="L721" i="28"/>
  <c r="L720" i="28"/>
  <c r="L719" i="28"/>
  <c r="L718" i="28"/>
  <c r="L717" i="28"/>
  <c r="L716" i="28"/>
  <c r="L715" i="28"/>
  <c r="L714" i="28"/>
  <c r="L713" i="28"/>
  <c r="L712" i="28"/>
  <c r="L711" i="28"/>
  <c r="L710" i="28"/>
  <c r="L709" i="28"/>
  <c r="L708" i="28"/>
  <c r="L707" i="28"/>
  <c r="L706" i="28"/>
  <c r="L705" i="28"/>
  <c r="L704" i="28"/>
  <c r="L703" i="28"/>
  <c r="L702" i="28"/>
  <c r="L701" i="28"/>
  <c r="L700" i="28"/>
  <c r="L699" i="28"/>
  <c r="L698" i="28"/>
  <c r="L697" i="28"/>
  <c r="L696" i="28"/>
  <c r="L695" i="28"/>
  <c r="L694" i="28"/>
  <c r="L693" i="28"/>
  <c r="L692" i="28"/>
  <c r="L691" i="28"/>
  <c r="L690" i="28"/>
  <c r="L689" i="28"/>
  <c r="L688" i="28"/>
  <c r="L687" i="28"/>
  <c r="L686" i="28"/>
  <c r="L685" i="28"/>
  <c r="L684" i="28"/>
  <c r="L683" i="28"/>
  <c r="L682" i="28"/>
  <c r="L681" i="28"/>
  <c r="L680" i="28"/>
  <c r="L679" i="28"/>
  <c r="L678" i="28"/>
  <c r="L677" i="28"/>
  <c r="L676" i="28"/>
  <c r="L675" i="28"/>
  <c r="L674" i="28"/>
  <c r="L673" i="28"/>
  <c r="L672" i="28"/>
  <c r="L671" i="28"/>
  <c r="L670" i="28"/>
  <c r="L669" i="28"/>
  <c r="L668" i="28"/>
  <c r="L667" i="28"/>
  <c r="L666" i="28"/>
  <c r="L665" i="28"/>
  <c r="L664" i="28"/>
  <c r="L663" i="28"/>
  <c r="L662" i="28"/>
  <c r="L661" i="28"/>
  <c r="L660" i="28"/>
  <c r="L659" i="28"/>
  <c r="L658" i="28"/>
  <c r="L657" i="28"/>
  <c r="L656" i="28"/>
  <c r="L655" i="28"/>
  <c r="L654" i="28"/>
  <c r="L653" i="28"/>
  <c r="L652" i="28"/>
  <c r="L651" i="28"/>
  <c r="L650" i="28"/>
  <c r="L649" i="28"/>
  <c r="L648" i="28"/>
  <c r="L647" i="28"/>
  <c r="L646" i="28"/>
  <c r="L645" i="28"/>
  <c r="L644" i="28"/>
  <c r="L643" i="28"/>
  <c r="L642" i="28"/>
  <c r="L641" i="28"/>
  <c r="L640" i="28"/>
  <c r="L639" i="28"/>
  <c r="L638" i="28"/>
  <c r="L637" i="28"/>
  <c r="L636" i="28"/>
  <c r="L635" i="28"/>
  <c r="L634" i="28"/>
  <c r="L633" i="28"/>
  <c r="L632" i="28"/>
  <c r="L631" i="28"/>
  <c r="L630" i="28"/>
  <c r="L629" i="28"/>
  <c r="L628" i="28"/>
  <c r="L627" i="28"/>
  <c r="L626" i="28"/>
  <c r="L625" i="28"/>
  <c r="L624" i="28"/>
  <c r="L623" i="28"/>
  <c r="L622" i="28"/>
  <c r="L621" i="28"/>
  <c r="L620" i="28"/>
  <c r="L619" i="28"/>
  <c r="L618" i="28"/>
  <c r="L617" i="28"/>
  <c r="L616" i="28"/>
  <c r="L615" i="28"/>
  <c r="L614" i="28"/>
  <c r="L613" i="28"/>
  <c r="L612" i="28"/>
  <c r="L611" i="28"/>
  <c r="L610" i="28"/>
  <c r="L609" i="28"/>
  <c r="L608" i="28"/>
  <c r="L607" i="28"/>
  <c r="L606" i="28"/>
  <c r="L605" i="28"/>
  <c r="L604" i="28"/>
  <c r="L603" i="28"/>
  <c r="L602" i="28"/>
  <c r="L601" i="28"/>
  <c r="L600" i="28"/>
  <c r="L599" i="28"/>
  <c r="L598" i="28"/>
  <c r="L597" i="28"/>
  <c r="L596" i="28"/>
  <c r="L595" i="28"/>
  <c r="L594" i="28"/>
  <c r="L593" i="28"/>
  <c r="L592" i="28"/>
  <c r="L591" i="28"/>
  <c r="L590" i="28"/>
  <c r="L589" i="28"/>
  <c r="L588" i="28"/>
  <c r="L587" i="28"/>
  <c r="L586" i="28"/>
  <c r="L585" i="28"/>
  <c r="L584" i="28"/>
  <c r="L583" i="28"/>
  <c r="L582" i="28"/>
  <c r="L581" i="28"/>
  <c r="L580" i="28"/>
  <c r="L579" i="28"/>
  <c r="L578" i="28"/>
  <c r="L577" i="28"/>
  <c r="L576" i="28"/>
  <c r="L575" i="28"/>
  <c r="L574" i="28"/>
  <c r="L573" i="28"/>
  <c r="L572" i="28"/>
  <c r="L571" i="28"/>
  <c r="L570" i="28"/>
  <c r="L569" i="28"/>
  <c r="L568" i="28"/>
  <c r="L567" i="28"/>
  <c r="L566" i="28"/>
  <c r="L565" i="28"/>
  <c r="L564" i="28"/>
  <c r="L563" i="28"/>
  <c r="L562" i="28"/>
  <c r="L561" i="28"/>
  <c r="L560" i="28"/>
  <c r="L559" i="28"/>
  <c r="L558" i="28"/>
  <c r="L557" i="28"/>
  <c r="L556" i="28"/>
  <c r="L555" i="28"/>
  <c r="L554" i="28"/>
  <c r="L553" i="28"/>
  <c r="L552" i="28"/>
  <c r="L551" i="28"/>
  <c r="L550" i="28"/>
  <c r="L549" i="28"/>
  <c r="L548" i="28"/>
  <c r="L547" i="28"/>
  <c r="L546" i="28"/>
  <c r="L545" i="28"/>
  <c r="L544" i="28"/>
  <c r="L543" i="28"/>
  <c r="L542" i="28"/>
  <c r="L541" i="28"/>
  <c r="L540" i="28"/>
  <c r="L539" i="28"/>
  <c r="L538" i="28"/>
  <c r="L537" i="28"/>
  <c r="L536" i="28"/>
  <c r="L535" i="28"/>
  <c r="L534" i="28"/>
  <c r="L533" i="28"/>
  <c r="L532" i="28"/>
  <c r="L531" i="28"/>
  <c r="L530" i="28"/>
  <c r="L529" i="28"/>
  <c r="L528" i="28"/>
  <c r="L527" i="28"/>
  <c r="L526" i="28"/>
  <c r="L525" i="28"/>
  <c r="L524" i="28"/>
  <c r="L523" i="28"/>
  <c r="L522" i="28"/>
  <c r="L521" i="28"/>
  <c r="L520" i="28"/>
  <c r="L519" i="28"/>
  <c r="L518" i="28"/>
  <c r="L517" i="28"/>
  <c r="L516" i="28"/>
  <c r="L515" i="28"/>
  <c r="L514" i="28"/>
  <c r="L513" i="28"/>
  <c r="L512" i="28"/>
  <c r="L511" i="28"/>
  <c r="L510" i="28"/>
  <c r="L509" i="28"/>
  <c r="L508" i="28"/>
  <c r="L507" i="28"/>
  <c r="L506" i="28"/>
  <c r="L505" i="28"/>
  <c r="L504" i="28"/>
  <c r="L503" i="28"/>
  <c r="L502" i="28"/>
  <c r="L501" i="28"/>
  <c r="L500" i="28"/>
  <c r="L499" i="28"/>
  <c r="L498" i="28"/>
  <c r="L497" i="28"/>
  <c r="L496" i="28"/>
  <c r="L495" i="28"/>
  <c r="L494" i="28"/>
  <c r="L493" i="28"/>
  <c r="L492" i="28"/>
  <c r="L491" i="28"/>
  <c r="L490" i="28"/>
  <c r="L489" i="28"/>
  <c r="L488" i="28"/>
  <c r="L487" i="28"/>
  <c r="L486" i="28"/>
  <c r="L485" i="28"/>
  <c r="L484" i="28"/>
  <c r="L483" i="28"/>
  <c r="L482" i="28"/>
  <c r="L481" i="28"/>
  <c r="L480" i="28"/>
  <c r="L479" i="28"/>
  <c r="L478" i="28"/>
  <c r="L477" i="28"/>
  <c r="L476" i="28"/>
  <c r="L475" i="28"/>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L9" i="28"/>
  <c r="L8" i="28"/>
  <c r="L7" i="28"/>
  <c r="L6" i="28"/>
  <c r="L5" i="28"/>
  <c r="L4" i="28"/>
  <c r="AE3" i="23"/>
  <c r="AD3" i="23"/>
  <c r="L3" i="28" l="1"/>
  <c r="L2000" i="23"/>
  <c r="L1999" i="23"/>
  <c r="L1998" i="23"/>
  <c r="L1997" i="23"/>
  <c r="L1996" i="23"/>
  <c r="L1995" i="23"/>
  <c r="L1994" i="23"/>
  <c r="L1993" i="23"/>
  <c r="L1992" i="23"/>
  <c r="L1991" i="23"/>
  <c r="L1990" i="23"/>
  <c r="L1989" i="23"/>
  <c r="L1988" i="23"/>
  <c r="L1987" i="23"/>
  <c r="L1986" i="23"/>
  <c r="L1985" i="23"/>
  <c r="L1984" i="23"/>
  <c r="L1983" i="23"/>
  <c r="L1982" i="23"/>
  <c r="L1981" i="23"/>
  <c r="L1980" i="23"/>
  <c r="L1979" i="23"/>
  <c r="L1978" i="23"/>
  <c r="L1977" i="23"/>
  <c r="L1976" i="23"/>
  <c r="L1975" i="23"/>
  <c r="L1974" i="23"/>
  <c r="L1973" i="23"/>
  <c r="L1972" i="23"/>
  <c r="L1971" i="23"/>
  <c r="L1970" i="23"/>
  <c r="L1969" i="23"/>
  <c r="L1968" i="23"/>
  <c r="L1967" i="23"/>
  <c r="L1966" i="23"/>
  <c r="L1965" i="23"/>
  <c r="L1964" i="23"/>
  <c r="L1963" i="23"/>
  <c r="L1962" i="23"/>
  <c r="L1961" i="23"/>
  <c r="L1960" i="23"/>
  <c r="L1959" i="23"/>
  <c r="L1958" i="23"/>
  <c r="L1957" i="23"/>
  <c r="L1956" i="23"/>
  <c r="L1955" i="23"/>
  <c r="L1954" i="23"/>
  <c r="L1953" i="23"/>
  <c r="L1952" i="23"/>
  <c r="L1951" i="23"/>
  <c r="L1950" i="23"/>
  <c r="L1949" i="23"/>
  <c r="L1948" i="23"/>
  <c r="L1947" i="23"/>
  <c r="L1946" i="23"/>
  <c r="L1945" i="23"/>
  <c r="L1944" i="23"/>
  <c r="L1943" i="23"/>
  <c r="L1942" i="23"/>
  <c r="L1941" i="23"/>
  <c r="L1940" i="23"/>
  <c r="L1939" i="23"/>
  <c r="L1938" i="23"/>
  <c r="L1937" i="23"/>
  <c r="L1936" i="23"/>
  <c r="L1935" i="23"/>
  <c r="L1934" i="23"/>
  <c r="L1933" i="23"/>
  <c r="L1932" i="23"/>
  <c r="L1931" i="23"/>
  <c r="L1930" i="23"/>
  <c r="L1929" i="23"/>
  <c r="L1928" i="23"/>
  <c r="L1927" i="23"/>
  <c r="L1926" i="23"/>
  <c r="L1925" i="23"/>
  <c r="L1924" i="23"/>
  <c r="L1923" i="23"/>
  <c r="L1922" i="23"/>
  <c r="L1921" i="23"/>
  <c r="L1920" i="23"/>
  <c r="L1919" i="23"/>
  <c r="L1918" i="23"/>
  <c r="L1917" i="23"/>
  <c r="L1916" i="23"/>
  <c r="L1915" i="23"/>
  <c r="L1914" i="23"/>
  <c r="L1913" i="23"/>
  <c r="L1912" i="23"/>
  <c r="L1911" i="23"/>
  <c r="L1910" i="23"/>
  <c r="L1909" i="23"/>
  <c r="L1908" i="23"/>
  <c r="L1907" i="23"/>
  <c r="L1906" i="23"/>
  <c r="L1905" i="23"/>
  <c r="L1904" i="23"/>
  <c r="L1903" i="23"/>
  <c r="L1902" i="23"/>
  <c r="L1901" i="23"/>
  <c r="L1900" i="23"/>
  <c r="L1899" i="23"/>
  <c r="L1898" i="23"/>
  <c r="L1897" i="23"/>
  <c r="L1896" i="23"/>
  <c r="L1895" i="23"/>
  <c r="L1894" i="23"/>
  <c r="L1893" i="23"/>
  <c r="L1892" i="23"/>
  <c r="L1891" i="23"/>
  <c r="L1890" i="23"/>
  <c r="L1889" i="23"/>
  <c r="L1888" i="23"/>
  <c r="L1887" i="23"/>
  <c r="L1886" i="23"/>
  <c r="L1885" i="23"/>
  <c r="L1884" i="23"/>
  <c r="L1883" i="23"/>
  <c r="L1882" i="23"/>
  <c r="L1881" i="23"/>
  <c r="L1880" i="23"/>
  <c r="L1879" i="23"/>
  <c r="L1878" i="23"/>
  <c r="L1877" i="23"/>
  <c r="L1876" i="23"/>
  <c r="L1875" i="23"/>
  <c r="L1874" i="23"/>
  <c r="L1873" i="23"/>
  <c r="L1872" i="23"/>
  <c r="L1871" i="23"/>
  <c r="L1870" i="23"/>
  <c r="L1869" i="23"/>
  <c r="L1868" i="23"/>
  <c r="L1867" i="23"/>
  <c r="L1866" i="23"/>
  <c r="L1865" i="23"/>
  <c r="L1864" i="23"/>
  <c r="L1863" i="23"/>
  <c r="L1862" i="23"/>
  <c r="L1861" i="23"/>
  <c r="L1860" i="23"/>
  <c r="L1859" i="23"/>
  <c r="L1858" i="23"/>
  <c r="L1857" i="23"/>
  <c r="L1856" i="23"/>
  <c r="L1855" i="23"/>
  <c r="L1854" i="23"/>
  <c r="L1853" i="23"/>
  <c r="L1852" i="23"/>
  <c r="L1851" i="23"/>
  <c r="L1850" i="23"/>
  <c r="L1849" i="23"/>
  <c r="L1848" i="23"/>
  <c r="L1847" i="23"/>
  <c r="L1846" i="23"/>
  <c r="L1845" i="23"/>
  <c r="L1844" i="23"/>
  <c r="L1843" i="23"/>
  <c r="L1842" i="23"/>
  <c r="L1841" i="23"/>
  <c r="L1840" i="23"/>
  <c r="L1839" i="23"/>
  <c r="L1838" i="23"/>
  <c r="L1837" i="23"/>
  <c r="L1836" i="23"/>
  <c r="L1835" i="23"/>
  <c r="L1834" i="23"/>
  <c r="L1833" i="23"/>
  <c r="L1832" i="23"/>
  <c r="L1831" i="23"/>
  <c r="L1830" i="23"/>
  <c r="L1829" i="23"/>
  <c r="L1828" i="23"/>
  <c r="L1827" i="23"/>
  <c r="L1826" i="23"/>
  <c r="L1825" i="23"/>
  <c r="L1824" i="23"/>
  <c r="L1823" i="23"/>
  <c r="L1822" i="23"/>
  <c r="L1821" i="23"/>
  <c r="L1820" i="23"/>
  <c r="L1819" i="23"/>
  <c r="L1818" i="23"/>
  <c r="L1817" i="23"/>
  <c r="L1816" i="23"/>
  <c r="L1815" i="23"/>
  <c r="L1814" i="23"/>
  <c r="L1813" i="23"/>
  <c r="L1812" i="23"/>
  <c r="L1811" i="23"/>
  <c r="L1810" i="23"/>
  <c r="L1809" i="23"/>
  <c r="L1808" i="23"/>
  <c r="L1807" i="23"/>
  <c r="L1806" i="23"/>
  <c r="L1805" i="23"/>
  <c r="L1804" i="23"/>
  <c r="L1803" i="23"/>
  <c r="L1802" i="23"/>
  <c r="L1801" i="23"/>
  <c r="L1800" i="23"/>
  <c r="L1799" i="23"/>
  <c r="L1798" i="23"/>
  <c r="L1797" i="23"/>
  <c r="L1796" i="23"/>
  <c r="L1795" i="23"/>
  <c r="L1794" i="23"/>
  <c r="L1793" i="23"/>
  <c r="L1792" i="23"/>
  <c r="L1791" i="23"/>
  <c r="L1790" i="23"/>
  <c r="L1789" i="23"/>
  <c r="L1788" i="23"/>
  <c r="L1787" i="23"/>
  <c r="L1786" i="23"/>
  <c r="L1785" i="23"/>
  <c r="L1784" i="23"/>
  <c r="L1783" i="23"/>
  <c r="L1782" i="23"/>
  <c r="L1781" i="23"/>
  <c r="L1780" i="23"/>
  <c r="L1779" i="23"/>
  <c r="L1778" i="23"/>
  <c r="L1777" i="23"/>
  <c r="L1776" i="23"/>
  <c r="L1775" i="23"/>
  <c r="L1774" i="23"/>
  <c r="L1773" i="23"/>
  <c r="L1772" i="23"/>
  <c r="L1771" i="23"/>
  <c r="L1770" i="23"/>
  <c r="L1769" i="23"/>
  <c r="L1768" i="23"/>
  <c r="L1767" i="23"/>
  <c r="L1766" i="23"/>
  <c r="L1765" i="23"/>
  <c r="L1764" i="23"/>
  <c r="L1763" i="23"/>
  <c r="L1762" i="23"/>
  <c r="L1761" i="23"/>
  <c r="L1760" i="23"/>
  <c r="L1759" i="23"/>
  <c r="L1758" i="23"/>
  <c r="L1757" i="23"/>
  <c r="L1756" i="23"/>
  <c r="L1755" i="23"/>
  <c r="L1754" i="23"/>
  <c r="L1753" i="23"/>
  <c r="L1752" i="23"/>
  <c r="L1751" i="23"/>
  <c r="L1750" i="23"/>
  <c r="L1749" i="23"/>
  <c r="L1748" i="23"/>
  <c r="L1747" i="23"/>
  <c r="L1746" i="23"/>
  <c r="L1745" i="23"/>
  <c r="L1744" i="23"/>
  <c r="L1743" i="23"/>
  <c r="L1742" i="23"/>
  <c r="L1741" i="23"/>
  <c r="L1740" i="23"/>
  <c r="L1739" i="23"/>
  <c r="L1738" i="23"/>
  <c r="L1737" i="23"/>
  <c r="L1736" i="23"/>
  <c r="L1735" i="23"/>
  <c r="L1734" i="23"/>
  <c r="L1733" i="23"/>
  <c r="L1732" i="23"/>
  <c r="L1731" i="23"/>
  <c r="L1730" i="23"/>
  <c r="L1729" i="23"/>
  <c r="L1728" i="23"/>
  <c r="L1727" i="23"/>
  <c r="L1726" i="23"/>
  <c r="L1725" i="23"/>
  <c r="L1724" i="23"/>
  <c r="L1723" i="23"/>
  <c r="L1722" i="23"/>
  <c r="L1721" i="23"/>
  <c r="L1720" i="23"/>
  <c r="L1719" i="23"/>
  <c r="L1718" i="23"/>
  <c r="L1717" i="23"/>
  <c r="L1716" i="23"/>
  <c r="L1715" i="23"/>
  <c r="L1714" i="23"/>
  <c r="L1713" i="23"/>
  <c r="L1712" i="23"/>
  <c r="L1711" i="23"/>
  <c r="L1710" i="23"/>
  <c r="L1709" i="23"/>
  <c r="L1708" i="23"/>
  <c r="L1707" i="23"/>
  <c r="L1706" i="23"/>
  <c r="L1705" i="23"/>
  <c r="L1704" i="23"/>
  <c r="L1703" i="23"/>
  <c r="L1702" i="23"/>
  <c r="L1701" i="23"/>
  <c r="L1700" i="23"/>
  <c r="L1699" i="23"/>
  <c r="L1698" i="23"/>
  <c r="L1697" i="23"/>
  <c r="L1696" i="23"/>
  <c r="L1695" i="23"/>
  <c r="L1694" i="23"/>
  <c r="L1693" i="23"/>
  <c r="L1692" i="23"/>
  <c r="L1691" i="23"/>
  <c r="L1690" i="23"/>
  <c r="L1689" i="23"/>
  <c r="L1688" i="23"/>
  <c r="L1687" i="23"/>
  <c r="L1686" i="23"/>
  <c r="L1685" i="23"/>
  <c r="L1684" i="23"/>
  <c r="L1683" i="23"/>
  <c r="L1682" i="23"/>
  <c r="L1681" i="23"/>
  <c r="L1680" i="23"/>
  <c r="L1679" i="23"/>
  <c r="L1678" i="23"/>
  <c r="L1677" i="23"/>
  <c r="L1676" i="23"/>
  <c r="L1675" i="23"/>
  <c r="L1674" i="23"/>
  <c r="L1673" i="23"/>
  <c r="L1672" i="23"/>
  <c r="L1671" i="23"/>
  <c r="L1670" i="23"/>
  <c r="L1669" i="23"/>
  <c r="L1668" i="23"/>
  <c r="L1667" i="23"/>
  <c r="L1666" i="23"/>
  <c r="L1665" i="23"/>
  <c r="L1664" i="23"/>
  <c r="L1663" i="23"/>
  <c r="L1662" i="23"/>
  <c r="L1661" i="23"/>
  <c r="L1660" i="23"/>
  <c r="L1659" i="23"/>
  <c r="L1658" i="23"/>
  <c r="L1657" i="23"/>
  <c r="L1656" i="23"/>
  <c r="L1655" i="23"/>
  <c r="L1654" i="23"/>
  <c r="L1653" i="23"/>
  <c r="L1652" i="23"/>
  <c r="L1651" i="23"/>
  <c r="L1650" i="23"/>
  <c r="L1649" i="23"/>
  <c r="L1648" i="23"/>
  <c r="L1647" i="23"/>
  <c r="L1646" i="23"/>
  <c r="L1645" i="23"/>
  <c r="L1644" i="23"/>
  <c r="L1643" i="23"/>
  <c r="L1642" i="23"/>
  <c r="L1641" i="23"/>
  <c r="L1640" i="23"/>
  <c r="L1639" i="23"/>
  <c r="L1638" i="23"/>
  <c r="L1637" i="23"/>
  <c r="L1636" i="23"/>
  <c r="L1635" i="23"/>
  <c r="L1634" i="23"/>
  <c r="L1633" i="23"/>
  <c r="L1632" i="23"/>
  <c r="L1631" i="23"/>
  <c r="L1630" i="23"/>
  <c r="L1629" i="23"/>
  <c r="L1628" i="23"/>
  <c r="L1627" i="23"/>
  <c r="L1626" i="23"/>
  <c r="L1625" i="23"/>
  <c r="L1624" i="23"/>
  <c r="L1623" i="23"/>
  <c r="L1622" i="23"/>
  <c r="L1621" i="23"/>
  <c r="L1620" i="23"/>
  <c r="L1619" i="23"/>
  <c r="L1618" i="23"/>
  <c r="L1617" i="23"/>
  <c r="L1616" i="23"/>
  <c r="L1615" i="23"/>
  <c r="L1614" i="23"/>
  <c r="L1613" i="23"/>
  <c r="L1612" i="23"/>
  <c r="L1611" i="23"/>
  <c r="L1610" i="23"/>
  <c r="L1609" i="23"/>
  <c r="L1608" i="23"/>
  <c r="L1607" i="23"/>
  <c r="L1606" i="23"/>
  <c r="L1605" i="23"/>
  <c r="L1604" i="23"/>
  <c r="L1603" i="23"/>
  <c r="L1602" i="23"/>
  <c r="L1601" i="23"/>
  <c r="L1600" i="23"/>
  <c r="L1599" i="23"/>
  <c r="L1598" i="23"/>
  <c r="L1597" i="23"/>
  <c r="L1596" i="23"/>
  <c r="L1595" i="23"/>
  <c r="L1594" i="23"/>
  <c r="L1593" i="23"/>
  <c r="L1592" i="23"/>
  <c r="L1591" i="23"/>
  <c r="L1590" i="23"/>
  <c r="L1589" i="23"/>
  <c r="L1588" i="23"/>
  <c r="L1587" i="23"/>
  <c r="L1586" i="23"/>
  <c r="L1585" i="23"/>
  <c r="L1584" i="23"/>
  <c r="L1583" i="23"/>
  <c r="L1582" i="23"/>
  <c r="L1581" i="23"/>
  <c r="L1580" i="23"/>
  <c r="L1579" i="23"/>
  <c r="L1578" i="23"/>
  <c r="L1577" i="23"/>
  <c r="L1576" i="23"/>
  <c r="L1575" i="23"/>
  <c r="L1574" i="23"/>
  <c r="L1573" i="23"/>
  <c r="L1572" i="23"/>
  <c r="L1571" i="23"/>
  <c r="L1570" i="23"/>
  <c r="L1569" i="23"/>
  <c r="L1568" i="23"/>
  <c r="L1567" i="23"/>
  <c r="L1566" i="23"/>
  <c r="L1565" i="23"/>
  <c r="L1564" i="23"/>
  <c r="L1563" i="23"/>
  <c r="L1562" i="23"/>
  <c r="L1561" i="23"/>
  <c r="L1560" i="23"/>
  <c r="L1559" i="23"/>
  <c r="L1558" i="23"/>
  <c r="L1557" i="23"/>
  <c r="L1556" i="23"/>
  <c r="L1555" i="23"/>
  <c r="L1554" i="23"/>
  <c r="L1553" i="23"/>
  <c r="L1552" i="23"/>
  <c r="L1551" i="23"/>
  <c r="L1550" i="23"/>
  <c r="L1549" i="23"/>
  <c r="L1548" i="23"/>
  <c r="L1547" i="23"/>
  <c r="L1546" i="23"/>
  <c r="L1545" i="23"/>
  <c r="L1544" i="23"/>
  <c r="L1543" i="23"/>
  <c r="L1542" i="23"/>
  <c r="L1541" i="23"/>
  <c r="L1540" i="23"/>
  <c r="L1539" i="23"/>
  <c r="L1538" i="23"/>
  <c r="L1537" i="23"/>
  <c r="L1536" i="23"/>
  <c r="L1535" i="23"/>
  <c r="L1534" i="23"/>
  <c r="L1533" i="23"/>
  <c r="L1532" i="23"/>
  <c r="L1531" i="23"/>
  <c r="L1530" i="23"/>
  <c r="L1529" i="23"/>
  <c r="L1528" i="23"/>
  <c r="L1527" i="23"/>
  <c r="L1526" i="23"/>
  <c r="L1525" i="23"/>
  <c r="L1524" i="23"/>
  <c r="L1523" i="23"/>
  <c r="L1522" i="23"/>
  <c r="L1521" i="23"/>
  <c r="L1520" i="23"/>
  <c r="L1519" i="23"/>
  <c r="L1518" i="23"/>
  <c r="L1517" i="23"/>
  <c r="L1516" i="23"/>
  <c r="L1515" i="23"/>
  <c r="L1514" i="23"/>
  <c r="L1513" i="23"/>
  <c r="L1512" i="23"/>
  <c r="L1511" i="23"/>
  <c r="L1510" i="23"/>
  <c r="L1509" i="23"/>
  <c r="L1508" i="23"/>
  <c r="L1507" i="23"/>
  <c r="L1506" i="23"/>
  <c r="L1505" i="23"/>
  <c r="L1504" i="23"/>
  <c r="L1503" i="23"/>
  <c r="L1502" i="23"/>
  <c r="L1501" i="23"/>
  <c r="L1500" i="23"/>
  <c r="L1499" i="23"/>
  <c r="L1498" i="23"/>
  <c r="L1497" i="23"/>
  <c r="L1496" i="23"/>
  <c r="L1495" i="23"/>
  <c r="L1494" i="23"/>
  <c r="L1493" i="23"/>
  <c r="L1492" i="23"/>
  <c r="L1491" i="23"/>
  <c r="L1490" i="23"/>
  <c r="L1489" i="23"/>
  <c r="L1488" i="23"/>
  <c r="L1487" i="23"/>
  <c r="L1486" i="23"/>
  <c r="L1485" i="23"/>
  <c r="L1484" i="23"/>
  <c r="L1483" i="23"/>
  <c r="L1482" i="23"/>
  <c r="L1481" i="23"/>
  <c r="L1480" i="23"/>
  <c r="L1479" i="23"/>
  <c r="L1478" i="23"/>
  <c r="L1477" i="23"/>
  <c r="L1476" i="23"/>
  <c r="L1475" i="23"/>
  <c r="L1474" i="23"/>
  <c r="L1473" i="23"/>
  <c r="L1472" i="23"/>
  <c r="L1471" i="23"/>
  <c r="L1470" i="23"/>
  <c r="L1469" i="23"/>
  <c r="L1468" i="23"/>
  <c r="L1467" i="23"/>
  <c r="L1466" i="23"/>
  <c r="L1465" i="23"/>
  <c r="L1464" i="23"/>
  <c r="L1463" i="23"/>
  <c r="L1462" i="23"/>
  <c r="L1461" i="23"/>
  <c r="L1460" i="23"/>
  <c r="L1459" i="23"/>
  <c r="L1458" i="23"/>
  <c r="L1457" i="23"/>
  <c r="L1456" i="23"/>
  <c r="L1455" i="23"/>
  <c r="L1454" i="23"/>
  <c r="L1453" i="23"/>
  <c r="L1452" i="23"/>
  <c r="L1451" i="23"/>
  <c r="L1450" i="23"/>
  <c r="L1449" i="23"/>
  <c r="L1448" i="23"/>
  <c r="L1447" i="23"/>
  <c r="L1446" i="23"/>
  <c r="L1445" i="23"/>
  <c r="L1444" i="23"/>
  <c r="L1443" i="23"/>
  <c r="L1442" i="23"/>
  <c r="L1441" i="23"/>
  <c r="L1440" i="23"/>
  <c r="L1439" i="23"/>
  <c r="L1438" i="23"/>
  <c r="L1437" i="23"/>
  <c r="L1436" i="23"/>
  <c r="L1435" i="23"/>
  <c r="L1434" i="23"/>
  <c r="L1433" i="23"/>
  <c r="L1432" i="23"/>
  <c r="L1431" i="23"/>
  <c r="L1430" i="23"/>
  <c r="L1429" i="23"/>
  <c r="L1428" i="23"/>
  <c r="L1427" i="23"/>
  <c r="L1426" i="23"/>
  <c r="L1425" i="23"/>
  <c r="L1424" i="23"/>
  <c r="L1423" i="23"/>
  <c r="L1422" i="23"/>
  <c r="L1421" i="23"/>
  <c r="L1420" i="23"/>
  <c r="L1419" i="23"/>
  <c r="L1418" i="23"/>
  <c r="L1417" i="23"/>
  <c r="L1416" i="23"/>
  <c r="L1415" i="23"/>
  <c r="L1414" i="23"/>
  <c r="L1413" i="23"/>
  <c r="L1412" i="23"/>
  <c r="L1411" i="23"/>
  <c r="L1410" i="23"/>
  <c r="L1409" i="23"/>
  <c r="L1408" i="23"/>
  <c r="L1407" i="23"/>
  <c r="L1406" i="23"/>
  <c r="L1405" i="23"/>
  <c r="L1404" i="23"/>
  <c r="L1403" i="23"/>
  <c r="L1402" i="23"/>
  <c r="L1401" i="23"/>
  <c r="L1400" i="23"/>
  <c r="L1399" i="23"/>
  <c r="L1398" i="23"/>
  <c r="L1397" i="23"/>
  <c r="L1396" i="23"/>
  <c r="L1395" i="23"/>
  <c r="L1394" i="23"/>
  <c r="L1393" i="23"/>
  <c r="L1392" i="23"/>
  <c r="L1391" i="23"/>
  <c r="L1390" i="23"/>
  <c r="L1389" i="23"/>
  <c r="L1388" i="23"/>
  <c r="L1387" i="23"/>
  <c r="L1386" i="23"/>
  <c r="L1385" i="23"/>
  <c r="L1384" i="23"/>
  <c r="L1383" i="23"/>
  <c r="L1382" i="23"/>
  <c r="L1381" i="23"/>
  <c r="L1380" i="23"/>
  <c r="L1379" i="23"/>
  <c r="L1378" i="23"/>
  <c r="L1377" i="23"/>
  <c r="L1376" i="23"/>
  <c r="L1375" i="23"/>
  <c r="L1374" i="23"/>
  <c r="L1373" i="23"/>
  <c r="L1372" i="23"/>
  <c r="L1371" i="23"/>
  <c r="L1370" i="23"/>
  <c r="L1369" i="23"/>
  <c r="L1368" i="23"/>
  <c r="L1367" i="23"/>
  <c r="L1366" i="23"/>
  <c r="L1365" i="23"/>
  <c r="L1364" i="23"/>
  <c r="L1363" i="23"/>
  <c r="L1362" i="23"/>
  <c r="L1361" i="23"/>
  <c r="L1360" i="23"/>
  <c r="L1359" i="23"/>
  <c r="L1358" i="23"/>
  <c r="L1357" i="23"/>
  <c r="L1356" i="23"/>
  <c r="L1355" i="23"/>
  <c r="L1354" i="23"/>
  <c r="L1353" i="23"/>
  <c r="L1352" i="23"/>
  <c r="L1351" i="23"/>
  <c r="L1350" i="23"/>
  <c r="L1349" i="23"/>
  <c r="L1348" i="23"/>
  <c r="L1347" i="23"/>
  <c r="L1346" i="23"/>
  <c r="L1345" i="23"/>
  <c r="L1344" i="23"/>
  <c r="L1343" i="23"/>
  <c r="L1342" i="23"/>
  <c r="L1341" i="23"/>
  <c r="L1340" i="23"/>
  <c r="L1339" i="23"/>
  <c r="L1338" i="23"/>
  <c r="L1337" i="23"/>
  <c r="L1336" i="23"/>
  <c r="L1335" i="23"/>
  <c r="L1334" i="23"/>
  <c r="L1333" i="23"/>
  <c r="L1332" i="23"/>
  <c r="L1331" i="23"/>
  <c r="L1330" i="23"/>
  <c r="L1329" i="23"/>
  <c r="L1328" i="23"/>
  <c r="L1327" i="23"/>
  <c r="L1326" i="23"/>
  <c r="L1325" i="23"/>
  <c r="L1324" i="23"/>
  <c r="L1323" i="23"/>
  <c r="L1322" i="23"/>
  <c r="L1321" i="23"/>
  <c r="L1320" i="23"/>
  <c r="L1319" i="23"/>
  <c r="L1318" i="23"/>
  <c r="L1317" i="23"/>
  <c r="L1316" i="23"/>
  <c r="L1315" i="23"/>
  <c r="L1314" i="23"/>
  <c r="L1313" i="23"/>
  <c r="L1312" i="23"/>
  <c r="L1311" i="23"/>
  <c r="L1310" i="23"/>
  <c r="L1309" i="23"/>
  <c r="L1308" i="23"/>
  <c r="L1307" i="23"/>
  <c r="L1306" i="23"/>
  <c r="L1305" i="23"/>
  <c r="L1304" i="23"/>
  <c r="L1303" i="23"/>
  <c r="L1302" i="23"/>
  <c r="L1301" i="23"/>
  <c r="L1300" i="23"/>
  <c r="L1299" i="23"/>
  <c r="L1298" i="23"/>
  <c r="L1297" i="23"/>
  <c r="L1296" i="23"/>
  <c r="L1295" i="23"/>
  <c r="L1294" i="23"/>
  <c r="L1293" i="23"/>
  <c r="L1292" i="23"/>
  <c r="L1291" i="23"/>
  <c r="L1290" i="23"/>
  <c r="L1289" i="23"/>
  <c r="L1288" i="23"/>
  <c r="L1287" i="23"/>
  <c r="L1286" i="23"/>
  <c r="L1285" i="23"/>
  <c r="L1284" i="23"/>
  <c r="L1283" i="23"/>
  <c r="L1282" i="23"/>
  <c r="L1281" i="23"/>
  <c r="L1280" i="23"/>
  <c r="L1279" i="23"/>
  <c r="L1278" i="23"/>
  <c r="L1277" i="23"/>
  <c r="L1276" i="23"/>
  <c r="L1275" i="23"/>
  <c r="L1274" i="23"/>
  <c r="L1273" i="23"/>
  <c r="L1272" i="23"/>
  <c r="L1271" i="23"/>
  <c r="L1270" i="23"/>
  <c r="L1269" i="23"/>
  <c r="L1268" i="23"/>
  <c r="L1267" i="23"/>
  <c r="L1266" i="23"/>
  <c r="L1265" i="23"/>
  <c r="L1264" i="23"/>
  <c r="L1263" i="23"/>
  <c r="L1262" i="23"/>
  <c r="L1261" i="23"/>
  <c r="L1260" i="23"/>
  <c r="L1259" i="23"/>
  <c r="L1258" i="23"/>
  <c r="L1257" i="23"/>
  <c r="L1256" i="23"/>
  <c r="L1255" i="23"/>
  <c r="L1254" i="23"/>
  <c r="L1253" i="23"/>
  <c r="L1252" i="23"/>
  <c r="L1251" i="23"/>
  <c r="L1250" i="23"/>
  <c r="L1249" i="23"/>
  <c r="L1248" i="23"/>
  <c r="L1247" i="23"/>
  <c r="L1246" i="23"/>
  <c r="L1245" i="23"/>
  <c r="L1244" i="23"/>
  <c r="L1243" i="23"/>
  <c r="L1242" i="23"/>
  <c r="L1241" i="23"/>
  <c r="L1240" i="23"/>
  <c r="L1239" i="23"/>
  <c r="L1238" i="23"/>
  <c r="L1237" i="23"/>
  <c r="L1236" i="23"/>
  <c r="L1235" i="23"/>
  <c r="L1234" i="23"/>
  <c r="L1233" i="23"/>
  <c r="L1232" i="23"/>
  <c r="L1231" i="23"/>
  <c r="L1230" i="23"/>
  <c r="L1229" i="23"/>
  <c r="L1228" i="23"/>
  <c r="L1227" i="23"/>
  <c r="L1226" i="23"/>
  <c r="L1225" i="23"/>
  <c r="L1224" i="23"/>
  <c r="L1223" i="23"/>
  <c r="L1222" i="23"/>
  <c r="L1221" i="23"/>
  <c r="L1220" i="23"/>
  <c r="L1219" i="23"/>
  <c r="L1218" i="23"/>
  <c r="L1217" i="23"/>
  <c r="L1216" i="23"/>
  <c r="L1215" i="23"/>
  <c r="L1214" i="23"/>
  <c r="L1213" i="23"/>
  <c r="L1212" i="23"/>
  <c r="L1211" i="23"/>
  <c r="L1210" i="23"/>
  <c r="L1209" i="23"/>
  <c r="L1208" i="23"/>
  <c r="L1207" i="23"/>
  <c r="L1206" i="23"/>
  <c r="L1205" i="23"/>
  <c r="L1204" i="23"/>
  <c r="L1203" i="23"/>
  <c r="L1202" i="23"/>
  <c r="L1201" i="23"/>
  <c r="L1200" i="23"/>
  <c r="L1199" i="23"/>
  <c r="L1198" i="23"/>
  <c r="L1197" i="23"/>
  <c r="L1196" i="23"/>
  <c r="L1195" i="23"/>
  <c r="L1194" i="23"/>
  <c r="L1193" i="23"/>
  <c r="L1192" i="23"/>
  <c r="L1191" i="23"/>
  <c r="L1190" i="23"/>
  <c r="L1189" i="23"/>
  <c r="L1188" i="23"/>
  <c r="L1187" i="23"/>
  <c r="L1186" i="23"/>
  <c r="L1185" i="23"/>
  <c r="L1184" i="23"/>
  <c r="L1183" i="23"/>
  <c r="L1182" i="23"/>
  <c r="L1181" i="23"/>
  <c r="L1180" i="23"/>
  <c r="L1179" i="23"/>
  <c r="L1178" i="23"/>
  <c r="L1177" i="23"/>
  <c r="L1176" i="23"/>
  <c r="L1175" i="23"/>
  <c r="L1174" i="23"/>
  <c r="L1173" i="23"/>
  <c r="L1172" i="23"/>
  <c r="L1171" i="23"/>
  <c r="L1170" i="23"/>
  <c r="L1169" i="23"/>
  <c r="L1168" i="23"/>
  <c r="L1167" i="23"/>
  <c r="L1166" i="23"/>
  <c r="L1165" i="23"/>
  <c r="L1164" i="23"/>
  <c r="L1163" i="23"/>
  <c r="L1162" i="23"/>
  <c r="L1161" i="23"/>
  <c r="L1160" i="23"/>
  <c r="L1159" i="23"/>
  <c r="L1158" i="23"/>
  <c r="L1157" i="23"/>
  <c r="L1156" i="23"/>
  <c r="L1155" i="23"/>
  <c r="L1154" i="23"/>
  <c r="L1153" i="23"/>
  <c r="L1152" i="23"/>
  <c r="L1151" i="23"/>
  <c r="L1150" i="23"/>
  <c r="L1149" i="23"/>
  <c r="L1148" i="23"/>
  <c r="L1147" i="23"/>
  <c r="L1146" i="23"/>
  <c r="L1145" i="23"/>
  <c r="L1144" i="23"/>
  <c r="L1143" i="23"/>
  <c r="L1142" i="23"/>
  <c r="L1141" i="23"/>
  <c r="L1140" i="23"/>
  <c r="L1139" i="23"/>
  <c r="L1138" i="23"/>
  <c r="L1137" i="23"/>
  <c r="L1136" i="23"/>
  <c r="L1135" i="23"/>
  <c r="L1134" i="23"/>
  <c r="L1133" i="23"/>
  <c r="L1132" i="23"/>
  <c r="L1131" i="23"/>
  <c r="L1130" i="23"/>
  <c r="L1129" i="23"/>
  <c r="L1128" i="23"/>
  <c r="L1127" i="23"/>
  <c r="L1126" i="23"/>
  <c r="L1125" i="23"/>
  <c r="L1124" i="23"/>
  <c r="L1123" i="23"/>
  <c r="L1122" i="23"/>
  <c r="L1121" i="23"/>
  <c r="L1120" i="23"/>
  <c r="L1119" i="23"/>
  <c r="L1118" i="23"/>
  <c r="L1117" i="23"/>
  <c r="L1116" i="23"/>
  <c r="L1115" i="23"/>
  <c r="L1114" i="23"/>
  <c r="L1113" i="23"/>
  <c r="L1112" i="23"/>
  <c r="L1111" i="23"/>
  <c r="L1110" i="23"/>
  <c r="L1109" i="23"/>
  <c r="L1108" i="23"/>
  <c r="L1107" i="23"/>
  <c r="L1106" i="23"/>
  <c r="L1105" i="23"/>
  <c r="L1104" i="23"/>
  <c r="L1103" i="23"/>
  <c r="L1102" i="23"/>
  <c r="L1101" i="23"/>
  <c r="L1100" i="23"/>
  <c r="L1099" i="23"/>
  <c r="L1098" i="23"/>
  <c r="L1097" i="23"/>
  <c r="L1096" i="23"/>
  <c r="L1095" i="23"/>
  <c r="L1094" i="23"/>
  <c r="L1093" i="23"/>
  <c r="L1092" i="23"/>
  <c r="L1091" i="23"/>
  <c r="L1090" i="23"/>
  <c r="L1089" i="23"/>
  <c r="L1088" i="23"/>
  <c r="L1087" i="23"/>
  <c r="L1086" i="23"/>
  <c r="L1085" i="23"/>
  <c r="L1084" i="23"/>
  <c r="L1083" i="23"/>
  <c r="L1082" i="23"/>
  <c r="L1081" i="23"/>
  <c r="L1080" i="23"/>
  <c r="L1079" i="23"/>
  <c r="L1078" i="23"/>
  <c r="L1077" i="23"/>
  <c r="L1076" i="23"/>
  <c r="L1075" i="23"/>
  <c r="L1074" i="23"/>
  <c r="L1073" i="23"/>
  <c r="L1072" i="23"/>
  <c r="L1071" i="23"/>
  <c r="L1070" i="23"/>
  <c r="L1069" i="23"/>
  <c r="L1068" i="23"/>
  <c r="L1067" i="23"/>
  <c r="L1066" i="23"/>
  <c r="L1065" i="23"/>
  <c r="L1064" i="23"/>
  <c r="L1063" i="23"/>
  <c r="L1062" i="23"/>
  <c r="L1061" i="23"/>
  <c r="L1060" i="23"/>
  <c r="L1059" i="23"/>
  <c r="L1058" i="23"/>
  <c r="L1057" i="23"/>
  <c r="L1056" i="23"/>
  <c r="L1055" i="23"/>
  <c r="L1054" i="23"/>
  <c r="L1053" i="23"/>
  <c r="L1052" i="23"/>
  <c r="L1051" i="23"/>
  <c r="L1050" i="23"/>
  <c r="L1049" i="23"/>
  <c r="L1048" i="23"/>
  <c r="L1047" i="23"/>
  <c r="L1046" i="23"/>
  <c r="L1045" i="23"/>
  <c r="L1044" i="23"/>
  <c r="L1043" i="23"/>
  <c r="L1042" i="23"/>
  <c r="L1041" i="23"/>
  <c r="L1040" i="23"/>
  <c r="L1039" i="23"/>
  <c r="L1038" i="23"/>
  <c r="L1037" i="23"/>
  <c r="L1036" i="23"/>
  <c r="L1035" i="23"/>
  <c r="L1034" i="23"/>
  <c r="L1033" i="23"/>
  <c r="L1032" i="23"/>
  <c r="L1031" i="23"/>
  <c r="L1030" i="23"/>
  <c r="L1029" i="23"/>
  <c r="L1028" i="23"/>
  <c r="L1027" i="23"/>
  <c r="L1026" i="23"/>
  <c r="L1025" i="23"/>
  <c r="L1024" i="23"/>
  <c r="L1023" i="23"/>
  <c r="L1022" i="23"/>
  <c r="L1021" i="23"/>
  <c r="L1020" i="23"/>
  <c r="L1019" i="23"/>
  <c r="L1018" i="23"/>
  <c r="L1017" i="23"/>
  <c r="L1016" i="23"/>
  <c r="L1015" i="23"/>
  <c r="L1014" i="23"/>
  <c r="L1013" i="23"/>
  <c r="L1012" i="23"/>
  <c r="L1011" i="23"/>
  <c r="L1010" i="23"/>
  <c r="L1009" i="23"/>
  <c r="L1008" i="23"/>
  <c r="L1007" i="23"/>
  <c r="L1006" i="23"/>
  <c r="L1005" i="23"/>
  <c r="L1004" i="23"/>
  <c r="L1003" i="23"/>
  <c r="L1002" i="23"/>
  <c r="L1001" i="23"/>
  <c r="L1000" i="23"/>
  <c r="L999" i="23"/>
  <c r="L998" i="23"/>
  <c r="L997" i="23"/>
  <c r="L996" i="23"/>
  <c r="L995" i="23"/>
  <c r="L994" i="23"/>
  <c r="L993" i="23"/>
  <c r="L992" i="23"/>
  <c r="L991" i="23"/>
  <c r="L990" i="23"/>
  <c r="L989" i="23"/>
  <c r="L988" i="23"/>
  <c r="L987" i="23"/>
  <c r="L986" i="23"/>
  <c r="L985" i="23"/>
  <c r="L984" i="23"/>
  <c r="L983" i="23"/>
  <c r="L982" i="23"/>
  <c r="L981" i="23"/>
  <c r="L980" i="23"/>
  <c r="L979" i="23"/>
  <c r="L978" i="23"/>
  <c r="L977" i="23"/>
  <c r="L976" i="23"/>
  <c r="L975" i="23"/>
  <c r="L974" i="23"/>
  <c r="L973" i="23"/>
  <c r="L972" i="23"/>
  <c r="L971" i="23"/>
  <c r="L970" i="23"/>
  <c r="L969" i="23"/>
  <c r="L968" i="23"/>
  <c r="L967" i="23"/>
  <c r="L966" i="23"/>
  <c r="L965" i="23"/>
  <c r="L964" i="23"/>
  <c r="L963" i="23"/>
  <c r="L962" i="23"/>
  <c r="L961" i="23"/>
  <c r="L960" i="23"/>
  <c r="L959" i="23"/>
  <c r="L958" i="23"/>
  <c r="L957" i="23"/>
  <c r="L956" i="23"/>
  <c r="L955" i="23"/>
  <c r="L954" i="23"/>
  <c r="L953" i="23"/>
  <c r="L952" i="23"/>
  <c r="L951" i="23"/>
  <c r="L950" i="23"/>
  <c r="L949" i="23"/>
  <c r="L948" i="23"/>
  <c r="L947" i="23"/>
  <c r="L946" i="23"/>
  <c r="L945" i="23"/>
  <c r="L944" i="23"/>
  <c r="L943" i="23"/>
  <c r="L942" i="23"/>
  <c r="L941" i="23"/>
  <c r="L940" i="23"/>
  <c r="L939" i="23"/>
  <c r="L938" i="23"/>
  <c r="L937" i="23"/>
  <c r="L936" i="23"/>
  <c r="L935" i="23"/>
  <c r="L934" i="23"/>
  <c r="L933" i="23"/>
  <c r="L932" i="23"/>
  <c r="L931" i="23"/>
  <c r="L930" i="23"/>
  <c r="L929" i="23"/>
  <c r="L928" i="23"/>
  <c r="L927" i="23"/>
  <c r="L926" i="23"/>
  <c r="L925" i="23"/>
  <c r="L924" i="23"/>
  <c r="L923" i="23"/>
  <c r="L922" i="23"/>
  <c r="L921" i="23"/>
  <c r="L920" i="23"/>
  <c r="L919" i="23"/>
  <c r="L918" i="23"/>
  <c r="L917" i="23"/>
  <c r="L916" i="23"/>
  <c r="L915" i="23"/>
  <c r="L914" i="23"/>
  <c r="L913" i="23"/>
  <c r="L912" i="23"/>
  <c r="L911" i="23"/>
  <c r="L910" i="23"/>
  <c r="L909" i="23"/>
  <c r="L908" i="23"/>
  <c r="L907" i="23"/>
  <c r="L906" i="23"/>
  <c r="L905" i="23"/>
  <c r="L904" i="23"/>
  <c r="L903" i="23"/>
  <c r="L902" i="23"/>
  <c r="L901" i="23"/>
  <c r="L900" i="23"/>
  <c r="L899" i="23"/>
  <c r="L898" i="23"/>
  <c r="L897" i="23"/>
  <c r="L896" i="23"/>
  <c r="L895" i="23"/>
  <c r="L894" i="23"/>
  <c r="L893" i="23"/>
  <c r="L892" i="23"/>
  <c r="L891" i="23"/>
  <c r="L890" i="23"/>
  <c r="L889" i="23"/>
  <c r="L888" i="23"/>
  <c r="L887" i="23"/>
  <c r="L886" i="23"/>
  <c r="L885" i="23"/>
  <c r="L884" i="23"/>
  <c r="L883" i="23"/>
  <c r="L882" i="23"/>
  <c r="L881" i="23"/>
  <c r="L880" i="23"/>
  <c r="L879" i="23"/>
  <c r="L878" i="23"/>
  <c r="L877" i="23"/>
  <c r="L876" i="23"/>
  <c r="L875" i="23"/>
  <c r="L874" i="23"/>
  <c r="L873" i="23"/>
  <c r="L872" i="23"/>
  <c r="L871" i="23"/>
  <c r="L870" i="23"/>
  <c r="L869" i="23"/>
  <c r="L868" i="23"/>
  <c r="L867" i="23"/>
  <c r="L866" i="23"/>
  <c r="L865" i="23"/>
  <c r="L864" i="23"/>
  <c r="L863" i="23"/>
  <c r="L862" i="23"/>
  <c r="L861" i="23"/>
  <c r="L860" i="23"/>
  <c r="L859" i="23"/>
  <c r="L858" i="23"/>
  <c r="L857" i="23"/>
  <c r="L856" i="23"/>
  <c r="L855" i="23"/>
  <c r="L854" i="23"/>
  <c r="L853" i="23"/>
  <c r="L852" i="23"/>
  <c r="L851" i="23"/>
  <c r="L850" i="23"/>
  <c r="L849" i="23"/>
  <c r="L848" i="23"/>
  <c r="L847" i="23"/>
  <c r="L846" i="23"/>
  <c r="L845" i="23"/>
  <c r="L844" i="23"/>
  <c r="L843" i="23"/>
  <c r="L842" i="23"/>
  <c r="L841" i="23"/>
  <c r="L840" i="23"/>
  <c r="L839" i="23"/>
  <c r="L838" i="23"/>
  <c r="L837" i="23"/>
  <c r="L836" i="23"/>
  <c r="L835" i="23"/>
  <c r="L834" i="23"/>
  <c r="L833" i="23"/>
  <c r="L832" i="23"/>
  <c r="L831" i="23"/>
  <c r="L830" i="23"/>
  <c r="L829" i="23"/>
  <c r="L828" i="23"/>
  <c r="L827" i="23"/>
  <c r="L826" i="23"/>
  <c r="L825" i="23"/>
  <c r="L824" i="23"/>
  <c r="L823" i="23"/>
  <c r="L822" i="23"/>
  <c r="L821" i="23"/>
  <c r="L820" i="23"/>
  <c r="L819" i="23"/>
  <c r="L818" i="23"/>
  <c r="L817" i="23"/>
  <c r="L816" i="23"/>
  <c r="L815" i="23"/>
  <c r="L814" i="23"/>
  <c r="L813" i="23"/>
  <c r="L812" i="23"/>
  <c r="L811" i="23"/>
  <c r="L810" i="23"/>
  <c r="L809" i="23"/>
  <c r="L808" i="23"/>
  <c r="L807" i="23"/>
  <c r="L806" i="23"/>
  <c r="L805" i="23"/>
  <c r="L804" i="23"/>
  <c r="L803" i="23"/>
  <c r="L802" i="23"/>
  <c r="L801" i="23"/>
  <c r="L800" i="23"/>
  <c r="L799" i="23"/>
  <c r="L798" i="23"/>
  <c r="L797" i="23"/>
  <c r="L796" i="23"/>
  <c r="L795" i="23"/>
  <c r="L794" i="23"/>
  <c r="L793" i="23"/>
  <c r="L792" i="23"/>
  <c r="L791" i="23"/>
  <c r="L790" i="23"/>
  <c r="L789" i="23"/>
  <c r="L788" i="23"/>
  <c r="L787" i="23"/>
  <c r="L786" i="23"/>
  <c r="L785" i="23"/>
  <c r="L784" i="23"/>
  <c r="L783" i="23"/>
  <c r="L782" i="23"/>
  <c r="L781" i="23"/>
  <c r="L780" i="23"/>
  <c r="L779" i="23"/>
  <c r="L778" i="23"/>
  <c r="L777" i="23"/>
  <c r="L776" i="23"/>
  <c r="L775" i="23"/>
  <c r="L774" i="23"/>
  <c r="L773" i="23"/>
  <c r="L772" i="23"/>
  <c r="L771" i="23"/>
  <c r="L770" i="23"/>
  <c r="L769" i="23"/>
  <c r="L768" i="23"/>
  <c r="L767" i="23"/>
  <c r="L766" i="23"/>
  <c r="L765" i="23"/>
  <c r="L764" i="23"/>
  <c r="L763" i="23"/>
  <c r="L762" i="23"/>
  <c r="L761" i="23"/>
  <c r="L760" i="23"/>
  <c r="L759" i="23"/>
  <c r="L758" i="23"/>
  <c r="L757" i="23"/>
  <c r="L756" i="23"/>
  <c r="L755" i="23"/>
  <c r="L754" i="23"/>
  <c r="L753" i="23"/>
  <c r="L752" i="23"/>
  <c r="L751" i="23"/>
  <c r="L750" i="23"/>
  <c r="L749" i="23"/>
  <c r="L748" i="23"/>
  <c r="L747" i="23"/>
  <c r="L746" i="23"/>
  <c r="L745" i="23"/>
  <c r="L744" i="23"/>
  <c r="L743" i="23"/>
  <c r="L742" i="23"/>
  <c r="L741" i="23"/>
  <c r="L740" i="23"/>
  <c r="L739" i="23"/>
  <c r="L738" i="23"/>
  <c r="L737" i="23"/>
  <c r="L736" i="23"/>
  <c r="L735" i="23"/>
  <c r="L734" i="23"/>
  <c r="L733" i="23"/>
  <c r="L732" i="23"/>
  <c r="L731" i="23"/>
  <c r="L730" i="23"/>
  <c r="L729" i="23"/>
  <c r="L728" i="23"/>
  <c r="L727" i="23"/>
  <c r="L726" i="23"/>
  <c r="L725" i="23"/>
  <c r="L724" i="23"/>
  <c r="L723" i="23"/>
  <c r="L722" i="23"/>
  <c r="L721" i="23"/>
  <c r="L720" i="23"/>
  <c r="L719" i="23"/>
  <c r="L718" i="23"/>
  <c r="L717" i="23"/>
  <c r="L716" i="23"/>
  <c r="L715" i="23"/>
  <c r="L714" i="23"/>
  <c r="L713" i="23"/>
  <c r="L712" i="23"/>
  <c r="L711" i="23"/>
  <c r="L710" i="23"/>
  <c r="L709" i="23"/>
  <c r="L708" i="23"/>
  <c r="L707" i="23"/>
  <c r="L706" i="23"/>
  <c r="L705" i="23"/>
  <c r="L704" i="23"/>
  <c r="L703" i="23"/>
  <c r="L702" i="23"/>
  <c r="L701" i="23"/>
  <c r="L700" i="23"/>
  <c r="L699" i="23"/>
  <c r="L698" i="23"/>
  <c r="L697" i="23"/>
  <c r="L696" i="23"/>
  <c r="L695" i="23"/>
  <c r="L694" i="23"/>
  <c r="L693" i="23"/>
  <c r="L692" i="23"/>
  <c r="L691" i="23"/>
  <c r="L690" i="23"/>
  <c r="L689" i="23"/>
  <c r="L688" i="23"/>
  <c r="L687" i="23"/>
  <c r="L686" i="23"/>
  <c r="L685" i="23"/>
  <c r="L684" i="23"/>
  <c r="L683" i="23"/>
  <c r="L682" i="23"/>
  <c r="L681" i="23"/>
  <c r="L680" i="23"/>
  <c r="L679" i="23"/>
  <c r="L678" i="23"/>
  <c r="L677" i="23"/>
  <c r="L676" i="23"/>
  <c r="L675" i="23"/>
  <c r="L674" i="23"/>
  <c r="L673" i="23"/>
  <c r="L672" i="23"/>
  <c r="L671" i="23"/>
  <c r="L670" i="23"/>
  <c r="L669" i="23"/>
  <c r="L668" i="23"/>
  <c r="L667" i="23"/>
  <c r="L666" i="23"/>
  <c r="L665" i="23"/>
  <c r="L664" i="23"/>
  <c r="L663" i="23"/>
  <c r="L662" i="23"/>
  <c r="L661" i="23"/>
  <c r="L660" i="23"/>
  <c r="L659" i="23"/>
  <c r="L658" i="23"/>
  <c r="L657" i="23"/>
  <c r="L656" i="23"/>
  <c r="L655" i="23"/>
  <c r="L654" i="23"/>
  <c r="L653" i="23"/>
  <c r="L652" i="23"/>
  <c r="L651" i="23"/>
  <c r="L650" i="23"/>
  <c r="L649" i="23"/>
  <c r="L648" i="23"/>
  <c r="L647" i="23"/>
  <c r="L646" i="23"/>
  <c r="L645" i="23"/>
  <c r="L644" i="23"/>
  <c r="L643" i="23"/>
  <c r="L642" i="23"/>
  <c r="L641" i="23"/>
  <c r="L640" i="23"/>
  <c r="L639" i="23"/>
  <c r="L638" i="23"/>
  <c r="L637" i="23"/>
  <c r="L636" i="23"/>
  <c r="L635" i="23"/>
  <c r="L634" i="23"/>
  <c r="L633" i="23"/>
  <c r="L632" i="23"/>
  <c r="L631" i="23"/>
  <c r="L630" i="23"/>
  <c r="L629" i="23"/>
  <c r="L628" i="23"/>
  <c r="L627" i="23"/>
  <c r="L626" i="23"/>
  <c r="L625" i="23"/>
  <c r="L624" i="23"/>
  <c r="L623" i="23"/>
  <c r="L622" i="23"/>
  <c r="L621" i="23"/>
  <c r="L620" i="23"/>
  <c r="L619" i="23"/>
  <c r="L618" i="23"/>
  <c r="L617" i="23"/>
  <c r="L616" i="23"/>
  <c r="L615" i="23"/>
  <c r="L614" i="23"/>
  <c r="L613" i="23"/>
  <c r="L612" i="23"/>
  <c r="L611" i="23"/>
  <c r="L610" i="23"/>
  <c r="L609" i="23"/>
  <c r="L608" i="23"/>
  <c r="L607" i="23"/>
  <c r="L606" i="23"/>
  <c r="L605" i="23"/>
  <c r="L604" i="23"/>
  <c r="L603" i="23"/>
  <c r="L602" i="23"/>
  <c r="L601" i="23"/>
  <c r="L600" i="23"/>
  <c r="L599" i="23"/>
  <c r="L598" i="23"/>
  <c r="L597" i="23"/>
  <c r="L596" i="23"/>
  <c r="L595" i="23"/>
  <c r="L594" i="23"/>
  <c r="L593" i="23"/>
  <c r="L592" i="23"/>
  <c r="L591" i="23"/>
  <c r="L590" i="23"/>
  <c r="L589" i="23"/>
  <c r="L588" i="23"/>
  <c r="L587" i="23"/>
  <c r="L586" i="23"/>
  <c r="L585" i="23"/>
  <c r="L584" i="23"/>
  <c r="L583" i="23"/>
  <c r="L582" i="23"/>
  <c r="L581" i="23"/>
  <c r="L580" i="23"/>
  <c r="L579" i="23"/>
  <c r="L578" i="23"/>
  <c r="L577" i="23"/>
  <c r="L576" i="23"/>
  <c r="L575" i="23"/>
  <c r="L574" i="23"/>
  <c r="L573" i="23"/>
  <c r="L572" i="23"/>
  <c r="L571" i="23"/>
  <c r="L570" i="23"/>
  <c r="L569" i="23"/>
  <c r="L568" i="23"/>
  <c r="L567" i="23"/>
  <c r="L566" i="23"/>
  <c r="L565" i="23"/>
  <c r="L564" i="23"/>
  <c r="L563" i="23"/>
  <c r="L562" i="23"/>
  <c r="L561" i="23"/>
  <c r="L560" i="23"/>
  <c r="L559" i="23"/>
  <c r="L558" i="23"/>
  <c r="L557" i="23"/>
  <c r="L556" i="23"/>
  <c r="L555" i="23"/>
  <c r="L554" i="23"/>
  <c r="L553" i="23"/>
  <c r="L552" i="23"/>
  <c r="L551" i="23"/>
  <c r="L550" i="23"/>
  <c r="L549" i="23"/>
  <c r="L548" i="23"/>
  <c r="L547" i="23"/>
  <c r="L546" i="23"/>
  <c r="L545" i="23"/>
  <c r="L544" i="23"/>
  <c r="L543" i="23"/>
  <c r="L542" i="23"/>
  <c r="L541" i="23"/>
  <c r="L540" i="23"/>
  <c r="L539" i="23"/>
  <c r="L538" i="23"/>
  <c r="L537" i="23"/>
  <c r="L536" i="23"/>
  <c r="L535" i="23"/>
  <c r="L534" i="23"/>
  <c r="L533" i="23"/>
  <c r="L532" i="23"/>
  <c r="L531" i="23"/>
  <c r="L530" i="23"/>
  <c r="L529" i="23"/>
  <c r="L528" i="23"/>
  <c r="L527" i="23"/>
  <c r="L526" i="23"/>
  <c r="L525" i="23"/>
  <c r="L524" i="23"/>
  <c r="L523" i="23"/>
  <c r="L522" i="23"/>
  <c r="L521" i="23"/>
  <c r="L520" i="23"/>
  <c r="L519" i="23"/>
  <c r="L518" i="23"/>
  <c r="L517" i="23"/>
  <c r="L516" i="23"/>
  <c r="L515" i="23"/>
  <c r="L514" i="23"/>
  <c r="L513" i="23"/>
  <c r="L512" i="23"/>
  <c r="L511" i="23"/>
  <c r="L510" i="23"/>
  <c r="L509" i="23"/>
  <c r="L508" i="23"/>
  <c r="L507" i="23"/>
  <c r="L506" i="23"/>
  <c r="L505" i="23"/>
  <c r="L504" i="23"/>
  <c r="L503" i="23"/>
  <c r="L502" i="23"/>
  <c r="L501" i="23"/>
  <c r="L500" i="23"/>
  <c r="L499" i="23"/>
  <c r="L498" i="23"/>
  <c r="L497" i="23"/>
  <c r="L496" i="23"/>
  <c r="L495" i="23"/>
  <c r="L494" i="23"/>
  <c r="L493" i="23"/>
  <c r="L492" i="23"/>
  <c r="L491" i="23"/>
  <c r="L490" i="23"/>
  <c r="L489" i="23"/>
  <c r="L488" i="23"/>
  <c r="L487" i="23"/>
  <c r="L486" i="23"/>
  <c r="L485" i="23"/>
  <c r="L484" i="23"/>
  <c r="L483" i="23"/>
  <c r="L482" i="23"/>
  <c r="L481" i="23"/>
  <c r="L480" i="23"/>
  <c r="L479" i="23"/>
  <c r="L478" i="23"/>
  <c r="L477" i="23"/>
  <c r="L476" i="23"/>
  <c r="L475" i="23"/>
  <c r="L474" i="23"/>
  <c r="L473" i="23"/>
  <c r="L472" i="23"/>
  <c r="L471" i="23"/>
  <c r="L470" i="23"/>
  <c r="L469" i="23"/>
  <c r="L468" i="23"/>
  <c r="L467" i="23"/>
  <c r="L466" i="23"/>
  <c r="L465" i="23"/>
  <c r="L464" i="23"/>
  <c r="L463" i="23"/>
  <c r="L462" i="23"/>
  <c r="L461" i="23"/>
  <c r="L460" i="23"/>
  <c r="L459" i="23"/>
  <c r="L458" i="23"/>
  <c r="L457" i="23"/>
  <c r="L456" i="23"/>
  <c r="L455" i="23"/>
  <c r="L454" i="23"/>
  <c r="L453" i="23"/>
  <c r="L452" i="23"/>
  <c r="L451" i="23"/>
  <c r="L450" i="23"/>
  <c r="L449" i="23"/>
  <c r="L448" i="23"/>
  <c r="L447" i="23"/>
  <c r="L446" i="23"/>
  <c r="L445" i="23"/>
  <c r="L444" i="23"/>
  <c r="L443" i="23"/>
  <c r="L442" i="23"/>
  <c r="L441" i="23"/>
  <c r="L440" i="23"/>
  <c r="L439" i="23"/>
  <c r="L438" i="23"/>
  <c r="L437" i="23"/>
  <c r="L436" i="23"/>
  <c r="L435" i="23"/>
  <c r="L434" i="23"/>
  <c r="L433" i="23"/>
  <c r="L432" i="23"/>
  <c r="L431" i="23"/>
  <c r="L430" i="23"/>
  <c r="L429" i="23"/>
  <c r="L428" i="23"/>
  <c r="L427" i="23"/>
  <c r="L426" i="23"/>
  <c r="L425" i="23"/>
  <c r="L424" i="23"/>
  <c r="L423" i="23"/>
  <c r="L422" i="23"/>
  <c r="L421" i="23"/>
  <c r="L420" i="23"/>
  <c r="L419" i="23"/>
  <c r="L418" i="23"/>
  <c r="L417" i="23"/>
  <c r="L416" i="23"/>
  <c r="L415" i="23"/>
  <c r="L414" i="23"/>
  <c r="L413" i="23"/>
  <c r="L412" i="23"/>
  <c r="L411" i="23"/>
  <c r="L410" i="23"/>
  <c r="L409" i="23"/>
  <c r="L408" i="23"/>
  <c r="L407" i="23"/>
  <c r="L406" i="23"/>
  <c r="L405" i="23"/>
  <c r="L404" i="23"/>
  <c r="L403" i="23"/>
  <c r="L402" i="23"/>
  <c r="L401" i="23"/>
  <c r="L400" i="23"/>
  <c r="L399" i="23"/>
  <c r="L398" i="23"/>
  <c r="L397" i="23"/>
  <c r="L396" i="23"/>
  <c r="L395" i="23"/>
  <c r="L394" i="23"/>
  <c r="L393" i="23"/>
  <c r="L392" i="23"/>
  <c r="L391" i="23"/>
  <c r="L390" i="23"/>
  <c r="L389" i="23"/>
  <c r="L388" i="23"/>
  <c r="L387" i="23"/>
  <c r="L386" i="23"/>
  <c r="L385" i="23"/>
  <c r="L384" i="23"/>
  <c r="L383" i="23"/>
  <c r="L382" i="23"/>
  <c r="L381" i="23"/>
  <c r="L380" i="23"/>
  <c r="L379" i="23"/>
  <c r="L378" i="23"/>
  <c r="L377" i="23"/>
  <c r="L376" i="23"/>
  <c r="L375" i="23"/>
  <c r="L374" i="23"/>
  <c r="L373" i="23"/>
  <c r="L372" i="23"/>
  <c r="L371" i="23"/>
  <c r="L370" i="23"/>
  <c r="L369" i="23"/>
  <c r="L368" i="23"/>
  <c r="L367" i="23"/>
  <c r="L366" i="23"/>
  <c r="L365" i="23"/>
  <c r="L364" i="23"/>
  <c r="L363" i="23"/>
  <c r="L362" i="23"/>
  <c r="L361" i="23"/>
  <c r="L360" i="23"/>
  <c r="L359" i="23"/>
  <c r="L358" i="23"/>
  <c r="L357" i="23"/>
  <c r="L356" i="23"/>
  <c r="L355" i="23"/>
  <c r="L354" i="23"/>
  <c r="L353" i="23"/>
  <c r="L352" i="23"/>
  <c r="L351" i="23"/>
  <c r="L350" i="23"/>
  <c r="L349" i="23"/>
  <c r="L348" i="23"/>
  <c r="L347" i="23"/>
  <c r="L346" i="23"/>
  <c r="L345" i="23"/>
  <c r="L344" i="23"/>
  <c r="L343" i="23"/>
  <c r="L342" i="23"/>
  <c r="L341" i="23"/>
  <c r="L340" i="23"/>
  <c r="L339" i="23"/>
  <c r="L338" i="23"/>
  <c r="L337" i="23"/>
  <c r="L336" i="23"/>
  <c r="L335" i="23"/>
  <c r="L334" i="23"/>
  <c r="L333" i="23"/>
  <c r="L332" i="23"/>
  <c r="L331" i="23"/>
  <c r="L330" i="23"/>
  <c r="L329" i="23"/>
  <c r="L328" i="23"/>
  <c r="L327" i="23"/>
  <c r="L326" i="23"/>
  <c r="L325" i="23"/>
  <c r="L324" i="23"/>
  <c r="L323" i="23"/>
  <c r="L322" i="23"/>
  <c r="L321" i="23"/>
  <c r="L320" i="23"/>
  <c r="L319" i="23"/>
  <c r="L318" i="23"/>
  <c r="L317" i="23"/>
  <c r="L316" i="23"/>
  <c r="L315" i="23"/>
  <c r="L314" i="23"/>
  <c r="L313" i="23"/>
  <c r="L312" i="23"/>
  <c r="L311" i="23"/>
  <c r="L310" i="23"/>
  <c r="L309" i="23"/>
  <c r="L308" i="23"/>
  <c r="L307" i="23"/>
  <c r="L306" i="23"/>
  <c r="L305" i="23"/>
  <c r="L304" i="23"/>
  <c r="L303" i="23"/>
  <c r="L302" i="23"/>
  <c r="L301" i="23"/>
  <c r="L300" i="23"/>
  <c r="L299" i="23"/>
  <c r="L298" i="23"/>
  <c r="L297" i="23"/>
  <c r="L296" i="23"/>
  <c r="L295" i="23"/>
  <c r="L294" i="23"/>
  <c r="L293" i="23"/>
  <c r="L292" i="23"/>
  <c r="L291" i="23"/>
  <c r="L290" i="23"/>
  <c r="L289" i="23"/>
  <c r="L288" i="23"/>
  <c r="L287" i="23"/>
  <c r="L286" i="23"/>
  <c r="L285" i="23"/>
  <c r="L284" i="23"/>
  <c r="L283" i="23"/>
  <c r="L282" i="23"/>
  <c r="L281" i="23"/>
  <c r="L280" i="23"/>
  <c r="L279" i="23"/>
  <c r="L278" i="23"/>
  <c r="L277" i="23"/>
  <c r="L276" i="23"/>
  <c r="L275" i="23"/>
  <c r="L274" i="23"/>
  <c r="L273" i="23"/>
  <c r="L272" i="23"/>
  <c r="L271" i="23"/>
  <c r="L270" i="23"/>
  <c r="L269" i="23"/>
  <c r="L268" i="23"/>
  <c r="L267" i="23"/>
  <c r="L266" i="23"/>
  <c r="L265" i="23"/>
  <c r="L264" i="23"/>
  <c r="L263" i="23"/>
  <c r="L262" i="23"/>
  <c r="L261" i="23"/>
  <c r="L260" i="23"/>
  <c r="L259" i="23"/>
  <c r="L258" i="23"/>
  <c r="L257" i="23"/>
  <c r="L256" i="23"/>
  <c r="L255" i="23"/>
  <c r="L254" i="23"/>
  <c r="L253" i="23"/>
  <c r="L252" i="23"/>
  <c r="L251" i="23"/>
  <c r="L250" i="23"/>
  <c r="L249" i="23"/>
  <c r="L248" i="23"/>
  <c r="L247" i="23"/>
  <c r="L246" i="23"/>
  <c r="L245" i="23"/>
  <c r="L244" i="23"/>
  <c r="L243" i="23"/>
  <c r="L242" i="23"/>
  <c r="L241" i="23"/>
  <c r="L240" i="23"/>
  <c r="L239" i="23"/>
  <c r="L238" i="23"/>
  <c r="L237" i="23"/>
  <c r="L236" i="23"/>
  <c r="L235" i="23"/>
  <c r="L234" i="23"/>
  <c r="L233" i="23"/>
  <c r="L232" i="23"/>
  <c r="L231" i="23"/>
  <c r="L230" i="23"/>
  <c r="L229" i="23"/>
  <c r="L228" i="23"/>
  <c r="L227" i="23"/>
  <c r="L226" i="23"/>
  <c r="L225" i="23"/>
  <c r="L224" i="23"/>
  <c r="L223" i="23"/>
  <c r="L222" i="23"/>
  <c r="L221" i="23"/>
  <c r="L220" i="23"/>
  <c r="L219" i="23"/>
  <c r="L218" i="23"/>
  <c r="L217" i="23"/>
  <c r="L216" i="23"/>
  <c r="L215" i="23"/>
  <c r="L214" i="23"/>
  <c r="L213" i="23"/>
  <c r="L212" i="23"/>
  <c r="L211" i="23"/>
  <c r="L210" i="23"/>
  <c r="L209" i="23"/>
  <c r="L208" i="23"/>
  <c r="L207" i="23"/>
  <c r="L206" i="23"/>
  <c r="L205" i="23"/>
  <c r="L204" i="23"/>
  <c r="L203" i="23"/>
  <c r="L202" i="23"/>
  <c r="L201" i="23"/>
  <c r="L200" i="23"/>
  <c r="L199" i="23"/>
  <c r="L198" i="23"/>
  <c r="L197" i="23"/>
  <c r="L196" i="23"/>
  <c r="L195" i="23"/>
  <c r="L194" i="23"/>
  <c r="L193" i="23"/>
  <c r="L192" i="23"/>
  <c r="L191" i="23"/>
  <c r="L190" i="23"/>
  <c r="L189" i="23"/>
  <c r="L188" i="23"/>
  <c r="L187" i="23"/>
  <c r="L186" i="23"/>
  <c r="L185" i="23"/>
  <c r="L184" i="23"/>
  <c r="L183" i="23"/>
  <c r="L182" i="23"/>
  <c r="L181" i="23"/>
  <c r="L180" i="23"/>
  <c r="L179" i="23"/>
  <c r="L178" i="23"/>
  <c r="L177" i="23"/>
  <c r="L176" i="23"/>
  <c r="L175" i="23"/>
  <c r="L174" i="23"/>
  <c r="L173" i="23"/>
  <c r="L172" i="23"/>
  <c r="L171" i="23"/>
  <c r="L170" i="23"/>
  <c r="L169" i="23"/>
  <c r="L168" i="23"/>
  <c r="L167" i="23"/>
  <c r="L166" i="23"/>
  <c r="L165" i="23"/>
  <c r="L164" i="23"/>
  <c r="L163" i="23"/>
  <c r="L162" i="23"/>
  <c r="L161" i="23"/>
  <c r="L160" i="23"/>
  <c r="L159" i="23"/>
  <c r="L158" i="23"/>
  <c r="L157" i="23"/>
  <c r="L156" i="23"/>
  <c r="L155" i="23"/>
  <c r="L154" i="23"/>
  <c r="L153" i="23"/>
  <c r="L152" i="23"/>
  <c r="L151" i="23"/>
  <c r="L150" i="23"/>
  <c r="L149" i="23"/>
  <c r="L148" i="23"/>
  <c r="L147" i="23"/>
  <c r="L146" i="23"/>
  <c r="L145" i="23"/>
  <c r="L144" i="23"/>
  <c r="L143" i="23"/>
  <c r="L142" i="23"/>
  <c r="L141" i="23"/>
  <c r="L140" i="23"/>
  <c r="L139" i="23"/>
  <c r="L138" i="23"/>
  <c r="L137" i="23"/>
  <c r="L136" i="23"/>
  <c r="L135" i="23"/>
  <c r="L134" i="23"/>
  <c r="L133" i="23"/>
  <c r="L132" i="23"/>
  <c r="L131" i="23"/>
  <c r="L130" i="23"/>
  <c r="L129" i="23"/>
  <c r="L128" i="23"/>
  <c r="L127" i="23"/>
  <c r="L126" i="23"/>
  <c r="L125" i="23"/>
  <c r="L124" i="23"/>
  <c r="L123" i="23"/>
  <c r="L122" i="23"/>
  <c r="L121" i="23"/>
  <c r="L120" i="23"/>
  <c r="L119" i="23"/>
  <c r="L118" i="23"/>
  <c r="L117" i="23"/>
  <c r="L116" i="23"/>
  <c r="L115" i="23"/>
  <c r="L114" i="23"/>
  <c r="L113" i="23"/>
  <c r="L112" i="23"/>
  <c r="L111" i="23"/>
  <c r="L110" i="23"/>
  <c r="L109" i="23"/>
  <c r="L108" i="23"/>
  <c r="L107" i="23"/>
  <c r="L106" i="23"/>
  <c r="L105" i="23"/>
  <c r="L104" i="23"/>
  <c r="L103" i="23"/>
  <c r="L102" i="23"/>
  <c r="L101" i="23"/>
  <c r="L100" i="23"/>
  <c r="L99" i="23"/>
  <c r="L98" i="23"/>
  <c r="L97" i="23"/>
  <c r="L96" i="23"/>
  <c r="L95" i="23"/>
  <c r="L94" i="23"/>
  <c r="L93" i="23"/>
  <c r="L92" i="23"/>
  <c r="L91" i="23"/>
  <c r="L90" i="23"/>
  <c r="L89" i="23"/>
  <c r="L88" i="23"/>
  <c r="L87" i="23"/>
  <c r="L86" i="23"/>
  <c r="L85" i="23"/>
  <c r="L84" i="23"/>
  <c r="L83" i="23"/>
  <c r="L82" i="23"/>
  <c r="L81" i="23"/>
  <c r="L80" i="23"/>
  <c r="L79" i="23"/>
  <c r="L78" i="23"/>
  <c r="L77" i="23"/>
  <c r="L76" i="23"/>
  <c r="L75" i="23"/>
  <c r="L74" i="23"/>
  <c r="L73" i="23"/>
  <c r="L72" i="23"/>
  <c r="L71" i="23"/>
  <c r="L70" i="23"/>
  <c r="L69" i="23"/>
  <c r="L68" i="23"/>
  <c r="L67" i="23"/>
  <c r="L66" i="23"/>
  <c r="L65" i="23"/>
  <c r="L64" i="23"/>
  <c r="L63" i="23"/>
  <c r="L62" i="23"/>
  <c r="L61" i="23"/>
  <c r="L60" i="23"/>
  <c r="L59" i="23"/>
  <c r="L58" i="23"/>
  <c r="L57" i="23"/>
  <c r="L56" i="23"/>
  <c r="L55" i="23"/>
  <c r="L54" i="23"/>
  <c r="L53" i="23"/>
  <c r="L52" i="23"/>
  <c r="L51" i="23"/>
  <c r="L50" i="23"/>
  <c r="L49" i="23"/>
  <c r="L48" i="23"/>
  <c r="L47" i="23"/>
  <c r="L46" i="23"/>
  <c r="L45" i="23"/>
  <c r="L44" i="23"/>
  <c r="L43" i="23"/>
  <c r="L42" i="23"/>
  <c r="L41" i="23"/>
  <c r="L40" i="23"/>
  <c r="L39" i="23"/>
  <c r="L38" i="23"/>
  <c r="L37" i="23"/>
  <c r="L36" i="23"/>
  <c r="L35" i="23"/>
  <c r="L34" i="23"/>
  <c r="L33" i="23"/>
  <c r="L32" i="23"/>
  <c r="L31" i="23"/>
  <c r="L30" i="23"/>
  <c r="L29" i="23"/>
  <c r="L28" i="23"/>
  <c r="L27" i="23"/>
  <c r="L26" i="23"/>
  <c r="L25" i="23"/>
  <c r="L24" i="23"/>
  <c r="L23" i="23"/>
  <c r="L22" i="23"/>
  <c r="L21" i="23"/>
  <c r="L20" i="23"/>
  <c r="L19" i="23"/>
  <c r="L18" i="23"/>
  <c r="L17" i="23"/>
  <c r="L16" i="23"/>
  <c r="L15" i="23"/>
  <c r="L14" i="23"/>
  <c r="L13" i="23"/>
  <c r="L12" i="23"/>
  <c r="L11" i="23"/>
  <c r="L10" i="23"/>
  <c r="L9" i="23"/>
  <c r="L8" i="23"/>
  <c r="L7" i="23"/>
  <c r="L6" i="23"/>
  <c r="L5" i="23"/>
  <c r="L4" i="23"/>
  <c r="L3" i="23"/>
  <c r="Y3" i="28"/>
  <c r="AD3" i="28" s="1"/>
  <c r="Y2000" i="28"/>
  <c r="AD2000" i="28" s="1"/>
  <c r="Y1999" i="28"/>
  <c r="AD1999" i="28" s="1"/>
  <c r="Y1998" i="28"/>
  <c r="AD1998" i="28" s="1"/>
  <c r="Y1997" i="28"/>
  <c r="AD1997" i="28" s="1"/>
  <c r="Y1996" i="28"/>
  <c r="AD1996" i="28" s="1"/>
  <c r="Y1995" i="28"/>
  <c r="AD1995" i="28" s="1"/>
  <c r="Y1994" i="28"/>
  <c r="AD1994" i="28" s="1"/>
  <c r="Y1993" i="28"/>
  <c r="AD1993" i="28" s="1"/>
  <c r="Y1992" i="28"/>
  <c r="AD1992" i="28" s="1"/>
  <c r="Y1991" i="28"/>
  <c r="AD1991" i="28" s="1"/>
  <c r="Y1990" i="28"/>
  <c r="AD1990" i="28" s="1"/>
  <c r="Y1989" i="28"/>
  <c r="AD1989" i="28" s="1"/>
  <c r="Y1988" i="28"/>
  <c r="AD1988" i="28" s="1"/>
  <c r="Y1987" i="28"/>
  <c r="AD1987" i="28" s="1"/>
  <c r="Y1986" i="28"/>
  <c r="AD1986" i="28" s="1"/>
  <c r="Y1985" i="28"/>
  <c r="AD1985" i="28" s="1"/>
  <c r="Y1984" i="28"/>
  <c r="AD1984" i="28" s="1"/>
  <c r="Y1983" i="28"/>
  <c r="AD1983" i="28" s="1"/>
  <c r="Y1982" i="28"/>
  <c r="AD1982" i="28" s="1"/>
  <c r="Y1981" i="28"/>
  <c r="AD1981" i="28" s="1"/>
  <c r="Y1980" i="28"/>
  <c r="AD1980" i="28" s="1"/>
  <c r="Y1979" i="28"/>
  <c r="AD1979" i="28" s="1"/>
  <c r="Y1978" i="28"/>
  <c r="AD1978" i="28" s="1"/>
  <c r="Y1977" i="28"/>
  <c r="AD1977" i="28" s="1"/>
  <c r="Y1976" i="28"/>
  <c r="AD1976" i="28" s="1"/>
  <c r="Y1975" i="28"/>
  <c r="AD1975" i="28" s="1"/>
  <c r="Y1974" i="28"/>
  <c r="AD1974" i="28" s="1"/>
  <c r="Y1973" i="28"/>
  <c r="AD1973" i="28" s="1"/>
  <c r="Y1972" i="28"/>
  <c r="AD1972" i="28" s="1"/>
  <c r="Y1971" i="28"/>
  <c r="AD1971" i="28" s="1"/>
  <c r="Y1970" i="28"/>
  <c r="AD1970" i="28" s="1"/>
  <c r="Y1969" i="28"/>
  <c r="AD1969" i="28" s="1"/>
  <c r="Y1968" i="28"/>
  <c r="AD1968" i="28" s="1"/>
  <c r="Y1967" i="28"/>
  <c r="AD1967" i="28" s="1"/>
  <c r="Y1966" i="28"/>
  <c r="AD1966" i="28" s="1"/>
  <c r="Y1965" i="28"/>
  <c r="AD1965" i="28" s="1"/>
  <c r="Y1964" i="28"/>
  <c r="AD1964" i="28" s="1"/>
  <c r="Y1963" i="28"/>
  <c r="AD1963" i="28" s="1"/>
  <c r="Y1962" i="28"/>
  <c r="AD1962" i="28" s="1"/>
  <c r="Y1961" i="28"/>
  <c r="AD1961" i="28" s="1"/>
  <c r="Y1960" i="28"/>
  <c r="AD1960" i="28" s="1"/>
  <c r="Y1959" i="28"/>
  <c r="AD1959" i="28" s="1"/>
  <c r="Y1958" i="28"/>
  <c r="AD1958" i="28" s="1"/>
  <c r="Y1957" i="28"/>
  <c r="AD1957" i="28" s="1"/>
  <c r="Y1956" i="28"/>
  <c r="AD1956" i="28" s="1"/>
  <c r="Y1955" i="28"/>
  <c r="AD1955" i="28" s="1"/>
  <c r="Y1954" i="28"/>
  <c r="AD1954" i="28" s="1"/>
  <c r="Y1953" i="28"/>
  <c r="AD1953" i="28" s="1"/>
  <c r="Y1952" i="28"/>
  <c r="AD1952" i="28" s="1"/>
  <c r="Y1951" i="28"/>
  <c r="AD1951" i="28" s="1"/>
  <c r="Y1950" i="28"/>
  <c r="AD1950" i="28" s="1"/>
  <c r="Y1949" i="28"/>
  <c r="AD1949" i="28" s="1"/>
  <c r="Y1948" i="28"/>
  <c r="AD1948" i="28" s="1"/>
  <c r="Y1947" i="28"/>
  <c r="AD1947" i="28" s="1"/>
  <c r="Y1946" i="28"/>
  <c r="AD1946" i="28" s="1"/>
  <c r="Y1945" i="28"/>
  <c r="AD1945" i="28" s="1"/>
  <c r="Y1944" i="28"/>
  <c r="AD1944" i="28" s="1"/>
  <c r="Y1943" i="28"/>
  <c r="AD1943" i="28" s="1"/>
  <c r="Y1942" i="28"/>
  <c r="AD1942" i="28" s="1"/>
  <c r="Y1941" i="28"/>
  <c r="AD1941" i="28" s="1"/>
  <c r="Y1940" i="28"/>
  <c r="AD1940" i="28" s="1"/>
  <c r="Y1939" i="28"/>
  <c r="AD1939" i="28" s="1"/>
  <c r="Y1938" i="28"/>
  <c r="AD1938" i="28" s="1"/>
  <c r="Y1937" i="28"/>
  <c r="AD1937" i="28" s="1"/>
  <c r="Y1936" i="28"/>
  <c r="AD1936" i="28" s="1"/>
  <c r="Y1935" i="28"/>
  <c r="AD1935" i="28" s="1"/>
  <c r="Y1934" i="28"/>
  <c r="AD1934" i="28" s="1"/>
  <c r="Y1933" i="28"/>
  <c r="AD1933" i="28" s="1"/>
  <c r="Y1932" i="28"/>
  <c r="AD1932" i="28" s="1"/>
  <c r="Y1931" i="28"/>
  <c r="AD1931" i="28" s="1"/>
  <c r="Y1930" i="28"/>
  <c r="AD1930" i="28" s="1"/>
  <c r="Y1929" i="28"/>
  <c r="AD1929" i="28" s="1"/>
  <c r="Y1928" i="28"/>
  <c r="AD1928" i="28" s="1"/>
  <c r="Y1927" i="28"/>
  <c r="AD1927" i="28" s="1"/>
  <c r="Y1926" i="28"/>
  <c r="AD1926" i="28" s="1"/>
  <c r="Y1925" i="28"/>
  <c r="AD1925" i="28" s="1"/>
  <c r="Y1924" i="28"/>
  <c r="AD1924" i="28" s="1"/>
  <c r="Y1923" i="28"/>
  <c r="AD1923" i="28" s="1"/>
  <c r="Y1922" i="28"/>
  <c r="AD1922" i="28" s="1"/>
  <c r="Y1921" i="28"/>
  <c r="AD1921" i="28" s="1"/>
  <c r="Y1920" i="28"/>
  <c r="AD1920" i="28" s="1"/>
  <c r="Y1919" i="28"/>
  <c r="AD1919" i="28" s="1"/>
  <c r="Y1918" i="28"/>
  <c r="AD1918" i="28" s="1"/>
  <c r="Y1917" i="28"/>
  <c r="AD1917" i="28" s="1"/>
  <c r="Y1916" i="28"/>
  <c r="AD1916" i="28" s="1"/>
  <c r="Y1915" i="28"/>
  <c r="AD1915" i="28" s="1"/>
  <c r="Y1914" i="28"/>
  <c r="AD1914" i="28" s="1"/>
  <c r="Y1913" i="28"/>
  <c r="AD1913" i="28" s="1"/>
  <c r="Y1912" i="28"/>
  <c r="AD1912" i="28" s="1"/>
  <c r="Y1911" i="28"/>
  <c r="AD1911" i="28" s="1"/>
  <c r="Y1910" i="28"/>
  <c r="AD1910" i="28" s="1"/>
  <c r="Y1909" i="28"/>
  <c r="AD1909" i="28" s="1"/>
  <c r="Y1908" i="28"/>
  <c r="AD1908" i="28" s="1"/>
  <c r="Y1907" i="28"/>
  <c r="AD1907" i="28" s="1"/>
  <c r="Y1906" i="28"/>
  <c r="AD1906" i="28" s="1"/>
  <c r="Y1905" i="28"/>
  <c r="AD1905" i="28" s="1"/>
  <c r="Y1904" i="28"/>
  <c r="AD1904" i="28" s="1"/>
  <c r="Y1903" i="28"/>
  <c r="AD1903" i="28" s="1"/>
  <c r="Y1902" i="28"/>
  <c r="AD1902" i="28" s="1"/>
  <c r="Y1901" i="28"/>
  <c r="AD1901" i="28" s="1"/>
  <c r="Y1900" i="28"/>
  <c r="AD1900" i="28" s="1"/>
  <c r="Y1899" i="28"/>
  <c r="AD1899" i="28" s="1"/>
  <c r="Y1898" i="28"/>
  <c r="AD1898" i="28" s="1"/>
  <c r="Y1897" i="28"/>
  <c r="AD1897" i="28" s="1"/>
  <c r="Y1896" i="28"/>
  <c r="AD1896" i="28" s="1"/>
  <c r="Y1895" i="28"/>
  <c r="AD1895" i="28" s="1"/>
  <c r="Y1894" i="28"/>
  <c r="AD1894" i="28" s="1"/>
  <c r="Y1893" i="28"/>
  <c r="AD1893" i="28" s="1"/>
  <c r="Y1892" i="28"/>
  <c r="AD1892" i="28" s="1"/>
  <c r="Y1891" i="28"/>
  <c r="AD1891" i="28" s="1"/>
  <c r="Y1890" i="28"/>
  <c r="AD1890" i="28" s="1"/>
  <c r="Y1889" i="28"/>
  <c r="AD1889" i="28" s="1"/>
  <c r="Y1888" i="28"/>
  <c r="AD1888" i="28" s="1"/>
  <c r="Y1887" i="28"/>
  <c r="AD1887" i="28" s="1"/>
  <c r="Y1886" i="28"/>
  <c r="AD1886" i="28" s="1"/>
  <c r="Y1885" i="28"/>
  <c r="AD1885" i="28" s="1"/>
  <c r="Y1884" i="28"/>
  <c r="AD1884" i="28" s="1"/>
  <c r="Y1883" i="28"/>
  <c r="AD1883" i="28" s="1"/>
  <c r="Y1882" i="28"/>
  <c r="AD1882" i="28" s="1"/>
  <c r="Y1881" i="28"/>
  <c r="AD1881" i="28" s="1"/>
  <c r="Y1880" i="28"/>
  <c r="AD1880" i="28" s="1"/>
  <c r="Y1879" i="28"/>
  <c r="AD1879" i="28" s="1"/>
  <c r="Y1878" i="28"/>
  <c r="AD1878" i="28" s="1"/>
  <c r="Y1877" i="28"/>
  <c r="AD1877" i="28" s="1"/>
  <c r="Y1876" i="28"/>
  <c r="AD1876" i="28" s="1"/>
  <c r="Y1875" i="28"/>
  <c r="AD1875" i="28" s="1"/>
  <c r="Y1874" i="28"/>
  <c r="AD1874" i="28" s="1"/>
  <c r="Y1873" i="28"/>
  <c r="AD1873" i="28" s="1"/>
  <c r="Y1872" i="28"/>
  <c r="AD1872" i="28" s="1"/>
  <c r="Y1871" i="28"/>
  <c r="AD1871" i="28" s="1"/>
  <c r="Y1870" i="28"/>
  <c r="AD1870" i="28" s="1"/>
  <c r="Y1869" i="28"/>
  <c r="AD1869" i="28" s="1"/>
  <c r="Y1868" i="28"/>
  <c r="AD1868" i="28" s="1"/>
  <c r="Y1867" i="28"/>
  <c r="AD1867" i="28" s="1"/>
  <c r="Y1866" i="28"/>
  <c r="AD1866" i="28" s="1"/>
  <c r="Y1865" i="28"/>
  <c r="AD1865" i="28" s="1"/>
  <c r="Y1864" i="28"/>
  <c r="AD1864" i="28" s="1"/>
  <c r="Y1863" i="28"/>
  <c r="AD1863" i="28" s="1"/>
  <c r="Y1862" i="28"/>
  <c r="AD1862" i="28" s="1"/>
  <c r="Y1861" i="28"/>
  <c r="AD1861" i="28" s="1"/>
  <c r="Y1860" i="28"/>
  <c r="AD1860" i="28" s="1"/>
  <c r="Y1859" i="28"/>
  <c r="AD1859" i="28" s="1"/>
  <c r="Y1858" i="28"/>
  <c r="AD1858" i="28" s="1"/>
  <c r="Y1857" i="28"/>
  <c r="AD1857" i="28" s="1"/>
  <c r="Y1856" i="28"/>
  <c r="AD1856" i="28" s="1"/>
  <c r="Y1855" i="28"/>
  <c r="AD1855" i="28" s="1"/>
  <c r="Y1854" i="28"/>
  <c r="AD1854" i="28" s="1"/>
  <c r="Y1853" i="28"/>
  <c r="AD1853" i="28" s="1"/>
  <c r="Y1852" i="28"/>
  <c r="AD1852" i="28" s="1"/>
  <c r="Y1851" i="28"/>
  <c r="AD1851" i="28" s="1"/>
  <c r="Y1850" i="28"/>
  <c r="AD1850" i="28" s="1"/>
  <c r="Y1849" i="28"/>
  <c r="AD1849" i="28" s="1"/>
  <c r="Y1848" i="28"/>
  <c r="AD1848" i="28" s="1"/>
  <c r="Y1847" i="28"/>
  <c r="AD1847" i="28" s="1"/>
  <c r="Y1846" i="28"/>
  <c r="AD1846" i="28" s="1"/>
  <c r="Y1845" i="28"/>
  <c r="AD1845" i="28" s="1"/>
  <c r="Y1844" i="28"/>
  <c r="AD1844" i="28" s="1"/>
  <c r="Y1843" i="28"/>
  <c r="AD1843" i="28" s="1"/>
  <c r="Y1842" i="28"/>
  <c r="AD1842" i="28" s="1"/>
  <c r="Y1841" i="28"/>
  <c r="AD1841" i="28" s="1"/>
  <c r="Y1840" i="28"/>
  <c r="AD1840" i="28" s="1"/>
  <c r="Y1839" i="28"/>
  <c r="AD1839" i="28" s="1"/>
  <c r="Y1838" i="28"/>
  <c r="AD1838" i="28" s="1"/>
  <c r="Y1837" i="28"/>
  <c r="AD1837" i="28" s="1"/>
  <c r="Y1836" i="28"/>
  <c r="AD1836" i="28" s="1"/>
  <c r="Y1835" i="28"/>
  <c r="AD1835" i="28" s="1"/>
  <c r="Y1834" i="28"/>
  <c r="AD1834" i="28" s="1"/>
  <c r="Y1833" i="28"/>
  <c r="AD1833" i="28" s="1"/>
  <c r="Y1832" i="28"/>
  <c r="AD1832" i="28" s="1"/>
  <c r="Y1831" i="28"/>
  <c r="AD1831" i="28" s="1"/>
  <c r="Y1830" i="28"/>
  <c r="AD1830" i="28" s="1"/>
  <c r="Y1829" i="28"/>
  <c r="AD1829" i="28" s="1"/>
  <c r="Y1828" i="28"/>
  <c r="AD1828" i="28" s="1"/>
  <c r="Y1827" i="28"/>
  <c r="AD1827" i="28" s="1"/>
  <c r="Y1826" i="28"/>
  <c r="AD1826" i="28" s="1"/>
  <c r="Y1825" i="28"/>
  <c r="AD1825" i="28" s="1"/>
  <c r="Y1824" i="28"/>
  <c r="AD1824" i="28" s="1"/>
  <c r="Y1823" i="28"/>
  <c r="AD1823" i="28" s="1"/>
  <c r="Y1822" i="28"/>
  <c r="AD1822" i="28" s="1"/>
  <c r="Y1821" i="28"/>
  <c r="AD1821" i="28" s="1"/>
  <c r="Y1820" i="28"/>
  <c r="AD1820" i="28" s="1"/>
  <c r="Y1819" i="28"/>
  <c r="AD1819" i="28" s="1"/>
  <c r="Y1818" i="28"/>
  <c r="AD1818" i="28" s="1"/>
  <c r="Y1817" i="28"/>
  <c r="AD1817" i="28" s="1"/>
  <c r="Y1816" i="28"/>
  <c r="AD1816" i="28" s="1"/>
  <c r="Y1815" i="28"/>
  <c r="AD1815" i="28" s="1"/>
  <c r="Y1814" i="28"/>
  <c r="AD1814" i="28" s="1"/>
  <c r="Y1813" i="28"/>
  <c r="AD1813" i="28" s="1"/>
  <c r="Y1812" i="28"/>
  <c r="AD1812" i="28" s="1"/>
  <c r="Y1811" i="28"/>
  <c r="AD1811" i="28" s="1"/>
  <c r="Y1810" i="28"/>
  <c r="AD1810" i="28" s="1"/>
  <c r="Y1809" i="28"/>
  <c r="AD1809" i="28" s="1"/>
  <c r="Y1808" i="28"/>
  <c r="AD1808" i="28" s="1"/>
  <c r="Y1807" i="28"/>
  <c r="AD1807" i="28" s="1"/>
  <c r="Y1806" i="28"/>
  <c r="AD1806" i="28" s="1"/>
  <c r="Y1805" i="28"/>
  <c r="AD1805" i="28" s="1"/>
  <c r="Y1804" i="28"/>
  <c r="AD1804" i="28" s="1"/>
  <c r="Y1803" i="28"/>
  <c r="AD1803" i="28" s="1"/>
  <c r="Y1802" i="28"/>
  <c r="AD1802" i="28" s="1"/>
  <c r="Y1801" i="28"/>
  <c r="AD1801" i="28" s="1"/>
  <c r="Y1800" i="28"/>
  <c r="AD1800" i="28" s="1"/>
  <c r="Y1799" i="28"/>
  <c r="AD1799" i="28" s="1"/>
  <c r="Y1798" i="28"/>
  <c r="AD1798" i="28" s="1"/>
  <c r="Y1797" i="28"/>
  <c r="AD1797" i="28" s="1"/>
  <c r="Y1796" i="28"/>
  <c r="AD1796" i="28" s="1"/>
  <c r="Y1795" i="28"/>
  <c r="AD1795" i="28" s="1"/>
  <c r="Y1794" i="28"/>
  <c r="AD1794" i="28" s="1"/>
  <c r="Y1793" i="28"/>
  <c r="AD1793" i="28" s="1"/>
  <c r="Y1792" i="28"/>
  <c r="AD1792" i="28" s="1"/>
  <c r="Y1791" i="28"/>
  <c r="AD1791" i="28" s="1"/>
  <c r="Y1790" i="28"/>
  <c r="AD1790" i="28" s="1"/>
  <c r="Y1789" i="28"/>
  <c r="AD1789" i="28" s="1"/>
  <c r="Y1788" i="28"/>
  <c r="AD1788" i="28" s="1"/>
  <c r="Y1787" i="28"/>
  <c r="AD1787" i="28" s="1"/>
  <c r="Y1786" i="28"/>
  <c r="AD1786" i="28" s="1"/>
  <c r="Y1785" i="28"/>
  <c r="AD1785" i="28" s="1"/>
  <c r="Y1784" i="28"/>
  <c r="AD1784" i="28" s="1"/>
  <c r="Y1783" i="28"/>
  <c r="AD1783" i="28" s="1"/>
  <c r="Y1782" i="28"/>
  <c r="AD1782" i="28" s="1"/>
  <c r="Y1781" i="28"/>
  <c r="AD1781" i="28" s="1"/>
  <c r="Y1780" i="28"/>
  <c r="AD1780" i="28" s="1"/>
  <c r="Y1779" i="28"/>
  <c r="AD1779" i="28" s="1"/>
  <c r="Y1778" i="28"/>
  <c r="AD1778" i="28" s="1"/>
  <c r="Y1777" i="28"/>
  <c r="AD1777" i="28" s="1"/>
  <c r="Y1776" i="28"/>
  <c r="AD1776" i="28" s="1"/>
  <c r="Y1775" i="28"/>
  <c r="AD1775" i="28" s="1"/>
  <c r="Y1774" i="28"/>
  <c r="AD1774" i="28" s="1"/>
  <c r="Y1773" i="28"/>
  <c r="AD1773" i="28" s="1"/>
  <c r="Y1772" i="28"/>
  <c r="AD1772" i="28" s="1"/>
  <c r="Y1771" i="28"/>
  <c r="AD1771" i="28" s="1"/>
  <c r="Y1770" i="28"/>
  <c r="AD1770" i="28" s="1"/>
  <c r="Y1769" i="28"/>
  <c r="AD1769" i="28" s="1"/>
  <c r="Y1768" i="28"/>
  <c r="AD1768" i="28" s="1"/>
  <c r="Y1767" i="28"/>
  <c r="AD1767" i="28" s="1"/>
  <c r="Y1766" i="28"/>
  <c r="AD1766" i="28" s="1"/>
  <c r="Y1765" i="28"/>
  <c r="AD1765" i="28" s="1"/>
  <c r="Y1764" i="28"/>
  <c r="AD1764" i="28" s="1"/>
  <c r="Y1763" i="28"/>
  <c r="AD1763" i="28" s="1"/>
  <c r="Y1762" i="28"/>
  <c r="AD1762" i="28" s="1"/>
  <c r="Y1761" i="28"/>
  <c r="AD1761" i="28" s="1"/>
  <c r="Y1760" i="28"/>
  <c r="AD1760" i="28" s="1"/>
  <c r="Y1759" i="28"/>
  <c r="AD1759" i="28" s="1"/>
  <c r="Y1758" i="28"/>
  <c r="AD1758" i="28" s="1"/>
  <c r="Y1757" i="28"/>
  <c r="AD1757" i="28" s="1"/>
  <c r="Y1756" i="28"/>
  <c r="AD1756" i="28" s="1"/>
  <c r="Y1755" i="28"/>
  <c r="AD1755" i="28" s="1"/>
  <c r="Y1754" i="28"/>
  <c r="AD1754" i="28" s="1"/>
  <c r="Y1753" i="28"/>
  <c r="AD1753" i="28" s="1"/>
  <c r="Y1752" i="28"/>
  <c r="AD1752" i="28" s="1"/>
  <c r="Y1751" i="28"/>
  <c r="AD1751" i="28" s="1"/>
  <c r="Y1750" i="28"/>
  <c r="AD1750" i="28" s="1"/>
  <c r="Y1749" i="28"/>
  <c r="AD1749" i="28" s="1"/>
  <c r="Y1748" i="28"/>
  <c r="AD1748" i="28" s="1"/>
  <c r="Y1747" i="28"/>
  <c r="AD1747" i="28" s="1"/>
  <c r="Y1746" i="28"/>
  <c r="AD1746" i="28" s="1"/>
  <c r="Y1745" i="28"/>
  <c r="AD1745" i="28" s="1"/>
  <c r="Y1744" i="28"/>
  <c r="AD1744" i="28" s="1"/>
  <c r="Y1743" i="28"/>
  <c r="AD1743" i="28" s="1"/>
  <c r="Y1742" i="28"/>
  <c r="AD1742" i="28" s="1"/>
  <c r="Y1741" i="28"/>
  <c r="AD1741" i="28" s="1"/>
  <c r="Y1740" i="28"/>
  <c r="AD1740" i="28" s="1"/>
  <c r="Y1739" i="28"/>
  <c r="AD1739" i="28" s="1"/>
  <c r="Y1738" i="28"/>
  <c r="AD1738" i="28" s="1"/>
  <c r="Y1737" i="28"/>
  <c r="AD1737" i="28" s="1"/>
  <c r="Y1736" i="28"/>
  <c r="AD1736" i="28" s="1"/>
  <c r="Y1735" i="28"/>
  <c r="AD1735" i="28" s="1"/>
  <c r="Y1734" i="28"/>
  <c r="AD1734" i="28" s="1"/>
  <c r="Y1733" i="28"/>
  <c r="AD1733" i="28" s="1"/>
  <c r="Y1732" i="28"/>
  <c r="AD1732" i="28" s="1"/>
  <c r="Y1731" i="28"/>
  <c r="AD1731" i="28" s="1"/>
  <c r="Y1730" i="28"/>
  <c r="AD1730" i="28" s="1"/>
  <c r="Y1729" i="28"/>
  <c r="AD1729" i="28" s="1"/>
  <c r="Y1728" i="28"/>
  <c r="AD1728" i="28" s="1"/>
  <c r="Y1727" i="28"/>
  <c r="AD1727" i="28" s="1"/>
  <c r="Y1726" i="28"/>
  <c r="AD1726" i="28" s="1"/>
  <c r="Y1725" i="28"/>
  <c r="AD1725" i="28" s="1"/>
  <c r="Y1724" i="28"/>
  <c r="AD1724" i="28" s="1"/>
  <c r="Y1723" i="28"/>
  <c r="AD1723" i="28" s="1"/>
  <c r="Y1722" i="28"/>
  <c r="AD1722" i="28" s="1"/>
  <c r="Y1721" i="28"/>
  <c r="AD1721" i="28" s="1"/>
  <c r="Y1720" i="28"/>
  <c r="AD1720" i="28" s="1"/>
  <c r="Y1719" i="28"/>
  <c r="AD1719" i="28" s="1"/>
  <c r="Y1718" i="28"/>
  <c r="AD1718" i="28" s="1"/>
  <c r="Y1717" i="28"/>
  <c r="AD1717" i="28" s="1"/>
  <c r="Y1716" i="28"/>
  <c r="AD1716" i="28" s="1"/>
  <c r="Y1715" i="28"/>
  <c r="AD1715" i="28" s="1"/>
  <c r="Y1714" i="28"/>
  <c r="AD1714" i="28" s="1"/>
  <c r="Y1713" i="28"/>
  <c r="AD1713" i="28" s="1"/>
  <c r="Y1712" i="28"/>
  <c r="AD1712" i="28" s="1"/>
  <c r="Y1711" i="28"/>
  <c r="AD1711" i="28" s="1"/>
  <c r="Y1710" i="28"/>
  <c r="AD1710" i="28" s="1"/>
  <c r="Y1709" i="28"/>
  <c r="AD1709" i="28" s="1"/>
  <c r="Y1708" i="28"/>
  <c r="AD1708" i="28" s="1"/>
  <c r="Y1707" i="28"/>
  <c r="AD1707" i="28" s="1"/>
  <c r="Y1706" i="28"/>
  <c r="AD1706" i="28" s="1"/>
  <c r="Y1705" i="28"/>
  <c r="AD1705" i="28" s="1"/>
  <c r="Y1704" i="28"/>
  <c r="AD1704" i="28" s="1"/>
  <c r="Y1703" i="28"/>
  <c r="AD1703" i="28" s="1"/>
  <c r="Y1702" i="28"/>
  <c r="AD1702" i="28" s="1"/>
  <c r="Y1701" i="28"/>
  <c r="AD1701" i="28" s="1"/>
  <c r="Y1700" i="28"/>
  <c r="AD1700" i="28" s="1"/>
  <c r="Y1699" i="28"/>
  <c r="AD1699" i="28" s="1"/>
  <c r="Y1698" i="28"/>
  <c r="AD1698" i="28" s="1"/>
  <c r="Y1697" i="28"/>
  <c r="AD1697" i="28" s="1"/>
  <c r="Y1696" i="28"/>
  <c r="AD1696" i="28" s="1"/>
  <c r="Y1695" i="28"/>
  <c r="AD1695" i="28" s="1"/>
  <c r="Y1694" i="28"/>
  <c r="AD1694" i="28" s="1"/>
  <c r="Y1693" i="28"/>
  <c r="AD1693" i="28" s="1"/>
  <c r="Y1692" i="28"/>
  <c r="AD1692" i="28" s="1"/>
  <c r="Y1691" i="28"/>
  <c r="AD1691" i="28" s="1"/>
  <c r="Y1690" i="28"/>
  <c r="AD1690" i="28" s="1"/>
  <c r="Y1689" i="28"/>
  <c r="AD1689" i="28" s="1"/>
  <c r="Y1688" i="28"/>
  <c r="AD1688" i="28" s="1"/>
  <c r="Y1687" i="28"/>
  <c r="AD1687" i="28" s="1"/>
  <c r="Y1686" i="28"/>
  <c r="AD1686" i="28" s="1"/>
  <c r="Y1685" i="28"/>
  <c r="AD1685" i="28" s="1"/>
  <c r="Y1684" i="28"/>
  <c r="AD1684" i="28" s="1"/>
  <c r="Y1683" i="28"/>
  <c r="AD1683" i="28" s="1"/>
  <c r="Y1682" i="28"/>
  <c r="AD1682" i="28" s="1"/>
  <c r="Y1681" i="28"/>
  <c r="AD1681" i="28" s="1"/>
  <c r="Y1680" i="28"/>
  <c r="AD1680" i="28" s="1"/>
  <c r="Y1679" i="28"/>
  <c r="AD1679" i="28" s="1"/>
  <c r="Y1678" i="28"/>
  <c r="AD1678" i="28" s="1"/>
  <c r="Y1677" i="28"/>
  <c r="AD1677" i="28" s="1"/>
  <c r="Y1676" i="28"/>
  <c r="AD1676" i="28" s="1"/>
  <c r="Y1675" i="28"/>
  <c r="AD1675" i="28" s="1"/>
  <c r="Y1674" i="28"/>
  <c r="AD1674" i="28" s="1"/>
  <c r="Y1673" i="28"/>
  <c r="AD1673" i="28" s="1"/>
  <c r="Y1672" i="28"/>
  <c r="AD1672" i="28" s="1"/>
  <c r="Y1671" i="28"/>
  <c r="AD1671" i="28" s="1"/>
  <c r="Y1670" i="28"/>
  <c r="AD1670" i="28" s="1"/>
  <c r="Y1669" i="28"/>
  <c r="AD1669" i="28" s="1"/>
  <c r="Y1668" i="28"/>
  <c r="AD1668" i="28" s="1"/>
  <c r="Y1667" i="28"/>
  <c r="AD1667" i="28" s="1"/>
  <c r="Y1666" i="28"/>
  <c r="AD1666" i="28" s="1"/>
  <c r="Y1665" i="28"/>
  <c r="AD1665" i="28" s="1"/>
  <c r="Y1664" i="28"/>
  <c r="AD1664" i="28" s="1"/>
  <c r="Y1663" i="28"/>
  <c r="AD1663" i="28" s="1"/>
  <c r="Y1662" i="28"/>
  <c r="AD1662" i="28" s="1"/>
  <c r="Y1661" i="28"/>
  <c r="AD1661" i="28" s="1"/>
  <c r="Y1660" i="28"/>
  <c r="AD1660" i="28" s="1"/>
  <c r="Y1659" i="28"/>
  <c r="AD1659" i="28" s="1"/>
  <c r="Y1658" i="28"/>
  <c r="AD1658" i="28" s="1"/>
  <c r="Y1657" i="28"/>
  <c r="AD1657" i="28" s="1"/>
  <c r="Y1656" i="28"/>
  <c r="AD1656" i="28" s="1"/>
  <c r="Y1655" i="28"/>
  <c r="AD1655" i="28" s="1"/>
  <c r="Y1654" i="28"/>
  <c r="AD1654" i="28" s="1"/>
  <c r="Y1653" i="28"/>
  <c r="AD1653" i="28" s="1"/>
  <c r="Y1652" i="28"/>
  <c r="AD1652" i="28" s="1"/>
  <c r="Y1651" i="28"/>
  <c r="AD1651" i="28" s="1"/>
  <c r="Y1650" i="28"/>
  <c r="AD1650" i="28" s="1"/>
  <c r="Y1649" i="28"/>
  <c r="AD1649" i="28" s="1"/>
  <c r="Y1648" i="28"/>
  <c r="AD1648" i="28" s="1"/>
  <c r="Y1647" i="28"/>
  <c r="AD1647" i="28" s="1"/>
  <c r="Y1646" i="28"/>
  <c r="AD1646" i="28" s="1"/>
  <c r="Y1645" i="28"/>
  <c r="AD1645" i="28" s="1"/>
  <c r="Y1644" i="28"/>
  <c r="AD1644" i="28" s="1"/>
  <c r="Y1643" i="28"/>
  <c r="AD1643" i="28" s="1"/>
  <c r="Y1642" i="28"/>
  <c r="AD1642" i="28" s="1"/>
  <c r="Y1641" i="28"/>
  <c r="AD1641" i="28" s="1"/>
  <c r="Y1640" i="28"/>
  <c r="AD1640" i="28" s="1"/>
  <c r="Y1639" i="28"/>
  <c r="AD1639" i="28" s="1"/>
  <c r="Y1638" i="28"/>
  <c r="AD1638" i="28" s="1"/>
  <c r="Y1637" i="28"/>
  <c r="AD1637" i="28" s="1"/>
  <c r="Y1636" i="28"/>
  <c r="AD1636" i="28" s="1"/>
  <c r="Y1635" i="28"/>
  <c r="AD1635" i="28" s="1"/>
  <c r="Y1634" i="28"/>
  <c r="AD1634" i="28" s="1"/>
  <c r="Y1633" i="28"/>
  <c r="AD1633" i="28" s="1"/>
  <c r="Y1632" i="28"/>
  <c r="AD1632" i="28" s="1"/>
  <c r="Y1631" i="28"/>
  <c r="AD1631" i="28" s="1"/>
  <c r="Y1630" i="28"/>
  <c r="AD1630" i="28" s="1"/>
  <c r="Y1629" i="28"/>
  <c r="AD1629" i="28" s="1"/>
  <c r="Y1628" i="28"/>
  <c r="AD1628" i="28" s="1"/>
  <c r="Y1627" i="28"/>
  <c r="AD1627" i="28" s="1"/>
  <c r="Y1626" i="28"/>
  <c r="AD1626" i="28" s="1"/>
  <c r="Y1625" i="28"/>
  <c r="AD1625" i="28" s="1"/>
  <c r="Y1624" i="28"/>
  <c r="AD1624" i="28" s="1"/>
  <c r="Y1623" i="28"/>
  <c r="AD1623" i="28" s="1"/>
  <c r="Y1622" i="28"/>
  <c r="AD1622" i="28" s="1"/>
  <c r="Y1621" i="28"/>
  <c r="AD1621" i="28" s="1"/>
  <c r="Y1620" i="28"/>
  <c r="AD1620" i="28" s="1"/>
  <c r="Y1619" i="28"/>
  <c r="AD1619" i="28" s="1"/>
  <c r="Y1618" i="28"/>
  <c r="AD1618" i="28" s="1"/>
  <c r="Y1617" i="28"/>
  <c r="AD1617" i="28" s="1"/>
  <c r="Y1616" i="28"/>
  <c r="AD1616" i="28" s="1"/>
  <c r="Y1615" i="28"/>
  <c r="AD1615" i="28" s="1"/>
  <c r="Y1614" i="28"/>
  <c r="AD1614" i="28" s="1"/>
  <c r="Y1613" i="28"/>
  <c r="AD1613" i="28" s="1"/>
  <c r="Y1612" i="28"/>
  <c r="AD1612" i="28" s="1"/>
  <c r="Y1611" i="28"/>
  <c r="AD1611" i="28" s="1"/>
  <c r="Y1610" i="28"/>
  <c r="AD1610" i="28" s="1"/>
  <c r="Y1609" i="28"/>
  <c r="AD1609" i="28" s="1"/>
  <c r="Y1608" i="28"/>
  <c r="AD1608" i="28" s="1"/>
  <c r="Y1607" i="28"/>
  <c r="AD1607" i="28" s="1"/>
  <c r="Y1606" i="28"/>
  <c r="AD1606" i="28" s="1"/>
  <c r="Y1605" i="28"/>
  <c r="AD1605" i="28" s="1"/>
  <c r="Y1604" i="28"/>
  <c r="AD1604" i="28" s="1"/>
  <c r="Y1603" i="28"/>
  <c r="AD1603" i="28" s="1"/>
  <c r="Y1602" i="28"/>
  <c r="AD1602" i="28" s="1"/>
  <c r="Y1601" i="28"/>
  <c r="AD1601" i="28" s="1"/>
  <c r="Y1600" i="28"/>
  <c r="AD1600" i="28" s="1"/>
  <c r="Y1599" i="28"/>
  <c r="AD1599" i="28" s="1"/>
  <c r="Y1598" i="28"/>
  <c r="AD1598" i="28" s="1"/>
  <c r="Y1597" i="28"/>
  <c r="AD1597" i="28" s="1"/>
  <c r="Y1596" i="28"/>
  <c r="AD1596" i="28" s="1"/>
  <c r="Y1595" i="28"/>
  <c r="AD1595" i="28" s="1"/>
  <c r="Y1594" i="28"/>
  <c r="AD1594" i="28" s="1"/>
  <c r="Y1593" i="28"/>
  <c r="AD1593" i="28" s="1"/>
  <c r="Y1592" i="28"/>
  <c r="AD1592" i="28" s="1"/>
  <c r="Y1591" i="28"/>
  <c r="AD1591" i="28" s="1"/>
  <c r="Y1590" i="28"/>
  <c r="AD1590" i="28" s="1"/>
  <c r="Y1589" i="28"/>
  <c r="AD1589" i="28" s="1"/>
  <c r="Y1588" i="28"/>
  <c r="AD1588" i="28" s="1"/>
  <c r="Y1587" i="28"/>
  <c r="AD1587" i="28" s="1"/>
  <c r="Y1586" i="28"/>
  <c r="AD1586" i="28" s="1"/>
  <c r="Y1585" i="28"/>
  <c r="AD1585" i="28" s="1"/>
  <c r="Y1584" i="28"/>
  <c r="AD1584" i="28" s="1"/>
  <c r="Y1583" i="28"/>
  <c r="AD1583" i="28" s="1"/>
  <c r="Y1582" i="28"/>
  <c r="AD1582" i="28" s="1"/>
  <c r="Y1581" i="28"/>
  <c r="AD1581" i="28" s="1"/>
  <c r="Y1580" i="28"/>
  <c r="AD1580" i="28" s="1"/>
  <c r="Y1579" i="28"/>
  <c r="AD1579" i="28" s="1"/>
  <c r="Y1578" i="28"/>
  <c r="AD1578" i="28" s="1"/>
  <c r="Y1577" i="28"/>
  <c r="AD1577" i="28" s="1"/>
  <c r="Y1576" i="28"/>
  <c r="AD1576" i="28" s="1"/>
  <c r="Y1575" i="28"/>
  <c r="AD1575" i="28" s="1"/>
  <c r="Y1574" i="28"/>
  <c r="AD1574" i="28" s="1"/>
  <c r="Y1573" i="28"/>
  <c r="AD1573" i="28" s="1"/>
  <c r="Y1572" i="28"/>
  <c r="AD1572" i="28" s="1"/>
  <c r="Y1571" i="28"/>
  <c r="AD1571" i="28" s="1"/>
  <c r="Y1570" i="28"/>
  <c r="AD1570" i="28" s="1"/>
  <c r="Y1569" i="28"/>
  <c r="AD1569" i="28" s="1"/>
  <c r="Y1568" i="28"/>
  <c r="AD1568" i="28" s="1"/>
  <c r="Y1567" i="28"/>
  <c r="AD1567" i="28" s="1"/>
  <c r="Y1566" i="28"/>
  <c r="AD1566" i="28" s="1"/>
  <c r="Y1565" i="28"/>
  <c r="AD1565" i="28" s="1"/>
  <c r="Y1564" i="28"/>
  <c r="AD1564" i="28" s="1"/>
  <c r="Y1563" i="28"/>
  <c r="AD1563" i="28" s="1"/>
  <c r="Y1562" i="28"/>
  <c r="AD1562" i="28" s="1"/>
  <c r="Y1561" i="28"/>
  <c r="AD1561" i="28" s="1"/>
  <c r="Y1560" i="28"/>
  <c r="AD1560" i="28" s="1"/>
  <c r="Y1559" i="28"/>
  <c r="AD1559" i="28" s="1"/>
  <c r="Y1558" i="28"/>
  <c r="AD1558" i="28" s="1"/>
  <c r="Y1557" i="28"/>
  <c r="AD1557" i="28" s="1"/>
  <c r="Y1556" i="28"/>
  <c r="AD1556" i="28" s="1"/>
  <c r="Y1555" i="28"/>
  <c r="AD1555" i="28" s="1"/>
  <c r="Y1554" i="28"/>
  <c r="AD1554" i="28" s="1"/>
  <c r="Y1553" i="28"/>
  <c r="AD1553" i="28" s="1"/>
  <c r="Y1552" i="28"/>
  <c r="AD1552" i="28" s="1"/>
  <c r="Y1551" i="28"/>
  <c r="AD1551" i="28" s="1"/>
  <c r="Y1550" i="28"/>
  <c r="AD1550" i="28" s="1"/>
  <c r="Y1549" i="28"/>
  <c r="AD1549" i="28" s="1"/>
  <c r="Y1548" i="28"/>
  <c r="AD1548" i="28" s="1"/>
  <c r="Y1547" i="28"/>
  <c r="AD1547" i="28" s="1"/>
  <c r="Y1546" i="28"/>
  <c r="AD1546" i="28" s="1"/>
  <c r="Y1545" i="28"/>
  <c r="AD1545" i="28" s="1"/>
  <c r="Y1544" i="28"/>
  <c r="AD1544" i="28" s="1"/>
  <c r="Y1543" i="28"/>
  <c r="AD1543" i="28" s="1"/>
  <c r="Y1542" i="28"/>
  <c r="AD1542" i="28" s="1"/>
  <c r="Y1541" i="28"/>
  <c r="AD1541" i="28" s="1"/>
  <c r="Y1540" i="28"/>
  <c r="AD1540" i="28" s="1"/>
  <c r="Y1539" i="28"/>
  <c r="AD1539" i="28" s="1"/>
  <c r="Y1538" i="28"/>
  <c r="AD1538" i="28" s="1"/>
  <c r="Y1537" i="28"/>
  <c r="AD1537" i="28" s="1"/>
  <c r="Y1536" i="28"/>
  <c r="AD1536" i="28" s="1"/>
  <c r="Y1535" i="28"/>
  <c r="AD1535" i="28" s="1"/>
  <c r="Y1534" i="28"/>
  <c r="AD1534" i="28" s="1"/>
  <c r="Y1533" i="28"/>
  <c r="AD1533" i="28" s="1"/>
  <c r="Y1532" i="28"/>
  <c r="AD1532" i="28" s="1"/>
  <c r="Y1531" i="28"/>
  <c r="AD1531" i="28" s="1"/>
  <c r="Y1530" i="28"/>
  <c r="AD1530" i="28" s="1"/>
  <c r="Y1529" i="28"/>
  <c r="AD1529" i="28" s="1"/>
  <c r="Y1528" i="28"/>
  <c r="AD1528" i="28" s="1"/>
  <c r="Y1527" i="28"/>
  <c r="AD1527" i="28" s="1"/>
  <c r="Y1526" i="28"/>
  <c r="AD1526" i="28" s="1"/>
  <c r="Y1525" i="28"/>
  <c r="AD1525" i="28" s="1"/>
  <c r="Y1524" i="28"/>
  <c r="AD1524" i="28" s="1"/>
  <c r="Y1523" i="28"/>
  <c r="AD1523" i="28" s="1"/>
  <c r="Y1522" i="28"/>
  <c r="AD1522" i="28" s="1"/>
  <c r="Y1521" i="28"/>
  <c r="AD1521" i="28" s="1"/>
  <c r="Y1520" i="28"/>
  <c r="AD1520" i="28" s="1"/>
  <c r="Y1519" i="28"/>
  <c r="AD1519" i="28" s="1"/>
  <c r="Y1518" i="28"/>
  <c r="AD1518" i="28" s="1"/>
  <c r="Y1517" i="28"/>
  <c r="AD1517" i="28" s="1"/>
  <c r="Y1516" i="28"/>
  <c r="AD1516" i="28" s="1"/>
  <c r="Y1515" i="28"/>
  <c r="AD1515" i="28" s="1"/>
  <c r="Y1514" i="28"/>
  <c r="AD1514" i="28" s="1"/>
  <c r="Y1513" i="28"/>
  <c r="AD1513" i="28" s="1"/>
  <c r="Y1512" i="28"/>
  <c r="AD1512" i="28" s="1"/>
  <c r="Y1511" i="28"/>
  <c r="AD1511" i="28" s="1"/>
  <c r="Y1510" i="28"/>
  <c r="AD1510" i="28" s="1"/>
  <c r="Y1509" i="28"/>
  <c r="AD1509" i="28" s="1"/>
  <c r="Y1508" i="28"/>
  <c r="AD1508" i="28" s="1"/>
  <c r="Y1507" i="28"/>
  <c r="AD1507" i="28" s="1"/>
  <c r="Y1506" i="28"/>
  <c r="AD1506" i="28" s="1"/>
  <c r="Y1505" i="28"/>
  <c r="AD1505" i="28" s="1"/>
  <c r="Y1504" i="28"/>
  <c r="AD1504" i="28" s="1"/>
  <c r="Y1503" i="28"/>
  <c r="AD1503" i="28" s="1"/>
  <c r="Y1502" i="28"/>
  <c r="AD1502" i="28" s="1"/>
  <c r="Y1501" i="28"/>
  <c r="AD1501" i="28" s="1"/>
  <c r="Y1500" i="28"/>
  <c r="AD1500" i="28" s="1"/>
  <c r="Y1499" i="28"/>
  <c r="AD1499" i="28" s="1"/>
  <c r="Y1498" i="28"/>
  <c r="AD1498" i="28" s="1"/>
  <c r="Y1497" i="28"/>
  <c r="AD1497" i="28" s="1"/>
  <c r="Y1496" i="28"/>
  <c r="AD1496" i="28" s="1"/>
  <c r="Y1495" i="28"/>
  <c r="AD1495" i="28" s="1"/>
  <c r="Y1494" i="28"/>
  <c r="AD1494" i="28" s="1"/>
  <c r="Y1493" i="28"/>
  <c r="AD1493" i="28" s="1"/>
  <c r="Y1492" i="28"/>
  <c r="AD1492" i="28" s="1"/>
  <c r="Y1491" i="28"/>
  <c r="AD1491" i="28" s="1"/>
  <c r="Y1490" i="28"/>
  <c r="AD1490" i="28" s="1"/>
  <c r="Y1489" i="28"/>
  <c r="AD1489" i="28" s="1"/>
  <c r="Y1488" i="28"/>
  <c r="AD1488" i="28" s="1"/>
  <c r="Y1487" i="28"/>
  <c r="AD1487" i="28" s="1"/>
  <c r="Y1486" i="28"/>
  <c r="AD1486" i="28" s="1"/>
  <c r="Y1485" i="28"/>
  <c r="AD1485" i="28" s="1"/>
  <c r="Y1484" i="28"/>
  <c r="AD1484" i="28" s="1"/>
  <c r="Y1483" i="28"/>
  <c r="AD1483" i="28" s="1"/>
  <c r="Y1482" i="28"/>
  <c r="AD1482" i="28" s="1"/>
  <c r="Y1481" i="28"/>
  <c r="AD1481" i="28" s="1"/>
  <c r="Y1480" i="28"/>
  <c r="AD1480" i="28" s="1"/>
  <c r="Y1479" i="28"/>
  <c r="AD1479" i="28" s="1"/>
  <c r="Y1478" i="28"/>
  <c r="AD1478" i="28" s="1"/>
  <c r="Y1477" i="28"/>
  <c r="AD1477" i="28" s="1"/>
  <c r="Y1476" i="28"/>
  <c r="AD1476" i="28" s="1"/>
  <c r="Y1475" i="28"/>
  <c r="AD1475" i="28" s="1"/>
  <c r="Y1474" i="28"/>
  <c r="AD1474" i="28" s="1"/>
  <c r="Y1473" i="28"/>
  <c r="AD1473" i="28" s="1"/>
  <c r="Y1472" i="28"/>
  <c r="AD1472" i="28" s="1"/>
  <c r="Y1471" i="28"/>
  <c r="AD1471" i="28" s="1"/>
  <c r="Y1470" i="28"/>
  <c r="AD1470" i="28" s="1"/>
  <c r="Y1469" i="28"/>
  <c r="AD1469" i="28" s="1"/>
  <c r="Y1468" i="28"/>
  <c r="AD1468" i="28" s="1"/>
  <c r="Y1467" i="28"/>
  <c r="AD1467" i="28" s="1"/>
  <c r="Y1466" i="28"/>
  <c r="AD1466" i="28" s="1"/>
  <c r="Y1465" i="28"/>
  <c r="AD1465" i="28" s="1"/>
  <c r="Y1464" i="28"/>
  <c r="AD1464" i="28" s="1"/>
  <c r="Y1463" i="28"/>
  <c r="AD1463" i="28" s="1"/>
  <c r="Y1462" i="28"/>
  <c r="AD1462" i="28" s="1"/>
  <c r="Y1461" i="28"/>
  <c r="AD1461" i="28" s="1"/>
  <c r="Y1460" i="28"/>
  <c r="AD1460" i="28" s="1"/>
  <c r="Y1459" i="28"/>
  <c r="AD1459" i="28" s="1"/>
  <c r="Y1458" i="28"/>
  <c r="AD1458" i="28" s="1"/>
  <c r="Y1457" i="28"/>
  <c r="AD1457" i="28" s="1"/>
  <c r="Y1456" i="28"/>
  <c r="AD1456" i="28" s="1"/>
  <c r="Y1455" i="28"/>
  <c r="AD1455" i="28" s="1"/>
  <c r="Y1454" i="28"/>
  <c r="AD1454" i="28" s="1"/>
  <c r="Y1453" i="28"/>
  <c r="AD1453" i="28" s="1"/>
  <c r="Y1452" i="28"/>
  <c r="AD1452" i="28" s="1"/>
  <c r="Y1451" i="28"/>
  <c r="AD1451" i="28" s="1"/>
  <c r="Y1450" i="28"/>
  <c r="AD1450" i="28" s="1"/>
  <c r="Y1449" i="28"/>
  <c r="AD1449" i="28" s="1"/>
  <c r="Y1448" i="28"/>
  <c r="AD1448" i="28" s="1"/>
  <c r="Y1447" i="28"/>
  <c r="AD1447" i="28" s="1"/>
  <c r="Y1446" i="28"/>
  <c r="AD1446" i="28" s="1"/>
  <c r="Y1445" i="28"/>
  <c r="AD1445" i="28" s="1"/>
  <c r="Y1444" i="28"/>
  <c r="AD1444" i="28" s="1"/>
  <c r="Y1443" i="28"/>
  <c r="AD1443" i="28" s="1"/>
  <c r="Y1442" i="28"/>
  <c r="AD1442" i="28" s="1"/>
  <c r="Y1441" i="28"/>
  <c r="AD1441" i="28" s="1"/>
  <c r="Y1440" i="28"/>
  <c r="AD1440" i="28" s="1"/>
  <c r="Y1439" i="28"/>
  <c r="AD1439" i="28" s="1"/>
  <c r="Y1438" i="28"/>
  <c r="AD1438" i="28" s="1"/>
  <c r="Y1437" i="28"/>
  <c r="AD1437" i="28" s="1"/>
  <c r="Y1436" i="28"/>
  <c r="AD1436" i="28" s="1"/>
  <c r="Y1435" i="28"/>
  <c r="AD1435" i="28" s="1"/>
  <c r="Y1434" i="28"/>
  <c r="AD1434" i="28" s="1"/>
  <c r="Y1433" i="28"/>
  <c r="AD1433" i="28" s="1"/>
  <c r="Y1432" i="28"/>
  <c r="AD1432" i="28" s="1"/>
  <c r="Y1431" i="28"/>
  <c r="AD1431" i="28" s="1"/>
  <c r="Y1430" i="28"/>
  <c r="AD1430" i="28" s="1"/>
  <c r="Y1429" i="28"/>
  <c r="AD1429" i="28" s="1"/>
  <c r="Y1428" i="28"/>
  <c r="AD1428" i="28" s="1"/>
  <c r="Y1427" i="28"/>
  <c r="AD1427" i="28" s="1"/>
  <c r="Y1426" i="28"/>
  <c r="AD1426" i="28" s="1"/>
  <c r="Y1425" i="28"/>
  <c r="AD1425" i="28" s="1"/>
  <c r="Y1424" i="28"/>
  <c r="AD1424" i="28" s="1"/>
  <c r="Y1423" i="28"/>
  <c r="AD1423" i="28" s="1"/>
  <c r="Y1422" i="28"/>
  <c r="AD1422" i="28" s="1"/>
  <c r="Y1421" i="28"/>
  <c r="AD1421" i="28" s="1"/>
  <c r="Y1420" i="28"/>
  <c r="AD1420" i="28" s="1"/>
  <c r="Y1419" i="28"/>
  <c r="AD1419" i="28" s="1"/>
  <c r="Y1418" i="28"/>
  <c r="AD1418" i="28" s="1"/>
  <c r="Y1417" i="28"/>
  <c r="AD1417" i="28" s="1"/>
  <c r="Y1416" i="28"/>
  <c r="AD1416" i="28" s="1"/>
  <c r="Y1415" i="28"/>
  <c r="AD1415" i="28" s="1"/>
  <c r="Y1414" i="28"/>
  <c r="AD1414" i="28" s="1"/>
  <c r="Y1413" i="28"/>
  <c r="AD1413" i="28" s="1"/>
  <c r="Y1412" i="28"/>
  <c r="AD1412" i="28" s="1"/>
  <c r="Y1411" i="28"/>
  <c r="AD1411" i="28" s="1"/>
  <c r="Y1410" i="28"/>
  <c r="AD1410" i="28" s="1"/>
  <c r="Y1409" i="28"/>
  <c r="AD1409" i="28" s="1"/>
  <c r="Y1408" i="28"/>
  <c r="AD1408" i="28" s="1"/>
  <c r="Y1407" i="28"/>
  <c r="AD1407" i="28" s="1"/>
  <c r="Y1406" i="28"/>
  <c r="AD1406" i="28" s="1"/>
  <c r="Y1405" i="28"/>
  <c r="AD1405" i="28" s="1"/>
  <c r="Y1404" i="28"/>
  <c r="AD1404" i="28" s="1"/>
  <c r="Y1403" i="28"/>
  <c r="AD1403" i="28" s="1"/>
  <c r="Y1402" i="28"/>
  <c r="AD1402" i="28" s="1"/>
  <c r="Y1401" i="28"/>
  <c r="AD1401" i="28" s="1"/>
  <c r="Y1400" i="28"/>
  <c r="AD1400" i="28" s="1"/>
  <c r="Y1399" i="28"/>
  <c r="AD1399" i="28" s="1"/>
  <c r="Y1398" i="28"/>
  <c r="AD1398" i="28" s="1"/>
  <c r="Y1397" i="28"/>
  <c r="AD1397" i="28" s="1"/>
  <c r="Y1396" i="28"/>
  <c r="AD1396" i="28" s="1"/>
  <c r="Y1395" i="28"/>
  <c r="AD1395" i="28" s="1"/>
  <c r="Y1394" i="28"/>
  <c r="AD1394" i="28" s="1"/>
  <c r="Y1393" i="28"/>
  <c r="AD1393" i="28" s="1"/>
  <c r="Y1392" i="28"/>
  <c r="AD1392" i="28" s="1"/>
  <c r="Y1391" i="28"/>
  <c r="AD1391" i="28" s="1"/>
  <c r="Y1390" i="28"/>
  <c r="AD1390" i="28" s="1"/>
  <c r="Y1389" i="28"/>
  <c r="AD1389" i="28" s="1"/>
  <c r="Y1388" i="28"/>
  <c r="AD1388" i="28" s="1"/>
  <c r="Y1387" i="28"/>
  <c r="AD1387" i="28" s="1"/>
  <c r="Y1386" i="28"/>
  <c r="AD1386" i="28" s="1"/>
  <c r="Y1385" i="28"/>
  <c r="AD1385" i="28" s="1"/>
  <c r="Y1384" i="28"/>
  <c r="AD1384" i="28" s="1"/>
  <c r="Y1383" i="28"/>
  <c r="AD1383" i="28" s="1"/>
  <c r="Y1382" i="28"/>
  <c r="AD1382" i="28" s="1"/>
  <c r="Y1381" i="28"/>
  <c r="AD1381" i="28" s="1"/>
  <c r="Y1380" i="28"/>
  <c r="AD1380" i="28" s="1"/>
  <c r="Y1379" i="28"/>
  <c r="AD1379" i="28" s="1"/>
  <c r="Y1378" i="28"/>
  <c r="AD1378" i="28" s="1"/>
  <c r="Y1377" i="28"/>
  <c r="AD1377" i="28" s="1"/>
  <c r="Y1376" i="28"/>
  <c r="AD1376" i="28" s="1"/>
  <c r="Y1375" i="28"/>
  <c r="AD1375" i="28" s="1"/>
  <c r="Y1374" i="28"/>
  <c r="AD1374" i="28" s="1"/>
  <c r="Y1373" i="28"/>
  <c r="AD1373" i="28" s="1"/>
  <c r="Y1372" i="28"/>
  <c r="AD1372" i="28" s="1"/>
  <c r="Y1371" i="28"/>
  <c r="AD1371" i="28" s="1"/>
  <c r="Y1370" i="28"/>
  <c r="AD1370" i="28" s="1"/>
  <c r="Y1369" i="28"/>
  <c r="AD1369" i="28" s="1"/>
  <c r="Y1368" i="28"/>
  <c r="AD1368" i="28" s="1"/>
  <c r="Y1367" i="28"/>
  <c r="AD1367" i="28" s="1"/>
  <c r="Y1366" i="28"/>
  <c r="AD1366" i="28" s="1"/>
  <c r="Y1365" i="28"/>
  <c r="AD1365" i="28" s="1"/>
  <c r="Y1364" i="28"/>
  <c r="AD1364" i="28" s="1"/>
  <c r="Y1363" i="28"/>
  <c r="AD1363" i="28" s="1"/>
  <c r="Y1362" i="28"/>
  <c r="AD1362" i="28" s="1"/>
  <c r="Y1361" i="28"/>
  <c r="AD1361" i="28" s="1"/>
  <c r="Y1360" i="28"/>
  <c r="AD1360" i="28" s="1"/>
  <c r="Y1359" i="28"/>
  <c r="AD1359" i="28" s="1"/>
  <c r="Y1358" i="28"/>
  <c r="AD1358" i="28" s="1"/>
  <c r="Y1357" i="28"/>
  <c r="AD1357" i="28" s="1"/>
  <c r="Y1356" i="28"/>
  <c r="AD1356" i="28" s="1"/>
  <c r="Y1355" i="28"/>
  <c r="AD1355" i="28" s="1"/>
  <c r="Y1354" i="28"/>
  <c r="AD1354" i="28" s="1"/>
  <c r="Y1353" i="28"/>
  <c r="AD1353" i="28" s="1"/>
  <c r="Y1352" i="28"/>
  <c r="AD1352" i="28" s="1"/>
  <c r="Y1351" i="28"/>
  <c r="AD1351" i="28" s="1"/>
  <c r="Y1350" i="28"/>
  <c r="AD1350" i="28" s="1"/>
  <c r="Y1349" i="28"/>
  <c r="AD1349" i="28" s="1"/>
  <c r="Y1348" i="28"/>
  <c r="AD1348" i="28" s="1"/>
  <c r="Y1347" i="28"/>
  <c r="AD1347" i="28" s="1"/>
  <c r="Y1346" i="28"/>
  <c r="AD1346" i="28" s="1"/>
  <c r="Y1345" i="28"/>
  <c r="AD1345" i="28" s="1"/>
  <c r="Y1344" i="28"/>
  <c r="AD1344" i="28" s="1"/>
  <c r="Y1343" i="28"/>
  <c r="AD1343" i="28" s="1"/>
  <c r="Y1342" i="28"/>
  <c r="AD1342" i="28" s="1"/>
  <c r="Y1341" i="28"/>
  <c r="AD1341" i="28" s="1"/>
  <c r="Y1340" i="28"/>
  <c r="AD1340" i="28" s="1"/>
  <c r="Y1339" i="28"/>
  <c r="AD1339" i="28" s="1"/>
  <c r="Y1338" i="28"/>
  <c r="AD1338" i="28" s="1"/>
  <c r="Y1337" i="28"/>
  <c r="AD1337" i="28" s="1"/>
  <c r="Y1336" i="28"/>
  <c r="AD1336" i="28" s="1"/>
  <c r="Y1335" i="28"/>
  <c r="AD1335" i="28" s="1"/>
  <c r="Y1334" i="28"/>
  <c r="AD1334" i="28" s="1"/>
  <c r="Y1333" i="28"/>
  <c r="AD1333" i="28" s="1"/>
  <c r="Y1332" i="28"/>
  <c r="AD1332" i="28" s="1"/>
  <c r="Y1331" i="28"/>
  <c r="AD1331" i="28" s="1"/>
  <c r="Y1330" i="28"/>
  <c r="AD1330" i="28" s="1"/>
  <c r="Y1329" i="28"/>
  <c r="AD1329" i="28" s="1"/>
  <c r="Y1328" i="28"/>
  <c r="AD1328" i="28" s="1"/>
  <c r="Y1327" i="28"/>
  <c r="AD1327" i="28" s="1"/>
  <c r="Y1326" i="28"/>
  <c r="AD1326" i="28" s="1"/>
  <c r="Y1325" i="28"/>
  <c r="AD1325" i="28" s="1"/>
  <c r="Y1324" i="28"/>
  <c r="AD1324" i="28" s="1"/>
  <c r="Y1323" i="28"/>
  <c r="AD1323" i="28" s="1"/>
  <c r="Y1322" i="28"/>
  <c r="AD1322" i="28" s="1"/>
  <c r="Y1321" i="28"/>
  <c r="AD1321" i="28" s="1"/>
  <c r="Y1320" i="28"/>
  <c r="AD1320" i="28" s="1"/>
  <c r="Y1319" i="28"/>
  <c r="AD1319" i="28" s="1"/>
  <c r="Y1318" i="28"/>
  <c r="AD1318" i="28" s="1"/>
  <c r="Y1317" i="28"/>
  <c r="AD1317" i="28" s="1"/>
  <c r="Y1316" i="28"/>
  <c r="AD1316" i="28" s="1"/>
  <c r="Y1315" i="28"/>
  <c r="AD1315" i="28" s="1"/>
  <c r="Y1314" i="28"/>
  <c r="AD1314" i="28" s="1"/>
  <c r="Y1313" i="28"/>
  <c r="AD1313" i="28" s="1"/>
  <c r="Y1312" i="28"/>
  <c r="AD1312" i="28" s="1"/>
  <c r="Y1311" i="28"/>
  <c r="AD1311" i="28" s="1"/>
  <c r="Y1310" i="28"/>
  <c r="AD1310" i="28" s="1"/>
  <c r="Y1309" i="28"/>
  <c r="AD1309" i="28" s="1"/>
  <c r="Y1308" i="28"/>
  <c r="AD1308" i="28" s="1"/>
  <c r="Y1307" i="28"/>
  <c r="AD1307" i="28" s="1"/>
  <c r="Y1306" i="28"/>
  <c r="AD1306" i="28" s="1"/>
  <c r="Y1305" i="28"/>
  <c r="AD1305" i="28" s="1"/>
  <c r="Y1304" i="28"/>
  <c r="AD1304" i="28" s="1"/>
  <c r="Y1303" i="28"/>
  <c r="AD1303" i="28" s="1"/>
  <c r="Y1302" i="28"/>
  <c r="AD1302" i="28" s="1"/>
  <c r="Y1301" i="28"/>
  <c r="AD1301" i="28" s="1"/>
  <c r="Y1300" i="28"/>
  <c r="AD1300" i="28" s="1"/>
  <c r="Y1299" i="28"/>
  <c r="AD1299" i="28" s="1"/>
  <c r="Y1298" i="28"/>
  <c r="AD1298" i="28" s="1"/>
  <c r="Y1297" i="28"/>
  <c r="AD1297" i="28" s="1"/>
  <c r="Y1296" i="28"/>
  <c r="AD1296" i="28" s="1"/>
  <c r="Y1295" i="28"/>
  <c r="AD1295" i="28" s="1"/>
  <c r="Y1294" i="28"/>
  <c r="AD1294" i="28" s="1"/>
  <c r="Y1293" i="28"/>
  <c r="AD1293" i="28" s="1"/>
  <c r="Y1292" i="28"/>
  <c r="AD1292" i="28" s="1"/>
  <c r="Y1291" i="28"/>
  <c r="AD1291" i="28" s="1"/>
  <c r="Y1290" i="28"/>
  <c r="AD1290" i="28" s="1"/>
  <c r="Y1289" i="28"/>
  <c r="AD1289" i="28" s="1"/>
  <c r="Y1288" i="28"/>
  <c r="AD1288" i="28" s="1"/>
  <c r="Y1287" i="28"/>
  <c r="AD1287" i="28" s="1"/>
  <c r="Y1286" i="28"/>
  <c r="AD1286" i="28" s="1"/>
  <c r="Y1285" i="28"/>
  <c r="AD1285" i="28" s="1"/>
  <c r="Y1284" i="28"/>
  <c r="AD1284" i="28" s="1"/>
  <c r="Y1283" i="28"/>
  <c r="AD1283" i="28" s="1"/>
  <c r="Y1282" i="28"/>
  <c r="AD1282" i="28" s="1"/>
  <c r="Y1281" i="28"/>
  <c r="AD1281" i="28" s="1"/>
  <c r="Y1280" i="28"/>
  <c r="AD1280" i="28" s="1"/>
  <c r="Y1279" i="28"/>
  <c r="AD1279" i="28" s="1"/>
  <c r="Y1278" i="28"/>
  <c r="AD1278" i="28" s="1"/>
  <c r="Y1277" i="28"/>
  <c r="AD1277" i="28" s="1"/>
  <c r="Y1276" i="28"/>
  <c r="AD1276" i="28" s="1"/>
  <c r="Y1275" i="28"/>
  <c r="AD1275" i="28" s="1"/>
  <c r="Y1274" i="28"/>
  <c r="AD1274" i="28" s="1"/>
  <c r="Y1273" i="28"/>
  <c r="AD1273" i="28" s="1"/>
  <c r="Y1272" i="28"/>
  <c r="AD1272" i="28" s="1"/>
  <c r="Y1271" i="28"/>
  <c r="AD1271" i="28" s="1"/>
  <c r="Y1270" i="28"/>
  <c r="AD1270" i="28" s="1"/>
  <c r="Y1269" i="28"/>
  <c r="AD1269" i="28" s="1"/>
  <c r="Y1268" i="28"/>
  <c r="AD1268" i="28" s="1"/>
  <c r="Y1267" i="28"/>
  <c r="AD1267" i="28" s="1"/>
  <c r="Y1266" i="28"/>
  <c r="AD1266" i="28" s="1"/>
  <c r="Y1265" i="28"/>
  <c r="AD1265" i="28" s="1"/>
  <c r="Y1264" i="28"/>
  <c r="AD1264" i="28" s="1"/>
  <c r="Y1263" i="28"/>
  <c r="AD1263" i="28" s="1"/>
  <c r="Y1262" i="28"/>
  <c r="AD1262" i="28" s="1"/>
  <c r="Y1261" i="28"/>
  <c r="AD1261" i="28" s="1"/>
  <c r="Y1260" i="28"/>
  <c r="AD1260" i="28" s="1"/>
  <c r="Y1259" i="28"/>
  <c r="AD1259" i="28" s="1"/>
  <c r="Y1258" i="28"/>
  <c r="AD1258" i="28" s="1"/>
  <c r="Y1257" i="28"/>
  <c r="AD1257" i="28" s="1"/>
  <c r="Y1256" i="28"/>
  <c r="AD1256" i="28" s="1"/>
  <c r="Y1255" i="28"/>
  <c r="AD1255" i="28" s="1"/>
  <c r="Y1254" i="28"/>
  <c r="AD1254" i="28" s="1"/>
  <c r="Y1253" i="28"/>
  <c r="AD1253" i="28" s="1"/>
  <c r="Y1252" i="28"/>
  <c r="AD1252" i="28" s="1"/>
  <c r="Y1251" i="28"/>
  <c r="AD1251" i="28" s="1"/>
  <c r="Y1250" i="28"/>
  <c r="AD1250" i="28" s="1"/>
  <c r="Y1249" i="28"/>
  <c r="AD1249" i="28" s="1"/>
  <c r="Y1248" i="28"/>
  <c r="AD1248" i="28" s="1"/>
  <c r="Y1247" i="28"/>
  <c r="AD1247" i="28" s="1"/>
  <c r="Y1246" i="28"/>
  <c r="AD1246" i="28" s="1"/>
  <c r="Y1245" i="28"/>
  <c r="AD1245" i="28" s="1"/>
  <c r="Y1244" i="28"/>
  <c r="AD1244" i="28" s="1"/>
  <c r="Y1243" i="28"/>
  <c r="AD1243" i="28" s="1"/>
  <c r="Y1242" i="28"/>
  <c r="AD1242" i="28" s="1"/>
  <c r="Y1241" i="28"/>
  <c r="AD1241" i="28" s="1"/>
  <c r="Y1240" i="28"/>
  <c r="AD1240" i="28" s="1"/>
  <c r="Y1239" i="28"/>
  <c r="AD1239" i="28" s="1"/>
  <c r="Y1238" i="28"/>
  <c r="AD1238" i="28" s="1"/>
  <c r="Y1237" i="28"/>
  <c r="AD1237" i="28" s="1"/>
  <c r="Y1236" i="28"/>
  <c r="AD1236" i="28" s="1"/>
  <c r="Y1235" i="28"/>
  <c r="AD1235" i="28" s="1"/>
  <c r="Y1234" i="28"/>
  <c r="AD1234" i="28" s="1"/>
  <c r="Y1233" i="28"/>
  <c r="AD1233" i="28" s="1"/>
  <c r="Y1232" i="28"/>
  <c r="AD1232" i="28" s="1"/>
  <c r="Y1231" i="28"/>
  <c r="AD1231" i="28" s="1"/>
  <c r="Y1230" i="28"/>
  <c r="AD1230" i="28" s="1"/>
  <c r="Y1229" i="28"/>
  <c r="AD1229" i="28" s="1"/>
  <c r="Y1228" i="28"/>
  <c r="AD1228" i="28" s="1"/>
  <c r="Y1227" i="28"/>
  <c r="AD1227" i="28" s="1"/>
  <c r="Y1226" i="28"/>
  <c r="AD1226" i="28" s="1"/>
  <c r="Y1225" i="28"/>
  <c r="AD1225" i="28" s="1"/>
  <c r="Y1224" i="28"/>
  <c r="AD1224" i="28" s="1"/>
  <c r="Y1223" i="28"/>
  <c r="AD1223" i="28" s="1"/>
  <c r="Y1222" i="28"/>
  <c r="AD1222" i="28" s="1"/>
  <c r="Y1221" i="28"/>
  <c r="AD1221" i="28" s="1"/>
  <c r="Y1220" i="28"/>
  <c r="AD1220" i="28" s="1"/>
  <c r="Y1219" i="28"/>
  <c r="AD1219" i="28" s="1"/>
  <c r="Y1218" i="28"/>
  <c r="AD1218" i="28" s="1"/>
  <c r="Y1217" i="28"/>
  <c r="AD1217" i="28" s="1"/>
  <c r="Y1216" i="28"/>
  <c r="AD1216" i="28" s="1"/>
  <c r="Y1215" i="28"/>
  <c r="AD1215" i="28" s="1"/>
  <c r="Y1214" i="28"/>
  <c r="AD1214" i="28" s="1"/>
  <c r="Y1213" i="28"/>
  <c r="AD1213" i="28" s="1"/>
  <c r="Y1212" i="28"/>
  <c r="AD1212" i="28" s="1"/>
  <c r="Y1211" i="28"/>
  <c r="AD1211" i="28" s="1"/>
  <c r="Y1210" i="28"/>
  <c r="AD1210" i="28" s="1"/>
  <c r="Y1209" i="28"/>
  <c r="AD1209" i="28" s="1"/>
  <c r="Y1208" i="28"/>
  <c r="AD1208" i="28" s="1"/>
  <c r="Y1207" i="28"/>
  <c r="AD1207" i="28" s="1"/>
  <c r="Y1206" i="28"/>
  <c r="AD1206" i="28" s="1"/>
  <c r="Y1205" i="28"/>
  <c r="AD1205" i="28" s="1"/>
  <c r="Y1204" i="28"/>
  <c r="AD1204" i="28" s="1"/>
  <c r="Y1203" i="28"/>
  <c r="AD1203" i="28" s="1"/>
  <c r="Y1202" i="28"/>
  <c r="AD1202" i="28" s="1"/>
  <c r="Y1201" i="28"/>
  <c r="AD1201" i="28" s="1"/>
  <c r="Y1200" i="28"/>
  <c r="AD1200" i="28" s="1"/>
  <c r="Y1199" i="28"/>
  <c r="AD1199" i="28" s="1"/>
  <c r="Y1198" i="28"/>
  <c r="AD1198" i="28" s="1"/>
  <c r="Y1197" i="28"/>
  <c r="AD1197" i="28" s="1"/>
  <c r="Y1196" i="28"/>
  <c r="AD1196" i="28" s="1"/>
  <c r="Y1195" i="28"/>
  <c r="AD1195" i="28" s="1"/>
  <c r="Y1194" i="28"/>
  <c r="AD1194" i="28" s="1"/>
  <c r="Y1193" i="28"/>
  <c r="AD1193" i="28" s="1"/>
  <c r="Y1192" i="28"/>
  <c r="AD1192" i="28" s="1"/>
  <c r="Y1191" i="28"/>
  <c r="AD1191" i="28" s="1"/>
  <c r="Y1190" i="28"/>
  <c r="AD1190" i="28" s="1"/>
  <c r="Y1189" i="28"/>
  <c r="AD1189" i="28" s="1"/>
  <c r="Y1188" i="28"/>
  <c r="AD1188" i="28" s="1"/>
  <c r="Y1187" i="28"/>
  <c r="AD1187" i="28" s="1"/>
  <c r="Y1186" i="28"/>
  <c r="AD1186" i="28" s="1"/>
  <c r="Y1185" i="28"/>
  <c r="AD1185" i="28" s="1"/>
  <c r="Y1184" i="28"/>
  <c r="AD1184" i="28" s="1"/>
  <c r="Y1183" i="28"/>
  <c r="AD1183" i="28" s="1"/>
  <c r="Y1182" i="28"/>
  <c r="AD1182" i="28" s="1"/>
  <c r="Y1181" i="28"/>
  <c r="AD1181" i="28" s="1"/>
  <c r="Y1180" i="28"/>
  <c r="AD1180" i="28" s="1"/>
  <c r="Y1179" i="28"/>
  <c r="AD1179" i="28" s="1"/>
  <c r="Y1178" i="28"/>
  <c r="AD1178" i="28" s="1"/>
  <c r="Y1177" i="28"/>
  <c r="AD1177" i="28" s="1"/>
  <c r="Y1176" i="28"/>
  <c r="AD1176" i="28" s="1"/>
  <c r="Y1175" i="28"/>
  <c r="AD1175" i="28" s="1"/>
  <c r="Y1174" i="28"/>
  <c r="AD1174" i="28" s="1"/>
  <c r="Y1173" i="28"/>
  <c r="AD1173" i="28" s="1"/>
  <c r="Y1172" i="28"/>
  <c r="AD1172" i="28" s="1"/>
  <c r="Y1171" i="28"/>
  <c r="AD1171" i="28" s="1"/>
  <c r="Y1170" i="28"/>
  <c r="AD1170" i="28" s="1"/>
  <c r="Y1169" i="28"/>
  <c r="AD1169" i="28" s="1"/>
  <c r="Y1168" i="28"/>
  <c r="AD1168" i="28" s="1"/>
  <c r="Y1167" i="28"/>
  <c r="AD1167" i="28" s="1"/>
  <c r="Y1166" i="28"/>
  <c r="AD1166" i="28" s="1"/>
  <c r="Y1165" i="28"/>
  <c r="AD1165" i="28" s="1"/>
  <c r="Y1164" i="28"/>
  <c r="AD1164" i="28" s="1"/>
  <c r="Y1163" i="28"/>
  <c r="AD1163" i="28" s="1"/>
  <c r="Y1162" i="28"/>
  <c r="AD1162" i="28" s="1"/>
  <c r="Y1161" i="28"/>
  <c r="AD1161" i="28" s="1"/>
  <c r="Y1160" i="28"/>
  <c r="AD1160" i="28" s="1"/>
  <c r="Y1159" i="28"/>
  <c r="AD1159" i="28" s="1"/>
  <c r="Y1158" i="28"/>
  <c r="AD1158" i="28" s="1"/>
  <c r="Y1157" i="28"/>
  <c r="AD1157" i="28" s="1"/>
  <c r="Y1156" i="28"/>
  <c r="AD1156" i="28" s="1"/>
  <c r="Y1155" i="28"/>
  <c r="AD1155" i="28" s="1"/>
  <c r="Y1154" i="28"/>
  <c r="AD1154" i="28" s="1"/>
  <c r="Y1153" i="28"/>
  <c r="AD1153" i="28" s="1"/>
  <c r="Y1152" i="28"/>
  <c r="AD1152" i="28" s="1"/>
  <c r="Y1151" i="28"/>
  <c r="AD1151" i="28" s="1"/>
  <c r="Y1150" i="28"/>
  <c r="AD1150" i="28" s="1"/>
  <c r="Y1149" i="28"/>
  <c r="AD1149" i="28" s="1"/>
  <c r="Y1148" i="28"/>
  <c r="AD1148" i="28" s="1"/>
  <c r="Y1147" i="28"/>
  <c r="AD1147" i="28" s="1"/>
  <c r="Y1146" i="28"/>
  <c r="AD1146" i="28" s="1"/>
  <c r="Y1145" i="28"/>
  <c r="AD1145" i="28" s="1"/>
  <c r="Y1144" i="28"/>
  <c r="AD1144" i="28" s="1"/>
  <c r="Y1143" i="28"/>
  <c r="AD1143" i="28" s="1"/>
  <c r="Y1142" i="28"/>
  <c r="AD1142" i="28" s="1"/>
  <c r="Y1141" i="28"/>
  <c r="AD1141" i="28" s="1"/>
  <c r="Y1140" i="28"/>
  <c r="AD1140" i="28" s="1"/>
  <c r="Y1139" i="28"/>
  <c r="AD1139" i="28" s="1"/>
  <c r="Y1138" i="28"/>
  <c r="AD1138" i="28" s="1"/>
  <c r="Y1137" i="28"/>
  <c r="AD1137" i="28" s="1"/>
  <c r="Y1136" i="28"/>
  <c r="AD1136" i="28" s="1"/>
  <c r="Y1135" i="28"/>
  <c r="AD1135" i="28" s="1"/>
  <c r="Y1134" i="28"/>
  <c r="AD1134" i="28" s="1"/>
  <c r="Y1133" i="28"/>
  <c r="AD1133" i="28" s="1"/>
  <c r="Y1132" i="28"/>
  <c r="AD1132" i="28" s="1"/>
  <c r="Y1131" i="28"/>
  <c r="AD1131" i="28" s="1"/>
  <c r="Y1130" i="28"/>
  <c r="AD1130" i="28" s="1"/>
  <c r="Y1129" i="28"/>
  <c r="AD1129" i="28" s="1"/>
  <c r="Y1128" i="28"/>
  <c r="AD1128" i="28" s="1"/>
  <c r="Y1127" i="28"/>
  <c r="AD1127" i="28" s="1"/>
  <c r="Y1126" i="28"/>
  <c r="AD1126" i="28" s="1"/>
  <c r="Y1125" i="28"/>
  <c r="AD1125" i="28" s="1"/>
  <c r="Y1124" i="28"/>
  <c r="AD1124" i="28" s="1"/>
  <c r="Y1123" i="28"/>
  <c r="AD1123" i="28" s="1"/>
  <c r="Y1122" i="28"/>
  <c r="AD1122" i="28" s="1"/>
  <c r="Y1121" i="28"/>
  <c r="AD1121" i="28" s="1"/>
  <c r="Y1120" i="28"/>
  <c r="AD1120" i="28" s="1"/>
  <c r="Y1119" i="28"/>
  <c r="AD1119" i="28" s="1"/>
  <c r="Y1118" i="28"/>
  <c r="AD1118" i="28" s="1"/>
  <c r="Y1117" i="28"/>
  <c r="AD1117" i="28" s="1"/>
  <c r="Y1116" i="28"/>
  <c r="AD1116" i="28" s="1"/>
  <c r="Y1115" i="28"/>
  <c r="AD1115" i="28" s="1"/>
  <c r="Y1114" i="28"/>
  <c r="AD1114" i="28" s="1"/>
  <c r="Y1113" i="28"/>
  <c r="AD1113" i="28" s="1"/>
  <c r="Y1112" i="28"/>
  <c r="AD1112" i="28" s="1"/>
  <c r="Y1111" i="28"/>
  <c r="AD1111" i="28" s="1"/>
  <c r="Y1110" i="28"/>
  <c r="AD1110" i="28" s="1"/>
  <c r="Y1109" i="28"/>
  <c r="AD1109" i="28" s="1"/>
  <c r="Y1108" i="28"/>
  <c r="AD1108" i="28" s="1"/>
  <c r="Y1107" i="28"/>
  <c r="AD1107" i="28" s="1"/>
  <c r="Y1106" i="28"/>
  <c r="AD1106" i="28" s="1"/>
  <c r="Y1105" i="28"/>
  <c r="AD1105" i="28" s="1"/>
  <c r="Y1104" i="28"/>
  <c r="AD1104" i="28" s="1"/>
  <c r="Y1103" i="28"/>
  <c r="AD1103" i="28" s="1"/>
  <c r="Y1102" i="28"/>
  <c r="AD1102" i="28" s="1"/>
  <c r="Y1101" i="28"/>
  <c r="AD1101" i="28" s="1"/>
  <c r="Y1100" i="28"/>
  <c r="AD1100" i="28" s="1"/>
  <c r="Y1099" i="28"/>
  <c r="AD1099" i="28" s="1"/>
  <c r="Y1098" i="28"/>
  <c r="AD1098" i="28" s="1"/>
  <c r="Y1097" i="28"/>
  <c r="AD1097" i="28" s="1"/>
  <c r="Y1096" i="28"/>
  <c r="AD1096" i="28" s="1"/>
  <c r="Y1095" i="28"/>
  <c r="AD1095" i="28" s="1"/>
  <c r="Y1094" i="28"/>
  <c r="AD1094" i="28" s="1"/>
  <c r="Y1093" i="28"/>
  <c r="AD1093" i="28" s="1"/>
  <c r="Y1092" i="28"/>
  <c r="AD1092" i="28" s="1"/>
  <c r="Y1091" i="28"/>
  <c r="AD1091" i="28" s="1"/>
  <c r="Y1090" i="28"/>
  <c r="AD1090" i="28" s="1"/>
  <c r="Y1089" i="28"/>
  <c r="AD1089" i="28" s="1"/>
  <c r="Y1088" i="28"/>
  <c r="AD1088" i="28" s="1"/>
  <c r="Y1087" i="28"/>
  <c r="AD1087" i="28" s="1"/>
  <c r="Y1086" i="28"/>
  <c r="AD1086" i="28" s="1"/>
  <c r="Y1085" i="28"/>
  <c r="AD1085" i="28" s="1"/>
  <c r="Y1084" i="28"/>
  <c r="AD1084" i="28" s="1"/>
  <c r="Y1083" i="28"/>
  <c r="AD1083" i="28" s="1"/>
  <c r="Y1082" i="28"/>
  <c r="AD1082" i="28" s="1"/>
  <c r="Y1081" i="28"/>
  <c r="AD1081" i="28" s="1"/>
  <c r="Y1080" i="28"/>
  <c r="AD1080" i="28" s="1"/>
  <c r="Y1079" i="28"/>
  <c r="AD1079" i="28" s="1"/>
  <c r="Y1078" i="28"/>
  <c r="AD1078" i="28" s="1"/>
  <c r="Y1077" i="28"/>
  <c r="AD1077" i="28" s="1"/>
  <c r="Y1076" i="28"/>
  <c r="AD1076" i="28" s="1"/>
  <c r="Y1075" i="28"/>
  <c r="AD1075" i="28" s="1"/>
  <c r="Y1074" i="28"/>
  <c r="AD1074" i="28" s="1"/>
  <c r="Y1073" i="28"/>
  <c r="AD1073" i="28" s="1"/>
  <c r="Y1072" i="28"/>
  <c r="AD1072" i="28" s="1"/>
  <c r="Y1071" i="28"/>
  <c r="AD1071" i="28" s="1"/>
  <c r="Y1070" i="28"/>
  <c r="AD1070" i="28" s="1"/>
  <c r="Y1069" i="28"/>
  <c r="AD1069" i="28" s="1"/>
  <c r="Y1068" i="28"/>
  <c r="AD1068" i="28" s="1"/>
  <c r="Y1067" i="28"/>
  <c r="AD1067" i="28" s="1"/>
  <c r="Y1066" i="28"/>
  <c r="AD1066" i="28" s="1"/>
  <c r="Y1065" i="28"/>
  <c r="AD1065" i="28" s="1"/>
  <c r="Y1064" i="28"/>
  <c r="AD1064" i="28" s="1"/>
  <c r="Y1063" i="28"/>
  <c r="AD1063" i="28" s="1"/>
  <c r="Y1062" i="28"/>
  <c r="AD1062" i="28" s="1"/>
  <c r="Y1061" i="28"/>
  <c r="AD1061" i="28" s="1"/>
  <c r="Y1060" i="28"/>
  <c r="AD1060" i="28" s="1"/>
  <c r="Y1059" i="28"/>
  <c r="AD1059" i="28" s="1"/>
  <c r="Y1058" i="28"/>
  <c r="AD1058" i="28" s="1"/>
  <c r="Y1057" i="28"/>
  <c r="AD1057" i="28" s="1"/>
  <c r="Y1056" i="28"/>
  <c r="AD1056" i="28" s="1"/>
  <c r="Y1055" i="28"/>
  <c r="AD1055" i="28" s="1"/>
  <c r="Y1054" i="28"/>
  <c r="AD1054" i="28" s="1"/>
  <c r="Y1053" i="28"/>
  <c r="AD1053" i="28" s="1"/>
  <c r="Y1052" i="28"/>
  <c r="AD1052" i="28" s="1"/>
  <c r="Y1051" i="28"/>
  <c r="AD1051" i="28" s="1"/>
  <c r="Y1050" i="28"/>
  <c r="AD1050" i="28" s="1"/>
  <c r="Y1049" i="28"/>
  <c r="AD1049" i="28" s="1"/>
  <c r="Y1048" i="28"/>
  <c r="AD1048" i="28" s="1"/>
  <c r="Y1047" i="28"/>
  <c r="AD1047" i="28" s="1"/>
  <c r="Y1046" i="28"/>
  <c r="AD1046" i="28" s="1"/>
  <c r="Y1045" i="28"/>
  <c r="AD1045" i="28" s="1"/>
  <c r="Y1044" i="28"/>
  <c r="AD1044" i="28" s="1"/>
  <c r="Y1043" i="28"/>
  <c r="AD1043" i="28" s="1"/>
  <c r="Y1042" i="28"/>
  <c r="AD1042" i="28" s="1"/>
  <c r="Y1041" i="28"/>
  <c r="AD1041" i="28" s="1"/>
  <c r="Y1040" i="28"/>
  <c r="AD1040" i="28" s="1"/>
  <c r="Y1039" i="28"/>
  <c r="AD1039" i="28" s="1"/>
  <c r="Y1038" i="28"/>
  <c r="AD1038" i="28" s="1"/>
  <c r="Y1037" i="28"/>
  <c r="AD1037" i="28" s="1"/>
  <c r="Y1036" i="28"/>
  <c r="AD1036" i="28" s="1"/>
  <c r="Y1035" i="28"/>
  <c r="AD1035" i="28" s="1"/>
  <c r="Y1034" i="28"/>
  <c r="AD1034" i="28" s="1"/>
  <c r="Y1033" i="28"/>
  <c r="AD1033" i="28" s="1"/>
  <c r="Y1032" i="28"/>
  <c r="AD1032" i="28" s="1"/>
  <c r="Y1031" i="28"/>
  <c r="AD1031" i="28" s="1"/>
  <c r="Y1030" i="28"/>
  <c r="AD1030" i="28" s="1"/>
  <c r="Y1029" i="28"/>
  <c r="AD1029" i="28" s="1"/>
  <c r="Y1028" i="28"/>
  <c r="AD1028" i="28" s="1"/>
  <c r="Y1027" i="28"/>
  <c r="AD1027" i="28" s="1"/>
  <c r="Y1026" i="28"/>
  <c r="AD1026" i="28" s="1"/>
  <c r="Y1025" i="28"/>
  <c r="AD1025" i="28" s="1"/>
  <c r="Y1024" i="28"/>
  <c r="AD1024" i="28" s="1"/>
  <c r="Y1023" i="28"/>
  <c r="AD1023" i="28" s="1"/>
  <c r="Y1022" i="28"/>
  <c r="AD1022" i="28" s="1"/>
  <c r="Y1021" i="28"/>
  <c r="AD1021" i="28" s="1"/>
  <c r="Y1020" i="28"/>
  <c r="AD1020" i="28" s="1"/>
  <c r="Y1019" i="28"/>
  <c r="AD1019" i="28" s="1"/>
  <c r="Y1018" i="28"/>
  <c r="AD1018" i="28" s="1"/>
  <c r="Y1017" i="28"/>
  <c r="AD1017" i="28" s="1"/>
  <c r="Y1016" i="28"/>
  <c r="AD1016" i="28" s="1"/>
  <c r="Y1015" i="28"/>
  <c r="AD1015" i="28" s="1"/>
  <c r="Y1014" i="28"/>
  <c r="AD1014" i="28" s="1"/>
  <c r="Y1013" i="28"/>
  <c r="AD1013" i="28" s="1"/>
  <c r="Y1012" i="28"/>
  <c r="AD1012" i="28" s="1"/>
  <c r="Y1011" i="28"/>
  <c r="AD1011" i="28" s="1"/>
  <c r="Y1010" i="28"/>
  <c r="AD1010" i="28" s="1"/>
  <c r="Y1009" i="28"/>
  <c r="AD1009" i="28" s="1"/>
  <c r="Y1008" i="28"/>
  <c r="AD1008" i="28" s="1"/>
  <c r="Y1007" i="28"/>
  <c r="AD1007" i="28" s="1"/>
  <c r="Y1006" i="28"/>
  <c r="AD1006" i="28" s="1"/>
  <c r="Y1005" i="28"/>
  <c r="AD1005" i="28" s="1"/>
  <c r="Y1004" i="28"/>
  <c r="AD1004" i="28" s="1"/>
  <c r="Y1003" i="28"/>
  <c r="AD1003" i="28" s="1"/>
  <c r="Y1002" i="28"/>
  <c r="AD1002" i="28" s="1"/>
  <c r="Y1001" i="28"/>
  <c r="AD1001" i="28" s="1"/>
  <c r="Y1000" i="28"/>
  <c r="AD1000" i="28" s="1"/>
  <c r="Y999" i="28"/>
  <c r="AD999" i="28" s="1"/>
  <c r="Y998" i="28"/>
  <c r="AD998" i="28" s="1"/>
  <c r="Y997" i="28"/>
  <c r="AD997" i="28" s="1"/>
  <c r="Y996" i="28"/>
  <c r="AD996" i="28" s="1"/>
  <c r="Y995" i="28"/>
  <c r="AD995" i="28" s="1"/>
  <c r="Y994" i="28"/>
  <c r="AD994" i="28" s="1"/>
  <c r="Y993" i="28"/>
  <c r="AD993" i="28" s="1"/>
  <c r="Y992" i="28"/>
  <c r="AD992" i="28" s="1"/>
  <c r="Y991" i="28"/>
  <c r="AD991" i="28" s="1"/>
  <c r="Y990" i="28"/>
  <c r="AD990" i="28" s="1"/>
  <c r="Y989" i="28"/>
  <c r="AD989" i="28" s="1"/>
  <c r="Y988" i="28"/>
  <c r="AD988" i="28" s="1"/>
  <c r="Y987" i="28"/>
  <c r="AD987" i="28" s="1"/>
  <c r="Y986" i="28"/>
  <c r="AD986" i="28" s="1"/>
  <c r="Y985" i="28"/>
  <c r="AD985" i="28" s="1"/>
  <c r="Y984" i="28"/>
  <c r="AD984" i="28" s="1"/>
  <c r="Y983" i="28"/>
  <c r="AD983" i="28" s="1"/>
  <c r="Y982" i="28"/>
  <c r="AD982" i="28" s="1"/>
  <c r="Y981" i="28"/>
  <c r="AD981" i="28" s="1"/>
  <c r="Y980" i="28"/>
  <c r="AD980" i="28" s="1"/>
  <c r="Y979" i="28"/>
  <c r="AD979" i="28" s="1"/>
  <c r="Y978" i="28"/>
  <c r="AD978" i="28" s="1"/>
  <c r="Y977" i="28"/>
  <c r="AD977" i="28" s="1"/>
  <c r="Y976" i="28"/>
  <c r="AD976" i="28" s="1"/>
  <c r="Y975" i="28"/>
  <c r="AD975" i="28" s="1"/>
  <c r="Y974" i="28"/>
  <c r="AD974" i="28" s="1"/>
  <c r="Y973" i="28"/>
  <c r="AD973" i="28" s="1"/>
  <c r="Y972" i="28"/>
  <c r="AD972" i="28" s="1"/>
  <c r="Y971" i="28"/>
  <c r="AD971" i="28" s="1"/>
  <c r="Y970" i="28"/>
  <c r="AD970" i="28" s="1"/>
  <c r="Y969" i="28"/>
  <c r="AD969" i="28" s="1"/>
  <c r="Y968" i="28"/>
  <c r="AD968" i="28" s="1"/>
  <c r="Y967" i="28"/>
  <c r="AD967" i="28" s="1"/>
  <c r="Y966" i="28"/>
  <c r="AD966" i="28" s="1"/>
  <c r="Y965" i="28"/>
  <c r="AD965" i="28" s="1"/>
  <c r="Y964" i="28"/>
  <c r="AD964" i="28" s="1"/>
  <c r="Y963" i="28"/>
  <c r="AD963" i="28" s="1"/>
  <c r="Y962" i="28"/>
  <c r="AD962" i="28" s="1"/>
  <c r="Y961" i="28"/>
  <c r="AD961" i="28" s="1"/>
  <c r="Y960" i="28"/>
  <c r="AD960" i="28" s="1"/>
  <c r="Y959" i="28"/>
  <c r="AD959" i="28" s="1"/>
  <c r="Y958" i="28"/>
  <c r="AD958" i="28" s="1"/>
  <c r="Y957" i="28"/>
  <c r="AD957" i="28" s="1"/>
  <c r="Y956" i="28"/>
  <c r="AD956" i="28" s="1"/>
  <c r="Y955" i="28"/>
  <c r="AD955" i="28" s="1"/>
  <c r="Y954" i="28"/>
  <c r="AD954" i="28" s="1"/>
  <c r="Y953" i="28"/>
  <c r="AD953" i="28" s="1"/>
  <c r="Y952" i="28"/>
  <c r="AD952" i="28" s="1"/>
  <c r="Y951" i="28"/>
  <c r="AD951" i="28" s="1"/>
  <c r="Y950" i="28"/>
  <c r="AD950" i="28" s="1"/>
  <c r="Y949" i="28"/>
  <c r="AD949" i="28" s="1"/>
  <c r="Y948" i="28"/>
  <c r="AD948" i="28" s="1"/>
  <c r="Y947" i="28"/>
  <c r="AD947" i="28" s="1"/>
  <c r="Y946" i="28"/>
  <c r="AD946" i="28" s="1"/>
  <c r="Y945" i="28"/>
  <c r="AD945" i="28" s="1"/>
  <c r="Y944" i="28"/>
  <c r="AD944" i="28" s="1"/>
  <c r="Y943" i="28"/>
  <c r="AD943" i="28" s="1"/>
  <c r="Y942" i="28"/>
  <c r="AD942" i="28" s="1"/>
  <c r="Y941" i="28"/>
  <c r="AD941" i="28" s="1"/>
  <c r="Y940" i="28"/>
  <c r="AD940" i="28" s="1"/>
  <c r="Y939" i="28"/>
  <c r="AD939" i="28" s="1"/>
  <c r="Y938" i="28"/>
  <c r="AD938" i="28" s="1"/>
  <c r="Y937" i="28"/>
  <c r="AD937" i="28" s="1"/>
  <c r="Y936" i="28"/>
  <c r="AD936" i="28" s="1"/>
  <c r="Y935" i="28"/>
  <c r="AD935" i="28" s="1"/>
  <c r="Y934" i="28"/>
  <c r="AD934" i="28" s="1"/>
  <c r="Y933" i="28"/>
  <c r="AD933" i="28" s="1"/>
  <c r="Y932" i="28"/>
  <c r="AD932" i="28" s="1"/>
  <c r="Y931" i="28"/>
  <c r="AD931" i="28" s="1"/>
  <c r="Y930" i="28"/>
  <c r="AD930" i="28" s="1"/>
  <c r="Y929" i="28"/>
  <c r="AD929" i="28" s="1"/>
  <c r="Y928" i="28"/>
  <c r="AD928" i="28" s="1"/>
  <c r="Y927" i="28"/>
  <c r="AD927" i="28" s="1"/>
  <c r="Y926" i="28"/>
  <c r="AD926" i="28" s="1"/>
  <c r="Y925" i="28"/>
  <c r="AD925" i="28" s="1"/>
  <c r="Y924" i="28"/>
  <c r="AD924" i="28" s="1"/>
  <c r="Y923" i="28"/>
  <c r="AD923" i="28" s="1"/>
  <c r="Y922" i="28"/>
  <c r="AD922" i="28" s="1"/>
  <c r="Y921" i="28"/>
  <c r="AD921" i="28" s="1"/>
  <c r="Y920" i="28"/>
  <c r="AD920" i="28" s="1"/>
  <c r="Y919" i="28"/>
  <c r="AD919" i="28" s="1"/>
  <c r="Y918" i="28"/>
  <c r="AD918" i="28" s="1"/>
  <c r="Y917" i="28"/>
  <c r="AD917" i="28" s="1"/>
  <c r="Y916" i="28"/>
  <c r="AD916" i="28" s="1"/>
  <c r="Y915" i="28"/>
  <c r="AD915" i="28" s="1"/>
  <c r="Y914" i="28"/>
  <c r="AD914" i="28" s="1"/>
  <c r="Y913" i="28"/>
  <c r="AD913" i="28" s="1"/>
  <c r="Y912" i="28"/>
  <c r="AD912" i="28" s="1"/>
  <c r="Y911" i="28"/>
  <c r="AD911" i="28" s="1"/>
  <c r="Y910" i="28"/>
  <c r="AD910" i="28" s="1"/>
  <c r="Y909" i="28"/>
  <c r="AD909" i="28" s="1"/>
  <c r="Y908" i="28"/>
  <c r="AD908" i="28" s="1"/>
  <c r="Y907" i="28"/>
  <c r="AD907" i="28" s="1"/>
  <c r="Y906" i="28"/>
  <c r="AD906" i="28" s="1"/>
  <c r="Y905" i="28"/>
  <c r="AD905" i="28" s="1"/>
  <c r="Y904" i="28"/>
  <c r="AD904" i="28" s="1"/>
  <c r="Y903" i="28"/>
  <c r="AD903" i="28" s="1"/>
  <c r="Y902" i="28"/>
  <c r="AD902" i="28" s="1"/>
  <c r="Y901" i="28"/>
  <c r="AD901" i="28" s="1"/>
  <c r="Y900" i="28"/>
  <c r="AD900" i="28" s="1"/>
  <c r="Y899" i="28"/>
  <c r="AD899" i="28" s="1"/>
  <c r="Y898" i="28"/>
  <c r="AD898" i="28" s="1"/>
  <c r="Y897" i="28"/>
  <c r="AD897" i="28" s="1"/>
  <c r="Y896" i="28"/>
  <c r="AD896" i="28" s="1"/>
  <c r="Y895" i="28"/>
  <c r="AD895" i="28" s="1"/>
  <c r="Y894" i="28"/>
  <c r="AD894" i="28" s="1"/>
  <c r="Y893" i="28"/>
  <c r="AD893" i="28" s="1"/>
  <c r="Y892" i="28"/>
  <c r="AD892" i="28" s="1"/>
  <c r="Y891" i="28"/>
  <c r="AD891" i="28" s="1"/>
  <c r="Y890" i="28"/>
  <c r="AD890" i="28" s="1"/>
  <c r="Y889" i="28"/>
  <c r="AD889" i="28" s="1"/>
  <c r="Y888" i="28"/>
  <c r="AD888" i="28" s="1"/>
  <c r="Y887" i="28"/>
  <c r="AD887" i="28" s="1"/>
  <c r="Y886" i="28"/>
  <c r="AD886" i="28" s="1"/>
  <c r="Y885" i="28"/>
  <c r="AD885" i="28" s="1"/>
  <c r="Y884" i="28"/>
  <c r="AD884" i="28" s="1"/>
  <c r="Y883" i="28"/>
  <c r="AD883" i="28" s="1"/>
  <c r="Y882" i="28"/>
  <c r="AD882" i="28" s="1"/>
  <c r="Y881" i="28"/>
  <c r="AD881" i="28" s="1"/>
  <c r="Y880" i="28"/>
  <c r="AD880" i="28" s="1"/>
  <c r="Y879" i="28"/>
  <c r="AD879" i="28" s="1"/>
  <c r="Y878" i="28"/>
  <c r="AD878" i="28" s="1"/>
  <c r="Y877" i="28"/>
  <c r="AD877" i="28" s="1"/>
  <c r="Y876" i="28"/>
  <c r="AD876" i="28" s="1"/>
  <c r="Y875" i="28"/>
  <c r="AD875" i="28" s="1"/>
  <c r="Y874" i="28"/>
  <c r="AD874" i="28" s="1"/>
  <c r="Y873" i="28"/>
  <c r="AD873" i="28" s="1"/>
  <c r="Y872" i="28"/>
  <c r="AD872" i="28" s="1"/>
  <c r="Y871" i="28"/>
  <c r="AD871" i="28" s="1"/>
  <c r="Y870" i="28"/>
  <c r="AD870" i="28" s="1"/>
  <c r="Y869" i="28"/>
  <c r="AD869" i="28" s="1"/>
  <c r="Y868" i="28"/>
  <c r="AD868" i="28" s="1"/>
  <c r="Y867" i="28"/>
  <c r="AD867" i="28" s="1"/>
  <c r="Y866" i="28"/>
  <c r="AD866" i="28" s="1"/>
  <c r="Y865" i="28"/>
  <c r="AD865" i="28" s="1"/>
  <c r="Y864" i="28"/>
  <c r="AD864" i="28" s="1"/>
  <c r="Y863" i="28"/>
  <c r="AD863" i="28" s="1"/>
  <c r="Y862" i="28"/>
  <c r="AD862" i="28" s="1"/>
  <c r="Y861" i="28"/>
  <c r="AD861" i="28" s="1"/>
  <c r="Y860" i="28"/>
  <c r="AD860" i="28" s="1"/>
  <c r="Y859" i="28"/>
  <c r="AD859" i="28" s="1"/>
  <c r="Y858" i="28"/>
  <c r="AD858" i="28" s="1"/>
  <c r="Y857" i="28"/>
  <c r="AD857" i="28" s="1"/>
  <c r="Y856" i="28"/>
  <c r="AD856" i="28" s="1"/>
  <c r="Y855" i="28"/>
  <c r="AD855" i="28" s="1"/>
  <c r="Y854" i="28"/>
  <c r="AD854" i="28" s="1"/>
  <c r="Y853" i="28"/>
  <c r="AD853" i="28" s="1"/>
  <c r="Y852" i="28"/>
  <c r="AD852" i="28" s="1"/>
  <c r="Y851" i="28"/>
  <c r="AD851" i="28" s="1"/>
  <c r="Y850" i="28"/>
  <c r="AD850" i="28" s="1"/>
  <c r="Y849" i="28"/>
  <c r="AD849" i="28" s="1"/>
  <c r="Y848" i="28"/>
  <c r="AD848" i="28" s="1"/>
  <c r="Y847" i="28"/>
  <c r="AD847" i="28" s="1"/>
  <c r="Y846" i="28"/>
  <c r="AD846" i="28" s="1"/>
  <c r="Y845" i="28"/>
  <c r="AD845" i="28" s="1"/>
  <c r="Y844" i="28"/>
  <c r="AD844" i="28" s="1"/>
  <c r="Y843" i="28"/>
  <c r="AD843" i="28" s="1"/>
  <c r="Y842" i="28"/>
  <c r="AD842" i="28" s="1"/>
  <c r="Y841" i="28"/>
  <c r="AD841" i="28" s="1"/>
  <c r="Y840" i="28"/>
  <c r="AD840" i="28" s="1"/>
  <c r="Y839" i="28"/>
  <c r="AD839" i="28" s="1"/>
  <c r="Y838" i="28"/>
  <c r="AD838" i="28" s="1"/>
  <c r="Y837" i="28"/>
  <c r="AD837" i="28" s="1"/>
  <c r="Y836" i="28"/>
  <c r="AD836" i="28" s="1"/>
  <c r="Y835" i="28"/>
  <c r="AD835" i="28" s="1"/>
  <c r="Y834" i="28"/>
  <c r="AD834" i="28" s="1"/>
  <c r="Y833" i="28"/>
  <c r="AD833" i="28" s="1"/>
  <c r="Y832" i="28"/>
  <c r="AD832" i="28" s="1"/>
  <c r="Y831" i="28"/>
  <c r="AD831" i="28" s="1"/>
  <c r="Y830" i="28"/>
  <c r="AD830" i="28" s="1"/>
  <c r="Y829" i="28"/>
  <c r="AD829" i="28" s="1"/>
  <c r="Y828" i="28"/>
  <c r="AD828" i="28" s="1"/>
  <c r="Y827" i="28"/>
  <c r="AD827" i="28" s="1"/>
  <c r="Y826" i="28"/>
  <c r="AD826" i="28" s="1"/>
  <c r="Y825" i="28"/>
  <c r="AD825" i="28" s="1"/>
  <c r="Y824" i="28"/>
  <c r="AD824" i="28" s="1"/>
  <c r="Y823" i="28"/>
  <c r="AD823" i="28" s="1"/>
  <c r="Y822" i="28"/>
  <c r="AD822" i="28" s="1"/>
  <c r="Y821" i="28"/>
  <c r="AD821" i="28" s="1"/>
  <c r="Y820" i="28"/>
  <c r="AD820" i="28" s="1"/>
  <c r="Y819" i="28"/>
  <c r="AD819" i="28" s="1"/>
  <c r="Y818" i="28"/>
  <c r="AD818" i="28" s="1"/>
  <c r="Y817" i="28"/>
  <c r="AD817" i="28" s="1"/>
  <c r="Y816" i="28"/>
  <c r="AD816" i="28" s="1"/>
  <c r="Y815" i="28"/>
  <c r="AD815" i="28" s="1"/>
  <c r="Y814" i="28"/>
  <c r="AD814" i="28" s="1"/>
  <c r="Y813" i="28"/>
  <c r="AD813" i="28" s="1"/>
  <c r="Y812" i="28"/>
  <c r="AD812" i="28" s="1"/>
  <c r="Y811" i="28"/>
  <c r="AD811" i="28" s="1"/>
  <c r="Y810" i="28"/>
  <c r="AD810" i="28" s="1"/>
  <c r="Y809" i="28"/>
  <c r="AD809" i="28" s="1"/>
  <c r="Y808" i="28"/>
  <c r="AD808" i="28" s="1"/>
  <c r="Y807" i="28"/>
  <c r="AD807" i="28" s="1"/>
  <c r="Y806" i="28"/>
  <c r="AD806" i="28" s="1"/>
  <c r="Y805" i="28"/>
  <c r="AD805" i="28" s="1"/>
  <c r="Y804" i="28"/>
  <c r="AD804" i="28" s="1"/>
  <c r="Y803" i="28"/>
  <c r="AD803" i="28" s="1"/>
  <c r="Y802" i="28"/>
  <c r="AD802" i="28" s="1"/>
  <c r="Y801" i="28"/>
  <c r="AD801" i="28" s="1"/>
  <c r="Y800" i="28"/>
  <c r="AD800" i="28" s="1"/>
  <c r="Y799" i="28"/>
  <c r="AD799" i="28" s="1"/>
  <c r="Y798" i="28"/>
  <c r="AD798" i="28" s="1"/>
  <c r="Y797" i="28"/>
  <c r="AD797" i="28" s="1"/>
  <c r="Y796" i="28"/>
  <c r="AD796" i="28" s="1"/>
  <c r="Y795" i="28"/>
  <c r="AD795" i="28" s="1"/>
  <c r="Y794" i="28"/>
  <c r="AD794" i="28" s="1"/>
  <c r="Y793" i="28"/>
  <c r="AD793" i="28" s="1"/>
  <c r="Y792" i="28"/>
  <c r="AD792" i="28" s="1"/>
  <c r="Y791" i="28"/>
  <c r="AD791" i="28" s="1"/>
  <c r="Y790" i="28"/>
  <c r="AD790" i="28" s="1"/>
  <c r="Y789" i="28"/>
  <c r="AD789" i="28" s="1"/>
  <c r="Y788" i="28"/>
  <c r="AD788" i="28" s="1"/>
  <c r="Y787" i="28"/>
  <c r="AD787" i="28" s="1"/>
  <c r="Y786" i="28"/>
  <c r="AD786" i="28" s="1"/>
  <c r="Y785" i="28"/>
  <c r="AD785" i="28" s="1"/>
  <c r="Y784" i="28"/>
  <c r="AD784" i="28" s="1"/>
  <c r="Y783" i="28"/>
  <c r="AD783" i="28" s="1"/>
  <c r="Y782" i="28"/>
  <c r="AD782" i="28" s="1"/>
  <c r="Y781" i="28"/>
  <c r="AD781" i="28" s="1"/>
  <c r="Y780" i="28"/>
  <c r="AD780" i="28" s="1"/>
  <c r="Y779" i="28"/>
  <c r="AD779" i="28" s="1"/>
  <c r="Y778" i="28"/>
  <c r="AD778" i="28" s="1"/>
  <c r="Y777" i="28"/>
  <c r="AD777" i="28" s="1"/>
  <c r="Y776" i="28"/>
  <c r="AD776" i="28" s="1"/>
  <c r="Y775" i="28"/>
  <c r="AD775" i="28" s="1"/>
  <c r="Y774" i="28"/>
  <c r="AD774" i="28" s="1"/>
  <c r="Y773" i="28"/>
  <c r="AD773" i="28" s="1"/>
  <c r="Y772" i="28"/>
  <c r="AD772" i="28" s="1"/>
  <c r="Y771" i="28"/>
  <c r="AD771" i="28" s="1"/>
  <c r="Y770" i="28"/>
  <c r="AD770" i="28" s="1"/>
  <c r="Y769" i="28"/>
  <c r="AD769" i="28" s="1"/>
  <c r="Y768" i="28"/>
  <c r="AD768" i="28" s="1"/>
  <c r="Y767" i="28"/>
  <c r="AD767" i="28" s="1"/>
  <c r="Y766" i="28"/>
  <c r="AD766" i="28" s="1"/>
  <c r="Y765" i="28"/>
  <c r="AD765" i="28" s="1"/>
  <c r="Y764" i="28"/>
  <c r="AD764" i="28" s="1"/>
  <c r="Y763" i="28"/>
  <c r="AD763" i="28" s="1"/>
  <c r="Y762" i="28"/>
  <c r="AD762" i="28" s="1"/>
  <c r="Y761" i="28"/>
  <c r="AD761" i="28" s="1"/>
  <c r="Y760" i="28"/>
  <c r="AD760" i="28" s="1"/>
  <c r="Y759" i="28"/>
  <c r="AD759" i="28" s="1"/>
  <c r="Y758" i="28"/>
  <c r="AD758" i="28" s="1"/>
  <c r="Y757" i="28"/>
  <c r="AD757" i="28" s="1"/>
  <c r="Y756" i="28"/>
  <c r="AD756" i="28" s="1"/>
  <c r="Y755" i="28"/>
  <c r="AD755" i="28" s="1"/>
  <c r="Y754" i="28"/>
  <c r="AD754" i="28" s="1"/>
  <c r="Y753" i="28"/>
  <c r="AD753" i="28" s="1"/>
  <c r="Y752" i="28"/>
  <c r="AD752" i="28" s="1"/>
  <c r="Y751" i="28"/>
  <c r="AD751" i="28" s="1"/>
  <c r="Y750" i="28"/>
  <c r="AD750" i="28" s="1"/>
  <c r="Y749" i="28"/>
  <c r="AD749" i="28" s="1"/>
  <c r="Y748" i="28"/>
  <c r="AD748" i="28" s="1"/>
  <c r="Y747" i="28"/>
  <c r="AD747" i="28" s="1"/>
  <c r="Y746" i="28"/>
  <c r="AD746" i="28" s="1"/>
  <c r="Y745" i="28"/>
  <c r="AD745" i="28" s="1"/>
  <c r="Y744" i="28"/>
  <c r="AD744" i="28" s="1"/>
  <c r="Y743" i="28"/>
  <c r="AD743" i="28" s="1"/>
  <c r="Y742" i="28"/>
  <c r="AD742" i="28" s="1"/>
  <c r="Y741" i="28"/>
  <c r="AD741" i="28" s="1"/>
  <c r="Y740" i="28"/>
  <c r="AD740" i="28" s="1"/>
  <c r="Y739" i="28"/>
  <c r="AD739" i="28" s="1"/>
  <c r="Y738" i="28"/>
  <c r="AD738" i="28" s="1"/>
  <c r="Y737" i="28"/>
  <c r="AD737" i="28" s="1"/>
  <c r="Y736" i="28"/>
  <c r="AD736" i="28" s="1"/>
  <c r="Y735" i="28"/>
  <c r="AD735" i="28" s="1"/>
  <c r="Y734" i="28"/>
  <c r="AD734" i="28" s="1"/>
  <c r="Y733" i="28"/>
  <c r="AD733" i="28" s="1"/>
  <c r="Y732" i="28"/>
  <c r="AD732" i="28" s="1"/>
  <c r="Y731" i="28"/>
  <c r="AD731" i="28" s="1"/>
  <c r="Y730" i="28"/>
  <c r="AD730" i="28" s="1"/>
  <c r="Y729" i="28"/>
  <c r="AD729" i="28" s="1"/>
  <c r="Y728" i="28"/>
  <c r="AD728" i="28" s="1"/>
  <c r="Y727" i="28"/>
  <c r="AD727" i="28" s="1"/>
  <c r="Y726" i="28"/>
  <c r="AD726" i="28" s="1"/>
  <c r="Y725" i="28"/>
  <c r="AD725" i="28" s="1"/>
  <c r="Y724" i="28"/>
  <c r="AD724" i="28" s="1"/>
  <c r="Y723" i="28"/>
  <c r="AD723" i="28" s="1"/>
  <c r="Y722" i="28"/>
  <c r="AD722" i="28" s="1"/>
  <c r="Y721" i="28"/>
  <c r="AD721" i="28" s="1"/>
  <c r="Y720" i="28"/>
  <c r="AD720" i="28" s="1"/>
  <c r="Y719" i="28"/>
  <c r="AD719" i="28" s="1"/>
  <c r="Y718" i="28"/>
  <c r="AD718" i="28" s="1"/>
  <c r="Y717" i="28"/>
  <c r="AD717" i="28" s="1"/>
  <c r="Y716" i="28"/>
  <c r="AD716" i="28" s="1"/>
  <c r="Y715" i="28"/>
  <c r="AD715" i="28" s="1"/>
  <c r="Y714" i="28"/>
  <c r="AD714" i="28" s="1"/>
  <c r="Y713" i="28"/>
  <c r="AD713" i="28" s="1"/>
  <c r="Y712" i="28"/>
  <c r="AD712" i="28" s="1"/>
  <c r="Y711" i="28"/>
  <c r="AD711" i="28" s="1"/>
  <c r="Y710" i="28"/>
  <c r="AD710" i="28" s="1"/>
  <c r="Y709" i="28"/>
  <c r="AD709" i="28" s="1"/>
  <c r="Y708" i="28"/>
  <c r="AD708" i="28" s="1"/>
  <c r="Y707" i="28"/>
  <c r="AD707" i="28" s="1"/>
  <c r="Y706" i="28"/>
  <c r="AD706" i="28" s="1"/>
  <c r="Y705" i="28"/>
  <c r="AD705" i="28" s="1"/>
  <c r="Y704" i="28"/>
  <c r="AD704" i="28" s="1"/>
  <c r="Y703" i="28"/>
  <c r="AD703" i="28" s="1"/>
  <c r="Y702" i="28"/>
  <c r="AD702" i="28" s="1"/>
  <c r="Y701" i="28"/>
  <c r="AD701" i="28" s="1"/>
  <c r="Y700" i="28"/>
  <c r="AD700" i="28" s="1"/>
  <c r="Y699" i="28"/>
  <c r="AD699" i="28" s="1"/>
  <c r="Y698" i="28"/>
  <c r="AD698" i="28" s="1"/>
  <c r="Y697" i="28"/>
  <c r="AD697" i="28" s="1"/>
  <c r="Y696" i="28"/>
  <c r="AD696" i="28" s="1"/>
  <c r="Y695" i="28"/>
  <c r="AD695" i="28" s="1"/>
  <c r="Y694" i="28"/>
  <c r="AD694" i="28" s="1"/>
  <c r="Y693" i="28"/>
  <c r="AD693" i="28" s="1"/>
  <c r="Y692" i="28"/>
  <c r="AD692" i="28" s="1"/>
  <c r="Y691" i="28"/>
  <c r="AD691" i="28" s="1"/>
  <c r="Y690" i="28"/>
  <c r="AD690" i="28" s="1"/>
  <c r="Y689" i="28"/>
  <c r="AD689" i="28" s="1"/>
  <c r="Y688" i="28"/>
  <c r="AD688" i="28" s="1"/>
  <c r="Y687" i="28"/>
  <c r="AD687" i="28" s="1"/>
  <c r="Y686" i="28"/>
  <c r="AD686" i="28" s="1"/>
  <c r="Y685" i="28"/>
  <c r="AD685" i="28" s="1"/>
  <c r="Y684" i="28"/>
  <c r="AD684" i="28" s="1"/>
  <c r="Y683" i="28"/>
  <c r="AD683" i="28" s="1"/>
  <c r="Y682" i="28"/>
  <c r="AD682" i="28" s="1"/>
  <c r="Y681" i="28"/>
  <c r="AD681" i="28" s="1"/>
  <c r="Y680" i="28"/>
  <c r="AD680" i="28" s="1"/>
  <c r="Y679" i="28"/>
  <c r="AD679" i="28" s="1"/>
  <c r="Y678" i="28"/>
  <c r="AD678" i="28" s="1"/>
  <c r="Y677" i="28"/>
  <c r="AD677" i="28" s="1"/>
  <c r="Y676" i="28"/>
  <c r="AD676" i="28" s="1"/>
  <c r="Y675" i="28"/>
  <c r="AD675" i="28" s="1"/>
  <c r="Y674" i="28"/>
  <c r="AD674" i="28" s="1"/>
  <c r="Y673" i="28"/>
  <c r="AD673" i="28" s="1"/>
  <c r="Y672" i="28"/>
  <c r="AD672" i="28" s="1"/>
  <c r="Y671" i="28"/>
  <c r="AD671" i="28" s="1"/>
  <c r="Y670" i="28"/>
  <c r="AD670" i="28" s="1"/>
  <c r="Y669" i="28"/>
  <c r="AD669" i="28" s="1"/>
  <c r="Y668" i="28"/>
  <c r="AD668" i="28" s="1"/>
  <c r="Y667" i="28"/>
  <c r="AD667" i="28" s="1"/>
  <c r="Y666" i="28"/>
  <c r="AD666" i="28" s="1"/>
  <c r="Y665" i="28"/>
  <c r="AD665" i="28" s="1"/>
  <c r="Y664" i="28"/>
  <c r="AD664" i="28" s="1"/>
  <c r="Y663" i="28"/>
  <c r="AD663" i="28" s="1"/>
  <c r="Y662" i="28"/>
  <c r="AD662" i="28" s="1"/>
  <c r="Y661" i="28"/>
  <c r="AD661" i="28" s="1"/>
  <c r="Y660" i="28"/>
  <c r="AD660" i="28" s="1"/>
  <c r="Y659" i="28"/>
  <c r="AD659" i="28" s="1"/>
  <c r="Y658" i="28"/>
  <c r="AD658" i="28" s="1"/>
  <c r="Y657" i="28"/>
  <c r="AD657" i="28" s="1"/>
  <c r="Y656" i="28"/>
  <c r="AD656" i="28" s="1"/>
  <c r="Y655" i="28"/>
  <c r="AD655" i="28" s="1"/>
  <c r="Y654" i="28"/>
  <c r="AD654" i="28" s="1"/>
  <c r="Y653" i="28"/>
  <c r="AD653" i="28" s="1"/>
  <c r="Y652" i="28"/>
  <c r="AD652" i="28" s="1"/>
  <c r="Y651" i="28"/>
  <c r="AD651" i="28" s="1"/>
  <c r="Y650" i="28"/>
  <c r="AD650" i="28" s="1"/>
  <c r="Y649" i="28"/>
  <c r="AD649" i="28" s="1"/>
  <c r="Y648" i="28"/>
  <c r="AD648" i="28" s="1"/>
  <c r="Y647" i="28"/>
  <c r="AD647" i="28" s="1"/>
  <c r="Y646" i="28"/>
  <c r="AD646" i="28" s="1"/>
  <c r="Y645" i="28"/>
  <c r="AD645" i="28" s="1"/>
  <c r="Y644" i="28"/>
  <c r="AD644" i="28" s="1"/>
  <c r="Y643" i="28"/>
  <c r="AD643" i="28" s="1"/>
  <c r="Y642" i="28"/>
  <c r="AD642" i="28" s="1"/>
  <c r="Y641" i="28"/>
  <c r="AD641" i="28" s="1"/>
  <c r="Y640" i="28"/>
  <c r="AD640" i="28" s="1"/>
  <c r="Y639" i="28"/>
  <c r="AD639" i="28" s="1"/>
  <c r="Y638" i="28"/>
  <c r="AD638" i="28" s="1"/>
  <c r="Y637" i="28"/>
  <c r="AD637" i="28" s="1"/>
  <c r="Y636" i="28"/>
  <c r="AD636" i="28" s="1"/>
  <c r="Y635" i="28"/>
  <c r="AD635" i="28" s="1"/>
  <c r="Y634" i="28"/>
  <c r="AD634" i="28" s="1"/>
  <c r="Y633" i="28"/>
  <c r="AD633" i="28" s="1"/>
  <c r="Y632" i="28"/>
  <c r="AD632" i="28" s="1"/>
  <c r="Y631" i="28"/>
  <c r="AD631" i="28" s="1"/>
  <c r="Y630" i="28"/>
  <c r="AD630" i="28" s="1"/>
  <c r="Y629" i="28"/>
  <c r="AD629" i="28" s="1"/>
  <c r="Y628" i="28"/>
  <c r="AD628" i="28" s="1"/>
  <c r="Y627" i="28"/>
  <c r="AD627" i="28" s="1"/>
  <c r="Y626" i="28"/>
  <c r="AD626" i="28" s="1"/>
  <c r="Y625" i="28"/>
  <c r="AD625" i="28" s="1"/>
  <c r="Y624" i="28"/>
  <c r="AD624" i="28" s="1"/>
  <c r="Y623" i="28"/>
  <c r="AD623" i="28" s="1"/>
  <c r="Y622" i="28"/>
  <c r="AD622" i="28" s="1"/>
  <c r="Y621" i="28"/>
  <c r="AD621" i="28" s="1"/>
  <c r="Y620" i="28"/>
  <c r="AD620" i="28" s="1"/>
  <c r="Y619" i="28"/>
  <c r="AD619" i="28" s="1"/>
  <c r="Y618" i="28"/>
  <c r="AD618" i="28" s="1"/>
  <c r="Y617" i="28"/>
  <c r="AD617" i="28" s="1"/>
  <c r="Y616" i="28"/>
  <c r="AD616" i="28" s="1"/>
  <c r="Y615" i="28"/>
  <c r="AD615" i="28" s="1"/>
  <c r="Y614" i="28"/>
  <c r="AD614" i="28" s="1"/>
  <c r="Y613" i="28"/>
  <c r="AD613" i="28" s="1"/>
  <c r="Y612" i="28"/>
  <c r="AD612" i="28" s="1"/>
  <c r="Y611" i="28"/>
  <c r="AD611" i="28" s="1"/>
  <c r="Y610" i="28"/>
  <c r="AD610" i="28" s="1"/>
  <c r="Y609" i="28"/>
  <c r="AD609" i="28" s="1"/>
  <c r="Y608" i="28"/>
  <c r="AD608" i="28" s="1"/>
  <c r="Y607" i="28"/>
  <c r="AD607" i="28" s="1"/>
  <c r="Y606" i="28"/>
  <c r="AD606" i="28" s="1"/>
  <c r="Y605" i="28"/>
  <c r="AD605" i="28" s="1"/>
  <c r="Y604" i="28"/>
  <c r="AD604" i="28" s="1"/>
  <c r="Y603" i="28"/>
  <c r="AD603" i="28" s="1"/>
  <c r="Y602" i="28"/>
  <c r="AD602" i="28" s="1"/>
  <c r="Y601" i="28"/>
  <c r="AD601" i="28" s="1"/>
  <c r="Y600" i="28"/>
  <c r="AD600" i="28" s="1"/>
  <c r="Y599" i="28"/>
  <c r="AD599" i="28" s="1"/>
  <c r="Y598" i="28"/>
  <c r="AD598" i="28" s="1"/>
  <c r="Y597" i="28"/>
  <c r="AD597" i="28" s="1"/>
  <c r="Y596" i="28"/>
  <c r="AD596" i="28" s="1"/>
  <c r="Y595" i="28"/>
  <c r="AD595" i="28" s="1"/>
  <c r="Y594" i="28"/>
  <c r="AD594" i="28" s="1"/>
  <c r="Y593" i="28"/>
  <c r="AD593" i="28" s="1"/>
  <c r="Y592" i="28"/>
  <c r="AD592" i="28" s="1"/>
  <c r="Y591" i="28"/>
  <c r="AD591" i="28" s="1"/>
  <c r="Y590" i="28"/>
  <c r="AD590" i="28" s="1"/>
  <c r="Y589" i="28"/>
  <c r="AD589" i="28" s="1"/>
  <c r="Y588" i="28"/>
  <c r="AD588" i="28" s="1"/>
  <c r="Y587" i="28"/>
  <c r="AD587" i="28" s="1"/>
  <c r="Y586" i="28"/>
  <c r="AD586" i="28" s="1"/>
  <c r="Y585" i="28"/>
  <c r="AD585" i="28" s="1"/>
  <c r="Y584" i="28"/>
  <c r="AD584" i="28" s="1"/>
  <c r="Y583" i="28"/>
  <c r="AD583" i="28" s="1"/>
  <c r="Y582" i="28"/>
  <c r="AD582" i="28" s="1"/>
  <c r="Y581" i="28"/>
  <c r="AD581" i="28" s="1"/>
  <c r="Y580" i="28"/>
  <c r="AD580" i="28" s="1"/>
  <c r="Y579" i="28"/>
  <c r="AD579" i="28" s="1"/>
  <c r="Y578" i="28"/>
  <c r="AD578" i="28" s="1"/>
  <c r="Y577" i="28"/>
  <c r="AD577" i="28" s="1"/>
  <c r="Y576" i="28"/>
  <c r="AD576" i="28" s="1"/>
  <c r="Y575" i="28"/>
  <c r="AD575" i="28" s="1"/>
  <c r="Y574" i="28"/>
  <c r="AD574" i="28" s="1"/>
  <c r="Y573" i="28"/>
  <c r="AD573" i="28" s="1"/>
  <c r="Y572" i="28"/>
  <c r="AD572" i="28" s="1"/>
  <c r="Y571" i="28"/>
  <c r="AD571" i="28" s="1"/>
  <c r="Y570" i="28"/>
  <c r="AD570" i="28" s="1"/>
  <c r="Y569" i="28"/>
  <c r="AD569" i="28" s="1"/>
  <c r="Y568" i="28"/>
  <c r="AD568" i="28" s="1"/>
  <c r="Y567" i="28"/>
  <c r="AD567" i="28" s="1"/>
  <c r="Y566" i="28"/>
  <c r="AD566" i="28" s="1"/>
  <c r="Y565" i="28"/>
  <c r="AD565" i="28" s="1"/>
  <c r="Y564" i="28"/>
  <c r="AD564" i="28" s="1"/>
  <c r="Y563" i="28"/>
  <c r="AD563" i="28" s="1"/>
  <c r="Y562" i="28"/>
  <c r="AD562" i="28" s="1"/>
  <c r="Y561" i="28"/>
  <c r="AD561" i="28" s="1"/>
  <c r="Y560" i="28"/>
  <c r="AD560" i="28" s="1"/>
  <c r="Y559" i="28"/>
  <c r="AD559" i="28" s="1"/>
  <c r="Y558" i="28"/>
  <c r="AD558" i="28" s="1"/>
  <c r="Y557" i="28"/>
  <c r="AD557" i="28" s="1"/>
  <c r="Y556" i="28"/>
  <c r="AD556" i="28" s="1"/>
  <c r="Y555" i="28"/>
  <c r="AD555" i="28" s="1"/>
  <c r="Y554" i="28"/>
  <c r="AD554" i="28" s="1"/>
  <c r="Y553" i="28"/>
  <c r="AD553" i="28" s="1"/>
  <c r="Y552" i="28"/>
  <c r="AD552" i="28" s="1"/>
  <c r="Y551" i="28"/>
  <c r="AD551" i="28" s="1"/>
  <c r="Y550" i="28"/>
  <c r="AD550" i="28" s="1"/>
  <c r="Y549" i="28"/>
  <c r="AD549" i="28" s="1"/>
  <c r="Y548" i="28"/>
  <c r="AD548" i="28" s="1"/>
  <c r="Y547" i="28"/>
  <c r="AD547" i="28" s="1"/>
  <c r="Y546" i="28"/>
  <c r="AD546" i="28" s="1"/>
  <c r="Y545" i="28"/>
  <c r="AD545" i="28" s="1"/>
  <c r="Y544" i="28"/>
  <c r="AD544" i="28" s="1"/>
  <c r="Y543" i="28"/>
  <c r="AD543" i="28" s="1"/>
  <c r="Y542" i="28"/>
  <c r="AD542" i="28" s="1"/>
  <c r="Y541" i="28"/>
  <c r="AD541" i="28" s="1"/>
  <c r="Y540" i="28"/>
  <c r="AD540" i="28" s="1"/>
  <c r="Y539" i="28"/>
  <c r="AD539" i="28" s="1"/>
  <c r="Y538" i="28"/>
  <c r="AD538" i="28" s="1"/>
  <c r="Y537" i="28"/>
  <c r="AD537" i="28" s="1"/>
  <c r="Y536" i="28"/>
  <c r="AD536" i="28" s="1"/>
  <c r="Y535" i="28"/>
  <c r="AD535" i="28" s="1"/>
  <c r="Y534" i="28"/>
  <c r="AD534" i="28" s="1"/>
  <c r="Y533" i="28"/>
  <c r="AD533" i="28" s="1"/>
  <c r="Y532" i="28"/>
  <c r="AD532" i="28" s="1"/>
  <c r="Y531" i="28"/>
  <c r="AD531" i="28" s="1"/>
  <c r="Y530" i="28"/>
  <c r="AD530" i="28" s="1"/>
  <c r="Y529" i="28"/>
  <c r="AD529" i="28" s="1"/>
  <c r="Y528" i="28"/>
  <c r="AD528" i="28" s="1"/>
  <c r="Y527" i="28"/>
  <c r="AD527" i="28" s="1"/>
  <c r="Y526" i="28"/>
  <c r="AD526" i="28" s="1"/>
  <c r="Y525" i="28"/>
  <c r="AD525" i="28" s="1"/>
  <c r="Y524" i="28"/>
  <c r="AD524" i="28" s="1"/>
  <c r="Y523" i="28"/>
  <c r="AD523" i="28" s="1"/>
  <c r="Y522" i="28"/>
  <c r="AD522" i="28" s="1"/>
  <c r="Y521" i="28"/>
  <c r="AD521" i="28" s="1"/>
  <c r="Y520" i="28"/>
  <c r="AD520" i="28" s="1"/>
  <c r="Y519" i="28"/>
  <c r="AD519" i="28" s="1"/>
  <c r="Y518" i="28"/>
  <c r="AD518" i="28" s="1"/>
  <c r="Y517" i="28"/>
  <c r="AD517" i="28" s="1"/>
  <c r="Y516" i="28"/>
  <c r="AD516" i="28" s="1"/>
  <c r="Y515" i="28"/>
  <c r="AD515" i="28" s="1"/>
  <c r="Y514" i="28"/>
  <c r="AD514" i="28" s="1"/>
  <c r="Y513" i="28"/>
  <c r="AD513" i="28" s="1"/>
  <c r="Y512" i="28"/>
  <c r="AD512" i="28" s="1"/>
  <c r="Y511" i="28"/>
  <c r="AD511" i="28" s="1"/>
  <c r="Y510" i="28"/>
  <c r="AD510" i="28" s="1"/>
  <c r="Y509" i="28"/>
  <c r="AD509" i="28" s="1"/>
  <c r="Y508" i="28"/>
  <c r="AD508" i="28" s="1"/>
  <c r="Y507" i="28"/>
  <c r="AD507" i="28" s="1"/>
  <c r="Y506" i="28"/>
  <c r="AD506" i="28" s="1"/>
  <c r="Y505" i="28"/>
  <c r="AD505" i="28" s="1"/>
  <c r="Y504" i="28"/>
  <c r="AD504" i="28" s="1"/>
  <c r="Y503" i="28"/>
  <c r="AD503" i="28" s="1"/>
  <c r="Y502" i="28"/>
  <c r="AD502" i="28" s="1"/>
  <c r="Y501" i="28"/>
  <c r="AD501" i="28" s="1"/>
  <c r="Y500" i="28"/>
  <c r="AD500" i="28" s="1"/>
  <c r="Y499" i="28"/>
  <c r="AD499" i="28" s="1"/>
  <c r="Y498" i="28"/>
  <c r="AD498" i="28" s="1"/>
  <c r="Y497" i="28"/>
  <c r="AD497" i="28" s="1"/>
  <c r="Y496" i="28"/>
  <c r="AD496" i="28" s="1"/>
  <c r="Y495" i="28"/>
  <c r="AD495" i="28" s="1"/>
  <c r="Y494" i="28"/>
  <c r="AD494" i="28" s="1"/>
  <c r="Y493" i="28"/>
  <c r="AD493" i="28" s="1"/>
  <c r="Y492" i="28"/>
  <c r="AD492" i="28" s="1"/>
  <c r="Y491" i="28"/>
  <c r="AD491" i="28" s="1"/>
  <c r="Y490" i="28"/>
  <c r="AD490" i="28" s="1"/>
  <c r="Y489" i="28"/>
  <c r="AD489" i="28" s="1"/>
  <c r="Y488" i="28"/>
  <c r="AD488" i="28" s="1"/>
  <c r="Y487" i="28"/>
  <c r="AD487" i="28" s="1"/>
  <c r="Y486" i="28"/>
  <c r="AD486" i="28" s="1"/>
  <c r="Y485" i="28"/>
  <c r="AD485" i="28" s="1"/>
  <c r="Y484" i="28"/>
  <c r="AD484" i="28" s="1"/>
  <c r="Y483" i="28"/>
  <c r="AD483" i="28" s="1"/>
  <c r="Y482" i="28"/>
  <c r="AD482" i="28" s="1"/>
  <c r="Y481" i="28"/>
  <c r="AD481" i="28" s="1"/>
  <c r="Y480" i="28"/>
  <c r="AD480" i="28" s="1"/>
  <c r="Y479" i="28"/>
  <c r="AD479" i="28" s="1"/>
  <c r="Y478" i="28"/>
  <c r="AD478" i="28" s="1"/>
  <c r="Y477" i="28"/>
  <c r="AD477" i="28" s="1"/>
  <c r="Y476" i="28"/>
  <c r="AD476" i="28" s="1"/>
  <c r="Y475" i="28"/>
  <c r="AD475" i="28" s="1"/>
  <c r="Y474" i="28"/>
  <c r="AD474" i="28" s="1"/>
  <c r="Y473" i="28"/>
  <c r="AD473" i="28" s="1"/>
  <c r="Y472" i="28"/>
  <c r="AD472" i="28" s="1"/>
  <c r="Y471" i="28"/>
  <c r="AD471" i="28" s="1"/>
  <c r="Y470" i="28"/>
  <c r="AD470" i="28" s="1"/>
  <c r="Y469" i="28"/>
  <c r="AD469" i="28" s="1"/>
  <c r="Y468" i="28"/>
  <c r="AD468" i="28" s="1"/>
  <c r="Y467" i="28"/>
  <c r="AD467" i="28" s="1"/>
  <c r="Y466" i="28"/>
  <c r="AD466" i="28" s="1"/>
  <c r="Y465" i="28"/>
  <c r="AD465" i="28" s="1"/>
  <c r="Y464" i="28"/>
  <c r="AD464" i="28" s="1"/>
  <c r="Y463" i="28"/>
  <c r="AD463" i="28" s="1"/>
  <c r="Y462" i="28"/>
  <c r="AD462" i="28" s="1"/>
  <c r="Y461" i="28"/>
  <c r="AD461" i="28" s="1"/>
  <c r="Y460" i="28"/>
  <c r="AD460" i="28" s="1"/>
  <c r="Y459" i="28"/>
  <c r="AD459" i="28" s="1"/>
  <c r="Y458" i="28"/>
  <c r="AD458" i="28" s="1"/>
  <c r="Y457" i="28"/>
  <c r="AD457" i="28" s="1"/>
  <c r="Y456" i="28"/>
  <c r="AD456" i="28" s="1"/>
  <c r="Y455" i="28"/>
  <c r="AD455" i="28" s="1"/>
  <c r="Y454" i="28"/>
  <c r="AD454" i="28" s="1"/>
  <c r="Y453" i="28"/>
  <c r="AD453" i="28" s="1"/>
  <c r="Y452" i="28"/>
  <c r="AD452" i="28" s="1"/>
  <c r="Y451" i="28"/>
  <c r="AD451" i="28" s="1"/>
  <c r="Y450" i="28"/>
  <c r="AD450" i="28" s="1"/>
  <c r="Y449" i="28"/>
  <c r="AD449" i="28" s="1"/>
  <c r="Y448" i="28"/>
  <c r="AD448" i="28" s="1"/>
  <c r="Y447" i="28"/>
  <c r="AD447" i="28" s="1"/>
  <c r="Y446" i="28"/>
  <c r="AD446" i="28" s="1"/>
  <c r="Y445" i="28"/>
  <c r="AD445" i="28" s="1"/>
  <c r="Y444" i="28"/>
  <c r="AD444" i="28" s="1"/>
  <c r="Y443" i="28"/>
  <c r="AD443" i="28" s="1"/>
  <c r="Y442" i="28"/>
  <c r="AD442" i="28" s="1"/>
  <c r="Y441" i="28"/>
  <c r="AD441" i="28" s="1"/>
  <c r="Y440" i="28"/>
  <c r="AD440" i="28" s="1"/>
  <c r="Y439" i="28"/>
  <c r="AD439" i="28" s="1"/>
  <c r="Y438" i="28"/>
  <c r="AD438" i="28" s="1"/>
  <c r="Y437" i="28"/>
  <c r="AD437" i="28" s="1"/>
  <c r="Y436" i="28"/>
  <c r="AD436" i="28" s="1"/>
  <c r="Y435" i="28"/>
  <c r="AD435" i="28" s="1"/>
  <c r="Y434" i="28"/>
  <c r="AD434" i="28" s="1"/>
  <c r="Y433" i="28"/>
  <c r="AD433" i="28" s="1"/>
  <c r="Y432" i="28"/>
  <c r="AD432" i="28" s="1"/>
  <c r="Y431" i="28"/>
  <c r="AD431" i="28" s="1"/>
  <c r="Y430" i="28"/>
  <c r="AD430" i="28" s="1"/>
  <c r="Y429" i="28"/>
  <c r="AD429" i="28" s="1"/>
  <c r="Y428" i="28"/>
  <c r="AD428" i="28" s="1"/>
  <c r="Y427" i="28"/>
  <c r="AD427" i="28" s="1"/>
  <c r="Y426" i="28"/>
  <c r="AD426" i="28" s="1"/>
  <c r="Y425" i="28"/>
  <c r="AD425" i="28" s="1"/>
  <c r="Y424" i="28"/>
  <c r="AD424" i="28" s="1"/>
  <c r="Y423" i="28"/>
  <c r="AD423" i="28" s="1"/>
  <c r="Y422" i="28"/>
  <c r="AD422" i="28" s="1"/>
  <c r="Y421" i="28"/>
  <c r="AD421" i="28" s="1"/>
  <c r="Y420" i="28"/>
  <c r="AD420" i="28" s="1"/>
  <c r="Y419" i="28"/>
  <c r="AD419" i="28" s="1"/>
  <c r="Y418" i="28"/>
  <c r="AD418" i="28" s="1"/>
  <c r="Y417" i="28"/>
  <c r="AD417" i="28" s="1"/>
  <c r="Y416" i="28"/>
  <c r="AD416" i="28" s="1"/>
  <c r="Y415" i="28"/>
  <c r="AD415" i="28" s="1"/>
  <c r="Y414" i="28"/>
  <c r="AD414" i="28" s="1"/>
  <c r="Y413" i="28"/>
  <c r="AD413" i="28" s="1"/>
  <c r="Y412" i="28"/>
  <c r="AD412" i="28" s="1"/>
  <c r="Y411" i="28"/>
  <c r="AD411" i="28" s="1"/>
  <c r="Y410" i="28"/>
  <c r="AD410" i="28" s="1"/>
  <c r="Y409" i="28"/>
  <c r="AD409" i="28" s="1"/>
  <c r="Y408" i="28"/>
  <c r="AD408" i="28" s="1"/>
  <c r="Y407" i="28"/>
  <c r="AD407" i="28" s="1"/>
  <c r="Y406" i="28"/>
  <c r="AD406" i="28" s="1"/>
  <c r="Y405" i="28"/>
  <c r="AD405" i="28" s="1"/>
  <c r="Y404" i="28"/>
  <c r="AD404" i="28" s="1"/>
  <c r="Y403" i="28"/>
  <c r="AD403" i="28" s="1"/>
  <c r="Y402" i="28"/>
  <c r="AD402" i="28" s="1"/>
  <c r="Y401" i="28"/>
  <c r="AD401" i="28" s="1"/>
  <c r="Y400" i="28"/>
  <c r="AD400" i="28" s="1"/>
  <c r="Y399" i="28"/>
  <c r="AD399" i="28" s="1"/>
  <c r="Y398" i="28"/>
  <c r="AD398" i="28" s="1"/>
  <c r="Y397" i="28"/>
  <c r="AD397" i="28" s="1"/>
  <c r="Y396" i="28"/>
  <c r="AD396" i="28" s="1"/>
  <c r="Y395" i="28"/>
  <c r="AD395" i="28" s="1"/>
  <c r="Y394" i="28"/>
  <c r="AD394" i="28" s="1"/>
  <c r="Y393" i="28"/>
  <c r="AD393" i="28" s="1"/>
  <c r="Y392" i="28"/>
  <c r="AD392" i="28" s="1"/>
  <c r="Y391" i="28"/>
  <c r="AD391" i="28" s="1"/>
  <c r="Y390" i="28"/>
  <c r="AD390" i="28" s="1"/>
  <c r="Y389" i="28"/>
  <c r="AD389" i="28" s="1"/>
  <c r="Y388" i="28"/>
  <c r="AD388" i="28" s="1"/>
  <c r="Y387" i="28"/>
  <c r="AD387" i="28" s="1"/>
  <c r="Y386" i="28"/>
  <c r="AD386" i="28" s="1"/>
  <c r="Y385" i="28"/>
  <c r="AD385" i="28" s="1"/>
  <c r="Y384" i="28"/>
  <c r="AD384" i="28" s="1"/>
  <c r="Y383" i="28"/>
  <c r="AD383" i="28" s="1"/>
  <c r="Y382" i="28"/>
  <c r="AD382" i="28" s="1"/>
  <c r="Y381" i="28"/>
  <c r="AD381" i="28" s="1"/>
  <c r="Y380" i="28"/>
  <c r="AD380" i="28" s="1"/>
  <c r="Y379" i="28"/>
  <c r="AD379" i="28" s="1"/>
  <c r="Y378" i="28"/>
  <c r="AD378" i="28" s="1"/>
  <c r="Y377" i="28"/>
  <c r="AD377" i="28" s="1"/>
  <c r="Y376" i="28"/>
  <c r="AD376" i="28" s="1"/>
  <c r="Y375" i="28"/>
  <c r="AD375" i="28" s="1"/>
  <c r="Y374" i="28"/>
  <c r="AD374" i="28" s="1"/>
  <c r="Y373" i="28"/>
  <c r="AD373" i="28" s="1"/>
  <c r="Y372" i="28"/>
  <c r="AD372" i="28" s="1"/>
  <c r="Y371" i="28"/>
  <c r="AD371" i="28" s="1"/>
  <c r="Y370" i="28"/>
  <c r="AD370" i="28" s="1"/>
  <c r="Y369" i="28"/>
  <c r="AD369" i="28" s="1"/>
  <c r="Y368" i="28"/>
  <c r="AD368" i="28" s="1"/>
  <c r="Y367" i="28"/>
  <c r="AD367" i="28" s="1"/>
  <c r="Y366" i="28"/>
  <c r="AD366" i="28" s="1"/>
  <c r="Y365" i="28"/>
  <c r="AD365" i="28" s="1"/>
  <c r="Y364" i="28"/>
  <c r="AD364" i="28" s="1"/>
  <c r="Y363" i="28"/>
  <c r="AD363" i="28" s="1"/>
  <c r="Y362" i="28"/>
  <c r="AD362" i="28" s="1"/>
  <c r="Y361" i="28"/>
  <c r="AD361" i="28" s="1"/>
  <c r="Y360" i="28"/>
  <c r="AD360" i="28" s="1"/>
  <c r="Y359" i="28"/>
  <c r="AD359" i="28" s="1"/>
  <c r="Y358" i="28"/>
  <c r="AD358" i="28" s="1"/>
  <c r="Y357" i="28"/>
  <c r="AD357" i="28" s="1"/>
  <c r="Y356" i="28"/>
  <c r="AD356" i="28" s="1"/>
  <c r="Y355" i="28"/>
  <c r="AD355" i="28" s="1"/>
  <c r="Y354" i="28"/>
  <c r="AD354" i="28" s="1"/>
  <c r="Y353" i="28"/>
  <c r="AD353" i="28" s="1"/>
  <c r="Y352" i="28"/>
  <c r="AD352" i="28" s="1"/>
  <c r="Y351" i="28"/>
  <c r="AD351" i="28" s="1"/>
  <c r="Y350" i="28"/>
  <c r="AD350" i="28" s="1"/>
  <c r="Y349" i="28"/>
  <c r="AD349" i="28" s="1"/>
  <c r="Y348" i="28"/>
  <c r="AD348" i="28" s="1"/>
  <c r="Y347" i="28"/>
  <c r="AD347" i="28" s="1"/>
  <c r="Y346" i="28"/>
  <c r="AD346" i="28" s="1"/>
  <c r="Y345" i="28"/>
  <c r="AD345" i="28" s="1"/>
  <c r="Y344" i="28"/>
  <c r="AD344" i="28" s="1"/>
  <c r="Y343" i="28"/>
  <c r="AD343" i="28" s="1"/>
  <c r="Y342" i="28"/>
  <c r="AD342" i="28" s="1"/>
  <c r="Y341" i="28"/>
  <c r="AD341" i="28" s="1"/>
  <c r="Y340" i="28"/>
  <c r="AD340" i="28" s="1"/>
  <c r="Y339" i="28"/>
  <c r="AD339" i="28" s="1"/>
  <c r="Y338" i="28"/>
  <c r="AD338" i="28" s="1"/>
  <c r="Y337" i="28"/>
  <c r="AD337" i="28" s="1"/>
  <c r="Y336" i="28"/>
  <c r="AD336" i="28" s="1"/>
  <c r="Y335" i="28"/>
  <c r="AD335" i="28" s="1"/>
  <c r="Y334" i="28"/>
  <c r="AD334" i="28" s="1"/>
  <c r="Y333" i="28"/>
  <c r="AD333" i="28" s="1"/>
  <c r="Y332" i="28"/>
  <c r="AD332" i="28" s="1"/>
  <c r="Y331" i="28"/>
  <c r="AD331" i="28" s="1"/>
  <c r="Y330" i="28"/>
  <c r="AD330" i="28" s="1"/>
  <c r="Y329" i="28"/>
  <c r="AD329" i="28" s="1"/>
  <c r="Y328" i="28"/>
  <c r="AD328" i="28" s="1"/>
  <c r="Y327" i="28"/>
  <c r="AD327" i="28" s="1"/>
  <c r="Y326" i="28"/>
  <c r="AD326" i="28" s="1"/>
  <c r="Y325" i="28"/>
  <c r="AD325" i="28" s="1"/>
  <c r="Y324" i="28"/>
  <c r="AD324" i="28" s="1"/>
  <c r="Y323" i="28"/>
  <c r="AD323" i="28" s="1"/>
  <c r="Y322" i="28"/>
  <c r="AD322" i="28" s="1"/>
  <c r="Y321" i="28"/>
  <c r="AD321" i="28" s="1"/>
  <c r="Y320" i="28"/>
  <c r="AD320" i="28" s="1"/>
  <c r="Y319" i="28"/>
  <c r="AD319" i="28" s="1"/>
  <c r="Y318" i="28"/>
  <c r="AD318" i="28" s="1"/>
  <c r="Y317" i="28"/>
  <c r="AD317" i="28" s="1"/>
  <c r="Y316" i="28"/>
  <c r="AD316" i="28" s="1"/>
  <c r="Y315" i="28"/>
  <c r="AD315" i="28" s="1"/>
  <c r="Y314" i="28"/>
  <c r="AD314" i="28" s="1"/>
  <c r="Y313" i="28"/>
  <c r="AD313" i="28" s="1"/>
  <c r="Y312" i="28"/>
  <c r="AD312" i="28" s="1"/>
  <c r="Y311" i="28"/>
  <c r="AD311" i="28" s="1"/>
  <c r="Y310" i="28"/>
  <c r="AD310" i="28" s="1"/>
  <c r="Y309" i="28"/>
  <c r="AD309" i="28" s="1"/>
  <c r="Y308" i="28"/>
  <c r="AD308" i="28" s="1"/>
  <c r="Y307" i="28"/>
  <c r="AD307" i="28" s="1"/>
  <c r="Y306" i="28"/>
  <c r="AD306" i="28" s="1"/>
  <c r="Y305" i="28"/>
  <c r="AD305" i="28" s="1"/>
  <c r="Y304" i="28"/>
  <c r="AD304" i="28" s="1"/>
  <c r="Y303" i="28"/>
  <c r="AD303" i="28" s="1"/>
  <c r="Y302" i="28"/>
  <c r="AD302" i="28" s="1"/>
  <c r="Y301" i="28"/>
  <c r="AD301" i="28" s="1"/>
  <c r="Y300" i="28"/>
  <c r="AD300" i="28" s="1"/>
  <c r="Y299" i="28"/>
  <c r="AD299" i="28" s="1"/>
  <c r="Y298" i="28"/>
  <c r="AD298" i="28" s="1"/>
  <c r="Y297" i="28"/>
  <c r="AD297" i="28" s="1"/>
  <c r="Y296" i="28"/>
  <c r="AD296" i="28" s="1"/>
  <c r="Y295" i="28"/>
  <c r="AD295" i="28" s="1"/>
  <c r="Y294" i="28"/>
  <c r="AD294" i="28" s="1"/>
  <c r="Y293" i="28"/>
  <c r="AD293" i="28" s="1"/>
  <c r="Y292" i="28"/>
  <c r="AD292" i="28" s="1"/>
  <c r="Y291" i="28"/>
  <c r="AD291" i="28" s="1"/>
  <c r="Y290" i="28"/>
  <c r="AD290" i="28" s="1"/>
  <c r="Y289" i="28"/>
  <c r="AD289" i="28" s="1"/>
  <c r="Y288" i="28"/>
  <c r="AD288" i="28" s="1"/>
  <c r="Y287" i="28"/>
  <c r="AD287" i="28" s="1"/>
  <c r="Y286" i="28"/>
  <c r="AD286" i="28" s="1"/>
  <c r="Y285" i="28"/>
  <c r="AD285" i="28" s="1"/>
  <c r="Y284" i="28"/>
  <c r="AD284" i="28" s="1"/>
  <c r="Y283" i="28"/>
  <c r="AD283" i="28" s="1"/>
  <c r="Y282" i="28"/>
  <c r="AD282" i="28" s="1"/>
  <c r="Y281" i="28"/>
  <c r="AD281" i="28" s="1"/>
  <c r="Y280" i="28"/>
  <c r="AD280" i="28" s="1"/>
  <c r="Y279" i="28"/>
  <c r="AD279" i="28" s="1"/>
  <c r="Y278" i="28"/>
  <c r="AD278" i="28" s="1"/>
  <c r="Y277" i="28"/>
  <c r="AD277" i="28" s="1"/>
  <c r="Y276" i="28"/>
  <c r="AD276" i="28" s="1"/>
  <c r="Y275" i="28"/>
  <c r="AD275" i="28" s="1"/>
  <c r="Y274" i="28"/>
  <c r="AD274" i="28" s="1"/>
  <c r="Y273" i="28"/>
  <c r="AD273" i="28" s="1"/>
  <c r="Y272" i="28"/>
  <c r="AD272" i="28" s="1"/>
  <c r="Y271" i="28"/>
  <c r="AD271" i="28" s="1"/>
  <c r="Y270" i="28"/>
  <c r="AD270" i="28" s="1"/>
  <c r="Y269" i="28"/>
  <c r="AD269" i="28" s="1"/>
  <c r="Y268" i="28"/>
  <c r="AD268" i="28" s="1"/>
  <c r="Y267" i="28"/>
  <c r="AD267" i="28" s="1"/>
  <c r="Y266" i="28"/>
  <c r="AD266" i="28" s="1"/>
  <c r="Y265" i="28"/>
  <c r="AD265" i="28" s="1"/>
  <c r="Y264" i="28"/>
  <c r="AD264" i="28" s="1"/>
  <c r="Y263" i="28"/>
  <c r="AD263" i="28" s="1"/>
  <c r="Y262" i="28"/>
  <c r="AD262" i="28" s="1"/>
  <c r="Y261" i="28"/>
  <c r="AD261" i="28" s="1"/>
  <c r="Y260" i="28"/>
  <c r="AD260" i="28" s="1"/>
  <c r="Y259" i="28"/>
  <c r="AD259" i="28" s="1"/>
  <c r="Y258" i="28"/>
  <c r="AD258" i="28" s="1"/>
  <c r="Y257" i="28"/>
  <c r="AD257" i="28" s="1"/>
  <c r="Y256" i="28"/>
  <c r="AD256" i="28" s="1"/>
  <c r="Y255" i="28"/>
  <c r="AD255" i="28" s="1"/>
  <c r="Y254" i="28"/>
  <c r="AD254" i="28" s="1"/>
  <c r="Y253" i="28"/>
  <c r="AD253" i="28" s="1"/>
  <c r="Y252" i="28"/>
  <c r="AD252" i="28" s="1"/>
  <c r="Y251" i="28"/>
  <c r="AD251" i="28" s="1"/>
  <c r="Y250" i="28"/>
  <c r="AD250" i="28" s="1"/>
  <c r="Y249" i="28"/>
  <c r="AD249" i="28" s="1"/>
  <c r="Y248" i="28"/>
  <c r="AD248" i="28" s="1"/>
  <c r="Y247" i="28"/>
  <c r="AD247" i="28" s="1"/>
  <c r="Y246" i="28"/>
  <c r="AD246" i="28" s="1"/>
  <c r="Y245" i="28"/>
  <c r="AD245" i="28" s="1"/>
  <c r="Y244" i="28"/>
  <c r="AD244" i="28" s="1"/>
  <c r="Y243" i="28"/>
  <c r="AD243" i="28" s="1"/>
  <c r="Y242" i="28"/>
  <c r="AD242" i="28" s="1"/>
  <c r="Y241" i="28"/>
  <c r="AD241" i="28" s="1"/>
  <c r="Y240" i="28"/>
  <c r="AD240" i="28" s="1"/>
  <c r="Y239" i="28"/>
  <c r="AD239" i="28" s="1"/>
  <c r="Y238" i="28"/>
  <c r="AD238" i="28" s="1"/>
  <c r="Y237" i="28"/>
  <c r="AD237" i="28" s="1"/>
  <c r="Y236" i="28"/>
  <c r="AD236" i="28" s="1"/>
  <c r="Y235" i="28"/>
  <c r="AD235" i="28" s="1"/>
  <c r="Y234" i="28"/>
  <c r="AD234" i="28" s="1"/>
  <c r="Y233" i="28"/>
  <c r="AD233" i="28" s="1"/>
  <c r="Y232" i="28"/>
  <c r="AD232" i="28" s="1"/>
  <c r="Y231" i="28"/>
  <c r="AD231" i="28" s="1"/>
  <c r="Y230" i="28"/>
  <c r="AD230" i="28" s="1"/>
  <c r="Y229" i="28"/>
  <c r="AD229" i="28" s="1"/>
  <c r="Y228" i="28"/>
  <c r="AD228" i="28" s="1"/>
  <c r="Y227" i="28"/>
  <c r="AD227" i="28" s="1"/>
  <c r="Y226" i="28"/>
  <c r="AD226" i="28" s="1"/>
  <c r="Y225" i="28"/>
  <c r="AD225" i="28" s="1"/>
  <c r="Y224" i="28"/>
  <c r="AD224" i="28" s="1"/>
  <c r="Y223" i="28"/>
  <c r="AD223" i="28" s="1"/>
  <c r="Y222" i="28"/>
  <c r="AD222" i="28" s="1"/>
  <c r="Y221" i="28"/>
  <c r="AD221" i="28" s="1"/>
  <c r="Y220" i="28"/>
  <c r="AD220" i="28" s="1"/>
  <c r="Y219" i="28"/>
  <c r="AD219" i="28" s="1"/>
  <c r="Y218" i="28"/>
  <c r="AD218" i="28" s="1"/>
  <c r="Y217" i="28"/>
  <c r="AD217" i="28" s="1"/>
  <c r="Y216" i="28"/>
  <c r="AD216" i="28" s="1"/>
  <c r="Y215" i="28"/>
  <c r="AD215" i="28" s="1"/>
  <c r="Y214" i="28"/>
  <c r="AD214" i="28" s="1"/>
  <c r="Y213" i="28"/>
  <c r="AD213" i="28" s="1"/>
  <c r="Y212" i="28"/>
  <c r="AD212" i="28" s="1"/>
  <c r="Y211" i="28"/>
  <c r="AD211" i="28" s="1"/>
  <c r="Y210" i="28"/>
  <c r="AD210" i="28" s="1"/>
  <c r="Y209" i="28"/>
  <c r="AD209" i="28" s="1"/>
  <c r="Y208" i="28"/>
  <c r="AD208" i="28" s="1"/>
  <c r="Y207" i="28"/>
  <c r="AD207" i="28" s="1"/>
  <c r="Y206" i="28"/>
  <c r="AD206" i="28" s="1"/>
  <c r="Y205" i="28"/>
  <c r="AD205" i="28" s="1"/>
  <c r="Y204" i="28"/>
  <c r="AD204" i="28" s="1"/>
  <c r="Y203" i="28"/>
  <c r="AD203" i="28" s="1"/>
  <c r="Y202" i="28"/>
  <c r="AD202" i="28" s="1"/>
  <c r="Y201" i="28"/>
  <c r="AD201" i="28" s="1"/>
  <c r="Y200" i="28"/>
  <c r="AD200" i="28" s="1"/>
  <c r="Y199" i="28"/>
  <c r="AD199" i="28" s="1"/>
  <c r="Y198" i="28"/>
  <c r="AD198" i="28" s="1"/>
  <c r="Y197" i="28"/>
  <c r="AD197" i="28" s="1"/>
  <c r="Y196" i="28"/>
  <c r="AD196" i="28" s="1"/>
  <c r="Y195" i="28"/>
  <c r="AD195" i="28" s="1"/>
  <c r="Y194" i="28"/>
  <c r="AD194" i="28" s="1"/>
  <c r="Y193" i="28"/>
  <c r="AD193" i="28" s="1"/>
  <c r="Y192" i="28"/>
  <c r="AD192" i="28" s="1"/>
  <c r="Y191" i="28"/>
  <c r="AD191" i="28" s="1"/>
  <c r="Y190" i="28"/>
  <c r="AD190" i="28" s="1"/>
  <c r="Y189" i="28"/>
  <c r="AD189" i="28" s="1"/>
  <c r="Y188" i="28"/>
  <c r="AD188" i="28" s="1"/>
  <c r="Y187" i="28"/>
  <c r="AD187" i="28" s="1"/>
  <c r="Y186" i="28"/>
  <c r="AD186" i="28" s="1"/>
  <c r="Y185" i="28"/>
  <c r="AD185" i="28" s="1"/>
  <c r="Y184" i="28"/>
  <c r="AD184" i="28" s="1"/>
  <c r="Y183" i="28"/>
  <c r="AD183" i="28" s="1"/>
  <c r="Y182" i="28"/>
  <c r="AD182" i="28" s="1"/>
  <c r="Y181" i="28"/>
  <c r="AD181" i="28" s="1"/>
  <c r="Y180" i="28"/>
  <c r="AD180" i="28" s="1"/>
  <c r="Y179" i="28"/>
  <c r="AD179" i="28" s="1"/>
  <c r="Y178" i="28"/>
  <c r="AD178" i="28" s="1"/>
  <c r="Y177" i="28"/>
  <c r="AD177" i="28" s="1"/>
  <c r="Y176" i="28"/>
  <c r="AD176" i="28" s="1"/>
  <c r="Y175" i="28"/>
  <c r="AD175" i="28" s="1"/>
  <c r="Y174" i="28"/>
  <c r="AD174" i="28" s="1"/>
  <c r="Y173" i="28"/>
  <c r="AD173" i="28" s="1"/>
  <c r="Y172" i="28"/>
  <c r="AD172" i="28" s="1"/>
  <c r="Y171" i="28"/>
  <c r="AD171" i="28" s="1"/>
  <c r="Y170" i="28"/>
  <c r="AD170" i="28" s="1"/>
  <c r="Y169" i="28"/>
  <c r="AD169" i="28" s="1"/>
  <c r="Y168" i="28"/>
  <c r="AD168" i="28" s="1"/>
  <c r="Y167" i="28"/>
  <c r="AD167" i="28" s="1"/>
  <c r="Y166" i="28"/>
  <c r="AD166" i="28" s="1"/>
  <c r="Y165" i="28"/>
  <c r="AD165" i="28" s="1"/>
  <c r="Y164" i="28"/>
  <c r="AD164" i="28" s="1"/>
  <c r="Y163" i="28"/>
  <c r="AD163" i="28" s="1"/>
  <c r="Y162" i="28"/>
  <c r="AD162" i="28" s="1"/>
  <c r="Y161" i="28"/>
  <c r="AD161" i="28" s="1"/>
  <c r="Y160" i="28"/>
  <c r="AD160" i="28" s="1"/>
  <c r="Y159" i="28"/>
  <c r="AD159" i="28" s="1"/>
  <c r="Y158" i="28"/>
  <c r="AD158" i="28" s="1"/>
  <c r="Y157" i="28"/>
  <c r="AD157" i="28" s="1"/>
  <c r="Y156" i="28"/>
  <c r="AD156" i="28" s="1"/>
  <c r="Y155" i="28"/>
  <c r="AD155" i="28" s="1"/>
  <c r="Y154" i="28"/>
  <c r="AD154" i="28" s="1"/>
  <c r="Y153" i="28"/>
  <c r="AD153" i="28" s="1"/>
  <c r="Y152" i="28"/>
  <c r="AD152" i="28" s="1"/>
  <c r="Y151" i="28"/>
  <c r="AD151" i="28" s="1"/>
  <c r="Y150" i="28"/>
  <c r="AD150" i="28" s="1"/>
  <c r="Y149" i="28"/>
  <c r="AD149" i="28" s="1"/>
  <c r="Y148" i="28"/>
  <c r="AD148" i="28" s="1"/>
  <c r="Y147" i="28"/>
  <c r="AD147" i="28" s="1"/>
  <c r="Y146" i="28"/>
  <c r="AD146" i="28" s="1"/>
  <c r="Y145" i="28"/>
  <c r="AD145" i="28" s="1"/>
  <c r="Y144" i="28"/>
  <c r="AD144" i="28" s="1"/>
  <c r="Y143" i="28"/>
  <c r="AD143" i="28" s="1"/>
  <c r="Y142" i="28"/>
  <c r="AD142" i="28" s="1"/>
  <c r="Y141" i="28"/>
  <c r="AD141" i="28" s="1"/>
  <c r="Y140" i="28"/>
  <c r="AD140" i="28" s="1"/>
  <c r="Y139" i="28"/>
  <c r="AD139" i="28" s="1"/>
  <c r="Y138" i="28"/>
  <c r="AD138" i="28" s="1"/>
  <c r="Y137" i="28"/>
  <c r="AD137" i="28" s="1"/>
  <c r="Y136" i="28"/>
  <c r="AD136" i="28" s="1"/>
  <c r="Y135" i="28"/>
  <c r="AD135" i="28" s="1"/>
  <c r="Y134" i="28"/>
  <c r="AD134" i="28" s="1"/>
  <c r="Y133" i="28"/>
  <c r="AD133" i="28" s="1"/>
  <c r="Y132" i="28"/>
  <c r="AD132" i="28" s="1"/>
  <c r="Y131" i="28"/>
  <c r="AD131" i="28" s="1"/>
  <c r="Y130" i="28"/>
  <c r="AD130" i="28" s="1"/>
  <c r="Y129" i="28"/>
  <c r="AD129" i="28" s="1"/>
  <c r="Y128" i="28"/>
  <c r="AD128" i="28" s="1"/>
  <c r="Y127" i="28"/>
  <c r="AD127" i="28" s="1"/>
  <c r="Y126" i="28"/>
  <c r="AD126" i="28" s="1"/>
  <c r="Y125" i="28"/>
  <c r="AD125" i="28" s="1"/>
  <c r="Y124" i="28"/>
  <c r="AD124" i="28" s="1"/>
  <c r="Y123" i="28"/>
  <c r="AD123" i="28" s="1"/>
  <c r="Y122" i="28"/>
  <c r="AD122" i="28" s="1"/>
  <c r="Y121" i="28"/>
  <c r="AD121" i="28" s="1"/>
  <c r="Y120" i="28"/>
  <c r="AD120" i="28" s="1"/>
  <c r="Y119" i="28"/>
  <c r="AD119" i="28" s="1"/>
  <c r="Y118" i="28"/>
  <c r="AD118" i="28" s="1"/>
  <c r="Y117" i="28"/>
  <c r="AD117" i="28" s="1"/>
  <c r="Y116" i="28"/>
  <c r="AD116" i="28" s="1"/>
  <c r="Y115" i="28"/>
  <c r="AD115" i="28" s="1"/>
  <c r="Y114" i="28"/>
  <c r="AD114" i="28" s="1"/>
  <c r="Y113" i="28"/>
  <c r="AD113" i="28" s="1"/>
  <c r="Y112" i="28"/>
  <c r="AD112" i="28" s="1"/>
  <c r="Y111" i="28"/>
  <c r="AD111" i="28" s="1"/>
  <c r="Y110" i="28"/>
  <c r="AD110" i="28" s="1"/>
  <c r="Y109" i="28"/>
  <c r="AD109" i="28" s="1"/>
  <c r="Y108" i="28"/>
  <c r="AD108" i="28" s="1"/>
  <c r="Y107" i="28"/>
  <c r="AD107" i="28" s="1"/>
  <c r="Y106" i="28"/>
  <c r="AD106" i="28" s="1"/>
  <c r="Y105" i="28"/>
  <c r="AD105" i="28" s="1"/>
  <c r="Y104" i="28"/>
  <c r="AD104" i="28" s="1"/>
  <c r="Y103" i="28"/>
  <c r="AD103" i="28" s="1"/>
  <c r="Y102" i="28"/>
  <c r="AD102" i="28" s="1"/>
  <c r="Y101" i="28"/>
  <c r="AD101" i="28" s="1"/>
  <c r="Y100" i="28"/>
  <c r="AD100" i="28" s="1"/>
  <c r="Y99" i="28"/>
  <c r="AD99" i="28" s="1"/>
  <c r="Y98" i="28"/>
  <c r="AD98" i="28" s="1"/>
  <c r="Y97" i="28"/>
  <c r="AD97" i="28" s="1"/>
  <c r="Y96" i="28"/>
  <c r="AD96" i="28" s="1"/>
  <c r="Y95" i="28"/>
  <c r="AD95" i="28" s="1"/>
  <c r="Y94" i="28"/>
  <c r="AD94" i="28" s="1"/>
  <c r="Y93" i="28"/>
  <c r="AD93" i="28" s="1"/>
  <c r="Y92" i="28"/>
  <c r="AD92" i="28" s="1"/>
  <c r="Y91" i="28"/>
  <c r="AD91" i="28" s="1"/>
  <c r="Y90" i="28"/>
  <c r="AD90" i="28" s="1"/>
  <c r="Y89" i="28"/>
  <c r="AD89" i="28" s="1"/>
  <c r="Y88" i="28"/>
  <c r="AD88" i="28" s="1"/>
  <c r="Y87" i="28"/>
  <c r="AD87" i="28" s="1"/>
  <c r="Y86" i="28"/>
  <c r="AD86" i="28" s="1"/>
  <c r="Y85" i="28"/>
  <c r="AD85" i="28" s="1"/>
  <c r="Y84" i="28"/>
  <c r="AD84" i="28" s="1"/>
  <c r="Y83" i="28"/>
  <c r="AD83" i="28" s="1"/>
  <c r="Y82" i="28"/>
  <c r="AD82" i="28" s="1"/>
  <c r="Y81" i="28"/>
  <c r="AD81" i="28" s="1"/>
  <c r="Y80" i="28"/>
  <c r="AD80" i="28" s="1"/>
  <c r="Y79" i="28"/>
  <c r="AD79" i="28" s="1"/>
  <c r="Y78" i="28"/>
  <c r="AD78" i="28" s="1"/>
  <c r="Y77" i="28"/>
  <c r="AD77" i="28" s="1"/>
  <c r="Y76" i="28"/>
  <c r="AD76" i="28" s="1"/>
  <c r="Y75" i="28"/>
  <c r="AD75" i="28" s="1"/>
  <c r="Y74" i="28"/>
  <c r="AD74" i="28" s="1"/>
  <c r="Y73" i="28"/>
  <c r="AD73" i="28" s="1"/>
  <c r="Y72" i="28"/>
  <c r="AD72" i="28" s="1"/>
  <c r="Y71" i="28"/>
  <c r="AD71" i="28" s="1"/>
  <c r="Y70" i="28"/>
  <c r="AD70" i="28" s="1"/>
  <c r="Y69" i="28"/>
  <c r="AD69" i="28" s="1"/>
  <c r="Y68" i="28"/>
  <c r="AD68" i="28" s="1"/>
  <c r="Y67" i="28"/>
  <c r="AD67" i="28" s="1"/>
  <c r="Y66" i="28"/>
  <c r="AD66" i="28" s="1"/>
  <c r="Y65" i="28"/>
  <c r="AD65" i="28" s="1"/>
  <c r="Y64" i="28"/>
  <c r="AD64" i="28" s="1"/>
  <c r="Y63" i="28"/>
  <c r="AD63" i="28" s="1"/>
  <c r="Y62" i="28"/>
  <c r="AD62" i="28" s="1"/>
  <c r="Y61" i="28"/>
  <c r="AD61" i="28" s="1"/>
  <c r="Y60" i="28"/>
  <c r="AD60" i="28" s="1"/>
  <c r="Y59" i="28"/>
  <c r="AD59" i="28" s="1"/>
  <c r="Y58" i="28"/>
  <c r="AD58" i="28" s="1"/>
  <c r="Y57" i="28"/>
  <c r="AD57" i="28" s="1"/>
  <c r="Y56" i="28"/>
  <c r="AD56" i="28" s="1"/>
  <c r="Y55" i="28"/>
  <c r="AD55" i="28" s="1"/>
  <c r="Y54" i="28"/>
  <c r="AD54" i="28" s="1"/>
  <c r="Y53" i="28"/>
  <c r="AD53" i="28" s="1"/>
  <c r="Y52" i="28"/>
  <c r="AD52" i="28" s="1"/>
  <c r="Y51" i="28"/>
  <c r="AD51" i="28" s="1"/>
  <c r="Y50" i="28"/>
  <c r="AD50" i="28" s="1"/>
  <c r="Y49" i="28"/>
  <c r="AD49" i="28" s="1"/>
  <c r="Y48" i="28"/>
  <c r="AD48" i="28" s="1"/>
  <c r="Y47" i="28"/>
  <c r="AD47" i="28" s="1"/>
  <c r="Y46" i="28"/>
  <c r="AD46" i="28" s="1"/>
  <c r="Y45" i="28"/>
  <c r="AD45" i="28" s="1"/>
  <c r="Y44" i="28"/>
  <c r="AD44" i="28" s="1"/>
  <c r="Y43" i="28"/>
  <c r="AD43" i="28" s="1"/>
  <c r="Y42" i="28"/>
  <c r="AD42" i="28" s="1"/>
  <c r="Y41" i="28"/>
  <c r="AD41" i="28" s="1"/>
  <c r="Y40" i="28"/>
  <c r="AD40" i="28" s="1"/>
  <c r="Y39" i="28"/>
  <c r="AD39" i="28" s="1"/>
  <c r="Y38" i="28"/>
  <c r="AD38" i="28" s="1"/>
  <c r="Y37" i="28"/>
  <c r="AD37" i="28" s="1"/>
  <c r="Y36" i="28"/>
  <c r="AD36" i="28" s="1"/>
  <c r="Y35" i="28"/>
  <c r="AD35" i="28" s="1"/>
  <c r="Y34" i="28"/>
  <c r="AD34" i="28" s="1"/>
  <c r="Y33" i="28"/>
  <c r="AD33" i="28" s="1"/>
  <c r="Y32" i="28"/>
  <c r="AD32" i="28" s="1"/>
  <c r="Y31" i="28"/>
  <c r="AD31" i="28" s="1"/>
  <c r="Y30" i="28"/>
  <c r="AD30" i="28" s="1"/>
  <c r="Y29" i="28"/>
  <c r="AD29" i="28" s="1"/>
  <c r="Y28" i="28"/>
  <c r="AD28" i="28" s="1"/>
  <c r="Y27" i="28"/>
  <c r="AD27" i="28" s="1"/>
  <c r="Y26" i="28"/>
  <c r="AD26" i="28" s="1"/>
  <c r="Y25" i="28"/>
  <c r="AD25" i="28" s="1"/>
  <c r="Y24" i="28"/>
  <c r="AD24" i="28" s="1"/>
  <c r="Y23" i="28"/>
  <c r="AD23" i="28" s="1"/>
  <c r="Y22" i="28"/>
  <c r="AD22" i="28" s="1"/>
  <c r="Y21" i="28"/>
  <c r="AD21" i="28" s="1"/>
  <c r="Y20" i="28"/>
  <c r="AD20" i="28" s="1"/>
  <c r="Y19" i="28"/>
  <c r="AD19" i="28" s="1"/>
  <c r="Y18" i="28"/>
  <c r="AD18" i="28" s="1"/>
  <c r="Y17" i="28"/>
  <c r="AD17" i="28" s="1"/>
  <c r="Y16" i="28"/>
  <c r="AD16" i="28" s="1"/>
  <c r="Y15" i="28"/>
  <c r="AD15" i="28" s="1"/>
  <c r="Y14" i="28"/>
  <c r="AD14" i="28" s="1"/>
  <c r="Y13" i="28"/>
  <c r="AD13" i="28" s="1"/>
  <c r="Y12" i="28"/>
  <c r="AD12" i="28" s="1"/>
  <c r="Y11" i="28"/>
  <c r="AD11" i="28" s="1"/>
  <c r="Y10" i="28"/>
  <c r="AD10" i="28" s="1"/>
  <c r="Y9" i="28"/>
  <c r="AD9" i="28" s="1"/>
  <c r="Y8" i="28"/>
  <c r="AD8" i="28" s="1"/>
  <c r="Y7" i="28"/>
  <c r="AD7" i="28" s="1"/>
  <c r="Y6" i="28"/>
  <c r="AD6" i="28" s="1"/>
  <c r="Y5" i="28"/>
  <c r="AD5" i="28" s="1"/>
  <c r="Y4" i="28"/>
  <c r="AD4" i="28" s="1"/>
  <c r="AD4" i="23"/>
  <c r="AD5" i="23"/>
  <c r="AD6" i="23"/>
  <c r="AD7" i="23"/>
  <c r="AD8" i="23"/>
  <c r="AD9" i="23"/>
  <c r="AD10" i="23"/>
  <c r="AD11" i="23"/>
  <c r="AD12" i="23"/>
  <c r="AD13" i="23"/>
  <c r="AD14" i="23"/>
  <c r="AD15" i="23"/>
  <c r="AD16" i="23"/>
  <c r="AD17" i="23"/>
  <c r="AD18" i="23"/>
  <c r="AD19" i="23"/>
  <c r="AD20" i="23"/>
  <c r="AD21" i="23"/>
  <c r="AD22" i="23"/>
  <c r="AD23" i="23"/>
  <c r="AD24" i="23"/>
  <c r="AD25" i="23"/>
  <c r="AD26" i="23"/>
  <c r="AD27" i="23"/>
  <c r="AD28" i="23"/>
  <c r="AD29" i="23"/>
  <c r="AD30" i="23"/>
  <c r="AD31" i="23"/>
  <c r="AD32" i="23"/>
  <c r="AD33" i="23"/>
  <c r="AD34" i="23"/>
  <c r="AD35" i="23"/>
  <c r="AD36" i="23"/>
  <c r="AD37" i="23"/>
  <c r="AD38" i="23"/>
  <c r="AD39" i="23"/>
  <c r="AD40" i="23"/>
  <c r="AD41" i="23"/>
  <c r="AD42" i="23"/>
  <c r="AD43" i="23"/>
  <c r="AD44" i="23"/>
  <c r="AD45" i="23"/>
  <c r="AD46" i="23"/>
  <c r="AD47" i="23"/>
  <c r="AD48" i="23"/>
  <c r="AD49" i="23"/>
  <c r="AD50" i="23"/>
  <c r="AD51" i="23"/>
  <c r="AD52" i="23"/>
  <c r="AD53" i="23"/>
  <c r="AD54" i="23"/>
  <c r="AD55" i="23"/>
  <c r="AD56" i="23"/>
  <c r="AD57" i="23"/>
  <c r="AD58" i="23"/>
  <c r="AD59" i="23"/>
  <c r="AD60" i="23"/>
  <c r="AD61" i="23"/>
  <c r="AD62" i="23"/>
  <c r="AD63" i="23"/>
  <c r="AD64" i="23"/>
  <c r="AD65" i="23"/>
  <c r="AD66" i="23"/>
  <c r="AD67" i="23"/>
  <c r="AD68" i="23"/>
  <c r="AD69" i="23"/>
  <c r="AD70" i="23"/>
  <c r="AD71" i="23"/>
  <c r="AD72" i="23"/>
  <c r="AD73" i="23"/>
  <c r="AD74" i="23"/>
  <c r="AD75" i="23"/>
  <c r="AD76" i="23"/>
  <c r="AD77" i="23"/>
  <c r="AD78" i="23"/>
  <c r="AD79" i="23"/>
  <c r="AD80" i="23"/>
  <c r="AD81" i="23"/>
  <c r="AD82" i="23"/>
  <c r="AD83" i="23"/>
  <c r="AD84" i="23"/>
  <c r="AD85" i="23"/>
  <c r="AD86" i="23"/>
  <c r="AD87" i="23"/>
  <c r="AD88" i="23"/>
  <c r="AD89" i="23"/>
  <c r="AD90" i="23"/>
  <c r="AD91" i="23"/>
  <c r="AD92" i="23"/>
  <c r="AD93" i="23"/>
  <c r="AD94" i="23"/>
  <c r="AD95" i="23"/>
  <c r="AD96" i="23"/>
  <c r="AD97" i="23"/>
  <c r="AD98" i="23"/>
  <c r="AD99" i="23"/>
  <c r="AD100" i="23"/>
  <c r="AD101" i="23"/>
  <c r="AD102" i="23"/>
  <c r="AD103" i="23"/>
  <c r="AD104" i="23"/>
  <c r="AD105" i="23"/>
  <c r="AD106" i="23"/>
  <c r="AD107" i="23"/>
  <c r="AD108" i="23"/>
  <c r="AD109" i="23"/>
  <c r="AD110" i="23"/>
  <c r="AD111" i="23"/>
  <c r="AD112" i="23"/>
  <c r="AD113" i="23"/>
  <c r="AD114" i="23"/>
  <c r="AD115" i="23"/>
  <c r="AD116" i="23"/>
  <c r="AD117" i="23"/>
  <c r="AD118" i="23"/>
  <c r="AD119" i="23"/>
  <c r="AD120" i="23"/>
  <c r="AD121" i="23"/>
  <c r="AD122" i="23"/>
  <c r="AD123" i="23"/>
  <c r="AD124" i="23"/>
  <c r="AD125" i="23"/>
  <c r="AD126" i="23"/>
  <c r="AD127" i="23"/>
  <c r="AD128" i="23"/>
  <c r="AD129" i="23"/>
  <c r="AD130" i="23"/>
  <c r="AD131" i="23"/>
  <c r="AD132" i="23"/>
  <c r="AD133" i="23"/>
  <c r="AD134" i="23"/>
  <c r="AD135" i="23"/>
  <c r="AD136" i="23"/>
  <c r="AD137" i="23"/>
  <c r="AD138" i="23"/>
  <c r="AD139" i="23"/>
  <c r="AD140" i="23"/>
  <c r="AD141" i="23"/>
  <c r="AD142" i="23"/>
  <c r="AD143" i="23"/>
  <c r="AD144" i="23"/>
  <c r="AD145" i="23"/>
  <c r="AD146" i="23"/>
  <c r="AD147" i="23"/>
  <c r="AD148" i="23"/>
  <c r="AD149" i="23"/>
  <c r="AD150" i="23"/>
  <c r="AD151" i="23"/>
  <c r="AD152" i="23"/>
  <c r="AD153" i="23"/>
  <c r="AD154" i="23"/>
  <c r="AD155" i="23"/>
  <c r="AD156" i="23"/>
  <c r="AD157" i="23"/>
  <c r="AD158" i="23"/>
  <c r="AD159" i="23"/>
  <c r="AD160" i="23"/>
  <c r="AD161" i="23"/>
  <c r="AD162" i="23"/>
  <c r="AD163" i="23"/>
  <c r="AD164" i="23"/>
  <c r="AD165" i="23"/>
  <c r="AD166" i="23"/>
  <c r="AD167" i="23"/>
  <c r="AD168" i="23"/>
  <c r="AD169" i="23"/>
  <c r="AD170" i="23"/>
  <c r="AD171" i="23"/>
  <c r="AD172" i="23"/>
  <c r="AD173" i="23"/>
  <c r="AD174" i="23"/>
  <c r="AD175" i="23"/>
  <c r="AD176" i="23"/>
  <c r="AD177" i="23"/>
  <c r="AD178" i="23"/>
  <c r="AD179" i="23"/>
  <c r="AD180" i="23"/>
  <c r="AD181" i="23"/>
  <c r="AD182" i="23"/>
  <c r="AD183" i="23"/>
  <c r="AD184" i="23"/>
  <c r="AD185" i="23"/>
  <c r="AD186" i="23"/>
  <c r="AD187" i="23"/>
  <c r="AD188" i="23"/>
  <c r="AD189" i="23"/>
  <c r="AD190" i="23"/>
  <c r="AD191" i="23"/>
  <c r="AD192" i="23"/>
  <c r="AD193" i="23"/>
  <c r="AD194" i="23"/>
  <c r="AD195" i="23"/>
  <c r="AD196" i="23"/>
  <c r="AD197" i="23"/>
  <c r="AD198" i="23"/>
  <c r="AD199" i="23"/>
  <c r="AD200" i="23"/>
  <c r="AD201" i="23"/>
  <c r="AD202" i="23"/>
  <c r="AD203" i="23"/>
  <c r="AD204" i="23"/>
  <c r="AD205" i="23"/>
  <c r="AD206" i="23"/>
  <c r="AD207" i="23"/>
  <c r="AD208" i="23"/>
  <c r="AD209" i="23"/>
  <c r="AD210" i="23"/>
  <c r="AD211" i="23"/>
  <c r="AD212" i="23"/>
  <c r="AD213" i="23"/>
  <c r="AD214" i="23"/>
  <c r="AD215" i="23"/>
  <c r="AD216" i="23"/>
  <c r="AD217" i="23"/>
  <c r="AD218" i="23"/>
  <c r="AD219" i="23"/>
  <c r="AD220" i="23"/>
  <c r="AD221" i="23"/>
  <c r="AD222" i="23"/>
  <c r="AD223" i="23"/>
  <c r="AD224" i="23"/>
  <c r="AD225" i="23"/>
  <c r="AD226" i="23"/>
  <c r="AD227" i="23"/>
  <c r="AD228" i="23"/>
  <c r="AD229" i="23"/>
  <c r="AD230" i="23"/>
  <c r="AD231" i="23"/>
  <c r="AD232" i="23"/>
  <c r="AD233" i="23"/>
  <c r="AD234" i="23"/>
  <c r="AD235" i="23"/>
  <c r="AD236" i="23"/>
  <c r="AD237" i="23"/>
  <c r="AD238" i="23"/>
  <c r="AD239" i="23"/>
  <c r="AD240" i="23"/>
  <c r="AD241" i="23"/>
  <c r="AD242" i="23"/>
  <c r="AD243" i="23"/>
  <c r="AD244" i="23"/>
  <c r="AD245" i="23"/>
  <c r="AD246" i="23"/>
  <c r="AD247" i="23"/>
  <c r="AD248" i="23"/>
  <c r="AD249" i="23"/>
  <c r="AD250" i="23"/>
  <c r="AD251" i="23"/>
  <c r="AD252" i="23"/>
  <c r="AD253" i="23"/>
  <c r="AD254" i="23"/>
  <c r="AD255" i="23"/>
  <c r="AD256" i="23"/>
  <c r="AD257" i="23"/>
  <c r="AD258" i="23"/>
  <c r="AD259" i="23"/>
  <c r="AD260" i="23"/>
  <c r="AD261" i="23"/>
  <c r="AD262" i="23"/>
  <c r="AD263" i="23"/>
  <c r="AD264" i="23"/>
  <c r="AD265" i="23"/>
  <c r="AD266" i="23"/>
  <c r="AD267" i="23"/>
  <c r="AD268" i="23"/>
  <c r="AD269" i="23"/>
  <c r="AD270" i="23"/>
  <c r="AD271" i="23"/>
  <c r="AD272" i="23"/>
  <c r="AD273" i="23"/>
  <c r="AD274" i="23"/>
  <c r="AD275" i="23"/>
  <c r="AD276" i="23"/>
  <c r="AD277" i="23"/>
  <c r="AD278" i="23"/>
  <c r="AD279" i="23"/>
  <c r="AD280" i="23"/>
  <c r="AD281" i="23"/>
  <c r="AD282" i="23"/>
  <c r="AD283" i="23"/>
  <c r="AD284" i="23"/>
  <c r="AD285" i="23"/>
  <c r="AD286" i="23"/>
  <c r="AD287" i="23"/>
  <c r="AD288" i="23"/>
  <c r="AD289" i="23"/>
  <c r="AD290" i="23"/>
  <c r="AD291" i="23"/>
  <c r="AD292" i="23"/>
  <c r="AD293" i="23"/>
  <c r="AD294" i="23"/>
  <c r="AD295" i="23"/>
  <c r="AD296" i="23"/>
  <c r="AD297" i="23"/>
  <c r="AD298" i="23"/>
  <c r="AD299" i="23"/>
  <c r="AD300" i="23"/>
  <c r="AD301" i="23"/>
  <c r="AD302" i="23"/>
  <c r="AD303" i="23"/>
  <c r="AD304" i="23"/>
  <c r="AD305" i="23"/>
  <c r="AD306" i="23"/>
  <c r="AD307" i="23"/>
  <c r="AD308" i="23"/>
  <c r="AD309" i="23"/>
  <c r="AD310" i="23"/>
  <c r="AD311" i="23"/>
  <c r="AD312" i="23"/>
  <c r="AD313" i="23"/>
  <c r="AD314" i="23"/>
  <c r="AD315" i="23"/>
  <c r="AD316" i="23"/>
  <c r="AD317" i="23"/>
  <c r="AD318" i="23"/>
  <c r="AD319" i="23"/>
  <c r="AD320" i="23"/>
  <c r="AD321" i="23"/>
  <c r="AD322" i="23"/>
  <c r="AD323" i="23"/>
  <c r="AD324" i="23"/>
  <c r="AD325" i="23"/>
  <c r="AD326" i="23"/>
  <c r="AD327" i="23"/>
  <c r="AD328" i="23"/>
  <c r="AD329" i="23"/>
  <c r="AD330" i="23"/>
  <c r="AD331" i="23"/>
  <c r="AD332" i="23"/>
  <c r="AD333" i="23"/>
  <c r="AD334" i="23"/>
  <c r="AD335" i="23"/>
  <c r="AD336" i="23"/>
  <c r="AD337" i="23"/>
  <c r="AD338" i="23"/>
  <c r="AD339" i="23"/>
  <c r="AD340" i="23"/>
  <c r="AD341" i="23"/>
  <c r="AD342" i="23"/>
  <c r="AD343" i="23"/>
  <c r="AD344" i="23"/>
  <c r="AD345" i="23"/>
  <c r="AD346" i="23"/>
  <c r="AD347" i="23"/>
  <c r="AD348" i="23"/>
  <c r="AD349" i="23"/>
  <c r="AD350" i="23"/>
  <c r="AD351" i="23"/>
  <c r="AD352" i="23"/>
  <c r="AD353" i="23"/>
  <c r="AD354" i="23"/>
  <c r="AD355" i="23"/>
  <c r="AD356" i="23"/>
  <c r="AD357" i="23"/>
  <c r="AD358" i="23"/>
  <c r="AD359" i="23"/>
  <c r="AD360" i="23"/>
  <c r="AD361" i="23"/>
  <c r="AD362" i="23"/>
  <c r="AD363" i="23"/>
  <c r="AD364" i="23"/>
  <c r="AD365" i="23"/>
  <c r="AD366" i="23"/>
  <c r="AD367" i="23"/>
  <c r="AD368" i="23"/>
  <c r="AD369" i="23"/>
  <c r="AD370" i="23"/>
  <c r="AD371" i="23"/>
  <c r="AD372" i="23"/>
  <c r="AD373" i="23"/>
  <c r="AD374" i="23"/>
  <c r="AD375" i="23"/>
  <c r="AD376" i="23"/>
  <c r="AD377" i="23"/>
  <c r="AD378" i="23"/>
  <c r="AD379" i="23"/>
  <c r="AD380" i="23"/>
  <c r="AD381" i="23"/>
  <c r="AD382" i="23"/>
  <c r="AD383" i="23"/>
  <c r="AD384" i="23"/>
  <c r="AD385" i="23"/>
  <c r="AD386" i="23"/>
  <c r="AD387" i="23"/>
  <c r="AD388" i="23"/>
  <c r="AD389" i="23"/>
  <c r="AD390" i="23"/>
  <c r="AD391" i="23"/>
  <c r="AD392" i="23"/>
  <c r="AD393" i="23"/>
  <c r="AD394" i="23"/>
  <c r="AD395" i="23"/>
  <c r="AD396" i="23"/>
  <c r="AD397" i="23"/>
  <c r="AD398" i="23"/>
  <c r="AD399" i="23"/>
  <c r="AD400" i="23"/>
  <c r="AD401" i="23"/>
  <c r="AD402" i="23"/>
  <c r="AD403" i="23"/>
  <c r="AD404" i="23"/>
  <c r="AD405" i="23"/>
  <c r="AD406" i="23"/>
  <c r="AD407" i="23"/>
  <c r="AD408" i="23"/>
  <c r="AD409" i="23"/>
  <c r="AD410" i="23"/>
  <c r="AD411" i="23"/>
  <c r="AD412" i="23"/>
  <c r="AD413" i="23"/>
  <c r="AD414" i="23"/>
  <c r="AD415" i="23"/>
  <c r="AD416" i="23"/>
  <c r="AD417" i="23"/>
  <c r="AD418" i="23"/>
  <c r="AD419" i="23"/>
  <c r="AD420" i="23"/>
  <c r="AD421" i="23"/>
  <c r="AD422" i="23"/>
  <c r="AD423" i="23"/>
  <c r="AD424" i="23"/>
  <c r="AD425" i="23"/>
  <c r="AD426" i="23"/>
  <c r="AD427" i="23"/>
  <c r="AD428" i="23"/>
  <c r="AD429" i="23"/>
  <c r="AD430" i="23"/>
  <c r="AD431" i="23"/>
  <c r="AD432" i="23"/>
  <c r="AD433" i="23"/>
  <c r="AD434" i="23"/>
  <c r="AD435" i="23"/>
  <c r="AD436" i="23"/>
  <c r="AD437" i="23"/>
  <c r="AD438" i="23"/>
  <c r="AD439" i="23"/>
  <c r="AD440" i="23"/>
  <c r="AD441" i="23"/>
  <c r="AD442" i="23"/>
  <c r="AD443" i="23"/>
  <c r="AD444" i="23"/>
  <c r="AD445" i="23"/>
  <c r="AD446" i="23"/>
  <c r="AD447" i="23"/>
  <c r="AD448" i="23"/>
  <c r="AD449" i="23"/>
  <c r="AD450" i="23"/>
  <c r="AD451" i="23"/>
  <c r="AD452" i="23"/>
  <c r="AD453" i="23"/>
  <c r="AD454" i="23"/>
  <c r="AD455" i="23"/>
  <c r="AD456" i="23"/>
  <c r="AD457" i="23"/>
  <c r="AD458" i="23"/>
  <c r="AD459" i="23"/>
  <c r="AD460" i="23"/>
  <c r="AD461" i="23"/>
  <c r="AD462" i="23"/>
  <c r="AD463" i="23"/>
  <c r="AD464" i="23"/>
  <c r="AD465" i="23"/>
  <c r="AD466" i="23"/>
  <c r="AD467" i="23"/>
  <c r="AD468" i="23"/>
  <c r="AD469" i="23"/>
  <c r="AD470" i="23"/>
  <c r="AD471" i="23"/>
  <c r="AD472" i="23"/>
  <c r="AD473" i="23"/>
  <c r="AD474" i="23"/>
  <c r="AD475" i="23"/>
  <c r="AD476" i="23"/>
  <c r="AD477" i="23"/>
  <c r="AD478" i="23"/>
  <c r="AD479" i="23"/>
  <c r="AD480" i="23"/>
  <c r="AD481" i="23"/>
  <c r="AD482" i="23"/>
  <c r="AD483" i="23"/>
  <c r="AD484" i="23"/>
  <c r="AD485" i="23"/>
  <c r="AD486" i="23"/>
  <c r="AD487" i="23"/>
  <c r="AD488" i="23"/>
  <c r="AD489" i="23"/>
  <c r="AD490" i="23"/>
  <c r="AD491" i="23"/>
  <c r="AD492" i="23"/>
  <c r="AD493" i="23"/>
  <c r="AD494" i="23"/>
  <c r="AD495" i="23"/>
  <c r="AD496" i="23"/>
  <c r="AD497" i="23"/>
  <c r="AD498" i="23"/>
  <c r="AD499" i="23"/>
  <c r="AD500" i="23"/>
  <c r="AD501" i="23"/>
  <c r="AD502" i="23"/>
  <c r="AD503" i="23"/>
  <c r="AD504" i="23"/>
  <c r="AD505" i="23"/>
  <c r="AD506" i="23"/>
  <c r="AD507" i="23"/>
  <c r="AD508" i="23"/>
  <c r="AD509" i="23"/>
  <c r="AD510" i="23"/>
  <c r="AD511" i="23"/>
  <c r="AD512" i="23"/>
  <c r="AD513" i="23"/>
  <c r="AD514" i="23"/>
  <c r="AD515" i="23"/>
  <c r="AD516" i="23"/>
  <c r="AD517" i="23"/>
  <c r="AD518" i="23"/>
  <c r="AD519" i="23"/>
  <c r="AD520" i="23"/>
  <c r="AD521" i="23"/>
  <c r="AD522" i="23"/>
  <c r="AD523" i="23"/>
  <c r="AD524" i="23"/>
  <c r="AD525" i="23"/>
  <c r="AD526" i="23"/>
  <c r="AD527" i="23"/>
  <c r="AD528" i="23"/>
  <c r="AD529" i="23"/>
  <c r="AD530" i="23"/>
  <c r="AD531" i="23"/>
  <c r="AD532" i="23"/>
  <c r="AD533" i="23"/>
  <c r="AD534" i="23"/>
  <c r="AD535" i="23"/>
  <c r="AD536" i="23"/>
  <c r="AD537" i="23"/>
  <c r="AD538" i="23"/>
  <c r="AD539" i="23"/>
  <c r="AD540" i="23"/>
  <c r="AD541" i="23"/>
  <c r="AD542" i="23"/>
  <c r="AD543" i="23"/>
  <c r="AD544" i="23"/>
  <c r="AD545" i="23"/>
  <c r="AD546" i="23"/>
  <c r="AD547" i="23"/>
  <c r="AD548" i="23"/>
  <c r="AD549" i="23"/>
  <c r="AD550" i="23"/>
  <c r="AD551" i="23"/>
  <c r="AD552" i="23"/>
  <c r="AD553" i="23"/>
  <c r="AD554" i="23"/>
  <c r="AD555" i="23"/>
  <c r="AD556" i="23"/>
  <c r="AD557" i="23"/>
  <c r="AD558" i="23"/>
  <c r="AD559" i="23"/>
  <c r="AD560" i="23"/>
  <c r="AD561" i="23"/>
  <c r="AD562" i="23"/>
  <c r="AD563" i="23"/>
  <c r="AD564" i="23"/>
  <c r="AD565" i="23"/>
  <c r="AD566" i="23"/>
  <c r="AD567" i="23"/>
  <c r="AD568" i="23"/>
  <c r="AD569" i="23"/>
  <c r="AD570" i="23"/>
  <c r="AD571" i="23"/>
  <c r="AD572" i="23"/>
  <c r="AD573" i="23"/>
  <c r="AD574" i="23"/>
  <c r="AD575" i="23"/>
  <c r="AD576" i="23"/>
  <c r="AD577" i="23"/>
  <c r="AD578" i="23"/>
  <c r="AD579" i="23"/>
  <c r="AD580" i="23"/>
  <c r="AD581" i="23"/>
  <c r="AD582" i="23"/>
  <c r="AD583" i="23"/>
  <c r="AD584" i="23"/>
  <c r="AD585" i="23"/>
  <c r="AD586" i="23"/>
  <c r="AD587" i="23"/>
  <c r="AD588" i="23"/>
  <c r="AD589" i="23"/>
  <c r="AD590" i="23"/>
  <c r="AD591" i="23"/>
  <c r="AD592" i="23"/>
  <c r="AD593" i="23"/>
  <c r="AD594" i="23"/>
  <c r="AD595" i="23"/>
  <c r="AD596" i="23"/>
  <c r="AD597" i="23"/>
  <c r="AD598" i="23"/>
  <c r="AD599" i="23"/>
  <c r="AD600" i="23"/>
  <c r="AD601" i="23"/>
  <c r="AD602" i="23"/>
  <c r="AD603" i="23"/>
  <c r="AD604" i="23"/>
  <c r="AD605" i="23"/>
  <c r="AD606" i="23"/>
  <c r="AD607" i="23"/>
  <c r="AD608" i="23"/>
  <c r="AD609" i="23"/>
  <c r="AD610" i="23"/>
  <c r="AD611" i="23"/>
  <c r="AD612" i="23"/>
  <c r="AD613" i="23"/>
  <c r="AD614" i="23"/>
  <c r="AD615" i="23"/>
  <c r="AD616" i="23"/>
  <c r="AD617" i="23"/>
  <c r="AD618" i="23"/>
  <c r="AD619" i="23"/>
  <c r="AD620" i="23"/>
  <c r="AD621" i="23"/>
  <c r="AD622" i="23"/>
  <c r="AD623" i="23"/>
  <c r="AD624" i="23"/>
  <c r="AD625" i="23"/>
  <c r="AD626" i="23"/>
  <c r="AD627" i="23"/>
  <c r="AD628" i="23"/>
  <c r="AD629" i="23"/>
  <c r="AD630" i="23"/>
  <c r="AD631" i="23"/>
  <c r="AD632" i="23"/>
  <c r="AD633" i="23"/>
  <c r="AD634" i="23"/>
  <c r="AD635" i="23"/>
  <c r="AD636" i="23"/>
  <c r="AD637" i="23"/>
  <c r="AD638" i="23"/>
  <c r="AD639" i="23"/>
  <c r="AD640" i="23"/>
  <c r="AD641" i="23"/>
  <c r="AD642" i="23"/>
  <c r="AD643" i="23"/>
  <c r="AD644" i="23"/>
  <c r="AD645" i="23"/>
  <c r="AD646" i="23"/>
  <c r="AD647" i="23"/>
  <c r="AD648" i="23"/>
  <c r="AD649" i="23"/>
  <c r="AD650" i="23"/>
  <c r="AD651" i="23"/>
  <c r="AD652" i="23"/>
  <c r="AD653" i="23"/>
  <c r="AD654" i="23"/>
  <c r="AD655" i="23"/>
  <c r="AD656" i="23"/>
  <c r="AD657" i="23"/>
  <c r="AD658" i="23"/>
  <c r="AD659" i="23"/>
  <c r="AD660" i="23"/>
  <c r="AD661" i="23"/>
  <c r="AD662" i="23"/>
  <c r="AD663" i="23"/>
  <c r="AD664" i="23"/>
  <c r="AD665" i="23"/>
  <c r="AD666" i="23"/>
  <c r="AD667" i="23"/>
  <c r="AD668" i="23"/>
  <c r="AD669" i="23"/>
  <c r="AD670" i="23"/>
  <c r="AD671" i="23"/>
  <c r="AD672" i="23"/>
  <c r="AD673" i="23"/>
  <c r="AD674" i="23"/>
  <c r="AD675" i="23"/>
  <c r="AD676" i="23"/>
  <c r="AD677" i="23"/>
  <c r="AD678" i="23"/>
  <c r="AD679" i="23"/>
  <c r="AD680" i="23"/>
  <c r="AD681" i="23"/>
  <c r="AD682" i="23"/>
  <c r="AD683" i="23"/>
  <c r="AD684" i="23"/>
  <c r="AD685" i="23"/>
  <c r="AD686" i="23"/>
  <c r="AD687" i="23"/>
  <c r="AD688" i="23"/>
  <c r="AD689" i="23"/>
  <c r="AD690" i="23"/>
  <c r="AD691" i="23"/>
  <c r="AD692" i="23"/>
  <c r="AD693" i="23"/>
  <c r="AD694" i="23"/>
  <c r="AD695" i="23"/>
  <c r="AD696" i="23"/>
  <c r="AD697" i="23"/>
  <c r="AD698" i="23"/>
  <c r="AD699" i="23"/>
  <c r="AD700" i="23"/>
  <c r="AD701" i="23"/>
  <c r="AD702" i="23"/>
  <c r="AD703" i="23"/>
  <c r="AD704" i="23"/>
  <c r="AD705" i="23"/>
  <c r="AD706" i="23"/>
  <c r="AD707" i="23"/>
  <c r="AD708" i="23"/>
  <c r="AD709" i="23"/>
  <c r="AD710" i="23"/>
  <c r="AD711" i="23"/>
  <c r="AD712" i="23"/>
  <c r="AD713" i="23"/>
  <c r="AD714" i="23"/>
  <c r="AD715" i="23"/>
  <c r="AD716" i="23"/>
  <c r="AD717" i="23"/>
  <c r="AD718" i="23"/>
  <c r="AD719" i="23"/>
  <c r="AD720" i="23"/>
  <c r="AD721" i="23"/>
  <c r="AD722" i="23"/>
  <c r="AD723" i="23"/>
  <c r="AD724" i="23"/>
  <c r="AD725" i="23"/>
  <c r="AD726" i="23"/>
  <c r="AD727" i="23"/>
  <c r="AD728" i="23"/>
  <c r="AD729" i="23"/>
  <c r="AD730" i="23"/>
  <c r="AD731" i="23"/>
  <c r="AD732" i="23"/>
  <c r="AD733" i="23"/>
  <c r="AD734" i="23"/>
  <c r="AD735" i="23"/>
  <c r="AD736" i="23"/>
  <c r="AD737" i="23"/>
  <c r="AD738" i="23"/>
  <c r="AD739" i="23"/>
  <c r="AD740" i="23"/>
  <c r="AD741" i="23"/>
  <c r="AD742" i="23"/>
  <c r="AD743" i="23"/>
  <c r="AD744" i="23"/>
  <c r="AD745" i="23"/>
  <c r="AD746" i="23"/>
  <c r="AD747" i="23"/>
  <c r="AD748" i="23"/>
  <c r="AD749" i="23"/>
  <c r="AD750" i="23"/>
  <c r="AD751" i="23"/>
  <c r="AD752" i="23"/>
  <c r="AD753" i="23"/>
  <c r="AD754" i="23"/>
  <c r="AD755" i="23"/>
  <c r="AD756" i="23"/>
  <c r="AD757" i="23"/>
  <c r="AD758" i="23"/>
  <c r="AD759" i="23"/>
  <c r="AD760" i="23"/>
  <c r="AD761" i="23"/>
  <c r="AD762" i="23"/>
  <c r="AD763" i="23"/>
  <c r="AD764" i="23"/>
  <c r="AD765" i="23"/>
  <c r="AD766" i="23"/>
  <c r="AD767" i="23"/>
  <c r="AD768" i="23"/>
  <c r="AD769" i="23"/>
  <c r="AD770" i="23"/>
  <c r="AD771" i="23"/>
  <c r="AD772" i="23"/>
  <c r="AD773" i="23"/>
  <c r="AD774" i="23"/>
  <c r="AD775" i="23"/>
  <c r="AD776" i="23"/>
  <c r="AD777" i="23"/>
  <c r="AD778" i="23"/>
  <c r="AD779" i="23"/>
  <c r="AD780" i="23"/>
  <c r="AD781" i="23"/>
  <c r="AD782" i="23"/>
  <c r="AD783" i="23"/>
  <c r="AD784" i="23"/>
  <c r="AD785" i="23"/>
  <c r="AD786" i="23"/>
  <c r="AD787" i="23"/>
  <c r="AD788" i="23"/>
  <c r="AD789" i="23"/>
  <c r="AD790" i="23"/>
  <c r="AD791" i="23"/>
  <c r="AD792" i="23"/>
  <c r="AD793" i="23"/>
  <c r="AD794" i="23"/>
  <c r="AD795" i="23"/>
  <c r="AD796" i="23"/>
  <c r="AD797" i="23"/>
  <c r="AD798" i="23"/>
  <c r="AD799" i="23"/>
  <c r="AD800" i="23"/>
  <c r="AD801" i="23"/>
  <c r="AD802" i="23"/>
  <c r="AD803" i="23"/>
  <c r="AD804" i="23"/>
  <c r="AD805" i="23"/>
  <c r="AD806" i="23"/>
  <c r="AD807" i="23"/>
  <c r="AD808" i="23"/>
  <c r="AD809" i="23"/>
  <c r="AD810" i="23"/>
  <c r="AD811" i="23"/>
  <c r="AD812" i="23"/>
  <c r="AD813" i="23"/>
  <c r="AD814" i="23"/>
  <c r="AD815" i="23"/>
  <c r="AD816" i="23"/>
  <c r="AD817" i="23"/>
  <c r="AD818" i="23"/>
  <c r="AD819" i="23"/>
  <c r="AD820" i="23"/>
  <c r="AD821" i="23"/>
  <c r="AD822" i="23"/>
  <c r="AD823" i="23"/>
  <c r="AD824" i="23"/>
  <c r="AD825" i="23"/>
  <c r="AD826" i="23"/>
  <c r="AD827" i="23"/>
  <c r="AD828" i="23"/>
  <c r="AD829" i="23"/>
  <c r="AD830" i="23"/>
  <c r="AD831" i="23"/>
  <c r="AD832" i="23"/>
  <c r="AD833" i="23"/>
  <c r="AD834" i="23"/>
  <c r="AD835" i="23"/>
  <c r="AD836" i="23"/>
  <c r="AD837" i="23"/>
  <c r="AD838" i="23"/>
  <c r="AD839" i="23"/>
  <c r="AD840" i="23"/>
  <c r="AD841" i="23"/>
  <c r="AD842" i="23"/>
  <c r="AD843" i="23"/>
  <c r="AD844" i="23"/>
  <c r="AD845" i="23"/>
  <c r="AD846" i="23"/>
  <c r="AD847" i="23"/>
  <c r="AD848" i="23"/>
  <c r="AD849" i="23"/>
  <c r="AD850" i="23"/>
  <c r="AD851" i="23"/>
  <c r="AD852" i="23"/>
  <c r="AD853" i="23"/>
  <c r="AD854" i="23"/>
  <c r="AD855" i="23"/>
  <c r="AD856" i="23"/>
  <c r="AD857" i="23"/>
  <c r="AD858" i="23"/>
  <c r="AD859" i="23"/>
  <c r="AD860" i="23"/>
  <c r="AD861" i="23"/>
  <c r="AD862" i="23"/>
  <c r="AD863" i="23"/>
  <c r="AD864" i="23"/>
  <c r="AD865" i="23"/>
  <c r="AD866" i="23"/>
  <c r="AD867" i="23"/>
  <c r="AD868" i="23"/>
  <c r="AD869" i="23"/>
  <c r="AD870" i="23"/>
  <c r="AD871" i="23"/>
  <c r="AD872" i="23"/>
  <c r="AD873" i="23"/>
  <c r="AD874" i="23"/>
  <c r="AD875" i="23"/>
  <c r="AD876" i="23"/>
  <c r="AD877" i="23"/>
  <c r="AD878" i="23"/>
  <c r="AD879" i="23"/>
  <c r="AD880" i="23"/>
  <c r="AD881" i="23"/>
  <c r="AD882" i="23"/>
  <c r="AD883" i="23"/>
  <c r="AD884" i="23"/>
  <c r="AD885" i="23"/>
  <c r="AD886" i="23"/>
  <c r="AD887" i="23"/>
  <c r="AD888" i="23"/>
  <c r="AD889" i="23"/>
  <c r="AD890" i="23"/>
  <c r="AD891" i="23"/>
  <c r="AD892" i="23"/>
  <c r="AD893" i="23"/>
  <c r="AD894" i="23"/>
  <c r="AD895" i="23"/>
  <c r="AD896" i="23"/>
  <c r="AD897" i="23"/>
  <c r="AD898" i="23"/>
  <c r="AD899" i="23"/>
  <c r="AD900" i="23"/>
  <c r="AD901" i="23"/>
  <c r="AD902" i="23"/>
  <c r="AD903" i="23"/>
  <c r="AD904" i="23"/>
  <c r="AD905" i="23"/>
  <c r="AD906" i="23"/>
  <c r="AD907" i="23"/>
  <c r="AD908" i="23"/>
  <c r="AD909" i="23"/>
  <c r="AD910" i="23"/>
  <c r="AD911" i="23"/>
  <c r="AD912" i="23"/>
  <c r="AD913" i="23"/>
  <c r="AD914" i="23"/>
  <c r="AD915" i="23"/>
  <c r="AD916" i="23"/>
  <c r="AD917" i="23"/>
  <c r="AD918" i="23"/>
  <c r="AD919" i="23"/>
  <c r="AD920" i="23"/>
  <c r="AD921" i="23"/>
  <c r="AD922" i="23"/>
  <c r="AD923" i="23"/>
  <c r="AD924" i="23"/>
  <c r="AD925" i="23"/>
  <c r="AD926" i="23"/>
  <c r="AD927" i="23"/>
  <c r="AD928" i="23"/>
  <c r="AD929" i="23"/>
  <c r="AD930" i="23"/>
  <c r="AD931" i="23"/>
  <c r="AD932" i="23"/>
  <c r="AD933" i="23"/>
  <c r="AD934" i="23"/>
  <c r="AD935" i="23"/>
  <c r="AD936" i="23"/>
  <c r="AD937" i="23"/>
  <c r="AD938" i="23"/>
  <c r="AD939" i="23"/>
  <c r="AD940" i="23"/>
  <c r="AD941" i="23"/>
  <c r="AD942" i="23"/>
  <c r="AD943" i="23"/>
  <c r="AD944" i="23"/>
  <c r="AD945" i="23"/>
  <c r="AD946" i="23"/>
  <c r="AD947" i="23"/>
  <c r="AD948" i="23"/>
  <c r="AD949" i="23"/>
  <c r="AD950" i="23"/>
  <c r="AD951" i="23"/>
  <c r="AD952" i="23"/>
  <c r="AD953" i="23"/>
  <c r="AD954" i="23"/>
  <c r="AD955" i="23"/>
  <c r="AD956" i="23"/>
  <c r="AD957" i="23"/>
  <c r="AD958" i="23"/>
  <c r="AD959" i="23"/>
  <c r="AD960" i="23"/>
  <c r="AD961" i="23"/>
  <c r="AD962" i="23"/>
  <c r="AD963" i="23"/>
  <c r="AD964" i="23"/>
  <c r="AD965" i="23"/>
  <c r="AD966" i="23"/>
  <c r="AD967" i="23"/>
  <c r="AD968" i="23"/>
  <c r="AD969" i="23"/>
  <c r="AD970" i="23"/>
  <c r="AD971" i="23"/>
  <c r="AD972" i="23"/>
  <c r="AD973" i="23"/>
  <c r="AD974" i="23"/>
  <c r="AD975" i="23"/>
  <c r="AD976" i="23"/>
  <c r="AD977" i="23"/>
  <c r="AD978" i="23"/>
  <c r="AD979" i="23"/>
  <c r="AD980" i="23"/>
  <c r="AD981" i="23"/>
  <c r="AD982" i="23"/>
  <c r="AD983" i="23"/>
  <c r="AD984" i="23"/>
  <c r="AD985" i="23"/>
  <c r="AD986" i="23"/>
  <c r="AD987" i="23"/>
  <c r="AD988" i="23"/>
  <c r="AD989" i="23"/>
  <c r="AD990" i="23"/>
  <c r="AD991" i="23"/>
  <c r="AD992" i="23"/>
  <c r="AD993" i="23"/>
  <c r="AD994" i="23"/>
  <c r="AD995" i="23"/>
  <c r="AD996" i="23"/>
  <c r="AD997" i="23"/>
  <c r="AD998" i="23"/>
  <c r="AD999" i="23"/>
  <c r="AD1000" i="23"/>
  <c r="AD1001" i="23"/>
  <c r="AD1002" i="23"/>
  <c r="AD1003" i="23"/>
  <c r="AD1004" i="23"/>
  <c r="AD1005" i="23"/>
  <c r="AD1006" i="23"/>
  <c r="AD1007" i="23"/>
  <c r="AD1008" i="23"/>
  <c r="AD1009" i="23"/>
  <c r="AD1010" i="23"/>
  <c r="AD1011" i="23"/>
  <c r="AD1012" i="23"/>
  <c r="AD1013" i="23"/>
  <c r="AD1014" i="23"/>
  <c r="AD1015" i="23"/>
  <c r="AD1016" i="23"/>
  <c r="AD1017" i="23"/>
  <c r="AD1018" i="23"/>
  <c r="AD1019" i="23"/>
  <c r="AD1020" i="23"/>
  <c r="AD1021" i="23"/>
  <c r="AD1022" i="23"/>
  <c r="AD1023" i="23"/>
  <c r="AD1024" i="23"/>
  <c r="AD1025" i="23"/>
  <c r="AD1026" i="23"/>
  <c r="AD1027" i="23"/>
  <c r="AD1028" i="23"/>
  <c r="AD1029" i="23"/>
  <c r="AD1030" i="23"/>
  <c r="AD1031" i="23"/>
  <c r="AD1032" i="23"/>
  <c r="AD1033" i="23"/>
  <c r="AD1034" i="23"/>
  <c r="AD1035" i="23"/>
  <c r="AD1036" i="23"/>
  <c r="AD1037" i="23"/>
  <c r="AD1038" i="23"/>
  <c r="AD1039" i="23"/>
  <c r="AD1040" i="23"/>
  <c r="AD1041" i="23"/>
  <c r="AD1042" i="23"/>
  <c r="AD1043" i="23"/>
  <c r="AD1044" i="23"/>
  <c r="AD1045" i="23"/>
  <c r="AD1046" i="23"/>
  <c r="AD1047" i="23"/>
  <c r="AD1048" i="23"/>
  <c r="AD1049" i="23"/>
  <c r="AD1050" i="23"/>
  <c r="AD1051" i="23"/>
  <c r="AD1052" i="23"/>
  <c r="AD1053" i="23"/>
  <c r="AD1054" i="23"/>
  <c r="AD1055" i="23"/>
  <c r="AD1056" i="23"/>
  <c r="AD1057" i="23"/>
  <c r="AD1058" i="23"/>
  <c r="AD1059" i="23"/>
  <c r="AD1060" i="23"/>
  <c r="AD1061" i="23"/>
  <c r="AD1062" i="23"/>
  <c r="AD1063" i="23"/>
  <c r="AD1064" i="23"/>
  <c r="AD1065" i="23"/>
  <c r="AD1066" i="23"/>
  <c r="AD1067" i="23"/>
  <c r="AD1068" i="23"/>
  <c r="AD1069" i="23"/>
  <c r="AD1070" i="23"/>
  <c r="AD1071" i="23"/>
  <c r="AD1072" i="23"/>
  <c r="AD1073" i="23"/>
  <c r="AD1074" i="23"/>
  <c r="AD1075" i="23"/>
  <c r="AD1076" i="23"/>
  <c r="AD1077" i="23"/>
  <c r="AD1078" i="23"/>
  <c r="AD1079" i="23"/>
  <c r="AD1080" i="23"/>
  <c r="AD1081" i="23"/>
  <c r="AD1082" i="23"/>
  <c r="AD1083" i="23"/>
  <c r="AD1084" i="23"/>
  <c r="AD1085" i="23"/>
  <c r="AD1086" i="23"/>
  <c r="AD1087" i="23"/>
  <c r="AD1088" i="23"/>
  <c r="AD1089" i="23"/>
  <c r="AD1090" i="23"/>
  <c r="AD1091" i="23"/>
  <c r="AD1092" i="23"/>
  <c r="AD1093" i="23"/>
  <c r="AD1094" i="23"/>
  <c r="AD1095" i="23"/>
  <c r="AD1096" i="23"/>
  <c r="AD1097" i="23"/>
  <c r="AD1098" i="23"/>
  <c r="AD1099" i="23"/>
  <c r="AD1100" i="23"/>
  <c r="AD1101" i="23"/>
  <c r="AD1102" i="23"/>
  <c r="AD1103" i="23"/>
  <c r="AD1104" i="23"/>
  <c r="AD1105" i="23"/>
  <c r="AD1106" i="23"/>
  <c r="AD1107" i="23"/>
  <c r="AD1108" i="23"/>
  <c r="AD1109" i="23"/>
  <c r="AD1110" i="23"/>
  <c r="AD1111" i="23"/>
  <c r="AD1112" i="23"/>
  <c r="AD1113" i="23"/>
  <c r="AD1114" i="23"/>
  <c r="AD1115" i="23"/>
  <c r="AD1116" i="23"/>
  <c r="AD1117" i="23"/>
  <c r="AD1118" i="23"/>
  <c r="AD1119" i="23"/>
  <c r="AD1120" i="23"/>
  <c r="AD1121" i="23"/>
  <c r="AD1122" i="23"/>
  <c r="AD1123" i="23"/>
  <c r="AD1124" i="23"/>
  <c r="AD1125" i="23"/>
  <c r="AD1126" i="23"/>
  <c r="AD1127" i="23"/>
  <c r="AD1128" i="23"/>
  <c r="AD1129" i="23"/>
  <c r="AD1130" i="23"/>
  <c r="AD1131" i="23"/>
  <c r="AD1132" i="23"/>
  <c r="AD1133" i="23"/>
  <c r="AD1134" i="23"/>
  <c r="AD1135" i="23"/>
  <c r="AD1136" i="23"/>
  <c r="AD1137" i="23"/>
  <c r="AD1138" i="23"/>
  <c r="AD1139" i="23"/>
  <c r="AD1140" i="23"/>
  <c r="AD1141" i="23"/>
  <c r="AD1142" i="23"/>
  <c r="AD1143" i="23"/>
  <c r="AD1144" i="23"/>
  <c r="AD1145" i="23"/>
  <c r="AD1146" i="23"/>
  <c r="AD1147" i="23"/>
  <c r="AD1148" i="23"/>
  <c r="AD1149" i="23"/>
  <c r="AD1150" i="23"/>
  <c r="AD1151" i="23"/>
  <c r="AD1152" i="23"/>
  <c r="AD1153" i="23"/>
  <c r="AD1154" i="23"/>
  <c r="AD1155" i="23"/>
  <c r="AD1156" i="23"/>
  <c r="AD1157" i="23"/>
  <c r="AD1158" i="23"/>
  <c r="AD1159" i="23"/>
  <c r="AD1160" i="23"/>
  <c r="AD1161" i="23"/>
  <c r="AD1162" i="23"/>
  <c r="AD1163" i="23"/>
  <c r="AD1164" i="23"/>
  <c r="AD1165" i="23"/>
  <c r="AD1166" i="23"/>
  <c r="AD1167" i="23"/>
  <c r="AD1168" i="23"/>
  <c r="AD1169" i="23"/>
  <c r="AD1170" i="23"/>
  <c r="AD1171" i="23"/>
  <c r="AD1172" i="23"/>
  <c r="AD1173" i="23"/>
  <c r="AD1174" i="23"/>
  <c r="AD1175" i="23"/>
  <c r="AD1176" i="23"/>
  <c r="AD1177" i="23"/>
  <c r="AD1178" i="23"/>
  <c r="AD1179" i="23"/>
  <c r="AD1180" i="23"/>
  <c r="AD1181" i="23"/>
  <c r="AD1182" i="23"/>
  <c r="AD1183" i="23"/>
  <c r="AD1184" i="23"/>
  <c r="AD1185" i="23"/>
  <c r="AD1186" i="23"/>
  <c r="AD1187" i="23"/>
  <c r="AD1188" i="23"/>
  <c r="AD1189" i="23"/>
  <c r="AD1190" i="23"/>
  <c r="AD1191" i="23"/>
  <c r="AD1192" i="23"/>
  <c r="AD1193" i="23"/>
  <c r="AD1194" i="23"/>
  <c r="AD1195" i="23"/>
  <c r="AD1196" i="23"/>
  <c r="AD1197" i="23"/>
  <c r="AD1198" i="23"/>
  <c r="AD1199" i="23"/>
  <c r="AD1200" i="23"/>
  <c r="AD1201" i="23"/>
  <c r="AD1202" i="23"/>
  <c r="AD1203" i="23"/>
  <c r="AD1204" i="23"/>
  <c r="AD1205" i="23"/>
  <c r="AD1206" i="23"/>
  <c r="AD1207" i="23"/>
  <c r="AD1208" i="23"/>
  <c r="AD1209" i="23"/>
  <c r="AD1210" i="23"/>
  <c r="AD1211" i="23"/>
  <c r="AD1212" i="23"/>
  <c r="AD1213" i="23"/>
  <c r="AD1214" i="23"/>
  <c r="AD1215" i="23"/>
  <c r="AD1216" i="23"/>
  <c r="AD1217" i="23"/>
  <c r="AD1218" i="23"/>
  <c r="AD1219" i="23"/>
  <c r="AD1220" i="23"/>
  <c r="AD1221" i="23"/>
  <c r="AD1222" i="23"/>
  <c r="AD1223" i="23"/>
  <c r="AD1224" i="23"/>
  <c r="AD1225" i="23"/>
  <c r="AD1226" i="23"/>
  <c r="AD1227" i="23"/>
  <c r="AD1228" i="23"/>
  <c r="AD1229" i="23"/>
  <c r="AD1230" i="23"/>
  <c r="AD1231" i="23"/>
  <c r="AD1232" i="23"/>
  <c r="AD1233" i="23"/>
  <c r="AD1234" i="23"/>
  <c r="AD1235" i="23"/>
  <c r="AD1236" i="23"/>
  <c r="AD1237" i="23"/>
  <c r="AD1238" i="23"/>
  <c r="AD1239" i="23"/>
  <c r="AD1240" i="23"/>
  <c r="AD1241" i="23"/>
  <c r="AD1242" i="23"/>
  <c r="AD1243" i="23"/>
  <c r="AD1244" i="23"/>
  <c r="AD1245" i="23"/>
  <c r="AD1246" i="23"/>
  <c r="AD1247" i="23"/>
  <c r="AD1248" i="23"/>
  <c r="AD1249" i="23"/>
  <c r="AD1250" i="23"/>
  <c r="AD1251" i="23"/>
  <c r="AD1252" i="23"/>
  <c r="AD1253" i="23"/>
  <c r="AD1254" i="23"/>
  <c r="AD1255" i="23"/>
  <c r="AD1256" i="23"/>
  <c r="AD1257" i="23"/>
  <c r="AD1258" i="23"/>
  <c r="AD1259" i="23"/>
  <c r="AD1260" i="23"/>
  <c r="AD1261" i="23"/>
  <c r="AD1262" i="23"/>
  <c r="AD1263" i="23"/>
  <c r="AD1264" i="23"/>
  <c r="AD1265" i="23"/>
  <c r="AD1266" i="23"/>
  <c r="AD1267" i="23"/>
  <c r="AD1268" i="23"/>
  <c r="AD1269" i="23"/>
  <c r="AD1270" i="23"/>
  <c r="AD1271" i="23"/>
  <c r="AD1272" i="23"/>
  <c r="AD1273" i="23"/>
  <c r="AD1274" i="23"/>
  <c r="AD1275" i="23"/>
  <c r="AD1276" i="23"/>
  <c r="AD1277" i="23"/>
  <c r="AD1278" i="23"/>
  <c r="AD1279" i="23"/>
  <c r="AD1280" i="23"/>
  <c r="AD1281" i="23"/>
  <c r="AD1282" i="23"/>
  <c r="AD1283" i="23"/>
  <c r="AD1284" i="23"/>
  <c r="AD1285" i="23"/>
  <c r="AD1286" i="23"/>
  <c r="AD1287" i="23"/>
  <c r="AD1288" i="23"/>
  <c r="AD1289" i="23"/>
  <c r="AD1290" i="23"/>
  <c r="AD1291" i="23"/>
  <c r="AD1292" i="23"/>
  <c r="AD1293" i="23"/>
  <c r="AD1294" i="23"/>
  <c r="AD1295" i="23"/>
  <c r="AD1296" i="23"/>
  <c r="AD1297" i="23"/>
  <c r="AD1298" i="23"/>
  <c r="AD1299" i="23"/>
  <c r="AD1300" i="23"/>
  <c r="AD1301" i="23"/>
  <c r="AD1302" i="23"/>
  <c r="AD1303" i="23"/>
  <c r="AD1304" i="23"/>
  <c r="AD1305" i="23"/>
  <c r="AD1306" i="23"/>
  <c r="AD1307" i="23"/>
  <c r="AD1308" i="23"/>
  <c r="AD1309" i="23"/>
  <c r="AD1310" i="23"/>
  <c r="AD1311" i="23"/>
  <c r="AD1312" i="23"/>
  <c r="AD1313" i="23"/>
  <c r="AD1314" i="23"/>
  <c r="AD1315" i="23"/>
  <c r="AD1316" i="23"/>
  <c r="AD1317" i="23"/>
  <c r="AD1318" i="23"/>
  <c r="AD1319" i="23"/>
  <c r="AD1320" i="23"/>
  <c r="AD1321" i="23"/>
  <c r="AD1322" i="23"/>
  <c r="AD1323" i="23"/>
  <c r="AD1324" i="23"/>
  <c r="AD1325" i="23"/>
  <c r="AD1326" i="23"/>
  <c r="AD1327" i="23"/>
  <c r="AD1328" i="23"/>
  <c r="AD1329" i="23"/>
  <c r="AD1330" i="23"/>
  <c r="AD1331" i="23"/>
  <c r="AD1332" i="23"/>
  <c r="AD1333" i="23"/>
  <c r="AD1334" i="23"/>
  <c r="AD1335" i="23"/>
  <c r="AD1336" i="23"/>
  <c r="AD1337" i="23"/>
  <c r="AD1338" i="23"/>
  <c r="AD1339" i="23"/>
  <c r="AD1340" i="23"/>
  <c r="AD1341" i="23"/>
  <c r="AD1342" i="23"/>
  <c r="AD1343" i="23"/>
  <c r="AD1344" i="23"/>
  <c r="AD1345" i="23"/>
  <c r="AD1346" i="23"/>
  <c r="AD1347" i="23"/>
  <c r="AD1348" i="23"/>
  <c r="AD1349" i="23"/>
  <c r="AD1350" i="23"/>
  <c r="AD1351" i="23"/>
  <c r="AD1352" i="23"/>
  <c r="AD1353" i="23"/>
  <c r="AD1354" i="23"/>
  <c r="AD1355" i="23"/>
  <c r="AD1356" i="23"/>
  <c r="AD1357" i="23"/>
  <c r="AD1358" i="23"/>
  <c r="AD1359" i="23"/>
  <c r="AD1360" i="23"/>
  <c r="AD1361" i="23"/>
  <c r="AD1362" i="23"/>
  <c r="AD1363" i="23"/>
  <c r="AD1364" i="23"/>
  <c r="AD1365" i="23"/>
  <c r="AD1366" i="23"/>
  <c r="AD1367" i="23"/>
  <c r="AD1368" i="23"/>
  <c r="AD1369" i="23"/>
  <c r="AD1370" i="23"/>
  <c r="AD1371" i="23"/>
  <c r="AD1372" i="23"/>
  <c r="AD1373" i="23"/>
  <c r="AD1374" i="23"/>
  <c r="AD1375" i="23"/>
  <c r="AD1376" i="23"/>
  <c r="AD1377" i="23"/>
  <c r="AD1378" i="23"/>
  <c r="AD1379" i="23"/>
  <c r="AD1380" i="23"/>
  <c r="AD1381" i="23"/>
  <c r="AD1382" i="23"/>
  <c r="AD1383" i="23"/>
  <c r="AD1384" i="23"/>
  <c r="AD1385" i="23"/>
  <c r="AD1386" i="23"/>
  <c r="AD1387" i="23"/>
  <c r="AD1388" i="23"/>
  <c r="AD1389" i="23"/>
  <c r="AD1390" i="23"/>
  <c r="AD1391" i="23"/>
  <c r="AD1392" i="23"/>
  <c r="AD1393" i="23"/>
  <c r="AD1394" i="23"/>
  <c r="AD1395" i="23"/>
  <c r="AD1396" i="23"/>
  <c r="AD1397" i="23"/>
  <c r="AD1398" i="23"/>
  <c r="AD1399" i="23"/>
  <c r="AD1400" i="23"/>
  <c r="AD1401" i="23"/>
  <c r="AD1402" i="23"/>
  <c r="AD1403" i="23"/>
  <c r="AD1404" i="23"/>
  <c r="AD1405" i="23"/>
  <c r="AD1406" i="23"/>
  <c r="AD1407" i="23"/>
  <c r="AD1408" i="23"/>
  <c r="AD1409" i="23"/>
  <c r="AD1410" i="23"/>
  <c r="AD1411" i="23"/>
  <c r="AD1412" i="23"/>
  <c r="AD1413" i="23"/>
  <c r="AD1414" i="23"/>
  <c r="AD1415" i="23"/>
  <c r="AD1416" i="23"/>
  <c r="AD1417" i="23"/>
  <c r="AD1418" i="23"/>
  <c r="AD1419" i="23"/>
  <c r="AD1420" i="23"/>
  <c r="AD1421" i="23"/>
  <c r="AD1422" i="23"/>
  <c r="AD1423" i="23"/>
  <c r="AD1424" i="23"/>
  <c r="AD1425" i="23"/>
  <c r="AD1426" i="23"/>
  <c r="AD1427" i="23"/>
  <c r="AD1428" i="23"/>
  <c r="AD1429" i="23"/>
  <c r="AD1430" i="23"/>
  <c r="AD1431" i="23"/>
  <c r="AD1432" i="23"/>
  <c r="AD1433" i="23"/>
  <c r="AD1434" i="23"/>
  <c r="AD1435" i="23"/>
  <c r="AD1436" i="23"/>
  <c r="AD1437" i="23"/>
  <c r="AD1438" i="23"/>
  <c r="AD1439" i="23"/>
  <c r="AD1440" i="23"/>
  <c r="AD1441" i="23"/>
  <c r="AD1442" i="23"/>
  <c r="AD1443" i="23"/>
  <c r="AD1444" i="23"/>
  <c r="AD1445" i="23"/>
  <c r="AD1446" i="23"/>
  <c r="AD1447" i="23"/>
  <c r="AD1448" i="23"/>
  <c r="AD1449" i="23"/>
  <c r="AD1450" i="23"/>
  <c r="AD1451" i="23"/>
  <c r="AD1452" i="23"/>
  <c r="AD1453" i="23"/>
  <c r="AD1454" i="23"/>
  <c r="AD1455" i="23"/>
  <c r="AD1456" i="23"/>
  <c r="AD1457" i="23"/>
  <c r="AD1458" i="23"/>
  <c r="AD1459" i="23"/>
  <c r="AD1460" i="23"/>
  <c r="AD1461" i="23"/>
  <c r="AD1462" i="23"/>
  <c r="AD1463" i="23"/>
  <c r="AD1464" i="23"/>
  <c r="AD1465" i="23"/>
  <c r="AD1466" i="23"/>
  <c r="AD1467" i="23"/>
  <c r="AD1468" i="23"/>
  <c r="AD1469" i="23"/>
  <c r="AD1470" i="23"/>
  <c r="AD1471" i="23"/>
  <c r="AD1472" i="23"/>
  <c r="AD1473" i="23"/>
  <c r="AD1474" i="23"/>
  <c r="AD1475" i="23"/>
  <c r="AD1476" i="23"/>
  <c r="AD1477" i="23"/>
  <c r="AD1478" i="23"/>
  <c r="AD1479" i="23"/>
  <c r="AD1480" i="23"/>
  <c r="AD1481" i="23"/>
  <c r="AD1482" i="23"/>
  <c r="AD1483" i="23"/>
  <c r="AD1484" i="23"/>
  <c r="AD1485" i="23"/>
  <c r="AD1486" i="23"/>
  <c r="AD1487" i="23"/>
  <c r="AD1488" i="23"/>
  <c r="AD1489" i="23"/>
  <c r="AD1490" i="23"/>
  <c r="AD1491" i="23"/>
  <c r="AD1492" i="23"/>
  <c r="AD1493" i="23"/>
  <c r="AD1494" i="23"/>
  <c r="AD1495" i="23"/>
  <c r="AD1496" i="23"/>
  <c r="AD1497" i="23"/>
  <c r="AD1498" i="23"/>
  <c r="AD1499" i="23"/>
  <c r="AD1500" i="23"/>
  <c r="AD1501" i="23"/>
  <c r="AD1502" i="23"/>
  <c r="AD1503" i="23"/>
  <c r="AD1504" i="23"/>
  <c r="AD1505" i="23"/>
  <c r="AD1506" i="23"/>
  <c r="AD1507" i="23"/>
  <c r="AD1508" i="23"/>
  <c r="AD1509" i="23"/>
  <c r="AD1510" i="23"/>
  <c r="AD1511" i="23"/>
  <c r="AD1512" i="23"/>
  <c r="AD1513" i="23"/>
  <c r="AD1514" i="23"/>
  <c r="AD1515" i="23"/>
  <c r="AD1516" i="23"/>
  <c r="AD1517" i="23"/>
  <c r="AD1518" i="23"/>
  <c r="AD1519" i="23"/>
  <c r="AD1520" i="23"/>
  <c r="AD1521" i="23"/>
  <c r="AD1522" i="23"/>
  <c r="AD1523" i="23"/>
  <c r="AD1524" i="23"/>
  <c r="AD1525" i="23"/>
  <c r="AD1526" i="23"/>
  <c r="AD1527" i="23"/>
  <c r="AD1528" i="23"/>
  <c r="AD1529" i="23"/>
  <c r="AD1530" i="23"/>
  <c r="AD1531" i="23"/>
  <c r="AD1532" i="23"/>
  <c r="AD1533" i="23"/>
  <c r="AD1534" i="23"/>
  <c r="AD1535" i="23"/>
  <c r="AD1536" i="23"/>
  <c r="AD1537" i="23"/>
  <c r="AD1538" i="23"/>
  <c r="AD1539" i="23"/>
  <c r="AD1540" i="23"/>
  <c r="AD1541" i="23"/>
  <c r="AD1542" i="23"/>
  <c r="AD1543" i="23"/>
  <c r="AD1544" i="23"/>
  <c r="AD1545" i="23"/>
  <c r="AD1546" i="23"/>
  <c r="AD1547" i="23"/>
  <c r="AD1548" i="23"/>
  <c r="AD1549" i="23"/>
  <c r="AD1550" i="23"/>
  <c r="AD1551" i="23"/>
  <c r="AD1552" i="23"/>
  <c r="AD1553" i="23"/>
  <c r="AD1554" i="23"/>
  <c r="AD1555" i="23"/>
  <c r="AD1556" i="23"/>
  <c r="AD1557" i="23"/>
  <c r="AD1558" i="23"/>
  <c r="AD1559" i="23"/>
  <c r="AD1560" i="23"/>
  <c r="AD1561" i="23"/>
  <c r="AD1562" i="23"/>
  <c r="AD1563" i="23"/>
  <c r="AD1564" i="23"/>
  <c r="AD1565" i="23"/>
  <c r="AD1566" i="23"/>
  <c r="AD1567" i="23"/>
  <c r="AD1568" i="23"/>
  <c r="AD1569" i="23"/>
  <c r="AD1570" i="23"/>
  <c r="AD1571" i="23"/>
  <c r="AD1572" i="23"/>
  <c r="AD1573" i="23"/>
  <c r="AD1574" i="23"/>
  <c r="AD1575" i="23"/>
  <c r="AD1576" i="23"/>
  <c r="AD1577" i="23"/>
  <c r="AD1578" i="23"/>
  <c r="AD1579" i="23"/>
  <c r="AD1580" i="23"/>
  <c r="AD1581" i="23"/>
  <c r="AD1582" i="23"/>
  <c r="AD1583" i="23"/>
  <c r="AD1584" i="23"/>
  <c r="AD1585" i="23"/>
  <c r="AD1586" i="23"/>
  <c r="AD1587" i="23"/>
  <c r="AD1588" i="23"/>
  <c r="AD1589" i="23"/>
  <c r="AD1590" i="23"/>
  <c r="AD1591" i="23"/>
  <c r="AD1592" i="23"/>
  <c r="AD1593" i="23"/>
  <c r="AD1594" i="23"/>
  <c r="AD1595" i="23"/>
  <c r="AD1596" i="23"/>
  <c r="AD1597" i="23"/>
  <c r="AD1598" i="23"/>
  <c r="AD1599" i="23"/>
  <c r="AD1600" i="23"/>
  <c r="AD1601" i="23"/>
  <c r="AD1602" i="23"/>
  <c r="AD1603" i="23"/>
  <c r="AD1604" i="23"/>
  <c r="AD1605" i="23"/>
  <c r="AD1606" i="23"/>
  <c r="AD1607" i="23"/>
  <c r="AD1608" i="23"/>
  <c r="AD1609" i="23"/>
  <c r="AD1610" i="23"/>
  <c r="AD1611" i="23"/>
  <c r="AD1612" i="23"/>
  <c r="AD1613" i="23"/>
  <c r="AD1614" i="23"/>
  <c r="AD1615" i="23"/>
  <c r="AD1616" i="23"/>
  <c r="AD1617" i="23"/>
  <c r="AD1618" i="23"/>
  <c r="AD1619" i="23"/>
  <c r="AD1620" i="23"/>
  <c r="AD1621" i="23"/>
  <c r="AD1622" i="23"/>
  <c r="AD1623" i="23"/>
  <c r="AD1624" i="23"/>
  <c r="AD1625" i="23"/>
  <c r="AD1626" i="23"/>
  <c r="AD1627" i="23"/>
  <c r="AD1628" i="23"/>
  <c r="AD1629" i="23"/>
  <c r="AD1630" i="23"/>
  <c r="AD1631" i="23"/>
  <c r="AD1632" i="23"/>
  <c r="AD1633" i="23"/>
  <c r="AD1634" i="23"/>
  <c r="AD1635" i="23"/>
  <c r="AD1636" i="23"/>
  <c r="AD1637" i="23"/>
  <c r="AD1638" i="23"/>
  <c r="AD1639" i="23"/>
  <c r="AD1640" i="23"/>
  <c r="AD1641" i="23"/>
  <c r="AD1642" i="23"/>
  <c r="AD1643" i="23"/>
  <c r="AD1644" i="23"/>
  <c r="AD1645" i="23"/>
  <c r="AD1646" i="23"/>
  <c r="AD1647" i="23"/>
  <c r="AD1648" i="23"/>
  <c r="AD1649" i="23"/>
  <c r="AD1650" i="23"/>
  <c r="AD1651" i="23"/>
  <c r="AD1652" i="23"/>
  <c r="AD1653" i="23"/>
  <c r="AD1654" i="23"/>
  <c r="AD1655" i="23"/>
  <c r="AD1656" i="23"/>
  <c r="AD1657" i="23"/>
  <c r="AD1658" i="23"/>
  <c r="AD1659" i="23"/>
  <c r="AD1660" i="23"/>
  <c r="AD1661" i="23"/>
  <c r="AD1662" i="23"/>
  <c r="AD1663" i="23"/>
  <c r="AD1664" i="23"/>
  <c r="AD1665" i="23"/>
  <c r="AD1666" i="23"/>
  <c r="AD1667" i="23"/>
  <c r="AD1668" i="23"/>
  <c r="AD1669" i="23"/>
  <c r="AD1670" i="23"/>
  <c r="AD1671" i="23"/>
  <c r="AD1672" i="23"/>
  <c r="AD1673" i="23"/>
  <c r="AD1674" i="23"/>
  <c r="AD1675" i="23"/>
  <c r="AD1676" i="23"/>
  <c r="AD1677" i="23"/>
  <c r="AD1678" i="23"/>
  <c r="AD1679" i="23"/>
  <c r="AD1680" i="23"/>
  <c r="AD1681" i="23"/>
  <c r="AD1682" i="23"/>
  <c r="AD1683" i="23"/>
  <c r="AD1684" i="23"/>
  <c r="AD1685" i="23"/>
  <c r="AD1686" i="23"/>
  <c r="AD1687" i="23"/>
  <c r="AD1688" i="23"/>
  <c r="AD1689" i="23"/>
  <c r="AD1690" i="23"/>
  <c r="AD1691" i="23"/>
  <c r="AD1692" i="23"/>
  <c r="AD1693" i="23"/>
  <c r="AD1694" i="23"/>
  <c r="AD1695" i="23"/>
  <c r="AD1696" i="23"/>
  <c r="AD1697" i="23"/>
  <c r="AD1698" i="23"/>
  <c r="AD1699" i="23"/>
  <c r="AD1700" i="23"/>
  <c r="AD1701" i="23"/>
  <c r="AD1702" i="23"/>
  <c r="AD1703" i="23"/>
  <c r="AD1704" i="23"/>
  <c r="AD1705" i="23"/>
  <c r="AD1706" i="23"/>
  <c r="AD1707" i="23"/>
  <c r="AD1708" i="23"/>
  <c r="AD1709" i="23"/>
  <c r="AD1710" i="23"/>
  <c r="AD1711" i="23"/>
  <c r="AD1712" i="23"/>
  <c r="AD1713" i="23"/>
  <c r="AD1714" i="23"/>
  <c r="AD1715" i="23"/>
  <c r="AD1716" i="23"/>
  <c r="AD1717" i="23"/>
  <c r="AD1718" i="23"/>
  <c r="AD1719" i="23"/>
  <c r="AD1720" i="23"/>
  <c r="AD1721" i="23"/>
  <c r="AD1722" i="23"/>
  <c r="AD1723" i="23"/>
  <c r="AD1724" i="23"/>
  <c r="AD1725" i="23"/>
  <c r="AD1726" i="23"/>
  <c r="AD1727" i="23"/>
  <c r="AD1728" i="23"/>
  <c r="AD1729" i="23"/>
  <c r="AD1730" i="23"/>
  <c r="AD1731" i="23"/>
  <c r="AD1732" i="23"/>
  <c r="AD1733" i="23"/>
  <c r="AD1734" i="23"/>
  <c r="AD1735" i="23"/>
  <c r="AD1736" i="23"/>
  <c r="AD1737" i="23"/>
  <c r="AD1738" i="23"/>
  <c r="AD1739" i="23"/>
  <c r="AD1740" i="23"/>
  <c r="AD1741" i="23"/>
  <c r="AD1742" i="23"/>
  <c r="AD1743" i="23"/>
  <c r="AD1744" i="23"/>
  <c r="AD1745" i="23"/>
  <c r="AD1746" i="23"/>
  <c r="AD1747" i="23"/>
  <c r="AD1748" i="23"/>
  <c r="AD1749" i="23"/>
  <c r="AD1750" i="23"/>
  <c r="AD1751" i="23"/>
  <c r="AD1752" i="23"/>
  <c r="AD1753" i="23"/>
  <c r="AD1754" i="23"/>
  <c r="AD1755" i="23"/>
  <c r="AD1756" i="23"/>
  <c r="AD1757" i="23"/>
  <c r="AD1758" i="23"/>
  <c r="AD1759" i="23"/>
  <c r="AD1760" i="23"/>
  <c r="AD1761" i="23"/>
  <c r="AD1762" i="23"/>
  <c r="AD1763" i="23"/>
  <c r="AD1764" i="23"/>
  <c r="AD1765" i="23"/>
  <c r="AD1766" i="23"/>
  <c r="AD1767" i="23"/>
  <c r="AD1768" i="23"/>
  <c r="AD1769" i="23"/>
  <c r="AD1770" i="23"/>
  <c r="AD1771" i="23"/>
  <c r="AD1772" i="23"/>
  <c r="AD1773" i="23"/>
  <c r="AD1774" i="23"/>
  <c r="AD1775" i="23"/>
  <c r="AD1776" i="23"/>
  <c r="AD1777" i="23"/>
  <c r="AD1778" i="23"/>
  <c r="AD1779" i="23"/>
  <c r="AD1780" i="23"/>
  <c r="AD1781" i="23"/>
  <c r="AD1782" i="23"/>
  <c r="AD1783" i="23"/>
  <c r="AD1784" i="23"/>
  <c r="AD1785" i="23"/>
  <c r="AD1786" i="23"/>
  <c r="AD1787" i="23"/>
  <c r="AD1788" i="23"/>
  <c r="AD1789" i="23"/>
  <c r="AD1790" i="23"/>
  <c r="AD1791" i="23"/>
  <c r="AD1792" i="23"/>
  <c r="AD1793" i="23"/>
  <c r="AD1794" i="23"/>
  <c r="AD1795" i="23"/>
  <c r="AD1796" i="23"/>
  <c r="AD1797" i="23"/>
  <c r="AD1798" i="23"/>
  <c r="AD1799" i="23"/>
  <c r="AD1800" i="23"/>
  <c r="AD1801" i="23"/>
  <c r="AD1802" i="23"/>
  <c r="AD1803" i="23"/>
  <c r="AD1804" i="23"/>
  <c r="AD1805" i="23"/>
  <c r="AD1806" i="23"/>
  <c r="AD1807" i="23"/>
  <c r="AD1808" i="23"/>
  <c r="AD1809" i="23"/>
  <c r="AD1810" i="23"/>
  <c r="AD1811" i="23"/>
  <c r="AD1812" i="23"/>
  <c r="AD1813" i="23"/>
  <c r="AD1814" i="23"/>
  <c r="AD1815" i="23"/>
  <c r="AD1816" i="23"/>
  <c r="AD1817" i="23"/>
  <c r="AD1818" i="23"/>
  <c r="AD1819" i="23"/>
  <c r="AD1820" i="23"/>
  <c r="AD1821" i="23"/>
  <c r="AD1822" i="23"/>
  <c r="AD1823" i="23"/>
  <c r="AD1824" i="23"/>
  <c r="AD1825" i="23"/>
  <c r="AD1826" i="23"/>
  <c r="AD1827" i="23"/>
  <c r="AD1828" i="23"/>
  <c r="AD1829" i="23"/>
  <c r="AD1830" i="23"/>
  <c r="AD1831" i="23"/>
  <c r="AD1832" i="23"/>
  <c r="AD1833" i="23"/>
  <c r="AD1834" i="23"/>
  <c r="AD1835" i="23"/>
  <c r="AD1836" i="23"/>
  <c r="AD1837" i="23"/>
  <c r="AD1838" i="23"/>
  <c r="AD1839" i="23"/>
  <c r="AD1840" i="23"/>
  <c r="AD1841" i="23"/>
  <c r="AD1842" i="23"/>
  <c r="AD1843" i="23"/>
  <c r="AD1844" i="23"/>
  <c r="AD1845" i="23"/>
  <c r="AD1846" i="23"/>
  <c r="AD1847" i="23"/>
  <c r="AD1848" i="23"/>
  <c r="AD1849" i="23"/>
  <c r="AD1850" i="23"/>
  <c r="AD1851" i="23"/>
  <c r="AD1852" i="23"/>
  <c r="AD1853" i="23"/>
  <c r="AD1854" i="23"/>
  <c r="AD1855" i="23"/>
  <c r="AD1856" i="23"/>
  <c r="AD1857" i="23"/>
  <c r="AD1858" i="23"/>
  <c r="AD1859" i="23"/>
  <c r="AD1860" i="23"/>
  <c r="AD1861" i="23"/>
  <c r="AD1862" i="23"/>
  <c r="AD1863" i="23"/>
  <c r="AD1864" i="23"/>
  <c r="AD1865" i="23"/>
  <c r="AD1866" i="23"/>
  <c r="AD1867" i="23"/>
  <c r="AD1868" i="23"/>
  <c r="AD1869" i="23"/>
  <c r="AD1870" i="23"/>
  <c r="AD1871" i="23"/>
  <c r="AD1872" i="23"/>
  <c r="AD1873" i="23"/>
  <c r="AD1874" i="23"/>
  <c r="AD1875" i="23"/>
  <c r="AD1876" i="23"/>
  <c r="AD1877" i="23"/>
  <c r="AD1878" i="23"/>
  <c r="AD1879" i="23"/>
  <c r="AD1880" i="23"/>
  <c r="AD1881" i="23"/>
  <c r="AD1882" i="23"/>
  <c r="AD1883" i="23"/>
  <c r="AD1884" i="23"/>
  <c r="AD1885" i="23"/>
  <c r="AD1886" i="23"/>
  <c r="AD1887" i="23"/>
  <c r="AD1888" i="23"/>
  <c r="AD1889" i="23"/>
  <c r="AD1890" i="23"/>
  <c r="AD1891" i="23"/>
  <c r="AD1892" i="23"/>
  <c r="AD1893" i="23"/>
  <c r="AD1894" i="23"/>
  <c r="AD1895" i="23"/>
  <c r="AD1896" i="23"/>
  <c r="AD1897" i="23"/>
  <c r="AD1898" i="23"/>
  <c r="AD1899" i="23"/>
  <c r="AD1900" i="23"/>
  <c r="AD1901" i="23"/>
  <c r="AD1902" i="23"/>
  <c r="AD1903" i="23"/>
  <c r="AD1904" i="23"/>
  <c r="AD1905" i="23"/>
  <c r="AD1906" i="23"/>
  <c r="AD1907" i="23"/>
  <c r="AD1908" i="23"/>
  <c r="AD1909" i="23"/>
  <c r="AD1910" i="23"/>
  <c r="AD1911" i="23"/>
  <c r="AD1912" i="23"/>
  <c r="AD1913" i="23"/>
  <c r="AD1914" i="23"/>
  <c r="AD1915" i="23"/>
  <c r="AD1916" i="23"/>
  <c r="AD1917" i="23"/>
  <c r="AD1918" i="23"/>
  <c r="AD1919" i="23"/>
  <c r="AD1920" i="23"/>
  <c r="AD1921" i="23"/>
  <c r="AD1922" i="23"/>
  <c r="AD1923" i="23"/>
  <c r="AD1924" i="23"/>
  <c r="AD1925" i="23"/>
  <c r="AD1926" i="23"/>
  <c r="AD1927" i="23"/>
  <c r="AD1928" i="23"/>
  <c r="AD1929" i="23"/>
  <c r="AD1930" i="23"/>
  <c r="AD1931" i="23"/>
  <c r="AD1932" i="23"/>
  <c r="AD1933" i="23"/>
  <c r="AD1934" i="23"/>
  <c r="AD1935" i="23"/>
  <c r="AD1936" i="23"/>
  <c r="AD1937" i="23"/>
  <c r="AD1938" i="23"/>
  <c r="AD1939" i="23"/>
  <c r="AD1940" i="23"/>
  <c r="AD1941" i="23"/>
  <c r="AD1942" i="23"/>
  <c r="AD1943" i="23"/>
  <c r="AD1944" i="23"/>
  <c r="AD1945" i="23"/>
  <c r="AD1946" i="23"/>
  <c r="AD1947" i="23"/>
  <c r="AD1948" i="23"/>
  <c r="AD1949" i="23"/>
  <c r="AD1950" i="23"/>
  <c r="AD1951" i="23"/>
  <c r="AD1952" i="23"/>
  <c r="AD1953" i="23"/>
  <c r="AD1954" i="23"/>
  <c r="AD1955" i="23"/>
  <c r="AD1956" i="23"/>
  <c r="AD1957" i="23"/>
  <c r="AD1958" i="23"/>
  <c r="AD1959" i="23"/>
  <c r="AD1960" i="23"/>
  <c r="AD1961" i="23"/>
  <c r="AD1962" i="23"/>
  <c r="AD1963" i="23"/>
  <c r="AD1964" i="23"/>
  <c r="AD1965" i="23"/>
  <c r="AD1966" i="23"/>
  <c r="AD1967" i="23"/>
  <c r="AD1968" i="23"/>
  <c r="AD1969" i="23"/>
  <c r="AD1970" i="23"/>
  <c r="AD1971" i="23"/>
  <c r="AD1972" i="23"/>
  <c r="AD1973" i="23"/>
  <c r="AD1974" i="23"/>
  <c r="AD1975" i="23"/>
  <c r="AD1976" i="23"/>
  <c r="AD1977" i="23"/>
  <c r="AD1978" i="23"/>
  <c r="AD1979" i="23"/>
  <c r="AD1980" i="23"/>
  <c r="AD1981" i="23"/>
  <c r="AD1982" i="23"/>
  <c r="AD1983" i="23"/>
  <c r="AD1984" i="23"/>
  <c r="AD1985" i="23"/>
  <c r="AD1986" i="23"/>
  <c r="AD1987" i="23"/>
  <c r="AD1988" i="23"/>
  <c r="AD1989" i="23"/>
  <c r="AD1990" i="23"/>
  <c r="AD1991" i="23"/>
  <c r="AD1992" i="23"/>
  <c r="AD1993" i="23"/>
  <c r="AD1994" i="23"/>
  <c r="AD1995" i="23"/>
  <c r="AD1996" i="23"/>
  <c r="AD1997" i="23"/>
  <c r="AD1998" i="23"/>
  <c r="AD1999" i="23"/>
  <c r="AD2000" i="23"/>
  <c r="S3" i="23"/>
  <c r="A92" i="36" l="1"/>
  <c r="A93" i="36" s="1"/>
  <c r="A94" i="36" s="1"/>
  <c r="A95" i="36" s="1"/>
  <c r="A96" i="36" s="1"/>
  <c r="A97" i="36" s="1"/>
  <c r="A98" i="36" s="1"/>
  <c r="A99" i="36" s="1"/>
  <c r="A100" i="36" s="1"/>
  <c r="A101" i="36" s="1"/>
  <c r="A102" i="36" s="1"/>
  <c r="A103" i="36" s="1"/>
  <c r="A104" i="36" s="1"/>
  <c r="A105" i="36" s="1"/>
  <c r="A80" i="36"/>
  <c r="A81" i="36" s="1"/>
  <c r="A82" i="36" s="1"/>
  <c r="A83" i="36" s="1"/>
  <c r="A84" i="36" s="1"/>
  <c r="A85" i="36" s="1"/>
  <c r="A86" i="36" s="1"/>
  <c r="A87" i="36" s="1"/>
  <c r="A88" i="36" s="1"/>
  <c r="A89" i="36" s="1"/>
  <c r="A90" i="36" s="1"/>
  <c r="A91" i="36" s="1"/>
  <c r="A54" i="36"/>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E4" i="28"/>
  <c r="AE5" i="28"/>
  <c r="AE6" i="28"/>
  <c r="AE7" i="28"/>
  <c r="AE8" i="28"/>
  <c r="AE9" i="28"/>
  <c r="AE10" i="28"/>
  <c r="AE11" i="28"/>
  <c r="AE12" i="28"/>
  <c r="AE13" i="28"/>
  <c r="AE14" i="28"/>
  <c r="AE15" i="28"/>
  <c r="AE16" i="28"/>
  <c r="AE17" i="28"/>
  <c r="AE18" i="28"/>
  <c r="AE19" i="28"/>
  <c r="AE20" i="28"/>
  <c r="AE21" i="28"/>
  <c r="AE22" i="28"/>
  <c r="AE23" i="28"/>
  <c r="AE24" i="28"/>
  <c r="AE25" i="28"/>
  <c r="AE26" i="28"/>
  <c r="AE27" i="28"/>
  <c r="AE28" i="28"/>
  <c r="AE29" i="28"/>
  <c r="AE30" i="28"/>
  <c r="AE31" i="28"/>
  <c r="AE32" i="28"/>
  <c r="AE33" i="28"/>
  <c r="AE34" i="28"/>
  <c r="AE35" i="28"/>
  <c r="AE36" i="28"/>
  <c r="AE37" i="28"/>
  <c r="AE38" i="28"/>
  <c r="AE39" i="28"/>
  <c r="AE40" i="28"/>
  <c r="AE41" i="28"/>
  <c r="AE42" i="28"/>
  <c r="AE43" i="28"/>
  <c r="AE44" i="28"/>
  <c r="AE45" i="28"/>
  <c r="AE46" i="28"/>
  <c r="AE47" i="28"/>
  <c r="AE48" i="28"/>
  <c r="AE49" i="28"/>
  <c r="AE50" i="28"/>
  <c r="AE51" i="28"/>
  <c r="AE52" i="28"/>
  <c r="AE53" i="28"/>
  <c r="AE54" i="28"/>
  <c r="AE55" i="28"/>
  <c r="AE56" i="28"/>
  <c r="AE57" i="28"/>
  <c r="AE58" i="28"/>
  <c r="AE59" i="28"/>
  <c r="AE60" i="28"/>
  <c r="AE61" i="28"/>
  <c r="AE62" i="28"/>
  <c r="AE63" i="28"/>
  <c r="AE64" i="28"/>
  <c r="AE65" i="28"/>
  <c r="AE66" i="28"/>
  <c r="AE67" i="28"/>
  <c r="AE68" i="28"/>
  <c r="AE69" i="28"/>
  <c r="AE70" i="28"/>
  <c r="AE71" i="28"/>
  <c r="AE72" i="28"/>
  <c r="AE73" i="28"/>
  <c r="AE74" i="28"/>
  <c r="AE75" i="28"/>
  <c r="AE76" i="28"/>
  <c r="AE77" i="28"/>
  <c r="AE78" i="28"/>
  <c r="AE79" i="28"/>
  <c r="AE80" i="28"/>
  <c r="AE81" i="28"/>
  <c r="AE82" i="28"/>
  <c r="AE83" i="28"/>
  <c r="AE84" i="28"/>
  <c r="AE85" i="28"/>
  <c r="AE86" i="28"/>
  <c r="AE87" i="28"/>
  <c r="AE88" i="28"/>
  <c r="AE89" i="28"/>
  <c r="AE90" i="28"/>
  <c r="AE91" i="28"/>
  <c r="AE92" i="28"/>
  <c r="AE93" i="28"/>
  <c r="AE94" i="28"/>
  <c r="AE95" i="28"/>
  <c r="AE96" i="28"/>
  <c r="AE97" i="28"/>
  <c r="AE98" i="28"/>
  <c r="AE99" i="28"/>
  <c r="AE100" i="28"/>
  <c r="AE101" i="28"/>
  <c r="AE102" i="28"/>
  <c r="AE103" i="28"/>
  <c r="AE104" i="28"/>
  <c r="AE105" i="28"/>
  <c r="AE106" i="28"/>
  <c r="AE107" i="28"/>
  <c r="AE108" i="28"/>
  <c r="AE109" i="28"/>
  <c r="AE110" i="28"/>
  <c r="AE111" i="28"/>
  <c r="AE112" i="28"/>
  <c r="AE113" i="28"/>
  <c r="AE114" i="28"/>
  <c r="AE115" i="28"/>
  <c r="AE116" i="28"/>
  <c r="AE117" i="28"/>
  <c r="AE118" i="28"/>
  <c r="AE119" i="28"/>
  <c r="AE120" i="28"/>
  <c r="AE121" i="28"/>
  <c r="AE122" i="28"/>
  <c r="AE123" i="28"/>
  <c r="AE124" i="28"/>
  <c r="AE125" i="28"/>
  <c r="AE126" i="28"/>
  <c r="AE127" i="28"/>
  <c r="AE128" i="28"/>
  <c r="AE129" i="28"/>
  <c r="AE130" i="28"/>
  <c r="AE131" i="28"/>
  <c r="AE132" i="28"/>
  <c r="AE133" i="28"/>
  <c r="AE134" i="28"/>
  <c r="AE135" i="28"/>
  <c r="AE136" i="28"/>
  <c r="AE137" i="28"/>
  <c r="AE138" i="28"/>
  <c r="AE139" i="28"/>
  <c r="AE140" i="28"/>
  <c r="AE141" i="28"/>
  <c r="AE142" i="28"/>
  <c r="AE143" i="28"/>
  <c r="AE144" i="28"/>
  <c r="AE145" i="28"/>
  <c r="AE146" i="28"/>
  <c r="AE147" i="28"/>
  <c r="AE148" i="28"/>
  <c r="AE149" i="28"/>
  <c r="AE150" i="28"/>
  <c r="AE151" i="28"/>
  <c r="AE152" i="28"/>
  <c r="AE153" i="28"/>
  <c r="AE154" i="28"/>
  <c r="AE155" i="28"/>
  <c r="AE156" i="28"/>
  <c r="AE157" i="28"/>
  <c r="AE158" i="28"/>
  <c r="AE159" i="28"/>
  <c r="AE160" i="28"/>
  <c r="AE161" i="28"/>
  <c r="AE162" i="28"/>
  <c r="AE163" i="28"/>
  <c r="AE164" i="28"/>
  <c r="AE165" i="28"/>
  <c r="AE166" i="28"/>
  <c r="AE167" i="28"/>
  <c r="AE168" i="28"/>
  <c r="AE169" i="28"/>
  <c r="AE170" i="28"/>
  <c r="AE171" i="28"/>
  <c r="AE172" i="28"/>
  <c r="AE173" i="28"/>
  <c r="AE174" i="28"/>
  <c r="AE175" i="28"/>
  <c r="AE176" i="28"/>
  <c r="AE177" i="28"/>
  <c r="AE178" i="28"/>
  <c r="AE179" i="28"/>
  <c r="AE180" i="28"/>
  <c r="AE181" i="28"/>
  <c r="AE182" i="28"/>
  <c r="AE183" i="28"/>
  <c r="AE184" i="28"/>
  <c r="AE185" i="28"/>
  <c r="AE186" i="28"/>
  <c r="AE187" i="28"/>
  <c r="AE188" i="28"/>
  <c r="AE189" i="28"/>
  <c r="AE190" i="28"/>
  <c r="AE191" i="28"/>
  <c r="AE192" i="28"/>
  <c r="AE193" i="28"/>
  <c r="AE194" i="28"/>
  <c r="AE195" i="28"/>
  <c r="AE196" i="28"/>
  <c r="AE197" i="28"/>
  <c r="AE198" i="28"/>
  <c r="AE199" i="28"/>
  <c r="AE200" i="28"/>
  <c r="AE201" i="28"/>
  <c r="AE202" i="28"/>
  <c r="AE203" i="28"/>
  <c r="AE204" i="28"/>
  <c r="AE205" i="28"/>
  <c r="AE206" i="28"/>
  <c r="AE207" i="28"/>
  <c r="AE208" i="28"/>
  <c r="AE209" i="28"/>
  <c r="AE210" i="28"/>
  <c r="AE211" i="28"/>
  <c r="AE212" i="28"/>
  <c r="AE213" i="28"/>
  <c r="AE214" i="28"/>
  <c r="AE215" i="28"/>
  <c r="AE216" i="28"/>
  <c r="AE217" i="28"/>
  <c r="AE218" i="28"/>
  <c r="AE219" i="28"/>
  <c r="AE220" i="28"/>
  <c r="AE221" i="28"/>
  <c r="AE222" i="28"/>
  <c r="AE223" i="28"/>
  <c r="AE224" i="28"/>
  <c r="AE225" i="28"/>
  <c r="AE226" i="28"/>
  <c r="AE227" i="28"/>
  <c r="AE228" i="28"/>
  <c r="AE229" i="28"/>
  <c r="AE230" i="28"/>
  <c r="AE231" i="28"/>
  <c r="AE232" i="28"/>
  <c r="AE233" i="28"/>
  <c r="AE234" i="28"/>
  <c r="AE235" i="28"/>
  <c r="AE236" i="28"/>
  <c r="AE237" i="28"/>
  <c r="AE238" i="28"/>
  <c r="AE239" i="28"/>
  <c r="AE240" i="28"/>
  <c r="AE241" i="28"/>
  <c r="AE242" i="28"/>
  <c r="AE243" i="28"/>
  <c r="AE244" i="28"/>
  <c r="AE245" i="28"/>
  <c r="AE246" i="28"/>
  <c r="AE247" i="28"/>
  <c r="AE248" i="28"/>
  <c r="AE249" i="28"/>
  <c r="AE250" i="28"/>
  <c r="AE251" i="28"/>
  <c r="AE252" i="28"/>
  <c r="AE253" i="28"/>
  <c r="AE254" i="28"/>
  <c r="AE255" i="28"/>
  <c r="AE256" i="28"/>
  <c r="AE257" i="28"/>
  <c r="AE258" i="28"/>
  <c r="AE259" i="28"/>
  <c r="AE260" i="28"/>
  <c r="AE261" i="28"/>
  <c r="AE262" i="28"/>
  <c r="AE263" i="28"/>
  <c r="AE264" i="28"/>
  <c r="AE265" i="28"/>
  <c r="AE266" i="28"/>
  <c r="AE267" i="28"/>
  <c r="AE268" i="28"/>
  <c r="AE269" i="28"/>
  <c r="AE270" i="28"/>
  <c r="AE271" i="28"/>
  <c r="AE272" i="28"/>
  <c r="AE273" i="28"/>
  <c r="AE274" i="28"/>
  <c r="AE275" i="28"/>
  <c r="AE276" i="28"/>
  <c r="AE277" i="28"/>
  <c r="AE278" i="28"/>
  <c r="AE279" i="28"/>
  <c r="AE280" i="28"/>
  <c r="AE281" i="28"/>
  <c r="AE282" i="28"/>
  <c r="AE283" i="28"/>
  <c r="AE284" i="28"/>
  <c r="AE285" i="28"/>
  <c r="AE286" i="28"/>
  <c r="AE287" i="28"/>
  <c r="AE288" i="28"/>
  <c r="AE289" i="28"/>
  <c r="AE290" i="28"/>
  <c r="AE291" i="28"/>
  <c r="AE292" i="28"/>
  <c r="AE293" i="28"/>
  <c r="AE294" i="28"/>
  <c r="AE295" i="28"/>
  <c r="AE296" i="28"/>
  <c r="AE297" i="28"/>
  <c r="AE298" i="28"/>
  <c r="AE299" i="28"/>
  <c r="AE300" i="28"/>
  <c r="AE301" i="28"/>
  <c r="AE302" i="28"/>
  <c r="AE303" i="28"/>
  <c r="AE304" i="28"/>
  <c r="AE305" i="28"/>
  <c r="AE306" i="28"/>
  <c r="AE307" i="28"/>
  <c r="AE308" i="28"/>
  <c r="AE309" i="28"/>
  <c r="AE310" i="28"/>
  <c r="AE311" i="28"/>
  <c r="AE312" i="28"/>
  <c r="AE313" i="28"/>
  <c r="AE314" i="28"/>
  <c r="AE315" i="28"/>
  <c r="AE316" i="28"/>
  <c r="AE317" i="28"/>
  <c r="AE318" i="28"/>
  <c r="AE319" i="28"/>
  <c r="AE320" i="28"/>
  <c r="AE321" i="28"/>
  <c r="AE322" i="28"/>
  <c r="AE323" i="28"/>
  <c r="AE324" i="28"/>
  <c r="AE325" i="28"/>
  <c r="AE326" i="28"/>
  <c r="AE327" i="28"/>
  <c r="AE328" i="28"/>
  <c r="AE329" i="28"/>
  <c r="AE330" i="28"/>
  <c r="AE331" i="28"/>
  <c r="AE332" i="28"/>
  <c r="AE333" i="28"/>
  <c r="AE334" i="28"/>
  <c r="AE335" i="28"/>
  <c r="AE336" i="28"/>
  <c r="AE337" i="28"/>
  <c r="AE338" i="28"/>
  <c r="AE339" i="28"/>
  <c r="AE340" i="28"/>
  <c r="AE341" i="28"/>
  <c r="AE342" i="28"/>
  <c r="AE343" i="28"/>
  <c r="AE344" i="28"/>
  <c r="AE345" i="28"/>
  <c r="AE346" i="28"/>
  <c r="AE347" i="28"/>
  <c r="AE348" i="28"/>
  <c r="AE349" i="28"/>
  <c r="AE350" i="28"/>
  <c r="AE351" i="28"/>
  <c r="AE352" i="28"/>
  <c r="AE353" i="28"/>
  <c r="AE354" i="28"/>
  <c r="AE355" i="28"/>
  <c r="AE356" i="28"/>
  <c r="AE357" i="28"/>
  <c r="AE358" i="28"/>
  <c r="AE359" i="28"/>
  <c r="AE360" i="28"/>
  <c r="AE361" i="28"/>
  <c r="AE362" i="28"/>
  <c r="AE363" i="28"/>
  <c r="AE364" i="28"/>
  <c r="AE365" i="28"/>
  <c r="AE366" i="28"/>
  <c r="AE367" i="28"/>
  <c r="AE368" i="28"/>
  <c r="AE369" i="28"/>
  <c r="AE370" i="28"/>
  <c r="AE371" i="28"/>
  <c r="AE372" i="28"/>
  <c r="AE373" i="28"/>
  <c r="AE374" i="28"/>
  <c r="AE375" i="28"/>
  <c r="AE376" i="28"/>
  <c r="AE377" i="28"/>
  <c r="AE378" i="28"/>
  <c r="AE379" i="28"/>
  <c r="AE380" i="28"/>
  <c r="AE381" i="28"/>
  <c r="AE382" i="28"/>
  <c r="AE383" i="28"/>
  <c r="AE384" i="28"/>
  <c r="AE385" i="28"/>
  <c r="AE386" i="28"/>
  <c r="AE387" i="28"/>
  <c r="AE388" i="28"/>
  <c r="AE389" i="28"/>
  <c r="AE390" i="28"/>
  <c r="AE391" i="28"/>
  <c r="AE392" i="28"/>
  <c r="AE393" i="28"/>
  <c r="AE394" i="28"/>
  <c r="AE395" i="28"/>
  <c r="AE396" i="28"/>
  <c r="AE397" i="28"/>
  <c r="AE398" i="28"/>
  <c r="AE399" i="28"/>
  <c r="AE400" i="28"/>
  <c r="AE401" i="28"/>
  <c r="AE402" i="28"/>
  <c r="AE403" i="28"/>
  <c r="AE404" i="28"/>
  <c r="AE405" i="28"/>
  <c r="AE406" i="28"/>
  <c r="AE407" i="28"/>
  <c r="AE408" i="28"/>
  <c r="AE409" i="28"/>
  <c r="AE410" i="28"/>
  <c r="AE411" i="28"/>
  <c r="AE412" i="28"/>
  <c r="AE413" i="28"/>
  <c r="AE414" i="28"/>
  <c r="AE415" i="28"/>
  <c r="AE416" i="28"/>
  <c r="AE417" i="28"/>
  <c r="AE418" i="28"/>
  <c r="AE419" i="28"/>
  <c r="AE420" i="28"/>
  <c r="AE421" i="28"/>
  <c r="AE422" i="28"/>
  <c r="AE423" i="28"/>
  <c r="AE424" i="28"/>
  <c r="AE425" i="28"/>
  <c r="AE426" i="28"/>
  <c r="AE427" i="28"/>
  <c r="AE428" i="28"/>
  <c r="AE429" i="28"/>
  <c r="AE430" i="28"/>
  <c r="AE431" i="28"/>
  <c r="AE432" i="28"/>
  <c r="AE433" i="28"/>
  <c r="AE434" i="28"/>
  <c r="AE435" i="28"/>
  <c r="AE436" i="28"/>
  <c r="AE437" i="28"/>
  <c r="AE438" i="28"/>
  <c r="AE439" i="28"/>
  <c r="AE440" i="28"/>
  <c r="AE441" i="28"/>
  <c r="AE442" i="28"/>
  <c r="AE443" i="28"/>
  <c r="AE444" i="28"/>
  <c r="AE445" i="28"/>
  <c r="AE446" i="28"/>
  <c r="AE447" i="28"/>
  <c r="AE448" i="28"/>
  <c r="AE449" i="28"/>
  <c r="AE450" i="28"/>
  <c r="AE451" i="28"/>
  <c r="AE452" i="28"/>
  <c r="AE453" i="28"/>
  <c r="AE454" i="28"/>
  <c r="AE455" i="28"/>
  <c r="AE456" i="28"/>
  <c r="AE457" i="28"/>
  <c r="AE458" i="28"/>
  <c r="AE459" i="28"/>
  <c r="AE460" i="28"/>
  <c r="AE461" i="28"/>
  <c r="AE462" i="28"/>
  <c r="AE463" i="28"/>
  <c r="AE464" i="28"/>
  <c r="AE465" i="28"/>
  <c r="AE466" i="28"/>
  <c r="AE467" i="28"/>
  <c r="AE468" i="28"/>
  <c r="AE469" i="28"/>
  <c r="AE470" i="28"/>
  <c r="AE471" i="28"/>
  <c r="AE472" i="28"/>
  <c r="AE473" i="28"/>
  <c r="AE474" i="28"/>
  <c r="AE475" i="28"/>
  <c r="AE476" i="28"/>
  <c r="AE477" i="28"/>
  <c r="AE478" i="28"/>
  <c r="AE479" i="28"/>
  <c r="AE480" i="28"/>
  <c r="AE481" i="28"/>
  <c r="AE482" i="28"/>
  <c r="AE483" i="28"/>
  <c r="AE484" i="28"/>
  <c r="AE485" i="28"/>
  <c r="AE486" i="28"/>
  <c r="AE487" i="28"/>
  <c r="AE488" i="28"/>
  <c r="AE489" i="28"/>
  <c r="AE490" i="28"/>
  <c r="AE491" i="28"/>
  <c r="AE492" i="28"/>
  <c r="AE493" i="28"/>
  <c r="AE494" i="28"/>
  <c r="AE495" i="28"/>
  <c r="AE496" i="28"/>
  <c r="AE497" i="28"/>
  <c r="AE498" i="28"/>
  <c r="AE499" i="28"/>
  <c r="AE500" i="28"/>
  <c r="AE501" i="28"/>
  <c r="AE502" i="28"/>
  <c r="AE503" i="28"/>
  <c r="AE504" i="28"/>
  <c r="AE505" i="28"/>
  <c r="AE506" i="28"/>
  <c r="AE507" i="28"/>
  <c r="AE508" i="28"/>
  <c r="AE509" i="28"/>
  <c r="AE510" i="28"/>
  <c r="AE511" i="28"/>
  <c r="AE512" i="28"/>
  <c r="AE513" i="28"/>
  <c r="AE514" i="28"/>
  <c r="AE515" i="28"/>
  <c r="AE516" i="28"/>
  <c r="AE517" i="28"/>
  <c r="AE518" i="28"/>
  <c r="AE519" i="28"/>
  <c r="AE520" i="28"/>
  <c r="AE521" i="28"/>
  <c r="AE522" i="28"/>
  <c r="AE523" i="28"/>
  <c r="AE524" i="28"/>
  <c r="AE525" i="28"/>
  <c r="AE526" i="28"/>
  <c r="AE527" i="28"/>
  <c r="AE528" i="28"/>
  <c r="AE529" i="28"/>
  <c r="AE530" i="28"/>
  <c r="AE531" i="28"/>
  <c r="AE532" i="28"/>
  <c r="AE533" i="28"/>
  <c r="AE534" i="28"/>
  <c r="AE535" i="28"/>
  <c r="AE536" i="28"/>
  <c r="AE537" i="28"/>
  <c r="AE538" i="28"/>
  <c r="AE539" i="28"/>
  <c r="AE540" i="28"/>
  <c r="AE541" i="28"/>
  <c r="AE542" i="28"/>
  <c r="AE543" i="28"/>
  <c r="AE544" i="28"/>
  <c r="AE545" i="28"/>
  <c r="AE546" i="28"/>
  <c r="AE547" i="28"/>
  <c r="AE548" i="28"/>
  <c r="AE549" i="28"/>
  <c r="AE550" i="28"/>
  <c r="AE551" i="28"/>
  <c r="AE552" i="28"/>
  <c r="AE553" i="28"/>
  <c r="AE554" i="28"/>
  <c r="AE555" i="28"/>
  <c r="AE556" i="28"/>
  <c r="AE557" i="28"/>
  <c r="AE558" i="28"/>
  <c r="AE559" i="28"/>
  <c r="AE560" i="28"/>
  <c r="AE561" i="28"/>
  <c r="AE562" i="28"/>
  <c r="AE563" i="28"/>
  <c r="AE564" i="28"/>
  <c r="AE565" i="28"/>
  <c r="AE566" i="28"/>
  <c r="AE567" i="28"/>
  <c r="AE568" i="28"/>
  <c r="AE569" i="28"/>
  <c r="AE570" i="28"/>
  <c r="AE571" i="28"/>
  <c r="AE572" i="28"/>
  <c r="AE573" i="28"/>
  <c r="AE574" i="28"/>
  <c r="AE575" i="28"/>
  <c r="AE576" i="28"/>
  <c r="AE577" i="28"/>
  <c r="AE578" i="28"/>
  <c r="AE579" i="28"/>
  <c r="AE580" i="28"/>
  <c r="AE581" i="28"/>
  <c r="AE582" i="28"/>
  <c r="AE583" i="28"/>
  <c r="AE584" i="28"/>
  <c r="AE585" i="28"/>
  <c r="AE586" i="28"/>
  <c r="AE587" i="28"/>
  <c r="AE588" i="28"/>
  <c r="AE589" i="28"/>
  <c r="AE590" i="28"/>
  <c r="AE591" i="28"/>
  <c r="AE592" i="28"/>
  <c r="AE593" i="28"/>
  <c r="AE594" i="28"/>
  <c r="AE595" i="28"/>
  <c r="AE596" i="28"/>
  <c r="AE597" i="28"/>
  <c r="AE598" i="28"/>
  <c r="AE599" i="28"/>
  <c r="AE600" i="28"/>
  <c r="AE601" i="28"/>
  <c r="AE602" i="28"/>
  <c r="AE603" i="28"/>
  <c r="AE604" i="28"/>
  <c r="AE605" i="28"/>
  <c r="AE606" i="28"/>
  <c r="AE607" i="28"/>
  <c r="AE608" i="28"/>
  <c r="AE609" i="28"/>
  <c r="AE610" i="28"/>
  <c r="AE611" i="28"/>
  <c r="AE612" i="28"/>
  <c r="AE613" i="28"/>
  <c r="AE614" i="28"/>
  <c r="AE615" i="28"/>
  <c r="AE616" i="28"/>
  <c r="AE617" i="28"/>
  <c r="AE618" i="28"/>
  <c r="AE619" i="28"/>
  <c r="AE620" i="28"/>
  <c r="AE621" i="28"/>
  <c r="AE622" i="28"/>
  <c r="AE623" i="28"/>
  <c r="AE624" i="28"/>
  <c r="AE625" i="28"/>
  <c r="AE626" i="28"/>
  <c r="AE627" i="28"/>
  <c r="AE628" i="28"/>
  <c r="AE629" i="28"/>
  <c r="AE630" i="28"/>
  <c r="AE631" i="28"/>
  <c r="AE632" i="28"/>
  <c r="AE633" i="28"/>
  <c r="AE634" i="28"/>
  <c r="AE635" i="28"/>
  <c r="AE636" i="28"/>
  <c r="AE637" i="28"/>
  <c r="AE638" i="28"/>
  <c r="AE639" i="28"/>
  <c r="AE640" i="28"/>
  <c r="AE641" i="28"/>
  <c r="AE642" i="28"/>
  <c r="AE643" i="28"/>
  <c r="AE644" i="28"/>
  <c r="AE645" i="28"/>
  <c r="AE646" i="28"/>
  <c r="AE647" i="28"/>
  <c r="AE648" i="28"/>
  <c r="AE649" i="28"/>
  <c r="AE650" i="28"/>
  <c r="AE651" i="28"/>
  <c r="AE652" i="28"/>
  <c r="AE653" i="28"/>
  <c r="AE654" i="28"/>
  <c r="AE655" i="28"/>
  <c r="AE656" i="28"/>
  <c r="AE657" i="28"/>
  <c r="AE658" i="28"/>
  <c r="AE659" i="28"/>
  <c r="AE660" i="28"/>
  <c r="AE661" i="28"/>
  <c r="AE662" i="28"/>
  <c r="AE663" i="28"/>
  <c r="AE664" i="28"/>
  <c r="AE665" i="28"/>
  <c r="AE666" i="28"/>
  <c r="AE667" i="28"/>
  <c r="AE668" i="28"/>
  <c r="AE669" i="28"/>
  <c r="AE670" i="28"/>
  <c r="AE671" i="28"/>
  <c r="AE672" i="28"/>
  <c r="AE673" i="28"/>
  <c r="AE674" i="28"/>
  <c r="AE675" i="28"/>
  <c r="AE676" i="28"/>
  <c r="AE677" i="28"/>
  <c r="AE678" i="28"/>
  <c r="AE679" i="28"/>
  <c r="AE680" i="28"/>
  <c r="AE681" i="28"/>
  <c r="AE682" i="28"/>
  <c r="AE683" i="28"/>
  <c r="AE684" i="28"/>
  <c r="AE685" i="28"/>
  <c r="AE686" i="28"/>
  <c r="AE687" i="28"/>
  <c r="AE688" i="28"/>
  <c r="AE689" i="28"/>
  <c r="AE690" i="28"/>
  <c r="AE691" i="28"/>
  <c r="AE692" i="28"/>
  <c r="AE693" i="28"/>
  <c r="AE694" i="28"/>
  <c r="AE695" i="28"/>
  <c r="AE696" i="28"/>
  <c r="AE697" i="28"/>
  <c r="AE698" i="28"/>
  <c r="AE699" i="28"/>
  <c r="AE700" i="28"/>
  <c r="AE701" i="28"/>
  <c r="AE702" i="28"/>
  <c r="AE703" i="28"/>
  <c r="AE704" i="28"/>
  <c r="AE705" i="28"/>
  <c r="AE706" i="28"/>
  <c r="AE707" i="28"/>
  <c r="AE708" i="28"/>
  <c r="AE709" i="28"/>
  <c r="AE710" i="28"/>
  <c r="AE711" i="28"/>
  <c r="AE712" i="28"/>
  <c r="AE713" i="28"/>
  <c r="AE714" i="28"/>
  <c r="AE715" i="28"/>
  <c r="AE716" i="28"/>
  <c r="AE717" i="28"/>
  <c r="AE718" i="28"/>
  <c r="AE719" i="28"/>
  <c r="AE720" i="28"/>
  <c r="AE721" i="28"/>
  <c r="AE722" i="28"/>
  <c r="AE723" i="28"/>
  <c r="AE724" i="28"/>
  <c r="AE725" i="28"/>
  <c r="AE726" i="28"/>
  <c r="AE727" i="28"/>
  <c r="AE728" i="28"/>
  <c r="AE729" i="28"/>
  <c r="AE730" i="28"/>
  <c r="AE731" i="28"/>
  <c r="AE732" i="28"/>
  <c r="AE733" i="28"/>
  <c r="AE734" i="28"/>
  <c r="AE735" i="28"/>
  <c r="AE736" i="28"/>
  <c r="AE737" i="28"/>
  <c r="AE738" i="28"/>
  <c r="AE739" i="28"/>
  <c r="AE740" i="28"/>
  <c r="AE741" i="28"/>
  <c r="AE742" i="28"/>
  <c r="AE743" i="28"/>
  <c r="AE744" i="28"/>
  <c r="AE745" i="28"/>
  <c r="AE746" i="28"/>
  <c r="AE747" i="28"/>
  <c r="AE748" i="28"/>
  <c r="AE749" i="28"/>
  <c r="AE750" i="28"/>
  <c r="AE751" i="28"/>
  <c r="AE752" i="28"/>
  <c r="AE753" i="28"/>
  <c r="AE754" i="28"/>
  <c r="AE755" i="28"/>
  <c r="AE756" i="28"/>
  <c r="AE757" i="28"/>
  <c r="AE758" i="28"/>
  <c r="AE759" i="28"/>
  <c r="AE760" i="28"/>
  <c r="AE761" i="28"/>
  <c r="AE762" i="28"/>
  <c r="AE763" i="28"/>
  <c r="AE764" i="28"/>
  <c r="AE765" i="28"/>
  <c r="AE766" i="28"/>
  <c r="AE767" i="28"/>
  <c r="AE768" i="28"/>
  <c r="AE769" i="28"/>
  <c r="AE770" i="28"/>
  <c r="AE771" i="28"/>
  <c r="AE772" i="28"/>
  <c r="AE773" i="28"/>
  <c r="AE774" i="28"/>
  <c r="AE775" i="28"/>
  <c r="AE776" i="28"/>
  <c r="AE777" i="28"/>
  <c r="AE778" i="28"/>
  <c r="AE779" i="28"/>
  <c r="AE780" i="28"/>
  <c r="AE781" i="28"/>
  <c r="AE782" i="28"/>
  <c r="AE783" i="28"/>
  <c r="AE784" i="28"/>
  <c r="AE785" i="28"/>
  <c r="AE786" i="28"/>
  <c r="AE787" i="28"/>
  <c r="AE788" i="28"/>
  <c r="AE789" i="28"/>
  <c r="AE790" i="28"/>
  <c r="AE791" i="28"/>
  <c r="AE792" i="28"/>
  <c r="AE793" i="28"/>
  <c r="AE794" i="28"/>
  <c r="AE795" i="28"/>
  <c r="AE796" i="28"/>
  <c r="AE797" i="28"/>
  <c r="AE798" i="28"/>
  <c r="AE799" i="28"/>
  <c r="AE800" i="28"/>
  <c r="AE801" i="28"/>
  <c r="AE802" i="28"/>
  <c r="AE803" i="28"/>
  <c r="AE804" i="28"/>
  <c r="AE805" i="28"/>
  <c r="AE806" i="28"/>
  <c r="AE807" i="28"/>
  <c r="AE808" i="28"/>
  <c r="AE809" i="28"/>
  <c r="AE810" i="28"/>
  <c r="AE811" i="28"/>
  <c r="AE812" i="28"/>
  <c r="AE813" i="28"/>
  <c r="AE814" i="28"/>
  <c r="AE815" i="28"/>
  <c r="AE816" i="28"/>
  <c r="AE817" i="28"/>
  <c r="AE818" i="28"/>
  <c r="AE819" i="28"/>
  <c r="AE820" i="28"/>
  <c r="AE821" i="28"/>
  <c r="AE822" i="28"/>
  <c r="AE823" i="28"/>
  <c r="AE824" i="28"/>
  <c r="AE825" i="28"/>
  <c r="AE826" i="28"/>
  <c r="AE827" i="28"/>
  <c r="AE828" i="28"/>
  <c r="AE829" i="28"/>
  <c r="AE830" i="28"/>
  <c r="AE831" i="28"/>
  <c r="AE832" i="28"/>
  <c r="AE833" i="28"/>
  <c r="AE834" i="28"/>
  <c r="AE835" i="28"/>
  <c r="AE836" i="28"/>
  <c r="AE837" i="28"/>
  <c r="AE838" i="28"/>
  <c r="AE839" i="28"/>
  <c r="AE840" i="28"/>
  <c r="AE841" i="28"/>
  <c r="AE842" i="28"/>
  <c r="AE843" i="28"/>
  <c r="AE844" i="28"/>
  <c r="AE845" i="28"/>
  <c r="AE846" i="28"/>
  <c r="AE847" i="28"/>
  <c r="AE848" i="28"/>
  <c r="AE849" i="28"/>
  <c r="AE850" i="28"/>
  <c r="AE851" i="28"/>
  <c r="AE852" i="28"/>
  <c r="AE853" i="28"/>
  <c r="AE854" i="28"/>
  <c r="AE855" i="28"/>
  <c r="AE856" i="28"/>
  <c r="AE857" i="28"/>
  <c r="AE858" i="28"/>
  <c r="AE859" i="28"/>
  <c r="AE860" i="28"/>
  <c r="AE861" i="28"/>
  <c r="AE862" i="28"/>
  <c r="AE863" i="28"/>
  <c r="AE864" i="28"/>
  <c r="AE865" i="28"/>
  <c r="AE866" i="28"/>
  <c r="AE867" i="28"/>
  <c r="AE868" i="28"/>
  <c r="AE869" i="28"/>
  <c r="AE870" i="28"/>
  <c r="AE871" i="28"/>
  <c r="AE872" i="28"/>
  <c r="AE873" i="28"/>
  <c r="AE874" i="28"/>
  <c r="AE875" i="28"/>
  <c r="AE876" i="28"/>
  <c r="AE877" i="28"/>
  <c r="AE878" i="28"/>
  <c r="AE879" i="28"/>
  <c r="AE880" i="28"/>
  <c r="AE881" i="28"/>
  <c r="AE882" i="28"/>
  <c r="AE883" i="28"/>
  <c r="AE884" i="28"/>
  <c r="AE885" i="28"/>
  <c r="AE886" i="28"/>
  <c r="AE887" i="28"/>
  <c r="AE888" i="28"/>
  <c r="AE889" i="28"/>
  <c r="AE890" i="28"/>
  <c r="AE891" i="28"/>
  <c r="AE892" i="28"/>
  <c r="AE893" i="28"/>
  <c r="AE894" i="28"/>
  <c r="AE895" i="28"/>
  <c r="AE896" i="28"/>
  <c r="AE897" i="28"/>
  <c r="AE898" i="28"/>
  <c r="AE899" i="28"/>
  <c r="AE900" i="28"/>
  <c r="AE901" i="28"/>
  <c r="AE902" i="28"/>
  <c r="AE903" i="28"/>
  <c r="AE904" i="28"/>
  <c r="AE905" i="28"/>
  <c r="AE906" i="28"/>
  <c r="AE907" i="28"/>
  <c r="AE908" i="28"/>
  <c r="AE909" i="28"/>
  <c r="AE910" i="28"/>
  <c r="AE911" i="28"/>
  <c r="AE912" i="28"/>
  <c r="AE913" i="28"/>
  <c r="AE914" i="28"/>
  <c r="AE915" i="28"/>
  <c r="AE916" i="28"/>
  <c r="AE917" i="28"/>
  <c r="AE918" i="28"/>
  <c r="AE919" i="28"/>
  <c r="AE920" i="28"/>
  <c r="AE921" i="28"/>
  <c r="AE922" i="28"/>
  <c r="AE923" i="28"/>
  <c r="AE924" i="28"/>
  <c r="AE925" i="28"/>
  <c r="AE926" i="28"/>
  <c r="AE927" i="28"/>
  <c r="AE928" i="28"/>
  <c r="AE929" i="28"/>
  <c r="AE930" i="28"/>
  <c r="AE931" i="28"/>
  <c r="AE932" i="28"/>
  <c r="AE933" i="28"/>
  <c r="AE934" i="28"/>
  <c r="AE935" i="28"/>
  <c r="AE936" i="28"/>
  <c r="AE937" i="28"/>
  <c r="AE938" i="28"/>
  <c r="AE939" i="28"/>
  <c r="AE940" i="28"/>
  <c r="AE941" i="28"/>
  <c r="AE942" i="28"/>
  <c r="AE943" i="28"/>
  <c r="AE944" i="28"/>
  <c r="AE945" i="28"/>
  <c r="AE946" i="28"/>
  <c r="AE947" i="28"/>
  <c r="AE948" i="28"/>
  <c r="AE949" i="28"/>
  <c r="AE950" i="28"/>
  <c r="AE951" i="28"/>
  <c r="AE952" i="28"/>
  <c r="AE953" i="28"/>
  <c r="AE954" i="28"/>
  <c r="AE955" i="28"/>
  <c r="AE956" i="28"/>
  <c r="AE957" i="28"/>
  <c r="AE958" i="28"/>
  <c r="AE959" i="28"/>
  <c r="AE960" i="28"/>
  <c r="AE961" i="28"/>
  <c r="AE962" i="28"/>
  <c r="AE963" i="28"/>
  <c r="AE964" i="28"/>
  <c r="AE965" i="28"/>
  <c r="AE966" i="28"/>
  <c r="AE967" i="28"/>
  <c r="AE968" i="28"/>
  <c r="AE969" i="28"/>
  <c r="AE970" i="28"/>
  <c r="AE971" i="28"/>
  <c r="AE972" i="28"/>
  <c r="AE973" i="28"/>
  <c r="AE974" i="28"/>
  <c r="AE975" i="28"/>
  <c r="AE976" i="28"/>
  <c r="AE977" i="28"/>
  <c r="AE978" i="28"/>
  <c r="AE979" i="28"/>
  <c r="AE980" i="28"/>
  <c r="AE981" i="28"/>
  <c r="AE982" i="28"/>
  <c r="AE983" i="28"/>
  <c r="AE984" i="28"/>
  <c r="AE985" i="28"/>
  <c r="AE986" i="28"/>
  <c r="AE987" i="28"/>
  <c r="AE988" i="28"/>
  <c r="AE989" i="28"/>
  <c r="AE990" i="28"/>
  <c r="AE991" i="28"/>
  <c r="AE992" i="28"/>
  <c r="AE993" i="28"/>
  <c r="AE994" i="28"/>
  <c r="AE995" i="28"/>
  <c r="AE996" i="28"/>
  <c r="AE997" i="28"/>
  <c r="AE998" i="28"/>
  <c r="AE999" i="28"/>
  <c r="AE1000" i="28"/>
  <c r="AE1001" i="28"/>
  <c r="AE1002" i="28"/>
  <c r="AE1003" i="28"/>
  <c r="AE1004" i="28"/>
  <c r="AE1005" i="28"/>
  <c r="AE1006" i="28"/>
  <c r="AE1007" i="28"/>
  <c r="AE1008" i="28"/>
  <c r="AE1009" i="28"/>
  <c r="AE1010" i="28"/>
  <c r="AE1011" i="28"/>
  <c r="AE1012" i="28"/>
  <c r="AE1013" i="28"/>
  <c r="AE1014" i="28"/>
  <c r="AE1015" i="28"/>
  <c r="AE1016" i="28"/>
  <c r="AE1017" i="28"/>
  <c r="AE1018" i="28"/>
  <c r="AE1019" i="28"/>
  <c r="AE1020" i="28"/>
  <c r="AE1021" i="28"/>
  <c r="AE1022" i="28"/>
  <c r="AE1023" i="28"/>
  <c r="AE1024" i="28"/>
  <c r="AE1025" i="28"/>
  <c r="AE1026" i="28"/>
  <c r="AE1027" i="28"/>
  <c r="AE1028" i="28"/>
  <c r="AE1029" i="28"/>
  <c r="AE1030" i="28"/>
  <c r="AE1031" i="28"/>
  <c r="AE1032" i="28"/>
  <c r="AE1033" i="28"/>
  <c r="AE1034" i="28"/>
  <c r="AE1035" i="28"/>
  <c r="AE1036" i="28"/>
  <c r="AE1037" i="28"/>
  <c r="AE1038" i="28"/>
  <c r="AE1039" i="28"/>
  <c r="AE1040" i="28"/>
  <c r="AE1041" i="28"/>
  <c r="AE1042" i="28"/>
  <c r="AE1043" i="28"/>
  <c r="AE1044" i="28"/>
  <c r="AE1045" i="28"/>
  <c r="AE1046" i="28"/>
  <c r="AE1047" i="28"/>
  <c r="AE1048" i="28"/>
  <c r="AE1049" i="28"/>
  <c r="AE1050" i="28"/>
  <c r="AE1051" i="28"/>
  <c r="AE1052" i="28"/>
  <c r="AE1053" i="28"/>
  <c r="AE1054" i="28"/>
  <c r="AE1055" i="28"/>
  <c r="AE1056" i="28"/>
  <c r="AE1057" i="28"/>
  <c r="AE1058" i="28"/>
  <c r="AE1059" i="28"/>
  <c r="AE1060" i="28"/>
  <c r="AE1061" i="28"/>
  <c r="AE1062" i="28"/>
  <c r="AE1063" i="28"/>
  <c r="AE1064" i="28"/>
  <c r="AE1065" i="28"/>
  <c r="AE1066" i="28"/>
  <c r="AE1067" i="28"/>
  <c r="AE1068" i="28"/>
  <c r="AE1069" i="28"/>
  <c r="AE1070" i="28"/>
  <c r="AE1071" i="28"/>
  <c r="AE1072" i="28"/>
  <c r="AE1073" i="28"/>
  <c r="AE1074" i="28"/>
  <c r="AE1075" i="28"/>
  <c r="AE1076" i="28"/>
  <c r="AE1077" i="28"/>
  <c r="AE1078" i="28"/>
  <c r="AE1079" i="28"/>
  <c r="AE1080" i="28"/>
  <c r="AE1081" i="28"/>
  <c r="AE1082" i="28"/>
  <c r="AE1083" i="28"/>
  <c r="AE1084" i="28"/>
  <c r="AE1085" i="28"/>
  <c r="AE1086" i="28"/>
  <c r="AE1087" i="28"/>
  <c r="AE1088" i="28"/>
  <c r="AE1089" i="28"/>
  <c r="AE1090" i="28"/>
  <c r="AE1091" i="28"/>
  <c r="AE1092" i="28"/>
  <c r="AE1093" i="28"/>
  <c r="AE1094" i="28"/>
  <c r="AE1095" i="28"/>
  <c r="AE1096" i="28"/>
  <c r="AE1097" i="28"/>
  <c r="AE1098" i="28"/>
  <c r="AE1099" i="28"/>
  <c r="AE1100" i="28"/>
  <c r="AE1101" i="28"/>
  <c r="AE1102" i="28"/>
  <c r="AE1103" i="28"/>
  <c r="AE1104" i="28"/>
  <c r="AE1105" i="28"/>
  <c r="AE1106" i="28"/>
  <c r="AE1107" i="28"/>
  <c r="AE1108" i="28"/>
  <c r="AE1109" i="28"/>
  <c r="AE1110" i="28"/>
  <c r="AE1111" i="28"/>
  <c r="AE1112" i="28"/>
  <c r="AE1113" i="28"/>
  <c r="AE1114" i="28"/>
  <c r="AE1115" i="28"/>
  <c r="AE1116" i="28"/>
  <c r="AE1117" i="28"/>
  <c r="AE1118" i="28"/>
  <c r="AE1119" i="28"/>
  <c r="AE1120" i="28"/>
  <c r="AE1121" i="28"/>
  <c r="AE1122" i="28"/>
  <c r="AE1123" i="28"/>
  <c r="AE1124" i="28"/>
  <c r="AE1125" i="28"/>
  <c r="AE1126" i="28"/>
  <c r="AE1127" i="28"/>
  <c r="AE1128" i="28"/>
  <c r="AE1129" i="28"/>
  <c r="AE1130" i="28"/>
  <c r="AE1131" i="28"/>
  <c r="AE1132" i="28"/>
  <c r="AE1133" i="28"/>
  <c r="AE1134" i="28"/>
  <c r="AE1135" i="28"/>
  <c r="AE1136" i="28"/>
  <c r="AE1137" i="28"/>
  <c r="AE1138" i="28"/>
  <c r="AE1139" i="28"/>
  <c r="AE1140" i="28"/>
  <c r="AE1141" i="28"/>
  <c r="AE1142" i="28"/>
  <c r="AE1143" i="28"/>
  <c r="AE1144" i="28"/>
  <c r="AE1145" i="28"/>
  <c r="AE1146" i="28"/>
  <c r="AE1147" i="28"/>
  <c r="AE1148" i="28"/>
  <c r="AE1149" i="28"/>
  <c r="AE1150" i="28"/>
  <c r="AE1151" i="28"/>
  <c r="AE1152" i="28"/>
  <c r="AE1153" i="28"/>
  <c r="AE1154" i="28"/>
  <c r="AE1155" i="28"/>
  <c r="AE1156" i="28"/>
  <c r="AE1157" i="28"/>
  <c r="AE1158" i="28"/>
  <c r="AE1159" i="28"/>
  <c r="AE1160" i="28"/>
  <c r="AE1161" i="28"/>
  <c r="AE1162" i="28"/>
  <c r="AE1163" i="28"/>
  <c r="AE1164" i="28"/>
  <c r="AE1165" i="28"/>
  <c r="AE1166" i="28"/>
  <c r="AE1167" i="28"/>
  <c r="AE1168" i="28"/>
  <c r="AE1169" i="28"/>
  <c r="AE1170" i="28"/>
  <c r="AE1171" i="28"/>
  <c r="AE1172" i="28"/>
  <c r="AE1173" i="28"/>
  <c r="AE1174" i="28"/>
  <c r="AE1175" i="28"/>
  <c r="AE1176" i="28"/>
  <c r="AE1177" i="28"/>
  <c r="AE1178" i="28"/>
  <c r="AE1179" i="28"/>
  <c r="AE1180" i="28"/>
  <c r="AE1181" i="28"/>
  <c r="AE1182" i="28"/>
  <c r="AE1183" i="28"/>
  <c r="AE1184" i="28"/>
  <c r="AE1185" i="28"/>
  <c r="AE1186" i="28"/>
  <c r="AE1187" i="28"/>
  <c r="AE1188" i="28"/>
  <c r="AE1189" i="28"/>
  <c r="AE1190" i="28"/>
  <c r="AE1191" i="28"/>
  <c r="AE1192" i="28"/>
  <c r="AE1193" i="28"/>
  <c r="AE1194" i="28"/>
  <c r="AE1195" i="28"/>
  <c r="AE1196" i="28"/>
  <c r="AE1197" i="28"/>
  <c r="AE1198" i="28"/>
  <c r="AE1199" i="28"/>
  <c r="AE1200" i="28"/>
  <c r="AE1201" i="28"/>
  <c r="AE1202" i="28"/>
  <c r="AE1203" i="28"/>
  <c r="AE1204" i="28"/>
  <c r="AE1205" i="28"/>
  <c r="AE1206" i="28"/>
  <c r="AE1207" i="28"/>
  <c r="AE1208" i="28"/>
  <c r="AE1209" i="28"/>
  <c r="AE1210" i="28"/>
  <c r="AE1211" i="28"/>
  <c r="AE1212" i="28"/>
  <c r="AE1213" i="28"/>
  <c r="AE1214" i="28"/>
  <c r="AE1215" i="28"/>
  <c r="AE1216" i="28"/>
  <c r="AE1217" i="28"/>
  <c r="AE1218" i="28"/>
  <c r="AE1219" i="28"/>
  <c r="AE1220" i="28"/>
  <c r="AE1221" i="28"/>
  <c r="AE1222" i="28"/>
  <c r="AE1223" i="28"/>
  <c r="AE1224" i="28"/>
  <c r="AE1225" i="28"/>
  <c r="AE1226" i="28"/>
  <c r="AE1227" i="28"/>
  <c r="AE1228" i="28"/>
  <c r="AE1229" i="28"/>
  <c r="AE1230" i="28"/>
  <c r="AE1231" i="28"/>
  <c r="AE1232" i="28"/>
  <c r="AE1233" i="28"/>
  <c r="AE1234" i="28"/>
  <c r="AE1235" i="28"/>
  <c r="AE1236" i="28"/>
  <c r="AE1237" i="28"/>
  <c r="AE1238" i="28"/>
  <c r="AE1239" i="28"/>
  <c r="AE1240" i="28"/>
  <c r="AE1241" i="28"/>
  <c r="AE1242" i="28"/>
  <c r="AE1243" i="28"/>
  <c r="AE1244" i="28"/>
  <c r="AE1245" i="28"/>
  <c r="AE1246" i="28"/>
  <c r="AE1247" i="28"/>
  <c r="AE1248" i="28"/>
  <c r="AE1249" i="28"/>
  <c r="AE1250" i="28"/>
  <c r="AE1251" i="28"/>
  <c r="AE1252" i="28"/>
  <c r="AE1253" i="28"/>
  <c r="AE1254" i="28"/>
  <c r="AE1255" i="28"/>
  <c r="AE1256" i="28"/>
  <c r="AE1257" i="28"/>
  <c r="AE1258" i="28"/>
  <c r="AE1259" i="28"/>
  <c r="AE1260" i="28"/>
  <c r="AE1261" i="28"/>
  <c r="AE1262" i="28"/>
  <c r="AE1263" i="28"/>
  <c r="AE1264" i="28"/>
  <c r="AE1265" i="28"/>
  <c r="AE1266" i="28"/>
  <c r="AE1267" i="28"/>
  <c r="AE1268" i="28"/>
  <c r="AE1269" i="28"/>
  <c r="AE1270" i="28"/>
  <c r="AE1271" i="28"/>
  <c r="AE1272" i="28"/>
  <c r="AE1273" i="28"/>
  <c r="AE1274" i="28"/>
  <c r="AE1275" i="28"/>
  <c r="AE1276" i="28"/>
  <c r="AE1277" i="28"/>
  <c r="AE1278" i="28"/>
  <c r="AE1279" i="28"/>
  <c r="AE1280" i="28"/>
  <c r="AE1281" i="28"/>
  <c r="AE1282" i="28"/>
  <c r="AE1283" i="28"/>
  <c r="AE1284" i="28"/>
  <c r="AE1285" i="28"/>
  <c r="AE1286" i="28"/>
  <c r="AE1287" i="28"/>
  <c r="AE1288" i="28"/>
  <c r="AE1289" i="28"/>
  <c r="AE1290" i="28"/>
  <c r="AE1291" i="28"/>
  <c r="AE1292" i="28"/>
  <c r="AE1293" i="28"/>
  <c r="AE1294" i="28"/>
  <c r="AE1295" i="28"/>
  <c r="AE1296" i="28"/>
  <c r="AE1297" i="28"/>
  <c r="AE1298" i="28"/>
  <c r="AE1299" i="28"/>
  <c r="AE1300" i="28"/>
  <c r="AE1301" i="28"/>
  <c r="AE1302" i="28"/>
  <c r="AE1303" i="28"/>
  <c r="AE1304" i="28"/>
  <c r="AE1305" i="28"/>
  <c r="AE1306" i="28"/>
  <c r="AE1307" i="28"/>
  <c r="AE1308" i="28"/>
  <c r="AE1309" i="28"/>
  <c r="AE1310" i="28"/>
  <c r="AE1311" i="28"/>
  <c r="AE1312" i="28"/>
  <c r="AE1313" i="28"/>
  <c r="AE1314" i="28"/>
  <c r="AE1315" i="28"/>
  <c r="AE1316" i="28"/>
  <c r="AE1317" i="28"/>
  <c r="AE1318" i="28"/>
  <c r="AE1319" i="28"/>
  <c r="AE1320" i="28"/>
  <c r="AE1321" i="28"/>
  <c r="AE1322" i="28"/>
  <c r="AE1323" i="28"/>
  <c r="AE1324" i="28"/>
  <c r="AE1325" i="28"/>
  <c r="AE1326" i="28"/>
  <c r="AE1327" i="28"/>
  <c r="AE1328" i="28"/>
  <c r="AE1329" i="28"/>
  <c r="AE1330" i="28"/>
  <c r="AE1331" i="28"/>
  <c r="AE1332" i="28"/>
  <c r="AE1333" i="28"/>
  <c r="AE1334" i="28"/>
  <c r="AE1335" i="28"/>
  <c r="AE1336" i="28"/>
  <c r="AE1337" i="28"/>
  <c r="AE1338" i="28"/>
  <c r="AE1339" i="28"/>
  <c r="AE1340" i="28"/>
  <c r="AE1341" i="28"/>
  <c r="AE1342" i="28"/>
  <c r="AE1343" i="28"/>
  <c r="AE1344" i="28"/>
  <c r="AE1345" i="28"/>
  <c r="AE1346" i="28"/>
  <c r="AE1347" i="28"/>
  <c r="AE1348" i="28"/>
  <c r="AE1349" i="28"/>
  <c r="AE1350" i="28"/>
  <c r="AE1351" i="28"/>
  <c r="AE1352" i="28"/>
  <c r="AE1353" i="28"/>
  <c r="AE1354" i="28"/>
  <c r="AE1355" i="28"/>
  <c r="AE1356" i="28"/>
  <c r="AE1357" i="28"/>
  <c r="AE1358" i="28"/>
  <c r="AE1359" i="28"/>
  <c r="AE1360" i="28"/>
  <c r="AE1361" i="28"/>
  <c r="AE1362" i="28"/>
  <c r="AE1363" i="28"/>
  <c r="AE1364" i="28"/>
  <c r="AE1365" i="28"/>
  <c r="AE1366" i="28"/>
  <c r="AE1367" i="28"/>
  <c r="AE1368" i="28"/>
  <c r="AE1369" i="28"/>
  <c r="AE1370" i="28"/>
  <c r="AE1371" i="28"/>
  <c r="AE1372" i="28"/>
  <c r="AE1373" i="28"/>
  <c r="AE1374" i="28"/>
  <c r="AE1375" i="28"/>
  <c r="AE1376" i="28"/>
  <c r="AE1377" i="28"/>
  <c r="AE1378" i="28"/>
  <c r="AE1379" i="28"/>
  <c r="AE1380" i="28"/>
  <c r="AE1381" i="28"/>
  <c r="AE1382" i="28"/>
  <c r="AE1383" i="28"/>
  <c r="AE1384" i="28"/>
  <c r="AE1385" i="28"/>
  <c r="AE1386" i="28"/>
  <c r="AE1387" i="28"/>
  <c r="AE1388" i="28"/>
  <c r="AE1389" i="28"/>
  <c r="AE1390" i="28"/>
  <c r="AE1391" i="28"/>
  <c r="AE1392" i="28"/>
  <c r="AE1393" i="28"/>
  <c r="AE1394" i="28"/>
  <c r="AE1395" i="28"/>
  <c r="AE1396" i="28"/>
  <c r="AE1397" i="28"/>
  <c r="AE1398" i="28"/>
  <c r="AE1399" i="28"/>
  <c r="AE1400" i="28"/>
  <c r="AE1401" i="28"/>
  <c r="AE1402" i="28"/>
  <c r="AE1403" i="28"/>
  <c r="AE1404" i="28"/>
  <c r="AE1405" i="28"/>
  <c r="AE1406" i="28"/>
  <c r="AE1407" i="28"/>
  <c r="AE1408" i="28"/>
  <c r="AE1409" i="28"/>
  <c r="AE1410" i="28"/>
  <c r="AE1411" i="28"/>
  <c r="AE1412" i="28"/>
  <c r="AE1413" i="28"/>
  <c r="AE1414" i="28"/>
  <c r="AE1415" i="28"/>
  <c r="AE1416" i="28"/>
  <c r="AE1417" i="28"/>
  <c r="AE1418" i="28"/>
  <c r="AE1419" i="28"/>
  <c r="AE1420" i="28"/>
  <c r="AE1421" i="28"/>
  <c r="AE1422" i="28"/>
  <c r="AE1423" i="28"/>
  <c r="AE1424" i="28"/>
  <c r="AE1425" i="28"/>
  <c r="AE1426" i="28"/>
  <c r="AE1427" i="28"/>
  <c r="AE1428" i="28"/>
  <c r="AE1429" i="28"/>
  <c r="AE1430" i="28"/>
  <c r="AE1431" i="28"/>
  <c r="AE1432" i="28"/>
  <c r="AE1433" i="28"/>
  <c r="AE1434" i="28"/>
  <c r="AE1435" i="28"/>
  <c r="AE1436" i="28"/>
  <c r="AE1437" i="28"/>
  <c r="AE1438" i="28"/>
  <c r="AE1439" i="28"/>
  <c r="AE1440" i="28"/>
  <c r="AE1441" i="28"/>
  <c r="AE1442" i="28"/>
  <c r="AE1443" i="28"/>
  <c r="AE1444" i="28"/>
  <c r="AE1445" i="28"/>
  <c r="AE1446" i="28"/>
  <c r="AE1447" i="28"/>
  <c r="AE1448" i="28"/>
  <c r="AE1449" i="28"/>
  <c r="AE1450" i="28"/>
  <c r="AE1451" i="28"/>
  <c r="AE1452" i="28"/>
  <c r="AE1453" i="28"/>
  <c r="AE1454" i="28"/>
  <c r="AE1455" i="28"/>
  <c r="AE1456" i="28"/>
  <c r="AE1457" i="28"/>
  <c r="AE1458" i="28"/>
  <c r="AE1459" i="28"/>
  <c r="AE1460" i="28"/>
  <c r="AE1461" i="28"/>
  <c r="AE1462" i="28"/>
  <c r="AE1463" i="28"/>
  <c r="AE1464" i="28"/>
  <c r="AE1465" i="28"/>
  <c r="AE1466" i="28"/>
  <c r="AE1467" i="28"/>
  <c r="AE1468" i="28"/>
  <c r="AE1469" i="28"/>
  <c r="AE1470" i="28"/>
  <c r="AE1471" i="28"/>
  <c r="AE1472" i="28"/>
  <c r="AE1473" i="28"/>
  <c r="AE1474" i="28"/>
  <c r="AE1475" i="28"/>
  <c r="AE1476" i="28"/>
  <c r="AE1477" i="28"/>
  <c r="AE1478" i="28"/>
  <c r="AE1479" i="28"/>
  <c r="AE1480" i="28"/>
  <c r="AE1481" i="28"/>
  <c r="AE1482" i="28"/>
  <c r="AE1483" i="28"/>
  <c r="AE1484" i="28"/>
  <c r="AE1485" i="28"/>
  <c r="AE1486" i="28"/>
  <c r="AE1487" i="28"/>
  <c r="AE1488" i="28"/>
  <c r="AE1489" i="28"/>
  <c r="AE1490" i="28"/>
  <c r="AE1491" i="28"/>
  <c r="AE1492" i="28"/>
  <c r="AE1493" i="28"/>
  <c r="AE1494" i="28"/>
  <c r="AE1495" i="28"/>
  <c r="AE1496" i="28"/>
  <c r="AE1497" i="28"/>
  <c r="AE1498" i="28"/>
  <c r="AE1499" i="28"/>
  <c r="AE1500" i="28"/>
  <c r="AE1501" i="28"/>
  <c r="AE1502" i="28"/>
  <c r="AE1503" i="28"/>
  <c r="AE1504" i="28"/>
  <c r="AE1505" i="28"/>
  <c r="AE1506" i="28"/>
  <c r="AE1507" i="28"/>
  <c r="AE1508" i="28"/>
  <c r="AE1509" i="28"/>
  <c r="AE1510" i="28"/>
  <c r="AE1511" i="28"/>
  <c r="AE1512" i="28"/>
  <c r="AE1513" i="28"/>
  <c r="AE1514" i="28"/>
  <c r="AE1515" i="28"/>
  <c r="AE1516" i="28"/>
  <c r="AE1517" i="28"/>
  <c r="AE1518" i="28"/>
  <c r="AE1519" i="28"/>
  <c r="AE1520" i="28"/>
  <c r="AE1521" i="28"/>
  <c r="AE1522" i="28"/>
  <c r="AE1523" i="28"/>
  <c r="AE1524" i="28"/>
  <c r="AE1525" i="28"/>
  <c r="AE1526" i="28"/>
  <c r="AE1527" i="28"/>
  <c r="AE1528" i="28"/>
  <c r="AE1529" i="28"/>
  <c r="AE1530" i="28"/>
  <c r="AE1531" i="28"/>
  <c r="AE1532" i="28"/>
  <c r="AE1533" i="28"/>
  <c r="AE1534" i="28"/>
  <c r="AE1535" i="28"/>
  <c r="AE1536" i="28"/>
  <c r="AE1537" i="28"/>
  <c r="AE1538" i="28"/>
  <c r="AE1539" i="28"/>
  <c r="AE1540" i="28"/>
  <c r="AE1541" i="28"/>
  <c r="AE1542" i="28"/>
  <c r="AE1543" i="28"/>
  <c r="AE1544" i="28"/>
  <c r="AE1545" i="28"/>
  <c r="AE1546" i="28"/>
  <c r="AE1547" i="28"/>
  <c r="AE1548" i="28"/>
  <c r="AE1549" i="28"/>
  <c r="AE1550" i="28"/>
  <c r="AE1551" i="28"/>
  <c r="AE1552" i="28"/>
  <c r="AE1553" i="28"/>
  <c r="AE1554" i="28"/>
  <c r="AE1555" i="28"/>
  <c r="AE1556" i="28"/>
  <c r="AE1557" i="28"/>
  <c r="AE1558" i="28"/>
  <c r="AE1559" i="28"/>
  <c r="AE1560" i="28"/>
  <c r="AE1561" i="28"/>
  <c r="AE1562" i="28"/>
  <c r="AE1563" i="28"/>
  <c r="AE1564" i="28"/>
  <c r="AE1565" i="28"/>
  <c r="AE1566" i="28"/>
  <c r="AE1567" i="28"/>
  <c r="AE1568" i="28"/>
  <c r="AE1569" i="28"/>
  <c r="AE1570" i="28"/>
  <c r="AE1571" i="28"/>
  <c r="AE1572" i="28"/>
  <c r="AE1573" i="28"/>
  <c r="AE1574" i="28"/>
  <c r="AE1575" i="28"/>
  <c r="AE1576" i="28"/>
  <c r="AE1577" i="28"/>
  <c r="AE1578" i="28"/>
  <c r="AE1579" i="28"/>
  <c r="AE1580" i="28"/>
  <c r="AE1581" i="28"/>
  <c r="AE1582" i="28"/>
  <c r="AE1583" i="28"/>
  <c r="AE1584" i="28"/>
  <c r="AE1585" i="28"/>
  <c r="AE1586" i="28"/>
  <c r="AE1587" i="28"/>
  <c r="AE1588" i="28"/>
  <c r="AE1589" i="28"/>
  <c r="AE1590" i="28"/>
  <c r="AE1591" i="28"/>
  <c r="AE1592" i="28"/>
  <c r="AE1593" i="28"/>
  <c r="AE1594" i="28"/>
  <c r="AE1595" i="28"/>
  <c r="AE1596" i="28"/>
  <c r="AE1597" i="28"/>
  <c r="AE1598" i="28"/>
  <c r="AE1599" i="28"/>
  <c r="AE1600" i="28"/>
  <c r="AE1601" i="28"/>
  <c r="AE1602" i="28"/>
  <c r="AE1603" i="28"/>
  <c r="AE1604" i="28"/>
  <c r="AE1605" i="28"/>
  <c r="AE1606" i="28"/>
  <c r="AE1607" i="28"/>
  <c r="AE1608" i="28"/>
  <c r="AE1609" i="28"/>
  <c r="AE1610" i="28"/>
  <c r="AE1611" i="28"/>
  <c r="AE1612" i="28"/>
  <c r="AE1613" i="28"/>
  <c r="AE1614" i="28"/>
  <c r="AE1615" i="28"/>
  <c r="AE1616" i="28"/>
  <c r="AE1617" i="28"/>
  <c r="AE1618" i="28"/>
  <c r="AE1619" i="28"/>
  <c r="AE1620" i="28"/>
  <c r="AE1621" i="28"/>
  <c r="AE1622" i="28"/>
  <c r="AE1623" i="28"/>
  <c r="AE1624" i="28"/>
  <c r="AE1625" i="28"/>
  <c r="AE1626" i="28"/>
  <c r="AE1627" i="28"/>
  <c r="AE1628" i="28"/>
  <c r="AE1629" i="28"/>
  <c r="AE1630" i="28"/>
  <c r="AE1631" i="28"/>
  <c r="AE1632" i="28"/>
  <c r="AE1633" i="28"/>
  <c r="AE1634" i="28"/>
  <c r="AE1635" i="28"/>
  <c r="AE1636" i="28"/>
  <c r="AE1637" i="28"/>
  <c r="AE1638" i="28"/>
  <c r="AE1639" i="28"/>
  <c r="AE1640" i="28"/>
  <c r="AE1641" i="28"/>
  <c r="AE1642" i="28"/>
  <c r="AE1643" i="28"/>
  <c r="AE1644" i="28"/>
  <c r="AE1645" i="28"/>
  <c r="AE1646" i="28"/>
  <c r="AE1647" i="28"/>
  <c r="AE1648" i="28"/>
  <c r="AE1649" i="28"/>
  <c r="AE1650" i="28"/>
  <c r="AE1651" i="28"/>
  <c r="AE1652" i="28"/>
  <c r="AE1653" i="28"/>
  <c r="AE1654" i="28"/>
  <c r="AE1655" i="28"/>
  <c r="AE1656" i="28"/>
  <c r="AE1657" i="28"/>
  <c r="AE1658" i="28"/>
  <c r="AE1659" i="28"/>
  <c r="AE1660" i="28"/>
  <c r="AE1661" i="28"/>
  <c r="AE1662" i="28"/>
  <c r="AE1663" i="28"/>
  <c r="AE1664" i="28"/>
  <c r="AE1665" i="28"/>
  <c r="AE1666" i="28"/>
  <c r="AE1667" i="28"/>
  <c r="AE1668" i="28"/>
  <c r="AE1669" i="28"/>
  <c r="AE1670" i="28"/>
  <c r="AE1671" i="28"/>
  <c r="AE1672" i="28"/>
  <c r="AE1673" i="28"/>
  <c r="AE1674" i="28"/>
  <c r="AE1675" i="28"/>
  <c r="AE1676" i="28"/>
  <c r="AE1677" i="28"/>
  <c r="AE1678" i="28"/>
  <c r="AE1679" i="28"/>
  <c r="AE1680" i="28"/>
  <c r="AE1681" i="28"/>
  <c r="AE1682" i="28"/>
  <c r="AE1683" i="28"/>
  <c r="AE1684" i="28"/>
  <c r="AE1685" i="28"/>
  <c r="AE1686" i="28"/>
  <c r="AE1687" i="28"/>
  <c r="AE1688" i="28"/>
  <c r="AE1689" i="28"/>
  <c r="AE1690" i="28"/>
  <c r="AE1691" i="28"/>
  <c r="AE1692" i="28"/>
  <c r="AE1693" i="28"/>
  <c r="AE1694" i="28"/>
  <c r="AE1695" i="28"/>
  <c r="AE1696" i="28"/>
  <c r="AE1697" i="28"/>
  <c r="AE1698" i="28"/>
  <c r="AE1699" i="28"/>
  <c r="AE1700" i="28"/>
  <c r="AE1701" i="28"/>
  <c r="AE1702" i="28"/>
  <c r="AE1703" i="28"/>
  <c r="AE1704" i="28"/>
  <c r="AE1705" i="28"/>
  <c r="AE1706" i="28"/>
  <c r="AE1707" i="28"/>
  <c r="AE1708" i="28"/>
  <c r="AE1709" i="28"/>
  <c r="AE1710" i="28"/>
  <c r="AE1711" i="28"/>
  <c r="AE1712" i="28"/>
  <c r="AE1713" i="28"/>
  <c r="AE1714" i="28"/>
  <c r="AE1715" i="28"/>
  <c r="AE1716" i="28"/>
  <c r="AE1717" i="28"/>
  <c r="AE1718" i="28"/>
  <c r="AE1719" i="28"/>
  <c r="AE1720" i="28"/>
  <c r="AE1721" i="28"/>
  <c r="AE1722" i="28"/>
  <c r="AE1723" i="28"/>
  <c r="AE1724" i="28"/>
  <c r="AE1725" i="28"/>
  <c r="AE1726" i="28"/>
  <c r="AE1727" i="28"/>
  <c r="AE1728" i="28"/>
  <c r="AE1729" i="28"/>
  <c r="AE1730" i="28"/>
  <c r="AE1731" i="28"/>
  <c r="AE1732" i="28"/>
  <c r="AE1733" i="28"/>
  <c r="AE1734" i="28"/>
  <c r="AE1735" i="28"/>
  <c r="AE1736" i="28"/>
  <c r="AE1737" i="28"/>
  <c r="AE1738" i="28"/>
  <c r="AE1739" i="28"/>
  <c r="AE1740" i="28"/>
  <c r="AE1741" i="28"/>
  <c r="AE1742" i="28"/>
  <c r="AE1743" i="28"/>
  <c r="AE1744" i="28"/>
  <c r="AE1745" i="28"/>
  <c r="AE1746" i="28"/>
  <c r="AE1747" i="28"/>
  <c r="AE1748" i="28"/>
  <c r="AE1749" i="28"/>
  <c r="AE1750" i="28"/>
  <c r="AE1751" i="28"/>
  <c r="AE1752" i="28"/>
  <c r="AE1753" i="28"/>
  <c r="AE1754" i="28"/>
  <c r="AE1755" i="28"/>
  <c r="AE1756" i="28"/>
  <c r="AE1757" i="28"/>
  <c r="AE1758" i="28"/>
  <c r="AE1759" i="28"/>
  <c r="AE1760" i="28"/>
  <c r="AE1761" i="28"/>
  <c r="AE1762" i="28"/>
  <c r="AE1763" i="28"/>
  <c r="AE1764" i="28"/>
  <c r="AE1765" i="28"/>
  <c r="AE1766" i="28"/>
  <c r="AE1767" i="28"/>
  <c r="AE1768" i="28"/>
  <c r="AE1769" i="28"/>
  <c r="AE1770" i="28"/>
  <c r="AE1771" i="28"/>
  <c r="AE1772" i="28"/>
  <c r="AE1773" i="28"/>
  <c r="AE1774" i="28"/>
  <c r="AE1775" i="28"/>
  <c r="AE1776" i="28"/>
  <c r="AE1777" i="28"/>
  <c r="AE1778" i="28"/>
  <c r="AE1779" i="28"/>
  <c r="AE1780" i="28"/>
  <c r="AE1781" i="28"/>
  <c r="AE1782" i="28"/>
  <c r="AE1783" i="28"/>
  <c r="AE1784" i="28"/>
  <c r="AE1785" i="28"/>
  <c r="AE1786" i="28"/>
  <c r="AE1787" i="28"/>
  <c r="AE1788" i="28"/>
  <c r="AE1789" i="28"/>
  <c r="AE1790" i="28"/>
  <c r="AE1791" i="28"/>
  <c r="AE1792" i="28"/>
  <c r="AE1793" i="28"/>
  <c r="AE1794" i="28"/>
  <c r="AE1795" i="28"/>
  <c r="AE1796" i="28"/>
  <c r="AE1797" i="28"/>
  <c r="AE1798" i="28"/>
  <c r="AE1799" i="28"/>
  <c r="AE1800" i="28"/>
  <c r="AE1801" i="28"/>
  <c r="AE1802" i="28"/>
  <c r="AE1803" i="28"/>
  <c r="AE1804" i="28"/>
  <c r="AE1805" i="28"/>
  <c r="AE1806" i="28"/>
  <c r="AE1807" i="28"/>
  <c r="AE1808" i="28"/>
  <c r="AE1809" i="28"/>
  <c r="AE1810" i="28"/>
  <c r="AE1811" i="28"/>
  <c r="AE1812" i="28"/>
  <c r="AE1813" i="28"/>
  <c r="AE1814" i="28"/>
  <c r="AE1815" i="28"/>
  <c r="AE1816" i="28"/>
  <c r="AE1817" i="28"/>
  <c r="AE1818" i="28"/>
  <c r="AE1819" i="28"/>
  <c r="AE1820" i="28"/>
  <c r="AE1821" i="28"/>
  <c r="AE1822" i="28"/>
  <c r="AE1823" i="28"/>
  <c r="AE1824" i="28"/>
  <c r="AE1825" i="28"/>
  <c r="AE1826" i="28"/>
  <c r="AE1827" i="28"/>
  <c r="AE1828" i="28"/>
  <c r="AE1829" i="28"/>
  <c r="AE1830" i="28"/>
  <c r="AE1831" i="28"/>
  <c r="AE1832" i="28"/>
  <c r="AE1833" i="28"/>
  <c r="AE1834" i="28"/>
  <c r="AE1835" i="28"/>
  <c r="AE1836" i="28"/>
  <c r="AE1837" i="28"/>
  <c r="AE1838" i="28"/>
  <c r="AE1839" i="28"/>
  <c r="AE1840" i="28"/>
  <c r="AE1841" i="28"/>
  <c r="AE1842" i="28"/>
  <c r="AE1843" i="28"/>
  <c r="AE1844" i="28"/>
  <c r="AE1845" i="28"/>
  <c r="AE1846" i="28"/>
  <c r="AE1847" i="28"/>
  <c r="AE1848" i="28"/>
  <c r="AE1849" i="28"/>
  <c r="AE1850" i="28"/>
  <c r="AE1851" i="28"/>
  <c r="AE1852" i="28"/>
  <c r="AE1853" i="28"/>
  <c r="AE1854" i="28"/>
  <c r="AE1855" i="28"/>
  <c r="AE1856" i="28"/>
  <c r="AE1857" i="28"/>
  <c r="AE1858" i="28"/>
  <c r="AE1859" i="28"/>
  <c r="AE1860" i="28"/>
  <c r="AE1861" i="28"/>
  <c r="AE1862" i="28"/>
  <c r="AE1863" i="28"/>
  <c r="AE1864" i="28"/>
  <c r="AE1865" i="28"/>
  <c r="AE1866" i="28"/>
  <c r="AE1867" i="28"/>
  <c r="AE1868" i="28"/>
  <c r="AE1869" i="28"/>
  <c r="AE1870" i="28"/>
  <c r="AE1871" i="28"/>
  <c r="AE1872" i="28"/>
  <c r="AE1873" i="28"/>
  <c r="AE1874" i="28"/>
  <c r="AE1875" i="28"/>
  <c r="AE1876" i="28"/>
  <c r="AE1877" i="28"/>
  <c r="AE1878" i="28"/>
  <c r="AE1879" i="28"/>
  <c r="AE1880" i="28"/>
  <c r="AE1881" i="28"/>
  <c r="AE1882" i="28"/>
  <c r="AE1883" i="28"/>
  <c r="AE1884" i="28"/>
  <c r="AE1885" i="28"/>
  <c r="AE1886" i="28"/>
  <c r="AE1887" i="28"/>
  <c r="AE1888" i="28"/>
  <c r="AE1889" i="28"/>
  <c r="AE1890" i="28"/>
  <c r="AE1891" i="28"/>
  <c r="AE1892" i="28"/>
  <c r="AE1893" i="28"/>
  <c r="AE1894" i="28"/>
  <c r="AE1895" i="28"/>
  <c r="AE1896" i="28"/>
  <c r="AE1897" i="28"/>
  <c r="AE1898" i="28"/>
  <c r="AE1899" i="28"/>
  <c r="AE1900" i="28"/>
  <c r="AE1901" i="28"/>
  <c r="AE1902" i="28"/>
  <c r="AE1903" i="28"/>
  <c r="AE1904" i="28"/>
  <c r="AE1905" i="28"/>
  <c r="AE1906" i="28"/>
  <c r="AE1907" i="28"/>
  <c r="AE1908" i="28"/>
  <c r="AE1909" i="28"/>
  <c r="AE1910" i="28"/>
  <c r="AE1911" i="28"/>
  <c r="AE1912" i="28"/>
  <c r="AE1913" i="28"/>
  <c r="AE1914" i="28"/>
  <c r="AE1915" i="28"/>
  <c r="AE1916" i="28"/>
  <c r="AE1917" i="28"/>
  <c r="AE1918" i="28"/>
  <c r="AE1919" i="28"/>
  <c r="AE1920" i="28"/>
  <c r="AE1921" i="28"/>
  <c r="AE1922" i="28"/>
  <c r="AE1923" i="28"/>
  <c r="AE1924" i="28"/>
  <c r="AE1925" i="28"/>
  <c r="AE1926" i="28"/>
  <c r="AE1927" i="28"/>
  <c r="AE1928" i="28"/>
  <c r="AE1929" i="28"/>
  <c r="AE1930" i="28"/>
  <c r="AE1931" i="28"/>
  <c r="AE1932" i="28"/>
  <c r="AE1933" i="28"/>
  <c r="AE1934" i="28"/>
  <c r="AE1935" i="28"/>
  <c r="AE1936" i="28"/>
  <c r="AE1937" i="28"/>
  <c r="AE1938" i="28"/>
  <c r="AE1939" i="28"/>
  <c r="AE1940" i="28"/>
  <c r="AE1941" i="28"/>
  <c r="AE1942" i="28"/>
  <c r="AE1943" i="28"/>
  <c r="AE1944" i="28"/>
  <c r="AE1945" i="28"/>
  <c r="AE1946" i="28"/>
  <c r="AE1947" i="28"/>
  <c r="AE1948" i="28"/>
  <c r="AE1949" i="28"/>
  <c r="AE1950" i="28"/>
  <c r="AE1951" i="28"/>
  <c r="AE1952" i="28"/>
  <c r="AE1953" i="28"/>
  <c r="AE1954" i="28"/>
  <c r="AE1955" i="28"/>
  <c r="AE1956" i="28"/>
  <c r="AE1957" i="28"/>
  <c r="AE1958" i="28"/>
  <c r="AE1959" i="28"/>
  <c r="AE1960" i="28"/>
  <c r="AE1961" i="28"/>
  <c r="AE1962" i="28"/>
  <c r="AE1963" i="28"/>
  <c r="AE1964" i="28"/>
  <c r="AE1965" i="28"/>
  <c r="AE1966" i="28"/>
  <c r="AE1967" i="28"/>
  <c r="AE1968" i="28"/>
  <c r="AE1969" i="28"/>
  <c r="AE1970" i="28"/>
  <c r="AE1971" i="28"/>
  <c r="AE1972" i="28"/>
  <c r="AE1973" i="28"/>
  <c r="AE1974" i="28"/>
  <c r="AE1975" i="28"/>
  <c r="AE1976" i="28"/>
  <c r="AE1977" i="28"/>
  <c r="AE1978" i="28"/>
  <c r="AE1979" i="28"/>
  <c r="AE1980" i="28"/>
  <c r="AE1981" i="28"/>
  <c r="AE1982" i="28"/>
  <c r="AE1983" i="28"/>
  <c r="AE1984" i="28"/>
  <c r="AE1985" i="28"/>
  <c r="AE1986" i="28"/>
  <c r="AE1987" i="28"/>
  <c r="AE1988" i="28"/>
  <c r="AE1989" i="28"/>
  <c r="AE1990" i="28"/>
  <c r="AE1991" i="28"/>
  <c r="AE1992" i="28"/>
  <c r="AE1993" i="28"/>
  <c r="AE1994" i="28"/>
  <c r="AE1995" i="28"/>
  <c r="AE1996" i="28"/>
  <c r="AE1997" i="28"/>
  <c r="AE1998" i="28"/>
  <c r="AE1999" i="28"/>
  <c r="AE2000" i="28"/>
  <c r="AE4" i="23"/>
  <c r="AE5" i="23"/>
  <c r="AE6" i="23"/>
  <c r="AE7" i="23"/>
  <c r="AE8" i="23"/>
  <c r="AE9" i="23"/>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4" i="23"/>
  <c r="AE35" i="23"/>
  <c r="AE36" i="23"/>
  <c r="AE37" i="23"/>
  <c r="AE38" i="23"/>
  <c r="AE39" i="23"/>
  <c r="AE40" i="23"/>
  <c r="AE41" i="23"/>
  <c r="AE42" i="23"/>
  <c r="AE43" i="23"/>
  <c r="AE44" i="23"/>
  <c r="AE45" i="23"/>
  <c r="AE46" i="23"/>
  <c r="AE47" i="23"/>
  <c r="AE48" i="23"/>
  <c r="AE49" i="23"/>
  <c r="AE50" i="23"/>
  <c r="AE51" i="23"/>
  <c r="AE52" i="23"/>
  <c r="AE53" i="23"/>
  <c r="AE54" i="23"/>
  <c r="AE55" i="23"/>
  <c r="AE56" i="23"/>
  <c r="AE57" i="23"/>
  <c r="AE58" i="23"/>
  <c r="AE59" i="23"/>
  <c r="AE60" i="23"/>
  <c r="AE61" i="23"/>
  <c r="AE62" i="23"/>
  <c r="AE63" i="23"/>
  <c r="AE64" i="23"/>
  <c r="AE65" i="23"/>
  <c r="AE66" i="23"/>
  <c r="AE67" i="23"/>
  <c r="AE68" i="23"/>
  <c r="AE69" i="23"/>
  <c r="AE70" i="23"/>
  <c r="AE71" i="23"/>
  <c r="AE72" i="23"/>
  <c r="AE73" i="23"/>
  <c r="AE74" i="23"/>
  <c r="AE75" i="23"/>
  <c r="AE76" i="23"/>
  <c r="AE77" i="23"/>
  <c r="AE78" i="23"/>
  <c r="AE79" i="23"/>
  <c r="AE80" i="23"/>
  <c r="AE81" i="23"/>
  <c r="AE82" i="23"/>
  <c r="AE83" i="23"/>
  <c r="AE84" i="23"/>
  <c r="AE85" i="23"/>
  <c r="AE86" i="23"/>
  <c r="AE87" i="23"/>
  <c r="AE88" i="23"/>
  <c r="AE89" i="23"/>
  <c r="AE90" i="23"/>
  <c r="AE91" i="23"/>
  <c r="AE92" i="23"/>
  <c r="AE93" i="23"/>
  <c r="AE94" i="23"/>
  <c r="AE95" i="23"/>
  <c r="AE96" i="23"/>
  <c r="AE97" i="23"/>
  <c r="AE98" i="23"/>
  <c r="AE99" i="23"/>
  <c r="AE100" i="23"/>
  <c r="AE101" i="23"/>
  <c r="AE102" i="23"/>
  <c r="AE103" i="23"/>
  <c r="AE104" i="23"/>
  <c r="AE105" i="23"/>
  <c r="AE106" i="23"/>
  <c r="AE107" i="23"/>
  <c r="AE108" i="23"/>
  <c r="AE109" i="23"/>
  <c r="AE110" i="23"/>
  <c r="AE111" i="23"/>
  <c r="AE112" i="23"/>
  <c r="AE113" i="23"/>
  <c r="AE114" i="23"/>
  <c r="AE115" i="23"/>
  <c r="AE116" i="23"/>
  <c r="AE117" i="23"/>
  <c r="AE118" i="23"/>
  <c r="AE119" i="23"/>
  <c r="AE120" i="23"/>
  <c r="AE121" i="23"/>
  <c r="AE122" i="23"/>
  <c r="AE123" i="23"/>
  <c r="AE124" i="23"/>
  <c r="AE125" i="23"/>
  <c r="AE126" i="23"/>
  <c r="AE127" i="23"/>
  <c r="AE128" i="23"/>
  <c r="AE129" i="23"/>
  <c r="AE130" i="23"/>
  <c r="AE131" i="23"/>
  <c r="AE132" i="23"/>
  <c r="AE133" i="23"/>
  <c r="AE134" i="23"/>
  <c r="AE135" i="23"/>
  <c r="AE136" i="23"/>
  <c r="AE137" i="23"/>
  <c r="AE138" i="23"/>
  <c r="AE139" i="23"/>
  <c r="AE140" i="23"/>
  <c r="AE141" i="23"/>
  <c r="AE142" i="23"/>
  <c r="AE143" i="23"/>
  <c r="AE144" i="23"/>
  <c r="AE145" i="23"/>
  <c r="AE146" i="23"/>
  <c r="AE147" i="23"/>
  <c r="AE148" i="23"/>
  <c r="AE149" i="23"/>
  <c r="AE150" i="23"/>
  <c r="AE151" i="23"/>
  <c r="AE152" i="23"/>
  <c r="AE153" i="23"/>
  <c r="AE154" i="23"/>
  <c r="AE155" i="23"/>
  <c r="AE156" i="23"/>
  <c r="AE157" i="23"/>
  <c r="AE158" i="23"/>
  <c r="AE159" i="23"/>
  <c r="AE160" i="23"/>
  <c r="AE161" i="23"/>
  <c r="AE162" i="23"/>
  <c r="AE163" i="23"/>
  <c r="AE164" i="23"/>
  <c r="AE165" i="23"/>
  <c r="AE166" i="23"/>
  <c r="AE167" i="23"/>
  <c r="AE168" i="23"/>
  <c r="AE169" i="23"/>
  <c r="AE170" i="23"/>
  <c r="AE171" i="23"/>
  <c r="AE172" i="23"/>
  <c r="AE173" i="23"/>
  <c r="AE174" i="23"/>
  <c r="AE175" i="23"/>
  <c r="AE176" i="23"/>
  <c r="AE177" i="23"/>
  <c r="AE178" i="23"/>
  <c r="AE179" i="23"/>
  <c r="AE180" i="23"/>
  <c r="AE181" i="23"/>
  <c r="AE182" i="23"/>
  <c r="AE183" i="23"/>
  <c r="AE184" i="23"/>
  <c r="AE185" i="23"/>
  <c r="AE186" i="23"/>
  <c r="AE187" i="23"/>
  <c r="AE188" i="23"/>
  <c r="AE189" i="23"/>
  <c r="AE190" i="23"/>
  <c r="AE191" i="23"/>
  <c r="AE192" i="23"/>
  <c r="AE193" i="23"/>
  <c r="AE194" i="23"/>
  <c r="AE195" i="23"/>
  <c r="AE196" i="23"/>
  <c r="AE197" i="23"/>
  <c r="AE198" i="23"/>
  <c r="AE199" i="23"/>
  <c r="AE200" i="23"/>
  <c r="AE201" i="23"/>
  <c r="AE202" i="23"/>
  <c r="AE203" i="23"/>
  <c r="AE204" i="23"/>
  <c r="AE205" i="23"/>
  <c r="AE206" i="23"/>
  <c r="AE207" i="23"/>
  <c r="AE208" i="23"/>
  <c r="AE209" i="23"/>
  <c r="AE210" i="23"/>
  <c r="AE211" i="23"/>
  <c r="AE212" i="23"/>
  <c r="AE213" i="23"/>
  <c r="AE214" i="23"/>
  <c r="AE215" i="23"/>
  <c r="AE216" i="23"/>
  <c r="AE217" i="23"/>
  <c r="AE218" i="23"/>
  <c r="AE219" i="23"/>
  <c r="AE220" i="23"/>
  <c r="AE221" i="23"/>
  <c r="AE222" i="23"/>
  <c r="AE223" i="23"/>
  <c r="AE224" i="23"/>
  <c r="AE225" i="23"/>
  <c r="AE226" i="23"/>
  <c r="AE227" i="23"/>
  <c r="AE228" i="23"/>
  <c r="AE229" i="23"/>
  <c r="AE230" i="23"/>
  <c r="AE231" i="23"/>
  <c r="AE232" i="23"/>
  <c r="AE233" i="23"/>
  <c r="AE234" i="23"/>
  <c r="AE235" i="23"/>
  <c r="AE236" i="23"/>
  <c r="AE237" i="23"/>
  <c r="AE238" i="23"/>
  <c r="AE239" i="23"/>
  <c r="AE240" i="23"/>
  <c r="AE241" i="23"/>
  <c r="AE242" i="23"/>
  <c r="AE243" i="23"/>
  <c r="AE244" i="23"/>
  <c r="AE245" i="23"/>
  <c r="AE246" i="23"/>
  <c r="AE247" i="23"/>
  <c r="AE248" i="23"/>
  <c r="AE249" i="23"/>
  <c r="AE250" i="23"/>
  <c r="AE251" i="23"/>
  <c r="AE252" i="23"/>
  <c r="AE253" i="23"/>
  <c r="AE254" i="23"/>
  <c r="AE255" i="23"/>
  <c r="AE256" i="23"/>
  <c r="AE257" i="23"/>
  <c r="AE258" i="23"/>
  <c r="AE259" i="23"/>
  <c r="AE260" i="23"/>
  <c r="AE261" i="23"/>
  <c r="AE262" i="23"/>
  <c r="AE263" i="23"/>
  <c r="AE264" i="23"/>
  <c r="AE265" i="23"/>
  <c r="AE266" i="23"/>
  <c r="AE267" i="23"/>
  <c r="AE268" i="23"/>
  <c r="AE269" i="23"/>
  <c r="AE270" i="23"/>
  <c r="AE271" i="23"/>
  <c r="AE272" i="23"/>
  <c r="AE273" i="23"/>
  <c r="AE274" i="23"/>
  <c r="AE275" i="23"/>
  <c r="AE276" i="23"/>
  <c r="AE277" i="23"/>
  <c r="AE278" i="23"/>
  <c r="AE279" i="23"/>
  <c r="AE280" i="23"/>
  <c r="AE281" i="23"/>
  <c r="AE282" i="23"/>
  <c r="AE283" i="23"/>
  <c r="AE284" i="23"/>
  <c r="AE285" i="23"/>
  <c r="AE286" i="23"/>
  <c r="AE287" i="23"/>
  <c r="AE288" i="23"/>
  <c r="AE289" i="23"/>
  <c r="AE290" i="23"/>
  <c r="AE291" i="23"/>
  <c r="AE292" i="23"/>
  <c r="AE293" i="23"/>
  <c r="AE294" i="23"/>
  <c r="AE295" i="23"/>
  <c r="AE296" i="23"/>
  <c r="AE297" i="23"/>
  <c r="AE298" i="23"/>
  <c r="AE299" i="23"/>
  <c r="AE300" i="23"/>
  <c r="AE301" i="23"/>
  <c r="AE302" i="23"/>
  <c r="AE303" i="23"/>
  <c r="AE304" i="23"/>
  <c r="AE305" i="23"/>
  <c r="AE306" i="23"/>
  <c r="AE307" i="23"/>
  <c r="AE308" i="23"/>
  <c r="AE309" i="23"/>
  <c r="AE310" i="23"/>
  <c r="AE311" i="23"/>
  <c r="AE312" i="23"/>
  <c r="AE313" i="23"/>
  <c r="AE314" i="23"/>
  <c r="AE315" i="23"/>
  <c r="AE316" i="23"/>
  <c r="AE317" i="23"/>
  <c r="AE318" i="23"/>
  <c r="AE319" i="23"/>
  <c r="AE320" i="23"/>
  <c r="AE321" i="23"/>
  <c r="AE322" i="23"/>
  <c r="AE323" i="23"/>
  <c r="AE324" i="23"/>
  <c r="AE325" i="23"/>
  <c r="AE326" i="23"/>
  <c r="AE327" i="23"/>
  <c r="AE328" i="23"/>
  <c r="AE329" i="23"/>
  <c r="AE330" i="23"/>
  <c r="AE331" i="23"/>
  <c r="AE332" i="23"/>
  <c r="AE333" i="23"/>
  <c r="AE334" i="23"/>
  <c r="AE335" i="23"/>
  <c r="AE336" i="23"/>
  <c r="AE337" i="23"/>
  <c r="AE338" i="23"/>
  <c r="AE339" i="23"/>
  <c r="AE340" i="23"/>
  <c r="AE341" i="23"/>
  <c r="AE342" i="23"/>
  <c r="AE343" i="23"/>
  <c r="AE344" i="23"/>
  <c r="AE345" i="23"/>
  <c r="AE346" i="23"/>
  <c r="AE347" i="23"/>
  <c r="AE348" i="23"/>
  <c r="AE349" i="23"/>
  <c r="AE350" i="23"/>
  <c r="AE351" i="23"/>
  <c r="AE352" i="23"/>
  <c r="AE353" i="23"/>
  <c r="AE354" i="23"/>
  <c r="AE355" i="23"/>
  <c r="AE356" i="23"/>
  <c r="AE357" i="23"/>
  <c r="AE358" i="23"/>
  <c r="AE359" i="23"/>
  <c r="AE360" i="23"/>
  <c r="AE361" i="23"/>
  <c r="AE362" i="23"/>
  <c r="AE363" i="23"/>
  <c r="AE364" i="23"/>
  <c r="AE365" i="23"/>
  <c r="AE366" i="23"/>
  <c r="AE367" i="23"/>
  <c r="AE368" i="23"/>
  <c r="AE369" i="23"/>
  <c r="AE370" i="23"/>
  <c r="AE371" i="23"/>
  <c r="AE372" i="23"/>
  <c r="AE373" i="23"/>
  <c r="AE374" i="23"/>
  <c r="AE375" i="23"/>
  <c r="AE376" i="23"/>
  <c r="AE377" i="23"/>
  <c r="AE378" i="23"/>
  <c r="AE379" i="23"/>
  <c r="AE380" i="23"/>
  <c r="AE381" i="23"/>
  <c r="AE382" i="23"/>
  <c r="AE383" i="23"/>
  <c r="AE384" i="23"/>
  <c r="AE385" i="23"/>
  <c r="AE386" i="23"/>
  <c r="AE387" i="23"/>
  <c r="AE388" i="23"/>
  <c r="AE389" i="23"/>
  <c r="AE390" i="23"/>
  <c r="AE391" i="23"/>
  <c r="AE392" i="23"/>
  <c r="AE393" i="23"/>
  <c r="AE394" i="23"/>
  <c r="AE395" i="23"/>
  <c r="AE396" i="23"/>
  <c r="AE397" i="23"/>
  <c r="AE398" i="23"/>
  <c r="AE399" i="23"/>
  <c r="AE400" i="23"/>
  <c r="AE401" i="23"/>
  <c r="AE402" i="23"/>
  <c r="AE403" i="23"/>
  <c r="AE404" i="23"/>
  <c r="AE405" i="23"/>
  <c r="AE406" i="23"/>
  <c r="AE407" i="23"/>
  <c r="AE408" i="23"/>
  <c r="AE409" i="23"/>
  <c r="AE410" i="23"/>
  <c r="AE411" i="23"/>
  <c r="AE412" i="23"/>
  <c r="AE413" i="23"/>
  <c r="AE414" i="23"/>
  <c r="AE415" i="23"/>
  <c r="AE416" i="23"/>
  <c r="AE417" i="23"/>
  <c r="AE418" i="23"/>
  <c r="AE419" i="23"/>
  <c r="AE420" i="23"/>
  <c r="AE421" i="23"/>
  <c r="AE422" i="23"/>
  <c r="AE423" i="23"/>
  <c r="AE424" i="23"/>
  <c r="AE425" i="23"/>
  <c r="AE426" i="23"/>
  <c r="AE427" i="23"/>
  <c r="AE428" i="23"/>
  <c r="AE429" i="23"/>
  <c r="AE430" i="23"/>
  <c r="AE431" i="23"/>
  <c r="AE432" i="23"/>
  <c r="AE433" i="23"/>
  <c r="AE434" i="23"/>
  <c r="AE435" i="23"/>
  <c r="AE436" i="23"/>
  <c r="AE437" i="23"/>
  <c r="AE438" i="23"/>
  <c r="AE439" i="23"/>
  <c r="AE440" i="23"/>
  <c r="AE441" i="23"/>
  <c r="AE442" i="23"/>
  <c r="AE443" i="23"/>
  <c r="AE444" i="23"/>
  <c r="AE445" i="23"/>
  <c r="AE446" i="23"/>
  <c r="AE447" i="23"/>
  <c r="AE448" i="23"/>
  <c r="AE449" i="23"/>
  <c r="AE450" i="23"/>
  <c r="AE451" i="23"/>
  <c r="AE452" i="23"/>
  <c r="AE453" i="23"/>
  <c r="AE454" i="23"/>
  <c r="AE455" i="23"/>
  <c r="AE456" i="23"/>
  <c r="AE457" i="23"/>
  <c r="AE458" i="23"/>
  <c r="AE459" i="23"/>
  <c r="AE460" i="23"/>
  <c r="AE461" i="23"/>
  <c r="AE462" i="23"/>
  <c r="AE463" i="23"/>
  <c r="AE464" i="23"/>
  <c r="AE465" i="23"/>
  <c r="AE466" i="23"/>
  <c r="AE467" i="23"/>
  <c r="AE468" i="23"/>
  <c r="AE469" i="23"/>
  <c r="AE470" i="23"/>
  <c r="AE471" i="23"/>
  <c r="AE472" i="23"/>
  <c r="AE473" i="23"/>
  <c r="AE474" i="23"/>
  <c r="AE475" i="23"/>
  <c r="AE476" i="23"/>
  <c r="AE477" i="23"/>
  <c r="AE478" i="23"/>
  <c r="AE479" i="23"/>
  <c r="AE480" i="23"/>
  <c r="AE481" i="23"/>
  <c r="AE482" i="23"/>
  <c r="AE483" i="23"/>
  <c r="AE484" i="23"/>
  <c r="AE485" i="23"/>
  <c r="AE486" i="23"/>
  <c r="AE487" i="23"/>
  <c r="AE488" i="23"/>
  <c r="AE489" i="23"/>
  <c r="AE490" i="23"/>
  <c r="AE491" i="23"/>
  <c r="AE492" i="23"/>
  <c r="AE493" i="23"/>
  <c r="AE494" i="23"/>
  <c r="AE495" i="23"/>
  <c r="AE496" i="23"/>
  <c r="AE497" i="23"/>
  <c r="AE498" i="23"/>
  <c r="AE499" i="23"/>
  <c r="AE500" i="23"/>
  <c r="AE501" i="23"/>
  <c r="AE502" i="23"/>
  <c r="AE503" i="23"/>
  <c r="AE504" i="23"/>
  <c r="AE505" i="23"/>
  <c r="AE506" i="23"/>
  <c r="AE507" i="23"/>
  <c r="AE508" i="23"/>
  <c r="AE509" i="23"/>
  <c r="AE510" i="23"/>
  <c r="AE511" i="23"/>
  <c r="AE512" i="23"/>
  <c r="AE513" i="23"/>
  <c r="AE514" i="23"/>
  <c r="AE515" i="23"/>
  <c r="AE516" i="23"/>
  <c r="AE517" i="23"/>
  <c r="AE518" i="23"/>
  <c r="AE519" i="23"/>
  <c r="AE520" i="23"/>
  <c r="AE521" i="23"/>
  <c r="AE522" i="23"/>
  <c r="AE523" i="23"/>
  <c r="AE524" i="23"/>
  <c r="AE525" i="23"/>
  <c r="AE526" i="23"/>
  <c r="AE527" i="23"/>
  <c r="AE528" i="23"/>
  <c r="AE529" i="23"/>
  <c r="AE530" i="23"/>
  <c r="AE531" i="23"/>
  <c r="AE532" i="23"/>
  <c r="AE533" i="23"/>
  <c r="AE534" i="23"/>
  <c r="AE535" i="23"/>
  <c r="AE536" i="23"/>
  <c r="AE537" i="23"/>
  <c r="AE538" i="23"/>
  <c r="AE539" i="23"/>
  <c r="AE540" i="23"/>
  <c r="AE541" i="23"/>
  <c r="AE542" i="23"/>
  <c r="AE543" i="23"/>
  <c r="AE544" i="23"/>
  <c r="AE545" i="23"/>
  <c r="AE546" i="23"/>
  <c r="AE547" i="23"/>
  <c r="AE548" i="23"/>
  <c r="AE549" i="23"/>
  <c r="AE550" i="23"/>
  <c r="AE551" i="23"/>
  <c r="AE552" i="23"/>
  <c r="AE553" i="23"/>
  <c r="AE554" i="23"/>
  <c r="AE555" i="23"/>
  <c r="AE556" i="23"/>
  <c r="AE557" i="23"/>
  <c r="AE558" i="23"/>
  <c r="AE559" i="23"/>
  <c r="AE560" i="23"/>
  <c r="AE561" i="23"/>
  <c r="AE562" i="23"/>
  <c r="AE563" i="23"/>
  <c r="AE564" i="23"/>
  <c r="AE565" i="23"/>
  <c r="AE566" i="23"/>
  <c r="AE567" i="23"/>
  <c r="AE568" i="23"/>
  <c r="AE569" i="23"/>
  <c r="AE570" i="23"/>
  <c r="AE571" i="23"/>
  <c r="AE572" i="23"/>
  <c r="AE573" i="23"/>
  <c r="AE574" i="23"/>
  <c r="AE575" i="23"/>
  <c r="AE576" i="23"/>
  <c r="AE577" i="23"/>
  <c r="AE578" i="23"/>
  <c r="AE579" i="23"/>
  <c r="AE580" i="23"/>
  <c r="AE581" i="23"/>
  <c r="AE582" i="23"/>
  <c r="AE583" i="23"/>
  <c r="AE584" i="23"/>
  <c r="AE585" i="23"/>
  <c r="AE586" i="23"/>
  <c r="AE587" i="23"/>
  <c r="AE588" i="23"/>
  <c r="AE589" i="23"/>
  <c r="AE590" i="23"/>
  <c r="AE591" i="23"/>
  <c r="AE592" i="23"/>
  <c r="AE593" i="23"/>
  <c r="AE594" i="23"/>
  <c r="AE595" i="23"/>
  <c r="AE596" i="23"/>
  <c r="AE597" i="23"/>
  <c r="AE598" i="23"/>
  <c r="AE599" i="23"/>
  <c r="AE600" i="23"/>
  <c r="AE601" i="23"/>
  <c r="AE602" i="23"/>
  <c r="AE603" i="23"/>
  <c r="AE604" i="23"/>
  <c r="AE605" i="23"/>
  <c r="AE606" i="23"/>
  <c r="AE607" i="23"/>
  <c r="AE608" i="23"/>
  <c r="AE609" i="23"/>
  <c r="AE610" i="23"/>
  <c r="AE611" i="23"/>
  <c r="AE612" i="23"/>
  <c r="AE613" i="23"/>
  <c r="AE614" i="23"/>
  <c r="AE615" i="23"/>
  <c r="AE616" i="23"/>
  <c r="AE617" i="23"/>
  <c r="AE618" i="23"/>
  <c r="AE619" i="23"/>
  <c r="AE620" i="23"/>
  <c r="AE621" i="23"/>
  <c r="AE622" i="23"/>
  <c r="AE623" i="23"/>
  <c r="AE624" i="23"/>
  <c r="AE625" i="23"/>
  <c r="AE626" i="23"/>
  <c r="AE627" i="23"/>
  <c r="AE628" i="23"/>
  <c r="AE629" i="23"/>
  <c r="AE630" i="23"/>
  <c r="AE631" i="23"/>
  <c r="AE632" i="23"/>
  <c r="AE633" i="23"/>
  <c r="AE634" i="23"/>
  <c r="AE635" i="23"/>
  <c r="AE636" i="23"/>
  <c r="AE637" i="23"/>
  <c r="AE638" i="23"/>
  <c r="AE639" i="23"/>
  <c r="AE640" i="23"/>
  <c r="AE641" i="23"/>
  <c r="AE642" i="23"/>
  <c r="AE643" i="23"/>
  <c r="AE644" i="23"/>
  <c r="AE645" i="23"/>
  <c r="AE646" i="23"/>
  <c r="AE647" i="23"/>
  <c r="AE648" i="23"/>
  <c r="AE649" i="23"/>
  <c r="AE650" i="23"/>
  <c r="AE651" i="23"/>
  <c r="AE652" i="23"/>
  <c r="AE653" i="23"/>
  <c r="AE654" i="23"/>
  <c r="AE655" i="23"/>
  <c r="AE656" i="23"/>
  <c r="AE657" i="23"/>
  <c r="AE658" i="23"/>
  <c r="AE659" i="23"/>
  <c r="AE660" i="23"/>
  <c r="AE661" i="23"/>
  <c r="AE662" i="23"/>
  <c r="AE663" i="23"/>
  <c r="AE664" i="23"/>
  <c r="AE665" i="23"/>
  <c r="AE666" i="23"/>
  <c r="AE667" i="23"/>
  <c r="AE668" i="23"/>
  <c r="AE669" i="23"/>
  <c r="AE670" i="23"/>
  <c r="AE671" i="23"/>
  <c r="AE672" i="23"/>
  <c r="AE673" i="23"/>
  <c r="AE674" i="23"/>
  <c r="AE675" i="23"/>
  <c r="AE676" i="23"/>
  <c r="AE677" i="23"/>
  <c r="AE678" i="23"/>
  <c r="AE679" i="23"/>
  <c r="AE680" i="23"/>
  <c r="AE681" i="23"/>
  <c r="AE682" i="23"/>
  <c r="AE683" i="23"/>
  <c r="AE684" i="23"/>
  <c r="AE685" i="23"/>
  <c r="AE686" i="23"/>
  <c r="AE687" i="23"/>
  <c r="AE688" i="23"/>
  <c r="AE689" i="23"/>
  <c r="AE690" i="23"/>
  <c r="AE691" i="23"/>
  <c r="AE692" i="23"/>
  <c r="AE693" i="23"/>
  <c r="AE694" i="23"/>
  <c r="AE695" i="23"/>
  <c r="AE696" i="23"/>
  <c r="AE697" i="23"/>
  <c r="AE698" i="23"/>
  <c r="AE699" i="23"/>
  <c r="AE700" i="23"/>
  <c r="AE701" i="23"/>
  <c r="AE702" i="23"/>
  <c r="AE703" i="23"/>
  <c r="AE704" i="23"/>
  <c r="AE705" i="23"/>
  <c r="AE706" i="23"/>
  <c r="AE707" i="23"/>
  <c r="AE708" i="23"/>
  <c r="AE709" i="23"/>
  <c r="AE710" i="23"/>
  <c r="AE711" i="23"/>
  <c r="AE712" i="23"/>
  <c r="AE713" i="23"/>
  <c r="AE714" i="23"/>
  <c r="AE715" i="23"/>
  <c r="AE716" i="23"/>
  <c r="AE717" i="23"/>
  <c r="AE718" i="23"/>
  <c r="AE719" i="23"/>
  <c r="AE720" i="23"/>
  <c r="AE721" i="23"/>
  <c r="AE722" i="23"/>
  <c r="AE723" i="23"/>
  <c r="AE724" i="23"/>
  <c r="AE725" i="23"/>
  <c r="AE726" i="23"/>
  <c r="AE727" i="23"/>
  <c r="AE728" i="23"/>
  <c r="AE729" i="23"/>
  <c r="AE730" i="23"/>
  <c r="AE731" i="23"/>
  <c r="AE732" i="23"/>
  <c r="AE733" i="23"/>
  <c r="AE734" i="23"/>
  <c r="AE735" i="23"/>
  <c r="AE736" i="23"/>
  <c r="AE737" i="23"/>
  <c r="AE738" i="23"/>
  <c r="AE739" i="23"/>
  <c r="AE740" i="23"/>
  <c r="AE741" i="23"/>
  <c r="AE742" i="23"/>
  <c r="AE743" i="23"/>
  <c r="AE744" i="23"/>
  <c r="AE745" i="23"/>
  <c r="AE746" i="23"/>
  <c r="AE747" i="23"/>
  <c r="AE748" i="23"/>
  <c r="AE749" i="23"/>
  <c r="AE750" i="23"/>
  <c r="AE751" i="23"/>
  <c r="AE752" i="23"/>
  <c r="AE753" i="23"/>
  <c r="AE754" i="23"/>
  <c r="AE755" i="23"/>
  <c r="AE756" i="23"/>
  <c r="AE757" i="23"/>
  <c r="AE758" i="23"/>
  <c r="AE759" i="23"/>
  <c r="AE760" i="23"/>
  <c r="AE761" i="23"/>
  <c r="AE762" i="23"/>
  <c r="AE763" i="23"/>
  <c r="AE764" i="23"/>
  <c r="AE765" i="23"/>
  <c r="AE766" i="23"/>
  <c r="AE767" i="23"/>
  <c r="AE768" i="23"/>
  <c r="AE769" i="23"/>
  <c r="AE770" i="23"/>
  <c r="AE771" i="23"/>
  <c r="AE772" i="23"/>
  <c r="AE773" i="23"/>
  <c r="AE774" i="23"/>
  <c r="AE775" i="23"/>
  <c r="AE776" i="23"/>
  <c r="AE777" i="23"/>
  <c r="AE778" i="23"/>
  <c r="AE779" i="23"/>
  <c r="AE780" i="23"/>
  <c r="AE781" i="23"/>
  <c r="AE782" i="23"/>
  <c r="AE783" i="23"/>
  <c r="AE784" i="23"/>
  <c r="AE785" i="23"/>
  <c r="AE786" i="23"/>
  <c r="AE787" i="23"/>
  <c r="AE788" i="23"/>
  <c r="AE789" i="23"/>
  <c r="AE790" i="23"/>
  <c r="AE791" i="23"/>
  <c r="AE792" i="23"/>
  <c r="AE793" i="23"/>
  <c r="AE794" i="23"/>
  <c r="AE795" i="23"/>
  <c r="AE796" i="23"/>
  <c r="AE797" i="23"/>
  <c r="AE798" i="23"/>
  <c r="AE799" i="23"/>
  <c r="AE800" i="23"/>
  <c r="AE801" i="23"/>
  <c r="AE802" i="23"/>
  <c r="AE803" i="23"/>
  <c r="AE804" i="23"/>
  <c r="AE805" i="23"/>
  <c r="AE806" i="23"/>
  <c r="AE807" i="23"/>
  <c r="AE808" i="23"/>
  <c r="AE809" i="23"/>
  <c r="AE810" i="23"/>
  <c r="AE811" i="23"/>
  <c r="AE812" i="23"/>
  <c r="AE813" i="23"/>
  <c r="AE814" i="23"/>
  <c r="AE815" i="23"/>
  <c r="AE816" i="23"/>
  <c r="AE817" i="23"/>
  <c r="AE818" i="23"/>
  <c r="AE819" i="23"/>
  <c r="AE820" i="23"/>
  <c r="AE821" i="23"/>
  <c r="AE822" i="23"/>
  <c r="AE823" i="23"/>
  <c r="AE824" i="23"/>
  <c r="AE825" i="23"/>
  <c r="AE826" i="23"/>
  <c r="AE827" i="23"/>
  <c r="AE828" i="23"/>
  <c r="AE829" i="23"/>
  <c r="AE830" i="23"/>
  <c r="AE831" i="23"/>
  <c r="AE832" i="23"/>
  <c r="AE833" i="23"/>
  <c r="AE834" i="23"/>
  <c r="AE835" i="23"/>
  <c r="AE836" i="23"/>
  <c r="AE837" i="23"/>
  <c r="AE838" i="23"/>
  <c r="AE839" i="23"/>
  <c r="AE840" i="23"/>
  <c r="AE841" i="23"/>
  <c r="AE842" i="23"/>
  <c r="AE843" i="23"/>
  <c r="AE844" i="23"/>
  <c r="AE845" i="23"/>
  <c r="AE846" i="23"/>
  <c r="AE847" i="23"/>
  <c r="AE848" i="23"/>
  <c r="AE849" i="23"/>
  <c r="AE850" i="23"/>
  <c r="AE851" i="23"/>
  <c r="AE852" i="23"/>
  <c r="AE853" i="23"/>
  <c r="AE854" i="23"/>
  <c r="AE855" i="23"/>
  <c r="AE856" i="23"/>
  <c r="AE857" i="23"/>
  <c r="AE858" i="23"/>
  <c r="AE859" i="23"/>
  <c r="AE860" i="23"/>
  <c r="AE861" i="23"/>
  <c r="AE862" i="23"/>
  <c r="AE863" i="23"/>
  <c r="AE864" i="23"/>
  <c r="AE865" i="23"/>
  <c r="AE866" i="23"/>
  <c r="AE867" i="23"/>
  <c r="AE868" i="23"/>
  <c r="AE869" i="23"/>
  <c r="AE870" i="23"/>
  <c r="AE871" i="23"/>
  <c r="AE872" i="23"/>
  <c r="AE873" i="23"/>
  <c r="AE874" i="23"/>
  <c r="AE875" i="23"/>
  <c r="AE876" i="23"/>
  <c r="AE877" i="23"/>
  <c r="AE878" i="23"/>
  <c r="AE879" i="23"/>
  <c r="AE880" i="23"/>
  <c r="AE881" i="23"/>
  <c r="AE882" i="23"/>
  <c r="AE883" i="23"/>
  <c r="AE884" i="23"/>
  <c r="AE885" i="23"/>
  <c r="AE886" i="23"/>
  <c r="AE887" i="23"/>
  <c r="AE888" i="23"/>
  <c r="AE889" i="23"/>
  <c r="AE890" i="23"/>
  <c r="AE891" i="23"/>
  <c r="AE892" i="23"/>
  <c r="AE893" i="23"/>
  <c r="AE894" i="23"/>
  <c r="AE895" i="23"/>
  <c r="AE896" i="23"/>
  <c r="AE897" i="23"/>
  <c r="AE898" i="23"/>
  <c r="AE899" i="23"/>
  <c r="AE900" i="23"/>
  <c r="AE901" i="23"/>
  <c r="AE902" i="23"/>
  <c r="AE903" i="23"/>
  <c r="AE904" i="23"/>
  <c r="AE905" i="23"/>
  <c r="AE906" i="23"/>
  <c r="AE907" i="23"/>
  <c r="AE908" i="23"/>
  <c r="AE909" i="23"/>
  <c r="AE910" i="23"/>
  <c r="AE911" i="23"/>
  <c r="AE912" i="23"/>
  <c r="AE913" i="23"/>
  <c r="AE914" i="23"/>
  <c r="AE915" i="23"/>
  <c r="AE916" i="23"/>
  <c r="AE917" i="23"/>
  <c r="AE918" i="23"/>
  <c r="AE919" i="23"/>
  <c r="AE920" i="23"/>
  <c r="AE921" i="23"/>
  <c r="AE922" i="23"/>
  <c r="AE923" i="23"/>
  <c r="AE924" i="23"/>
  <c r="AE925" i="23"/>
  <c r="AE926" i="23"/>
  <c r="AE927" i="23"/>
  <c r="AE928" i="23"/>
  <c r="AE929" i="23"/>
  <c r="AE930" i="23"/>
  <c r="AE931" i="23"/>
  <c r="AE932" i="23"/>
  <c r="AE933" i="23"/>
  <c r="AE934" i="23"/>
  <c r="AE935" i="23"/>
  <c r="AE936" i="23"/>
  <c r="AE937" i="23"/>
  <c r="AE938" i="23"/>
  <c r="AE939" i="23"/>
  <c r="AE940" i="23"/>
  <c r="AE941" i="23"/>
  <c r="AE942" i="23"/>
  <c r="AE943" i="23"/>
  <c r="AE944" i="23"/>
  <c r="AE945" i="23"/>
  <c r="AE946" i="23"/>
  <c r="AE947" i="23"/>
  <c r="AE948" i="23"/>
  <c r="AE949" i="23"/>
  <c r="AE950" i="23"/>
  <c r="AE951" i="23"/>
  <c r="AE952" i="23"/>
  <c r="AE953" i="23"/>
  <c r="AE954" i="23"/>
  <c r="AE955" i="23"/>
  <c r="AE956" i="23"/>
  <c r="AE957" i="23"/>
  <c r="AE958" i="23"/>
  <c r="AE959" i="23"/>
  <c r="AE960" i="23"/>
  <c r="AE961" i="23"/>
  <c r="AE962" i="23"/>
  <c r="AE963" i="23"/>
  <c r="AE964" i="23"/>
  <c r="AE965" i="23"/>
  <c r="AE966" i="23"/>
  <c r="AE967" i="23"/>
  <c r="AE968" i="23"/>
  <c r="AE969" i="23"/>
  <c r="AE970" i="23"/>
  <c r="AE971" i="23"/>
  <c r="AE972" i="23"/>
  <c r="AE973" i="23"/>
  <c r="AE974" i="23"/>
  <c r="AE975" i="23"/>
  <c r="AE976" i="23"/>
  <c r="AE977" i="23"/>
  <c r="AE978" i="23"/>
  <c r="AE979" i="23"/>
  <c r="AE980" i="23"/>
  <c r="AE981" i="23"/>
  <c r="AE982" i="23"/>
  <c r="AE983" i="23"/>
  <c r="AE984" i="23"/>
  <c r="AE985" i="23"/>
  <c r="AE986" i="23"/>
  <c r="AE987" i="23"/>
  <c r="AE988" i="23"/>
  <c r="AE989" i="23"/>
  <c r="AE990" i="23"/>
  <c r="AE991" i="23"/>
  <c r="AE992" i="23"/>
  <c r="AE993" i="23"/>
  <c r="AE994" i="23"/>
  <c r="AE995" i="23"/>
  <c r="AE996" i="23"/>
  <c r="AE997" i="23"/>
  <c r="AE998" i="23"/>
  <c r="AE999" i="23"/>
  <c r="AE1000" i="23"/>
  <c r="AE1001" i="23"/>
  <c r="AE1002" i="23"/>
  <c r="AE1003" i="23"/>
  <c r="AE1004" i="23"/>
  <c r="AE1005" i="23"/>
  <c r="AE1006" i="23"/>
  <c r="AE1007" i="23"/>
  <c r="AE1008" i="23"/>
  <c r="AE1009" i="23"/>
  <c r="AE1010" i="23"/>
  <c r="AE1011" i="23"/>
  <c r="AE1012" i="23"/>
  <c r="AE1013" i="23"/>
  <c r="AE1014" i="23"/>
  <c r="AE1015" i="23"/>
  <c r="AE1016" i="23"/>
  <c r="AE1017" i="23"/>
  <c r="AE1018" i="23"/>
  <c r="AE1019" i="23"/>
  <c r="AE1020" i="23"/>
  <c r="AE1021" i="23"/>
  <c r="AE1022" i="23"/>
  <c r="AE1023" i="23"/>
  <c r="AE1024" i="23"/>
  <c r="AE1025" i="23"/>
  <c r="AE1026" i="23"/>
  <c r="AE1027" i="23"/>
  <c r="AE1028" i="23"/>
  <c r="AE1029" i="23"/>
  <c r="AE1030" i="23"/>
  <c r="AE1031" i="23"/>
  <c r="AE1032" i="23"/>
  <c r="AE1033" i="23"/>
  <c r="AE1034" i="23"/>
  <c r="AE1035" i="23"/>
  <c r="AE1036" i="23"/>
  <c r="AE1037" i="23"/>
  <c r="AE1038" i="23"/>
  <c r="AE1039" i="23"/>
  <c r="AE1040" i="23"/>
  <c r="AE1041" i="23"/>
  <c r="AE1042" i="23"/>
  <c r="AE1043" i="23"/>
  <c r="AE1044" i="23"/>
  <c r="AE1045" i="23"/>
  <c r="AE1046" i="23"/>
  <c r="AE1047" i="23"/>
  <c r="AE1048" i="23"/>
  <c r="AE1049" i="23"/>
  <c r="AE1050" i="23"/>
  <c r="AE1051" i="23"/>
  <c r="AE1052" i="23"/>
  <c r="AE1053" i="23"/>
  <c r="AE1054" i="23"/>
  <c r="AE1055" i="23"/>
  <c r="AE1056" i="23"/>
  <c r="AE1057" i="23"/>
  <c r="AE1058" i="23"/>
  <c r="AE1059" i="23"/>
  <c r="AE1060" i="23"/>
  <c r="AE1061" i="23"/>
  <c r="AE1062" i="23"/>
  <c r="AE1063" i="23"/>
  <c r="AE1064" i="23"/>
  <c r="AE1065" i="23"/>
  <c r="AE1066" i="23"/>
  <c r="AE1067" i="23"/>
  <c r="AE1068" i="23"/>
  <c r="AE1069" i="23"/>
  <c r="AE1070" i="23"/>
  <c r="AE1071" i="23"/>
  <c r="AE1072" i="23"/>
  <c r="AE1073" i="23"/>
  <c r="AE1074" i="23"/>
  <c r="AE1075" i="23"/>
  <c r="AE1076" i="23"/>
  <c r="AE1077" i="23"/>
  <c r="AE1078" i="23"/>
  <c r="AE1079" i="23"/>
  <c r="AE1080" i="23"/>
  <c r="AE1081" i="23"/>
  <c r="AE1082" i="23"/>
  <c r="AE1083" i="23"/>
  <c r="AE1084" i="23"/>
  <c r="AE1085" i="23"/>
  <c r="AE1086" i="23"/>
  <c r="AE1087" i="23"/>
  <c r="AE1088" i="23"/>
  <c r="AE1089" i="23"/>
  <c r="AE1090" i="23"/>
  <c r="AE1091" i="23"/>
  <c r="AE1092" i="23"/>
  <c r="AE1093" i="23"/>
  <c r="AE1094" i="23"/>
  <c r="AE1095" i="23"/>
  <c r="AE1096" i="23"/>
  <c r="AE1097" i="23"/>
  <c r="AE1098" i="23"/>
  <c r="AE1099" i="23"/>
  <c r="AE1100" i="23"/>
  <c r="AE1101" i="23"/>
  <c r="AE1102" i="23"/>
  <c r="AE1103" i="23"/>
  <c r="AE1104" i="23"/>
  <c r="AE1105" i="23"/>
  <c r="AE1106" i="23"/>
  <c r="AE1107" i="23"/>
  <c r="AE1108" i="23"/>
  <c r="AE1109" i="23"/>
  <c r="AE1110" i="23"/>
  <c r="AE1111" i="23"/>
  <c r="AE1112" i="23"/>
  <c r="AE1113" i="23"/>
  <c r="AE1114" i="23"/>
  <c r="AE1115" i="23"/>
  <c r="AE1116" i="23"/>
  <c r="AE1117" i="23"/>
  <c r="AE1118" i="23"/>
  <c r="AE1119" i="23"/>
  <c r="AE1120" i="23"/>
  <c r="AE1121" i="23"/>
  <c r="AE1122" i="23"/>
  <c r="AE1123" i="23"/>
  <c r="AE1124" i="23"/>
  <c r="AE1125" i="23"/>
  <c r="AE1126" i="23"/>
  <c r="AE1127" i="23"/>
  <c r="AE1128" i="23"/>
  <c r="AE1129" i="23"/>
  <c r="AE1130" i="23"/>
  <c r="AE1131" i="23"/>
  <c r="AE1132" i="23"/>
  <c r="AE1133" i="23"/>
  <c r="AE1134" i="23"/>
  <c r="AE1135" i="23"/>
  <c r="AE1136" i="23"/>
  <c r="AE1137" i="23"/>
  <c r="AE1138" i="23"/>
  <c r="AE1139" i="23"/>
  <c r="AE1140" i="23"/>
  <c r="AE1141" i="23"/>
  <c r="AE1142" i="23"/>
  <c r="AE1143" i="23"/>
  <c r="AE1144" i="23"/>
  <c r="AE1145" i="23"/>
  <c r="AE1146" i="23"/>
  <c r="AE1147" i="23"/>
  <c r="AE1148" i="23"/>
  <c r="AE1149" i="23"/>
  <c r="AE1150" i="23"/>
  <c r="AE1151" i="23"/>
  <c r="AE1152" i="23"/>
  <c r="AE1153" i="23"/>
  <c r="AE1154" i="23"/>
  <c r="AE1155" i="23"/>
  <c r="AE1156" i="23"/>
  <c r="AE1157" i="23"/>
  <c r="AE1158" i="23"/>
  <c r="AE1159" i="23"/>
  <c r="AE1160" i="23"/>
  <c r="AE1161" i="23"/>
  <c r="AE1162" i="23"/>
  <c r="AE1163" i="23"/>
  <c r="AE1164" i="23"/>
  <c r="AE1165" i="23"/>
  <c r="AE1166" i="23"/>
  <c r="AE1167" i="23"/>
  <c r="AE1168" i="23"/>
  <c r="AE1169" i="23"/>
  <c r="AE1170" i="23"/>
  <c r="AE1171" i="23"/>
  <c r="AE1172" i="23"/>
  <c r="AE1173" i="23"/>
  <c r="AE1174" i="23"/>
  <c r="AE1175" i="23"/>
  <c r="AE1176" i="23"/>
  <c r="AE1177" i="23"/>
  <c r="AE1178" i="23"/>
  <c r="AE1179" i="23"/>
  <c r="AE1180" i="23"/>
  <c r="AE1181" i="23"/>
  <c r="AE1182" i="23"/>
  <c r="AE1183" i="23"/>
  <c r="AE1184" i="23"/>
  <c r="AE1185" i="23"/>
  <c r="AE1186" i="23"/>
  <c r="AE1187" i="23"/>
  <c r="AE1188" i="23"/>
  <c r="AE1189" i="23"/>
  <c r="AE1190" i="23"/>
  <c r="AE1191" i="23"/>
  <c r="AE1192" i="23"/>
  <c r="AE1193" i="23"/>
  <c r="AE1194" i="23"/>
  <c r="AE1195" i="23"/>
  <c r="AE1196" i="23"/>
  <c r="AE1197" i="23"/>
  <c r="AE1198" i="23"/>
  <c r="AE1199" i="23"/>
  <c r="AE1200" i="23"/>
  <c r="AE1201" i="23"/>
  <c r="AE1202" i="23"/>
  <c r="AE1203" i="23"/>
  <c r="AE1204" i="23"/>
  <c r="AE1205" i="23"/>
  <c r="AE1206" i="23"/>
  <c r="AE1207" i="23"/>
  <c r="AE1208" i="23"/>
  <c r="AE1209" i="23"/>
  <c r="AE1210" i="23"/>
  <c r="AE1211" i="23"/>
  <c r="AE1212" i="23"/>
  <c r="AE1213" i="23"/>
  <c r="AE1214" i="23"/>
  <c r="AE1215" i="23"/>
  <c r="AE1216" i="23"/>
  <c r="AE1217" i="23"/>
  <c r="AE1218" i="23"/>
  <c r="AE1219" i="23"/>
  <c r="AE1220" i="23"/>
  <c r="AE1221" i="23"/>
  <c r="AE1222" i="23"/>
  <c r="AE1223" i="23"/>
  <c r="AE1224" i="23"/>
  <c r="AE1225" i="23"/>
  <c r="AE1226" i="23"/>
  <c r="AE1227" i="23"/>
  <c r="AE1228" i="23"/>
  <c r="AE1229" i="23"/>
  <c r="AE1230" i="23"/>
  <c r="AE1231" i="23"/>
  <c r="AE1232" i="23"/>
  <c r="AE1233" i="23"/>
  <c r="AE1234" i="23"/>
  <c r="AE1235" i="23"/>
  <c r="AE1236" i="23"/>
  <c r="AE1237" i="23"/>
  <c r="AE1238" i="23"/>
  <c r="AE1239" i="23"/>
  <c r="AE1240" i="23"/>
  <c r="AE1241" i="23"/>
  <c r="AE1242" i="23"/>
  <c r="AE1243" i="23"/>
  <c r="AE1244" i="23"/>
  <c r="AE1245" i="23"/>
  <c r="AE1246" i="23"/>
  <c r="AE1247" i="23"/>
  <c r="AE1248" i="23"/>
  <c r="AE1249" i="23"/>
  <c r="AE1250" i="23"/>
  <c r="AE1251" i="23"/>
  <c r="AE1252" i="23"/>
  <c r="AE1253" i="23"/>
  <c r="AE1254" i="23"/>
  <c r="AE1255" i="23"/>
  <c r="AE1256" i="23"/>
  <c r="AE1257" i="23"/>
  <c r="AE1258" i="23"/>
  <c r="AE1259" i="23"/>
  <c r="AE1260" i="23"/>
  <c r="AE1261" i="23"/>
  <c r="AE1262" i="23"/>
  <c r="AE1263" i="23"/>
  <c r="AE1264" i="23"/>
  <c r="AE1265" i="23"/>
  <c r="AE1266" i="23"/>
  <c r="AE1267" i="23"/>
  <c r="AE1268" i="23"/>
  <c r="AE1269" i="23"/>
  <c r="AE1270" i="23"/>
  <c r="AE1271" i="23"/>
  <c r="AE1272" i="23"/>
  <c r="AE1273" i="23"/>
  <c r="AE1274" i="23"/>
  <c r="AE1275" i="23"/>
  <c r="AE1276" i="23"/>
  <c r="AE1277" i="23"/>
  <c r="AE1278" i="23"/>
  <c r="AE1279" i="23"/>
  <c r="AE1280" i="23"/>
  <c r="AE1281" i="23"/>
  <c r="AE1282" i="23"/>
  <c r="AE1283" i="23"/>
  <c r="AE1284" i="23"/>
  <c r="AE1285" i="23"/>
  <c r="AE1286" i="23"/>
  <c r="AE1287" i="23"/>
  <c r="AE1288" i="23"/>
  <c r="AE1289" i="23"/>
  <c r="AE1290" i="23"/>
  <c r="AE1291" i="23"/>
  <c r="AE1292" i="23"/>
  <c r="AE1293" i="23"/>
  <c r="AE1294" i="23"/>
  <c r="AE1295" i="23"/>
  <c r="AE1296" i="23"/>
  <c r="AE1297" i="23"/>
  <c r="AE1298" i="23"/>
  <c r="AE1299" i="23"/>
  <c r="AE1300" i="23"/>
  <c r="AE1301" i="23"/>
  <c r="AE1302" i="23"/>
  <c r="AE1303" i="23"/>
  <c r="AE1304" i="23"/>
  <c r="AE1305" i="23"/>
  <c r="AE1306" i="23"/>
  <c r="AE1307" i="23"/>
  <c r="AE1308" i="23"/>
  <c r="AE1309" i="23"/>
  <c r="AE1310" i="23"/>
  <c r="AE1311" i="23"/>
  <c r="AE1312" i="23"/>
  <c r="AE1313" i="23"/>
  <c r="AE1314" i="23"/>
  <c r="AE1315" i="23"/>
  <c r="AE1316" i="23"/>
  <c r="AE1317" i="23"/>
  <c r="AE1318" i="23"/>
  <c r="AE1319" i="23"/>
  <c r="AE1320" i="23"/>
  <c r="AE1321" i="23"/>
  <c r="AE1322" i="23"/>
  <c r="AE1323" i="23"/>
  <c r="AE1324" i="23"/>
  <c r="AE1325" i="23"/>
  <c r="AE1326" i="23"/>
  <c r="AE1327" i="23"/>
  <c r="AE1328" i="23"/>
  <c r="AE1329" i="23"/>
  <c r="AE1330" i="23"/>
  <c r="AE1331" i="23"/>
  <c r="AE1332" i="23"/>
  <c r="AE1333" i="23"/>
  <c r="AE1334" i="23"/>
  <c r="AE1335" i="23"/>
  <c r="AE1336" i="23"/>
  <c r="AE1337" i="23"/>
  <c r="AE1338" i="23"/>
  <c r="AE1339" i="23"/>
  <c r="AE1340" i="23"/>
  <c r="AE1341" i="23"/>
  <c r="AE1342" i="23"/>
  <c r="AE1343" i="23"/>
  <c r="AE1344" i="23"/>
  <c r="AE1345" i="23"/>
  <c r="AE1346" i="23"/>
  <c r="AE1347" i="23"/>
  <c r="AE1348" i="23"/>
  <c r="AE1349" i="23"/>
  <c r="AE1350" i="23"/>
  <c r="AE1351" i="23"/>
  <c r="AE1352" i="23"/>
  <c r="AE1353" i="23"/>
  <c r="AE1354" i="23"/>
  <c r="AE1355" i="23"/>
  <c r="AE1356" i="23"/>
  <c r="AE1357" i="23"/>
  <c r="AE1358" i="23"/>
  <c r="AE1359" i="23"/>
  <c r="AE1360" i="23"/>
  <c r="AE1361" i="23"/>
  <c r="AE1362" i="23"/>
  <c r="AE1363" i="23"/>
  <c r="AE1364" i="23"/>
  <c r="AE1365" i="23"/>
  <c r="AE1366" i="23"/>
  <c r="AE1367" i="23"/>
  <c r="AE1368" i="23"/>
  <c r="AE1369" i="23"/>
  <c r="AE1370" i="23"/>
  <c r="AE1371" i="23"/>
  <c r="AE1372" i="23"/>
  <c r="AE1373" i="23"/>
  <c r="AE1374" i="23"/>
  <c r="AE1375" i="23"/>
  <c r="AE1376" i="23"/>
  <c r="AE1377" i="23"/>
  <c r="AE1378" i="23"/>
  <c r="AE1379" i="23"/>
  <c r="AE1380" i="23"/>
  <c r="AE1381" i="23"/>
  <c r="AE1382" i="23"/>
  <c r="AE1383" i="23"/>
  <c r="AE1384" i="23"/>
  <c r="AE1385" i="23"/>
  <c r="AE1386" i="23"/>
  <c r="AE1387" i="23"/>
  <c r="AE1388" i="23"/>
  <c r="AE1389" i="23"/>
  <c r="AE1390" i="23"/>
  <c r="AE1391" i="23"/>
  <c r="AE1392" i="23"/>
  <c r="AE1393" i="23"/>
  <c r="AE1394" i="23"/>
  <c r="AE1395" i="23"/>
  <c r="AE1396" i="23"/>
  <c r="AE1397" i="23"/>
  <c r="AE1398" i="23"/>
  <c r="AE1399" i="23"/>
  <c r="AE1400" i="23"/>
  <c r="AE1401" i="23"/>
  <c r="AE1402" i="23"/>
  <c r="AE1403" i="23"/>
  <c r="AE1404" i="23"/>
  <c r="AE1405" i="23"/>
  <c r="AE1406" i="23"/>
  <c r="AE1407" i="23"/>
  <c r="AE1408" i="23"/>
  <c r="AE1409" i="23"/>
  <c r="AE1410" i="23"/>
  <c r="AE1411" i="23"/>
  <c r="AE1412" i="23"/>
  <c r="AE1413" i="23"/>
  <c r="AE1414" i="23"/>
  <c r="AE1415" i="23"/>
  <c r="AE1416" i="23"/>
  <c r="AE1417" i="23"/>
  <c r="AE1418" i="23"/>
  <c r="AE1419" i="23"/>
  <c r="AE1420" i="23"/>
  <c r="AE1421" i="23"/>
  <c r="AE1422" i="23"/>
  <c r="AE1423" i="23"/>
  <c r="AE1424" i="23"/>
  <c r="AE1425" i="23"/>
  <c r="AE1426" i="23"/>
  <c r="AE1427" i="23"/>
  <c r="AE1428" i="23"/>
  <c r="AE1429" i="23"/>
  <c r="AE1430" i="23"/>
  <c r="AE1431" i="23"/>
  <c r="AE1432" i="23"/>
  <c r="AE1433" i="23"/>
  <c r="AE1434" i="23"/>
  <c r="AE1435" i="23"/>
  <c r="AE1436" i="23"/>
  <c r="AE1437" i="23"/>
  <c r="AE1438" i="23"/>
  <c r="AE1439" i="23"/>
  <c r="AE1440" i="23"/>
  <c r="AE1441" i="23"/>
  <c r="AE1442" i="23"/>
  <c r="AE1443" i="23"/>
  <c r="AE1444" i="23"/>
  <c r="AE1445" i="23"/>
  <c r="AE1446" i="23"/>
  <c r="AE1447" i="23"/>
  <c r="AE1448" i="23"/>
  <c r="AE1449" i="23"/>
  <c r="AE1450" i="23"/>
  <c r="AE1451" i="23"/>
  <c r="AE1452" i="23"/>
  <c r="AE1453" i="23"/>
  <c r="AE1454" i="23"/>
  <c r="AE1455" i="23"/>
  <c r="AE1456" i="23"/>
  <c r="AE1457" i="23"/>
  <c r="AE1458" i="23"/>
  <c r="AE1459" i="23"/>
  <c r="AE1460" i="23"/>
  <c r="AE1461" i="23"/>
  <c r="AE1462" i="23"/>
  <c r="AE1463" i="23"/>
  <c r="AE1464" i="23"/>
  <c r="AE1465" i="23"/>
  <c r="AE1466" i="23"/>
  <c r="AE1467" i="23"/>
  <c r="AE1468" i="23"/>
  <c r="AE1469" i="23"/>
  <c r="AE1470" i="23"/>
  <c r="AE1471" i="23"/>
  <c r="AE1472" i="23"/>
  <c r="AE1473" i="23"/>
  <c r="AE1474" i="23"/>
  <c r="AE1475" i="23"/>
  <c r="AE1476" i="23"/>
  <c r="AE1477" i="23"/>
  <c r="AE1478" i="23"/>
  <c r="AE1479" i="23"/>
  <c r="AE1480" i="23"/>
  <c r="AE1481" i="23"/>
  <c r="AE1482" i="23"/>
  <c r="AE1483" i="23"/>
  <c r="AE1484" i="23"/>
  <c r="AE1485" i="23"/>
  <c r="AE1486" i="23"/>
  <c r="AE1487" i="23"/>
  <c r="AE1488" i="23"/>
  <c r="AE1489" i="23"/>
  <c r="AE1490" i="23"/>
  <c r="AE1491" i="23"/>
  <c r="AE1492" i="23"/>
  <c r="AE1493" i="23"/>
  <c r="AE1494" i="23"/>
  <c r="AE1495" i="23"/>
  <c r="AE1496" i="23"/>
  <c r="AE1497" i="23"/>
  <c r="AE1498" i="23"/>
  <c r="AE1499" i="23"/>
  <c r="AE1500" i="23"/>
  <c r="AE1501" i="23"/>
  <c r="AE1502" i="23"/>
  <c r="AE1503" i="23"/>
  <c r="AE1504" i="23"/>
  <c r="AE1505" i="23"/>
  <c r="AE1506" i="23"/>
  <c r="AE1507" i="23"/>
  <c r="AE1508" i="23"/>
  <c r="AE1509" i="23"/>
  <c r="AE1510" i="23"/>
  <c r="AE1511" i="23"/>
  <c r="AE1512" i="23"/>
  <c r="AE1513" i="23"/>
  <c r="AE1514" i="23"/>
  <c r="AE1515" i="23"/>
  <c r="AE1516" i="23"/>
  <c r="AE1517" i="23"/>
  <c r="AE1518" i="23"/>
  <c r="AE1519" i="23"/>
  <c r="AE1520" i="23"/>
  <c r="AE1521" i="23"/>
  <c r="AE1522" i="23"/>
  <c r="AE1523" i="23"/>
  <c r="AE1524" i="23"/>
  <c r="AE1525" i="23"/>
  <c r="AE1526" i="23"/>
  <c r="AE1527" i="23"/>
  <c r="AE1528" i="23"/>
  <c r="AE1529" i="23"/>
  <c r="AE1530" i="23"/>
  <c r="AE1531" i="23"/>
  <c r="AE1532" i="23"/>
  <c r="AE1533" i="23"/>
  <c r="AE1534" i="23"/>
  <c r="AE1535" i="23"/>
  <c r="AE1536" i="23"/>
  <c r="AE1537" i="23"/>
  <c r="AE1538" i="23"/>
  <c r="AE1539" i="23"/>
  <c r="AE1540" i="23"/>
  <c r="AE1541" i="23"/>
  <c r="AE1542" i="23"/>
  <c r="AE1543" i="23"/>
  <c r="AE1544" i="23"/>
  <c r="AE1545" i="23"/>
  <c r="AE1546" i="23"/>
  <c r="AE1547" i="23"/>
  <c r="AE1548" i="23"/>
  <c r="AE1549" i="23"/>
  <c r="AE1550" i="23"/>
  <c r="AE1551" i="23"/>
  <c r="AE1552" i="23"/>
  <c r="AE1553" i="23"/>
  <c r="AE1554" i="23"/>
  <c r="AE1555" i="23"/>
  <c r="AE1556" i="23"/>
  <c r="AE1557" i="23"/>
  <c r="AE1558" i="23"/>
  <c r="AE1559" i="23"/>
  <c r="AE1560" i="23"/>
  <c r="AE1561" i="23"/>
  <c r="AE1562" i="23"/>
  <c r="AE1563" i="23"/>
  <c r="AE1564" i="23"/>
  <c r="AE1565" i="23"/>
  <c r="AE1566" i="23"/>
  <c r="AE1567" i="23"/>
  <c r="AE1568" i="23"/>
  <c r="AE1569" i="23"/>
  <c r="AE1570" i="23"/>
  <c r="AE1571" i="23"/>
  <c r="AE1572" i="23"/>
  <c r="AE1573" i="23"/>
  <c r="AE1574" i="23"/>
  <c r="AE1575" i="23"/>
  <c r="AE1576" i="23"/>
  <c r="AE1577" i="23"/>
  <c r="AE1578" i="23"/>
  <c r="AE1579" i="23"/>
  <c r="AE1580" i="23"/>
  <c r="AE1581" i="23"/>
  <c r="AE1582" i="23"/>
  <c r="AE1583" i="23"/>
  <c r="AE1584" i="23"/>
  <c r="AE1585" i="23"/>
  <c r="AE1586" i="23"/>
  <c r="AE1587" i="23"/>
  <c r="AE1588" i="23"/>
  <c r="AE1589" i="23"/>
  <c r="AE1590" i="23"/>
  <c r="AE1591" i="23"/>
  <c r="AE1592" i="23"/>
  <c r="AE1593" i="23"/>
  <c r="AE1594" i="23"/>
  <c r="AE1595" i="23"/>
  <c r="AE1596" i="23"/>
  <c r="AE1597" i="23"/>
  <c r="AE1598" i="23"/>
  <c r="AE1599" i="23"/>
  <c r="AE1600" i="23"/>
  <c r="AE1601" i="23"/>
  <c r="AE1602" i="23"/>
  <c r="AE1603" i="23"/>
  <c r="AE1604" i="23"/>
  <c r="AE1605" i="23"/>
  <c r="AE1606" i="23"/>
  <c r="AE1607" i="23"/>
  <c r="AE1608" i="23"/>
  <c r="AE1609" i="23"/>
  <c r="AE1610" i="23"/>
  <c r="AE1611" i="23"/>
  <c r="AE1612" i="23"/>
  <c r="AE1613" i="23"/>
  <c r="AE1614" i="23"/>
  <c r="AE1615" i="23"/>
  <c r="AE1616" i="23"/>
  <c r="AE1617" i="23"/>
  <c r="AE1618" i="23"/>
  <c r="AE1619" i="23"/>
  <c r="AE1620" i="23"/>
  <c r="AE1621" i="23"/>
  <c r="AE1622" i="23"/>
  <c r="AE1623" i="23"/>
  <c r="AE1624" i="23"/>
  <c r="AE1625" i="23"/>
  <c r="AE1626" i="23"/>
  <c r="AE1627" i="23"/>
  <c r="AE1628" i="23"/>
  <c r="AE1629" i="23"/>
  <c r="AE1630" i="23"/>
  <c r="AE1631" i="23"/>
  <c r="AE1632" i="23"/>
  <c r="AE1633" i="23"/>
  <c r="AE1634" i="23"/>
  <c r="AE1635" i="23"/>
  <c r="AE1636" i="23"/>
  <c r="AE1637" i="23"/>
  <c r="AE1638" i="23"/>
  <c r="AE1639" i="23"/>
  <c r="AE1640" i="23"/>
  <c r="AE1641" i="23"/>
  <c r="AE1642" i="23"/>
  <c r="AE1643" i="23"/>
  <c r="AE1644" i="23"/>
  <c r="AE1645" i="23"/>
  <c r="AE1646" i="23"/>
  <c r="AE1647" i="23"/>
  <c r="AE1648" i="23"/>
  <c r="AE1649" i="23"/>
  <c r="AE1650" i="23"/>
  <c r="AE1651" i="23"/>
  <c r="AE1652" i="23"/>
  <c r="AE1653" i="23"/>
  <c r="AE1654" i="23"/>
  <c r="AE1655" i="23"/>
  <c r="AE1656" i="23"/>
  <c r="AE1657" i="23"/>
  <c r="AE1658" i="23"/>
  <c r="AE1659" i="23"/>
  <c r="AE1660" i="23"/>
  <c r="AE1661" i="23"/>
  <c r="AE1662" i="23"/>
  <c r="AE1663" i="23"/>
  <c r="AE1664" i="23"/>
  <c r="AE1665" i="23"/>
  <c r="AE1666" i="23"/>
  <c r="AE1667" i="23"/>
  <c r="AE1668" i="23"/>
  <c r="AE1669" i="23"/>
  <c r="AE1670" i="23"/>
  <c r="AE1671" i="23"/>
  <c r="AE1672" i="23"/>
  <c r="AE1673" i="23"/>
  <c r="AE1674" i="23"/>
  <c r="AE1675" i="23"/>
  <c r="AE1676" i="23"/>
  <c r="AE1677" i="23"/>
  <c r="AE1678" i="23"/>
  <c r="AE1679" i="23"/>
  <c r="AE1680" i="23"/>
  <c r="AE1681" i="23"/>
  <c r="AE1682" i="23"/>
  <c r="AE1683" i="23"/>
  <c r="AE1684" i="23"/>
  <c r="AE1685" i="23"/>
  <c r="AE1686" i="23"/>
  <c r="AE1687" i="23"/>
  <c r="AE1688" i="23"/>
  <c r="AE1689" i="23"/>
  <c r="AE1690" i="23"/>
  <c r="AE1691" i="23"/>
  <c r="AE1692" i="23"/>
  <c r="AE1693" i="23"/>
  <c r="AE1694" i="23"/>
  <c r="AE1695" i="23"/>
  <c r="AE1696" i="23"/>
  <c r="AE1697" i="23"/>
  <c r="AE1698" i="23"/>
  <c r="AE1699" i="23"/>
  <c r="AE1700" i="23"/>
  <c r="AE1701" i="23"/>
  <c r="AE1702" i="23"/>
  <c r="AE1703" i="23"/>
  <c r="AE1704" i="23"/>
  <c r="AE1705" i="23"/>
  <c r="AE1706" i="23"/>
  <c r="AE1707" i="23"/>
  <c r="AE1708" i="23"/>
  <c r="AE1709" i="23"/>
  <c r="AE1710" i="23"/>
  <c r="AE1711" i="23"/>
  <c r="AE1712" i="23"/>
  <c r="AE1713" i="23"/>
  <c r="AE1714" i="23"/>
  <c r="AE1715" i="23"/>
  <c r="AE1716" i="23"/>
  <c r="AE1717" i="23"/>
  <c r="AE1718" i="23"/>
  <c r="AE1719" i="23"/>
  <c r="AE1720" i="23"/>
  <c r="AE1721" i="23"/>
  <c r="AE1722" i="23"/>
  <c r="AE1723" i="23"/>
  <c r="AE1724" i="23"/>
  <c r="AE1725" i="23"/>
  <c r="AE1726" i="23"/>
  <c r="AE1727" i="23"/>
  <c r="AE1728" i="23"/>
  <c r="AE1729" i="23"/>
  <c r="AE1730" i="23"/>
  <c r="AE1731" i="23"/>
  <c r="AE1732" i="23"/>
  <c r="AE1733" i="23"/>
  <c r="AE1734" i="23"/>
  <c r="AE1735" i="23"/>
  <c r="AE1736" i="23"/>
  <c r="AE1737" i="23"/>
  <c r="AE1738" i="23"/>
  <c r="AE1739" i="23"/>
  <c r="AE1740" i="23"/>
  <c r="AE1741" i="23"/>
  <c r="AE1742" i="23"/>
  <c r="AE1743" i="23"/>
  <c r="AE1744" i="23"/>
  <c r="AE1745" i="23"/>
  <c r="AE1746" i="23"/>
  <c r="AE1747" i="23"/>
  <c r="AE1748" i="23"/>
  <c r="AE1749" i="23"/>
  <c r="AE1750" i="23"/>
  <c r="AE1751" i="23"/>
  <c r="AE1752" i="23"/>
  <c r="AE1753" i="23"/>
  <c r="AE1754" i="23"/>
  <c r="AE1755" i="23"/>
  <c r="AE1756" i="23"/>
  <c r="AE1757" i="23"/>
  <c r="AE1758" i="23"/>
  <c r="AE1759" i="23"/>
  <c r="AE1760" i="23"/>
  <c r="AE1761" i="23"/>
  <c r="AE1762" i="23"/>
  <c r="AE1763" i="23"/>
  <c r="AE1764" i="23"/>
  <c r="AE1765" i="23"/>
  <c r="AE1766" i="23"/>
  <c r="AE1767" i="23"/>
  <c r="AE1768" i="23"/>
  <c r="AE1769" i="23"/>
  <c r="AE1770" i="23"/>
  <c r="AE1771" i="23"/>
  <c r="AE1772" i="23"/>
  <c r="AE1773" i="23"/>
  <c r="AE1774" i="23"/>
  <c r="AE1775" i="23"/>
  <c r="AE1776" i="23"/>
  <c r="AE1777" i="23"/>
  <c r="AE1778" i="23"/>
  <c r="AE1779" i="23"/>
  <c r="AE1780" i="23"/>
  <c r="AE1781" i="23"/>
  <c r="AE1782" i="23"/>
  <c r="AE1783" i="23"/>
  <c r="AE1784" i="23"/>
  <c r="AE1785" i="23"/>
  <c r="AE1786" i="23"/>
  <c r="AE1787" i="23"/>
  <c r="AE1788" i="23"/>
  <c r="AE1789" i="23"/>
  <c r="AE1790" i="23"/>
  <c r="AE1791" i="23"/>
  <c r="AE1792" i="23"/>
  <c r="AE1793" i="23"/>
  <c r="AE1794" i="23"/>
  <c r="AE1795" i="23"/>
  <c r="AE1796" i="23"/>
  <c r="AE1797" i="23"/>
  <c r="AE1798" i="23"/>
  <c r="AE1799" i="23"/>
  <c r="AE1800" i="23"/>
  <c r="AE1801" i="23"/>
  <c r="AE1802" i="23"/>
  <c r="AE1803" i="23"/>
  <c r="AE1804" i="23"/>
  <c r="AE1805" i="23"/>
  <c r="AE1806" i="23"/>
  <c r="AE1807" i="23"/>
  <c r="AE1808" i="23"/>
  <c r="AE1809" i="23"/>
  <c r="AE1810" i="23"/>
  <c r="AE1811" i="23"/>
  <c r="AE1812" i="23"/>
  <c r="AE1813" i="23"/>
  <c r="AE1814" i="23"/>
  <c r="AE1815" i="23"/>
  <c r="AE1816" i="23"/>
  <c r="AE1817" i="23"/>
  <c r="AE1818" i="23"/>
  <c r="AE1819" i="23"/>
  <c r="AE1820" i="23"/>
  <c r="AE1821" i="23"/>
  <c r="AE1822" i="23"/>
  <c r="AE1823" i="23"/>
  <c r="AE1824" i="23"/>
  <c r="AE1825" i="23"/>
  <c r="AE1826" i="23"/>
  <c r="AE1827" i="23"/>
  <c r="AE1828" i="23"/>
  <c r="AE1829" i="23"/>
  <c r="AE1830" i="23"/>
  <c r="AE1831" i="23"/>
  <c r="AE1832" i="23"/>
  <c r="AE1833" i="23"/>
  <c r="AE1834" i="23"/>
  <c r="AE1835" i="23"/>
  <c r="AE1836" i="23"/>
  <c r="AE1837" i="23"/>
  <c r="AE1838" i="23"/>
  <c r="AE1839" i="23"/>
  <c r="AE1840" i="23"/>
  <c r="AE1841" i="23"/>
  <c r="AE1842" i="23"/>
  <c r="AE1843" i="23"/>
  <c r="AE1844" i="23"/>
  <c r="AE1845" i="23"/>
  <c r="AE1846" i="23"/>
  <c r="AE1847" i="23"/>
  <c r="AE1848" i="23"/>
  <c r="AE1849" i="23"/>
  <c r="AE1850" i="23"/>
  <c r="AE1851" i="23"/>
  <c r="AE1852" i="23"/>
  <c r="AE1853" i="23"/>
  <c r="AE1854" i="23"/>
  <c r="AE1855" i="23"/>
  <c r="AE1856" i="23"/>
  <c r="AE1857" i="23"/>
  <c r="AE1858" i="23"/>
  <c r="AE1859" i="23"/>
  <c r="AE1860" i="23"/>
  <c r="AE1861" i="23"/>
  <c r="AE1862" i="23"/>
  <c r="AE1863" i="23"/>
  <c r="AE1864" i="23"/>
  <c r="AE1865" i="23"/>
  <c r="AE1866" i="23"/>
  <c r="AE1867" i="23"/>
  <c r="AE1868" i="23"/>
  <c r="AE1869" i="23"/>
  <c r="AE1870" i="23"/>
  <c r="AE1871" i="23"/>
  <c r="AE1872" i="23"/>
  <c r="AE1873" i="23"/>
  <c r="AE1874" i="23"/>
  <c r="AE1875" i="23"/>
  <c r="AE1876" i="23"/>
  <c r="AE1877" i="23"/>
  <c r="AE1878" i="23"/>
  <c r="AE1879" i="23"/>
  <c r="AE1880" i="23"/>
  <c r="AE1881" i="23"/>
  <c r="AE1882" i="23"/>
  <c r="AE1883" i="23"/>
  <c r="AE1884" i="23"/>
  <c r="AE1885" i="23"/>
  <c r="AE1886" i="23"/>
  <c r="AE1887" i="23"/>
  <c r="AE1888" i="23"/>
  <c r="AE1889" i="23"/>
  <c r="AE1890" i="23"/>
  <c r="AE1891" i="23"/>
  <c r="AE1892" i="23"/>
  <c r="AE1893" i="23"/>
  <c r="AE1894" i="23"/>
  <c r="AE1895" i="23"/>
  <c r="AE1896" i="23"/>
  <c r="AE1897" i="23"/>
  <c r="AE1898" i="23"/>
  <c r="AE1899" i="23"/>
  <c r="AE1900" i="23"/>
  <c r="AE1901" i="23"/>
  <c r="AE1902" i="23"/>
  <c r="AE1903" i="23"/>
  <c r="AE1904" i="23"/>
  <c r="AE1905" i="23"/>
  <c r="AE1906" i="23"/>
  <c r="AE1907" i="23"/>
  <c r="AE1908" i="23"/>
  <c r="AE1909" i="23"/>
  <c r="AE1910" i="23"/>
  <c r="AE1911" i="23"/>
  <c r="AE1912" i="23"/>
  <c r="AE1913" i="23"/>
  <c r="AE1914" i="23"/>
  <c r="AE1915" i="23"/>
  <c r="AE1916" i="23"/>
  <c r="AE1917" i="23"/>
  <c r="AE1918" i="23"/>
  <c r="AE1919" i="23"/>
  <c r="AE1920" i="23"/>
  <c r="AE1921" i="23"/>
  <c r="AE1922" i="23"/>
  <c r="AE1923" i="23"/>
  <c r="AE1924" i="23"/>
  <c r="AE1925" i="23"/>
  <c r="AE1926" i="23"/>
  <c r="AE1927" i="23"/>
  <c r="AE1928" i="23"/>
  <c r="AE1929" i="23"/>
  <c r="AE1930" i="23"/>
  <c r="AE1931" i="23"/>
  <c r="AE1932" i="23"/>
  <c r="AE1933" i="23"/>
  <c r="AE1934" i="23"/>
  <c r="AE1935" i="23"/>
  <c r="AE1936" i="23"/>
  <c r="AE1937" i="23"/>
  <c r="AE1938" i="23"/>
  <c r="AE1939" i="23"/>
  <c r="AE1940" i="23"/>
  <c r="AE1941" i="23"/>
  <c r="AE1942" i="23"/>
  <c r="AE1943" i="23"/>
  <c r="AE1944" i="23"/>
  <c r="AE1945" i="23"/>
  <c r="AE1946" i="23"/>
  <c r="AE1947" i="23"/>
  <c r="AE1948" i="23"/>
  <c r="AE1949" i="23"/>
  <c r="AE1950" i="23"/>
  <c r="AE1951" i="23"/>
  <c r="AE1952" i="23"/>
  <c r="AE1953" i="23"/>
  <c r="AE1954" i="23"/>
  <c r="AE1955" i="23"/>
  <c r="AE1956" i="23"/>
  <c r="AE1957" i="23"/>
  <c r="AE1958" i="23"/>
  <c r="AE1959" i="23"/>
  <c r="AE1960" i="23"/>
  <c r="AE1961" i="23"/>
  <c r="AE1962" i="23"/>
  <c r="AE1963" i="23"/>
  <c r="AE1964" i="23"/>
  <c r="AE1965" i="23"/>
  <c r="AE1966" i="23"/>
  <c r="AE1967" i="23"/>
  <c r="AE1968" i="23"/>
  <c r="AE1969" i="23"/>
  <c r="AE1970" i="23"/>
  <c r="AE1971" i="23"/>
  <c r="AE1972" i="23"/>
  <c r="AE1973" i="23"/>
  <c r="AE1974" i="23"/>
  <c r="AE1975" i="23"/>
  <c r="AE1976" i="23"/>
  <c r="AE1977" i="23"/>
  <c r="AE1978" i="23"/>
  <c r="AE1979" i="23"/>
  <c r="AE1980" i="23"/>
  <c r="AE1981" i="23"/>
  <c r="AE1982" i="23"/>
  <c r="AE1983" i="23"/>
  <c r="AE1984" i="23"/>
  <c r="AE1985" i="23"/>
  <c r="AE1986" i="23"/>
  <c r="AE1987" i="23"/>
  <c r="AE1988" i="23"/>
  <c r="AE1989" i="23"/>
  <c r="AE1990" i="23"/>
  <c r="AE1991" i="23"/>
  <c r="AE1992" i="23"/>
  <c r="AE1993" i="23"/>
  <c r="AE1994" i="23"/>
  <c r="AE1995" i="23"/>
  <c r="AE1996" i="23"/>
  <c r="AE1997" i="23"/>
  <c r="AE1998" i="23"/>
  <c r="AE1999" i="23"/>
  <c r="AE2000" i="23"/>
  <c r="R1003" i="23" l="1"/>
  <c r="X1003" i="23" s="1"/>
  <c r="S1003" i="23"/>
  <c r="R1004" i="23"/>
  <c r="X1004" i="23" s="1"/>
  <c r="S1004" i="23"/>
  <c r="R1005" i="23"/>
  <c r="X1005" i="23" s="1"/>
  <c r="S1005" i="23"/>
  <c r="R1006" i="23"/>
  <c r="X1006" i="23" s="1"/>
  <c r="S1006" i="23"/>
  <c r="R1007" i="23"/>
  <c r="X1007" i="23" s="1"/>
  <c r="S1007" i="23"/>
  <c r="R1008" i="23"/>
  <c r="X1008" i="23" s="1"/>
  <c r="S1008" i="23"/>
  <c r="R1009" i="23"/>
  <c r="X1009" i="23" s="1"/>
  <c r="S1009" i="23"/>
  <c r="R1010" i="23"/>
  <c r="X1010" i="23" s="1"/>
  <c r="S1010" i="23"/>
  <c r="R1011" i="23"/>
  <c r="X1011" i="23" s="1"/>
  <c r="S1011" i="23"/>
  <c r="R1012" i="23"/>
  <c r="X1012" i="23" s="1"/>
  <c r="S1012" i="23"/>
  <c r="R1013" i="23"/>
  <c r="X1013" i="23" s="1"/>
  <c r="S1013" i="23"/>
  <c r="R1014" i="23"/>
  <c r="X1014" i="23" s="1"/>
  <c r="S1014" i="23"/>
  <c r="R1015" i="23"/>
  <c r="X1015" i="23" s="1"/>
  <c r="S1015" i="23"/>
  <c r="R1016" i="23"/>
  <c r="X1016" i="23" s="1"/>
  <c r="S1016" i="23"/>
  <c r="R1017" i="23"/>
  <c r="X1017" i="23" s="1"/>
  <c r="S1017" i="23"/>
  <c r="R1018" i="23"/>
  <c r="X1018" i="23" s="1"/>
  <c r="S1018" i="23"/>
  <c r="R1019" i="23"/>
  <c r="X1019" i="23" s="1"/>
  <c r="S1019" i="23"/>
  <c r="R1020" i="23"/>
  <c r="X1020" i="23" s="1"/>
  <c r="S1020" i="23"/>
  <c r="R1021" i="23"/>
  <c r="X1021" i="23" s="1"/>
  <c r="S1021" i="23"/>
  <c r="R1022" i="23"/>
  <c r="X1022" i="23" s="1"/>
  <c r="S1022" i="23"/>
  <c r="R1023" i="23"/>
  <c r="X1023" i="23" s="1"/>
  <c r="S1023" i="23"/>
  <c r="R1024" i="23"/>
  <c r="X1024" i="23" s="1"/>
  <c r="S1024" i="23"/>
  <c r="R1025" i="23"/>
  <c r="X1025" i="23" s="1"/>
  <c r="S1025" i="23"/>
  <c r="R1026" i="23"/>
  <c r="X1026" i="23" s="1"/>
  <c r="S1026" i="23"/>
  <c r="R1027" i="23"/>
  <c r="X1027" i="23" s="1"/>
  <c r="S1027" i="23"/>
  <c r="R1028" i="23"/>
  <c r="X1028" i="23" s="1"/>
  <c r="S1028" i="23"/>
  <c r="R1029" i="23"/>
  <c r="X1029" i="23" s="1"/>
  <c r="S1029" i="23"/>
  <c r="R1030" i="23"/>
  <c r="X1030" i="23" s="1"/>
  <c r="S1030" i="23"/>
  <c r="R1031" i="23"/>
  <c r="X1031" i="23" s="1"/>
  <c r="S1031" i="23"/>
  <c r="R1032" i="23"/>
  <c r="X1032" i="23" s="1"/>
  <c r="S1032" i="23"/>
  <c r="R1033" i="23"/>
  <c r="X1033" i="23" s="1"/>
  <c r="S1033" i="23"/>
  <c r="R1034" i="23"/>
  <c r="X1034" i="23" s="1"/>
  <c r="S1034" i="23"/>
  <c r="R1035" i="23"/>
  <c r="X1035" i="23" s="1"/>
  <c r="S1035" i="23"/>
  <c r="R1036" i="23"/>
  <c r="X1036" i="23" s="1"/>
  <c r="S1036" i="23"/>
  <c r="R1037" i="23"/>
  <c r="X1037" i="23" s="1"/>
  <c r="S1037" i="23"/>
  <c r="R1038" i="23"/>
  <c r="X1038" i="23" s="1"/>
  <c r="S1038" i="23"/>
  <c r="R1039" i="23"/>
  <c r="X1039" i="23" s="1"/>
  <c r="S1039" i="23"/>
  <c r="R1040" i="23"/>
  <c r="X1040" i="23" s="1"/>
  <c r="S1040" i="23"/>
  <c r="R1041" i="23"/>
  <c r="X1041" i="23" s="1"/>
  <c r="S1041" i="23"/>
  <c r="R1042" i="23"/>
  <c r="X1042" i="23" s="1"/>
  <c r="S1042" i="23"/>
  <c r="R1043" i="23"/>
  <c r="X1043" i="23" s="1"/>
  <c r="S1043" i="23"/>
  <c r="R1044" i="23"/>
  <c r="X1044" i="23" s="1"/>
  <c r="S1044" i="23"/>
  <c r="R1045" i="23"/>
  <c r="X1045" i="23" s="1"/>
  <c r="S1045" i="23"/>
  <c r="R1046" i="23"/>
  <c r="X1046" i="23" s="1"/>
  <c r="S1046" i="23"/>
  <c r="R1047" i="23"/>
  <c r="X1047" i="23" s="1"/>
  <c r="S1047" i="23"/>
  <c r="R1048" i="23"/>
  <c r="X1048" i="23" s="1"/>
  <c r="S1048" i="23"/>
  <c r="R1049" i="23"/>
  <c r="X1049" i="23" s="1"/>
  <c r="S1049" i="23"/>
  <c r="R1050" i="23"/>
  <c r="X1050" i="23" s="1"/>
  <c r="S1050" i="23"/>
  <c r="R1051" i="23"/>
  <c r="X1051" i="23" s="1"/>
  <c r="S1051" i="23"/>
  <c r="R1052" i="23"/>
  <c r="X1052" i="23" s="1"/>
  <c r="S1052" i="23"/>
  <c r="R1053" i="23"/>
  <c r="X1053" i="23" s="1"/>
  <c r="S1053" i="23"/>
  <c r="R1054" i="23"/>
  <c r="X1054" i="23" s="1"/>
  <c r="S1054" i="23"/>
  <c r="R1055" i="23"/>
  <c r="X1055" i="23" s="1"/>
  <c r="S1055" i="23"/>
  <c r="R1056" i="23"/>
  <c r="X1056" i="23" s="1"/>
  <c r="S1056" i="23"/>
  <c r="R1057" i="23"/>
  <c r="X1057" i="23" s="1"/>
  <c r="S1057" i="23"/>
  <c r="R1058" i="23"/>
  <c r="X1058" i="23" s="1"/>
  <c r="S1058" i="23"/>
  <c r="R1059" i="23"/>
  <c r="X1059" i="23" s="1"/>
  <c r="S1059" i="23"/>
  <c r="R1060" i="23"/>
  <c r="X1060" i="23" s="1"/>
  <c r="S1060" i="23"/>
  <c r="R1061" i="23"/>
  <c r="X1061" i="23" s="1"/>
  <c r="S1061" i="23"/>
  <c r="R1062" i="23"/>
  <c r="X1062" i="23" s="1"/>
  <c r="S1062" i="23"/>
  <c r="R1063" i="23"/>
  <c r="X1063" i="23" s="1"/>
  <c r="S1063" i="23"/>
  <c r="R1064" i="23"/>
  <c r="X1064" i="23" s="1"/>
  <c r="S1064" i="23"/>
  <c r="R1065" i="23"/>
  <c r="X1065" i="23" s="1"/>
  <c r="S1065" i="23"/>
  <c r="R1066" i="23"/>
  <c r="X1066" i="23" s="1"/>
  <c r="S1066" i="23"/>
  <c r="R1067" i="23"/>
  <c r="X1067" i="23" s="1"/>
  <c r="S1067" i="23"/>
  <c r="R1068" i="23"/>
  <c r="X1068" i="23" s="1"/>
  <c r="S1068" i="23"/>
  <c r="R1069" i="23"/>
  <c r="X1069" i="23" s="1"/>
  <c r="S1069" i="23"/>
  <c r="R1070" i="23"/>
  <c r="X1070" i="23" s="1"/>
  <c r="S1070" i="23"/>
  <c r="R1071" i="23"/>
  <c r="X1071" i="23" s="1"/>
  <c r="S1071" i="23"/>
  <c r="R1072" i="23"/>
  <c r="X1072" i="23" s="1"/>
  <c r="S1072" i="23"/>
  <c r="R1073" i="23"/>
  <c r="X1073" i="23" s="1"/>
  <c r="S1073" i="23"/>
  <c r="R1074" i="23"/>
  <c r="X1074" i="23" s="1"/>
  <c r="S1074" i="23"/>
  <c r="R1075" i="23"/>
  <c r="X1075" i="23" s="1"/>
  <c r="S1075" i="23"/>
  <c r="R1076" i="23"/>
  <c r="X1076" i="23" s="1"/>
  <c r="S1076" i="23"/>
  <c r="R1077" i="23"/>
  <c r="X1077" i="23" s="1"/>
  <c r="S1077" i="23"/>
  <c r="R1078" i="23"/>
  <c r="X1078" i="23" s="1"/>
  <c r="S1078" i="23"/>
  <c r="R1079" i="23"/>
  <c r="X1079" i="23" s="1"/>
  <c r="S1079" i="23"/>
  <c r="R1080" i="23"/>
  <c r="X1080" i="23" s="1"/>
  <c r="S1080" i="23"/>
  <c r="R1081" i="23"/>
  <c r="X1081" i="23" s="1"/>
  <c r="S1081" i="23"/>
  <c r="R1082" i="23"/>
  <c r="X1082" i="23" s="1"/>
  <c r="S1082" i="23"/>
  <c r="R1083" i="23"/>
  <c r="X1083" i="23" s="1"/>
  <c r="S1083" i="23"/>
  <c r="R1084" i="23"/>
  <c r="X1084" i="23" s="1"/>
  <c r="S1084" i="23"/>
  <c r="R1085" i="23"/>
  <c r="X1085" i="23" s="1"/>
  <c r="S1085" i="23"/>
  <c r="R1086" i="23"/>
  <c r="X1086" i="23" s="1"/>
  <c r="S1086" i="23"/>
  <c r="R1087" i="23"/>
  <c r="X1087" i="23" s="1"/>
  <c r="S1087" i="23"/>
  <c r="R1088" i="23"/>
  <c r="X1088" i="23" s="1"/>
  <c r="S1088" i="23"/>
  <c r="R1089" i="23"/>
  <c r="X1089" i="23" s="1"/>
  <c r="S1089" i="23"/>
  <c r="R1090" i="23"/>
  <c r="X1090" i="23" s="1"/>
  <c r="S1090" i="23"/>
  <c r="R1091" i="23"/>
  <c r="X1091" i="23" s="1"/>
  <c r="S1091" i="23"/>
  <c r="R1092" i="23"/>
  <c r="X1092" i="23" s="1"/>
  <c r="S1092" i="23"/>
  <c r="R1093" i="23"/>
  <c r="X1093" i="23" s="1"/>
  <c r="S1093" i="23"/>
  <c r="R1094" i="23"/>
  <c r="X1094" i="23" s="1"/>
  <c r="S1094" i="23"/>
  <c r="R1095" i="23"/>
  <c r="X1095" i="23" s="1"/>
  <c r="S1095" i="23"/>
  <c r="R1096" i="23"/>
  <c r="X1096" i="23" s="1"/>
  <c r="S1096" i="23"/>
  <c r="R1097" i="23"/>
  <c r="X1097" i="23" s="1"/>
  <c r="S1097" i="23"/>
  <c r="R1098" i="23"/>
  <c r="X1098" i="23" s="1"/>
  <c r="S1098" i="23"/>
  <c r="R1099" i="23"/>
  <c r="X1099" i="23" s="1"/>
  <c r="S1099" i="23"/>
  <c r="R1100" i="23"/>
  <c r="X1100" i="23" s="1"/>
  <c r="S1100" i="23"/>
  <c r="R1101" i="23"/>
  <c r="X1101" i="23" s="1"/>
  <c r="S1101" i="23"/>
  <c r="R1102" i="23"/>
  <c r="X1102" i="23" s="1"/>
  <c r="S1102" i="23"/>
  <c r="R1103" i="23"/>
  <c r="X1103" i="23" s="1"/>
  <c r="S1103" i="23"/>
  <c r="R1104" i="23"/>
  <c r="X1104" i="23" s="1"/>
  <c r="S1104" i="23"/>
  <c r="R1105" i="23"/>
  <c r="X1105" i="23" s="1"/>
  <c r="S1105" i="23"/>
  <c r="R1106" i="23"/>
  <c r="X1106" i="23" s="1"/>
  <c r="S1106" i="23"/>
  <c r="R1107" i="23"/>
  <c r="X1107" i="23" s="1"/>
  <c r="S1107" i="23"/>
  <c r="R1108" i="23"/>
  <c r="X1108" i="23" s="1"/>
  <c r="S1108" i="23"/>
  <c r="R1109" i="23"/>
  <c r="X1109" i="23" s="1"/>
  <c r="S1109" i="23"/>
  <c r="R1110" i="23"/>
  <c r="X1110" i="23" s="1"/>
  <c r="S1110" i="23"/>
  <c r="R1111" i="23"/>
  <c r="X1111" i="23" s="1"/>
  <c r="S1111" i="23"/>
  <c r="R1112" i="23"/>
  <c r="X1112" i="23" s="1"/>
  <c r="S1112" i="23"/>
  <c r="R1113" i="23"/>
  <c r="X1113" i="23" s="1"/>
  <c r="S1113" i="23"/>
  <c r="R1114" i="23"/>
  <c r="X1114" i="23" s="1"/>
  <c r="S1114" i="23"/>
  <c r="R1115" i="23"/>
  <c r="X1115" i="23" s="1"/>
  <c r="S1115" i="23"/>
  <c r="R1116" i="23"/>
  <c r="X1116" i="23" s="1"/>
  <c r="S1116" i="23"/>
  <c r="R1117" i="23"/>
  <c r="X1117" i="23" s="1"/>
  <c r="S1117" i="23"/>
  <c r="R1118" i="23"/>
  <c r="X1118" i="23" s="1"/>
  <c r="S1118" i="23"/>
  <c r="R1119" i="23"/>
  <c r="X1119" i="23" s="1"/>
  <c r="S1119" i="23"/>
  <c r="R1120" i="23"/>
  <c r="X1120" i="23" s="1"/>
  <c r="S1120" i="23"/>
  <c r="R1121" i="23"/>
  <c r="X1121" i="23" s="1"/>
  <c r="S1121" i="23"/>
  <c r="R1122" i="23"/>
  <c r="X1122" i="23" s="1"/>
  <c r="S1122" i="23"/>
  <c r="R1123" i="23"/>
  <c r="X1123" i="23" s="1"/>
  <c r="S1123" i="23"/>
  <c r="R1124" i="23"/>
  <c r="X1124" i="23" s="1"/>
  <c r="S1124" i="23"/>
  <c r="R1125" i="23"/>
  <c r="X1125" i="23" s="1"/>
  <c r="S1125" i="23"/>
  <c r="R1126" i="23"/>
  <c r="X1126" i="23" s="1"/>
  <c r="S1126" i="23"/>
  <c r="R1127" i="23"/>
  <c r="X1127" i="23" s="1"/>
  <c r="S1127" i="23"/>
  <c r="R1128" i="23"/>
  <c r="X1128" i="23" s="1"/>
  <c r="S1128" i="23"/>
  <c r="R1129" i="23"/>
  <c r="X1129" i="23" s="1"/>
  <c r="S1129" i="23"/>
  <c r="R1130" i="23"/>
  <c r="X1130" i="23" s="1"/>
  <c r="S1130" i="23"/>
  <c r="R1131" i="23"/>
  <c r="X1131" i="23" s="1"/>
  <c r="S1131" i="23"/>
  <c r="R1132" i="23"/>
  <c r="X1132" i="23" s="1"/>
  <c r="S1132" i="23"/>
  <c r="R1133" i="23"/>
  <c r="X1133" i="23" s="1"/>
  <c r="S1133" i="23"/>
  <c r="R1134" i="23"/>
  <c r="X1134" i="23" s="1"/>
  <c r="S1134" i="23"/>
  <c r="R1135" i="23"/>
  <c r="X1135" i="23" s="1"/>
  <c r="S1135" i="23"/>
  <c r="R1136" i="23"/>
  <c r="X1136" i="23" s="1"/>
  <c r="S1136" i="23"/>
  <c r="R1137" i="23"/>
  <c r="X1137" i="23" s="1"/>
  <c r="S1137" i="23"/>
  <c r="R1138" i="23"/>
  <c r="X1138" i="23" s="1"/>
  <c r="S1138" i="23"/>
  <c r="R1139" i="23"/>
  <c r="X1139" i="23" s="1"/>
  <c r="S1139" i="23"/>
  <c r="R1140" i="23"/>
  <c r="X1140" i="23" s="1"/>
  <c r="S1140" i="23"/>
  <c r="R1141" i="23"/>
  <c r="X1141" i="23" s="1"/>
  <c r="S1141" i="23"/>
  <c r="R1142" i="23"/>
  <c r="X1142" i="23" s="1"/>
  <c r="S1142" i="23"/>
  <c r="R1143" i="23"/>
  <c r="X1143" i="23" s="1"/>
  <c r="S1143" i="23"/>
  <c r="R1144" i="23"/>
  <c r="X1144" i="23" s="1"/>
  <c r="S1144" i="23"/>
  <c r="R1145" i="23"/>
  <c r="X1145" i="23" s="1"/>
  <c r="S1145" i="23"/>
  <c r="R1146" i="23"/>
  <c r="X1146" i="23" s="1"/>
  <c r="S1146" i="23"/>
  <c r="R1147" i="23"/>
  <c r="X1147" i="23" s="1"/>
  <c r="S1147" i="23"/>
  <c r="R1148" i="23"/>
  <c r="X1148" i="23" s="1"/>
  <c r="S1148" i="23"/>
  <c r="R1149" i="23"/>
  <c r="X1149" i="23" s="1"/>
  <c r="S1149" i="23"/>
  <c r="R1150" i="23"/>
  <c r="X1150" i="23" s="1"/>
  <c r="S1150" i="23"/>
  <c r="R1151" i="23"/>
  <c r="X1151" i="23" s="1"/>
  <c r="S1151" i="23"/>
  <c r="R1152" i="23"/>
  <c r="X1152" i="23" s="1"/>
  <c r="S1152" i="23"/>
  <c r="R1153" i="23"/>
  <c r="X1153" i="23" s="1"/>
  <c r="S1153" i="23"/>
  <c r="R1154" i="23"/>
  <c r="X1154" i="23" s="1"/>
  <c r="S1154" i="23"/>
  <c r="R1155" i="23"/>
  <c r="X1155" i="23" s="1"/>
  <c r="S1155" i="23"/>
  <c r="R1156" i="23"/>
  <c r="X1156" i="23" s="1"/>
  <c r="S1156" i="23"/>
  <c r="R1157" i="23"/>
  <c r="X1157" i="23" s="1"/>
  <c r="S1157" i="23"/>
  <c r="R1158" i="23"/>
  <c r="X1158" i="23" s="1"/>
  <c r="S1158" i="23"/>
  <c r="R1159" i="23"/>
  <c r="X1159" i="23" s="1"/>
  <c r="S1159" i="23"/>
  <c r="R1160" i="23"/>
  <c r="X1160" i="23" s="1"/>
  <c r="S1160" i="23"/>
  <c r="R1161" i="23"/>
  <c r="X1161" i="23" s="1"/>
  <c r="S1161" i="23"/>
  <c r="R1162" i="23"/>
  <c r="X1162" i="23" s="1"/>
  <c r="S1162" i="23"/>
  <c r="R1163" i="23"/>
  <c r="X1163" i="23" s="1"/>
  <c r="S1163" i="23"/>
  <c r="R1164" i="23"/>
  <c r="X1164" i="23" s="1"/>
  <c r="S1164" i="23"/>
  <c r="R1165" i="23"/>
  <c r="X1165" i="23" s="1"/>
  <c r="S1165" i="23"/>
  <c r="R1166" i="23"/>
  <c r="X1166" i="23" s="1"/>
  <c r="S1166" i="23"/>
  <c r="R1167" i="23"/>
  <c r="X1167" i="23" s="1"/>
  <c r="S1167" i="23"/>
  <c r="R1168" i="23"/>
  <c r="X1168" i="23" s="1"/>
  <c r="S1168" i="23"/>
  <c r="R1169" i="23"/>
  <c r="X1169" i="23" s="1"/>
  <c r="S1169" i="23"/>
  <c r="R1170" i="23"/>
  <c r="X1170" i="23" s="1"/>
  <c r="S1170" i="23"/>
  <c r="R1171" i="23"/>
  <c r="X1171" i="23" s="1"/>
  <c r="S1171" i="23"/>
  <c r="R1172" i="23"/>
  <c r="X1172" i="23" s="1"/>
  <c r="S1172" i="23"/>
  <c r="R1173" i="23"/>
  <c r="X1173" i="23" s="1"/>
  <c r="S1173" i="23"/>
  <c r="R1174" i="23"/>
  <c r="X1174" i="23" s="1"/>
  <c r="S1174" i="23"/>
  <c r="R1175" i="23"/>
  <c r="X1175" i="23" s="1"/>
  <c r="S1175" i="23"/>
  <c r="R1176" i="23"/>
  <c r="X1176" i="23" s="1"/>
  <c r="S1176" i="23"/>
  <c r="R1177" i="23"/>
  <c r="X1177" i="23" s="1"/>
  <c r="S1177" i="23"/>
  <c r="R1178" i="23"/>
  <c r="X1178" i="23" s="1"/>
  <c r="S1178" i="23"/>
  <c r="R1179" i="23"/>
  <c r="X1179" i="23" s="1"/>
  <c r="S1179" i="23"/>
  <c r="R1180" i="23"/>
  <c r="X1180" i="23" s="1"/>
  <c r="S1180" i="23"/>
  <c r="R1181" i="23"/>
  <c r="X1181" i="23" s="1"/>
  <c r="S1181" i="23"/>
  <c r="R1182" i="23"/>
  <c r="X1182" i="23" s="1"/>
  <c r="S1182" i="23"/>
  <c r="R1183" i="23"/>
  <c r="X1183" i="23" s="1"/>
  <c r="S1183" i="23"/>
  <c r="R1184" i="23"/>
  <c r="X1184" i="23" s="1"/>
  <c r="S1184" i="23"/>
  <c r="R1185" i="23"/>
  <c r="X1185" i="23" s="1"/>
  <c r="S1185" i="23"/>
  <c r="R1186" i="23"/>
  <c r="X1186" i="23" s="1"/>
  <c r="S1186" i="23"/>
  <c r="R1187" i="23"/>
  <c r="X1187" i="23" s="1"/>
  <c r="S1187" i="23"/>
  <c r="R1188" i="23"/>
  <c r="X1188" i="23" s="1"/>
  <c r="S1188" i="23"/>
  <c r="R1189" i="23"/>
  <c r="X1189" i="23" s="1"/>
  <c r="S1189" i="23"/>
  <c r="R1190" i="23"/>
  <c r="X1190" i="23" s="1"/>
  <c r="S1190" i="23"/>
  <c r="R1191" i="23"/>
  <c r="X1191" i="23" s="1"/>
  <c r="S1191" i="23"/>
  <c r="R1192" i="23"/>
  <c r="X1192" i="23" s="1"/>
  <c r="S1192" i="23"/>
  <c r="R1193" i="23"/>
  <c r="X1193" i="23" s="1"/>
  <c r="S1193" i="23"/>
  <c r="R1194" i="23"/>
  <c r="X1194" i="23" s="1"/>
  <c r="S1194" i="23"/>
  <c r="R1195" i="23"/>
  <c r="X1195" i="23" s="1"/>
  <c r="S1195" i="23"/>
  <c r="R1196" i="23"/>
  <c r="X1196" i="23" s="1"/>
  <c r="S1196" i="23"/>
  <c r="R1197" i="23"/>
  <c r="X1197" i="23" s="1"/>
  <c r="S1197" i="23"/>
  <c r="R1198" i="23"/>
  <c r="X1198" i="23" s="1"/>
  <c r="S1198" i="23"/>
  <c r="R1199" i="23"/>
  <c r="X1199" i="23" s="1"/>
  <c r="S1199" i="23"/>
  <c r="R1200" i="23"/>
  <c r="X1200" i="23" s="1"/>
  <c r="S1200" i="23"/>
  <c r="R1201" i="23"/>
  <c r="X1201" i="23" s="1"/>
  <c r="S1201" i="23"/>
  <c r="R1202" i="23"/>
  <c r="X1202" i="23" s="1"/>
  <c r="S1202" i="23"/>
  <c r="R1203" i="23"/>
  <c r="X1203" i="23" s="1"/>
  <c r="S1203" i="23"/>
  <c r="R1204" i="23"/>
  <c r="X1204" i="23" s="1"/>
  <c r="S1204" i="23"/>
  <c r="R1205" i="23"/>
  <c r="X1205" i="23" s="1"/>
  <c r="S1205" i="23"/>
  <c r="R1206" i="23"/>
  <c r="X1206" i="23" s="1"/>
  <c r="S1206" i="23"/>
  <c r="R1207" i="23"/>
  <c r="X1207" i="23" s="1"/>
  <c r="S1207" i="23"/>
  <c r="R1208" i="23"/>
  <c r="X1208" i="23" s="1"/>
  <c r="S1208" i="23"/>
  <c r="R1209" i="23"/>
  <c r="X1209" i="23" s="1"/>
  <c r="S1209" i="23"/>
  <c r="R1210" i="23"/>
  <c r="X1210" i="23" s="1"/>
  <c r="S1210" i="23"/>
  <c r="R1211" i="23"/>
  <c r="X1211" i="23" s="1"/>
  <c r="S1211" i="23"/>
  <c r="R1212" i="23"/>
  <c r="X1212" i="23" s="1"/>
  <c r="S1212" i="23"/>
  <c r="R1213" i="23"/>
  <c r="X1213" i="23" s="1"/>
  <c r="S1213" i="23"/>
  <c r="R1214" i="23"/>
  <c r="X1214" i="23" s="1"/>
  <c r="S1214" i="23"/>
  <c r="R1215" i="23"/>
  <c r="X1215" i="23" s="1"/>
  <c r="S1215" i="23"/>
  <c r="R1216" i="23"/>
  <c r="X1216" i="23" s="1"/>
  <c r="S1216" i="23"/>
  <c r="R1217" i="23"/>
  <c r="X1217" i="23" s="1"/>
  <c r="S1217" i="23"/>
  <c r="R1218" i="23"/>
  <c r="X1218" i="23" s="1"/>
  <c r="S1218" i="23"/>
  <c r="R1219" i="23"/>
  <c r="X1219" i="23" s="1"/>
  <c r="S1219" i="23"/>
  <c r="R1220" i="23"/>
  <c r="X1220" i="23" s="1"/>
  <c r="S1220" i="23"/>
  <c r="R1221" i="23"/>
  <c r="X1221" i="23" s="1"/>
  <c r="S1221" i="23"/>
  <c r="R1222" i="23"/>
  <c r="X1222" i="23" s="1"/>
  <c r="S1222" i="23"/>
  <c r="R1223" i="23"/>
  <c r="X1223" i="23" s="1"/>
  <c r="S1223" i="23"/>
  <c r="R1224" i="23"/>
  <c r="X1224" i="23" s="1"/>
  <c r="S1224" i="23"/>
  <c r="R1225" i="23"/>
  <c r="X1225" i="23" s="1"/>
  <c r="S1225" i="23"/>
  <c r="R1226" i="23"/>
  <c r="X1226" i="23" s="1"/>
  <c r="S1226" i="23"/>
  <c r="R1227" i="23"/>
  <c r="X1227" i="23" s="1"/>
  <c r="S1227" i="23"/>
  <c r="R1228" i="23"/>
  <c r="X1228" i="23" s="1"/>
  <c r="S1228" i="23"/>
  <c r="R1229" i="23"/>
  <c r="X1229" i="23" s="1"/>
  <c r="S1229" i="23"/>
  <c r="R1230" i="23"/>
  <c r="X1230" i="23" s="1"/>
  <c r="S1230" i="23"/>
  <c r="R1231" i="23"/>
  <c r="X1231" i="23" s="1"/>
  <c r="S1231" i="23"/>
  <c r="R1232" i="23"/>
  <c r="X1232" i="23" s="1"/>
  <c r="S1232" i="23"/>
  <c r="R1233" i="23"/>
  <c r="X1233" i="23" s="1"/>
  <c r="S1233" i="23"/>
  <c r="R1234" i="23"/>
  <c r="X1234" i="23" s="1"/>
  <c r="S1234" i="23"/>
  <c r="R1235" i="23"/>
  <c r="X1235" i="23" s="1"/>
  <c r="S1235" i="23"/>
  <c r="R1236" i="23"/>
  <c r="X1236" i="23" s="1"/>
  <c r="S1236" i="23"/>
  <c r="R1237" i="23"/>
  <c r="X1237" i="23" s="1"/>
  <c r="S1237" i="23"/>
  <c r="R1238" i="23"/>
  <c r="X1238" i="23" s="1"/>
  <c r="S1238" i="23"/>
  <c r="R1239" i="23"/>
  <c r="X1239" i="23" s="1"/>
  <c r="S1239" i="23"/>
  <c r="R1240" i="23"/>
  <c r="X1240" i="23" s="1"/>
  <c r="S1240" i="23"/>
  <c r="R1241" i="23"/>
  <c r="X1241" i="23" s="1"/>
  <c r="S1241" i="23"/>
  <c r="R1242" i="23"/>
  <c r="X1242" i="23" s="1"/>
  <c r="S1242" i="23"/>
  <c r="R1243" i="23"/>
  <c r="X1243" i="23" s="1"/>
  <c r="S1243" i="23"/>
  <c r="R1244" i="23"/>
  <c r="X1244" i="23" s="1"/>
  <c r="S1244" i="23"/>
  <c r="R1245" i="23"/>
  <c r="X1245" i="23" s="1"/>
  <c r="S1245" i="23"/>
  <c r="R1246" i="23"/>
  <c r="X1246" i="23" s="1"/>
  <c r="S1246" i="23"/>
  <c r="R1247" i="23"/>
  <c r="X1247" i="23" s="1"/>
  <c r="S1247" i="23"/>
  <c r="R1248" i="23"/>
  <c r="X1248" i="23" s="1"/>
  <c r="S1248" i="23"/>
  <c r="R1249" i="23"/>
  <c r="X1249" i="23" s="1"/>
  <c r="S1249" i="23"/>
  <c r="R1250" i="23"/>
  <c r="X1250" i="23" s="1"/>
  <c r="S1250" i="23"/>
  <c r="R1251" i="23"/>
  <c r="X1251" i="23" s="1"/>
  <c r="S1251" i="23"/>
  <c r="R1252" i="23"/>
  <c r="X1252" i="23" s="1"/>
  <c r="S1252" i="23"/>
  <c r="R1253" i="23"/>
  <c r="X1253" i="23" s="1"/>
  <c r="S1253" i="23"/>
  <c r="R1254" i="23"/>
  <c r="X1254" i="23" s="1"/>
  <c r="S1254" i="23"/>
  <c r="R1255" i="23"/>
  <c r="X1255" i="23" s="1"/>
  <c r="S1255" i="23"/>
  <c r="R1256" i="23"/>
  <c r="X1256" i="23" s="1"/>
  <c r="S1256" i="23"/>
  <c r="R1257" i="23"/>
  <c r="X1257" i="23" s="1"/>
  <c r="S1257" i="23"/>
  <c r="R1258" i="23"/>
  <c r="X1258" i="23" s="1"/>
  <c r="S1258" i="23"/>
  <c r="R1259" i="23"/>
  <c r="X1259" i="23" s="1"/>
  <c r="S1259" i="23"/>
  <c r="R1260" i="23"/>
  <c r="X1260" i="23" s="1"/>
  <c r="S1260" i="23"/>
  <c r="R1261" i="23"/>
  <c r="X1261" i="23" s="1"/>
  <c r="S1261" i="23"/>
  <c r="R1262" i="23"/>
  <c r="X1262" i="23" s="1"/>
  <c r="S1262" i="23"/>
  <c r="R1263" i="23"/>
  <c r="X1263" i="23" s="1"/>
  <c r="S1263" i="23"/>
  <c r="R1264" i="23"/>
  <c r="X1264" i="23" s="1"/>
  <c r="S1264" i="23"/>
  <c r="R1265" i="23"/>
  <c r="X1265" i="23" s="1"/>
  <c r="S1265" i="23"/>
  <c r="R1266" i="23"/>
  <c r="X1266" i="23" s="1"/>
  <c r="S1266" i="23"/>
  <c r="R1267" i="23"/>
  <c r="X1267" i="23" s="1"/>
  <c r="S1267" i="23"/>
  <c r="R1268" i="23"/>
  <c r="X1268" i="23" s="1"/>
  <c r="S1268" i="23"/>
  <c r="R1269" i="23"/>
  <c r="X1269" i="23" s="1"/>
  <c r="S1269" i="23"/>
  <c r="R1270" i="23"/>
  <c r="X1270" i="23" s="1"/>
  <c r="S1270" i="23"/>
  <c r="R1271" i="23"/>
  <c r="X1271" i="23" s="1"/>
  <c r="S1271" i="23"/>
  <c r="R1272" i="23"/>
  <c r="X1272" i="23" s="1"/>
  <c r="S1272" i="23"/>
  <c r="R1273" i="23"/>
  <c r="X1273" i="23" s="1"/>
  <c r="S1273" i="23"/>
  <c r="R1274" i="23"/>
  <c r="X1274" i="23" s="1"/>
  <c r="S1274" i="23"/>
  <c r="R1275" i="23"/>
  <c r="X1275" i="23" s="1"/>
  <c r="S1275" i="23"/>
  <c r="R1276" i="23"/>
  <c r="X1276" i="23" s="1"/>
  <c r="S1276" i="23"/>
  <c r="R1277" i="23"/>
  <c r="X1277" i="23" s="1"/>
  <c r="S1277" i="23"/>
  <c r="R1278" i="23"/>
  <c r="X1278" i="23" s="1"/>
  <c r="S1278" i="23"/>
  <c r="R1279" i="23"/>
  <c r="X1279" i="23" s="1"/>
  <c r="S1279" i="23"/>
  <c r="R1280" i="23"/>
  <c r="X1280" i="23" s="1"/>
  <c r="S1280" i="23"/>
  <c r="R1281" i="23"/>
  <c r="X1281" i="23" s="1"/>
  <c r="S1281" i="23"/>
  <c r="R1282" i="23"/>
  <c r="X1282" i="23" s="1"/>
  <c r="S1282" i="23"/>
  <c r="R1283" i="23"/>
  <c r="X1283" i="23" s="1"/>
  <c r="S1283" i="23"/>
  <c r="R1284" i="23"/>
  <c r="X1284" i="23" s="1"/>
  <c r="S1284" i="23"/>
  <c r="R1285" i="23"/>
  <c r="X1285" i="23" s="1"/>
  <c r="S1285" i="23"/>
  <c r="R1286" i="23"/>
  <c r="X1286" i="23" s="1"/>
  <c r="S1286" i="23"/>
  <c r="R1287" i="23"/>
  <c r="X1287" i="23" s="1"/>
  <c r="S1287" i="23"/>
  <c r="R1288" i="23"/>
  <c r="X1288" i="23" s="1"/>
  <c r="S1288" i="23"/>
  <c r="R1289" i="23"/>
  <c r="X1289" i="23" s="1"/>
  <c r="S1289" i="23"/>
  <c r="R1290" i="23"/>
  <c r="X1290" i="23" s="1"/>
  <c r="S1290" i="23"/>
  <c r="R1291" i="23"/>
  <c r="X1291" i="23" s="1"/>
  <c r="S1291" i="23"/>
  <c r="R1292" i="23"/>
  <c r="X1292" i="23" s="1"/>
  <c r="S1292" i="23"/>
  <c r="R1293" i="23"/>
  <c r="X1293" i="23" s="1"/>
  <c r="S1293" i="23"/>
  <c r="R1294" i="23"/>
  <c r="X1294" i="23" s="1"/>
  <c r="S1294" i="23"/>
  <c r="R1295" i="23"/>
  <c r="X1295" i="23" s="1"/>
  <c r="S1295" i="23"/>
  <c r="R1296" i="23"/>
  <c r="X1296" i="23" s="1"/>
  <c r="S1296" i="23"/>
  <c r="R1297" i="23"/>
  <c r="X1297" i="23" s="1"/>
  <c r="S1297" i="23"/>
  <c r="R1298" i="23"/>
  <c r="X1298" i="23" s="1"/>
  <c r="S1298" i="23"/>
  <c r="R1299" i="23"/>
  <c r="X1299" i="23" s="1"/>
  <c r="S1299" i="23"/>
  <c r="R1300" i="23"/>
  <c r="X1300" i="23" s="1"/>
  <c r="S1300" i="23"/>
  <c r="R1301" i="23"/>
  <c r="X1301" i="23" s="1"/>
  <c r="S1301" i="23"/>
  <c r="R1302" i="23"/>
  <c r="X1302" i="23" s="1"/>
  <c r="S1302" i="23"/>
  <c r="R1303" i="23"/>
  <c r="X1303" i="23" s="1"/>
  <c r="S1303" i="23"/>
  <c r="R1304" i="23"/>
  <c r="X1304" i="23" s="1"/>
  <c r="S1304" i="23"/>
  <c r="R1305" i="23"/>
  <c r="X1305" i="23" s="1"/>
  <c r="S1305" i="23"/>
  <c r="R1306" i="23"/>
  <c r="X1306" i="23" s="1"/>
  <c r="S1306" i="23"/>
  <c r="R1307" i="23"/>
  <c r="X1307" i="23" s="1"/>
  <c r="S1307" i="23"/>
  <c r="R1308" i="23"/>
  <c r="X1308" i="23" s="1"/>
  <c r="S1308" i="23"/>
  <c r="R1309" i="23"/>
  <c r="X1309" i="23" s="1"/>
  <c r="S1309" i="23"/>
  <c r="R1310" i="23"/>
  <c r="X1310" i="23" s="1"/>
  <c r="S1310" i="23"/>
  <c r="R1311" i="23"/>
  <c r="X1311" i="23" s="1"/>
  <c r="S1311" i="23"/>
  <c r="R1312" i="23"/>
  <c r="X1312" i="23" s="1"/>
  <c r="S1312" i="23"/>
  <c r="R1313" i="23"/>
  <c r="X1313" i="23" s="1"/>
  <c r="S1313" i="23"/>
  <c r="R1314" i="23"/>
  <c r="X1314" i="23" s="1"/>
  <c r="S1314" i="23"/>
  <c r="R1315" i="23"/>
  <c r="X1315" i="23" s="1"/>
  <c r="S1315" i="23"/>
  <c r="R1316" i="23"/>
  <c r="X1316" i="23" s="1"/>
  <c r="S1316" i="23"/>
  <c r="R1317" i="23"/>
  <c r="X1317" i="23" s="1"/>
  <c r="S1317" i="23"/>
  <c r="R1318" i="23"/>
  <c r="X1318" i="23" s="1"/>
  <c r="S1318" i="23"/>
  <c r="R1319" i="23"/>
  <c r="X1319" i="23" s="1"/>
  <c r="S1319" i="23"/>
  <c r="R1320" i="23"/>
  <c r="X1320" i="23" s="1"/>
  <c r="S1320" i="23"/>
  <c r="R1321" i="23"/>
  <c r="X1321" i="23" s="1"/>
  <c r="S1321" i="23"/>
  <c r="R1322" i="23"/>
  <c r="X1322" i="23" s="1"/>
  <c r="S1322" i="23"/>
  <c r="R1323" i="23"/>
  <c r="X1323" i="23" s="1"/>
  <c r="S1323" i="23"/>
  <c r="R1324" i="23"/>
  <c r="X1324" i="23" s="1"/>
  <c r="S1324" i="23"/>
  <c r="R1325" i="23"/>
  <c r="X1325" i="23" s="1"/>
  <c r="S1325" i="23"/>
  <c r="R1326" i="23"/>
  <c r="X1326" i="23" s="1"/>
  <c r="S1326" i="23"/>
  <c r="R1327" i="23"/>
  <c r="X1327" i="23" s="1"/>
  <c r="S1327" i="23"/>
  <c r="R1328" i="23"/>
  <c r="X1328" i="23" s="1"/>
  <c r="S1328" i="23"/>
  <c r="R1329" i="23"/>
  <c r="X1329" i="23" s="1"/>
  <c r="S1329" i="23"/>
  <c r="R1330" i="23"/>
  <c r="X1330" i="23" s="1"/>
  <c r="S1330" i="23"/>
  <c r="R1331" i="23"/>
  <c r="X1331" i="23" s="1"/>
  <c r="S1331" i="23"/>
  <c r="R1332" i="23"/>
  <c r="X1332" i="23" s="1"/>
  <c r="S1332" i="23"/>
  <c r="R1333" i="23"/>
  <c r="X1333" i="23" s="1"/>
  <c r="S1333" i="23"/>
  <c r="R1334" i="23"/>
  <c r="X1334" i="23" s="1"/>
  <c r="S1334" i="23"/>
  <c r="R1335" i="23"/>
  <c r="X1335" i="23" s="1"/>
  <c r="S1335" i="23"/>
  <c r="R1336" i="23"/>
  <c r="X1336" i="23" s="1"/>
  <c r="S1336" i="23"/>
  <c r="R1337" i="23"/>
  <c r="X1337" i="23" s="1"/>
  <c r="S1337" i="23"/>
  <c r="R1338" i="23"/>
  <c r="X1338" i="23" s="1"/>
  <c r="S1338" i="23"/>
  <c r="R1339" i="23"/>
  <c r="X1339" i="23" s="1"/>
  <c r="S1339" i="23"/>
  <c r="R1340" i="23"/>
  <c r="X1340" i="23" s="1"/>
  <c r="S1340" i="23"/>
  <c r="R1341" i="23"/>
  <c r="X1341" i="23" s="1"/>
  <c r="S1341" i="23"/>
  <c r="R1342" i="23"/>
  <c r="X1342" i="23" s="1"/>
  <c r="S1342" i="23"/>
  <c r="R1343" i="23"/>
  <c r="X1343" i="23" s="1"/>
  <c r="S1343" i="23"/>
  <c r="R1344" i="23"/>
  <c r="X1344" i="23" s="1"/>
  <c r="S1344" i="23"/>
  <c r="R1345" i="23"/>
  <c r="X1345" i="23" s="1"/>
  <c r="S1345" i="23"/>
  <c r="R1346" i="23"/>
  <c r="X1346" i="23" s="1"/>
  <c r="S1346" i="23"/>
  <c r="R1347" i="23"/>
  <c r="X1347" i="23" s="1"/>
  <c r="S1347" i="23"/>
  <c r="R1348" i="23"/>
  <c r="X1348" i="23" s="1"/>
  <c r="S1348" i="23"/>
  <c r="R1349" i="23"/>
  <c r="X1349" i="23" s="1"/>
  <c r="S1349" i="23"/>
  <c r="R1350" i="23"/>
  <c r="X1350" i="23" s="1"/>
  <c r="S1350" i="23"/>
  <c r="R1351" i="23"/>
  <c r="X1351" i="23" s="1"/>
  <c r="S1351" i="23"/>
  <c r="R1352" i="23"/>
  <c r="X1352" i="23" s="1"/>
  <c r="S1352" i="23"/>
  <c r="R1353" i="23"/>
  <c r="X1353" i="23" s="1"/>
  <c r="S1353" i="23"/>
  <c r="R1354" i="23"/>
  <c r="X1354" i="23" s="1"/>
  <c r="S1354" i="23"/>
  <c r="R1355" i="23"/>
  <c r="X1355" i="23" s="1"/>
  <c r="S1355" i="23"/>
  <c r="R1356" i="23"/>
  <c r="X1356" i="23" s="1"/>
  <c r="S1356" i="23"/>
  <c r="R1357" i="23"/>
  <c r="X1357" i="23" s="1"/>
  <c r="S1357" i="23"/>
  <c r="R1358" i="23"/>
  <c r="X1358" i="23" s="1"/>
  <c r="S1358" i="23"/>
  <c r="R1359" i="23"/>
  <c r="X1359" i="23" s="1"/>
  <c r="S1359" i="23"/>
  <c r="R1360" i="23"/>
  <c r="X1360" i="23" s="1"/>
  <c r="S1360" i="23"/>
  <c r="R1361" i="23"/>
  <c r="X1361" i="23" s="1"/>
  <c r="S1361" i="23"/>
  <c r="R1362" i="23"/>
  <c r="X1362" i="23" s="1"/>
  <c r="S1362" i="23"/>
  <c r="R1363" i="23"/>
  <c r="X1363" i="23" s="1"/>
  <c r="S1363" i="23"/>
  <c r="R1364" i="23"/>
  <c r="X1364" i="23" s="1"/>
  <c r="S1364" i="23"/>
  <c r="R1365" i="23"/>
  <c r="X1365" i="23" s="1"/>
  <c r="S1365" i="23"/>
  <c r="R1366" i="23"/>
  <c r="X1366" i="23" s="1"/>
  <c r="S1366" i="23"/>
  <c r="R1367" i="23"/>
  <c r="X1367" i="23" s="1"/>
  <c r="S1367" i="23"/>
  <c r="R1368" i="23"/>
  <c r="X1368" i="23" s="1"/>
  <c r="S1368" i="23"/>
  <c r="R1369" i="23"/>
  <c r="X1369" i="23" s="1"/>
  <c r="S1369" i="23"/>
  <c r="R1370" i="23"/>
  <c r="X1370" i="23" s="1"/>
  <c r="S1370" i="23"/>
  <c r="R1371" i="23"/>
  <c r="X1371" i="23" s="1"/>
  <c r="S1371" i="23"/>
  <c r="R1372" i="23"/>
  <c r="X1372" i="23" s="1"/>
  <c r="S1372" i="23"/>
  <c r="R1373" i="23"/>
  <c r="X1373" i="23" s="1"/>
  <c r="S1373" i="23"/>
  <c r="R1374" i="23"/>
  <c r="X1374" i="23" s="1"/>
  <c r="S1374" i="23"/>
  <c r="R1375" i="23"/>
  <c r="X1375" i="23" s="1"/>
  <c r="S1375" i="23"/>
  <c r="R1376" i="23"/>
  <c r="X1376" i="23" s="1"/>
  <c r="S1376" i="23"/>
  <c r="R1377" i="23"/>
  <c r="X1377" i="23" s="1"/>
  <c r="S1377" i="23"/>
  <c r="R1378" i="23"/>
  <c r="X1378" i="23" s="1"/>
  <c r="S1378" i="23"/>
  <c r="R1379" i="23"/>
  <c r="X1379" i="23" s="1"/>
  <c r="S1379" i="23"/>
  <c r="R1380" i="23"/>
  <c r="X1380" i="23" s="1"/>
  <c r="S1380" i="23"/>
  <c r="R1381" i="23"/>
  <c r="X1381" i="23" s="1"/>
  <c r="S1381" i="23"/>
  <c r="R1382" i="23"/>
  <c r="X1382" i="23" s="1"/>
  <c r="S1382" i="23"/>
  <c r="R1383" i="23"/>
  <c r="X1383" i="23" s="1"/>
  <c r="S1383" i="23"/>
  <c r="R1384" i="23"/>
  <c r="X1384" i="23" s="1"/>
  <c r="S1384" i="23"/>
  <c r="R1385" i="23"/>
  <c r="X1385" i="23" s="1"/>
  <c r="S1385" i="23"/>
  <c r="R1386" i="23"/>
  <c r="X1386" i="23" s="1"/>
  <c r="S1386" i="23"/>
  <c r="R1387" i="23"/>
  <c r="X1387" i="23" s="1"/>
  <c r="S1387" i="23"/>
  <c r="R1388" i="23"/>
  <c r="X1388" i="23" s="1"/>
  <c r="S1388" i="23"/>
  <c r="R1389" i="23"/>
  <c r="X1389" i="23" s="1"/>
  <c r="S1389" i="23"/>
  <c r="R1390" i="23"/>
  <c r="X1390" i="23" s="1"/>
  <c r="S1390" i="23"/>
  <c r="R1391" i="23"/>
  <c r="X1391" i="23" s="1"/>
  <c r="S1391" i="23"/>
  <c r="R1392" i="23"/>
  <c r="X1392" i="23" s="1"/>
  <c r="S1392" i="23"/>
  <c r="R1393" i="23"/>
  <c r="X1393" i="23" s="1"/>
  <c r="S1393" i="23"/>
  <c r="R1394" i="23"/>
  <c r="X1394" i="23" s="1"/>
  <c r="S1394" i="23"/>
  <c r="R1395" i="23"/>
  <c r="X1395" i="23" s="1"/>
  <c r="S1395" i="23"/>
  <c r="R1396" i="23"/>
  <c r="X1396" i="23" s="1"/>
  <c r="S1396" i="23"/>
  <c r="R1397" i="23"/>
  <c r="X1397" i="23" s="1"/>
  <c r="S1397" i="23"/>
  <c r="R1398" i="23"/>
  <c r="X1398" i="23" s="1"/>
  <c r="S1398" i="23"/>
  <c r="R1399" i="23"/>
  <c r="X1399" i="23" s="1"/>
  <c r="S1399" i="23"/>
  <c r="R1400" i="23"/>
  <c r="X1400" i="23" s="1"/>
  <c r="S1400" i="23"/>
  <c r="R1401" i="23"/>
  <c r="X1401" i="23" s="1"/>
  <c r="S1401" i="23"/>
  <c r="R1402" i="23"/>
  <c r="X1402" i="23" s="1"/>
  <c r="S1402" i="23"/>
  <c r="R1403" i="23"/>
  <c r="X1403" i="23" s="1"/>
  <c r="S1403" i="23"/>
  <c r="R1404" i="23"/>
  <c r="X1404" i="23" s="1"/>
  <c r="S1404" i="23"/>
  <c r="R1405" i="23"/>
  <c r="X1405" i="23" s="1"/>
  <c r="S1405" i="23"/>
  <c r="R1406" i="23"/>
  <c r="X1406" i="23" s="1"/>
  <c r="S1406" i="23"/>
  <c r="R1407" i="23"/>
  <c r="X1407" i="23" s="1"/>
  <c r="S1407" i="23"/>
  <c r="R1408" i="23"/>
  <c r="X1408" i="23" s="1"/>
  <c r="S1408" i="23"/>
  <c r="R1409" i="23"/>
  <c r="X1409" i="23" s="1"/>
  <c r="S1409" i="23"/>
  <c r="R1410" i="23"/>
  <c r="X1410" i="23" s="1"/>
  <c r="S1410" i="23"/>
  <c r="R1411" i="23"/>
  <c r="X1411" i="23" s="1"/>
  <c r="S1411" i="23"/>
  <c r="R1412" i="23"/>
  <c r="X1412" i="23" s="1"/>
  <c r="S1412" i="23"/>
  <c r="R1413" i="23"/>
  <c r="X1413" i="23" s="1"/>
  <c r="S1413" i="23"/>
  <c r="R1414" i="23"/>
  <c r="X1414" i="23" s="1"/>
  <c r="S1414" i="23"/>
  <c r="R1415" i="23"/>
  <c r="X1415" i="23" s="1"/>
  <c r="S1415" i="23"/>
  <c r="R1416" i="23"/>
  <c r="X1416" i="23" s="1"/>
  <c r="S1416" i="23"/>
  <c r="R1417" i="23"/>
  <c r="X1417" i="23" s="1"/>
  <c r="S1417" i="23"/>
  <c r="R1418" i="23"/>
  <c r="X1418" i="23" s="1"/>
  <c r="S1418" i="23"/>
  <c r="R1419" i="23"/>
  <c r="X1419" i="23" s="1"/>
  <c r="S1419" i="23"/>
  <c r="R1420" i="23"/>
  <c r="X1420" i="23" s="1"/>
  <c r="S1420" i="23"/>
  <c r="R1421" i="23"/>
  <c r="X1421" i="23" s="1"/>
  <c r="S1421" i="23"/>
  <c r="R1422" i="23"/>
  <c r="X1422" i="23" s="1"/>
  <c r="S1422" i="23"/>
  <c r="R1423" i="23"/>
  <c r="X1423" i="23" s="1"/>
  <c r="S1423" i="23"/>
  <c r="R1424" i="23"/>
  <c r="X1424" i="23" s="1"/>
  <c r="S1424" i="23"/>
  <c r="R1425" i="23"/>
  <c r="X1425" i="23" s="1"/>
  <c r="S1425" i="23"/>
  <c r="R1426" i="23"/>
  <c r="X1426" i="23" s="1"/>
  <c r="S1426" i="23"/>
  <c r="R1427" i="23"/>
  <c r="X1427" i="23" s="1"/>
  <c r="S1427" i="23"/>
  <c r="R1428" i="23"/>
  <c r="X1428" i="23" s="1"/>
  <c r="S1428" i="23"/>
  <c r="R1429" i="23"/>
  <c r="X1429" i="23" s="1"/>
  <c r="S1429" i="23"/>
  <c r="R1430" i="23"/>
  <c r="X1430" i="23" s="1"/>
  <c r="S1430" i="23"/>
  <c r="R1431" i="23"/>
  <c r="X1431" i="23" s="1"/>
  <c r="S1431" i="23"/>
  <c r="R1432" i="23"/>
  <c r="X1432" i="23" s="1"/>
  <c r="S1432" i="23"/>
  <c r="R1433" i="23"/>
  <c r="X1433" i="23" s="1"/>
  <c r="S1433" i="23"/>
  <c r="R1434" i="23"/>
  <c r="X1434" i="23" s="1"/>
  <c r="S1434" i="23"/>
  <c r="R1435" i="23"/>
  <c r="X1435" i="23" s="1"/>
  <c r="S1435" i="23"/>
  <c r="R1436" i="23"/>
  <c r="X1436" i="23" s="1"/>
  <c r="S1436" i="23"/>
  <c r="R1437" i="23"/>
  <c r="X1437" i="23" s="1"/>
  <c r="S1437" i="23"/>
  <c r="R1438" i="23"/>
  <c r="X1438" i="23" s="1"/>
  <c r="S1438" i="23"/>
  <c r="R1439" i="23"/>
  <c r="X1439" i="23" s="1"/>
  <c r="S1439" i="23"/>
  <c r="R1440" i="23"/>
  <c r="X1440" i="23" s="1"/>
  <c r="S1440" i="23"/>
  <c r="R1441" i="23"/>
  <c r="X1441" i="23" s="1"/>
  <c r="S1441" i="23"/>
  <c r="R1442" i="23"/>
  <c r="X1442" i="23" s="1"/>
  <c r="S1442" i="23"/>
  <c r="R1443" i="23"/>
  <c r="X1443" i="23" s="1"/>
  <c r="S1443" i="23"/>
  <c r="R1444" i="23"/>
  <c r="X1444" i="23" s="1"/>
  <c r="S1444" i="23"/>
  <c r="R1445" i="23"/>
  <c r="X1445" i="23" s="1"/>
  <c r="S1445" i="23"/>
  <c r="R1446" i="23"/>
  <c r="X1446" i="23" s="1"/>
  <c r="S1446" i="23"/>
  <c r="R1447" i="23"/>
  <c r="X1447" i="23" s="1"/>
  <c r="S1447" i="23"/>
  <c r="R1448" i="23"/>
  <c r="X1448" i="23" s="1"/>
  <c r="S1448" i="23"/>
  <c r="R1449" i="23"/>
  <c r="X1449" i="23" s="1"/>
  <c r="S1449" i="23"/>
  <c r="R1450" i="23"/>
  <c r="X1450" i="23" s="1"/>
  <c r="S1450" i="23"/>
  <c r="R1451" i="23"/>
  <c r="X1451" i="23" s="1"/>
  <c r="S1451" i="23"/>
  <c r="R1452" i="23"/>
  <c r="X1452" i="23" s="1"/>
  <c r="S1452" i="23"/>
  <c r="R1453" i="23"/>
  <c r="X1453" i="23" s="1"/>
  <c r="S1453" i="23"/>
  <c r="R1454" i="23"/>
  <c r="X1454" i="23" s="1"/>
  <c r="S1454" i="23"/>
  <c r="R1455" i="23"/>
  <c r="X1455" i="23" s="1"/>
  <c r="S1455" i="23"/>
  <c r="R1456" i="23"/>
  <c r="X1456" i="23" s="1"/>
  <c r="S1456" i="23"/>
  <c r="R1457" i="23"/>
  <c r="X1457" i="23" s="1"/>
  <c r="S1457" i="23"/>
  <c r="R1458" i="23"/>
  <c r="X1458" i="23" s="1"/>
  <c r="S1458" i="23"/>
  <c r="R1459" i="23"/>
  <c r="X1459" i="23" s="1"/>
  <c r="S1459" i="23"/>
  <c r="R1460" i="23"/>
  <c r="X1460" i="23" s="1"/>
  <c r="S1460" i="23"/>
  <c r="R1461" i="23"/>
  <c r="X1461" i="23" s="1"/>
  <c r="S1461" i="23"/>
  <c r="R1462" i="23"/>
  <c r="X1462" i="23" s="1"/>
  <c r="S1462" i="23"/>
  <c r="R1463" i="23"/>
  <c r="X1463" i="23" s="1"/>
  <c r="S1463" i="23"/>
  <c r="R1464" i="23"/>
  <c r="X1464" i="23" s="1"/>
  <c r="S1464" i="23"/>
  <c r="R1465" i="23"/>
  <c r="X1465" i="23" s="1"/>
  <c r="S1465" i="23"/>
  <c r="R1466" i="23"/>
  <c r="X1466" i="23" s="1"/>
  <c r="S1466" i="23"/>
  <c r="R1467" i="23"/>
  <c r="X1467" i="23" s="1"/>
  <c r="S1467" i="23"/>
  <c r="R1468" i="23"/>
  <c r="X1468" i="23" s="1"/>
  <c r="S1468" i="23"/>
  <c r="R1469" i="23"/>
  <c r="X1469" i="23" s="1"/>
  <c r="S1469" i="23"/>
  <c r="R1470" i="23"/>
  <c r="X1470" i="23" s="1"/>
  <c r="S1470" i="23"/>
  <c r="R1471" i="23"/>
  <c r="X1471" i="23" s="1"/>
  <c r="S1471" i="23"/>
  <c r="R1472" i="23"/>
  <c r="X1472" i="23" s="1"/>
  <c r="S1472" i="23"/>
  <c r="R1473" i="23"/>
  <c r="X1473" i="23" s="1"/>
  <c r="S1473" i="23"/>
  <c r="R1474" i="23"/>
  <c r="X1474" i="23" s="1"/>
  <c r="S1474" i="23"/>
  <c r="R1475" i="23"/>
  <c r="X1475" i="23" s="1"/>
  <c r="S1475" i="23"/>
  <c r="R1476" i="23"/>
  <c r="X1476" i="23" s="1"/>
  <c r="S1476" i="23"/>
  <c r="R1477" i="23"/>
  <c r="X1477" i="23" s="1"/>
  <c r="S1477" i="23"/>
  <c r="R1478" i="23"/>
  <c r="X1478" i="23" s="1"/>
  <c r="S1478" i="23"/>
  <c r="R1479" i="23"/>
  <c r="X1479" i="23" s="1"/>
  <c r="S1479" i="23"/>
  <c r="R1480" i="23"/>
  <c r="X1480" i="23" s="1"/>
  <c r="S1480" i="23"/>
  <c r="R1481" i="23"/>
  <c r="X1481" i="23" s="1"/>
  <c r="S1481" i="23"/>
  <c r="R1482" i="23"/>
  <c r="X1482" i="23" s="1"/>
  <c r="S1482" i="23"/>
  <c r="R1483" i="23"/>
  <c r="X1483" i="23" s="1"/>
  <c r="S1483" i="23"/>
  <c r="R1484" i="23"/>
  <c r="X1484" i="23" s="1"/>
  <c r="S1484" i="23"/>
  <c r="R1485" i="23"/>
  <c r="X1485" i="23" s="1"/>
  <c r="S1485" i="23"/>
  <c r="R1486" i="23"/>
  <c r="X1486" i="23" s="1"/>
  <c r="S1486" i="23"/>
  <c r="R1487" i="23"/>
  <c r="X1487" i="23" s="1"/>
  <c r="S1487" i="23"/>
  <c r="R1488" i="23"/>
  <c r="X1488" i="23" s="1"/>
  <c r="S1488" i="23"/>
  <c r="R1489" i="23"/>
  <c r="X1489" i="23" s="1"/>
  <c r="S1489" i="23"/>
  <c r="R1490" i="23"/>
  <c r="X1490" i="23" s="1"/>
  <c r="S1490" i="23"/>
  <c r="R1491" i="23"/>
  <c r="X1491" i="23" s="1"/>
  <c r="S1491" i="23"/>
  <c r="R1492" i="23"/>
  <c r="X1492" i="23" s="1"/>
  <c r="S1492" i="23"/>
  <c r="R1493" i="23"/>
  <c r="X1493" i="23" s="1"/>
  <c r="S1493" i="23"/>
  <c r="R1494" i="23"/>
  <c r="X1494" i="23" s="1"/>
  <c r="S1494" i="23"/>
  <c r="R1495" i="23"/>
  <c r="X1495" i="23" s="1"/>
  <c r="S1495" i="23"/>
  <c r="R1496" i="23"/>
  <c r="X1496" i="23" s="1"/>
  <c r="S1496" i="23"/>
  <c r="R1497" i="23"/>
  <c r="X1497" i="23" s="1"/>
  <c r="S1497" i="23"/>
  <c r="R1498" i="23"/>
  <c r="X1498" i="23" s="1"/>
  <c r="S1498" i="23"/>
  <c r="R1499" i="23"/>
  <c r="X1499" i="23" s="1"/>
  <c r="S1499" i="23"/>
  <c r="R1500" i="23"/>
  <c r="X1500" i="23" s="1"/>
  <c r="S1500" i="23"/>
  <c r="R1501" i="23"/>
  <c r="X1501" i="23" s="1"/>
  <c r="S1501" i="23"/>
  <c r="R1502" i="23"/>
  <c r="X1502" i="23" s="1"/>
  <c r="S1502" i="23"/>
  <c r="R1503" i="23"/>
  <c r="X1503" i="23" s="1"/>
  <c r="S1503" i="23"/>
  <c r="R1504" i="23"/>
  <c r="X1504" i="23" s="1"/>
  <c r="S1504" i="23"/>
  <c r="R1505" i="23"/>
  <c r="X1505" i="23" s="1"/>
  <c r="S1505" i="23"/>
  <c r="R1506" i="23"/>
  <c r="X1506" i="23" s="1"/>
  <c r="S1506" i="23"/>
  <c r="R1507" i="23"/>
  <c r="X1507" i="23" s="1"/>
  <c r="S1507" i="23"/>
  <c r="R1508" i="23"/>
  <c r="X1508" i="23" s="1"/>
  <c r="S1508" i="23"/>
  <c r="R1509" i="23"/>
  <c r="X1509" i="23" s="1"/>
  <c r="S1509" i="23"/>
  <c r="R1510" i="23"/>
  <c r="X1510" i="23" s="1"/>
  <c r="S1510" i="23"/>
  <c r="R1511" i="23"/>
  <c r="X1511" i="23" s="1"/>
  <c r="S1511" i="23"/>
  <c r="R1512" i="23"/>
  <c r="X1512" i="23" s="1"/>
  <c r="S1512" i="23"/>
  <c r="R1513" i="23"/>
  <c r="X1513" i="23" s="1"/>
  <c r="S1513" i="23"/>
  <c r="R1514" i="23"/>
  <c r="X1514" i="23" s="1"/>
  <c r="S1514" i="23"/>
  <c r="R1515" i="23"/>
  <c r="X1515" i="23" s="1"/>
  <c r="S1515" i="23"/>
  <c r="R1516" i="23"/>
  <c r="X1516" i="23" s="1"/>
  <c r="S1516" i="23"/>
  <c r="R1517" i="23"/>
  <c r="X1517" i="23" s="1"/>
  <c r="S1517" i="23"/>
  <c r="R1518" i="23"/>
  <c r="X1518" i="23" s="1"/>
  <c r="S1518" i="23"/>
  <c r="R1519" i="23"/>
  <c r="X1519" i="23" s="1"/>
  <c r="S1519" i="23"/>
  <c r="R1520" i="23"/>
  <c r="X1520" i="23" s="1"/>
  <c r="S1520" i="23"/>
  <c r="R1521" i="23"/>
  <c r="X1521" i="23" s="1"/>
  <c r="S1521" i="23"/>
  <c r="R1522" i="23"/>
  <c r="X1522" i="23" s="1"/>
  <c r="S1522" i="23"/>
  <c r="R1523" i="23"/>
  <c r="X1523" i="23" s="1"/>
  <c r="S1523" i="23"/>
  <c r="R1524" i="23"/>
  <c r="X1524" i="23" s="1"/>
  <c r="S1524" i="23"/>
  <c r="R1525" i="23"/>
  <c r="X1525" i="23" s="1"/>
  <c r="S1525" i="23"/>
  <c r="R1526" i="23"/>
  <c r="X1526" i="23" s="1"/>
  <c r="S1526" i="23"/>
  <c r="R1527" i="23"/>
  <c r="X1527" i="23" s="1"/>
  <c r="S1527" i="23"/>
  <c r="R1528" i="23"/>
  <c r="X1528" i="23" s="1"/>
  <c r="S1528" i="23"/>
  <c r="R1529" i="23"/>
  <c r="X1529" i="23" s="1"/>
  <c r="S1529" i="23"/>
  <c r="R1530" i="23"/>
  <c r="X1530" i="23" s="1"/>
  <c r="S1530" i="23"/>
  <c r="R1531" i="23"/>
  <c r="X1531" i="23" s="1"/>
  <c r="S1531" i="23"/>
  <c r="R1532" i="23"/>
  <c r="X1532" i="23" s="1"/>
  <c r="S1532" i="23"/>
  <c r="R1533" i="23"/>
  <c r="X1533" i="23" s="1"/>
  <c r="S1533" i="23"/>
  <c r="R1534" i="23"/>
  <c r="X1534" i="23" s="1"/>
  <c r="S1534" i="23"/>
  <c r="R1535" i="23"/>
  <c r="X1535" i="23" s="1"/>
  <c r="S1535" i="23"/>
  <c r="R1536" i="23"/>
  <c r="X1536" i="23" s="1"/>
  <c r="S1536" i="23"/>
  <c r="R1537" i="23"/>
  <c r="X1537" i="23" s="1"/>
  <c r="S1537" i="23"/>
  <c r="R1538" i="23"/>
  <c r="X1538" i="23" s="1"/>
  <c r="S1538" i="23"/>
  <c r="R1539" i="23"/>
  <c r="X1539" i="23" s="1"/>
  <c r="S1539" i="23"/>
  <c r="R1540" i="23"/>
  <c r="X1540" i="23" s="1"/>
  <c r="S1540" i="23"/>
  <c r="R1541" i="23"/>
  <c r="X1541" i="23" s="1"/>
  <c r="S1541" i="23"/>
  <c r="R1542" i="23"/>
  <c r="X1542" i="23" s="1"/>
  <c r="S1542" i="23"/>
  <c r="R1543" i="23"/>
  <c r="X1543" i="23" s="1"/>
  <c r="S1543" i="23"/>
  <c r="R1544" i="23"/>
  <c r="X1544" i="23" s="1"/>
  <c r="S1544" i="23"/>
  <c r="R1545" i="23"/>
  <c r="X1545" i="23" s="1"/>
  <c r="S1545" i="23"/>
  <c r="R1546" i="23"/>
  <c r="X1546" i="23" s="1"/>
  <c r="S1546" i="23"/>
  <c r="R1547" i="23"/>
  <c r="X1547" i="23" s="1"/>
  <c r="S1547" i="23"/>
  <c r="R1548" i="23"/>
  <c r="X1548" i="23" s="1"/>
  <c r="S1548" i="23"/>
  <c r="R1549" i="23"/>
  <c r="X1549" i="23" s="1"/>
  <c r="S1549" i="23"/>
  <c r="R1550" i="23"/>
  <c r="X1550" i="23" s="1"/>
  <c r="S1550" i="23"/>
  <c r="R1551" i="23"/>
  <c r="X1551" i="23" s="1"/>
  <c r="S1551" i="23"/>
  <c r="R1552" i="23"/>
  <c r="X1552" i="23" s="1"/>
  <c r="S1552" i="23"/>
  <c r="R1553" i="23"/>
  <c r="X1553" i="23" s="1"/>
  <c r="S1553" i="23"/>
  <c r="R1554" i="23"/>
  <c r="X1554" i="23" s="1"/>
  <c r="S1554" i="23"/>
  <c r="R1555" i="23"/>
  <c r="X1555" i="23" s="1"/>
  <c r="S1555" i="23"/>
  <c r="R1556" i="23"/>
  <c r="X1556" i="23" s="1"/>
  <c r="S1556" i="23"/>
  <c r="R1557" i="23"/>
  <c r="X1557" i="23" s="1"/>
  <c r="S1557" i="23"/>
  <c r="R1558" i="23"/>
  <c r="X1558" i="23" s="1"/>
  <c r="S1558" i="23"/>
  <c r="R1559" i="23"/>
  <c r="X1559" i="23" s="1"/>
  <c r="S1559" i="23"/>
  <c r="R1560" i="23"/>
  <c r="X1560" i="23" s="1"/>
  <c r="S1560" i="23"/>
  <c r="R1561" i="23"/>
  <c r="X1561" i="23" s="1"/>
  <c r="S1561" i="23"/>
  <c r="R1562" i="23"/>
  <c r="X1562" i="23" s="1"/>
  <c r="S1562" i="23"/>
  <c r="R1563" i="23"/>
  <c r="X1563" i="23" s="1"/>
  <c r="S1563" i="23"/>
  <c r="R1564" i="23"/>
  <c r="X1564" i="23" s="1"/>
  <c r="S1564" i="23"/>
  <c r="R1565" i="23"/>
  <c r="X1565" i="23" s="1"/>
  <c r="S1565" i="23"/>
  <c r="R1566" i="23"/>
  <c r="X1566" i="23" s="1"/>
  <c r="S1566" i="23"/>
  <c r="R1567" i="23"/>
  <c r="X1567" i="23" s="1"/>
  <c r="S1567" i="23"/>
  <c r="R1568" i="23"/>
  <c r="X1568" i="23" s="1"/>
  <c r="S1568" i="23"/>
  <c r="R1569" i="23"/>
  <c r="X1569" i="23" s="1"/>
  <c r="S1569" i="23"/>
  <c r="R1570" i="23"/>
  <c r="X1570" i="23" s="1"/>
  <c r="S1570" i="23"/>
  <c r="R1571" i="23"/>
  <c r="X1571" i="23" s="1"/>
  <c r="S1571" i="23"/>
  <c r="R1572" i="23"/>
  <c r="X1572" i="23" s="1"/>
  <c r="S1572" i="23"/>
  <c r="R1573" i="23"/>
  <c r="X1573" i="23" s="1"/>
  <c r="S1573" i="23"/>
  <c r="R1574" i="23"/>
  <c r="X1574" i="23" s="1"/>
  <c r="S1574" i="23"/>
  <c r="R1575" i="23"/>
  <c r="X1575" i="23" s="1"/>
  <c r="S1575" i="23"/>
  <c r="R1576" i="23"/>
  <c r="X1576" i="23" s="1"/>
  <c r="S1576" i="23"/>
  <c r="R1577" i="23"/>
  <c r="X1577" i="23" s="1"/>
  <c r="S1577" i="23"/>
  <c r="R1578" i="23"/>
  <c r="X1578" i="23" s="1"/>
  <c r="S1578" i="23"/>
  <c r="R1579" i="23"/>
  <c r="X1579" i="23" s="1"/>
  <c r="S1579" i="23"/>
  <c r="R1580" i="23"/>
  <c r="X1580" i="23" s="1"/>
  <c r="S1580" i="23"/>
  <c r="R1581" i="23"/>
  <c r="X1581" i="23" s="1"/>
  <c r="S1581" i="23"/>
  <c r="R1582" i="23"/>
  <c r="X1582" i="23" s="1"/>
  <c r="S1582" i="23"/>
  <c r="R1583" i="23"/>
  <c r="X1583" i="23" s="1"/>
  <c r="S1583" i="23"/>
  <c r="R1584" i="23"/>
  <c r="X1584" i="23" s="1"/>
  <c r="S1584" i="23"/>
  <c r="R1585" i="23"/>
  <c r="X1585" i="23" s="1"/>
  <c r="S1585" i="23"/>
  <c r="R1586" i="23"/>
  <c r="X1586" i="23" s="1"/>
  <c r="S1586" i="23"/>
  <c r="R1587" i="23"/>
  <c r="X1587" i="23" s="1"/>
  <c r="S1587" i="23"/>
  <c r="R1588" i="23"/>
  <c r="X1588" i="23" s="1"/>
  <c r="S1588" i="23"/>
  <c r="R1589" i="23"/>
  <c r="X1589" i="23" s="1"/>
  <c r="S1589" i="23"/>
  <c r="R1590" i="23"/>
  <c r="X1590" i="23" s="1"/>
  <c r="S1590" i="23"/>
  <c r="R1591" i="23"/>
  <c r="X1591" i="23" s="1"/>
  <c r="S1591" i="23"/>
  <c r="R1592" i="23"/>
  <c r="X1592" i="23" s="1"/>
  <c r="S1592" i="23"/>
  <c r="R1593" i="23"/>
  <c r="X1593" i="23" s="1"/>
  <c r="S1593" i="23"/>
  <c r="R1594" i="23"/>
  <c r="X1594" i="23" s="1"/>
  <c r="S1594" i="23"/>
  <c r="R1595" i="23"/>
  <c r="X1595" i="23" s="1"/>
  <c r="S1595" i="23"/>
  <c r="R1596" i="23"/>
  <c r="X1596" i="23" s="1"/>
  <c r="S1596" i="23"/>
  <c r="R1597" i="23"/>
  <c r="X1597" i="23" s="1"/>
  <c r="S1597" i="23"/>
  <c r="R1598" i="23"/>
  <c r="X1598" i="23" s="1"/>
  <c r="S1598" i="23"/>
  <c r="R1599" i="23"/>
  <c r="X1599" i="23" s="1"/>
  <c r="S1599" i="23"/>
  <c r="R1600" i="23"/>
  <c r="X1600" i="23" s="1"/>
  <c r="S1600" i="23"/>
  <c r="R1601" i="23"/>
  <c r="X1601" i="23" s="1"/>
  <c r="S1601" i="23"/>
  <c r="R1602" i="23"/>
  <c r="X1602" i="23" s="1"/>
  <c r="S1602" i="23"/>
  <c r="R1603" i="23"/>
  <c r="X1603" i="23" s="1"/>
  <c r="S1603" i="23"/>
  <c r="R1604" i="23"/>
  <c r="X1604" i="23" s="1"/>
  <c r="S1604" i="23"/>
  <c r="R1605" i="23"/>
  <c r="X1605" i="23" s="1"/>
  <c r="S1605" i="23"/>
  <c r="R1606" i="23"/>
  <c r="X1606" i="23" s="1"/>
  <c r="S1606" i="23"/>
  <c r="R1607" i="23"/>
  <c r="X1607" i="23" s="1"/>
  <c r="S1607" i="23"/>
  <c r="R1608" i="23"/>
  <c r="X1608" i="23" s="1"/>
  <c r="S1608" i="23"/>
  <c r="R1609" i="23"/>
  <c r="X1609" i="23" s="1"/>
  <c r="S1609" i="23"/>
  <c r="R1610" i="23"/>
  <c r="X1610" i="23" s="1"/>
  <c r="S1610" i="23"/>
  <c r="R1611" i="23"/>
  <c r="X1611" i="23" s="1"/>
  <c r="S1611" i="23"/>
  <c r="R1612" i="23"/>
  <c r="X1612" i="23" s="1"/>
  <c r="S1612" i="23"/>
  <c r="R1613" i="23"/>
  <c r="X1613" i="23" s="1"/>
  <c r="S1613" i="23"/>
  <c r="R1614" i="23"/>
  <c r="X1614" i="23" s="1"/>
  <c r="S1614" i="23"/>
  <c r="R1615" i="23"/>
  <c r="X1615" i="23" s="1"/>
  <c r="S1615" i="23"/>
  <c r="R1616" i="23"/>
  <c r="X1616" i="23" s="1"/>
  <c r="S1616" i="23"/>
  <c r="R1617" i="23"/>
  <c r="X1617" i="23" s="1"/>
  <c r="S1617" i="23"/>
  <c r="R1618" i="23"/>
  <c r="X1618" i="23" s="1"/>
  <c r="S1618" i="23"/>
  <c r="R1619" i="23"/>
  <c r="X1619" i="23" s="1"/>
  <c r="S1619" i="23"/>
  <c r="R1620" i="23"/>
  <c r="X1620" i="23" s="1"/>
  <c r="S1620" i="23"/>
  <c r="R1621" i="23"/>
  <c r="X1621" i="23" s="1"/>
  <c r="S1621" i="23"/>
  <c r="R1622" i="23"/>
  <c r="X1622" i="23" s="1"/>
  <c r="S1622" i="23"/>
  <c r="R1623" i="23"/>
  <c r="X1623" i="23" s="1"/>
  <c r="S1623" i="23"/>
  <c r="R1624" i="23"/>
  <c r="X1624" i="23" s="1"/>
  <c r="S1624" i="23"/>
  <c r="R1625" i="23"/>
  <c r="X1625" i="23" s="1"/>
  <c r="S1625" i="23"/>
  <c r="R1626" i="23"/>
  <c r="X1626" i="23" s="1"/>
  <c r="S1626" i="23"/>
  <c r="R1627" i="23"/>
  <c r="X1627" i="23" s="1"/>
  <c r="S1627" i="23"/>
  <c r="R1628" i="23"/>
  <c r="X1628" i="23" s="1"/>
  <c r="S1628" i="23"/>
  <c r="R1629" i="23"/>
  <c r="X1629" i="23" s="1"/>
  <c r="S1629" i="23"/>
  <c r="R1630" i="23"/>
  <c r="X1630" i="23" s="1"/>
  <c r="S1630" i="23"/>
  <c r="R1631" i="23"/>
  <c r="X1631" i="23" s="1"/>
  <c r="S1631" i="23"/>
  <c r="R1632" i="23"/>
  <c r="X1632" i="23" s="1"/>
  <c r="S1632" i="23"/>
  <c r="R1633" i="23"/>
  <c r="X1633" i="23" s="1"/>
  <c r="S1633" i="23"/>
  <c r="R1634" i="23"/>
  <c r="X1634" i="23" s="1"/>
  <c r="S1634" i="23"/>
  <c r="R1635" i="23"/>
  <c r="X1635" i="23" s="1"/>
  <c r="S1635" i="23"/>
  <c r="R1636" i="23"/>
  <c r="X1636" i="23" s="1"/>
  <c r="S1636" i="23"/>
  <c r="R1637" i="23"/>
  <c r="X1637" i="23" s="1"/>
  <c r="S1637" i="23"/>
  <c r="R1638" i="23"/>
  <c r="X1638" i="23" s="1"/>
  <c r="S1638" i="23"/>
  <c r="R1639" i="23"/>
  <c r="X1639" i="23" s="1"/>
  <c r="S1639" i="23"/>
  <c r="R1640" i="23"/>
  <c r="X1640" i="23" s="1"/>
  <c r="S1640" i="23"/>
  <c r="R1641" i="23"/>
  <c r="X1641" i="23" s="1"/>
  <c r="S1641" i="23"/>
  <c r="R1642" i="23"/>
  <c r="X1642" i="23" s="1"/>
  <c r="S1642" i="23"/>
  <c r="R1643" i="23"/>
  <c r="X1643" i="23" s="1"/>
  <c r="S1643" i="23"/>
  <c r="R1644" i="23"/>
  <c r="X1644" i="23" s="1"/>
  <c r="S1644" i="23"/>
  <c r="R1645" i="23"/>
  <c r="X1645" i="23" s="1"/>
  <c r="S1645" i="23"/>
  <c r="R1646" i="23"/>
  <c r="X1646" i="23" s="1"/>
  <c r="S1646" i="23"/>
  <c r="R1647" i="23"/>
  <c r="X1647" i="23" s="1"/>
  <c r="S1647" i="23"/>
  <c r="R1648" i="23"/>
  <c r="X1648" i="23" s="1"/>
  <c r="S1648" i="23"/>
  <c r="R1649" i="23"/>
  <c r="X1649" i="23" s="1"/>
  <c r="S1649" i="23"/>
  <c r="R1650" i="23"/>
  <c r="X1650" i="23" s="1"/>
  <c r="S1650" i="23"/>
  <c r="R1651" i="23"/>
  <c r="X1651" i="23" s="1"/>
  <c r="S1651" i="23"/>
  <c r="R1652" i="23"/>
  <c r="X1652" i="23" s="1"/>
  <c r="S1652" i="23"/>
  <c r="R1653" i="23"/>
  <c r="X1653" i="23" s="1"/>
  <c r="S1653" i="23"/>
  <c r="R1654" i="23"/>
  <c r="X1654" i="23" s="1"/>
  <c r="S1654" i="23"/>
  <c r="R1655" i="23"/>
  <c r="X1655" i="23" s="1"/>
  <c r="S1655" i="23"/>
  <c r="R1656" i="23"/>
  <c r="X1656" i="23" s="1"/>
  <c r="S1656" i="23"/>
  <c r="R1657" i="23"/>
  <c r="X1657" i="23" s="1"/>
  <c r="S1657" i="23"/>
  <c r="R1658" i="23"/>
  <c r="X1658" i="23" s="1"/>
  <c r="S1658" i="23"/>
  <c r="R1659" i="23"/>
  <c r="X1659" i="23" s="1"/>
  <c r="S1659" i="23"/>
  <c r="R1660" i="23"/>
  <c r="X1660" i="23" s="1"/>
  <c r="S1660" i="23"/>
  <c r="R1661" i="23"/>
  <c r="X1661" i="23" s="1"/>
  <c r="S1661" i="23"/>
  <c r="R1662" i="23"/>
  <c r="X1662" i="23" s="1"/>
  <c r="S1662" i="23"/>
  <c r="R1663" i="23"/>
  <c r="X1663" i="23" s="1"/>
  <c r="S1663" i="23"/>
  <c r="R1664" i="23"/>
  <c r="X1664" i="23" s="1"/>
  <c r="S1664" i="23"/>
  <c r="R1665" i="23"/>
  <c r="X1665" i="23" s="1"/>
  <c r="S1665" i="23"/>
  <c r="R1666" i="23"/>
  <c r="X1666" i="23" s="1"/>
  <c r="S1666" i="23"/>
  <c r="R1667" i="23"/>
  <c r="X1667" i="23" s="1"/>
  <c r="S1667" i="23"/>
  <c r="R1668" i="23"/>
  <c r="X1668" i="23" s="1"/>
  <c r="S1668" i="23"/>
  <c r="R1669" i="23"/>
  <c r="X1669" i="23" s="1"/>
  <c r="S1669" i="23"/>
  <c r="R1670" i="23"/>
  <c r="X1670" i="23" s="1"/>
  <c r="S1670" i="23"/>
  <c r="R1671" i="23"/>
  <c r="X1671" i="23" s="1"/>
  <c r="S1671" i="23"/>
  <c r="R1672" i="23"/>
  <c r="X1672" i="23" s="1"/>
  <c r="S1672" i="23"/>
  <c r="R1673" i="23"/>
  <c r="X1673" i="23" s="1"/>
  <c r="S1673" i="23"/>
  <c r="R1674" i="23"/>
  <c r="X1674" i="23" s="1"/>
  <c r="S1674" i="23"/>
  <c r="R1675" i="23"/>
  <c r="X1675" i="23" s="1"/>
  <c r="S1675" i="23"/>
  <c r="R1676" i="23"/>
  <c r="X1676" i="23" s="1"/>
  <c r="S1676" i="23"/>
  <c r="R1677" i="23"/>
  <c r="X1677" i="23" s="1"/>
  <c r="S1677" i="23"/>
  <c r="R1678" i="23"/>
  <c r="X1678" i="23" s="1"/>
  <c r="S1678" i="23"/>
  <c r="R1679" i="23"/>
  <c r="X1679" i="23" s="1"/>
  <c r="S1679" i="23"/>
  <c r="R1680" i="23"/>
  <c r="X1680" i="23" s="1"/>
  <c r="S1680" i="23"/>
  <c r="R1681" i="23"/>
  <c r="X1681" i="23" s="1"/>
  <c r="S1681" i="23"/>
  <c r="R1682" i="23"/>
  <c r="X1682" i="23" s="1"/>
  <c r="S1682" i="23"/>
  <c r="R1683" i="23"/>
  <c r="X1683" i="23" s="1"/>
  <c r="S1683" i="23"/>
  <c r="R1684" i="23"/>
  <c r="X1684" i="23" s="1"/>
  <c r="S1684" i="23"/>
  <c r="R1685" i="23"/>
  <c r="X1685" i="23" s="1"/>
  <c r="S1685" i="23"/>
  <c r="R1686" i="23"/>
  <c r="X1686" i="23" s="1"/>
  <c r="S1686" i="23"/>
  <c r="R1687" i="23"/>
  <c r="X1687" i="23" s="1"/>
  <c r="S1687" i="23"/>
  <c r="R1688" i="23"/>
  <c r="X1688" i="23" s="1"/>
  <c r="S1688" i="23"/>
  <c r="R1689" i="23"/>
  <c r="X1689" i="23" s="1"/>
  <c r="S1689" i="23"/>
  <c r="R1690" i="23"/>
  <c r="X1690" i="23" s="1"/>
  <c r="S1690" i="23"/>
  <c r="R1691" i="23"/>
  <c r="X1691" i="23" s="1"/>
  <c r="S1691" i="23"/>
  <c r="R1692" i="23"/>
  <c r="X1692" i="23" s="1"/>
  <c r="S1692" i="23"/>
  <c r="R1693" i="23"/>
  <c r="X1693" i="23" s="1"/>
  <c r="S1693" i="23"/>
  <c r="R1694" i="23"/>
  <c r="X1694" i="23" s="1"/>
  <c r="S1694" i="23"/>
  <c r="R1695" i="23"/>
  <c r="X1695" i="23" s="1"/>
  <c r="S1695" i="23"/>
  <c r="R1696" i="23"/>
  <c r="X1696" i="23" s="1"/>
  <c r="S1696" i="23"/>
  <c r="R1697" i="23"/>
  <c r="X1697" i="23" s="1"/>
  <c r="S1697" i="23"/>
  <c r="R1698" i="23"/>
  <c r="X1698" i="23" s="1"/>
  <c r="S1698" i="23"/>
  <c r="R1699" i="23"/>
  <c r="X1699" i="23" s="1"/>
  <c r="S1699" i="23"/>
  <c r="R1700" i="23"/>
  <c r="X1700" i="23" s="1"/>
  <c r="S1700" i="23"/>
  <c r="R1701" i="23"/>
  <c r="X1701" i="23" s="1"/>
  <c r="S1701" i="23"/>
  <c r="R1702" i="23"/>
  <c r="X1702" i="23" s="1"/>
  <c r="S1702" i="23"/>
  <c r="R1703" i="23"/>
  <c r="X1703" i="23" s="1"/>
  <c r="S1703" i="23"/>
  <c r="R1704" i="23"/>
  <c r="X1704" i="23" s="1"/>
  <c r="S1704" i="23"/>
  <c r="R1705" i="23"/>
  <c r="X1705" i="23" s="1"/>
  <c r="S1705" i="23"/>
  <c r="R1706" i="23"/>
  <c r="X1706" i="23" s="1"/>
  <c r="S1706" i="23"/>
  <c r="R1707" i="23"/>
  <c r="X1707" i="23" s="1"/>
  <c r="S1707" i="23"/>
  <c r="R1708" i="23"/>
  <c r="X1708" i="23" s="1"/>
  <c r="S1708" i="23"/>
  <c r="R1709" i="23"/>
  <c r="X1709" i="23" s="1"/>
  <c r="S1709" i="23"/>
  <c r="R1710" i="23"/>
  <c r="X1710" i="23" s="1"/>
  <c r="S1710" i="23"/>
  <c r="R1711" i="23"/>
  <c r="X1711" i="23" s="1"/>
  <c r="S1711" i="23"/>
  <c r="R1712" i="23"/>
  <c r="X1712" i="23" s="1"/>
  <c r="S1712" i="23"/>
  <c r="R1713" i="23"/>
  <c r="X1713" i="23" s="1"/>
  <c r="S1713" i="23"/>
  <c r="R1714" i="23"/>
  <c r="X1714" i="23" s="1"/>
  <c r="S1714" i="23"/>
  <c r="R1715" i="23"/>
  <c r="X1715" i="23" s="1"/>
  <c r="S1715" i="23"/>
  <c r="R1716" i="23"/>
  <c r="X1716" i="23" s="1"/>
  <c r="S1716" i="23"/>
  <c r="R1717" i="23"/>
  <c r="X1717" i="23" s="1"/>
  <c r="S1717" i="23"/>
  <c r="R1718" i="23"/>
  <c r="X1718" i="23" s="1"/>
  <c r="S1718" i="23"/>
  <c r="R1719" i="23"/>
  <c r="X1719" i="23" s="1"/>
  <c r="S1719" i="23"/>
  <c r="R1720" i="23"/>
  <c r="X1720" i="23" s="1"/>
  <c r="S1720" i="23"/>
  <c r="R1721" i="23"/>
  <c r="X1721" i="23" s="1"/>
  <c r="S1721" i="23"/>
  <c r="R1722" i="23"/>
  <c r="X1722" i="23" s="1"/>
  <c r="S1722" i="23"/>
  <c r="R1723" i="23"/>
  <c r="X1723" i="23" s="1"/>
  <c r="S1723" i="23"/>
  <c r="R1724" i="23"/>
  <c r="X1724" i="23" s="1"/>
  <c r="S1724" i="23"/>
  <c r="R1725" i="23"/>
  <c r="X1725" i="23" s="1"/>
  <c r="S1725" i="23"/>
  <c r="R1726" i="23"/>
  <c r="X1726" i="23" s="1"/>
  <c r="S1726" i="23"/>
  <c r="R1727" i="23"/>
  <c r="X1727" i="23" s="1"/>
  <c r="S1727" i="23"/>
  <c r="R1728" i="23"/>
  <c r="X1728" i="23" s="1"/>
  <c r="S1728" i="23"/>
  <c r="R1729" i="23"/>
  <c r="X1729" i="23" s="1"/>
  <c r="S1729" i="23"/>
  <c r="R1730" i="23"/>
  <c r="X1730" i="23" s="1"/>
  <c r="S1730" i="23"/>
  <c r="R1731" i="23"/>
  <c r="X1731" i="23" s="1"/>
  <c r="S1731" i="23"/>
  <c r="R1732" i="23"/>
  <c r="X1732" i="23" s="1"/>
  <c r="S1732" i="23"/>
  <c r="R1733" i="23"/>
  <c r="X1733" i="23" s="1"/>
  <c r="S1733" i="23"/>
  <c r="R1734" i="23"/>
  <c r="X1734" i="23" s="1"/>
  <c r="S1734" i="23"/>
  <c r="R1735" i="23"/>
  <c r="X1735" i="23" s="1"/>
  <c r="S1735" i="23"/>
  <c r="R1736" i="23"/>
  <c r="X1736" i="23" s="1"/>
  <c r="S1736" i="23"/>
  <c r="R1737" i="23"/>
  <c r="X1737" i="23" s="1"/>
  <c r="S1737" i="23"/>
  <c r="R1738" i="23"/>
  <c r="X1738" i="23" s="1"/>
  <c r="S1738" i="23"/>
  <c r="R1739" i="23"/>
  <c r="X1739" i="23" s="1"/>
  <c r="S1739" i="23"/>
  <c r="R1740" i="23"/>
  <c r="X1740" i="23" s="1"/>
  <c r="S1740" i="23"/>
  <c r="R1741" i="23"/>
  <c r="X1741" i="23" s="1"/>
  <c r="S1741" i="23"/>
  <c r="R1742" i="23"/>
  <c r="X1742" i="23" s="1"/>
  <c r="S1742" i="23"/>
  <c r="R1743" i="23"/>
  <c r="X1743" i="23" s="1"/>
  <c r="S1743" i="23"/>
  <c r="R1744" i="23"/>
  <c r="X1744" i="23" s="1"/>
  <c r="S1744" i="23"/>
  <c r="R1745" i="23"/>
  <c r="X1745" i="23" s="1"/>
  <c r="S1745" i="23"/>
  <c r="R1746" i="23"/>
  <c r="X1746" i="23" s="1"/>
  <c r="S1746" i="23"/>
  <c r="R1747" i="23"/>
  <c r="X1747" i="23" s="1"/>
  <c r="S1747" i="23"/>
  <c r="R1748" i="23"/>
  <c r="X1748" i="23" s="1"/>
  <c r="S1748" i="23"/>
  <c r="R1749" i="23"/>
  <c r="X1749" i="23" s="1"/>
  <c r="S1749" i="23"/>
  <c r="R1750" i="23"/>
  <c r="X1750" i="23" s="1"/>
  <c r="S1750" i="23"/>
  <c r="R1751" i="23"/>
  <c r="X1751" i="23" s="1"/>
  <c r="S1751" i="23"/>
  <c r="R1752" i="23"/>
  <c r="X1752" i="23" s="1"/>
  <c r="S1752" i="23"/>
  <c r="R1753" i="23"/>
  <c r="X1753" i="23" s="1"/>
  <c r="S1753" i="23"/>
  <c r="R1754" i="23"/>
  <c r="X1754" i="23" s="1"/>
  <c r="S1754" i="23"/>
  <c r="R1755" i="23"/>
  <c r="X1755" i="23" s="1"/>
  <c r="S1755" i="23"/>
  <c r="R1756" i="23"/>
  <c r="X1756" i="23" s="1"/>
  <c r="S1756" i="23"/>
  <c r="R1757" i="23"/>
  <c r="X1757" i="23" s="1"/>
  <c r="S1757" i="23"/>
  <c r="R1758" i="23"/>
  <c r="X1758" i="23" s="1"/>
  <c r="S1758" i="23"/>
  <c r="R1759" i="23"/>
  <c r="X1759" i="23" s="1"/>
  <c r="S1759" i="23"/>
  <c r="R1760" i="23"/>
  <c r="X1760" i="23" s="1"/>
  <c r="S1760" i="23"/>
  <c r="R1761" i="23"/>
  <c r="X1761" i="23" s="1"/>
  <c r="S1761" i="23"/>
  <c r="R1762" i="23"/>
  <c r="X1762" i="23" s="1"/>
  <c r="S1762" i="23"/>
  <c r="R1763" i="23"/>
  <c r="X1763" i="23" s="1"/>
  <c r="S1763" i="23"/>
  <c r="R1764" i="23"/>
  <c r="X1764" i="23" s="1"/>
  <c r="S1764" i="23"/>
  <c r="R1765" i="23"/>
  <c r="X1765" i="23" s="1"/>
  <c r="S1765" i="23"/>
  <c r="R1766" i="23"/>
  <c r="X1766" i="23" s="1"/>
  <c r="S1766" i="23"/>
  <c r="R1767" i="23"/>
  <c r="X1767" i="23" s="1"/>
  <c r="S1767" i="23"/>
  <c r="R1768" i="23"/>
  <c r="X1768" i="23" s="1"/>
  <c r="S1768" i="23"/>
  <c r="R1769" i="23"/>
  <c r="X1769" i="23" s="1"/>
  <c r="S1769" i="23"/>
  <c r="R1770" i="23"/>
  <c r="X1770" i="23" s="1"/>
  <c r="S1770" i="23"/>
  <c r="R1771" i="23"/>
  <c r="X1771" i="23" s="1"/>
  <c r="S1771" i="23"/>
  <c r="R1772" i="23"/>
  <c r="X1772" i="23" s="1"/>
  <c r="S1772" i="23"/>
  <c r="R1773" i="23"/>
  <c r="X1773" i="23" s="1"/>
  <c r="S1773" i="23"/>
  <c r="R1774" i="23"/>
  <c r="X1774" i="23" s="1"/>
  <c r="S1774" i="23"/>
  <c r="R1775" i="23"/>
  <c r="X1775" i="23" s="1"/>
  <c r="S1775" i="23"/>
  <c r="R1776" i="23"/>
  <c r="X1776" i="23" s="1"/>
  <c r="S1776" i="23"/>
  <c r="R1777" i="23"/>
  <c r="X1777" i="23" s="1"/>
  <c r="S1777" i="23"/>
  <c r="R1778" i="23"/>
  <c r="X1778" i="23" s="1"/>
  <c r="S1778" i="23"/>
  <c r="R1779" i="23"/>
  <c r="X1779" i="23" s="1"/>
  <c r="S1779" i="23"/>
  <c r="R1780" i="23"/>
  <c r="X1780" i="23" s="1"/>
  <c r="S1780" i="23"/>
  <c r="R1781" i="23"/>
  <c r="X1781" i="23" s="1"/>
  <c r="S1781" i="23"/>
  <c r="R1782" i="23"/>
  <c r="X1782" i="23" s="1"/>
  <c r="S1782" i="23"/>
  <c r="R1783" i="23"/>
  <c r="X1783" i="23" s="1"/>
  <c r="S1783" i="23"/>
  <c r="R1784" i="23"/>
  <c r="X1784" i="23" s="1"/>
  <c r="S1784" i="23"/>
  <c r="R1785" i="23"/>
  <c r="X1785" i="23" s="1"/>
  <c r="S1785" i="23"/>
  <c r="R1786" i="23"/>
  <c r="X1786" i="23" s="1"/>
  <c r="S1786" i="23"/>
  <c r="R1787" i="23"/>
  <c r="X1787" i="23" s="1"/>
  <c r="S1787" i="23"/>
  <c r="R1788" i="23"/>
  <c r="X1788" i="23" s="1"/>
  <c r="S1788" i="23"/>
  <c r="R1789" i="23"/>
  <c r="X1789" i="23" s="1"/>
  <c r="S1789" i="23"/>
  <c r="R1790" i="23"/>
  <c r="X1790" i="23" s="1"/>
  <c r="S1790" i="23"/>
  <c r="R1791" i="23"/>
  <c r="X1791" i="23" s="1"/>
  <c r="S1791" i="23"/>
  <c r="R1792" i="23"/>
  <c r="X1792" i="23" s="1"/>
  <c r="S1792" i="23"/>
  <c r="R1793" i="23"/>
  <c r="X1793" i="23" s="1"/>
  <c r="S1793" i="23"/>
  <c r="R1794" i="23"/>
  <c r="X1794" i="23" s="1"/>
  <c r="S1794" i="23"/>
  <c r="R1795" i="23"/>
  <c r="X1795" i="23" s="1"/>
  <c r="S1795" i="23"/>
  <c r="R1796" i="23"/>
  <c r="X1796" i="23" s="1"/>
  <c r="S1796" i="23"/>
  <c r="R1797" i="23"/>
  <c r="X1797" i="23" s="1"/>
  <c r="S1797" i="23"/>
  <c r="R1798" i="23"/>
  <c r="X1798" i="23" s="1"/>
  <c r="S1798" i="23"/>
  <c r="R1799" i="23"/>
  <c r="X1799" i="23" s="1"/>
  <c r="S1799" i="23"/>
  <c r="R1800" i="23"/>
  <c r="X1800" i="23" s="1"/>
  <c r="S1800" i="23"/>
  <c r="R1801" i="23"/>
  <c r="X1801" i="23" s="1"/>
  <c r="S1801" i="23"/>
  <c r="R1802" i="23"/>
  <c r="X1802" i="23" s="1"/>
  <c r="S1802" i="23"/>
  <c r="R1803" i="23"/>
  <c r="X1803" i="23" s="1"/>
  <c r="S1803" i="23"/>
  <c r="R1804" i="23"/>
  <c r="X1804" i="23" s="1"/>
  <c r="S1804" i="23"/>
  <c r="R1805" i="23"/>
  <c r="X1805" i="23" s="1"/>
  <c r="S1805" i="23"/>
  <c r="R1806" i="23"/>
  <c r="X1806" i="23" s="1"/>
  <c r="S1806" i="23"/>
  <c r="R1807" i="23"/>
  <c r="X1807" i="23" s="1"/>
  <c r="S1807" i="23"/>
  <c r="R1808" i="23"/>
  <c r="X1808" i="23" s="1"/>
  <c r="S1808" i="23"/>
  <c r="R1809" i="23"/>
  <c r="X1809" i="23" s="1"/>
  <c r="S1809" i="23"/>
  <c r="R1810" i="23"/>
  <c r="X1810" i="23" s="1"/>
  <c r="S1810" i="23"/>
  <c r="R1811" i="23"/>
  <c r="X1811" i="23" s="1"/>
  <c r="S1811" i="23"/>
  <c r="R1812" i="23"/>
  <c r="X1812" i="23" s="1"/>
  <c r="S1812" i="23"/>
  <c r="R1813" i="23"/>
  <c r="X1813" i="23" s="1"/>
  <c r="S1813" i="23"/>
  <c r="R1814" i="23"/>
  <c r="X1814" i="23" s="1"/>
  <c r="S1814" i="23"/>
  <c r="R1815" i="23"/>
  <c r="X1815" i="23" s="1"/>
  <c r="S1815" i="23"/>
  <c r="R1816" i="23"/>
  <c r="X1816" i="23" s="1"/>
  <c r="S1816" i="23"/>
  <c r="R1817" i="23"/>
  <c r="X1817" i="23" s="1"/>
  <c r="S1817" i="23"/>
  <c r="R1818" i="23"/>
  <c r="X1818" i="23" s="1"/>
  <c r="S1818" i="23"/>
  <c r="R1819" i="23"/>
  <c r="X1819" i="23" s="1"/>
  <c r="S1819" i="23"/>
  <c r="R1820" i="23"/>
  <c r="X1820" i="23" s="1"/>
  <c r="S1820" i="23"/>
  <c r="R1821" i="23"/>
  <c r="X1821" i="23" s="1"/>
  <c r="S1821" i="23"/>
  <c r="R1822" i="23"/>
  <c r="X1822" i="23" s="1"/>
  <c r="S1822" i="23"/>
  <c r="R1823" i="23"/>
  <c r="X1823" i="23" s="1"/>
  <c r="S1823" i="23"/>
  <c r="R1824" i="23"/>
  <c r="X1824" i="23" s="1"/>
  <c r="S1824" i="23"/>
  <c r="R1825" i="23"/>
  <c r="X1825" i="23" s="1"/>
  <c r="S1825" i="23"/>
  <c r="R1826" i="23"/>
  <c r="X1826" i="23" s="1"/>
  <c r="S1826" i="23"/>
  <c r="R1827" i="23"/>
  <c r="X1827" i="23" s="1"/>
  <c r="S1827" i="23"/>
  <c r="R1828" i="23"/>
  <c r="X1828" i="23" s="1"/>
  <c r="S1828" i="23"/>
  <c r="R1829" i="23"/>
  <c r="X1829" i="23" s="1"/>
  <c r="S1829" i="23"/>
  <c r="R1830" i="23"/>
  <c r="X1830" i="23" s="1"/>
  <c r="S1830" i="23"/>
  <c r="R1831" i="23"/>
  <c r="X1831" i="23" s="1"/>
  <c r="S1831" i="23"/>
  <c r="R1832" i="23"/>
  <c r="X1832" i="23" s="1"/>
  <c r="S1832" i="23"/>
  <c r="R1833" i="23"/>
  <c r="X1833" i="23" s="1"/>
  <c r="S1833" i="23"/>
  <c r="R1834" i="23"/>
  <c r="X1834" i="23" s="1"/>
  <c r="S1834" i="23"/>
  <c r="R1835" i="23"/>
  <c r="X1835" i="23" s="1"/>
  <c r="S1835" i="23"/>
  <c r="R1836" i="23"/>
  <c r="X1836" i="23" s="1"/>
  <c r="S1836" i="23"/>
  <c r="R1837" i="23"/>
  <c r="X1837" i="23" s="1"/>
  <c r="S1837" i="23"/>
  <c r="R1838" i="23"/>
  <c r="X1838" i="23" s="1"/>
  <c r="S1838" i="23"/>
  <c r="R1839" i="23"/>
  <c r="X1839" i="23" s="1"/>
  <c r="S1839" i="23"/>
  <c r="R1840" i="23"/>
  <c r="X1840" i="23" s="1"/>
  <c r="S1840" i="23"/>
  <c r="R1841" i="23"/>
  <c r="X1841" i="23" s="1"/>
  <c r="S1841" i="23"/>
  <c r="R1842" i="23"/>
  <c r="X1842" i="23" s="1"/>
  <c r="S1842" i="23"/>
  <c r="R1843" i="23"/>
  <c r="X1843" i="23" s="1"/>
  <c r="S1843" i="23"/>
  <c r="R1844" i="23"/>
  <c r="X1844" i="23" s="1"/>
  <c r="S1844" i="23"/>
  <c r="R1845" i="23"/>
  <c r="X1845" i="23" s="1"/>
  <c r="S1845" i="23"/>
  <c r="R1846" i="23"/>
  <c r="X1846" i="23" s="1"/>
  <c r="S1846" i="23"/>
  <c r="R1847" i="23"/>
  <c r="X1847" i="23" s="1"/>
  <c r="S1847" i="23"/>
  <c r="R1848" i="23"/>
  <c r="X1848" i="23" s="1"/>
  <c r="S1848" i="23"/>
  <c r="R1849" i="23"/>
  <c r="X1849" i="23" s="1"/>
  <c r="S1849" i="23"/>
  <c r="R1850" i="23"/>
  <c r="X1850" i="23" s="1"/>
  <c r="S1850" i="23"/>
  <c r="R1851" i="23"/>
  <c r="X1851" i="23" s="1"/>
  <c r="S1851" i="23"/>
  <c r="R1852" i="23"/>
  <c r="X1852" i="23" s="1"/>
  <c r="S1852" i="23"/>
  <c r="R1853" i="23"/>
  <c r="X1853" i="23" s="1"/>
  <c r="S1853" i="23"/>
  <c r="R1854" i="23"/>
  <c r="X1854" i="23" s="1"/>
  <c r="S1854" i="23"/>
  <c r="R1855" i="23"/>
  <c r="X1855" i="23" s="1"/>
  <c r="S1855" i="23"/>
  <c r="R1856" i="23"/>
  <c r="X1856" i="23" s="1"/>
  <c r="S1856" i="23"/>
  <c r="R1857" i="23"/>
  <c r="X1857" i="23" s="1"/>
  <c r="S1857" i="23"/>
  <c r="R1858" i="23"/>
  <c r="X1858" i="23" s="1"/>
  <c r="S1858" i="23"/>
  <c r="R1859" i="23"/>
  <c r="X1859" i="23" s="1"/>
  <c r="S1859" i="23"/>
  <c r="R1860" i="23"/>
  <c r="X1860" i="23" s="1"/>
  <c r="S1860" i="23"/>
  <c r="R1861" i="23"/>
  <c r="X1861" i="23" s="1"/>
  <c r="S1861" i="23"/>
  <c r="R1862" i="23"/>
  <c r="X1862" i="23" s="1"/>
  <c r="S1862" i="23"/>
  <c r="R1863" i="23"/>
  <c r="X1863" i="23" s="1"/>
  <c r="S1863" i="23"/>
  <c r="R1864" i="23"/>
  <c r="X1864" i="23" s="1"/>
  <c r="S1864" i="23"/>
  <c r="R1865" i="23"/>
  <c r="X1865" i="23" s="1"/>
  <c r="S1865" i="23"/>
  <c r="R1866" i="23"/>
  <c r="X1866" i="23" s="1"/>
  <c r="S1866" i="23"/>
  <c r="R1867" i="23"/>
  <c r="X1867" i="23" s="1"/>
  <c r="S1867" i="23"/>
  <c r="R1868" i="23"/>
  <c r="X1868" i="23" s="1"/>
  <c r="S1868" i="23"/>
  <c r="R1869" i="23"/>
  <c r="X1869" i="23" s="1"/>
  <c r="S1869" i="23"/>
  <c r="R1870" i="23"/>
  <c r="X1870" i="23" s="1"/>
  <c r="S1870" i="23"/>
  <c r="R1871" i="23"/>
  <c r="X1871" i="23" s="1"/>
  <c r="S1871" i="23"/>
  <c r="R1872" i="23"/>
  <c r="X1872" i="23" s="1"/>
  <c r="S1872" i="23"/>
  <c r="R1873" i="23"/>
  <c r="X1873" i="23" s="1"/>
  <c r="S1873" i="23"/>
  <c r="R1874" i="23"/>
  <c r="X1874" i="23" s="1"/>
  <c r="S1874" i="23"/>
  <c r="R1875" i="23"/>
  <c r="X1875" i="23" s="1"/>
  <c r="S1875" i="23"/>
  <c r="R1876" i="23"/>
  <c r="X1876" i="23" s="1"/>
  <c r="S1876" i="23"/>
  <c r="R1877" i="23"/>
  <c r="X1877" i="23" s="1"/>
  <c r="S1877" i="23"/>
  <c r="R1878" i="23"/>
  <c r="X1878" i="23" s="1"/>
  <c r="S1878" i="23"/>
  <c r="R1879" i="23"/>
  <c r="X1879" i="23" s="1"/>
  <c r="S1879" i="23"/>
  <c r="R1880" i="23"/>
  <c r="X1880" i="23" s="1"/>
  <c r="S1880" i="23"/>
  <c r="R1881" i="23"/>
  <c r="X1881" i="23" s="1"/>
  <c r="S1881" i="23"/>
  <c r="R1882" i="23"/>
  <c r="X1882" i="23" s="1"/>
  <c r="S1882" i="23"/>
  <c r="R1883" i="23"/>
  <c r="X1883" i="23" s="1"/>
  <c r="S1883" i="23"/>
  <c r="R1884" i="23"/>
  <c r="X1884" i="23" s="1"/>
  <c r="S1884" i="23"/>
  <c r="R1885" i="23"/>
  <c r="X1885" i="23" s="1"/>
  <c r="S1885" i="23"/>
  <c r="R1886" i="23"/>
  <c r="X1886" i="23" s="1"/>
  <c r="S1886" i="23"/>
  <c r="R1887" i="23"/>
  <c r="X1887" i="23" s="1"/>
  <c r="S1887" i="23"/>
  <c r="R1888" i="23"/>
  <c r="X1888" i="23" s="1"/>
  <c r="S1888" i="23"/>
  <c r="R1889" i="23"/>
  <c r="X1889" i="23" s="1"/>
  <c r="S1889" i="23"/>
  <c r="R1890" i="23"/>
  <c r="X1890" i="23" s="1"/>
  <c r="S1890" i="23"/>
  <c r="R1891" i="23"/>
  <c r="X1891" i="23" s="1"/>
  <c r="S1891" i="23"/>
  <c r="R1892" i="23"/>
  <c r="X1892" i="23" s="1"/>
  <c r="S1892" i="23"/>
  <c r="R1893" i="23"/>
  <c r="X1893" i="23" s="1"/>
  <c r="S1893" i="23"/>
  <c r="R1894" i="23"/>
  <c r="X1894" i="23" s="1"/>
  <c r="S1894" i="23"/>
  <c r="R1895" i="23"/>
  <c r="X1895" i="23" s="1"/>
  <c r="S1895" i="23"/>
  <c r="R1896" i="23"/>
  <c r="X1896" i="23" s="1"/>
  <c r="S1896" i="23"/>
  <c r="R1897" i="23"/>
  <c r="X1897" i="23" s="1"/>
  <c r="S1897" i="23"/>
  <c r="R1898" i="23"/>
  <c r="X1898" i="23" s="1"/>
  <c r="S1898" i="23"/>
  <c r="R1899" i="23"/>
  <c r="X1899" i="23" s="1"/>
  <c r="S1899" i="23"/>
  <c r="R1900" i="23"/>
  <c r="X1900" i="23" s="1"/>
  <c r="S1900" i="23"/>
  <c r="R1901" i="23"/>
  <c r="X1901" i="23" s="1"/>
  <c r="S1901" i="23"/>
  <c r="R1902" i="23"/>
  <c r="X1902" i="23" s="1"/>
  <c r="S1902" i="23"/>
  <c r="R1903" i="23"/>
  <c r="X1903" i="23" s="1"/>
  <c r="S1903" i="23"/>
  <c r="R1904" i="23"/>
  <c r="X1904" i="23" s="1"/>
  <c r="S1904" i="23"/>
  <c r="R1905" i="23"/>
  <c r="X1905" i="23" s="1"/>
  <c r="S1905" i="23"/>
  <c r="R1906" i="23"/>
  <c r="X1906" i="23" s="1"/>
  <c r="S1906" i="23"/>
  <c r="R1907" i="23"/>
  <c r="X1907" i="23" s="1"/>
  <c r="S1907" i="23"/>
  <c r="R1908" i="23"/>
  <c r="X1908" i="23" s="1"/>
  <c r="S1908" i="23"/>
  <c r="R1909" i="23"/>
  <c r="X1909" i="23" s="1"/>
  <c r="S1909" i="23"/>
  <c r="R1910" i="23"/>
  <c r="X1910" i="23" s="1"/>
  <c r="S1910" i="23"/>
  <c r="R1911" i="23"/>
  <c r="X1911" i="23" s="1"/>
  <c r="S1911" i="23"/>
  <c r="R1912" i="23"/>
  <c r="X1912" i="23" s="1"/>
  <c r="S1912" i="23"/>
  <c r="R1913" i="23"/>
  <c r="X1913" i="23" s="1"/>
  <c r="S1913" i="23"/>
  <c r="R1914" i="23"/>
  <c r="X1914" i="23" s="1"/>
  <c r="S1914" i="23"/>
  <c r="R1915" i="23"/>
  <c r="X1915" i="23" s="1"/>
  <c r="S1915" i="23"/>
  <c r="R1916" i="23"/>
  <c r="X1916" i="23" s="1"/>
  <c r="S1916" i="23"/>
  <c r="R1917" i="23"/>
  <c r="X1917" i="23" s="1"/>
  <c r="S1917" i="23"/>
  <c r="R1918" i="23"/>
  <c r="X1918" i="23" s="1"/>
  <c r="S1918" i="23"/>
  <c r="R1919" i="23"/>
  <c r="X1919" i="23" s="1"/>
  <c r="S1919" i="23"/>
  <c r="R1920" i="23"/>
  <c r="X1920" i="23" s="1"/>
  <c r="S1920" i="23"/>
  <c r="R1921" i="23"/>
  <c r="X1921" i="23" s="1"/>
  <c r="S1921" i="23"/>
  <c r="R1922" i="23"/>
  <c r="X1922" i="23" s="1"/>
  <c r="S1922" i="23"/>
  <c r="R1923" i="23"/>
  <c r="X1923" i="23" s="1"/>
  <c r="S1923" i="23"/>
  <c r="R1924" i="23"/>
  <c r="X1924" i="23" s="1"/>
  <c r="S1924" i="23"/>
  <c r="R1925" i="23"/>
  <c r="X1925" i="23" s="1"/>
  <c r="S1925" i="23"/>
  <c r="R1926" i="23"/>
  <c r="X1926" i="23" s="1"/>
  <c r="S1926" i="23"/>
  <c r="R1927" i="23"/>
  <c r="X1927" i="23" s="1"/>
  <c r="S1927" i="23"/>
  <c r="R1928" i="23"/>
  <c r="X1928" i="23" s="1"/>
  <c r="S1928" i="23"/>
  <c r="R1929" i="23"/>
  <c r="X1929" i="23" s="1"/>
  <c r="S1929" i="23"/>
  <c r="R1930" i="23"/>
  <c r="X1930" i="23" s="1"/>
  <c r="S1930" i="23"/>
  <c r="R1931" i="23"/>
  <c r="X1931" i="23" s="1"/>
  <c r="S1931" i="23"/>
  <c r="R1932" i="23"/>
  <c r="X1932" i="23" s="1"/>
  <c r="S1932" i="23"/>
  <c r="R1933" i="23"/>
  <c r="X1933" i="23" s="1"/>
  <c r="S1933" i="23"/>
  <c r="R1934" i="23"/>
  <c r="X1934" i="23" s="1"/>
  <c r="S1934" i="23"/>
  <c r="R1935" i="23"/>
  <c r="X1935" i="23" s="1"/>
  <c r="S1935" i="23"/>
  <c r="R1936" i="23"/>
  <c r="X1936" i="23" s="1"/>
  <c r="S1936" i="23"/>
  <c r="R1937" i="23"/>
  <c r="X1937" i="23" s="1"/>
  <c r="S1937" i="23"/>
  <c r="R1938" i="23"/>
  <c r="X1938" i="23" s="1"/>
  <c r="S1938" i="23"/>
  <c r="R1939" i="23"/>
  <c r="X1939" i="23" s="1"/>
  <c r="S1939" i="23"/>
  <c r="R1940" i="23"/>
  <c r="X1940" i="23" s="1"/>
  <c r="S1940" i="23"/>
  <c r="R1941" i="23"/>
  <c r="X1941" i="23" s="1"/>
  <c r="S1941" i="23"/>
  <c r="R1942" i="23"/>
  <c r="X1942" i="23" s="1"/>
  <c r="S1942" i="23"/>
  <c r="R1943" i="23"/>
  <c r="X1943" i="23" s="1"/>
  <c r="S1943" i="23"/>
  <c r="R1944" i="23"/>
  <c r="X1944" i="23" s="1"/>
  <c r="S1944" i="23"/>
  <c r="R1945" i="23"/>
  <c r="X1945" i="23" s="1"/>
  <c r="S1945" i="23"/>
  <c r="R1946" i="23"/>
  <c r="X1946" i="23" s="1"/>
  <c r="S1946" i="23"/>
  <c r="R1947" i="23"/>
  <c r="X1947" i="23" s="1"/>
  <c r="S1947" i="23"/>
  <c r="R1948" i="23"/>
  <c r="X1948" i="23" s="1"/>
  <c r="S1948" i="23"/>
  <c r="R1949" i="23"/>
  <c r="X1949" i="23" s="1"/>
  <c r="S1949" i="23"/>
  <c r="R1950" i="23"/>
  <c r="X1950" i="23" s="1"/>
  <c r="S1950" i="23"/>
  <c r="R1951" i="23"/>
  <c r="X1951" i="23" s="1"/>
  <c r="S1951" i="23"/>
  <c r="R1952" i="23"/>
  <c r="X1952" i="23" s="1"/>
  <c r="S1952" i="23"/>
  <c r="R1953" i="23"/>
  <c r="X1953" i="23" s="1"/>
  <c r="S1953" i="23"/>
  <c r="R1954" i="23"/>
  <c r="X1954" i="23" s="1"/>
  <c r="S1954" i="23"/>
  <c r="R1955" i="23"/>
  <c r="X1955" i="23" s="1"/>
  <c r="S1955" i="23"/>
  <c r="R1956" i="23"/>
  <c r="X1956" i="23" s="1"/>
  <c r="S1956" i="23"/>
  <c r="R1957" i="23"/>
  <c r="X1957" i="23" s="1"/>
  <c r="S1957" i="23"/>
  <c r="R1958" i="23"/>
  <c r="X1958" i="23" s="1"/>
  <c r="S1958" i="23"/>
  <c r="R1959" i="23"/>
  <c r="X1959" i="23" s="1"/>
  <c r="S1959" i="23"/>
  <c r="R1960" i="23"/>
  <c r="X1960" i="23" s="1"/>
  <c r="S1960" i="23"/>
  <c r="R1961" i="23"/>
  <c r="X1961" i="23" s="1"/>
  <c r="S1961" i="23"/>
  <c r="R1962" i="23"/>
  <c r="X1962" i="23" s="1"/>
  <c r="S1962" i="23"/>
  <c r="R1963" i="23"/>
  <c r="X1963" i="23" s="1"/>
  <c r="S1963" i="23"/>
  <c r="R1964" i="23"/>
  <c r="X1964" i="23" s="1"/>
  <c r="S1964" i="23"/>
  <c r="R1965" i="23"/>
  <c r="X1965" i="23" s="1"/>
  <c r="S1965" i="23"/>
  <c r="R1966" i="23"/>
  <c r="X1966" i="23" s="1"/>
  <c r="S1966" i="23"/>
  <c r="R1967" i="23"/>
  <c r="X1967" i="23" s="1"/>
  <c r="S1967" i="23"/>
  <c r="R1968" i="23"/>
  <c r="X1968" i="23" s="1"/>
  <c r="S1968" i="23"/>
  <c r="R1969" i="23"/>
  <c r="X1969" i="23" s="1"/>
  <c r="S1969" i="23"/>
  <c r="R1970" i="23"/>
  <c r="X1970" i="23" s="1"/>
  <c r="S1970" i="23"/>
  <c r="R1971" i="23"/>
  <c r="X1971" i="23" s="1"/>
  <c r="S1971" i="23"/>
  <c r="R1972" i="23"/>
  <c r="X1972" i="23" s="1"/>
  <c r="S1972" i="23"/>
  <c r="R1973" i="23"/>
  <c r="X1973" i="23" s="1"/>
  <c r="S1973" i="23"/>
  <c r="R1974" i="23"/>
  <c r="X1974" i="23" s="1"/>
  <c r="S1974" i="23"/>
  <c r="R1975" i="23"/>
  <c r="X1975" i="23" s="1"/>
  <c r="S1975" i="23"/>
  <c r="R1976" i="23"/>
  <c r="X1976" i="23" s="1"/>
  <c r="S1976" i="23"/>
  <c r="R1977" i="23"/>
  <c r="X1977" i="23" s="1"/>
  <c r="S1977" i="23"/>
  <c r="R1978" i="23"/>
  <c r="X1978" i="23" s="1"/>
  <c r="S1978" i="23"/>
  <c r="R1979" i="23"/>
  <c r="X1979" i="23" s="1"/>
  <c r="S1979" i="23"/>
  <c r="R1980" i="23"/>
  <c r="X1980" i="23" s="1"/>
  <c r="S1980" i="23"/>
  <c r="R1981" i="23"/>
  <c r="X1981" i="23" s="1"/>
  <c r="S1981" i="23"/>
  <c r="R1982" i="23"/>
  <c r="X1982" i="23" s="1"/>
  <c r="S1982" i="23"/>
  <c r="R1983" i="23"/>
  <c r="X1983" i="23" s="1"/>
  <c r="S1983" i="23"/>
  <c r="R1984" i="23"/>
  <c r="X1984" i="23" s="1"/>
  <c r="S1984" i="23"/>
  <c r="R1985" i="23"/>
  <c r="X1985" i="23" s="1"/>
  <c r="S1985" i="23"/>
  <c r="R1986" i="23"/>
  <c r="X1986" i="23" s="1"/>
  <c r="S1986" i="23"/>
  <c r="R1987" i="23"/>
  <c r="X1987" i="23" s="1"/>
  <c r="S1987" i="23"/>
  <c r="R1988" i="23"/>
  <c r="X1988" i="23" s="1"/>
  <c r="S1988" i="23"/>
  <c r="R1989" i="23"/>
  <c r="X1989" i="23" s="1"/>
  <c r="S1989" i="23"/>
  <c r="R1990" i="23"/>
  <c r="X1990" i="23" s="1"/>
  <c r="S1990" i="23"/>
  <c r="R1991" i="23"/>
  <c r="X1991" i="23" s="1"/>
  <c r="S1991" i="23"/>
  <c r="R1992" i="23"/>
  <c r="X1992" i="23" s="1"/>
  <c r="S1992" i="23"/>
  <c r="R1993" i="23"/>
  <c r="X1993" i="23" s="1"/>
  <c r="S1993" i="23"/>
  <c r="R1994" i="23"/>
  <c r="X1994" i="23" s="1"/>
  <c r="S1994" i="23"/>
  <c r="R1995" i="23"/>
  <c r="X1995" i="23" s="1"/>
  <c r="S1995" i="23"/>
  <c r="R1996" i="23"/>
  <c r="X1996" i="23" s="1"/>
  <c r="S1996" i="23"/>
  <c r="R1997" i="23"/>
  <c r="X1997" i="23" s="1"/>
  <c r="S1997" i="23"/>
  <c r="R1998" i="23"/>
  <c r="X1998" i="23" s="1"/>
  <c r="S1998" i="23"/>
  <c r="R1999" i="23"/>
  <c r="X1999" i="23" s="1"/>
  <c r="S1999" i="23"/>
  <c r="R2000" i="23"/>
  <c r="X2000" i="23" s="1"/>
  <c r="S2000" i="23"/>
  <c r="J1003" i="28"/>
  <c r="R1003" i="28"/>
  <c r="X1003" i="28" s="1"/>
  <c r="AZ1003" i="28" s="1"/>
  <c r="S1003" i="28"/>
  <c r="J1004" i="28"/>
  <c r="R1004" i="28"/>
  <c r="X1004" i="28" s="1"/>
  <c r="AZ1004" i="28" s="1"/>
  <c r="S1004" i="28"/>
  <c r="J1005" i="28"/>
  <c r="R1005" i="28"/>
  <c r="X1005" i="28" s="1"/>
  <c r="AZ1005" i="28" s="1"/>
  <c r="S1005" i="28"/>
  <c r="J1006" i="28"/>
  <c r="R1006" i="28"/>
  <c r="X1006" i="28" s="1"/>
  <c r="AZ1006" i="28" s="1"/>
  <c r="S1006" i="28"/>
  <c r="J1007" i="28"/>
  <c r="R1007" i="28"/>
  <c r="X1007" i="28" s="1"/>
  <c r="AZ1007" i="28" s="1"/>
  <c r="S1007" i="28"/>
  <c r="J1008" i="28"/>
  <c r="R1008" i="28"/>
  <c r="X1008" i="28" s="1"/>
  <c r="AZ1008" i="28" s="1"/>
  <c r="S1008" i="28"/>
  <c r="J1009" i="28"/>
  <c r="R1009" i="28"/>
  <c r="X1009" i="28" s="1"/>
  <c r="AZ1009" i="28" s="1"/>
  <c r="S1009" i="28"/>
  <c r="J1010" i="28"/>
  <c r="R1010" i="28"/>
  <c r="X1010" i="28" s="1"/>
  <c r="AZ1010" i="28" s="1"/>
  <c r="S1010" i="28"/>
  <c r="J1011" i="28"/>
  <c r="R1011" i="28"/>
  <c r="X1011" i="28" s="1"/>
  <c r="AZ1011" i="28" s="1"/>
  <c r="S1011" i="28"/>
  <c r="J1012" i="28"/>
  <c r="R1012" i="28"/>
  <c r="X1012" i="28" s="1"/>
  <c r="AZ1012" i="28" s="1"/>
  <c r="S1012" i="28"/>
  <c r="J1013" i="28"/>
  <c r="R1013" i="28"/>
  <c r="X1013" i="28" s="1"/>
  <c r="AZ1013" i="28" s="1"/>
  <c r="S1013" i="28"/>
  <c r="J1014" i="28"/>
  <c r="R1014" i="28"/>
  <c r="X1014" i="28" s="1"/>
  <c r="AZ1014" i="28" s="1"/>
  <c r="S1014" i="28"/>
  <c r="J1015" i="28"/>
  <c r="R1015" i="28"/>
  <c r="X1015" i="28" s="1"/>
  <c r="AZ1015" i="28" s="1"/>
  <c r="S1015" i="28"/>
  <c r="J1016" i="28"/>
  <c r="R1016" i="28"/>
  <c r="X1016" i="28" s="1"/>
  <c r="AZ1016" i="28" s="1"/>
  <c r="S1016" i="28"/>
  <c r="J1017" i="28"/>
  <c r="R1017" i="28"/>
  <c r="X1017" i="28" s="1"/>
  <c r="AZ1017" i="28" s="1"/>
  <c r="S1017" i="28"/>
  <c r="J1018" i="28"/>
  <c r="R1018" i="28"/>
  <c r="X1018" i="28" s="1"/>
  <c r="AZ1018" i="28" s="1"/>
  <c r="S1018" i="28"/>
  <c r="J1019" i="28"/>
  <c r="R1019" i="28"/>
  <c r="X1019" i="28" s="1"/>
  <c r="AZ1019" i="28" s="1"/>
  <c r="S1019" i="28"/>
  <c r="J1020" i="28"/>
  <c r="R1020" i="28"/>
  <c r="X1020" i="28" s="1"/>
  <c r="AZ1020" i="28" s="1"/>
  <c r="S1020" i="28"/>
  <c r="J1021" i="28"/>
  <c r="R1021" i="28"/>
  <c r="X1021" i="28" s="1"/>
  <c r="AZ1021" i="28" s="1"/>
  <c r="S1021" i="28"/>
  <c r="J1022" i="28"/>
  <c r="R1022" i="28"/>
  <c r="X1022" i="28" s="1"/>
  <c r="AZ1022" i="28" s="1"/>
  <c r="S1022" i="28"/>
  <c r="J1023" i="28"/>
  <c r="R1023" i="28"/>
  <c r="X1023" i="28" s="1"/>
  <c r="AZ1023" i="28" s="1"/>
  <c r="S1023" i="28"/>
  <c r="J1024" i="28"/>
  <c r="R1024" i="28"/>
  <c r="X1024" i="28" s="1"/>
  <c r="AZ1024" i="28" s="1"/>
  <c r="S1024" i="28"/>
  <c r="J1025" i="28"/>
  <c r="R1025" i="28"/>
  <c r="X1025" i="28" s="1"/>
  <c r="AZ1025" i="28" s="1"/>
  <c r="S1025" i="28"/>
  <c r="J1026" i="28"/>
  <c r="R1026" i="28"/>
  <c r="X1026" i="28" s="1"/>
  <c r="AZ1026" i="28" s="1"/>
  <c r="S1026" i="28"/>
  <c r="J1027" i="28"/>
  <c r="R1027" i="28"/>
  <c r="X1027" i="28" s="1"/>
  <c r="AZ1027" i="28" s="1"/>
  <c r="S1027" i="28"/>
  <c r="J1028" i="28"/>
  <c r="R1028" i="28"/>
  <c r="X1028" i="28" s="1"/>
  <c r="AZ1028" i="28" s="1"/>
  <c r="S1028" i="28"/>
  <c r="J1029" i="28"/>
  <c r="R1029" i="28"/>
  <c r="X1029" i="28" s="1"/>
  <c r="AZ1029" i="28" s="1"/>
  <c r="S1029" i="28"/>
  <c r="J1030" i="28"/>
  <c r="R1030" i="28"/>
  <c r="X1030" i="28" s="1"/>
  <c r="AZ1030" i="28" s="1"/>
  <c r="S1030" i="28"/>
  <c r="J1031" i="28"/>
  <c r="R1031" i="28"/>
  <c r="X1031" i="28" s="1"/>
  <c r="AZ1031" i="28" s="1"/>
  <c r="S1031" i="28"/>
  <c r="J1032" i="28"/>
  <c r="R1032" i="28"/>
  <c r="X1032" i="28" s="1"/>
  <c r="AZ1032" i="28" s="1"/>
  <c r="S1032" i="28"/>
  <c r="J1033" i="28"/>
  <c r="R1033" i="28"/>
  <c r="X1033" i="28" s="1"/>
  <c r="AZ1033" i="28" s="1"/>
  <c r="S1033" i="28"/>
  <c r="J1034" i="28"/>
  <c r="R1034" i="28"/>
  <c r="X1034" i="28" s="1"/>
  <c r="AZ1034" i="28" s="1"/>
  <c r="S1034" i="28"/>
  <c r="J1035" i="28"/>
  <c r="R1035" i="28"/>
  <c r="X1035" i="28" s="1"/>
  <c r="AZ1035" i="28" s="1"/>
  <c r="S1035" i="28"/>
  <c r="J1036" i="28"/>
  <c r="R1036" i="28"/>
  <c r="X1036" i="28" s="1"/>
  <c r="AZ1036" i="28" s="1"/>
  <c r="S1036" i="28"/>
  <c r="J1037" i="28"/>
  <c r="R1037" i="28"/>
  <c r="X1037" i="28" s="1"/>
  <c r="AZ1037" i="28" s="1"/>
  <c r="S1037" i="28"/>
  <c r="J1038" i="28"/>
  <c r="R1038" i="28"/>
  <c r="X1038" i="28" s="1"/>
  <c r="AZ1038" i="28" s="1"/>
  <c r="S1038" i="28"/>
  <c r="J1039" i="28"/>
  <c r="R1039" i="28"/>
  <c r="X1039" i="28" s="1"/>
  <c r="AZ1039" i="28" s="1"/>
  <c r="S1039" i="28"/>
  <c r="J1040" i="28"/>
  <c r="R1040" i="28"/>
  <c r="X1040" i="28" s="1"/>
  <c r="AZ1040" i="28" s="1"/>
  <c r="S1040" i="28"/>
  <c r="J1041" i="28"/>
  <c r="R1041" i="28"/>
  <c r="X1041" i="28" s="1"/>
  <c r="AZ1041" i="28" s="1"/>
  <c r="S1041" i="28"/>
  <c r="J1042" i="28"/>
  <c r="R1042" i="28"/>
  <c r="X1042" i="28" s="1"/>
  <c r="AZ1042" i="28" s="1"/>
  <c r="S1042" i="28"/>
  <c r="J1043" i="28"/>
  <c r="R1043" i="28"/>
  <c r="X1043" i="28" s="1"/>
  <c r="AZ1043" i="28" s="1"/>
  <c r="S1043" i="28"/>
  <c r="J1044" i="28"/>
  <c r="R1044" i="28"/>
  <c r="X1044" i="28" s="1"/>
  <c r="AZ1044" i="28" s="1"/>
  <c r="S1044" i="28"/>
  <c r="J1045" i="28"/>
  <c r="R1045" i="28"/>
  <c r="X1045" i="28" s="1"/>
  <c r="AZ1045" i="28" s="1"/>
  <c r="S1045" i="28"/>
  <c r="J1046" i="28"/>
  <c r="R1046" i="28"/>
  <c r="X1046" i="28" s="1"/>
  <c r="AZ1046" i="28" s="1"/>
  <c r="S1046" i="28"/>
  <c r="J1047" i="28"/>
  <c r="R1047" i="28"/>
  <c r="X1047" i="28" s="1"/>
  <c r="AZ1047" i="28" s="1"/>
  <c r="S1047" i="28"/>
  <c r="J1048" i="28"/>
  <c r="R1048" i="28"/>
  <c r="X1048" i="28" s="1"/>
  <c r="AZ1048" i="28" s="1"/>
  <c r="S1048" i="28"/>
  <c r="J1049" i="28"/>
  <c r="R1049" i="28"/>
  <c r="X1049" i="28" s="1"/>
  <c r="AZ1049" i="28" s="1"/>
  <c r="S1049" i="28"/>
  <c r="J1050" i="28"/>
  <c r="R1050" i="28"/>
  <c r="X1050" i="28" s="1"/>
  <c r="AZ1050" i="28" s="1"/>
  <c r="S1050" i="28"/>
  <c r="J1051" i="28"/>
  <c r="R1051" i="28"/>
  <c r="X1051" i="28" s="1"/>
  <c r="AZ1051" i="28" s="1"/>
  <c r="S1051" i="28"/>
  <c r="J1052" i="28"/>
  <c r="R1052" i="28"/>
  <c r="X1052" i="28" s="1"/>
  <c r="AZ1052" i="28" s="1"/>
  <c r="S1052" i="28"/>
  <c r="J1053" i="28"/>
  <c r="R1053" i="28"/>
  <c r="X1053" i="28" s="1"/>
  <c r="AZ1053" i="28" s="1"/>
  <c r="S1053" i="28"/>
  <c r="J1054" i="28"/>
  <c r="R1054" i="28"/>
  <c r="X1054" i="28" s="1"/>
  <c r="AZ1054" i="28" s="1"/>
  <c r="S1054" i="28"/>
  <c r="J1055" i="28"/>
  <c r="R1055" i="28"/>
  <c r="X1055" i="28" s="1"/>
  <c r="AZ1055" i="28" s="1"/>
  <c r="S1055" i="28"/>
  <c r="J1056" i="28"/>
  <c r="R1056" i="28"/>
  <c r="X1056" i="28" s="1"/>
  <c r="AZ1056" i="28" s="1"/>
  <c r="S1056" i="28"/>
  <c r="J1057" i="28"/>
  <c r="R1057" i="28"/>
  <c r="X1057" i="28" s="1"/>
  <c r="AZ1057" i="28" s="1"/>
  <c r="S1057" i="28"/>
  <c r="J1058" i="28"/>
  <c r="R1058" i="28"/>
  <c r="X1058" i="28" s="1"/>
  <c r="AZ1058" i="28" s="1"/>
  <c r="S1058" i="28"/>
  <c r="J1059" i="28"/>
  <c r="R1059" i="28"/>
  <c r="X1059" i="28" s="1"/>
  <c r="AZ1059" i="28" s="1"/>
  <c r="S1059" i="28"/>
  <c r="J1060" i="28"/>
  <c r="R1060" i="28"/>
  <c r="X1060" i="28" s="1"/>
  <c r="AZ1060" i="28" s="1"/>
  <c r="S1060" i="28"/>
  <c r="J1061" i="28"/>
  <c r="R1061" i="28"/>
  <c r="X1061" i="28" s="1"/>
  <c r="AZ1061" i="28" s="1"/>
  <c r="S1061" i="28"/>
  <c r="J1062" i="28"/>
  <c r="R1062" i="28"/>
  <c r="X1062" i="28" s="1"/>
  <c r="AZ1062" i="28" s="1"/>
  <c r="S1062" i="28"/>
  <c r="J1063" i="28"/>
  <c r="R1063" i="28"/>
  <c r="X1063" i="28" s="1"/>
  <c r="AZ1063" i="28" s="1"/>
  <c r="S1063" i="28"/>
  <c r="J1064" i="28"/>
  <c r="R1064" i="28"/>
  <c r="X1064" i="28" s="1"/>
  <c r="AZ1064" i="28" s="1"/>
  <c r="S1064" i="28"/>
  <c r="J1065" i="28"/>
  <c r="R1065" i="28"/>
  <c r="X1065" i="28" s="1"/>
  <c r="AZ1065" i="28" s="1"/>
  <c r="S1065" i="28"/>
  <c r="J1066" i="28"/>
  <c r="R1066" i="28"/>
  <c r="X1066" i="28" s="1"/>
  <c r="AZ1066" i="28" s="1"/>
  <c r="S1066" i="28"/>
  <c r="J1067" i="28"/>
  <c r="R1067" i="28"/>
  <c r="X1067" i="28" s="1"/>
  <c r="AZ1067" i="28" s="1"/>
  <c r="S1067" i="28"/>
  <c r="J1068" i="28"/>
  <c r="R1068" i="28"/>
  <c r="X1068" i="28" s="1"/>
  <c r="AZ1068" i="28" s="1"/>
  <c r="S1068" i="28"/>
  <c r="J1069" i="28"/>
  <c r="R1069" i="28"/>
  <c r="X1069" i="28" s="1"/>
  <c r="AZ1069" i="28" s="1"/>
  <c r="S1069" i="28"/>
  <c r="J1070" i="28"/>
  <c r="R1070" i="28"/>
  <c r="X1070" i="28" s="1"/>
  <c r="AZ1070" i="28" s="1"/>
  <c r="S1070" i="28"/>
  <c r="J1071" i="28"/>
  <c r="R1071" i="28"/>
  <c r="X1071" i="28" s="1"/>
  <c r="AZ1071" i="28" s="1"/>
  <c r="S1071" i="28"/>
  <c r="J1072" i="28"/>
  <c r="R1072" i="28"/>
  <c r="X1072" i="28" s="1"/>
  <c r="AZ1072" i="28" s="1"/>
  <c r="S1072" i="28"/>
  <c r="J1073" i="28"/>
  <c r="R1073" i="28"/>
  <c r="X1073" i="28" s="1"/>
  <c r="AZ1073" i="28" s="1"/>
  <c r="S1073" i="28"/>
  <c r="J1074" i="28"/>
  <c r="R1074" i="28"/>
  <c r="X1074" i="28" s="1"/>
  <c r="AZ1074" i="28" s="1"/>
  <c r="S1074" i="28"/>
  <c r="J1075" i="28"/>
  <c r="R1075" i="28"/>
  <c r="X1075" i="28" s="1"/>
  <c r="AZ1075" i="28" s="1"/>
  <c r="S1075" i="28"/>
  <c r="J1076" i="28"/>
  <c r="R1076" i="28"/>
  <c r="X1076" i="28" s="1"/>
  <c r="AZ1076" i="28" s="1"/>
  <c r="S1076" i="28"/>
  <c r="J1077" i="28"/>
  <c r="R1077" i="28"/>
  <c r="X1077" i="28" s="1"/>
  <c r="AZ1077" i="28" s="1"/>
  <c r="S1077" i="28"/>
  <c r="J1078" i="28"/>
  <c r="R1078" i="28"/>
  <c r="X1078" i="28" s="1"/>
  <c r="AZ1078" i="28" s="1"/>
  <c r="S1078" i="28"/>
  <c r="J1079" i="28"/>
  <c r="R1079" i="28"/>
  <c r="X1079" i="28" s="1"/>
  <c r="AZ1079" i="28" s="1"/>
  <c r="S1079" i="28"/>
  <c r="J1080" i="28"/>
  <c r="R1080" i="28"/>
  <c r="X1080" i="28" s="1"/>
  <c r="AZ1080" i="28" s="1"/>
  <c r="S1080" i="28"/>
  <c r="J1081" i="28"/>
  <c r="R1081" i="28"/>
  <c r="X1081" i="28" s="1"/>
  <c r="AZ1081" i="28" s="1"/>
  <c r="S1081" i="28"/>
  <c r="J1082" i="28"/>
  <c r="R1082" i="28"/>
  <c r="X1082" i="28" s="1"/>
  <c r="AZ1082" i="28" s="1"/>
  <c r="S1082" i="28"/>
  <c r="J1083" i="28"/>
  <c r="R1083" i="28"/>
  <c r="X1083" i="28" s="1"/>
  <c r="AZ1083" i="28" s="1"/>
  <c r="S1083" i="28"/>
  <c r="J1084" i="28"/>
  <c r="R1084" i="28"/>
  <c r="X1084" i="28" s="1"/>
  <c r="AZ1084" i="28" s="1"/>
  <c r="S1084" i="28"/>
  <c r="J1085" i="28"/>
  <c r="R1085" i="28"/>
  <c r="X1085" i="28" s="1"/>
  <c r="AZ1085" i="28" s="1"/>
  <c r="S1085" i="28"/>
  <c r="J1086" i="28"/>
  <c r="R1086" i="28"/>
  <c r="X1086" i="28" s="1"/>
  <c r="AZ1086" i="28" s="1"/>
  <c r="S1086" i="28"/>
  <c r="J1087" i="28"/>
  <c r="R1087" i="28"/>
  <c r="X1087" i="28" s="1"/>
  <c r="AZ1087" i="28" s="1"/>
  <c r="S1087" i="28"/>
  <c r="J1088" i="28"/>
  <c r="R1088" i="28"/>
  <c r="X1088" i="28" s="1"/>
  <c r="AZ1088" i="28" s="1"/>
  <c r="S1088" i="28"/>
  <c r="J1089" i="28"/>
  <c r="R1089" i="28"/>
  <c r="X1089" i="28" s="1"/>
  <c r="AZ1089" i="28" s="1"/>
  <c r="S1089" i="28"/>
  <c r="J1090" i="28"/>
  <c r="R1090" i="28"/>
  <c r="X1090" i="28" s="1"/>
  <c r="AZ1090" i="28" s="1"/>
  <c r="S1090" i="28"/>
  <c r="J1091" i="28"/>
  <c r="R1091" i="28"/>
  <c r="X1091" i="28" s="1"/>
  <c r="AZ1091" i="28" s="1"/>
  <c r="S1091" i="28"/>
  <c r="J1092" i="28"/>
  <c r="R1092" i="28"/>
  <c r="X1092" i="28" s="1"/>
  <c r="AZ1092" i="28" s="1"/>
  <c r="S1092" i="28"/>
  <c r="J1093" i="28"/>
  <c r="R1093" i="28"/>
  <c r="X1093" i="28" s="1"/>
  <c r="AZ1093" i="28" s="1"/>
  <c r="S1093" i="28"/>
  <c r="J1094" i="28"/>
  <c r="R1094" i="28"/>
  <c r="X1094" i="28" s="1"/>
  <c r="AZ1094" i="28" s="1"/>
  <c r="S1094" i="28"/>
  <c r="J1095" i="28"/>
  <c r="R1095" i="28"/>
  <c r="X1095" i="28" s="1"/>
  <c r="AZ1095" i="28" s="1"/>
  <c r="S1095" i="28"/>
  <c r="J1096" i="28"/>
  <c r="R1096" i="28"/>
  <c r="X1096" i="28" s="1"/>
  <c r="AZ1096" i="28" s="1"/>
  <c r="S1096" i="28"/>
  <c r="J1097" i="28"/>
  <c r="R1097" i="28"/>
  <c r="X1097" i="28" s="1"/>
  <c r="AZ1097" i="28" s="1"/>
  <c r="S1097" i="28"/>
  <c r="J1098" i="28"/>
  <c r="R1098" i="28"/>
  <c r="X1098" i="28" s="1"/>
  <c r="AZ1098" i="28" s="1"/>
  <c r="S1098" i="28"/>
  <c r="J1099" i="28"/>
  <c r="R1099" i="28"/>
  <c r="X1099" i="28" s="1"/>
  <c r="AZ1099" i="28" s="1"/>
  <c r="S1099" i="28"/>
  <c r="J1100" i="28"/>
  <c r="R1100" i="28"/>
  <c r="X1100" i="28" s="1"/>
  <c r="AZ1100" i="28" s="1"/>
  <c r="S1100" i="28"/>
  <c r="J1101" i="28"/>
  <c r="R1101" i="28"/>
  <c r="X1101" i="28" s="1"/>
  <c r="AZ1101" i="28" s="1"/>
  <c r="S1101" i="28"/>
  <c r="J1102" i="28"/>
  <c r="R1102" i="28"/>
  <c r="X1102" i="28" s="1"/>
  <c r="AZ1102" i="28" s="1"/>
  <c r="S1102" i="28"/>
  <c r="J1103" i="28"/>
  <c r="R1103" i="28"/>
  <c r="X1103" i="28" s="1"/>
  <c r="AZ1103" i="28" s="1"/>
  <c r="S1103" i="28"/>
  <c r="J1104" i="28"/>
  <c r="R1104" i="28"/>
  <c r="X1104" i="28" s="1"/>
  <c r="AZ1104" i="28" s="1"/>
  <c r="S1104" i="28"/>
  <c r="J1105" i="28"/>
  <c r="R1105" i="28"/>
  <c r="X1105" i="28" s="1"/>
  <c r="AZ1105" i="28" s="1"/>
  <c r="S1105" i="28"/>
  <c r="J1106" i="28"/>
  <c r="R1106" i="28"/>
  <c r="X1106" i="28" s="1"/>
  <c r="AZ1106" i="28" s="1"/>
  <c r="S1106" i="28"/>
  <c r="J1107" i="28"/>
  <c r="R1107" i="28"/>
  <c r="X1107" i="28" s="1"/>
  <c r="AZ1107" i="28" s="1"/>
  <c r="S1107" i="28"/>
  <c r="J1108" i="28"/>
  <c r="R1108" i="28"/>
  <c r="X1108" i="28" s="1"/>
  <c r="AZ1108" i="28" s="1"/>
  <c r="S1108" i="28"/>
  <c r="J1109" i="28"/>
  <c r="R1109" i="28"/>
  <c r="X1109" i="28" s="1"/>
  <c r="AZ1109" i="28" s="1"/>
  <c r="S1109" i="28"/>
  <c r="J1110" i="28"/>
  <c r="R1110" i="28"/>
  <c r="X1110" i="28" s="1"/>
  <c r="AZ1110" i="28" s="1"/>
  <c r="S1110" i="28"/>
  <c r="J1111" i="28"/>
  <c r="R1111" i="28"/>
  <c r="X1111" i="28" s="1"/>
  <c r="AZ1111" i="28" s="1"/>
  <c r="S1111" i="28"/>
  <c r="J1112" i="28"/>
  <c r="R1112" i="28"/>
  <c r="X1112" i="28" s="1"/>
  <c r="AZ1112" i="28" s="1"/>
  <c r="S1112" i="28"/>
  <c r="J1113" i="28"/>
  <c r="R1113" i="28"/>
  <c r="X1113" i="28" s="1"/>
  <c r="AZ1113" i="28" s="1"/>
  <c r="S1113" i="28"/>
  <c r="J1114" i="28"/>
  <c r="R1114" i="28"/>
  <c r="X1114" i="28" s="1"/>
  <c r="AZ1114" i="28" s="1"/>
  <c r="S1114" i="28"/>
  <c r="J1115" i="28"/>
  <c r="R1115" i="28"/>
  <c r="X1115" i="28" s="1"/>
  <c r="AZ1115" i="28" s="1"/>
  <c r="S1115" i="28"/>
  <c r="J1116" i="28"/>
  <c r="R1116" i="28"/>
  <c r="X1116" i="28" s="1"/>
  <c r="AZ1116" i="28" s="1"/>
  <c r="S1116" i="28"/>
  <c r="J1117" i="28"/>
  <c r="R1117" i="28"/>
  <c r="X1117" i="28" s="1"/>
  <c r="AZ1117" i="28" s="1"/>
  <c r="S1117" i="28"/>
  <c r="J1118" i="28"/>
  <c r="R1118" i="28"/>
  <c r="X1118" i="28" s="1"/>
  <c r="AZ1118" i="28" s="1"/>
  <c r="S1118" i="28"/>
  <c r="J1119" i="28"/>
  <c r="R1119" i="28"/>
  <c r="X1119" i="28" s="1"/>
  <c r="AZ1119" i="28" s="1"/>
  <c r="S1119" i="28"/>
  <c r="J1120" i="28"/>
  <c r="R1120" i="28"/>
  <c r="X1120" i="28" s="1"/>
  <c r="AZ1120" i="28" s="1"/>
  <c r="S1120" i="28"/>
  <c r="J1121" i="28"/>
  <c r="R1121" i="28"/>
  <c r="X1121" i="28" s="1"/>
  <c r="AZ1121" i="28" s="1"/>
  <c r="S1121" i="28"/>
  <c r="J1122" i="28"/>
  <c r="R1122" i="28"/>
  <c r="X1122" i="28" s="1"/>
  <c r="AZ1122" i="28" s="1"/>
  <c r="S1122" i="28"/>
  <c r="J1123" i="28"/>
  <c r="R1123" i="28"/>
  <c r="X1123" i="28" s="1"/>
  <c r="AZ1123" i="28" s="1"/>
  <c r="S1123" i="28"/>
  <c r="J1124" i="28"/>
  <c r="R1124" i="28"/>
  <c r="X1124" i="28" s="1"/>
  <c r="AZ1124" i="28" s="1"/>
  <c r="S1124" i="28"/>
  <c r="J1125" i="28"/>
  <c r="R1125" i="28"/>
  <c r="X1125" i="28" s="1"/>
  <c r="AZ1125" i="28" s="1"/>
  <c r="S1125" i="28"/>
  <c r="J1126" i="28"/>
  <c r="R1126" i="28"/>
  <c r="X1126" i="28" s="1"/>
  <c r="AZ1126" i="28" s="1"/>
  <c r="S1126" i="28"/>
  <c r="J1127" i="28"/>
  <c r="R1127" i="28"/>
  <c r="X1127" i="28" s="1"/>
  <c r="AZ1127" i="28" s="1"/>
  <c r="S1127" i="28"/>
  <c r="J1128" i="28"/>
  <c r="R1128" i="28"/>
  <c r="X1128" i="28" s="1"/>
  <c r="AZ1128" i="28" s="1"/>
  <c r="S1128" i="28"/>
  <c r="J1129" i="28"/>
  <c r="R1129" i="28"/>
  <c r="X1129" i="28" s="1"/>
  <c r="AZ1129" i="28" s="1"/>
  <c r="S1129" i="28"/>
  <c r="J1130" i="28"/>
  <c r="R1130" i="28"/>
  <c r="X1130" i="28" s="1"/>
  <c r="AZ1130" i="28" s="1"/>
  <c r="S1130" i="28"/>
  <c r="J1131" i="28"/>
  <c r="R1131" i="28"/>
  <c r="X1131" i="28" s="1"/>
  <c r="AZ1131" i="28" s="1"/>
  <c r="S1131" i="28"/>
  <c r="J1132" i="28"/>
  <c r="R1132" i="28"/>
  <c r="X1132" i="28" s="1"/>
  <c r="AZ1132" i="28" s="1"/>
  <c r="S1132" i="28"/>
  <c r="J1133" i="28"/>
  <c r="R1133" i="28"/>
  <c r="X1133" i="28" s="1"/>
  <c r="AZ1133" i="28" s="1"/>
  <c r="S1133" i="28"/>
  <c r="J1134" i="28"/>
  <c r="R1134" i="28"/>
  <c r="X1134" i="28" s="1"/>
  <c r="AZ1134" i="28" s="1"/>
  <c r="S1134" i="28"/>
  <c r="J1135" i="28"/>
  <c r="R1135" i="28"/>
  <c r="X1135" i="28" s="1"/>
  <c r="AZ1135" i="28" s="1"/>
  <c r="S1135" i="28"/>
  <c r="J1136" i="28"/>
  <c r="R1136" i="28"/>
  <c r="X1136" i="28" s="1"/>
  <c r="AZ1136" i="28" s="1"/>
  <c r="S1136" i="28"/>
  <c r="J1137" i="28"/>
  <c r="R1137" i="28"/>
  <c r="X1137" i="28" s="1"/>
  <c r="AZ1137" i="28" s="1"/>
  <c r="S1137" i="28"/>
  <c r="J1138" i="28"/>
  <c r="R1138" i="28"/>
  <c r="X1138" i="28" s="1"/>
  <c r="AZ1138" i="28" s="1"/>
  <c r="S1138" i="28"/>
  <c r="J1139" i="28"/>
  <c r="R1139" i="28"/>
  <c r="X1139" i="28" s="1"/>
  <c r="AZ1139" i="28" s="1"/>
  <c r="S1139" i="28"/>
  <c r="J1140" i="28"/>
  <c r="R1140" i="28"/>
  <c r="X1140" i="28" s="1"/>
  <c r="AZ1140" i="28" s="1"/>
  <c r="S1140" i="28"/>
  <c r="J1141" i="28"/>
  <c r="R1141" i="28"/>
  <c r="X1141" i="28" s="1"/>
  <c r="AZ1141" i="28" s="1"/>
  <c r="S1141" i="28"/>
  <c r="J1142" i="28"/>
  <c r="R1142" i="28"/>
  <c r="X1142" i="28" s="1"/>
  <c r="AZ1142" i="28" s="1"/>
  <c r="S1142" i="28"/>
  <c r="J1143" i="28"/>
  <c r="R1143" i="28"/>
  <c r="X1143" i="28" s="1"/>
  <c r="AZ1143" i="28" s="1"/>
  <c r="S1143" i="28"/>
  <c r="J1144" i="28"/>
  <c r="R1144" i="28"/>
  <c r="X1144" i="28" s="1"/>
  <c r="AZ1144" i="28" s="1"/>
  <c r="S1144" i="28"/>
  <c r="J1145" i="28"/>
  <c r="R1145" i="28"/>
  <c r="X1145" i="28" s="1"/>
  <c r="AZ1145" i="28" s="1"/>
  <c r="S1145" i="28"/>
  <c r="J1146" i="28"/>
  <c r="R1146" i="28"/>
  <c r="X1146" i="28" s="1"/>
  <c r="AZ1146" i="28" s="1"/>
  <c r="S1146" i="28"/>
  <c r="J1147" i="28"/>
  <c r="R1147" i="28"/>
  <c r="X1147" i="28" s="1"/>
  <c r="AZ1147" i="28" s="1"/>
  <c r="S1147" i="28"/>
  <c r="J1148" i="28"/>
  <c r="R1148" i="28"/>
  <c r="X1148" i="28" s="1"/>
  <c r="AZ1148" i="28" s="1"/>
  <c r="S1148" i="28"/>
  <c r="J1149" i="28"/>
  <c r="R1149" i="28"/>
  <c r="X1149" i="28" s="1"/>
  <c r="AZ1149" i="28" s="1"/>
  <c r="S1149" i="28"/>
  <c r="J1150" i="28"/>
  <c r="R1150" i="28"/>
  <c r="X1150" i="28" s="1"/>
  <c r="AZ1150" i="28" s="1"/>
  <c r="S1150" i="28"/>
  <c r="J1151" i="28"/>
  <c r="R1151" i="28"/>
  <c r="X1151" i="28" s="1"/>
  <c r="AZ1151" i="28" s="1"/>
  <c r="S1151" i="28"/>
  <c r="J1152" i="28"/>
  <c r="R1152" i="28"/>
  <c r="X1152" i="28" s="1"/>
  <c r="AZ1152" i="28" s="1"/>
  <c r="S1152" i="28"/>
  <c r="J1153" i="28"/>
  <c r="R1153" i="28"/>
  <c r="X1153" i="28" s="1"/>
  <c r="AZ1153" i="28" s="1"/>
  <c r="S1153" i="28"/>
  <c r="J1154" i="28"/>
  <c r="R1154" i="28"/>
  <c r="X1154" i="28" s="1"/>
  <c r="AZ1154" i="28" s="1"/>
  <c r="S1154" i="28"/>
  <c r="J1155" i="28"/>
  <c r="R1155" i="28"/>
  <c r="X1155" i="28" s="1"/>
  <c r="AZ1155" i="28" s="1"/>
  <c r="S1155" i="28"/>
  <c r="J1156" i="28"/>
  <c r="R1156" i="28"/>
  <c r="X1156" i="28" s="1"/>
  <c r="AZ1156" i="28" s="1"/>
  <c r="S1156" i="28"/>
  <c r="J1157" i="28"/>
  <c r="R1157" i="28"/>
  <c r="X1157" i="28" s="1"/>
  <c r="AZ1157" i="28" s="1"/>
  <c r="S1157" i="28"/>
  <c r="J1158" i="28"/>
  <c r="R1158" i="28"/>
  <c r="X1158" i="28" s="1"/>
  <c r="AZ1158" i="28" s="1"/>
  <c r="S1158" i="28"/>
  <c r="J1159" i="28"/>
  <c r="R1159" i="28"/>
  <c r="X1159" i="28" s="1"/>
  <c r="AZ1159" i="28" s="1"/>
  <c r="S1159" i="28"/>
  <c r="J1160" i="28"/>
  <c r="R1160" i="28"/>
  <c r="X1160" i="28" s="1"/>
  <c r="AZ1160" i="28" s="1"/>
  <c r="S1160" i="28"/>
  <c r="J1161" i="28"/>
  <c r="R1161" i="28"/>
  <c r="X1161" i="28" s="1"/>
  <c r="AZ1161" i="28" s="1"/>
  <c r="S1161" i="28"/>
  <c r="J1162" i="28"/>
  <c r="R1162" i="28"/>
  <c r="X1162" i="28" s="1"/>
  <c r="AZ1162" i="28" s="1"/>
  <c r="S1162" i="28"/>
  <c r="J1163" i="28"/>
  <c r="R1163" i="28"/>
  <c r="X1163" i="28" s="1"/>
  <c r="AZ1163" i="28" s="1"/>
  <c r="S1163" i="28"/>
  <c r="J1164" i="28"/>
  <c r="R1164" i="28"/>
  <c r="X1164" i="28" s="1"/>
  <c r="AZ1164" i="28" s="1"/>
  <c r="S1164" i="28"/>
  <c r="J1165" i="28"/>
  <c r="R1165" i="28"/>
  <c r="X1165" i="28" s="1"/>
  <c r="AZ1165" i="28" s="1"/>
  <c r="S1165" i="28"/>
  <c r="J1166" i="28"/>
  <c r="R1166" i="28"/>
  <c r="X1166" i="28" s="1"/>
  <c r="AZ1166" i="28" s="1"/>
  <c r="S1166" i="28"/>
  <c r="J1167" i="28"/>
  <c r="R1167" i="28"/>
  <c r="X1167" i="28" s="1"/>
  <c r="AZ1167" i="28" s="1"/>
  <c r="S1167" i="28"/>
  <c r="J1168" i="28"/>
  <c r="R1168" i="28"/>
  <c r="X1168" i="28" s="1"/>
  <c r="AZ1168" i="28" s="1"/>
  <c r="S1168" i="28"/>
  <c r="J1169" i="28"/>
  <c r="R1169" i="28"/>
  <c r="X1169" i="28" s="1"/>
  <c r="AZ1169" i="28" s="1"/>
  <c r="S1169" i="28"/>
  <c r="J1170" i="28"/>
  <c r="R1170" i="28"/>
  <c r="X1170" i="28" s="1"/>
  <c r="AZ1170" i="28" s="1"/>
  <c r="S1170" i="28"/>
  <c r="J1171" i="28"/>
  <c r="R1171" i="28"/>
  <c r="X1171" i="28" s="1"/>
  <c r="AZ1171" i="28" s="1"/>
  <c r="S1171" i="28"/>
  <c r="J1172" i="28"/>
  <c r="R1172" i="28"/>
  <c r="X1172" i="28" s="1"/>
  <c r="AZ1172" i="28" s="1"/>
  <c r="S1172" i="28"/>
  <c r="J1173" i="28"/>
  <c r="R1173" i="28"/>
  <c r="X1173" i="28" s="1"/>
  <c r="AZ1173" i="28" s="1"/>
  <c r="S1173" i="28"/>
  <c r="J1174" i="28"/>
  <c r="R1174" i="28"/>
  <c r="X1174" i="28" s="1"/>
  <c r="AZ1174" i="28" s="1"/>
  <c r="S1174" i="28"/>
  <c r="J1175" i="28"/>
  <c r="R1175" i="28"/>
  <c r="X1175" i="28" s="1"/>
  <c r="AZ1175" i="28" s="1"/>
  <c r="S1175" i="28"/>
  <c r="J1176" i="28"/>
  <c r="R1176" i="28"/>
  <c r="X1176" i="28" s="1"/>
  <c r="AZ1176" i="28" s="1"/>
  <c r="S1176" i="28"/>
  <c r="J1177" i="28"/>
  <c r="R1177" i="28"/>
  <c r="X1177" i="28" s="1"/>
  <c r="AZ1177" i="28" s="1"/>
  <c r="S1177" i="28"/>
  <c r="J1178" i="28"/>
  <c r="R1178" i="28"/>
  <c r="X1178" i="28" s="1"/>
  <c r="AZ1178" i="28" s="1"/>
  <c r="S1178" i="28"/>
  <c r="J1179" i="28"/>
  <c r="R1179" i="28"/>
  <c r="X1179" i="28" s="1"/>
  <c r="AZ1179" i="28" s="1"/>
  <c r="S1179" i="28"/>
  <c r="J1180" i="28"/>
  <c r="R1180" i="28"/>
  <c r="X1180" i="28" s="1"/>
  <c r="AZ1180" i="28" s="1"/>
  <c r="S1180" i="28"/>
  <c r="J1181" i="28"/>
  <c r="R1181" i="28"/>
  <c r="X1181" i="28" s="1"/>
  <c r="AZ1181" i="28" s="1"/>
  <c r="S1181" i="28"/>
  <c r="J1182" i="28"/>
  <c r="R1182" i="28"/>
  <c r="X1182" i="28" s="1"/>
  <c r="AZ1182" i="28" s="1"/>
  <c r="S1182" i="28"/>
  <c r="J1183" i="28"/>
  <c r="R1183" i="28"/>
  <c r="X1183" i="28" s="1"/>
  <c r="AZ1183" i="28" s="1"/>
  <c r="S1183" i="28"/>
  <c r="J1184" i="28"/>
  <c r="R1184" i="28"/>
  <c r="X1184" i="28" s="1"/>
  <c r="AZ1184" i="28" s="1"/>
  <c r="S1184" i="28"/>
  <c r="J1185" i="28"/>
  <c r="R1185" i="28"/>
  <c r="X1185" i="28" s="1"/>
  <c r="AZ1185" i="28" s="1"/>
  <c r="S1185" i="28"/>
  <c r="J1186" i="28"/>
  <c r="R1186" i="28"/>
  <c r="X1186" i="28" s="1"/>
  <c r="AZ1186" i="28" s="1"/>
  <c r="S1186" i="28"/>
  <c r="J1187" i="28"/>
  <c r="R1187" i="28"/>
  <c r="X1187" i="28" s="1"/>
  <c r="AZ1187" i="28" s="1"/>
  <c r="S1187" i="28"/>
  <c r="J1188" i="28"/>
  <c r="R1188" i="28"/>
  <c r="X1188" i="28" s="1"/>
  <c r="AZ1188" i="28" s="1"/>
  <c r="S1188" i="28"/>
  <c r="J1189" i="28"/>
  <c r="R1189" i="28"/>
  <c r="X1189" i="28" s="1"/>
  <c r="AZ1189" i="28" s="1"/>
  <c r="S1189" i="28"/>
  <c r="J1190" i="28"/>
  <c r="R1190" i="28"/>
  <c r="X1190" i="28" s="1"/>
  <c r="AZ1190" i="28" s="1"/>
  <c r="S1190" i="28"/>
  <c r="J1191" i="28"/>
  <c r="R1191" i="28"/>
  <c r="X1191" i="28" s="1"/>
  <c r="AZ1191" i="28" s="1"/>
  <c r="S1191" i="28"/>
  <c r="J1192" i="28"/>
  <c r="R1192" i="28"/>
  <c r="X1192" i="28" s="1"/>
  <c r="AZ1192" i="28" s="1"/>
  <c r="S1192" i="28"/>
  <c r="J1193" i="28"/>
  <c r="R1193" i="28"/>
  <c r="X1193" i="28" s="1"/>
  <c r="AZ1193" i="28" s="1"/>
  <c r="S1193" i="28"/>
  <c r="J1194" i="28"/>
  <c r="R1194" i="28"/>
  <c r="X1194" i="28" s="1"/>
  <c r="AZ1194" i="28" s="1"/>
  <c r="S1194" i="28"/>
  <c r="J1195" i="28"/>
  <c r="R1195" i="28"/>
  <c r="X1195" i="28" s="1"/>
  <c r="AZ1195" i="28" s="1"/>
  <c r="S1195" i="28"/>
  <c r="J1196" i="28"/>
  <c r="R1196" i="28"/>
  <c r="X1196" i="28" s="1"/>
  <c r="AZ1196" i="28" s="1"/>
  <c r="S1196" i="28"/>
  <c r="J1197" i="28"/>
  <c r="R1197" i="28"/>
  <c r="X1197" i="28" s="1"/>
  <c r="AZ1197" i="28" s="1"/>
  <c r="S1197" i="28"/>
  <c r="J1198" i="28"/>
  <c r="R1198" i="28"/>
  <c r="X1198" i="28" s="1"/>
  <c r="AZ1198" i="28" s="1"/>
  <c r="S1198" i="28"/>
  <c r="J1199" i="28"/>
  <c r="R1199" i="28"/>
  <c r="X1199" i="28" s="1"/>
  <c r="AZ1199" i="28" s="1"/>
  <c r="S1199" i="28"/>
  <c r="J1200" i="28"/>
  <c r="R1200" i="28"/>
  <c r="X1200" i="28" s="1"/>
  <c r="AZ1200" i="28" s="1"/>
  <c r="S1200" i="28"/>
  <c r="J1201" i="28"/>
  <c r="R1201" i="28"/>
  <c r="X1201" i="28" s="1"/>
  <c r="AZ1201" i="28" s="1"/>
  <c r="S1201" i="28"/>
  <c r="J1202" i="28"/>
  <c r="R1202" i="28"/>
  <c r="X1202" i="28" s="1"/>
  <c r="AZ1202" i="28" s="1"/>
  <c r="S1202" i="28"/>
  <c r="J1203" i="28"/>
  <c r="R1203" i="28"/>
  <c r="X1203" i="28" s="1"/>
  <c r="AZ1203" i="28" s="1"/>
  <c r="S1203" i="28"/>
  <c r="J1204" i="28"/>
  <c r="R1204" i="28"/>
  <c r="X1204" i="28" s="1"/>
  <c r="AZ1204" i="28" s="1"/>
  <c r="S1204" i="28"/>
  <c r="J1205" i="28"/>
  <c r="R1205" i="28"/>
  <c r="X1205" i="28" s="1"/>
  <c r="AZ1205" i="28" s="1"/>
  <c r="S1205" i="28"/>
  <c r="J1206" i="28"/>
  <c r="R1206" i="28"/>
  <c r="X1206" i="28" s="1"/>
  <c r="AZ1206" i="28" s="1"/>
  <c r="S1206" i="28"/>
  <c r="J1207" i="28"/>
  <c r="R1207" i="28"/>
  <c r="X1207" i="28" s="1"/>
  <c r="AZ1207" i="28" s="1"/>
  <c r="S1207" i="28"/>
  <c r="J1208" i="28"/>
  <c r="R1208" i="28"/>
  <c r="X1208" i="28" s="1"/>
  <c r="AZ1208" i="28" s="1"/>
  <c r="S1208" i="28"/>
  <c r="J1209" i="28"/>
  <c r="R1209" i="28"/>
  <c r="X1209" i="28" s="1"/>
  <c r="AZ1209" i="28" s="1"/>
  <c r="S1209" i="28"/>
  <c r="J1210" i="28"/>
  <c r="R1210" i="28"/>
  <c r="X1210" i="28" s="1"/>
  <c r="AZ1210" i="28" s="1"/>
  <c r="S1210" i="28"/>
  <c r="J1211" i="28"/>
  <c r="R1211" i="28"/>
  <c r="X1211" i="28" s="1"/>
  <c r="AZ1211" i="28" s="1"/>
  <c r="S1211" i="28"/>
  <c r="J1212" i="28"/>
  <c r="R1212" i="28"/>
  <c r="X1212" i="28" s="1"/>
  <c r="AZ1212" i="28" s="1"/>
  <c r="S1212" i="28"/>
  <c r="J1213" i="28"/>
  <c r="R1213" i="28"/>
  <c r="X1213" i="28" s="1"/>
  <c r="AZ1213" i="28" s="1"/>
  <c r="S1213" i="28"/>
  <c r="J1214" i="28"/>
  <c r="R1214" i="28"/>
  <c r="X1214" i="28" s="1"/>
  <c r="AZ1214" i="28" s="1"/>
  <c r="S1214" i="28"/>
  <c r="J1215" i="28"/>
  <c r="R1215" i="28"/>
  <c r="X1215" i="28" s="1"/>
  <c r="AZ1215" i="28" s="1"/>
  <c r="S1215" i="28"/>
  <c r="J1216" i="28"/>
  <c r="R1216" i="28"/>
  <c r="X1216" i="28" s="1"/>
  <c r="AZ1216" i="28" s="1"/>
  <c r="S1216" i="28"/>
  <c r="J1217" i="28"/>
  <c r="R1217" i="28"/>
  <c r="X1217" i="28" s="1"/>
  <c r="AZ1217" i="28" s="1"/>
  <c r="S1217" i="28"/>
  <c r="J1218" i="28"/>
  <c r="R1218" i="28"/>
  <c r="X1218" i="28" s="1"/>
  <c r="AZ1218" i="28" s="1"/>
  <c r="S1218" i="28"/>
  <c r="J1219" i="28"/>
  <c r="R1219" i="28"/>
  <c r="X1219" i="28" s="1"/>
  <c r="AZ1219" i="28" s="1"/>
  <c r="S1219" i="28"/>
  <c r="J1220" i="28"/>
  <c r="R1220" i="28"/>
  <c r="X1220" i="28" s="1"/>
  <c r="AZ1220" i="28" s="1"/>
  <c r="S1220" i="28"/>
  <c r="J1221" i="28"/>
  <c r="R1221" i="28"/>
  <c r="X1221" i="28" s="1"/>
  <c r="AZ1221" i="28" s="1"/>
  <c r="S1221" i="28"/>
  <c r="J1222" i="28"/>
  <c r="R1222" i="28"/>
  <c r="X1222" i="28" s="1"/>
  <c r="AZ1222" i="28" s="1"/>
  <c r="S1222" i="28"/>
  <c r="J1223" i="28"/>
  <c r="R1223" i="28"/>
  <c r="X1223" i="28" s="1"/>
  <c r="AZ1223" i="28" s="1"/>
  <c r="S1223" i="28"/>
  <c r="J1224" i="28"/>
  <c r="R1224" i="28"/>
  <c r="X1224" i="28" s="1"/>
  <c r="AZ1224" i="28" s="1"/>
  <c r="S1224" i="28"/>
  <c r="J1225" i="28"/>
  <c r="R1225" i="28"/>
  <c r="X1225" i="28" s="1"/>
  <c r="AZ1225" i="28" s="1"/>
  <c r="S1225" i="28"/>
  <c r="J1226" i="28"/>
  <c r="R1226" i="28"/>
  <c r="X1226" i="28" s="1"/>
  <c r="AZ1226" i="28" s="1"/>
  <c r="S1226" i="28"/>
  <c r="J1227" i="28"/>
  <c r="R1227" i="28"/>
  <c r="X1227" i="28" s="1"/>
  <c r="AZ1227" i="28" s="1"/>
  <c r="S1227" i="28"/>
  <c r="J1228" i="28"/>
  <c r="R1228" i="28"/>
  <c r="X1228" i="28" s="1"/>
  <c r="AZ1228" i="28" s="1"/>
  <c r="S1228" i="28"/>
  <c r="J1229" i="28"/>
  <c r="R1229" i="28"/>
  <c r="X1229" i="28" s="1"/>
  <c r="AZ1229" i="28" s="1"/>
  <c r="S1229" i="28"/>
  <c r="J1230" i="28"/>
  <c r="R1230" i="28"/>
  <c r="X1230" i="28" s="1"/>
  <c r="AZ1230" i="28" s="1"/>
  <c r="S1230" i="28"/>
  <c r="J1231" i="28"/>
  <c r="R1231" i="28"/>
  <c r="X1231" i="28" s="1"/>
  <c r="AZ1231" i="28" s="1"/>
  <c r="S1231" i="28"/>
  <c r="J1232" i="28"/>
  <c r="R1232" i="28"/>
  <c r="X1232" i="28" s="1"/>
  <c r="AZ1232" i="28" s="1"/>
  <c r="S1232" i="28"/>
  <c r="J1233" i="28"/>
  <c r="R1233" i="28"/>
  <c r="X1233" i="28" s="1"/>
  <c r="AZ1233" i="28" s="1"/>
  <c r="S1233" i="28"/>
  <c r="J1234" i="28"/>
  <c r="R1234" i="28"/>
  <c r="X1234" i="28" s="1"/>
  <c r="AZ1234" i="28" s="1"/>
  <c r="S1234" i="28"/>
  <c r="J1235" i="28"/>
  <c r="R1235" i="28"/>
  <c r="X1235" i="28" s="1"/>
  <c r="AZ1235" i="28" s="1"/>
  <c r="S1235" i="28"/>
  <c r="J1236" i="28"/>
  <c r="R1236" i="28"/>
  <c r="X1236" i="28" s="1"/>
  <c r="AZ1236" i="28" s="1"/>
  <c r="S1236" i="28"/>
  <c r="J1237" i="28"/>
  <c r="R1237" i="28"/>
  <c r="X1237" i="28" s="1"/>
  <c r="AZ1237" i="28" s="1"/>
  <c r="S1237" i="28"/>
  <c r="J1238" i="28"/>
  <c r="R1238" i="28"/>
  <c r="X1238" i="28" s="1"/>
  <c r="AZ1238" i="28" s="1"/>
  <c r="S1238" i="28"/>
  <c r="J1239" i="28"/>
  <c r="R1239" i="28"/>
  <c r="X1239" i="28" s="1"/>
  <c r="AZ1239" i="28" s="1"/>
  <c r="S1239" i="28"/>
  <c r="J1240" i="28"/>
  <c r="R1240" i="28"/>
  <c r="X1240" i="28" s="1"/>
  <c r="AZ1240" i="28" s="1"/>
  <c r="S1240" i="28"/>
  <c r="J1241" i="28"/>
  <c r="R1241" i="28"/>
  <c r="X1241" i="28" s="1"/>
  <c r="AZ1241" i="28" s="1"/>
  <c r="S1241" i="28"/>
  <c r="J1242" i="28"/>
  <c r="R1242" i="28"/>
  <c r="X1242" i="28" s="1"/>
  <c r="AZ1242" i="28" s="1"/>
  <c r="S1242" i="28"/>
  <c r="J1243" i="28"/>
  <c r="R1243" i="28"/>
  <c r="X1243" i="28" s="1"/>
  <c r="AZ1243" i="28" s="1"/>
  <c r="S1243" i="28"/>
  <c r="J1244" i="28"/>
  <c r="R1244" i="28"/>
  <c r="X1244" i="28" s="1"/>
  <c r="AZ1244" i="28" s="1"/>
  <c r="S1244" i="28"/>
  <c r="J1245" i="28"/>
  <c r="R1245" i="28"/>
  <c r="X1245" i="28" s="1"/>
  <c r="AZ1245" i="28" s="1"/>
  <c r="S1245" i="28"/>
  <c r="J1246" i="28"/>
  <c r="R1246" i="28"/>
  <c r="X1246" i="28" s="1"/>
  <c r="AZ1246" i="28" s="1"/>
  <c r="S1246" i="28"/>
  <c r="J1247" i="28"/>
  <c r="R1247" i="28"/>
  <c r="X1247" i="28" s="1"/>
  <c r="AZ1247" i="28" s="1"/>
  <c r="S1247" i="28"/>
  <c r="J1248" i="28"/>
  <c r="R1248" i="28"/>
  <c r="X1248" i="28" s="1"/>
  <c r="AZ1248" i="28" s="1"/>
  <c r="S1248" i="28"/>
  <c r="J1249" i="28"/>
  <c r="R1249" i="28"/>
  <c r="X1249" i="28" s="1"/>
  <c r="AZ1249" i="28" s="1"/>
  <c r="S1249" i="28"/>
  <c r="J1250" i="28"/>
  <c r="R1250" i="28"/>
  <c r="X1250" i="28" s="1"/>
  <c r="AZ1250" i="28" s="1"/>
  <c r="S1250" i="28"/>
  <c r="J1251" i="28"/>
  <c r="R1251" i="28"/>
  <c r="X1251" i="28" s="1"/>
  <c r="AZ1251" i="28" s="1"/>
  <c r="S1251" i="28"/>
  <c r="J1252" i="28"/>
  <c r="R1252" i="28"/>
  <c r="X1252" i="28" s="1"/>
  <c r="AZ1252" i="28" s="1"/>
  <c r="S1252" i="28"/>
  <c r="J1253" i="28"/>
  <c r="R1253" i="28"/>
  <c r="X1253" i="28" s="1"/>
  <c r="AZ1253" i="28" s="1"/>
  <c r="S1253" i="28"/>
  <c r="J1254" i="28"/>
  <c r="R1254" i="28"/>
  <c r="X1254" i="28" s="1"/>
  <c r="AZ1254" i="28" s="1"/>
  <c r="S1254" i="28"/>
  <c r="J1255" i="28"/>
  <c r="R1255" i="28"/>
  <c r="X1255" i="28" s="1"/>
  <c r="AZ1255" i="28" s="1"/>
  <c r="S1255" i="28"/>
  <c r="J1256" i="28"/>
  <c r="R1256" i="28"/>
  <c r="X1256" i="28" s="1"/>
  <c r="AZ1256" i="28" s="1"/>
  <c r="S1256" i="28"/>
  <c r="J1257" i="28"/>
  <c r="R1257" i="28"/>
  <c r="X1257" i="28" s="1"/>
  <c r="AZ1257" i="28" s="1"/>
  <c r="S1257" i="28"/>
  <c r="J1258" i="28"/>
  <c r="R1258" i="28"/>
  <c r="X1258" i="28" s="1"/>
  <c r="AZ1258" i="28" s="1"/>
  <c r="S1258" i="28"/>
  <c r="J1259" i="28"/>
  <c r="R1259" i="28"/>
  <c r="X1259" i="28" s="1"/>
  <c r="AZ1259" i="28" s="1"/>
  <c r="S1259" i="28"/>
  <c r="J1260" i="28"/>
  <c r="R1260" i="28"/>
  <c r="X1260" i="28" s="1"/>
  <c r="AZ1260" i="28" s="1"/>
  <c r="S1260" i="28"/>
  <c r="J1261" i="28"/>
  <c r="R1261" i="28"/>
  <c r="X1261" i="28" s="1"/>
  <c r="AZ1261" i="28" s="1"/>
  <c r="S1261" i="28"/>
  <c r="J1262" i="28"/>
  <c r="R1262" i="28"/>
  <c r="X1262" i="28" s="1"/>
  <c r="AZ1262" i="28" s="1"/>
  <c r="S1262" i="28"/>
  <c r="J1263" i="28"/>
  <c r="R1263" i="28"/>
  <c r="X1263" i="28" s="1"/>
  <c r="AZ1263" i="28" s="1"/>
  <c r="S1263" i="28"/>
  <c r="J1264" i="28"/>
  <c r="R1264" i="28"/>
  <c r="X1264" i="28" s="1"/>
  <c r="AZ1264" i="28" s="1"/>
  <c r="S1264" i="28"/>
  <c r="J1265" i="28"/>
  <c r="R1265" i="28"/>
  <c r="X1265" i="28" s="1"/>
  <c r="AZ1265" i="28" s="1"/>
  <c r="S1265" i="28"/>
  <c r="J1266" i="28"/>
  <c r="R1266" i="28"/>
  <c r="X1266" i="28" s="1"/>
  <c r="AZ1266" i="28" s="1"/>
  <c r="S1266" i="28"/>
  <c r="J1267" i="28"/>
  <c r="R1267" i="28"/>
  <c r="X1267" i="28" s="1"/>
  <c r="AZ1267" i="28" s="1"/>
  <c r="S1267" i="28"/>
  <c r="J1268" i="28"/>
  <c r="R1268" i="28"/>
  <c r="X1268" i="28" s="1"/>
  <c r="AZ1268" i="28" s="1"/>
  <c r="S1268" i="28"/>
  <c r="J1269" i="28"/>
  <c r="R1269" i="28"/>
  <c r="X1269" i="28" s="1"/>
  <c r="AZ1269" i="28" s="1"/>
  <c r="S1269" i="28"/>
  <c r="J1270" i="28"/>
  <c r="R1270" i="28"/>
  <c r="X1270" i="28" s="1"/>
  <c r="AZ1270" i="28" s="1"/>
  <c r="S1270" i="28"/>
  <c r="J1271" i="28"/>
  <c r="R1271" i="28"/>
  <c r="X1271" i="28" s="1"/>
  <c r="AZ1271" i="28" s="1"/>
  <c r="S1271" i="28"/>
  <c r="J1272" i="28"/>
  <c r="R1272" i="28"/>
  <c r="X1272" i="28" s="1"/>
  <c r="AZ1272" i="28" s="1"/>
  <c r="S1272" i="28"/>
  <c r="J1273" i="28"/>
  <c r="R1273" i="28"/>
  <c r="X1273" i="28" s="1"/>
  <c r="AZ1273" i="28" s="1"/>
  <c r="S1273" i="28"/>
  <c r="J1274" i="28"/>
  <c r="R1274" i="28"/>
  <c r="X1274" i="28" s="1"/>
  <c r="AZ1274" i="28" s="1"/>
  <c r="S1274" i="28"/>
  <c r="J1275" i="28"/>
  <c r="R1275" i="28"/>
  <c r="X1275" i="28" s="1"/>
  <c r="AZ1275" i="28" s="1"/>
  <c r="S1275" i="28"/>
  <c r="J1276" i="28"/>
  <c r="R1276" i="28"/>
  <c r="X1276" i="28" s="1"/>
  <c r="AZ1276" i="28" s="1"/>
  <c r="S1276" i="28"/>
  <c r="J1277" i="28"/>
  <c r="R1277" i="28"/>
  <c r="X1277" i="28" s="1"/>
  <c r="AZ1277" i="28" s="1"/>
  <c r="S1277" i="28"/>
  <c r="J1278" i="28"/>
  <c r="R1278" i="28"/>
  <c r="X1278" i="28" s="1"/>
  <c r="AZ1278" i="28" s="1"/>
  <c r="S1278" i="28"/>
  <c r="J1279" i="28"/>
  <c r="R1279" i="28"/>
  <c r="X1279" i="28" s="1"/>
  <c r="AZ1279" i="28" s="1"/>
  <c r="S1279" i="28"/>
  <c r="J1280" i="28"/>
  <c r="R1280" i="28"/>
  <c r="X1280" i="28" s="1"/>
  <c r="AZ1280" i="28" s="1"/>
  <c r="S1280" i="28"/>
  <c r="J1281" i="28"/>
  <c r="R1281" i="28"/>
  <c r="X1281" i="28" s="1"/>
  <c r="AZ1281" i="28" s="1"/>
  <c r="S1281" i="28"/>
  <c r="J1282" i="28"/>
  <c r="R1282" i="28"/>
  <c r="X1282" i="28" s="1"/>
  <c r="AZ1282" i="28" s="1"/>
  <c r="S1282" i="28"/>
  <c r="J1283" i="28"/>
  <c r="R1283" i="28"/>
  <c r="X1283" i="28" s="1"/>
  <c r="AZ1283" i="28" s="1"/>
  <c r="S1283" i="28"/>
  <c r="J1284" i="28"/>
  <c r="R1284" i="28"/>
  <c r="X1284" i="28" s="1"/>
  <c r="AZ1284" i="28" s="1"/>
  <c r="S1284" i="28"/>
  <c r="J1285" i="28"/>
  <c r="R1285" i="28"/>
  <c r="X1285" i="28" s="1"/>
  <c r="AZ1285" i="28" s="1"/>
  <c r="S1285" i="28"/>
  <c r="J1286" i="28"/>
  <c r="R1286" i="28"/>
  <c r="X1286" i="28" s="1"/>
  <c r="AZ1286" i="28" s="1"/>
  <c r="S1286" i="28"/>
  <c r="J1287" i="28"/>
  <c r="R1287" i="28"/>
  <c r="X1287" i="28" s="1"/>
  <c r="AZ1287" i="28" s="1"/>
  <c r="S1287" i="28"/>
  <c r="J1288" i="28"/>
  <c r="R1288" i="28"/>
  <c r="X1288" i="28" s="1"/>
  <c r="AZ1288" i="28" s="1"/>
  <c r="S1288" i="28"/>
  <c r="J1289" i="28"/>
  <c r="R1289" i="28"/>
  <c r="X1289" i="28" s="1"/>
  <c r="AZ1289" i="28" s="1"/>
  <c r="S1289" i="28"/>
  <c r="J1290" i="28"/>
  <c r="R1290" i="28"/>
  <c r="X1290" i="28" s="1"/>
  <c r="AZ1290" i="28" s="1"/>
  <c r="S1290" i="28"/>
  <c r="J1291" i="28"/>
  <c r="R1291" i="28"/>
  <c r="X1291" i="28" s="1"/>
  <c r="AZ1291" i="28" s="1"/>
  <c r="S1291" i="28"/>
  <c r="J1292" i="28"/>
  <c r="R1292" i="28"/>
  <c r="X1292" i="28" s="1"/>
  <c r="AZ1292" i="28" s="1"/>
  <c r="S1292" i="28"/>
  <c r="J1293" i="28"/>
  <c r="R1293" i="28"/>
  <c r="X1293" i="28" s="1"/>
  <c r="AZ1293" i="28" s="1"/>
  <c r="S1293" i="28"/>
  <c r="J1294" i="28"/>
  <c r="R1294" i="28"/>
  <c r="X1294" i="28" s="1"/>
  <c r="AZ1294" i="28" s="1"/>
  <c r="S1294" i="28"/>
  <c r="J1295" i="28"/>
  <c r="R1295" i="28"/>
  <c r="X1295" i="28" s="1"/>
  <c r="AZ1295" i="28" s="1"/>
  <c r="S1295" i="28"/>
  <c r="J1296" i="28"/>
  <c r="R1296" i="28"/>
  <c r="X1296" i="28" s="1"/>
  <c r="AZ1296" i="28" s="1"/>
  <c r="S1296" i="28"/>
  <c r="J1297" i="28"/>
  <c r="R1297" i="28"/>
  <c r="X1297" i="28" s="1"/>
  <c r="AZ1297" i="28" s="1"/>
  <c r="S1297" i="28"/>
  <c r="J1298" i="28"/>
  <c r="R1298" i="28"/>
  <c r="X1298" i="28" s="1"/>
  <c r="AZ1298" i="28" s="1"/>
  <c r="S1298" i="28"/>
  <c r="J1299" i="28"/>
  <c r="R1299" i="28"/>
  <c r="X1299" i="28" s="1"/>
  <c r="AZ1299" i="28" s="1"/>
  <c r="S1299" i="28"/>
  <c r="J1300" i="28"/>
  <c r="R1300" i="28"/>
  <c r="X1300" i="28" s="1"/>
  <c r="AZ1300" i="28" s="1"/>
  <c r="S1300" i="28"/>
  <c r="J1301" i="28"/>
  <c r="R1301" i="28"/>
  <c r="X1301" i="28" s="1"/>
  <c r="AZ1301" i="28" s="1"/>
  <c r="S1301" i="28"/>
  <c r="J1302" i="28"/>
  <c r="R1302" i="28"/>
  <c r="X1302" i="28" s="1"/>
  <c r="AZ1302" i="28" s="1"/>
  <c r="S1302" i="28"/>
  <c r="J1303" i="28"/>
  <c r="R1303" i="28"/>
  <c r="X1303" i="28" s="1"/>
  <c r="AZ1303" i="28" s="1"/>
  <c r="S1303" i="28"/>
  <c r="J1304" i="28"/>
  <c r="R1304" i="28"/>
  <c r="X1304" i="28" s="1"/>
  <c r="AZ1304" i="28" s="1"/>
  <c r="S1304" i="28"/>
  <c r="J1305" i="28"/>
  <c r="R1305" i="28"/>
  <c r="X1305" i="28" s="1"/>
  <c r="AZ1305" i="28" s="1"/>
  <c r="S1305" i="28"/>
  <c r="J1306" i="28"/>
  <c r="R1306" i="28"/>
  <c r="X1306" i="28" s="1"/>
  <c r="AZ1306" i="28" s="1"/>
  <c r="S1306" i="28"/>
  <c r="J1307" i="28"/>
  <c r="R1307" i="28"/>
  <c r="X1307" i="28" s="1"/>
  <c r="AZ1307" i="28" s="1"/>
  <c r="S1307" i="28"/>
  <c r="J1308" i="28"/>
  <c r="R1308" i="28"/>
  <c r="X1308" i="28" s="1"/>
  <c r="AZ1308" i="28" s="1"/>
  <c r="S1308" i="28"/>
  <c r="J1309" i="28"/>
  <c r="R1309" i="28"/>
  <c r="X1309" i="28" s="1"/>
  <c r="AZ1309" i="28" s="1"/>
  <c r="S1309" i="28"/>
  <c r="J1310" i="28"/>
  <c r="R1310" i="28"/>
  <c r="X1310" i="28" s="1"/>
  <c r="AZ1310" i="28" s="1"/>
  <c r="S1310" i="28"/>
  <c r="J1311" i="28"/>
  <c r="R1311" i="28"/>
  <c r="X1311" i="28" s="1"/>
  <c r="AZ1311" i="28" s="1"/>
  <c r="S1311" i="28"/>
  <c r="J1312" i="28"/>
  <c r="R1312" i="28"/>
  <c r="X1312" i="28" s="1"/>
  <c r="AZ1312" i="28" s="1"/>
  <c r="S1312" i="28"/>
  <c r="J1313" i="28"/>
  <c r="R1313" i="28"/>
  <c r="X1313" i="28" s="1"/>
  <c r="AZ1313" i="28" s="1"/>
  <c r="S1313" i="28"/>
  <c r="J1314" i="28"/>
  <c r="R1314" i="28"/>
  <c r="X1314" i="28" s="1"/>
  <c r="AZ1314" i="28" s="1"/>
  <c r="S1314" i="28"/>
  <c r="J1315" i="28"/>
  <c r="R1315" i="28"/>
  <c r="X1315" i="28" s="1"/>
  <c r="AZ1315" i="28" s="1"/>
  <c r="S1315" i="28"/>
  <c r="J1316" i="28"/>
  <c r="R1316" i="28"/>
  <c r="X1316" i="28" s="1"/>
  <c r="AZ1316" i="28" s="1"/>
  <c r="S1316" i="28"/>
  <c r="J1317" i="28"/>
  <c r="R1317" i="28"/>
  <c r="X1317" i="28" s="1"/>
  <c r="AZ1317" i="28" s="1"/>
  <c r="S1317" i="28"/>
  <c r="J1318" i="28"/>
  <c r="R1318" i="28"/>
  <c r="X1318" i="28" s="1"/>
  <c r="AZ1318" i="28" s="1"/>
  <c r="S1318" i="28"/>
  <c r="J1319" i="28"/>
  <c r="R1319" i="28"/>
  <c r="X1319" i="28" s="1"/>
  <c r="AZ1319" i="28" s="1"/>
  <c r="S1319" i="28"/>
  <c r="J1320" i="28"/>
  <c r="R1320" i="28"/>
  <c r="X1320" i="28" s="1"/>
  <c r="AZ1320" i="28" s="1"/>
  <c r="S1320" i="28"/>
  <c r="J1321" i="28"/>
  <c r="R1321" i="28"/>
  <c r="X1321" i="28" s="1"/>
  <c r="AZ1321" i="28" s="1"/>
  <c r="S1321" i="28"/>
  <c r="J1322" i="28"/>
  <c r="R1322" i="28"/>
  <c r="X1322" i="28" s="1"/>
  <c r="AZ1322" i="28" s="1"/>
  <c r="S1322" i="28"/>
  <c r="J1323" i="28"/>
  <c r="R1323" i="28"/>
  <c r="X1323" i="28" s="1"/>
  <c r="AZ1323" i="28" s="1"/>
  <c r="S1323" i="28"/>
  <c r="J1324" i="28"/>
  <c r="R1324" i="28"/>
  <c r="X1324" i="28" s="1"/>
  <c r="AZ1324" i="28" s="1"/>
  <c r="S1324" i="28"/>
  <c r="J1325" i="28"/>
  <c r="R1325" i="28"/>
  <c r="X1325" i="28" s="1"/>
  <c r="AZ1325" i="28" s="1"/>
  <c r="S1325" i="28"/>
  <c r="J1326" i="28"/>
  <c r="R1326" i="28"/>
  <c r="X1326" i="28" s="1"/>
  <c r="AZ1326" i="28" s="1"/>
  <c r="S1326" i="28"/>
  <c r="J1327" i="28"/>
  <c r="R1327" i="28"/>
  <c r="X1327" i="28" s="1"/>
  <c r="AZ1327" i="28" s="1"/>
  <c r="S1327" i="28"/>
  <c r="J1328" i="28"/>
  <c r="R1328" i="28"/>
  <c r="X1328" i="28" s="1"/>
  <c r="AZ1328" i="28" s="1"/>
  <c r="S1328" i="28"/>
  <c r="J1329" i="28"/>
  <c r="R1329" i="28"/>
  <c r="X1329" i="28" s="1"/>
  <c r="AZ1329" i="28" s="1"/>
  <c r="S1329" i="28"/>
  <c r="J1330" i="28"/>
  <c r="R1330" i="28"/>
  <c r="X1330" i="28" s="1"/>
  <c r="AZ1330" i="28" s="1"/>
  <c r="S1330" i="28"/>
  <c r="J1331" i="28"/>
  <c r="R1331" i="28"/>
  <c r="X1331" i="28" s="1"/>
  <c r="AZ1331" i="28" s="1"/>
  <c r="S1331" i="28"/>
  <c r="J1332" i="28"/>
  <c r="R1332" i="28"/>
  <c r="X1332" i="28" s="1"/>
  <c r="AZ1332" i="28" s="1"/>
  <c r="S1332" i="28"/>
  <c r="J1333" i="28"/>
  <c r="R1333" i="28"/>
  <c r="X1333" i="28" s="1"/>
  <c r="AZ1333" i="28" s="1"/>
  <c r="S1333" i="28"/>
  <c r="J1334" i="28"/>
  <c r="R1334" i="28"/>
  <c r="X1334" i="28" s="1"/>
  <c r="AZ1334" i="28" s="1"/>
  <c r="S1334" i="28"/>
  <c r="J1335" i="28"/>
  <c r="R1335" i="28"/>
  <c r="X1335" i="28" s="1"/>
  <c r="AZ1335" i="28" s="1"/>
  <c r="S1335" i="28"/>
  <c r="J1336" i="28"/>
  <c r="R1336" i="28"/>
  <c r="X1336" i="28" s="1"/>
  <c r="AZ1336" i="28" s="1"/>
  <c r="S1336" i="28"/>
  <c r="J1337" i="28"/>
  <c r="R1337" i="28"/>
  <c r="X1337" i="28" s="1"/>
  <c r="AZ1337" i="28" s="1"/>
  <c r="S1337" i="28"/>
  <c r="J1338" i="28"/>
  <c r="R1338" i="28"/>
  <c r="X1338" i="28" s="1"/>
  <c r="AZ1338" i="28" s="1"/>
  <c r="S1338" i="28"/>
  <c r="J1339" i="28"/>
  <c r="R1339" i="28"/>
  <c r="X1339" i="28" s="1"/>
  <c r="AZ1339" i="28" s="1"/>
  <c r="S1339" i="28"/>
  <c r="J1340" i="28"/>
  <c r="R1340" i="28"/>
  <c r="X1340" i="28" s="1"/>
  <c r="AZ1340" i="28" s="1"/>
  <c r="S1340" i="28"/>
  <c r="J1341" i="28"/>
  <c r="R1341" i="28"/>
  <c r="X1341" i="28" s="1"/>
  <c r="AZ1341" i="28" s="1"/>
  <c r="S1341" i="28"/>
  <c r="J1342" i="28"/>
  <c r="R1342" i="28"/>
  <c r="X1342" i="28" s="1"/>
  <c r="AZ1342" i="28" s="1"/>
  <c r="S1342" i="28"/>
  <c r="J1343" i="28"/>
  <c r="R1343" i="28"/>
  <c r="X1343" i="28" s="1"/>
  <c r="AZ1343" i="28" s="1"/>
  <c r="S1343" i="28"/>
  <c r="J1344" i="28"/>
  <c r="R1344" i="28"/>
  <c r="X1344" i="28" s="1"/>
  <c r="AZ1344" i="28" s="1"/>
  <c r="S1344" i="28"/>
  <c r="J1345" i="28"/>
  <c r="R1345" i="28"/>
  <c r="X1345" i="28" s="1"/>
  <c r="AZ1345" i="28" s="1"/>
  <c r="S1345" i="28"/>
  <c r="J1346" i="28"/>
  <c r="R1346" i="28"/>
  <c r="X1346" i="28" s="1"/>
  <c r="AZ1346" i="28" s="1"/>
  <c r="S1346" i="28"/>
  <c r="J1347" i="28"/>
  <c r="R1347" i="28"/>
  <c r="X1347" i="28" s="1"/>
  <c r="AZ1347" i="28" s="1"/>
  <c r="S1347" i="28"/>
  <c r="J1348" i="28"/>
  <c r="R1348" i="28"/>
  <c r="X1348" i="28" s="1"/>
  <c r="AZ1348" i="28" s="1"/>
  <c r="S1348" i="28"/>
  <c r="J1349" i="28"/>
  <c r="R1349" i="28"/>
  <c r="X1349" i="28" s="1"/>
  <c r="AZ1349" i="28" s="1"/>
  <c r="S1349" i="28"/>
  <c r="J1350" i="28"/>
  <c r="R1350" i="28"/>
  <c r="X1350" i="28" s="1"/>
  <c r="AZ1350" i="28" s="1"/>
  <c r="S1350" i="28"/>
  <c r="J1351" i="28"/>
  <c r="R1351" i="28"/>
  <c r="X1351" i="28" s="1"/>
  <c r="AZ1351" i="28" s="1"/>
  <c r="S1351" i="28"/>
  <c r="J1352" i="28"/>
  <c r="R1352" i="28"/>
  <c r="X1352" i="28" s="1"/>
  <c r="AZ1352" i="28" s="1"/>
  <c r="S1352" i="28"/>
  <c r="J1353" i="28"/>
  <c r="R1353" i="28"/>
  <c r="X1353" i="28" s="1"/>
  <c r="AZ1353" i="28" s="1"/>
  <c r="S1353" i="28"/>
  <c r="J1354" i="28"/>
  <c r="R1354" i="28"/>
  <c r="X1354" i="28" s="1"/>
  <c r="AZ1354" i="28" s="1"/>
  <c r="S1354" i="28"/>
  <c r="J1355" i="28"/>
  <c r="R1355" i="28"/>
  <c r="X1355" i="28" s="1"/>
  <c r="AZ1355" i="28" s="1"/>
  <c r="S1355" i="28"/>
  <c r="J1356" i="28"/>
  <c r="R1356" i="28"/>
  <c r="X1356" i="28" s="1"/>
  <c r="AZ1356" i="28" s="1"/>
  <c r="S1356" i="28"/>
  <c r="J1357" i="28"/>
  <c r="R1357" i="28"/>
  <c r="X1357" i="28" s="1"/>
  <c r="AZ1357" i="28" s="1"/>
  <c r="S1357" i="28"/>
  <c r="J1358" i="28"/>
  <c r="R1358" i="28"/>
  <c r="X1358" i="28" s="1"/>
  <c r="AZ1358" i="28" s="1"/>
  <c r="S1358" i="28"/>
  <c r="J1359" i="28"/>
  <c r="R1359" i="28"/>
  <c r="X1359" i="28" s="1"/>
  <c r="AZ1359" i="28" s="1"/>
  <c r="S1359" i="28"/>
  <c r="J1360" i="28"/>
  <c r="R1360" i="28"/>
  <c r="X1360" i="28" s="1"/>
  <c r="AZ1360" i="28" s="1"/>
  <c r="S1360" i="28"/>
  <c r="J1361" i="28"/>
  <c r="R1361" i="28"/>
  <c r="X1361" i="28" s="1"/>
  <c r="AZ1361" i="28" s="1"/>
  <c r="S1361" i="28"/>
  <c r="J1362" i="28"/>
  <c r="R1362" i="28"/>
  <c r="X1362" i="28" s="1"/>
  <c r="AZ1362" i="28" s="1"/>
  <c r="S1362" i="28"/>
  <c r="J1363" i="28"/>
  <c r="R1363" i="28"/>
  <c r="X1363" i="28" s="1"/>
  <c r="AZ1363" i="28" s="1"/>
  <c r="S1363" i="28"/>
  <c r="J1364" i="28"/>
  <c r="R1364" i="28"/>
  <c r="X1364" i="28" s="1"/>
  <c r="AZ1364" i="28" s="1"/>
  <c r="S1364" i="28"/>
  <c r="J1365" i="28"/>
  <c r="R1365" i="28"/>
  <c r="X1365" i="28" s="1"/>
  <c r="AZ1365" i="28" s="1"/>
  <c r="S1365" i="28"/>
  <c r="J1366" i="28"/>
  <c r="R1366" i="28"/>
  <c r="X1366" i="28" s="1"/>
  <c r="AZ1366" i="28" s="1"/>
  <c r="S1366" i="28"/>
  <c r="J1367" i="28"/>
  <c r="R1367" i="28"/>
  <c r="X1367" i="28" s="1"/>
  <c r="AZ1367" i="28" s="1"/>
  <c r="S1367" i="28"/>
  <c r="J1368" i="28"/>
  <c r="R1368" i="28"/>
  <c r="X1368" i="28" s="1"/>
  <c r="AZ1368" i="28" s="1"/>
  <c r="S1368" i="28"/>
  <c r="J1369" i="28"/>
  <c r="R1369" i="28"/>
  <c r="X1369" i="28" s="1"/>
  <c r="AZ1369" i="28" s="1"/>
  <c r="S1369" i="28"/>
  <c r="J1370" i="28"/>
  <c r="R1370" i="28"/>
  <c r="X1370" i="28" s="1"/>
  <c r="AZ1370" i="28" s="1"/>
  <c r="S1370" i="28"/>
  <c r="J1371" i="28"/>
  <c r="R1371" i="28"/>
  <c r="X1371" i="28" s="1"/>
  <c r="AZ1371" i="28" s="1"/>
  <c r="S1371" i="28"/>
  <c r="J1372" i="28"/>
  <c r="R1372" i="28"/>
  <c r="X1372" i="28" s="1"/>
  <c r="AZ1372" i="28" s="1"/>
  <c r="S1372" i="28"/>
  <c r="J1373" i="28"/>
  <c r="R1373" i="28"/>
  <c r="X1373" i="28" s="1"/>
  <c r="AZ1373" i="28" s="1"/>
  <c r="S1373" i="28"/>
  <c r="J1374" i="28"/>
  <c r="R1374" i="28"/>
  <c r="X1374" i="28" s="1"/>
  <c r="AZ1374" i="28" s="1"/>
  <c r="S1374" i="28"/>
  <c r="J1375" i="28"/>
  <c r="R1375" i="28"/>
  <c r="X1375" i="28" s="1"/>
  <c r="AZ1375" i="28" s="1"/>
  <c r="S1375" i="28"/>
  <c r="J1376" i="28"/>
  <c r="R1376" i="28"/>
  <c r="X1376" i="28" s="1"/>
  <c r="AZ1376" i="28" s="1"/>
  <c r="S1376" i="28"/>
  <c r="J1377" i="28"/>
  <c r="R1377" i="28"/>
  <c r="X1377" i="28" s="1"/>
  <c r="AZ1377" i="28" s="1"/>
  <c r="S1377" i="28"/>
  <c r="J1378" i="28"/>
  <c r="R1378" i="28"/>
  <c r="X1378" i="28" s="1"/>
  <c r="AZ1378" i="28" s="1"/>
  <c r="S1378" i="28"/>
  <c r="J1379" i="28"/>
  <c r="R1379" i="28"/>
  <c r="X1379" i="28" s="1"/>
  <c r="AZ1379" i="28" s="1"/>
  <c r="S1379" i="28"/>
  <c r="J1380" i="28"/>
  <c r="R1380" i="28"/>
  <c r="X1380" i="28" s="1"/>
  <c r="AZ1380" i="28" s="1"/>
  <c r="S1380" i="28"/>
  <c r="J1381" i="28"/>
  <c r="R1381" i="28"/>
  <c r="X1381" i="28" s="1"/>
  <c r="AZ1381" i="28" s="1"/>
  <c r="S1381" i="28"/>
  <c r="J1382" i="28"/>
  <c r="R1382" i="28"/>
  <c r="X1382" i="28" s="1"/>
  <c r="AZ1382" i="28" s="1"/>
  <c r="S1382" i="28"/>
  <c r="J1383" i="28"/>
  <c r="R1383" i="28"/>
  <c r="X1383" i="28" s="1"/>
  <c r="AZ1383" i="28" s="1"/>
  <c r="S1383" i="28"/>
  <c r="J1384" i="28"/>
  <c r="R1384" i="28"/>
  <c r="X1384" i="28" s="1"/>
  <c r="AZ1384" i="28" s="1"/>
  <c r="S1384" i="28"/>
  <c r="J1385" i="28"/>
  <c r="R1385" i="28"/>
  <c r="X1385" i="28" s="1"/>
  <c r="AZ1385" i="28" s="1"/>
  <c r="S1385" i="28"/>
  <c r="J1386" i="28"/>
  <c r="R1386" i="28"/>
  <c r="X1386" i="28" s="1"/>
  <c r="AZ1386" i="28" s="1"/>
  <c r="S1386" i="28"/>
  <c r="J1387" i="28"/>
  <c r="R1387" i="28"/>
  <c r="X1387" i="28" s="1"/>
  <c r="AZ1387" i="28" s="1"/>
  <c r="S1387" i="28"/>
  <c r="J1388" i="28"/>
  <c r="R1388" i="28"/>
  <c r="X1388" i="28" s="1"/>
  <c r="AZ1388" i="28" s="1"/>
  <c r="S1388" i="28"/>
  <c r="J1389" i="28"/>
  <c r="R1389" i="28"/>
  <c r="X1389" i="28" s="1"/>
  <c r="AZ1389" i="28" s="1"/>
  <c r="S1389" i="28"/>
  <c r="J1390" i="28"/>
  <c r="R1390" i="28"/>
  <c r="X1390" i="28" s="1"/>
  <c r="AZ1390" i="28" s="1"/>
  <c r="S1390" i="28"/>
  <c r="J1391" i="28"/>
  <c r="R1391" i="28"/>
  <c r="X1391" i="28" s="1"/>
  <c r="AZ1391" i="28" s="1"/>
  <c r="S1391" i="28"/>
  <c r="J1392" i="28"/>
  <c r="R1392" i="28"/>
  <c r="X1392" i="28" s="1"/>
  <c r="AZ1392" i="28" s="1"/>
  <c r="S1392" i="28"/>
  <c r="J1393" i="28"/>
  <c r="R1393" i="28"/>
  <c r="X1393" i="28" s="1"/>
  <c r="AZ1393" i="28" s="1"/>
  <c r="S1393" i="28"/>
  <c r="J1394" i="28"/>
  <c r="R1394" i="28"/>
  <c r="X1394" i="28" s="1"/>
  <c r="AZ1394" i="28" s="1"/>
  <c r="S1394" i="28"/>
  <c r="J1395" i="28"/>
  <c r="R1395" i="28"/>
  <c r="X1395" i="28" s="1"/>
  <c r="AZ1395" i="28" s="1"/>
  <c r="S1395" i="28"/>
  <c r="J1396" i="28"/>
  <c r="R1396" i="28"/>
  <c r="X1396" i="28" s="1"/>
  <c r="AZ1396" i="28" s="1"/>
  <c r="S1396" i="28"/>
  <c r="J1397" i="28"/>
  <c r="R1397" i="28"/>
  <c r="X1397" i="28" s="1"/>
  <c r="AZ1397" i="28" s="1"/>
  <c r="S1397" i="28"/>
  <c r="J1398" i="28"/>
  <c r="R1398" i="28"/>
  <c r="X1398" i="28" s="1"/>
  <c r="AZ1398" i="28" s="1"/>
  <c r="S1398" i="28"/>
  <c r="J1399" i="28"/>
  <c r="R1399" i="28"/>
  <c r="X1399" i="28" s="1"/>
  <c r="AZ1399" i="28" s="1"/>
  <c r="S1399" i="28"/>
  <c r="J1400" i="28"/>
  <c r="R1400" i="28"/>
  <c r="X1400" i="28" s="1"/>
  <c r="AZ1400" i="28" s="1"/>
  <c r="S1400" i="28"/>
  <c r="J1401" i="28"/>
  <c r="R1401" i="28"/>
  <c r="X1401" i="28" s="1"/>
  <c r="AZ1401" i="28" s="1"/>
  <c r="S1401" i="28"/>
  <c r="J1402" i="28"/>
  <c r="R1402" i="28"/>
  <c r="X1402" i="28" s="1"/>
  <c r="AZ1402" i="28" s="1"/>
  <c r="S1402" i="28"/>
  <c r="J1403" i="28"/>
  <c r="R1403" i="28"/>
  <c r="X1403" i="28" s="1"/>
  <c r="AZ1403" i="28" s="1"/>
  <c r="S1403" i="28"/>
  <c r="J1404" i="28"/>
  <c r="R1404" i="28"/>
  <c r="X1404" i="28" s="1"/>
  <c r="AZ1404" i="28" s="1"/>
  <c r="S1404" i="28"/>
  <c r="J1405" i="28"/>
  <c r="R1405" i="28"/>
  <c r="X1405" i="28" s="1"/>
  <c r="AZ1405" i="28" s="1"/>
  <c r="S1405" i="28"/>
  <c r="J1406" i="28"/>
  <c r="R1406" i="28"/>
  <c r="X1406" i="28" s="1"/>
  <c r="AZ1406" i="28" s="1"/>
  <c r="S1406" i="28"/>
  <c r="J1407" i="28"/>
  <c r="R1407" i="28"/>
  <c r="X1407" i="28" s="1"/>
  <c r="AZ1407" i="28" s="1"/>
  <c r="S1407" i="28"/>
  <c r="J1408" i="28"/>
  <c r="R1408" i="28"/>
  <c r="X1408" i="28" s="1"/>
  <c r="AZ1408" i="28" s="1"/>
  <c r="S1408" i="28"/>
  <c r="J1409" i="28"/>
  <c r="R1409" i="28"/>
  <c r="X1409" i="28" s="1"/>
  <c r="AZ1409" i="28" s="1"/>
  <c r="S1409" i="28"/>
  <c r="J1410" i="28"/>
  <c r="R1410" i="28"/>
  <c r="X1410" i="28" s="1"/>
  <c r="AZ1410" i="28" s="1"/>
  <c r="S1410" i="28"/>
  <c r="J1411" i="28"/>
  <c r="R1411" i="28"/>
  <c r="X1411" i="28" s="1"/>
  <c r="AZ1411" i="28" s="1"/>
  <c r="S1411" i="28"/>
  <c r="J1412" i="28"/>
  <c r="R1412" i="28"/>
  <c r="X1412" i="28" s="1"/>
  <c r="AZ1412" i="28" s="1"/>
  <c r="S1412" i="28"/>
  <c r="J1413" i="28"/>
  <c r="R1413" i="28"/>
  <c r="X1413" i="28" s="1"/>
  <c r="AZ1413" i="28" s="1"/>
  <c r="S1413" i="28"/>
  <c r="J1414" i="28"/>
  <c r="R1414" i="28"/>
  <c r="X1414" i="28" s="1"/>
  <c r="AZ1414" i="28" s="1"/>
  <c r="S1414" i="28"/>
  <c r="J1415" i="28"/>
  <c r="R1415" i="28"/>
  <c r="X1415" i="28" s="1"/>
  <c r="AZ1415" i="28" s="1"/>
  <c r="S1415" i="28"/>
  <c r="J1416" i="28"/>
  <c r="R1416" i="28"/>
  <c r="X1416" i="28" s="1"/>
  <c r="AZ1416" i="28" s="1"/>
  <c r="S1416" i="28"/>
  <c r="J1417" i="28"/>
  <c r="R1417" i="28"/>
  <c r="X1417" i="28" s="1"/>
  <c r="AZ1417" i="28" s="1"/>
  <c r="S1417" i="28"/>
  <c r="J1418" i="28"/>
  <c r="R1418" i="28"/>
  <c r="X1418" i="28" s="1"/>
  <c r="AZ1418" i="28" s="1"/>
  <c r="S1418" i="28"/>
  <c r="J1419" i="28"/>
  <c r="R1419" i="28"/>
  <c r="X1419" i="28" s="1"/>
  <c r="AZ1419" i="28" s="1"/>
  <c r="S1419" i="28"/>
  <c r="J1420" i="28"/>
  <c r="R1420" i="28"/>
  <c r="X1420" i="28" s="1"/>
  <c r="AZ1420" i="28" s="1"/>
  <c r="S1420" i="28"/>
  <c r="J1421" i="28"/>
  <c r="R1421" i="28"/>
  <c r="X1421" i="28" s="1"/>
  <c r="AZ1421" i="28" s="1"/>
  <c r="S1421" i="28"/>
  <c r="J1422" i="28"/>
  <c r="R1422" i="28"/>
  <c r="X1422" i="28" s="1"/>
  <c r="AZ1422" i="28" s="1"/>
  <c r="S1422" i="28"/>
  <c r="J1423" i="28"/>
  <c r="R1423" i="28"/>
  <c r="X1423" i="28" s="1"/>
  <c r="AZ1423" i="28" s="1"/>
  <c r="S1423" i="28"/>
  <c r="J1424" i="28"/>
  <c r="R1424" i="28"/>
  <c r="X1424" i="28" s="1"/>
  <c r="AZ1424" i="28" s="1"/>
  <c r="S1424" i="28"/>
  <c r="J1425" i="28"/>
  <c r="R1425" i="28"/>
  <c r="X1425" i="28" s="1"/>
  <c r="AZ1425" i="28" s="1"/>
  <c r="S1425" i="28"/>
  <c r="J1426" i="28"/>
  <c r="R1426" i="28"/>
  <c r="X1426" i="28" s="1"/>
  <c r="AZ1426" i="28" s="1"/>
  <c r="S1426" i="28"/>
  <c r="J1427" i="28"/>
  <c r="R1427" i="28"/>
  <c r="X1427" i="28" s="1"/>
  <c r="AZ1427" i="28" s="1"/>
  <c r="S1427" i="28"/>
  <c r="J1428" i="28"/>
  <c r="R1428" i="28"/>
  <c r="X1428" i="28" s="1"/>
  <c r="AZ1428" i="28" s="1"/>
  <c r="S1428" i="28"/>
  <c r="J1429" i="28"/>
  <c r="R1429" i="28"/>
  <c r="X1429" i="28" s="1"/>
  <c r="AZ1429" i="28" s="1"/>
  <c r="S1429" i="28"/>
  <c r="J1430" i="28"/>
  <c r="R1430" i="28"/>
  <c r="X1430" i="28" s="1"/>
  <c r="AZ1430" i="28" s="1"/>
  <c r="S1430" i="28"/>
  <c r="J1431" i="28"/>
  <c r="R1431" i="28"/>
  <c r="X1431" i="28" s="1"/>
  <c r="AZ1431" i="28" s="1"/>
  <c r="S1431" i="28"/>
  <c r="J1432" i="28"/>
  <c r="R1432" i="28"/>
  <c r="X1432" i="28" s="1"/>
  <c r="AZ1432" i="28" s="1"/>
  <c r="S1432" i="28"/>
  <c r="J1433" i="28"/>
  <c r="R1433" i="28"/>
  <c r="X1433" i="28" s="1"/>
  <c r="AZ1433" i="28" s="1"/>
  <c r="S1433" i="28"/>
  <c r="J1434" i="28"/>
  <c r="R1434" i="28"/>
  <c r="X1434" i="28" s="1"/>
  <c r="AZ1434" i="28" s="1"/>
  <c r="S1434" i="28"/>
  <c r="J1435" i="28"/>
  <c r="R1435" i="28"/>
  <c r="X1435" i="28" s="1"/>
  <c r="AZ1435" i="28" s="1"/>
  <c r="S1435" i="28"/>
  <c r="J1436" i="28"/>
  <c r="R1436" i="28"/>
  <c r="X1436" i="28" s="1"/>
  <c r="AZ1436" i="28" s="1"/>
  <c r="S1436" i="28"/>
  <c r="J1437" i="28"/>
  <c r="R1437" i="28"/>
  <c r="X1437" i="28" s="1"/>
  <c r="AZ1437" i="28" s="1"/>
  <c r="S1437" i="28"/>
  <c r="J1438" i="28"/>
  <c r="R1438" i="28"/>
  <c r="X1438" i="28" s="1"/>
  <c r="AZ1438" i="28" s="1"/>
  <c r="S1438" i="28"/>
  <c r="J1439" i="28"/>
  <c r="R1439" i="28"/>
  <c r="X1439" i="28" s="1"/>
  <c r="AZ1439" i="28" s="1"/>
  <c r="S1439" i="28"/>
  <c r="J1440" i="28"/>
  <c r="R1440" i="28"/>
  <c r="X1440" i="28" s="1"/>
  <c r="AZ1440" i="28" s="1"/>
  <c r="S1440" i="28"/>
  <c r="J1441" i="28"/>
  <c r="R1441" i="28"/>
  <c r="X1441" i="28" s="1"/>
  <c r="AZ1441" i="28" s="1"/>
  <c r="S1441" i="28"/>
  <c r="J1442" i="28"/>
  <c r="R1442" i="28"/>
  <c r="X1442" i="28" s="1"/>
  <c r="AZ1442" i="28" s="1"/>
  <c r="S1442" i="28"/>
  <c r="J1443" i="28"/>
  <c r="R1443" i="28"/>
  <c r="X1443" i="28" s="1"/>
  <c r="AZ1443" i="28" s="1"/>
  <c r="S1443" i="28"/>
  <c r="J1444" i="28"/>
  <c r="R1444" i="28"/>
  <c r="X1444" i="28" s="1"/>
  <c r="AZ1444" i="28" s="1"/>
  <c r="S1444" i="28"/>
  <c r="J1445" i="28"/>
  <c r="R1445" i="28"/>
  <c r="X1445" i="28" s="1"/>
  <c r="AZ1445" i="28" s="1"/>
  <c r="S1445" i="28"/>
  <c r="J1446" i="28"/>
  <c r="R1446" i="28"/>
  <c r="X1446" i="28" s="1"/>
  <c r="AZ1446" i="28" s="1"/>
  <c r="S1446" i="28"/>
  <c r="J1447" i="28"/>
  <c r="R1447" i="28"/>
  <c r="X1447" i="28" s="1"/>
  <c r="AZ1447" i="28" s="1"/>
  <c r="S1447" i="28"/>
  <c r="J1448" i="28"/>
  <c r="R1448" i="28"/>
  <c r="X1448" i="28" s="1"/>
  <c r="AZ1448" i="28" s="1"/>
  <c r="S1448" i="28"/>
  <c r="J1449" i="28"/>
  <c r="R1449" i="28"/>
  <c r="X1449" i="28" s="1"/>
  <c r="AZ1449" i="28" s="1"/>
  <c r="S1449" i="28"/>
  <c r="J1450" i="28"/>
  <c r="R1450" i="28"/>
  <c r="X1450" i="28" s="1"/>
  <c r="AZ1450" i="28" s="1"/>
  <c r="S1450" i="28"/>
  <c r="J1451" i="28"/>
  <c r="R1451" i="28"/>
  <c r="X1451" i="28" s="1"/>
  <c r="AZ1451" i="28" s="1"/>
  <c r="S1451" i="28"/>
  <c r="J1452" i="28"/>
  <c r="R1452" i="28"/>
  <c r="X1452" i="28" s="1"/>
  <c r="AZ1452" i="28" s="1"/>
  <c r="S1452" i="28"/>
  <c r="J1453" i="28"/>
  <c r="R1453" i="28"/>
  <c r="X1453" i="28" s="1"/>
  <c r="AZ1453" i="28" s="1"/>
  <c r="S1453" i="28"/>
  <c r="J1454" i="28"/>
  <c r="R1454" i="28"/>
  <c r="X1454" i="28" s="1"/>
  <c r="AZ1454" i="28" s="1"/>
  <c r="S1454" i="28"/>
  <c r="J1455" i="28"/>
  <c r="R1455" i="28"/>
  <c r="X1455" i="28" s="1"/>
  <c r="AZ1455" i="28" s="1"/>
  <c r="S1455" i="28"/>
  <c r="J1456" i="28"/>
  <c r="R1456" i="28"/>
  <c r="X1456" i="28" s="1"/>
  <c r="AZ1456" i="28" s="1"/>
  <c r="S1456" i="28"/>
  <c r="J1457" i="28"/>
  <c r="R1457" i="28"/>
  <c r="X1457" i="28" s="1"/>
  <c r="AZ1457" i="28" s="1"/>
  <c r="S1457" i="28"/>
  <c r="J1458" i="28"/>
  <c r="R1458" i="28"/>
  <c r="X1458" i="28" s="1"/>
  <c r="AZ1458" i="28" s="1"/>
  <c r="S1458" i="28"/>
  <c r="J1459" i="28"/>
  <c r="R1459" i="28"/>
  <c r="X1459" i="28" s="1"/>
  <c r="AZ1459" i="28" s="1"/>
  <c r="S1459" i="28"/>
  <c r="J1460" i="28"/>
  <c r="R1460" i="28"/>
  <c r="X1460" i="28" s="1"/>
  <c r="AZ1460" i="28" s="1"/>
  <c r="S1460" i="28"/>
  <c r="J1461" i="28"/>
  <c r="R1461" i="28"/>
  <c r="X1461" i="28" s="1"/>
  <c r="AZ1461" i="28" s="1"/>
  <c r="S1461" i="28"/>
  <c r="J1462" i="28"/>
  <c r="R1462" i="28"/>
  <c r="X1462" i="28" s="1"/>
  <c r="AZ1462" i="28" s="1"/>
  <c r="S1462" i="28"/>
  <c r="J1463" i="28"/>
  <c r="R1463" i="28"/>
  <c r="X1463" i="28" s="1"/>
  <c r="AZ1463" i="28" s="1"/>
  <c r="S1463" i="28"/>
  <c r="J1464" i="28"/>
  <c r="R1464" i="28"/>
  <c r="X1464" i="28" s="1"/>
  <c r="AZ1464" i="28" s="1"/>
  <c r="S1464" i="28"/>
  <c r="J1465" i="28"/>
  <c r="R1465" i="28"/>
  <c r="X1465" i="28" s="1"/>
  <c r="AZ1465" i="28" s="1"/>
  <c r="S1465" i="28"/>
  <c r="J1466" i="28"/>
  <c r="R1466" i="28"/>
  <c r="X1466" i="28" s="1"/>
  <c r="AZ1466" i="28" s="1"/>
  <c r="S1466" i="28"/>
  <c r="J1467" i="28"/>
  <c r="R1467" i="28"/>
  <c r="X1467" i="28" s="1"/>
  <c r="AZ1467" i="28" s="1"/>
  <c r="S1467" i="28"/>
  <c r="J1468" i="28"/>
  <c r="R1468" i="28"/>
  <c r="X1468" i="28" s="1"/>
  <c r="AZ1468" i="28" s="1"/>
  <c r="S1468" i="28"/>
  <c r="J1469" i="28"/>
  <c r="R1469" i="28"/>
  <c r="X1469" i="28" s="1"/>
  <c r="AZ1469" i="28" s="1"/>
  <c r="S1469" i="28"/>
  <c r="J1470" i="28"/>
  <c r="R1470" i="28"/>
  <c r="X1470" i="28" s="1"/>
  <c r="AZ1470" i="28" s="1"/>
  <c r="S1470" i="28"/>
  <c r="J1471" i="28"/>
  <c r="R1471" i="28"/>
  <c r="X1471" i="28" s="1"/>
  <c r="AZ1471" i="28" s="1"/>
  <c r="S1471" i="28"/>
  <c r="J1472" i="28"/>
  <c r="R1472" i="28"/>
  <c r="X1472" i="28" s="1"/>
  <c r="AZ1472" i="28" s="1"/>
  <c r="S1472" i="28"/>
  <c r="J1473" i="28"/>
  <c r="R1473" i="28"/>
  <c r="X1473" i="28" s="1"/>
  <c r="AZ1473" i="28" s="1"/>
  <c r="S1473" i="28"/>
  <c r="J1474" i="28"/>
  <c r="R1474" i="28"/>
  <c r="X1474" i="28" s="1"/>
  <c r="AZ1474" i="28" s="1"/>
  <c r="S1474" i="28"/>
  <c r="J1475" i="28"/>
  <c r="R1475" i="28"/>
  <c r="X1475" i="28" s="1"/>
  <c r="AZ1475" i="28" s="1"/>
  <c r="S1475" i="28"/>
  <c r="J1476" i="28"/>
  <c r="R1476" i="28"/>
  <c r="X1476" i="28" s="1"/>
  <c r="AZ1476" i="28" s="1"/>
  <c r="S1476" i="28"/>
  <c r="J1477" i="28"/>
  <c r="R1477" i="28"/>
  <c r="X1477" i="28" s="1"/>
  <c r="AZ1477" i="28" s="1"/>
  <c r="S1477" i="28"/>
  <c r="J1478" i="28"/>
  <c r="R1478" i="28"/>
  <c r="X1478" i="28" s="1"/>
  <c r="AZ1478" i="28" s="1"/>
  <c r="S1478" i="28"/>
  <c r="J1479" i="28"/>
  <c r="R1479" i="28"/>
  <c r="X1479" i="28" s="1"/>
  <c r="AZ1479" i="28" s="1"/>
  <c r="S1479" i="28"/>
  <c r="J1480" i="28"/>
  <c r="R1480" i="28"/>
  <c r="X1480" i="28" s="1"/>
  <c r="AZ1480" i="28" s="1"/>
  <c r="S1480" i="28"/>
  <c r="J1481" i="28"/>
  <c r="R1481" i="28"/>
  <c r="X1481" i="28" s="1"/>
  <c r="AZ1481" i="28" s="1"/>
  <c r="S1481" i="28"/>
  <c r="J1482" i="28"/>
  <c r="R1482" i="28"/>
  <c r="X1482" i="28" s="1"/>
  <c r="AZ1482" i="28" s="1"/>
  <c r="S1482" i="28"/>
  <c r="J1483" i="28"/>
  <c r="R1483" i="28"/>
  <c r="X1483" i="28" s="1"/>
  <c r="AZ1483" i="28" s="1"/>
  <c r="S1483" i="28"/>
  <c r="J1484" i="28"/>
  <c r="R1484" i="28"/>
  <c r="X1484" i="28" s="1"/>
  <c r="AZ1484" i="28" s="1"/>
  <c r="S1484" i="28"/>
  <c r="J1485" i="28"/>
  <c r="R1485" i="28"/>
  <c r="X1485" i="28" s="1"/>
  <c r="AZ1485" i="28" s="1"/>
  <c r="S1485" i="28"/>
  <c r="J1486" i="28"/>
  <c r="R1486" i="28"/>
  <c r="X1486" i="28" s="1"/>
  <c r="AZ1486" i="28" s="1"/>
  <c r="S1486" i="28"/>
  <c r="J1487" i="28"/>
  <c r="R1487" i="28"/>
  <c r="X1487" i="28" s="1"/>
  <c r="AZ1487" i="28" s="1"/>
  <c r="S1487" i="28"/>
  <c r="J1488" i="28"/>
  <c r="R1488" i="28"/>
  <c r="X1488" i="28" s="1"/>
  <c r="AZ1488" i="28" s="1"/>
  <c r="S1488" i="28"/>
  <c r="J1489" i="28"/>
  <c r="R1489" i="28"/>
  <c r="X1489" i="28" s="1"/>
  <c r="AZ1489" i="28" s="1"/>
  <c r="S1489" i="28"/>
  <c r="J1490" i="28"/>
  <c r="R1490" i="28"/>
  <c r="X1490" i="28" s="1"/>
  <c r="AZ1490" i="28" s="1"/>
  <c r="S1490" i="28"/>
  <c r="J1491" i="28"/>
  <c r="R1491" i="28"/>
  <c r="X1491" i="28" s="1"/>
  <c r="AZ1491" i="28" s="1"/>
  <c r="S1491" i="28"/>
  <c r="J1492" i="28"/>
  <c r="R1492" i="28"/>
  <c r="X1492" i="28" s="1"/>
  <c r="AZ1492" i="28" s="1"/>
  <c r="S1492" i="28"/>
  <c r="J1493" i="28"/>
  <c r="R1493" i="28"/>
  <c r="X1493" i="28" s="1"/>
  <c r="AZ1493" i="28" s="1"/>
  <c r="S1493" i="28"/>
  <c r="J1494" i="28"/>
  <c r="R1494" i="28"/>
  <c r="X1494" i="28" s="1"/>
  <c r="AZ1494" i="28" s="1"/>
  <c r="S1494" i="28"/>
  <c r="J1495" i="28"/>
  <c r="R1495" i="28"/>
  <c r="X1495" i="28" s="1"/>
  <c r="AZ1495" i="28" s="1"/>
  <c r="S1495" i="28"/>
  <c r="J1496" i="28"/>
  <c r="R1496" i="28"/>
  <c r="X1496" i="28" s="1"/>
  <c r="AZ1496" i="28" s="1"/>
  <c r="S1496" i="28"/>
  <c r="J1497" i="28"/>
  <c r="R1497" i="28"/>
  <c r="X1497" i="28" s="1"/>
  <c r="AZ1497" i="28" s="1"/>
  <c r="S1497" i="28"/>
  <c r="J1498" i="28"/>
  <c r="R1498" i="28"/>
  <c r="X1498" i="28" s="1"/>
  <c r="AZ1498" i="28" s="1"/>
  <c r="S1498" i="28"/>
  <c r="J1499" i="28"/>
  <c r="R1499" i="28"/>
  <c r="X1499" i="28" s="1"/>
  <c r="AZ1499" i="28" s="1"/>
  <c r="S1499" i="28"/>
  <c r="J1500" i="28"/>
  <c r="R1500" i="28"/>
  <c r="X1500" i="28" s="1"/>
  <c r="AZ1500" i="28" s="1"/>
  <c r="S1500" i="28"/>
  <c r="J1501" i="28"/>
  <c r="R1501" i="28"/>
  <c r="X1501" i="28" s="1"/>
  <c r="AZ1501" i="28" s="1"/>
  <c r="S1501" i="28"/>
  <c r="J1502" i="28"/>
  <c r="R1502" i="28"/>
  <c r="X1502" i="28" s="1"/>
  <c r="AZ1502" i="28" s="1"/>
  <c r="S1502" i="28"/>
  <c r="J1503" i="28"/>
  <c r="R1503" i="28"/>
  <c r="X1503" i="28" s="1"/>
  <c r="AZ1503" i="28" s="1"/>
  <c r="S1503" i="28"/>
  <c r="J1504" i="28"/>
  <c r="R1504" i="28"/>
  <c r="X1504" i="28" s="1"/>
  <c r="AZ1504" i="28" s="1"/>
  <c r="S1504" i="28"/>
  <c r="J1505" i="28"/>
  <c r="R1505" i="28"/>
  <c r="X1505" i="28" s="1"/>
  <c r="AZ1505" i="28" s="1"/>
  <c r="S1505" i="28"/>
  <c r="J1506" i="28"/>
  <c r="R1506" i="28"/>
  <c r="X1506" i="28" s="1"/>
  <c r="AZ1506" i="28" s="1"/>
  <c r="S1506" i="28"/>
  <c r="J1507" i="28"/>
  <c r="R1507" i="28"/>
  <c r="X1507" i="28" s="1"/>
  <c r="AZ1507" i="28" s="1"/>
  <c r="S1507" i="28"/>
  <c r="J1508" i="28"/>
  <c r="R1508" i="28"/>
  <c r="X1508" i="28" s="1"/>
  <c r="AZ1508" i="28" s="1"/>
  <c r="S1508" i="28"/>
  <c r="J1509" i="28"/>
  <c r="R1509" i="28"/>
  <c r="X1509" i="28" s="1"/>
  <c r="AZ1509" i="28" s="1"/>
  <c r="S1509" i="28"/>
  <c r="J1510" i="28"/>
  <c r="R1510" i="28"/>
  <c r="X1510" i="28" s="1"/>
  <c r="AZ1510" i="28" s="1"/>
  <c r="S1510" i="28"/>
  <c r="J1511" i="28"/>
  <c r="R1511" i="28"/>
  <c r="X1511" i="28" s="1"/>
  <c r="AZ1511" i="28" s="1"/>
  <c r="S1511" i="28"/>
  <c r="J1512" i="28"/>
  <c r="R1512" i="28"/>
  <c r="X1512" i="28" s="1"/>
  <c r="AZ1512" i="28" s="1"/>
  <c r="S1512" i="28"/>
  <c r="J1513" i="28"/>
  <c r="R1513" i="28"/>
  <c r="X1513" i="28" s="1"/>
  <c r="AZ1513" i="28" s="1"/>
  <c r="S1513" i="28"/>
  <c r="J1514" i="28"/>
  <c r="R1514" i="28"/>
  <c r="X1514" i="28" s="1"/>
  <c r="AZ1514" i="28" s="1"/>
  <c r="S1514" i="28"/>
  <c r="J1515" i="28"/>
  <c r="R1515" i="28"/>
  <c r="X1515" i="28" s="1"/>
  <c r="AZ1515" i="28" s="1"/>
  <c r="S1515" i="28"/>
  <c r="J1516" i="28"/>
  <c r="R1516" i="28"/>
  <c r="X1516" i="28" s="1"/>
  <c r="AZ1516" i="28" s="1"/>
  <c r="S1516" i="28"/>
  <c r="J1517" i="28"/>
  <c r="R1517" i="28"/>
  <c r="X1517" i="28" s="1"/>
  <c r="AZ1517" i="28" s="1"/>
  <c r="S1517" i="28"/>
  <c r="J1518" i="28"/>
  <c r="R1518" i="28"/>
  <c r="X1518" i="28" s="1"/>
  <c r="AZ1518" i="28" s="1"/>
  <c r="S1518" i="28"/>
  <c r="J1519" i="28"/>
  <c r="R1519" i="28"/>
  <c r="X1519" i="28" s="1"/>
  <c r="AZ1519" i="28" s="1"/>
  <c r="S1519" i="28"/>
  <c r="J1520" i="28"/>
  <c r="R1520" i="28"/>
  <c r="X1520" i="28" s="1"/>
  <c r="AZ1520" i="28" s="1"/>
  <c r="S1520" i="28"/>
  <c r="J1521" i="28"/>
  <c r="R1521" i="28"/>
  <c r="X1521" i="28" s="1"/>
  <c r="AZ1521" i="28" s="1"/>
  <c r="S1521" i="28"/>
  <c r="J1522" i="28"/>
  <c r="R1522" i="28"/>
  <c r="X1522" i="28" s="1"/>
  <c r="AZ1522" i="28" s="1"/>
  <c r="S1522" i="28"/>
  <c r="J1523" i="28"/>
  <c r="R1523" i="28"/>
  <c r="X1523" i="28" s="1"/>
  <c r="AZ1523" i="28" s="1"/>
  <c r="S1523" i="28"/>
  <c r="J1524" i="28"/>
  <c r="R1524" i="28"/>
  <c r="X1524" i="28" s="1"/>
  <c r="AZ1524" i="28" s="1"/>
  <c r="S1524" i="28"/>
  <c r="J1525" i="28"/>
  <c r="R1525" i="28"/>
  <c r="X1525" i="28" s="1"/>
  <c r="AZ1525" i="28" s="1"/>
  <c r="S1525" i="28"/>
  <c r="J1526" i="28"/>
  <c r="R1526" i="28"/>
  <c r="X1526" i="28" s="1"/>
  <c r="AZ1526" i="28" s="1"/>
  <c r="S1526" i="28"/>
  <c r="J1527" i="28"/>
  <c r="R1527" i="28"/>
  <c r="X1527" i="28" s="1"/>
  <c r="AZ1527" i="28" s="1"/>
  <c r="S1527" i="28"/>
  <c r="J1528" i="28"/>
  <c r="R1528" i="28"/>
  <c r="X1528" i="28" s="1"/>
  <c r="AZ1528" i="28" s="1"/>
  <c r="S1528" i="28"/>
  <c r="J1529" i="28"/>
  <c r="R1529" i="28"/>
  <c r="X1529" i="28" s="1"/>
  <c r="AZ1529" i="28" s="1"/>
  <c r="S1529" i="28"/>
  <c r="J1530" i="28"/>
  <c r="R1530" i="28"/>
  <c r="X1530" i="28" s="1"/>
  <c r="AZ1530" i="28" s="1"/>
  <c r="S1530" i="28"/>
  <c r="J1531" i="28"/>
  <c r="R1531" i="28"/>
  <c r="X1531" i="28" s="1"/>
  <c r="AZ1531" i="28" s="1"/>
  <c r="S1531" i="28"/>
  <c r="J1532" i="28"/>
  <c r="R1532" i="28"/>
  <c r="X1532" i="28" s="1"/>
  <c r="AZ1532" i="28" s="1"/>
  <c r="S1532" i="28"/>
  <c r="J1533" i="28"/>
  <c r="R1533" i="28"/>
  <c r="X1533" i="28" s="1"/>
  <c r="AZ1533" i="28" s="1"/>
  <c r="S1533" i="28"/>
  <c r="J1534" i="28"/>
  <c r="R1534" i="28"/>
  <c r="X1534" i="28" s="1"/>
  <c r="AZ1534" i="28" s="1"/>
  <c r="S1534" i="28"/>
  <c r="J1535" i="28"/>
  <c r="R1535" i="28"/>
  <c r="X1535" i="28" s="1"/>
  <c r="AZ1535" i="28" s="1"/>
  <c r="S1535" i="28"/>
  <c r="J1536" i="28"/>
  <c r="R1536" i="28"/>
  <c r="X1536" i="28" s="1"/>
  <c r="AZ1536" i="28" s="1"/>
  <c r="S1536" i="28"/>
  <c r="J1537" i="28"/>
  <c r="R1537" i="28"/>
  <c r="X1537" i="28" s="1"/>
  <c r="AZ1537" i="28" s="1"/>
  <c r="S1537" i="28"/>
  <c r="J1538" i="28"/>
  <c r="R1538" i="28"/>
  <c r="X1538" i="28" s="1"/>
  <c r="AZ1538" i="28" s="1"/>
  <c r="S1538" i="28"/>
  <c r="J1539" i="28"/>
  <c r="R1539" i="28"/>
  <c r="X1539" i="28" s="1"/>
  <c r="AZ1539" i="28" s="1"/>
  <c r="S1539" i="28"/>
  <c r="J1540" i="28"/>
  <c r="R1540" i="28"/>
  <c r="X1540" i="28" s="1"/>
  <c r="AZ1540" i="28" s="1"/>
  <c r="S1540" i="28"/>
  <c r="J1541" i="28"/>
  <c r="R1541" i="28"/>
  <c r="X1541" i="28" s="1"/>
  <c r="AZ1541" i="28" s="1"/>
  <c r="S1541" i="28"/>
  <c r="J1542" i="28"/>
  <c r="R1542" i="28"/>
  <c r="X1542" i="28" s="1"/>
  <c r="AZ1542" i="28" s="1"/>
  <c r="S1542" i="28"/>
  <c r="J1543" i="28"/>
  <c r="R1543" i="28"/>
  <c r="X1543" i="28" s="1"/>
  <c r="AZ1543" i="28" s="1"/>
  <c r="S1543" i="28"/>
  <c r="J1544" i="28"/>
  <c r="R1544" i="28"/>
  <c r="X1544" i="28" s="1"/>
  <c r="AZ1544" i="28" s="1"/>
  <c r="S1544" i="28"/>
  <c r="J1545" i="28"/>
  <c r="R1545" i="28"/>
  <c r="X1545" i="28" s="1"/>
  <c r="AZ1545" i="28" s="1"/>
  <c r="S1545" i="28"/>
  <c r="J1546" i="28"/>
  <c r="R1546" i="28"/>
  <c r="X1546" i="28" s="1"/>
  <c r="AZ1546" i="28" s="1"/>
  <c r="S1546" i="28"/>
  <c r="J1547" i="28"/>
  <c r="R1547" i="28"/>
  <c r="X1547" i="28" s="1"/>
  <c r="AZ1547" i="28" s="1"/>
  <c r="S1547" i="28"/>
  <c r="J1548" i="28"/>
  <c r="R1548" i="28"/>
  <c r="X1548" i="28" s="1"/>
  <c r="AZ1548" i="28" s="1"/>
  <c r="S1548" i="28"/>
  <c r="J1549" i="28"/>
  <c r="R1549" i="28"/>
  <c r="X1549" i="28" s="1"/>
  <c r="AZ1549" i="28" s="1"/>
  <c r="S1549" i="28"/>
  <c r="J1550" i="28"/>
  <c r="R1550" i="28"/>
  <c r="X1550" i="28" s="1"/>
  <c r="AZ1550" i="28" s="1"/>
  <c r="S1550" i="28"/>
  <c r="J1551" i="28"/>
  <c r="R1551" i="28"/>
  <c r="X1551" i="28" s="1"/>
  <c r="AZ1551" i="28" s="1"/>
  <c r="S1551" i="28"/>
  <c r="J1552" i="28"/>
  <c r="R1552" i="28"/>
  <c r="X1552" i="28" s="1"/>
  <c r="AZ1552" i="28" s="1"/>
  <c r="S1552" i="28"/>
  <c r="J1553" i="28"/>
  <c r="R1553" i="28"/>
  <c r="X1553" i="28" s="1"/>
  <c r="AZ1553" i="28" s="1"/>
  <c r="S1553" i="28"/>
  <c r="J1554" i="28"/>
  <c r="R1554" i="28"/>
  <c r="X1554" i="28" s="1"/>
  <c r="AZ1554" i="28" s="1"/>
  <c r="S1554" i="28"/>
  <c r="J1555" i="28"/>
  <c r="R1555" i="28"/>
  <c r="X1555" i="28" s="1"/>
  <c r="AZ1555" i="28" s="1"/>
  <c r="S1555" i="28"/>
  <c r="J1556" i="28"/>
  <c r="R1556" i="28"/>
  <c r="X1556" i="28" s="1"/>
  <c r="AZ1556" i="28" s="1"/>
  <c r="S1556" i="28"/>
  <c r="J1557" i="28"/>
  <c r="R1557" i="28"/>
  <c r="X1557" i="28" s="1"/>
  <c r="AZ1557" i="28" s="1"/>
  <c r="S1557" i="28"/>
  <c r="J1558" i="28"/>
  <c r="R1558" i="28"/>
  <c r="X1558" i="28" s="1"/>
  <c r="AZ1558" i="28" s="1"/>
  <c r="S1558" i="28"/>
  <c r="J1559" i="28"/>
  <c r="R1559" i="28"/>
  <c r="X1559" i="28" s="1"/>
  <c r="AZ1559" i="28" s="1"/>
  <c r="S1559" i="28"/>
  <c r="J1560" i="28"/>
  <c r="R1560" i="28"/>
  <c r="X1560" i="28" s="1"/>
  <c r="AZ1560" i="28" s="1"/>
  <c r="S1560" i="28"/>
  <c r="J1561" i="28"/>
  <c r="R1561" i="28"/>
  <c r="X1561" i="28" s="1"/>
  <c r="AZ1561" i="28" s="1"/>
  <c r="S1561" i="28"/>
  <c r="J1562" i="28"/>
  <c r="R1562" i="28"/>
  <c r="X1562" i="28" s="1"/>
  <c r="AZ1562" i="28" s="1"/>
  <c r="S1562" i="28"/>
  <c r="J1563" i="28"/>
  <c r="R1563" i="28"/>
  <c r="X1563" i="28" s="1"/>
  <c r="AZ1563" i="28" s="1"/>
  <c r="S1563" i="28"/>
  <c r="J1564" i="28"/>
  <c r="R1564" i="28"/>
  <c r="X1564" i="28" s="1"/>
  <c r="AZ1564" i="28" s="1"/>
  <c r="S1564" i="28"/>
  <c r="J1565" i="28"/>
  <c r="R1565" i="28"/>
  <c r="X1565" i="28" s="1"/>
  <c r="AZ1565" i="28" s="1"/>
  <c r="S1565" i="28"/>
  <c r="J1566" i="28"/>
  <c r="R1566" i="28"/>
  <c r="X1566" i="28" s="1"/>
  <c r="AZ1566" i="28" s="1"/>
  <c r="S1566" i="28"/>
  <c r="J1567" i="28"/>
  <c r="R1567" i="28"/>
  <c r="X1567" i="28" s="1"/>
  <c r="AZ1567" i="28" s="1"/>
  <c r="S1567" i="28"/>
  <c r="J1568" i="28"/>
  <c r="R1568" i="28"/>
  <c r="X1568" i="28" s="1"/>
  <c r="AZ1568" i="28" s="1"/>
  <c r="S1568" i="28"/>
  <c r="J1569" i="28"/>
  <c r="R1569" i="28"/>
  <c r="X1569" i="28" s="1"/>
  <c r="AZ1569" i="28" s="1"/>
  <c r="S1569" i="28"/>
  <c r="J1570" i="28"/>
  <c r="R1570" i="28"/>
  <c r="X1570" i="28" s="1"/>
  <c r="AZ1570" i="28" s="1"/>
  <c r="S1570" i="28"/>
  <c r="J1571" i="28"/>
  <c r="R1571" i="28"/>
  <c r="X1571" i="28" s="1"/>
  <c r="AZ1571" i="28" s="1"/>
  <c r="S1571" i="28"/>
  <c r="J1572" i="28"/>
  <c r="R1572" i="28"/>
  <c r="X1572" i="28" s="1"/>
  <c r="AZ1572" i="28" s="1"/>
  <c r="S1572" i="28"/>
  <c r="J1573" i="28"/>
  <c r="R1573" i="28"/>
  <c r="X1573" i="28" s="1"/>
  <c r="AZ1573" i="28" s="1"/>
  <c r="S1573" i="28"/>
  <c r="J1574" i="28"/>
  <c r="R1574" i="28"/>
  <c r="X1574" i="28" s="1"/>
  <c r="AZ1574" i="28" s="1"/>
  <c r="S1574" i="28"/>
  <c r="J1575" i="28"/>
  <c r="R1575" i="28"/>
  <c r="X1575" i="28" s="1"/>
  <c r="AZ1575" i="28" s="1"/>
  <c r="S1575" i="28"/>
  <c r="J1576" i="28"/>
  <c r="R1576" i="28"/>
  <c r="X1576" i="28" s="1"/>
  <c r="AZ1576" i="28" s="1"/>
  <c r="S1576" i="28"/>
  <c r="J1577" i="28"/>
  <c r="R1577" i="28"/>
  <c r="X1577" i="28" s="1"/>
  <c r="AZ1577" i="28" s="1"/>
  <c r="S1577" i="28"/>
  <c r="J1578" i="28"/>
  <c r="R1578" i="28"/>
  <c r="X1578" i="28" s="1"/>
  <c r="AZ1578" i="28" s="1"/>
  <c r="S1578" i="28"/>
  <c r="J1579" i="28"/>
  <c r="R1579" i="28"/>
  <c r="X1579" i="28" s="1"/>
  <c r="AZ1579" i="28" s="1"/>
  <c r="S1579" i="28"/>
  <c r="J1580" i="28"/>
  <c r="R1580" i="28"/>
  <c r="X1580" i="28" s="1"/>
  <c r="AZ1580" i="28" s="1"/>
  <c r="S1580" i="28"/>
  <c r="J1581" i="28"/>
  <c r="R1581" i="28"/>
  <c r="X1581" i="28" s="1"/>
  <c r="AZ1581" i="28" s="1"/>
  <c r="S1581" i="28"/>
  <c r="J1582" i="28"/>
  <c r="R1582" i="28"/>
  <c r="X1582" i="28" s="1"/>
  <c r="AZ1582" i="28" s="1"/>
  <c r="S1582" i="28"/>
  <c r="J1583" i="28"/>
  <c r="R1583" i="28"/>
  <c r="X1583" i="28" s="1"/>
  <c r="AZ1583" i="28" s="1"/>
  <c r="S1583" i="28"/>
  <c r="J1584" i="28"/>
  <c r="R1584" i="28"/>
  <c r="X1584" i="28" s="1"/>
  <c r="AZ1584" i="28" s="1"/>
  <c r="S1584" i="28"/>
  <c r="J1585" i="28"/>
  <c r="R1585" i="28"/>
  <c r="X1585" i="28" s="1"/>
  <c r="AZ1585" i="28" s="1"/>
  <c r="S1585" i="28"/>
  <c r="J1586" i="28"/>
  <c r="R1586" i="28"/>
  <c r="X1586" i="28" s="1"/>
  <c r="AZ1586" i="28" s="1"/>
  <c r="S1586" i="28"/>
  <c r="J1587" i="28"/>
  <c r="R1587" i="28"/>
  <c r="X1587" i="28" s="1"/>
  <c r="AZ1587" i="28" s="1"/>
  <c r="S1587" i="28"/>
  <c r="J1588" i="28"/>
  <c r="R1588" i="28"/>
  <c r="X1588" i="28" s="1"/>
  <c r="AZ1588" i="28" s="1"/>
  <c r="S1588" i="28"/>
  <c r="J1589" i="28"/>
  <c r="R1589" i="28"/>
  <c r="X1589" i="28" s="1"/>
  <c r="AZ1589" i="28" s="1"/>
  <c r="S1589" i="28"/>
  <c r="J1590" i="28"/>
  <c r="R1590" i="28"/>
  <c r="X1590" i="28" s="1"/>
  <c r="AZ1590" i="28" s="1"/>
  <c r="S1590" i="28"/>
  <c r="J1591" i="28"/>
  <c r="R1591" i="28"/>
  <c r="X1591" i="28" s="1"/>
  <c r="AZ1591" i="28" s="1"/>
  <c r="S1591" i="28"/>
  <c r="J1592" i="28"/>
  <c r="R1592" i="28"/>
  <c r="X1592" i="28" s="1"/>
  <c r="AZ1592" i="28" s="1"/>
  <c r="S1592" i="28"/>
  <c r="J1593" i="28"/>
  <c r="R1593" i="28"/>
  <c r="X1593" i="28" s="1"/>
  <c r="AZ1593" i="28" s="1"/>
  <c r="S1593" i="28"/>
  <c r="J1594" i="28"/>
  <c r="R1594" i="28"/>
  <c r="X1594" i="28" s="1"/>
  <c r="AZ1594" i="28" s="1"/>
  <c r="S1594" i="28"/>
  <c r="J1595" i="28"/>
  <c r="R1595" i="28"/>
  <c r="X1595" i="28" s="1"/>
  <c r="AZ1595" i="28" s="1"/>
  <c r="S1595" i="28"/>
  <c r="J1596" i="28"/>
  <c r="R1596" i="28"/>
  <c r="X1596" i="28" s="1"/>
  <c r="AZ1596" i="28" s="1"/>
  <c r="S1596" i="28"/>
  <c r="J1597" i="28"/>
  <c r="R1597" i="28"/>
  <c r="X1597" i="28" s="1"/>
  <c r="AZ1597" i="28" s="1"/>
  <c r="S1597" i="28"/>
  <c r="J1598" i="28"/>
  <c r="R1598" i="28"/>
  <c r="X1598" i="28" s="1"/>
  <c r="AZ1598" i="28" s="1"/>
  <c r="S1598" i="28"/>
  <c r="J1599" i="28"/>
  <c r="R1599" i="28"/>
  <c r="X1599" i="28" s="1"/>
  <c r="AZ1599" i="28" s="1"/>
  <c r="S1599" i="28"/>
  <c r="J1600" i="28"/>
  <c r="R1600" i="28"/>
  <c r="X1600" i="28" s="1"/>
  <c r="AZ1600" i="28" s="1"/>
  <c r="S1600" i="28"/>
  <c r="J1601" i="28"/>
  <c r="R1601" i="28"/>
  <c r="X1601" i="28" s="1"/>
  <c r="AZ1601" i="28" s="1"/>
  <c r="S1601" i="28"/>
  <c r="J1602" i="28"/>
  <c r="R1602" i="28"/>
  <c r="X1602" i="28" s="1"/>
  <c r="AZ1602" i="28" s="1"/>
  <c r="S1602" i="28"/>
  <c r="J1603" i="28"/>
  <c r="R1603" i="28"/>
  <c r="X1603" i="28" s="1"/>
  <c r="AZ1603" i="28" s="1"/>
  <c r="S1603" i="28"/>
  <c r="J1604" i="28"/>
  <c r="R1604" i="28"/>
  <c r="X1604" i="28" s="1"/>
  <c r="AZ1604" i="28" s="1"/>
  <c r="S1604" i="28"/>
  <c r="J1605" i="28"/>
  <c r="R1605" i="28"/>
  <c r="X1605" i="28" s="1"/>
  <c r="AZ1605" i="28" s="1"/>
  <c r="S1605" i="28"/>
  <c r="J1606" i="28"/>
  <c r="R1606" i="28"/>
  <c r="X1606" i="28" s="1"/>
  <c r="AZ1606" i="28" s="1"/>
  <c r="S1606" i="28"/>
  <c r="J1607" i="28"/>
  <c r="R1607" i="28"/>
  <c r="X1607" i="28" s="1"/>
  <c r="AZ1607" i="28" s="1"/>
  <c r="S1607" i="28"/>
  <c r="J1608" i="28"/>
  <c r="R1608" i="28"/>
  <c r="X1608" i="28" s="1"/>
  <c r="AZ1608" i="28" s="1"/>
  <c r="S1608" i="28"/>
  <c r="J1609" i="28"/>
  <c r="R1609" i="28"/>
  <c r="X1609" i="28" s="1"/>
  <c r="AZ1609" i="28" s="1"/>
  <c r="S1609" i="28"/>
  <c r="J1610" i="28"/>
  <c r="R1610" i="28"/>
  <c r="X1610" i="28" s="1"/>
  <c r="AZ1610" i="28" s="1"/>
  <c r="S1610" i="28"/>
  <c r="J1611" i="28"/>
  <c r="R1611" i="28"/>
  <c r="X1611" i="28" s="1"/>
  <c r="AZ1611" i="28" s="1"/>
  <c r="S1611" i="28"/>
  <c r="J1612" i="28"/>
  <c r="R1612" i="28"/>
  <c r="X1612" i="28" s="1"/>
  <c r="AZ1612" i="28" s="1"/>
  <c r="S1612" i="28"/>
  <c r="J1613" i="28"/>
  <c r="R1613" i="28"/>
  <c r="X1613" i="28" s="1"/>
  <c r="AZ1613" i="28" s="1"/>
  <c r="S1613" i="28"/>
  <c r="J1614" i="28"/>
  <c r="R1614" i="28"/>
  <c r="X1614" i="28" s="1"/>
  <c r="AZ1614" i="28" s="1"/>
  <c r="S1614" i="28"/>
  <c r="J1615" i="28"/>
  <c r="R1615" i="28"/>
  <c r="X1615" i="28" s="1"/>
  <c r="AZ1615" i="28" s="1"/>
  <c r="S1615" i="28"/>
  <c r="J1616" i="28"/>
  <c r="R1616" i="28"/>
  <c r="X1616" i="28" s="1"/>
  <c r="AZ1616" i="28" s="1"/>
  <c r="S1616" i="28"/>
  <c r="J1617" i="28"/>
  <c r="R1617" i="28"/>
  <c r="X1617" i="28" s="1"/>
  <c r="AZ1617" i="28" s="1"/>
  <c r="S1617" i="28"/>
  <c r="J1618" i="28"/>
  <c r="R1618" i="28"/>
  <c r="X1618" i="28" s="1"/>
  <c r="AZ1618" i="28" s="1"/>
  <c r="S1618" i="28"/>
  <c r="J1619" i="28"/>
  <c r="R1619" i="28"/>
  <c r="X1619" i="28" s="1"/>
  <c r="AZ1619" i="28" s="1"/>
  <c r="S1619" i="28"/>
  <c r="J1620" i="28"/>
  <c r="R1620" i="28"/>
  <c r="X1620" i="28" s="1"/>
  <c r="AZ1620" i="28" s="1"/>
  <c r="S1620" i="28"/>
  <c r="J1621" i="28"/>
  <c r="R1621" i="28"/>
  <c r="X1621" i="28" s="1"/>
  <c r="AZ1621" i="28" s="1"/>
  <c r="S1621" i="28"/>
  <c r="J1622" i="28"/>
  <c r="R1622" i="28"/>
  <c r="X1622" i="28" s="1"/>
  <c r="AZ1622" i="28" s="1"/>
  <c r="S1622" i="28"/>
  <c r="J1623" i="28"/>
  <c r="R1623" i="28"/>
  <c r="X1623" i="28" s="1"/>
  <c r="AZ1623" i="28" s="1"/>
  <c r="S1623" i="28"/>
  <c r="J1624" i="28"/>
  <c r="R1624" i="28"/>
  <c r="X1624" i="28" s="1"/>
  <c r="AZ1624" i="28" s="1"/>
  <c r="S1624" i="28"/>
  <c r="J1625" i="28"/>
  <c r="R1625" i="28"/>
  <c r="X1625" i="28" s="1"/>
  <c r="AZ1625" i="28" s="1"/>
  <c r="S1625" i="28"/>
  <c r="J1626" i="28"/>
  <c r="R1626" i="28"/>
  <c r="X1626" i="28" s="1"/>
  <c r="AZ1626" i="28" s="1"/>
  <c r="S1626" i="28"/>
  <c r="J1627" i="28"/>
  <c r="R1627" i="28"/>
  <c r="X1627" i="28" s="1"/>
  <c r="AZ1627" i="28" s="1"/>
  <c r="S1627" i="28"/>
  <c r="J1628" i="28"/>
  <c r="R1628" i="28"/>
  <c r="X1628" i="28" s="1"/>
  <c r="AZ1628" i="28" s="1"/>
  <c r="S1628" i="28"/>
  <c r="J1629" i="28"/>
  <c r="R1629" i="28"/>
  <c r="X1629" i="28" s="1"/>
  <c r="AZ1629" i="28" s="1"/>
  <c r="S1629" i="28"/>
  <c r="J1630" i="28"/>
  <c r="R1630" i="28"/>
  <c r="X1630" i="28" s="1"/>
  <c r="AZ1630" i="28" s="1"/>
  <c r="S1630" i="28"/>
  <c r="J1631" i="28"/>
  <c r="R1631" i="28"/>
  <c r="X1631" i="28" s="1"/>
  <c r="AZ1631" i="28" s="1"/>
  <c r="S1631" i="28"/>
  <c r="J1632" i="28"/>
  <c r="R1632" i="28"/>
  <c r="X1632" i="28" s="1"/>
  <c r="AZ1632" i="28" s="1"/>
  <c r="S1632" i="28"/>
  <c r="J1633" i="28"/>
  <c r="R1633" i="28"/>
  <c r="X1633" i="28" s="1"/>
  <c r="AZ1633" i="28" s="1"/>
  <c r="S1633" i="28"/>
  <c r="J1634" i="28"/>
  <c r="R1634" i="28"/>
  <c r="X1634" i="28" s="1"/>
  <c r="AZ1634" i="28" s="1"/>
  <c r="S1634" i="28"/>
  <c r="J1635" i="28"/>
  <c r="R1635" i="28"/>
  <c r="X1635" i="28" s="1"/>
  <c r="AZ1635" i="28" s="1"/>
  <c r="S1635" i="28"/>
  <c r="J1636" i="28"/>
  <c r="R1636" i="28"/>
  <c r="X1636" i="28" s="1"/>
  <c r="AZ1636" i="28" s="1"/>
  <c r="S1636" i="28"/>
  <c r="J1637" i="28"/>
  <c r="R1637" i="28"/>
  <c r="X1637" i="28" s="1"/>
  <c r="AZ1637" i="28" s="1"/>
  <c r="S1637" i="28"/>
  <c r="J1638" i="28"/>
  <c r="R1638" i="28"/>
  <c r="X1638" i="28" s="1"/>
  <c r="AZ1638" i="28" s="1"/>
  <c r="S1638" i="28"/>
  <c r="J1639" i="28"/>
  <c r="R1639" i="28"/>
  <c r="X1639" i="28" s="1"/>
  <c r="AZ1639" i="28" s="1"/>
  <c r="S1639" i="28"/>
  <c r="J1640" i="28"/>
  <c r="R1640" i="28"/>
  <c r="X1640" i="28" s="1"/>
  <c r="AZ1640" i="28" s="1"/>
  <c r="S1640" i="28"/>
  <c r="J1641" i="28"/>
  <c r="R1641" i="28"/>
  <c r="X1641" i="28" s="1"/>
  <c r="AZ1641" i="28" s="1"/>
  <c r="S1641" i="28"/>
  <c r="J1642" i="28"/>
  <c r="R1642" i="28"/>
  <c r="X1642" i="28" s="1"/>
  <c r="AZ1642" i="28" s="1"/>
  <c r="S1642" i="28"/>
  <c r="J1643" i="28"/>
  <c r="R1643" i="28"/>
  <c r="X1643" i="28" s="1"/>
  <c r="AZ1643" i="28" s="1"/>
  <c r="S1643" i="28"/>
  <c r="J1644" i="28"/>
  <c r="R1644" i="28"/>
  <c r="X1644" i="28" s="1"/>
  <c r="AZ1644" i="28" s="1"/>
  <c r="S1644" i="28"/>
  <c r="J1645" i="28"/>
  <c r="R1645" i="28"/>
  <c r="X1645" i="28" s="1"/>
  <c r="AZ1645" i="28" s="1"/>
  <c r="S1645" i="28"/>
  <c r="J1646" i="28"/>
  <c r="R1646" i="28"/>
  <c r="X1646" i="28" s="1"/>
  <c r="AZ1646" i="28" s="1"/>
  <c r="S1646" i="28"/>
  <c r="J1647" i="28"/>
  <c r="R1647" i="28"/>
  <c r="X1647" i="28" s="1"/>
  <c r="AZ1647" i="28" s="1"/>
  <c r="S1647" i="28"/>
  <c r="J1648" i="28"/>
  <c r="R1648" i="28"/>
  <c r="X1648" i="28" s="1"/>
  <c r="AZ1648" i="28" s="1"/>
  <c r="S1648" i="28"/>
  <c r="J1649" i="28"/>
  <c r="R1649" i="28"/>
  <c r="X1649" i="28" s="1"/>
  <c r="AZ1649" i="28" s="1"/>
  <c r="S1649" i="28"/>
  <c r="J1650" i="28"/>
  <c r="R1650" i="28"/>
  <c r="X1650" i="28" s="1"/>
  <c r="AZ1650" i="28" s="1"/>
  <c r="S1650" i="28"/>
  <c r="J1651" i="28"/>
  <c r="R1651" i="28"/>
  <c r="X1651" i="28" s="1"/>
  <c r="AZ1651" i="28" s="1"/>
  <c r="S1651" i="28"/>
  <c r="J1652" i="28"/>
  <c r="R1652" i="28"/>
  <c r="X1652" i="28" s="1"/>
  <c r="AZ1652" i="28" s="1"/>
  <c r="S1652" i="28"/>
  <c r="J1653" i="28"/>
  <c r="R1653" i="28"/>
  <c r="X1653" i="28" s="1"/>
  <c r="AZ1653" i="28" s="1"/>
  <c r="S1653" i="28"/>
  <c r="J1654" i="28"/>
  <c r="R1654" i="28"/>
  <c r="X1654" i="28" s="1"/>
  <c r="AZ1654" i="28" s="1"/>
  <c r="S1654" i="28"/>
  <c r="J1655" i="28"/>
  <c r="R1655" i="28"/>
  <c r="X1655" i="28" s="1"/>
  <c r="AZ1655" i="28" s="1"/>
  <c r="S1655" i="28"/>
  <c r="J1656" i="28"/>
  <c r="R1656" i="28"/>
  <c r="X1656" i="28" s="1"/>
  <c r="AZ1656" i="28" s="1"/>
  <c r="S1656" i="28"/>
  <c r="J1657" i="28"/>
  <c r="R1657" i="28"/>
  <c r="X1657" i="28" s="1"/>
  <c r="AZ1657" i="28" s="1"/>
  <c r="S1657" i="28"/>
  <c r="J1658" i="28"/>
  <c r="R1658" i="28"/>
  <c r="X1658" i="28" s="1"/>
  <c r="AZ1658" i="28" s="1"/>
  <c r="S1658" i="28"/>
  <c r="J1659" i="28"/>
  <c r="R1659" i="28"/>
  <c r="X1659" i="28" s="1"/>
  <c r="AZ1659" i="28" s="1"/>
  <c r="S1659" i="28"/>
  <c r="J1660" i="28"/>
  <c r="R1660" i="28"/>
  <c r="X1660" i="28" s="1"/>
  <c r="AZ1660" i="28" s="1"/>
  <c r="S1660" i="28"/>
  <c r="J1661" i="28"/>
  <c r="R1661" i="28"/>
  <c r="X1661" i="28" s="1"/>
  <c r="AZ1661" i="28" s="1"/>
  <c r="S1661" i="28"/>
  <c r="J1662" i="28"/>
  <c r="R1662" i="28"/>
  <c r="X1662" i="28" s="1"/>
  <c r="AZ1662" i="28" s="1"/>
  <c r="S1662" i="28"/>
  <c r="J1663" i="28"/>
  <c r="R1663" i="28"/>
  <c r="X1663" i="28" s="1"/>
  <c r="AZ1663" i="28" s="1"/>
  <c r="S1663" i="28"/>
  <c r="J1664" i="28"/>
  <c r="R1664" i="28"/>
  <c r="X1664" i="28" s="1"/>
  <c r="AZ1664" i="28" s="1"/>
  <c r="S1664" i="28"/>
  <c r="J1665" i="28"/>
  <c r="R1665" i="28"/>
  <c r="X1665" i="28" s="1"/>
  <c r="AZ1665" i="28" s="1"/>
  <c r="S1665" i="28"/>
  <c r="J1666" i="28"/>
  <c r="R1666" i="28"/>
  <c r="X1666" i="28" s="1"/>
  <c r="AZ1666" i="28" s="1"/>
  <c r="S1666" i="28"/>
  <c r="J1667" i="28"/>
  <c r="R1667" i="28"/>
  <c r="X1667" i="28" s="1"/>
  <c r="AZ1667" i="28" s="1"/>
  <c r="S1667" i="28"/>
  <c r="J1668" i="28"/>
  <c r="R1668" i="28"/>
  <c r="X1668" i="28" s="1"/>
  <c r="AZ1668" i="28" s="1"/>
  <c r="S1668" i="28"/>
  <c r="J1669" i="28"/>
  <c r="R1669" i="28"/>
  <c r="X1669" i="28" s="1"/>
  <c r="AZ1669" i="28" s="1"/>
  <c r="S1669" i="28"/>
  <c r="J1670" i="28"/>
  <c r="R1670" i="28"/>
  <c r="X1670" i="28" s="1"/>
  <c r="AZ1670" i="28" s="1"/>
  <c r="S1670" i="28"/>
  <c r="J1671" i="28"/>
  <c r="R1671" i="28"/>
  <c r="X1671" i="28" s="1"/>
  <c r="AZ1671" i="28" s="1"/>
  <c r="S1671" i="28"/>
  <c r="J1672" i="28"/>
  <c r="R1672" i="28"/>
  <c r="X1672" i="28" s="1"/>
  <c r="AZ1672" i="28" s="1"/>
  <c r="S1672" i="28"/>
  <c r="J1673" i="28"/>
  <c r="R1673" i="28"/>
  <c r="X1673" i="28" s="1"/>
  <c r="AZ1673" i="28" s="1"/>
  <c r="S1673" i="28"/>
  <c r="J1674" i="28"/>
  <c r="R1674" i="28"/>
  <c r="X1674" i="28" s="1"/>
  <c r="AZ1674" i="28" s="1"/>
  <c r="S1674" i="28"/>
  <c r="J1675" i="28"/>
  <c r="R1675" i="28"/>
  <c r="X1675" i="28" s="1"/>
  <c r="AZ1675" i="28" s="1"/>
  <c r="S1675" i="28"/>
  <c r="J1676" i="28"/>
  <c r="R1676" i="28"/>
  <c r="X1676" i="28" s="1"/>
  <c r="AZ1676" i="28" s="1"/>
  <c r="S1676" i="28"/>
  <c r="J1677" i="28"/>
  <c r="R1677" i="28"/>
  <c r="X1677" i="28" s="1"/>
  <c r="AZ1677" i="28" s="1"/>
  <c r="S1677" i="28"/>
  <c r="J1678" i="28"/>
  <c r="R1678" i="28"/>
  <c r="X1678" i="28" s="1"/>
  <c r="AZ1678" i="28" s="1"/>
  <c r="S1678" i="28"/>
  <c r="J1679" i="28"/>
  <c r="R1679" i="28"/>
  <c r="X1679" i="28" s="1"/>
  <c r="AZ1679" i="28" s="1"/>
  <c r="S1679" i="28"/>
  <c r="J1680" i="28"/>
  <c r="R1680" i="28"/>
  <c r="X1680" i="28" s="1"/>
  <c r="AZ1680" i="28" s="1"/>
  <c r="S1680" i="28"/>
  <c r="J1681" i="28"/>
  <c r="R1681" i="28"/>
  <c r="X1681" i="28" s="1"/>
  <c r="AZ1681" i="28" s="1"/>
  <c r="S1681" i="28"/>
  <c r="J1682" i="28"/>
  <c r="R1682" i="28"/>
  <c r="X1682" i="28" s="1"/>
  <c r="AZ1682" i="28" s="1"/>
  <c r="S1682" i="28"/>
  <c r="J1683" i="28"/>
  <c r="R1683" i="28"/>
  <c r="X1683" i="28" s="1"/>
  <c r="AZ1683" i="28" s="1"/>
  <c r="S1683" i="28"/>
  <c r="J1684" i="28"/>
  <c r="R1684" i="28"/>
  <c r="X1684" i="28" s="1"/>
  <c r="AZ1684" i="28" s="1"/>
  <c r="S1684" i="28"/>
  <c r="J1685" i="28"/>
  <c r="R1685" i="28"/>
  <c r="X1685" i="28" s="1"/>
  <c r="AZ1685" i="28" s="1"/>
  <c r="S1685" i="28"/>
  <c r="J1686" i="28"/>
  <c r="R1686" i="28"/>
  <c r="X1686" i="28" s="1"/>
  <c r="AZ1686" i="28" s="1"/>
  <c r="S1686" i="28"/>
  <c r="J1687" i="28"/>
  <c r="R1687" i="28"/>
  <c r="X1687" i="28" s="1"/>
  <c r="AZ1687" i="28" s="1"/>
  <c r="S1687" i="28"/>
  <c r="J1688" i="28"/>
  <c r="R1688" i="28"/>
  <c r="X1688" i="28" s="1"/>
  <c r="AZ1688" i="28" s="1"/>
  <c r="S1688" i="28"/>
  <c r="J1689" i="28"/>
  <c r="R1689" i="28"/>
  <c r="X1689" i="28" s="1"/>
  <c r="AZ1689" i="28" s="1"/>
  <c r="S1689" i="28"/>
  <c r="J1690" i="28"/>
  <c r="R1690" i="28"/>
  <c r="X1690" i="28" s="1"/>
  <c r="AZ1690" i="28" s="1"/>
  <c r="S1690" i="28"/>
  <c r="J1691" i="28"/>
  <c r="R1691" i="28"/>
  <c r="X1691" i="28" s="1"/>
  <c r="AZ1691" i="28" s="1"/>
  <c r="S1691" i="28"/>
  <c r="J1692" i="28"/>
  <c r="R1692" i="28"/>
  <c r="X1692" i="28" s="1"/>
  <c r="AZ1692" i="28" s="1"/>
  <c r="S1692" i="28"/>
  <c r="J1693" i="28"/>
  <c r="R1693" i="28"/>
  <c r="X1693" i="28" s="1"/>
  <c r="AZ1693" i="28" s="1"/>
  <c r="S1693" i="28"/>
  <c r="J1694" i="28"/>
  <c r="R1694" i="28"/>
  <c r="X1694" i="28" s="1"/>
  <c r="AZ1694" i="28" s="1"/>
  <c r="S1694" i="28"/>
  <c r="J1695" i="28"/>
  <c r="R1695" i="28"/>
  <c r="X1695" i="28" s="1"/>
  <c r="AZ1695" i="28" s="1"/>
  <c r="S1695" i="28"/>
  <c r="J1696" i="28"/>
  <c r="R1696" i="28"/>
  <c r="X1696" i="28" s="1"/>
  <c r="AZ1696" i="28" s="1"/>
  <c r="S1696" i="28"/>
  <c r="J1697" i="28"/>
  <c r="R1697" i="28"/>
  <c r="X1697" i="28" s="1"/>
  <c r="AZ1697" i="28" s="1"/>
  <c r="S1697" i="28"/>
  <c r="J1698" i="28"/>
  <c r="R1698" i="28"/>
  <c r="X1698" i="28" s="1"/>
  <c r="AZ1698" i="28" s="1"/>
  <c r="S1698" i="28"/>
  <c r="J1699" i="28"/>
  <c r="R1699" i="28"/>
  <c r="X1699" i="28" s="1"/>
  <c r="AZ1699" i="28" s="1"/>
  <c r="S1699" i="28"/>
  <c r="J1700" i="28"/>
  <c r="R1700" i="28"/>
  <c r="X1700" i="28" s="1"/>
  <c r="AZ1700" i="28" s="1"/>
  <c r="S1700" i="28"/>
  <c r="J1701" i="28"/>
  <c r="R1701" i="28"/>
  <c r="X1701" i="28" s="1"/>
  <c r="AZ1701" i="28" s="1"/>
  <c r="S1701" i="28"/>
  <c r="J1702" i="28"/>
  <c r="R1702" i="28"/>
  <c r="X1702" i="28" s="1"/>
  <c r="AZ1702" i="28" s="1"/>
  <c r="S1702" i="28"/>
  <c r="J1703" i="28"/>
  <c r="R1703" i="28"/>
  <c r="X1703" i="28" s="1"/>
  <c r="AZ1703" i="28" s="1"/>
  <c r="S1703" i="28"/>
  <c r="J1704" i="28"/>
  <c r="R1704" i="28"/>
  <c r="X1704" i="28" s="1"/>
  <c r="AZ1704" i="28" s="1"/>
  <c r="S1704" i="28"/>
  <c r="J1705" i="28"/>
  <c r="R1705" i="28"/>
  <c r="X1705" i="28" s="1"/>
  <c r="AZ1705" i="28" s="1"/>
  <c r="S1705" i="28"/>
  <c r="J1706" i="28"/>
  <c r="R1706" i="28"/>
  <c r="X1706" i="28" s="1"/>
  <c r="AZ1706" i="28" s="1"/>
  <c r="S1706" i="28"/>
  <c r="J1707" i="28"/>
  <c r="R1707" i="28"/>
  <c r="X1707" i="28" s="1"/>
  <c r="AZ1707" i="28" s="1"/>
  <c r="S1707" i="28"/>
  <c r="J1708" i="28"/>
  <c r="R1708" i="28"/>
  <c r="X1708" i="28" s="1"/>
  <c r="AZ1708" i="28" s="1"/>
  <c r="S1708" i="28"/>
  <c r="J1709" i="28"/>
  <c r="R1709" i="28"/>
  <c r="X1709" i="28" s="1"/>
  <c r="AZ1709" i="28" s="1"/>
  <c r="S1709" i="28"/>
  <c r="J1710" i="28"/>
  <c r="R1710" i="28"/>
  <c r="X1710" i="28" s="1"/>
  <c r="AZ1710" i="28" s="1"/>
  <c r="S1710" i="28"/>
  <c r="J1711" i="28"/>
  <c r="R1711" i="28"/>
  <c r="X1711" i="28" s="1"/>
  <c r="AZ1711" i="28" s="1"/>
  <c r="S1711" i="28"/>
  <c r="J1712" i="28"/>
  <c r="R1712" i="28"/>
  <c r="X1712" i="28" s="1"/>
  <c r="AZ1712" i="28" s="1"/>
  <c r="S1712" i="28"/>
  <c r="J1713" i="28"/>
  <c r="R1713" i="28"/>
  <c r="X1713" i="28" s="1"/>
  <c r="AZ1713" i="28" s="1"/>
  <c r="S1713" i="28"/>
  <c r="J1714" i="28"/>
  <c r="R1714" i="28"/>
  <c r="X1714" i="28" s="1"/>
  <c r="AZ1714" i="28" s="1"/>
  <c r="S1714" i="28"/>
  <c r="J1715" i="28"/>
  <c r="R1715" i="28"/>
  <c r="X1715" i="28" s="1"/>
  <c r="AZ1715" i="28" s="1"/>
  <c r="S1715" i="28"/>
  <c r="J1716" i="28"/>
  <c r="R1716" i="28"/>
  <c r="X1716" i="28" s="1"/>
  <c r="AZ1716" i="28" s="1"/>
  <c r="S1716" i="28"/>
  <c r="J1717" i="28"/>
  <c r="R1717" i="28"/>
  <c r="X1717" i="28" s="1"/>
  <c r="AZ1717" i="28" s="1"/>
  <c r="S1717" i="28"/>
  <c r="J1718" i="28"/>
  <c r="R1718" i="28"/>
  <c r="X1718" i="28" s="1"/>
  <c r="AZ1718" i="28" s="1"/>
  <c r="S1718" i="28"/>
  <c r="J1719" i="28"/>
  <c r="R1719" i="28"/>
  <c r="X1719" i="28" s="1"/>
  <c r="AZ1719" i="28" s="1"/>
  <c r="S1719" i="28"/>
  <c r="J1720" i="28"/>
  <c r="R1720" i="28"/>
  <c r="X1720" i="28" s="1"/>
  <c r="AZ1720" i="28" s="1"/>
  <c r="S1720" i="28"/>
  <c r="J1721" i="28"/>
  <c r="R1721" i="28"/>
  <c r="X1721" i="28" s="1"/>
  <c r="AZ1721" i="28" s="1"/>
  <c r="S1721" i="28"/>
  <c r="J1722" i="28"/>
  <c r="R1722" i="28"/>
  <c r="X1722" i="28" s="1"/>
  <c r="AZ1722" i="28" s="1"/>
  <c r="S1722" i="28"/>
  <c r="J1723" i="28"/>
  <c r="R1723" i="28"/>
  <c r="X1723" i="28" s="1"/>
  <c r="AZ1723" i="28" s="1"/>
  <c r="S1723" i="28"/>
  <c r="J1724" i="28"/>
  <c r="R1724" i="28"/>
  <c r="X1724" i="28" s="1"/>
  <c r="AZ1724" i="28" s="1"/>
  <c r="S1724" i="28"/>
  <c r="J1725" i="28"/>
  <c r="R1725" i="28"/>
  <c r="X1725" i="28" s="1"/>
  <c r="AZ1725" i="28" s="1"/>
  <c r="S1725" i="28"/>
  <c r="J1726" i="28"/>
  <c r="R1726" i="28"/>
  <c r="X1726" i="28" s="1"/>
  <c r="AZ1726" i="28" s="1"/>
  <c r="S1726" i="28"/>
  <c r="J1727" i="28"/>
  <c r="R1727" i="28"/>
  <c r="X1727" i="28" s="1"/>
  <c r="AZ1727" i="28" s="1"/>
  <c r="S1727" i="28"/>
  <c r="J1728" i="28"/>
  <c r="R1728" i="28"/>
  <c r="X1728" i="28" s="1"/>
  <c r="AZ1728" i="28" s="1"/>
  <c r="S1728" i="28"/>
  <c r="J1729" i="28"/>
  <c r="R1729" i="28"/>
  <c r="X1729" i="28" s="1"/>
  <c r="AZ1729" i="28" s="1"/>
  <c r="S1729" i="28"/>
  <c r="J1730" i="28"/>
  <c r="R1730" i="28"/>
  <c r="X1730" i="28" s="1"/>
  <c r="AZ1730" i="28" s="1"/>
  <c r="S1730" i="28"/>
  <c r="J1731" i="28"/>
  <c r="R1731" i="28"/>
  <c r="X1731" i="28" s="1"/>
  <c r="AZ1731" i="28" s="1"/>
  <c r="S1731" i="28"/>
  <c r="J1732" i="28"/>
  <c r="R1732" i="28"/>
  <c r="X1732" i="28" s="1"/>
  <c r="AZ1732" i="28" s="1"/>
  <c r="S1732" i="28"/>
  <c r="J1733" i="28"/>
  <c r="R1733" i="28"/>
  <c r="X1733" i="28" s="1"/>
  <c r="AZ1733" i="28" s="1"/>
  <c r="S1733" i="28"/>
  <c r="J1734" i="28"/>
  <c r="R1734" i="28"/>
  <c r="X1734" i="28" s="1"/>
  <c r="AZ1734" i="28" s="1"/>
  <c r="S1734" i="28"/>
  <c r="J1735" i="28"/>
  <c r="R1735" i="28"/>
  <c r="X1735" i="28" s="1"/>
  <c r="AZ1735" i="28" s="1"/>
  <c r="S1735" i="28"/>
  <c r="J1736" i="28"/>
  <c r="R1736" i="28"/>
  <c r="X1736" i="28" s="1"/>
  <c r="AZ1736" i="28" s="1"/>
  <c r="S1736" i="28"/>
  <c r="J1737" i="28"/>
  <c r="R1737" i="28"/>
  <c r="X1737" i="28" s="1"/>
  <c r="AZ1737" i="28" s="1"/>
  <c r="S1737" i="28"/>
  <c r="J1738" i="28"/>
  <c r="R1738" i="28"/>
  <c r="X1738" i="28" s="1"/>
  <c r="AZ1738" i="28" s="1"/>
  <c r="S1738" i="28"/>
  <c r="J1739" i="28"/>
  <c r="R1739" i="28"/>
  <c r="X1739" i="28" s="1"/>
  <c r="AZ1739" i="28" s="1"/>
  <c r="S1739" i="28"/>
  <c r="J1740" i="28"/>
  <c r="R1740" i="28"/>
  <c r="X1740" i="28" s="1"/>
  <c r="AZ1740" i="28" s="1"/>
  <c r="S1740" i="28"/>
  <c r="J1741" i="28"/>
  <c r="R1741" i="28"/>
  <c r="X1741" i="28" s="1"/>
  <c r="AZ1741" i="28" s="1"/>
  <c r="S1741" i="28"/>
  <c r="J1742" i="28"/>
  <c r="R1742" i="28"/>
  <c r="X1742" i="28" s="1"/>
  <c r="AZ1742" i="28" s="1"/>
  <c r="S1742" i="28"/>
  <c r="J1743" i="28"/>
  <c r="R1743" i="28"/>
  <c r="X1743" i="28" s="1"/>
  <c r="AZ1743" i="28" s="1"/>
  <c r="S1743" i="28"/>
  <c r="J1744" i="28"/>
  <c r="R1744" i="28"/>
  <c r="X1744" i="28" s="1"/>
  <c r="AZ1744" i="28" s="1"/>
  <c r="S1744" i="28"/>
  <c r="J1745" i="28"/>
  <c r="R1745" i="28"/>
  <c r="X1745" i="28" s="1"/>
  <c r="AZ1745" i="28" s="1"/>
  <c r="S1745" i="28"/>
  <c r="J1746" i="28"/>
  <c r="R1746" i="28"/>
  <c r="X1746" i="28" s="1"/>
  <c r="AZ1746" i="28" s="1"/>
  <c r="S1746" i="28"/>
  <c r="J1747" i="28"/>
  <c r="R1747" i="28"/>
  <c r="X1747" i="28" s="1"/>
  <c r="AZ1747" i="28" s="1"/>
  <c r="S1747" i="28"/>
  <c r="J1748" i="28"/>
  <c r="R1748" i="28"/>
  <c r="X1748" i="28" s="1"/>
  <c r="AZ1748" i="28" s="1"/>
  <c r="S1748" i="28"/>
  <c r="J1749" i="28"/>
  <c r="R1749" i="28"/>
  <c r="X1749" i="28" s="1"/>
  <c r="AZ1749" i="28" s="1"/>
  <c r="S1749" i="28"/>
  <c r="J1750" i="28"/>
  <c r="R1750" i="28"/>
  <c r="X1750" i="28" s="1"/>
  <c r="AZ1750" i="28" s="1"/>
  <c r="S1750" i="28"/>
  <c r="J1751" i="28"/>
  <c r="R1751" i="28"/>
  <c r="X1751" i="28" s="1"/>
  <c r="AZ1751" i="28" s="1"/>
  <c r="S1751" i="28"/>
  <c r="J1752" i="28"/>
  <c r="R1752" i="28"/>
  <c r="X1752" i="28" s="1"/>
  <c r="AZ1752" i="28" s="1"/>
  <c r="S1752" i="28"/>
  <c r="J1753" i="28"/>
  <c r="R1753" i="28"/>
  <c r="X1753" i="28" s="1"/>
  <c r="AZ1753" i="28" s="1"/>
  <c r="S1753" i="28"/>
  <c r="J1754" i="28"/>
  <c r="R1754" i="28"/>
  <c r="X1754" i="28" s="1"/>
  <c r="AZ1754" i="28" s="1"/>
  <c r="S1754" i="28"/>
  <c r="J1755" i="28"/>
  <c r="R1755" i="28"/>
  <c r="X1755" i="28" s="1"/>
  <c r="AZ1755" i="28" s="1"/>
  <c r="S1755" i="28"/>
  <c r="J1756" i="28"/>
  <c r="R1756" i="28"/>
  <c r="X1756" i="28" s="1"/>
  <c r="AZ1756" i="28" s="1"/>
  <c r="S1756" i="28"/>
  <c r="J1757" i="28"/>
  <c r="R1757" i="28"/>
  <c r="X1757" i="28" s="1"/>
  <c r="AZ1757" i="28" s="1"/>
  <c r="S1757" i="28"/>
  <c r="J1758" i="28"/>
  <c r="R1758" i="28"/>
  <c r="X1758" i="28" s="1"/>
  <c r="AZ1758" i="28" s="1"/>
  <c r="S1758" i="28"/>
  <c r="J1759" i="28"/>
  <c r="R1759" i="28"/>
  <c r="X1759" i="28" s="1"/>
  <c r="AZ1759" i="28" s="1"/>
  <c r="S1759" i="28"/>
  <c r="J1760" i="28"/>
  <c r="R1760" i="28"/>
  <c r="X1760" i="28" s="1"/>
  <c r="AZ1760" i="28" s="1"/>
  <c r="S1760" i="28"/>
  <c r="J1761" i="28"/>
  <c r="R1761" i="28"/>
  <c r="X1761" i="28" s="1"/>
  <c r="AZ1761" i="28" s="1"/>
  <c r="S1761" i="28"/>
  <c r="J1762" i="28"/>
  <c r="R1762" i="28"/>
  <c r="X1762" i="28" s="1"/>
  <c r="AZ1762" i="28" s="1"/>
  <c r="S1762" i="28"/>
  <c r="J1763" i="28"/>
  <c r="R1763" i="28"/>
  <c r="X1763" i="28" s="1"/>
  <c r="AZ1763" i="28" s="1"/>
  <c r="S1763" i="28"/>
  <c r="J1764" i="28"/>
  <c r="R1764" i="28"/>
  <c r="X1764" i="28" s="1"/>
  <c r="AZ1764" i="28" s="1"/>
  <c r="S1764" i="28"/>
  <c r="J1765" i="28"/>
  <c r="R1765" i="28"/>
  <c r="X1765" i="28" s="1"/>
  <c r="AZ1765" i="28" s="1"/>
  <c r="S1765" i="28"/>
  <c r="J1766" i="28"/>
  <c r="R1766" i="28"/>
  <c r="X1766" i="28" s="1"/>
  <c r="AZ1766" i="28" s="1"/>
  <c r="S1766" i="28"/>
  <c r="J1767" i="28"/>
  <c r="R1767" i="28"/>
  <c r="X1767" i="28" s="1"/>
  <c r="AZ1767" i="28" s="1"/>
  <c r="S1767" i="28"/>
  <c r="J1768" i="28"/>
  <c r="R1768" i="28"/>
  <c r="X1768" i="28" s="1"/>
  <c r="AZ1768" i="28" s="1"/>
  <c r="S1768" i="28"/>
  <c r="J1769" i="28"/>
  <c r="R1769" i="28"/>
  <c r="X1769" i="28" s="1"/>
  <c r="AZ1769" i="28" s="1"/>
  <c r="S1769" i="28"/>
  <c r="J1770" i="28"/>
  <c r="R1770" i="28"/>
  <c r="X1770" i="28" s="1"/>
  <c r="AZ1770" i="28" s="1"/>
  <c r="S1770" i="28"/>
  <c r="J1771" i="28"/>
  <c r="R1771" i="28"/>
  <c r="X1771" i="28" s="1"/>
  <c r="AZ1771" i="28" s="1"/>
  <c r="S1771" i="28"/>
  <c r="J1772" i="28"/>
  <c r="R1772" i="28"/>
  <c r="X1772" i="28" s="1"/>
  <c r="AZ1772" i="28" s="1"/>
  <c r="S1772" i="28"/>
  <c r="J1773" i="28"/>
  <c r="R1773" i="28"/>
  <c r="X1773" i="28" s="1"/>
  <c r="AZ1773" i="28" s="1"/>
  <c r="S1773" i="28"/>
  <c r="J1774" i="28"/>
  <c r="R1774" i="28"/>
  <c r="X1774" i="28" s="1"/>
  <c r="AZ1774" i="28" s="1"/>
  <c r="S1774" i="28"/>
  <c r="J1775" i="28"/>
  <c r="R1775" i="28"/>
  <c r="X1775" i="28" s="1"/>
  <c r="AZ1775" i="28" s="1"/>
  <c r="S1775" i="28"/>
  <c r="J1776" i="28"/>
  <c r="R1776" i="28"/>
  <c r="X1776" i="28" s="1"/>
  <c r="AZ1776" i="28" s="1"/>
  <c r="S1776" i="28"/>
  <c r="J1777" i="28"/>
  <c r="R1777" i="28"/>
  <c r="X1777" i="28" s="1"/>
  <c r="AZ1777" i="28" s="1"/>
  <c r="S1777" i="28"/>
  <c r="J1778" i="28"/>
  <c r="R1778" i="28"/>
  <c r="X1778" i="28" s="1"/>
  <c r="AZ1778" i="28" s="1"/>
  <c r="S1778" i="28"/>
  <c r="J1779" i="28"/>
  <c r="R1779" i="28"/>
  <c r="X1779" i="28" s="1"/>
  <c r="AZ1779" i="28" s="1"/>
  <c r="S1779" i="28"/>
  <c r="J1780" i="28"/>
  <c r="R1780" i="28"/>
  <c r="X1780" i="28" s="1"/>
  <c r="AZ1780" i="28" s="1"/>
  <c r="S1780" i="28"/>
  <c r="J1781" i="28"/>
  <c r="R1781" i="28"/>
  <c r="X1781" i="28" s="1"/>
  <c r="AZ1781" i="28" s="1"/>
  <c r="S1781" i="28"/>
  <c r="J1782" i="28"/>
  <c r="R1782" i="28"/>
  <c r="X1782" i="28" s="1"/>
  <c r="AZ1782" i="28" s="1"/>
  <c r="S1782" i="28"/>
  <c r="J1783" i="28"/>
  <c r="R1783" i="28"/>
  <c r="X1783" i="28" s="1"/>
  <c r="AZ1783" i="28" s="1"/>
  <c r="S1783" i="28"/>
  <c r="J1784" i="28"/>
  <c r="R1784" i="28"/>
  <c r="X1784" i="28" s="1"/>
  <c r="AZ1784" i="28" s="1"/>
  <c r="S1784" i="28"/>
  <c r="J1785" i="28"/>
  <c r="R1785" i="28"/>
  <c r="X1785" i="28" s="1"/>
  <c r="AZ1785" i="28" s="1"/>
  <c r="S1785" i="28"/>
  <c r="J1786" i="28"/>
  <c r="R1786" i="28"/>
  <c r="X1786" i="28" s="1"/>
  <c r="AZ1786" i="28" s="1"/>
  <c r="S1786" i="28"/>
  <c r="J1787" i="28"/>
  <c r="R1787" i="28"/>
  <c r="X1787" i="28" s="1"/>
  <c r="AZ1787" i="28" s="1"/>
  <c r="S1787" i="28"/>
  <c r="J1788" i="28"/>
  <c r="R1788" i="28"/>
  <c r="X1788" i="28" s="1"/>
  <c r="AZ1788" i="28" s="1"/>
  <c r="S1788" i="28"/>
  <c r="J1789" i="28"/>
  <c r="R1789" i="28"/>
  <c r="X1789" i="28" s="1"/>
  <c r="AZ1789" i="28" s="1"/>
  <c r="S1789" i="28"/>
  <c r="J1790" i="28"/>
  <c r="R1790" i="28"/>
  <c r="X1790" i="28" s="1"/>
  <c r="AZ1790" i="28" s="1"/>
  <c r="S1790" i="28"/>
  <c r="J1791" i="28"/>
  <c r="R1791" i="28"/>
  <c r="X1791" i="28" s="1"/>
  <c r="AZ1791" i="28" s="1"/>
  <c r="S1791" i="28"/>
  <c r="J1792" i="28"/>
  <c r="R1792" i="28"/>
  <c r="X1792" i="28" s="1"/>
  <c r="AZ1792" i="28" s="1"/>
  <c r="S1792" i="28"/>
  <c r="J1793" i="28"/>
  <c r="R1793" i="28"/>
  <c r="X1793" i="28" s="1"/>
  <c r="AZ1793" i="28" s="1"/>
  <c r="S1793" i="28"/>
  <c r="J1794" i="28"/>
  <c r="R1794" i="28"/>
  <c r="X1794" i="28" s="1"/>
  <c r="AZ1794" i="28" s="1"/>
  <c r="S1794" i="28"/>
  <c r="J1795" i="28"/>
  <c r="R1795" i="28"/>
  <c r="X1795" i="28" s="1"/>
  <c r="AZ1795" i="28" s="1"/>
  <c r="S1795" i="28"/>
  <c r="J1796" i="28"/>
  <c r="R1796" i="28"/>
  <c r="X1796" i="28" s="1"/>
  <c r="AZ1796" i="28" s="1"/>
  <c r="S1796" i="28"/>
  <c r="J1797" i="28"/>
  <c r="R1797" i="28"/>
  <c r="X1797" i="28" s="1"/>
  <c r="AZ1797" i="28" s="1"/>
  <c r="S1797" i="28"/>
  <c r="J1798" i="28"/>
  <c r="R1798" i="28"/>
  <c r="X1798" i="28" s="1"/>
  <c r="AZ1798" i="28" s="1"/>
  <c r="S1798" i="28"/>
  <c r="J1799" i="28"/>
  <c r="R1799" i="28"/>
  <c r="X1799" i="28" s="1"/>
  <c r="AZ1799" i="28" s="1"/>
  <c r="S1799" i="28"/>
  <c r="J1800" i="28"/>
  <c r="R1800" i="28"/>
  <c r="X1800" i="28" s="1"/>
  <c r="AZ1800" i="28" s="1"/>
  <c r="S1800" i="28"/>
  <c r="J1801" i="28"/>
  <c r="R1801" i="28"/>
  <c r="X1801" i="28" s="1"/>
  <c r="AZ1801" i="28" s="1"/>
  <c r="S1801" i="28"/>
  <c r="J1802" i="28"/>
  <c r="R1802" i="28"/>
  <c r="X1802" i="28" s="1"/>
  <c r="AZ1802" i="28" s="1"/>
  <c r="S1802" i="28"/>
  <c r="J1803" i="28"/>
  <c r="R1803" i="28"/>
  <c r="X1803" i="28" s="1"/>
  <c r="AZ1803" i="28" s="1"/>
  <c r="S1803" i="28"/>
  <c r="J1804" i="28"/>
  <c r="R1804" i="28"/>
  <c r="X1804" i="28" s="1"/>
  <c r="AZ1804" i="28" s="1"/>
  <c r="S1804" i="28"/>
  <c r="J1805" i="28"/>
  <c r="R1805" i="28"/>
  <c r="X1805" i="28" s="1"/>
  <c r="AZ1805" i="28" s="1"/>
  <c r="S1805" i="28"/>
  <c r="J1806" i="28"/>
  <c r="R1806" i="28"/>
  <c r="X1806" i="28" s="1"/>
  <c r="AZ1806" i="28" s="1"/>
  <c r="S1806" i="28"/>
  <c r="J1807" i="28"/>
  <c r="R1807" i="28"/>
  <c r="X1807" i="28" s="1"/>
  <c r="AZ1807" i="28" s="1"/>
  <c r="S1807" i="28"/>
  <c r="J1808" i="28"/>
  <c r="R1808" i="28"/>
  <c r="X1808" i="28" s="1"/>
  <c r="AZ1808" i="28" s="1"/>
  <c r="S1808" i="28"/>
  <c r="J1809" i="28"/>
  <c r="R1809" i="28"/>
  <c r="X1809" i="28" s="1"/>
  <c r="AZ1809" i="28" s="1"/>
  <c r="S1809" i="28"/>
  <c r="J1810" i="28"/>
  <c r="R1810" i="28"/>
  <c r="X1810" i="28" s="1"/>
  <c r="AZ1810" i="28" s="1"/>
  <c r="S1810" i="28"/>
  <c r="J1811" i="28"/>
  <c r="R1811" i="28"/>
  <c r="X1811" i="28" s="1"/>
  <c r="AZ1811" i="28" s="1"/>
  <c r="S1811" i="28"/>
  <c r="J1812" i="28"/>
  <c r="R1812" i="28"/>
  <c r="X1812" i="28" s="1"/>
  <c r="AZ1812" i="28" s="1"/>
  <c r="S1812" i="28"/>
  <c r="J1813" i="28"/>
  <c r="R1813" i="28"/>
  <c r="X1813" i="28" s="1"/>
  <c r="AZ1813" i="28" s="1"/>
  <c r="S1813" i="28"/>
  <c r="J1814" i="28"/>
  <c r="R1814" i="28"/>
  <c r="X1814" i="28" s="1"/>
  <c r="AZ1814" i="28" s="1"/>
  <c r="S1814" i="28"/>
  <c r="J1815" i="28"/>
  <c r="R1815" i="28"/>
  <c r="X1815" i="28" s="1"/>
  <c r="AZ1815" i="28" s="1"/>
  <c r="S1815" i="28"/>
  <c r="J1816" i="28"/>
  <c r="R1816" i="28"/>
  <c r="X1816" i="28" s="1"/>
  <c r="AZ1816" i="28" s="1"/>
  <c r="S1816" i="28"/>
  <c r="J1817" i="28"/>
  <c r="R1817" i="28"/>
  <c r="X1817" i="28" s="1"/>
  <c r="AZ1817" i="28" s="1"/>
  <c r="S1817" i="28"/>
  <c r="J1818" i="28"/>
  <c r="R1818" i="28"/>
  <c r="X1818" i="28" s="1"/>
  <c r="AZ1818" i="28" s="1"/>
  <c r="S1818" i="28"/>
  <c r="J1819" i="28"/>
  <c r="R1819" i="28"/>
  <c r="X1819" i="28" s="1"/>
  <c r="AZ1819" i="28" s="1"/>
  <c r="S1819" i="28"/>
  <c r="J1820" i="28"/>
  <c r="R1820" i="28"/>
  <c r="X1820" i="28" s="1"/>
  <c r="AZ1820" i="28" s="1"/>
  <c r="S1820" i="28"/>
  <c r="J1821" i="28"/>
  <c r="R1821" i="28"/>
  <c r="X1821" i="28" s="1"/>
  <c r="AZ1821" i="28" s="1"/>
  <c r="S1821" i="28"/>
  <c r="J1822" i="28"/>
  <c r="R1822" i="28"/>
  <c r="X1822" i="28" s="1"/>
  <c r="AZ1822" i="28" s="1"/>
  <c r="S1822" i="28"/>
  <c r="J1823" i="28"/>
  <c r="R1823" i="28"/>
  <c r="X1823" i="28" s="1"/>
  <c r="AZ1823" i="28" s="1"/>
  <c r="S1823" i="28"/>
  <c r="J1824" i="28"/>
  <c r="R1824" i="28"/>
  <c r="X1824" i="28" s="1"/>
  <c r="AZ1824" i="28" s="1"/>
  <c r="S1824" i="28"/>
  <c r="J1825" i="28"/>
  <c r="R1825" i="28"/>
  <c r="X1825" i="28" s="1"/>
  <c r="AZ1825" i="28" s="1"/>
  <c r="S1825" i="28"/>
  <c r="J1826" i="28"/>
  <c r="R1826" i="28"/>
  <c r="X1826" i="28" s="1"/>
  <c r="AZ1826" i="28" s="1"/>
  <c r="S1826" i="28"/>
  <c r="J1827" i="28"/>
  <c r="R1827" i="28"/>
  <c r="X1827" i="28" s="1"/>
  <c r="AZ1827" i="28" s="1"/>
  <c r="S1827" i="28"/>
  <c r="J1828" i="28"/>
  <c r="R1828" i="28"/>
  <c r="X1828" i="28" s="1"/>
  <c r="AZ1828" i="28" s="1"/>
  <c r="S1828" i="28"/>
  <c r="J1829" i="28"/>
  <c r="R1829" i="28"/>
  <c r="X1829" i="28" s="1"/>
  <c r="AZ1829" i="28" s="1"/>
  <c r="S1829" i="28"/>
  <c r="J1830" i="28"/>
  <c r="R1830" i="28"/>
  <c r="X1830" i="28" s="1"/>
  <c r="AZ1830" i="28" s="1"/>
  <c r="S1830" i="28"/>
  <c r="J1831" i="28"/>
  <c r="R1831" i="28"/>
  <c r="X1831" i="28" s="1"/>
  <c r="AZ1831" i="28" s="1"/>
  <c r="S1831" i="28"/>
  <c r="J1832" i="28"/>
  <c r="R1832" i="28"/>
  <c r="X1832" i="28" s="1"/>
  <c r="AZ1832" i="28" s="1"/>
  <c r="S1832" i="28"/>
  <c r="J1833" i="28"/>
  <c r="R1833" i="28"/>
  <c r="X1833" i="28" s="1"/>
  <c r="AZ1833" i="28" s="1"/>
  <c r="S1833" i="28"/>
  <c r="J1834" i="28"/>
  <c r="R1834" i="28"/>
  <c r="X1834" i="28" s="1"/>
  <c r="AZ1834" i="28" s="1"/>
  <c r="S1834" i="28"/>
  <c r="J1835" i="28"/>
  <c r="R1835" i="28"/>
  <c r="X1835" i="28" s="1"/>
  <c r="AZ1835" i="28" s="1"/>
  <c r="S1835" i="28"/>
  <c r="J1836" i="28"/>
  <c r="R1836" i="28"/>
  <c r="X1836" i="28" s="1"/>
  <c r="AZ1836" i="28" s="1"/>
  <c r="S1836" i="28"/>
  <c r="J1837" i="28"/>
  <c r="R1837" i="28"/>
  <c r="X1837" i="28" s="1"/>
  <c r="AZ1837" i="28" s="1"/>
  <c r="S1837" i="28"/>
  <c r="J1838" i="28"/>
  <c r="R1838" i="28"/>
  <c r="X1838" i="28" s="1"/>
  <c r="AZ1838" i="28" s="1"/>
  <c r="S1838" i="28"/>
  <c r="J1839" i="28"/>
  <c r="R1839" i="28"/>
  <c r="X1839" i="28" s="1"/>
  <c r="AZ1839" i="28" s="1"/>
  <c r="S1839" i="28"/>
  <c r="J1840" i="28"/>
  <c r="R1840" i="28"/>
  <c r="X1840" i="28" s="1"/>
  <c r="AZ1840" i="28" s="1"/>
  <c r="S1840" i="28"/>
  <c r="J1841" i="28"/>
  <c r="R1841" i="28"/>
  <c r="X1841" i="28" s="1"/>
  <c r="AZ1841" i="28" s="1"/>
  <c r="S1841" i="28"/>
  <c r="J1842" i="28"/>
  <c r="R1842" i="28"/>
  <c r="X1842" i="28" s="1"/>
  <c r="AZ1842" i="28" s="1"/>
  <c r="S1842" i="28"/>
  <c r="J1843" i="28"/>
  <c r="R1843" i="28"/>
  <c r="X1843" i="28" s="1"/>
  <c r="AZ1843" i="28" s="1"/>
  <c r="S1843" i="28"/>
  <c r="J1844" i="28"/>
  <c r="R1844" i="28"/>
  <c r="X1844" i="28" s="1"/>
  <c r="AZ1844" i="28" s="1"/>
  <c r="S1844" i="28"/>
  <c r="J1845" i="28"/>
  <c r="R1845" i="28"/>
  <c r="X1845" i="28" s="1"/>
  <c r="AZ1845" i="28" s="1"/>
  <c r="S1845" i="28"/>
  <c r="J1846" i="28"/>
  <c r="R1846" i="28"/>
  <c r="X1846" i="28" s="1"/>
  <c r="AZ1846" i="28" s="1"/>
  <c r="S1846" i="28"/>
  <c r="J1847" i="28"/>
  <c r="R1847" i="28"/>
  <c r="X1847" i="28" s="1"/>
  <c r="AZ1847" i="28" s="1"/>
  <c r="S1847" i="28"/>
  <c r="J1848" i="28"/>
  <c r="R1848" i="28"/>
  <c r="X1848" i="28" s="1"/>
  <c r="AZ1848" i="28" s="1"/>
  <c r="S1848" i="28"/>
  <c r="J1849" i="28"/>
  <c r="R1849" i="28"/>
  <c r="X1849" i="28" s="1"/>
  <c r="AZ1849" i="28" s="1"/>
  <c r="S1849" i="28"/>
  <c r="J1850" i="28"/>
  <c r="R1850" i="28"/>
  <c r="X1850" i="28" s="1"/>
  <c r="AZ1850" i="28" s="1"/>
  <c r="S1850" i="28"/>
  <c r="J1851" i="28"/>
  <c r="R1851" i="28"/>
  <c r="X1851" i="28" s="1"/>
  <c r="AZ1851" i="28" s="1"/>
  <c r="S1851" i="28"/>
  <c r="J1852" i="28"/>
  <c r="R1852" i="28"/>
  <c r="X1852" i="28" s="1"/>
  <c r="AZ1852" i="28" s="1"/>
  <c r="S1852" i="28"/>
  <c r="J1853" i="28"/>
  <c r="R1853" i="28"/>
  <c r="X1853" i="28" s="1"/>
  <c r="AZ1853" i="28" s="1"/>
  <c r="S1853" i="28"/>
  <c r="J1854" i="28"/>
  <c r="R1854" i="28"/>
  <c r="X1854" i="28" s="1"/>
  <c r="AZ1854" i="28" s="1"/>
  <c r="S1854" i="28"/>
  <c r="J1855" i="28"/>
  <c r="R1855" i="28"/>
  <c r="X1855" i="28" s="1"/>
  <c r="AZ1855" i="28" s="1"/>
  <c r="S1855" i="28"/>
  <c r="J1856" i="28"/>
  <c r="R1856" i="28"/>
  <c r="X1856" i="28" s="1"/>
  <c r="AZ1856" i="28" s="1"/>
  <c r="S1856" i="28"/>
  <c r="J1857" i="28"/>
  <c r="R1857" i="28"/>
  <c r="X1857" i="28" s="1"/>
  <c r="AZ1857" i="28" s="1"/>
  <c r="S1857" i="28"/>
  <c r="J1858" i="28"/>
  <c r="R1858" i="28"/>
  <c r="X1858" i="28" s="1"/>
  <c r="AZ1858" i="28" s="1"/>
  <c r="S1858" i="28"/>
  <c r="J1859" i="28"/>
  <c r="R1859" i="28"/>
  <c r="X1859" i="28" s="1"/>
  <c r="AZ1859" i="28" s="1"/>
  <c r="S1859" i="28"/>
  <c r="J1860" i="28"/>
  <c r="R1860" i="28"/>
  <c r="X1860" i="28" s="1"/>
  <c r="AZ1860" i="28" s="1"/>
  <c r="S1860" i="28"/>
  <c r="J1861" i="28"/>
  <c r="R1861" i="28"/>
  <c r="X1861" i="28" s="1"/>
  <c r="AZ1861" i="28" s="1"/>
  <c r="S1861" i="28"/>
  <c r="J1862" i="28"/>
  <c r="R1862" i="28"/>
  <c r="X1862" i="28" s="1"/>
  <c r="AZ1862" i="28" s="1"/>
  <c r="S1862" i="28"/>
  <c r="J1863" i="28"/>
  <c r="R1863" i="28"/>
  <c r="X1863" i="28" s="1"/>
  <c r="AZ1863" i="28" s="1"/>
  <c r="S1863" i="28"/>
  <c r="J1864" i="28"/>
  <c r="R1864" i="28"/>
  <c r="X1864" i="28" s="1"/>
  <c r="AZ1864" i="28" s="1"/>
  <c r="S1864" i="28"/>
  <c r="J1865" i="28"/>
  <c r="R1865" i="28"/>
  <c r="X1865" i="28" s="1"/>
  <c r="AZ1865" i="28" s="1"/>
  <c r="S1865" i="28"/>
  <c r="J1866" i="28"/>
  <c r="R1866" i="28"/>
  <c r="X1866" i="28" s="1"/>
  <c r="AZ1866" i="28" s="1"/>
  <c r="S1866" i="28"/>
  <c r="J1867" i="28"/>
  <c r="R1867" i="28"/>
  <c r="X1867" i="28" s="1"/>
  <c r="AZ1867" i="28" s="1"/>
  <c r="S1867" i="28"/>
  <c r="J1868" i="28"/>
  <c r="R1868" i="28"/>
  <c r="X1868" i="28" s="1"/>
  <c r="AZ1868" i="28" s="1"/>
  <c r="S1868" i="28"/>
  <c r="J1869" i="28"/>
  <c r="R1869" i="28"/>
  <c r="X1869" i="28" s="1"/>
  <c r="AZ1869" i="28" s="1"/>
  <c r="S1869" i="28"/>
  <c r="J1870" i="28"/>
  <c r="R1870" i="28"/>
  <c r="X1870" i="28" s="1"/>
  <c r="AZ1870" i="28" s="1"/>
  <c r="S1870" i="28"/>
  <c r="J1871" i="28"/>
  <c r="R1871" i="28"/>
  <c r="X1871" i="28" s="1"/>
  <c r="AZ1871" i="28" s="1"/>
  <c r="S1871" i="28"/>
  <c r="J1872" i="28"/>
  <c r="R1872" i="28"/>
  <c r="X1872" i="28" s="1"/>
  <c r="AZ1872" i="28" s="1"/>
  <c r="S1872" i="28"/>
  <c r="J1873" i="28"/>
  <c r="R1873" i="28"/>
  <c r="X1873" i="28" s="1"/>
  <c r="AZ1873" i="28" s="1"/>
  <c r="S1873" i="28"/>
  <c r="J1874" i="28"/>
  <c r="R1874" i="28"/>
  <c r="X1874" i="28" s="1"/>
  <c r="AZ1874" i="28" s="1"/>
  <c r="S1874" i="28"/>
  <c r="J1875" i="28"/>
  <c r="R1875" i="28"/>
  <c r="X1875" i="28" s="1"/>
  <c r="AZ1875" i="28" s="1"/>
  <c r="S1875" i="28"/>
  <c r="J1876" i="28"/>
  <c r="R1876" i="28"/>
  <c r="X1876" i="28" s="1"/>
  <c r="AZ1876" i="28" s="1"/>
  <c r="S1876" i="28"/>
  <c r="J1877" i="28"/>
  <c r="R1877" i="28"/>
  <c r="X1877" i="28" s="1"/>
  <c r="AZ1877" i="28" s="1"/>
  <c r="S1877" i="28"/>
  <c r="J1878" i="28"/>
  <c r="R1878" i="28"/>
  <c r="X1878" i="28" s="1"/>
  <c r="AZ1878" i="28" s="1"/>
  <c r="S1878" i="28"/>
  <c r="J1879" i="28"/>
  <c r="R1879" i="28"/>
  <c r="X1879" i="28" s="1"/>
  <c r="AZ1879" i="28" s="1"/>
  <c r="S1879" i="28"/>
  <c r="J1880" i="28"/>
  <c r="R1880" i="28"/>
  <c r="X1880" i="28" s="1"/>
  <c r="AZ1880" i="28" s="1"/>
  <c r="S1880" i="28"/>
  <c r="J1881" i="28"/>
  <c r="R1881" i="28"/>
  <c r="X1881" i="28" s="1"/>
  <c r="AZ1881" i="28" s="1"/>
  <c r="S1881" i="28"/>
  <c r="J1882" i="28"/>
  <c r="R1882" i="28"/>
  <c r="X1882" i="28" s="1"/>
  <c r="AZ1882" i="28" s="1"/>
  <c r="S1882" i="28"/>
  <c r="J1883" i="28"/>
  <c r="R1883" i="28"/>
  <c r="X1883" i="28" s="1"/>
  <c r="AZ1883" i="28" s="1"/>
  <c r="S1883" i="28"/>
  <c r="J1884" i="28"/>
  <c r="R1884" i="28"/>
  <c r="X1884" i="28" s="1"/>
  <c r="AZ1884" i="28" s="1"/>
  <c r="S1884" i="28"/>
  <c r="J1885" i="28"/>
  <c r="R1885" i="28"/>
  <c r="X1885" i="28" s="1"/>
  <c r="AZ1885" i="28" s="1"/>
  <c r="S1885" i="28"/>
  <c r="J1886" i="28"/>
  <c r="R1886" i="28"/>
  <c r="X1886" i="28" s="1"/>
  <c r="AZ1886" i="28" s="1"/>
  <c r="S1886" i="28"/>
  <c r="J1887" i="28"/>
  <c r="R1887" i="28"/>
  <c r="X1887" i="28" s="1"/>
  <c r="AZ1887" i="28" s="1"/>
  <c r="S1887" i="28"/>
  <c r="J1888" i="28"/>
  <c r="R1888" i="28"/>
  <c r="X1888" i="28" s="1"/>
  <c r="AZ1888" i="28" s="1"/>
  <c r="S1888" i="28"/>
  <c r="J1889" i="28"/>
  <c r="R1889" i="28"/>
  <c r="X1889" i="28" s="1"/>
  <c r="AZ1889" i="28" s="1"/>
  <c r="S1889" i="28"/>
  <c r="J1890" i="28"/>
  <c r="R1890" i="28"/>
  <c r="X1890" i="28" s="1"/>
  <c r="AZ1890" i="28" s="1"/>
  <c r="S1890" i="28"/>
  <c r="J1891" i="28"/>
  <c r="R1891" i="28"/>
  <c r="X1891" i="28" s="1"/>
  <c r="AZ1891" i="28" s="1"/>
  <c r="S1891" i="28"/>
  <c r="J1892" i="28"/>
  <c r="R1892" i="28"/>
  <c r="X1892" i="28" s="1"/>
  <c r="AZ1892" i="28" s="1"/>
  <c r="S1892" i="28"/>
  <c r="J1893" i="28"/>
  <c r="R1893" i="28"/>
  <c r="X1893" i="28" s="1"/>
  <c r="AZ1893" i="28" s="1"/>
  <c r="S1893" i="28"/>
  <c r="J1894" i="28"/>
  <c r="R1894" i="28"/>
  <c r="X1894" i="28" s="1"/>
  <c r="AZ1894" i="28" s="1"/>
  <c r="S1894" i="28"/>
  <c r="J1895" i="28"/>
  <c r="R1895" i="28"/>
  <c r="X1895" i="28" s="1"/>
  <c r="AZ1895" i="28" s="1"/>
  <c r="S1895" i="28"/>
  <c r="J1896" i="28"/>
  <c r="R1896" i="28"/>
  <c r="X1896" i="28" s="1"/>
  <c r="AZ1896" i="28" s="1"/>
  <c r="S1896" i="28"/>
  <c r="J1897" i="28"/>
  <c r="R1897" i="28"/>
  <c r="X1897" i="28" s="1"/>
  <c r="AZ1897" i="28" s="1"/>
  <c r="S1897" i="28"/>
  <c r="J1898" i="28"/>
  <c r="R1898" i="28"/>
  <c r="X1898" i="28" s="1"/>
  <c r="AZ1898" i="28" s="1"/>
  <c r="S1898" i="28"/>
  <c r="J1899" i="28"/>
  <c r="R1899" i="28"/>
  <c r="X1899" i="28" s="1"/>
  <c r="AZ1899" i="28" s="1"/>
  <c r="S1899" i="28"/>
  <c r="J1900" i="28"/>
  <c r="R1900" i="28"/>
  <c r="X1900" i="28" s="1"/>
  <c r="AZ1900" i="28" s="1"/>
  <c r="S1900" i="28"/>
  <c r="J1901" i="28"/>
  <c r="R1901" i="28"/>
  <c r="X1901" i="28" s="1"/>
  <c r="AZ1901" i="28" s="1"/>
  <c r="S1901" i="28"/>
  <c r="J1902" i="28"/>
  <c r="R1902" i="28"/>
  <c r="X1902" i="28" s="1"/>
  <c r="AZ1902" i="28" s="1"/>
  <c r="S1902" i="28"/>
  <c r="J1903" i="28"/>
  <c r="R1903" i="28"/>
  <c r="X1903" i="28" s="1"/>
  <c r="AZ1903" i="28" s="1"/>
  <c r="S1903" i="28"/>
  <c r="J1904" i="28"/>
  <c r="R1904" i="28"/>
  <c r="X1904" i="28" s="1"/>
  <c r="AZ1904" i="28" s="1"/>
  <c r="S1904" i="28"/>
  <c r="J1905" i="28"/>
  <c r="R1905" i="28"/>
  <c r="X1905" i="28" s="1"/>
  <c r="AZ1905" i="28" s="1"/>
  <c r="S1905" i="28"/>
  <c r="J1906" i="28"/>
  <c r="R1906" i="28"/>
  <c r="X1906" i="28" s="1"/>
  <c r="AZ1906" i="28" s="1"/>
  <c r="S1906" i="28"/>
  <c r="J1907" i="28"/>
  <c r="R1907" i="28"/>
  <c r="X1907" i="28" s="1"/>
  <c r="AZ1907" i="28" s="1"/>
  <c r="S1907" i="28"/>
  <c r="J1908" i="28"/>
  <c r="R1908" i="28"/>
  <c r="X1908" i="28" s="1"/>
  <c r="AZ1908" i="28" s="1"/>
  <c r="S1908" i="28"/>
  <c r="J1909" i="28"/>
  <c r="R1909" i="28"/>
  <c r="X1909" i="28" s="1"/>
  <c r="AZ1909" i="28" s="1"/>
  <c r="S1909" i="28"/>
  <c r="J1910" i="28"/>
  <c r="R1910" i="28"/>
  <c r="X1910" i="28" s="1"/>
  <c r="AZ1910" i="28" s="1"/>
  <c r="S1910" i="28"/>
  <c r="J1911" i="28"/>
  <c r="R1911" i="28"/>
  <c r="X1911" i="28" s="1"/>
  <c r="AZ1911" i="28" s="1"/>
  <c r="S1911" i="28"/>
  <c r="J1912" i="28"/>
  <c r="R1912" i="28"/>
  <c r="X1912" i="28" s="1"/>
  <c r="AZ1912" i="28" s="1"/>
  <c r="S1912" i="28"/>
  <c r="J1913" i="28"/>
  <c r="R1913" i="28"/>
  <c r="X1913" i="28" s="1"/>
  <c r="AZ1913" i="28" s="1"/>
  <c r="S1913" i="28"/>
  <c r="J1914" i="28"/>
  <c r="R1914" i="28"/>
  <c r="X1914" i="28" s="1"/>
  <c r="AZ1914" i="28" s="1"/>
  <c r="S1914" i="28"/>
  <c r="J1915" i="28"/>
  <c r="R1915" i="28"/>
  <c r="X1915" i="28" s="1"/>
  <c r="AZ1915" i="28" s="1"/>
  <c r="S1915" i="28"/>
  <c r="J1916" i="28"/>
  <c r="R1916" i="28"/>
  <c r="X1916" i="28" s="1"/>
  <c r="AZ1916" i="28" s="1"/>
  <c r="S1916" i="28"/>
  <c r="J1917" i="28"/>
  <c r="R1917" i="28"/>
  <c r="X1917" i="28" s="1"/>
  <c r="AZ1917" i="28" s="1"/>
  <c r="S1917" i="28"/>
  <c r="J1918" i="28"/>
  <c r="R1918" i="28"/>
  <c r="X1918" i="28" s="1"/>
  <c r="AZ1918" i="28" s="1"/>
  <c r="S1918" i="28"/>
  <c r="J1919" i="28"/>
  <c r="R1919" i="28"/>
  <c r="X1919" i="28" s="1"/>
  <c r="AZ1919" i="28" s="1"/>
  <c r="S1919" i="28"/>
  <c r="J1920" i="28"/>
  <c r="R1920" i="28"/>
  <c r="X1920" i="28" s="1"/>
  <c r="AZ1920" i="28" s="1"/>
  <c r="S1920" i="28"/>
  <c r="J1921" i="28"/>
  <c r="R1921" i="28"/>
  <c r="X1921" i="28" s="1"/>
  <c r="AZ1921" i="28" s="1"/>
  <c r="S1921" i="28"/>
  <c r="J1922" i="28"/>
  <c r="R1922" i="28"/>
  <c r="X1922" i="28" s="1"/>
  <c r="AZ1922" i="28" s="1"/>
  <c r="S1922" i="28"/>
  <c r="J1923" i="28"/>
  <c r="R1923" i="28"/>
  <c r="X1923" i="28" s="1"/>
  <c r="AZ1923" i="28" s="1"/>
  <c r="S1923" i="28"/>
  <c r="J1924" i="28"/>
  <c r="R1924" i="28"/>
  <c r="X1924" i="28" s="1"/>
  <c r="AZ1924" i="28" s="1"/>
  <c r="S1924" i="28"/>
  <c r="J1925" i="28"/>
  <c r="R1925" i="28"/>
  <c r="X1925" i="28" s="1"/>
  <c r="AZ1925" i="28" s="1"/>
  <c r="S1925" i="28"/>
  <c r="J1926" i="28"/>
  <c r="R1926" i="28"/>
  <c r="X1926" i="28" s="1"/>
  <c r="AZ1926" i="28" s="1"/>
  <c r="S1926" i="28"/>
  <c r="J1927" i="28"/>
  <c r="R1927" i="28"/>
  <c r="X1927" i="28" s="1"/>
  <c r="AZ1927" i="28" s="1"/>
  <c r="S1927" i="28"/>
  <c r="J1928" i="28"/>
  <c r="R1928" i="28"/>
  <c r="X1928" i="28" s="1"/>
  <c r="AZ1928" i="28" s="1"/>
  <c r="S1928" i="28"/>
  <c r="J1929" i="28"/>
  <c r="R1929" i="28"/>
  <c r="X1929" i="28" s="1"/>
  <c r="AZ1929" i="28" s="1"/>
  <c r="S1929" i="28"/>
  <c r="J1930" i="28"/>
  <c r="R1930" i="28"/>
  <c r="X1930" i="28" s="1"/>
  <c r="AZ1930" i="28" s="1"/>
  <c r="S1930" i="28"/>
  <c r="J1931" i="28"/>
  <c r="R1931" i="28"/>
  <c r="X1931" i="28" s="1"/>
  <c r="AZ1931" i="28" s="1"/>
  <c r="S1931" i="28"/>
  <c r="J1932" i="28"/>
  <c r="R1932" i="28"/>
  <c r="X1932" i="28" s="1"/>
  <c r="AZ1932" i="28" s="1"/>
  <c r="S1932" i="28"/>
  <c r="J1933" i="28"/>
  <c r="R1933" i="28"/>
  <c r="X1933" i="28" s="1"/>
  <c r="AZ1933" i="28" s="1"/>
  <c r="S1933" i="28"/>
  <c r="J1934" i="28"/>
  <c r="R1934" i="28"/>
  <c r="X1934" i="28" s="1"/>
  <c r="AZ1934" i="28" s="1"/>
  <c r="S1934" i="28"/>
  <c r="J1935" i="28"/>
  <c r="R1935" i="28"/>
  <c r="X1935" i="28" s="1"/>
  <c r="AZ1935" i="28" s="1"/>
  <c r="S1935" i="28"/>
  <c r="J1936" i="28"/>
  <c r="R1936" i="28"/>
  <c r="X1936" i="28" s="1"/>
  <c r="AZ1936" i="28" s="1"/>
  <c r="S1936" i="28"/>
  <c r="J1937" i="28"/>
  <c r="R1937" i="28"/>
  <c r="X1937" i="28" s="1"/>
  <c r="AZ1937" i="28" s="1"/>
  <c r="S1937" i="28"/>
  <c r="J1938" i="28"/>
  <c r="R1938" i="28"/>
  <c r="X1938" i="28" s="1"/>
  <c r="AZ1938" i="28" s="1"/>
  <c r="S1938" i="28"/>
  <c r="J1939" i="28"/>
  <c r="R1939" i="28"/>
  <c r="X1939" i="28" s="1"/>
  <c r="AZ1939" i="28" s="1"/>
  <c r="S1939" i="28"/>
  <c r="J1940" i="28"/>
  <c r="R1940" i="28"/>
  <c r="X1940" i="28" s="1"/>
  <c r="AZ1940" i="28" s="1"/>
  <c r="S1940" i="28"/>
  <c r="J1941" i="28"/>
  <c r="R1941" i="28"/>
  <c r="X1941" i="28" s="1"/>
  <c r="AZ1941" i="28" s="1"/>
  <c r="S1941" i="28"/>
  <c r="J1942" i="28"/>
  <c r="R1942" i="28"/>
  <c r="X1942" i="28" s="1"/>
  <c r="AZ1942" i="28" s="1"/>
  <c r="S1942" i="28"/>
  <c r="J1943" i="28"/>
  <c r="R1943" i="28"/>
  <c r="X1943" i="28" s="1"/>
  <c r="AZ1943" i="28" s="1"/>
  <c r="S1943" i="28"/>
  <c r="J1944" i="28"/>
  <c r="R1944" i="28"/>
  <c r="X1944" i="28" s="1"/>
  <c r="AZ1944" i="28" s="1"/>
  <c r="S1944" i="28"/>
  <c r="J1945" i="28"/>
  <c r="R1945" i="28"/>
  <c r="X1945" i="28" s="1"/>
  <c r="AZ1945" i="28" s="1"/>
  <c r="S1945" i="28"/>
  <c r="J1946" i="28"/>
  <c r="R1946" i="28"/>
  <c r="X1946" i="28" s="1"/>
  <c r="AZ1946" i="28" s="1"/>
  <c r="S1946" i="28"/>
  <c r="J1947" i="28"/>
  <c r="R1947" i="28"/>
  <c r="X1947" i="28" s="1"/>
  <c r="AZ1947" i="28" s="1"/>
  <c r="S1947" i="28"/>
  <c r="J1948" i="28"/>
  <c r="R1948" i="28"/>
  <c r="X1948" i="28" s="1"/>
  <c r="AZ1948" i="28" s="1"/>
  <c r="S1948" i="28"/>
  <c r="J1949" i="28"/>
  <c r="R1949" i="28"/>
  <c r="X1949" i="28" s="1"/>
  <c r="AZ1949" i="28" s="1"/>
  <c r="S1949" i="28"/>
  <c r="J1950" i="28"/>
  <c r="R1950" i="28"/>
  <c r="X1950" i="28" s="1"/>
  <c r="AZ1950" i="28" s="1"/>
  <c r="S1950" i="28"/>
  <c r="J1951" i="28"/>
  <c r="R1951" i="28"/>
  <c r="X1951" i="28" s="1"/>
  <c r="AZ1951" i="28" s="1"/>
  <c r="S1951" i="28"/>
  <c r="J1952" i="28"/>
  <c r="R1952" i="28"/>
  <c r="X1952" i="28" s="1"/>
  <c r="AZ1952" i="28" s="1"/>
  <c r="S1952" i="28"/>
  <c r="J1953" i="28"/>
  <c r="R1953" i="28"/>
  <c r="X1953" i="28" s="1"/>
  <c r="AZ1953" i="28" s="1"/>
  <c r="S1953" i="28"/>
  <c r="J1954" i="28"/>
  <c r="R1954" i="28"/>
  <c r="X1954" i="28" s="1"/>
  <c r="AZ1954" i="28" s="1"/>
  <c r="S1954" i="28"/>
  <c r="J1955" i="28"/>
  <c r="R1955" i="28"/>
  <c r="X1955" i="28" s="1"/>
  <c r="AZ1955" i="28" s="1"/>
  <c r="S1955" i="28"/>
  <c r="J1956" i="28"/>
  <c r="R1956" i="28"/>
  <c r="X1956" i="28" s="1"/>
  <c r="AZ1956" i="28" s="1"/>
  <c r="S1956" i="28"/>
  <c r="J1957" i="28"/>
  <c r="R1957" i="28"/>
  <c r="X1957" i="28" s="1"/>
  <c r="AZ1957" i="28" s="1"/>
  <c r="S1957" i="28"/>
  <c r="J1958" i="28"/>
  <c r="R1958" i="28"/>
  <c r="X1958" i="28" s="1"/>
  <c r="AZ1958" i="28" s="1"/>
  <c r="S1958" i="28"/>
  <c r="J1959" i="28"/>
  <c r="R1959" i="28"/>
  <c r="X1959" i="28" s="1"/>
  <c r="AZ1959" i="28" s="1"/>
  <c r="S1959" i="28"/>
  <c r="J1960" i="28"/>
  <c r="R1960" i="28"/>
  <c r="X1960" i="28" s="1"/>
  <c r="AZ1960" i="28" s="1"/>
  <c r="S1960" i="28"/>
  <c r="J1961" i="28"/>
  <c r="R1961" i="28"/>
  <c r="X1961" i="28" s="1"/>
  <c r="AZ1961" i="28" s="1"/>
  <c r="S1961" i="28"/>
  <c r="J1962" i="28"/>
  <c r="R1962" i="28"/>
  <c r="X1962" i="28" s="1"/>
  <c r="AZ1962" i="28" s="1"/>
  <c r="S1962" i="28"/>
  <c r="J1963" i="28"/>
  <c r="R1963" i="28"/>
  <c r="X1963" i="28" s="1"/>
  <c r="AZ1963" i="28" s="1"/>
  <c r="S1963" i="28"/>
  <c r="J1964" i="28"/>
  <c r="R1964" i="28"/>
  <c r="X1964" i="28" s="1"/>
  <c r="AZ1964" i="28" s="1"/>
  <c r="S1964" i="28"/>
  <c r="J1965" i="28"/>
  <c r="R1965" i="28"/>
  <c r="X1965" i="28" s="1"/>
  <c r="AZ1965" i="28" s="1"/>
  <c r="S1965" i="28"/>
  <c r="J1966" i="28"/>
  <c r="R1966" i="28"/>
  <c r="X1966" i="28" s="1"/>
  <c r="AZ1966" i="28" s="1"/>
  <c r="S1966" i="28"/>
  <c r="J1967" i="28"/>
  <c r="R1967" i="28"/>
  <c r="X1967" i="28" s="1"/>
  <c r="AZ1967" i="28" s="1"/>
  <c r="S1967" i="28"/>
  <c r="J1968" i="28"/>
  <c r="R1968" i="28"/>
  <c r="X1968" i="28" s="1"/>
  <c r="AZ1968" i="28" s="1"/>
  <c r="S1968" i="28"/>
  <c r="J1969" i="28"/>
  <c r="R1969" i="28"/>
  <c r="X1969" i="28" s="1"/>
  <c r="AZ1969" i="28" s="1"/>
  <c r="S1969" i="28"/>
  <c r="J1970" i="28"/>
  <c r="R1970" i="28"/>
  <c r="X1970" i="28" s="1"/>
  <c r="AZ1970" i="28" s="1"/>
  <c r="S1970" i="28"/>
  <c r="J1971" i="28"/>
  <c r="R1971" i="28"/>
  <c r="X1971" i="28" s="1"/>
  <c r="AZ1971" i="28" s="1"/>
  <c r="S1971" i="28"/>
  <c r="J1972" i="28"/>
  <c r="R1972" i="28"/>
  <c r="X1972" i="28" s="1"/>
  <c r="AZ1972" i="28" s="1"/>
  <c r="S1972" i="28"/>
  <c r="J1973" i="28"/>
  <c r="R1973" i="28"/>
  <c r="X1973" i="28" s="1"/>
  <c r="AZ1973" i="28" s="1"/>
  <c r="S1973" i="28"/>
  <c r="J1974" i="28"/>
  <c r="R1974" i="28"/>
  <c r="X1974" i="28" s="1"/>
  <c r="AZ1974" i="28" s="1"/>
  <c r="S1974" i="28"/>
  <c r="J1975" i="28"/>
  <c r="R1975" i="28"/>
  <c r="X1975" i="28" s="1"/>
  <c r="AZ1975" i="28" s="1"/>
  <c r="S1975" i="28"/>
  <c r="J1976" i="28"/>
  <c r="R1976" i="28"/>
  <c r="X1976" i="28" s="1"/>
  <c r="AZ1976" i="28" s="1"/>
  <c r="S1976" i="28"/>
  <c r="J1977" i="28"/>
  <c r="R1977" i="28"/>
  <c r="X1977" i="28" s="1"/>
  <c r="AZ1977" i="28" s="1"/>
  <c r="S1977" i="28"/>
  <c r="J1978" i="28"/>
  <c r="R1978" i="28"/>
  <c r="X1978" i="28" s="1"/>
  <c r="AZ1978" i="28" s="1"/>
  <c r="S1978" i="28"/>
  <c r="J1979" i="28"/>
  <c r="R1979" i="28"/>
  <c r="X1979" i="28" s="1"/>
  <c r="AZ1979" i="28" s="1"/>
  <c r="S1979" i="28"/>
  <c r="J1980" i="28"/>
  <c r="R1980" i="28"/>
  <c r="X1980" i="28" s="1"/>
  <c r="AZ1980" i="28" s="1"/>
  <c r="S1980" i="28"/>
  <c r="J1981" i="28"/>
  <c r="R1981" i="28"/>
  <c r="X1981" i="28" s="1"/>
  <c r="AZ1981" i="28" s="1"/>
  <c r="S1981" i="28"/>
  <c r="J1982" i="28"/>
  <c r="R1982" i="28"/>
  <c r="X1982" i="28" s="1"/>
  <c r="AZ1982" i="28" s="1"/>
  <c r="S1982" i="28"/>
  <c r="J1983" i="28"/>
  <c r="R1983" i="28"/>
  <c r="X1983" i="28" s="1"/>
  <c r="AZ1983" i="28" s="1"/>
  <c r="S1983" i="28"/>
  <c r="J1984" i="28"/>
  <c r="R1984" i="28"/>
  <c r="X1984" i="28" s="1"/>
  <c r="AZ1984" i="28" s="1"/>
  <c r="S1984" i="28"/>
  <c r="J1985" i="28"/>
  <c r="R1985" i="28"/>
  <c r="X1985" i="28" s="1"/>
  <c r="AZ1985" i="28" s="1"/>
  <c r="S1985" i="28"/>
  <c r="J1986" i="28"/>
  <c r="R1986" i="28"/>
  <c r="X1986" i="28" s="1"/>
  <c r="AZ1986" i="28" s="1"/>
  <c r="S1986" i="28"/>
  <c r="J1987" i="28"/>
  <c r="R1987" i="28"/>
  <c r="X1987" i="28" s="1"/>
  <c r="AZ1987" i="28" s="1"/>
  <c r="S1987" i="28"/>
  <c r="J1988" i="28"/>
  <c r="R1988" i="28"/>
  <c r="X1988" i="28" s="1"/>
  <c r="AZ1988" i="28" s="1"/>
  <c r="S1988" i="28"/>
  <c r="J1989" i="28"/>
  <c r="R1989" i="28"/>
  <c r="X1989" i="28" s="1"/>
  <c r="AZ1989" i="28" s="1"/>
  <c r="S1989" i="28"/>
  <c r="J1990" i="28"/>
  <c r="R1990" i="28"/>
  <c r="X1990" i="28" s="1"/>
  <c r="AZ1990" i="28" s="1"/>
  <c r="S1990" i="28"/>
  <c r="J1991" i="28"/>
  <c r="R1991" i="28"/>
  <c r="X1991" i="28" s="1"/>
  <c r="AZ1991" i="28" s="1"/>
  <c r="S1991" i="28"/>
  <c r="J1992" i="28"/>
  <c r="R1992" i="28"/>
  <c r="X1992" i="28" s="1"/>
  <c r="AZ1992" i="28" s="1"/>
  <c r="S1992" i="28"/>
  <c r="J1993" i="28"/>
  <c r="R1993" i="28"/>
  <c r="X1993" i="28" s="1"/>
  <c r="AZ1993" i="28" s="1"/>
  <c r="S1993" i="28"/>
  <c r="J1994" i="28"/>
  <c r="R1994" i="28"/>
  <c r="X1994" i="28" s="1"/>
  <c r="AZ1994" i="28" s="1"/>
  <c r="S1994" i="28"/>
  <c r="J1995" i="28"/>
  <c r="R1995" i="28"/>
  <c r="X1995" i="28" s="1"/>
  <c r="AZ1995" i="28" s="1"/>
  <c r="S1995" i="28"/>
  <c r="J1996" i="28"/>
  <c r="R1996" i="28"/>
  <c r="X1996" i="28" s="1"/>
  <c r="AZ1996" i="28" s="1"/>
  <c r="S1996" i="28"/>
  <c r="J1997" i="28"/>
  <c r="R1997" i="28"/>
  <c r="X1997" i="28" s="1"/>
  <c r="AZ1997" i="28" s="1"/>
  <c r="S1997" i="28"/>
  <c r="J1998" i="28"/>
  <c r="R1998" i="28"/>
  <c r="X1998" i="28" s="1"/>
  <c r="AZ1998" i="28" s="1"/>
  <c r="S1998" i="28"/>
  <c r="J1999" i="28"/>
  <c r="R1999" i="28"/>
  <c r="X1999" i="28" s="1"/>
  <c r="AZ1999" i="28" s="1"/>
  <c r="S1999" i="28"/>
  <c r="J2000" i="28"/>
  <c r="R2000" i="28"/>
  <c r="X2000" i="28" s="1"/>
  <c r="AZ2000" i="28" s="1"/>
  <c r="S2000" i="28"/>
  <c r="R5" i="23"/>
  <c r="X5" i="23" s="1"/>
  <c r="R6" i="23"/>
  <c r="X6" i="23" s="1"/>
  <c r="R7" i="23"/>
  <c r="X7" i="23" s="1"/>
  <c r="R8" i="23"/>
  <c r="X8" i="23" s="1"/>
  <c r="R9" i="23"/>
  <c r="X9" i="23" s="1"/>
  <c r="R10" i="23"/>
  <c r="X10" i="23" s="1"/>
  <c r="R11" i="23"/>
  <c r="X11" i="23" s="1"/>
  <c r="R12" i="23"/>
  <c r="X12" i="23" s="1"/>
  <c r="R13" i="23"/>
  <c r="X13" i="23" s="1"/>
  <c r="R14" i="23"/>
  <c r="X14" i="23" s="1"/>
  <c r="R15" i="23"/>
  <c r="X15" i="23" s="1"/>
  <c r="R16" i="23"/>
  <c r="X16" i="23" s="1"/>
  <c r="R17" i="23"/>
  <c r="X17" i="23" s="1"/>
  <c r="R18" i="23"/>
  <c r="X18" i="23" s="1"/>
  <c r="R19" i="23"/>
  <c r="X19" i="23" s="1"/>
  <c r="R20" i="23"/>
  <c r="X20" i="23" s="1"/>
  <c r="R21" i="23"/>
  <c r="X21" i="23" s="1"/>
  <c r="R22" i="23"/>
  <c r="X22" i="23" s="1"/>
  <c r="R23" i="23"/>
  <c r="X23" i="23" s="1"/>
  <c r="R24" i="23"/>
  <c r="X24" i="23" s="1"/>
  <c r="R25" i="23"/>
  <c r="X25" i="23" s="1"/>
  <c r="R26" i="23"/>
  <c r="X26" i="23" s="1"/>
  <c r="R27" i="23"/>
  <c r="X27" i="23" s="1"/>
  <c r="R28" i="23"/>
  <c r="X28" i="23" s="1"/>
  <c r="R29" i="23"/>
  <c r="X29" i="23" s="1"/>
  <c r="R30" i="23"/>
  <c r="X30" i="23" s="1"/>
  <c r="R31" i="23"/>
  <c r="X31" i="23" s="1"/>
  <c r="R32" i="23"/>
  <c r="X32" i="23" s="1"/>
  <c r="R33" i="23"/>
  <c r="X33" i="23" s="1"/>
  <c r="R34" i="23"/>
  <c r="X34" i="23" s="1"/>
  <c r="R35" i="23"/>
  <c r="X35" i="23" s="1"/>
  <c r="R36" i="23"/>
  <c r="X36" i="23" s="1"/>
  <c r="R37" i="23"/>
  <c r="X37" i="23" s="1"/>
  <c r="R38" i="23"/>
  <c r="X38" i="23" s="1"/>
  <c r="R39" i="23"/>
  <c r="X39" i="23" s="1"/>
  <c r="R40" i="23"/>
  <c r="X40" i="23" s="1"/>
  <c r="R41" i="23"/>
  <c r="X41" i="23" s="1"/>
  <c r="R42" i="23"/>
  <c r="X42" i="23" s="1"/>
  <c r="R43" i="23"/>
  <c r="X43" i="23" s="1"/>
  <c r="R44" i="23"/>
  <c r="X44" i="23" s="1"/>
  <c r="R45" i="23"/>
  <c r="X45" i="23" s="1"/>
  <c r="R46" i="23"/>
  <c r="X46" i="23" s="1"/>
  <c r="R47" i="23"/>
  <c r="X47" i="23" s="1"/>
  <c r="R48" i="23"/>
  <c r="X48" i="23" s="1"/>
  <c r="R49" i="23"/>
  <c r="X49" i="23" s="1"/>
  <c r="R50" i="23"/>
  <c r="X50" i="23" s="1"/>
  <c r="R51" i="23"/>
  <c r="X51" i="23" s="1"/>
  <c r="R52" i="23"/>
  <c r="X52" i="23" s="1"/>
  <c r="R53" i="23"/>
  <c r="X53" i="23" s="1"/>
  <c r="R54" i="23"/>
  <c r="X54" i="23" s="1"/>
  <c r="R55" i="23"/>
  <c r="X55" i="23" s="1"/>
  <c r="R56" i="23"/>
  <c r="X56" i="23" s="1"/>
  <c r="R57" i="23"/>
  <c r="X57" i="23" s="1"/>
  <c r="R58" i="23"/>
  <c r="X58" i="23" s="1"/>
  <c r="R59" i="23"/>
  <c r="X59" i="23" s="1"/>
  <c r="R60" i="23"/>
  <c r="X60" i="23" s="1"/>
  <c r="R61" i="23"/>
  <c r="X61" i="23" s="1"/>
  <c r="R62" i="23"/>
  <c r="X62" i="23" s="1"/>
  <c r="R63" i="23"/>
  <c r="X63" i="23" s="1"/>
  <c r="R64" i="23"/>
  <c r="X64" i="23" s="1"/>
  <c r="R65" i="23"/>
  <c r="X65" i="23" s="1"/>
  <c r="R66" i="23"/>
  <c r="X66" i="23" s="1"/>
  <c r="R67" i="23"/>
  <c r="X67" i="23" s="1"/>
  <c r="R68" i="23"/>
  <c r="X68" i="23" s="1"/>
  <c r="R69" i="23"/>
  <c r="X69" i="23" s="1"/>
  <c r="R70" i="23"/>
  <c r="X70" i="23" s="1"/>
  <c r="R71" i="23"/>
  <c r="X71" i="23" s="1"/>
  <c r="R72" i="23"/>
  <c r="X72" i="23" s="1"/>
  <c r="R73" i="23"/>
  <c r="X73" i="23" s="1"/>
  <c r="R74" i="23"/>
  <c r="X74" i="23" s="1"/>
  <c r="R75" i="23"/>
  <c r="X75" i="23" s="1"/>
  <c r="R76" i="23"/>
  <c r="X76" i="23" s="1"/>
  <c r="R77" i="23"/>
  <c r="X77" i="23" s="1"/>
  <c r="R78" i="23"/>
  <c r="X78" i="23" s="1"/>
  <c r="R79" i="23"/>
  <c r="X79" i="23" s="1"/>
  <c r="R80" i="23"/>
  <c r="X80" i="23" s="1"/>
  <c r="R81" i="23"/>
  <c r="X81" i="23" s="1"/>
  <c r="R82" i="23"/>
  <c r="X82" i="23" s="1"/>
  <c r="R83" i="23"/>
  <c r="X83" i="23" s="1"/>
  <c r="R84" i="23"/>
  <c r="X84" i="23" s="1"/>
  <c r="R85" i="23"/>
  <c r="X85" i="23" s="1"/>
  <c r="R86" i="23"/>
  <c r="X86" i="23" s="1"/>
  <c r="R87" i="23"/>
  <c r="X87" i="23" s="1"/>
  <c r="R88" i="23"/>
  <c r="X88" i="23" s="1"/>
  <c r="R89" i="23"/>
  <c r="X89" i="23" s="1"/>
  <c r="R90" i="23"/>
  <c r="X90" i="23" s="1"/>
  <c r="R91" i="23"/>
  <c r="X91" i="23" s="1"/>
  <c r="R92" i="23"/>
  <c r="X92" i="23" s="1"/>
  <c r="R93" i="23"/>
  <c r="X93" i="23" s="1"/>
  <c r="R94" i="23"/>
  <c r="X94" i="23" s="1"/>
  <c r="R95" i="23"/>
  <c r="X95" i="23" s="1"/>
  <c r="R96" i="23"/>
  <c r="X96" i="23" s="1"/>
  <c r="R97" i="23"/>
  <c r="X97" i="23" s="1"/>
  <c r="R98" i="23"/>
  <c r="X98" i="23" s="1"/>
  <c r="R99" i="23"/>
  <c r="X99" i="23" s="1"/>
  <c r="R100" i="23"/>
  <c r="X100" i="23" s="1"/>
  <c r="R101" i="23"/>
  <c r="X101" i="23" s="1"/>
  <c r="R102" i="23"/>
  <c r="X102" i="23" s="1"/>
  <c r="R103" i="23"/>
  <c r="X103" i="23" s="1"/>
  <c r="R104" i="23"/>
  <c r="X104" i="23" s="1"/>
  <c r="R105" i="23"/>
  <c r="X105" i="23" s="1"/>
  <c r="R106" i="23"/>
  <c r="X106" i="23" s="1"/>
  <c r="R107" i="23"/>
  <c r="X107" i="23" s="1"/>
  <c r="R108" i="23"/>
  <c r="X108" i="23" s="1"/>
  <c r="R109" i="23"/>
  <c r="X109" i="23" s="1"/>
  <c r="R110" i="23"/>
  <c r="X110" i="23" s="1"/>
  <c r="R111" i="23"/>
  <c r="X111" i="23" s="1"/>
  <c r="R112" i="23"/>
  <c r="X112" i="23" s="1"/>
  <c r="R113" i="23"/>
  <c r="X113" i="23" s="1"/>
  <c r="R114" i="23"/>
  <c r="X114" i="23" s="1"/>
  <c r="R115" i="23"/>
  <c r="X115" i="23" s="1"/>
  <c r="R116" i="23"/>
  <c r="X116" i="23" s="1"/>
  <c r="R117" i="23"/>
  <c r="X117" i="23" s="1"/>
  <c r="R118" i="23"/>
  <c r="X118" i="23" s="1"/>
  <c r="R119" i="23"/>
  <c r="X119" i="23" s="1"/>
  <c r="R120" i="23"/>
  <c r="X120" i="23" s="1"/>
  <c r="R121" i="23"/>
  <c r="X121" i="23" s="1"/>
  <c r="R122" i="23"/>
  <c r="X122" i="23" s="1"/>
  <c r="R123" i="23"/>
  <c r="X123" i="23" s="1"/>
  <c r="R124" i="23"/>
  <c r="X124" i="23" s="1"/>
  <c r="R125" i="23"/>
  <c r="X125" i="23" s="1"/>
  <c r="R126" i="23"/>
  <c r="X126" i="23" s="1"/>
  <c r="R127" i="23"/>
  <c r="X127" i="23" s="1"/>
  <c r="R128" i="23"/>
  <c r="X128" i="23" s="1"/>
  <c r="R129" i="23"/>
  <c r="X129" i="23" s="1"/>
  <c r="R130" i="23"/>
  <c r="X130" i="23" s="1"/>
  <c r="R131" i="23"/>
  <c r="X131" i="23" s="1"/>
  <c r="R132" i="23"/>
  <c r="X132" i="23" s="1"/>
  <c r="R133" i="23"/>
  <c r="X133" i="23" s="1"/>
  <c r="R134" i="23"/>
  <c r="X134" i="23" s="1"/>
  <c r="R135" i="23"/>
  <c r="X135" i="23" s="1"/>
  <c r="R136" i="23"/>
  <c r="X136" i="23" s="1"/>
  <c r="R137" i="23"/>
  <c r="X137" i="23" s="1"/>
  <c r="R138" i="23"/>
  <c r="X138" i="23" s="1"/>
  <c r="R139" i="23"/>
  <c r="X139" i="23" s="1"/>
  <c r="R140" i="23"/>
  <c r="X140" i="23" s="1"/>
  <c r="R141" i="23"/>
  <c r="X141" i="23" s="1"/>
  <c r="R142" i="23"/>
  <c r="X142" i="23" s="1"/>
  <c r="R143" i="23"/>
  <c r="X143" i="23" s="1"/>
  <c r="R144" i="23"/>
  <c r="X144" i="23" s="1"/>
  <c r="R145" i="23"/>
  <c r="X145" i="23" s="1"/>
  <c r="R146" i="23"/>
  <c r="X146" i="23" s="1"/>
  <c r="R147" i="23"/>
  <c r="X147" i="23" s="1"/>
  <c r="R148" i="23"/>
  <c r="X148" i="23" s="1"/>
  <c r="R149" i="23"/>
  <c r="X149" i="23" s="1"/>
  <c r="R150" i="23"/>
  <c r="X150" i="23" s="1"/>
  <c r="R151" i="23"/>
  <c r="X151" i="23" s="1"/>
  <c r="R152" i="23"/>
  <c r="X152" i="23" s="1"/>
  <c r="R153" i="23"/>
  <c r="X153" i="23" s="1"/>
  <c r="R154" i="23"/>
  <c r="X154" i="23" s="1"/>
  <c r="R155" i="23"/>
  <c r="X155" i="23" s="1"/>
  <c r="R156" i="23"/>
  <c r="X156" i="23" s="1"/>
  <c r="R157" i="23"/>
  <c r="X157" i="23" s="1"/>
  <c r="R158" i="23"/>
  <c r="X158" i="23" s="1"/>
  <c r="R159" i="23"/>
  <c r="X159" i="23" s="1"/>
  <c r="R160" i="23"/>
  <c r="X160" i="23" s="1"/>
  <c r="R161" i="23"/>
  <c r="X161" i="23" s="1"/>
  <c r="R162" i="23"/>
  <c r="X162" i="23" s="1"/>
  <c r="R163" i="23"/>
  <c r="X163" i="23" s="1"/>
  <c r="R164" i="23"/>
  <c r="X164" i="23" s="1"/>
  <c r="R165" i="23"/>
  <c r="X165" i="23" s="1"/>
  <c r="R166" i="23"/>
  <c r="X166" i="23" s="1"/>
  <c r="R167" i="23"/>
  <c r="X167" i="23" s="1"/>
  <c r="R168" i="23"/>
  <c r="X168" i="23" s="1"/>
  <c r="R169" i="23"/>
  <c r="X169" i="23" s="1"/>
  <c r="R170" i="23"/>
  <c r="X170" i="23" s="1"/>
  <c r="R171" i="23"/>
  <c r="X171" i="23" s="1"/>
  <c r="R172" i="23"/>
  <c r="X172" i="23" s="1"/>
  <c r="R173" i="23"/>
  <c r="X173" i="23" s="1"/>
  <c r="R174" i="23"/>
  <c r="X174" i="23" s="1"/>
  <c r="R175" i="23"/>
  <c r="X175" i="23" s="1"/>
  <c r="R176" i="23"/>
  <c r="X176" i="23" s="1"/>
  <c r="R177" i="23"/>
  <c r="X177" i="23" s="1"/>
  <c r="R178" i="23"/>
  <c r="X178" i="23" s="1"/>
  <c r="R179" i="23"/>
  <c r="X179" i="23" s="1"/>
  <c r="R180" i="23"/>
  <c r="X180" i="23" s="1"/>
  <c r="R181" i="23"/>
  <c r="X181" i="23" s="1"/>
  <c r="R182" i="23"/>
  <c r="X182" i="23" s="1"/>
  <c r="R183" i="23"/>
  <c r="X183" i="23" s="1"/>
  <c r="R184" i="23"/>
  <c r="X184" i="23" s="1"/>
  <c r="R185" i="23"/>
  <c r="X185" i="23" s="1"/>
  <c r="R186" i="23"/>
  <c r="X186" i="23" s="1"/>
  <c r="R187" i="23"/>
  <c r="X187" i="23" s="1"/>
  <c r="R188" i="23"/>
  <c r="X188" i="23" s="1"/>
  <c r="R189" i="23"/>
  <c r="X189" i="23" s="1"/>
  <c r="R190" i="23"/>
  <c r="X190" i="23" s="1"/>
  <c r="R191" i="23"/>
  <c r="X191" i="23" s="1"/>
  <c r="R192" i="23"/>
  <c r="X192" i="23" s="1"/>
  <c r="R193" i="23"/>
  <c r="X193" i="23" s="1"/>
  <c r="R194" i="23"/>
  <c r="X194" i="23" s="1"/>
  <c r="R195" i="23"/>
  <c r="X195" i="23" s="1"/>
  <c r="R196" i="23"/>
  <c r="X196" i="23" s="1"/>
  <c r="R197" i="23"/>
  <c r="X197" i="23" s="1"/>
  <c r="R198" i="23"/>
  <c r="X198" i="23" s="1"/>
  <c r="R199" i="23"/>
  <c r="X199" i="23" s="1"/>
  <c r="R200" i="23"/>
  <c r="X200" i="23" s="1"/>
  <c r="R201" i="23"/>
  <c r="X201" i="23" s="1"/>
  <c r="R202" i="23"/>
  <c r="X202" i="23" s="1"/>
  <c r="R203" i="23"/>
  <c r="X203" i="23" s="1"/>
  <c r="R204" i="23"/>
  <c r="X204" i="23" s="1"/>
  <c r="R205" i="23"/>
  <c r="X205" i="23" s="1"/>
  <c r="R206" i="23"/>
  <c r="X206" i="23" s="1"/>
  <c r="R207" i="23"/>
  <c r="X207" i="23" s="1"/>
  <c r="R208" i="23"/>
  <c r="X208" i="23" s="1"/>
  <c r="R209" i="23"/>
  <c r="X209" i="23" s="1"/>
  <c r="R210" i="23"/>
  <c r="X210" i="23" s="1"/>
  <c r="R211" i="23"/>
  <c r="X211" i="23" s="1"/>
  <c r="R212" i="23"/>
  <c r="X212" i="23" s="1"/>
  <c r="R213" i="23"/>
  <c r="X213" i="23" s="1"/>
  <c r="R214" i="23"/>
  <c r="X214" i="23" s="1"/>
  <c r="R215" i="23"/>
  <c r="X215" i="23" s="1"/>
  <c r="R216" i="23"/>
  <c r="X216" i="23" s="1"/>
  <c r="R217" i="23"/>
  <c r="X217" i="23" s="1"/>
  <c r="R218" i="23"/>
  <c r="X218" i="23" s="1"/>
  <c r="R219" i="23"/>
  <c r="X219" i="23" s="1"/>
  <c r="R220" i="23"/>
  <c r="X220" i="23" s="1"/>
  <c r="R221" i="23"/>
  <c r="X221" i="23" s="1"/>
  <c r="R222" i="23"/>
  <c r="X222" i="23" s="1"/>
  <c r="R223" i="23"/>
  <c r="X223" i="23" s="1"/>
  <c r="R224" i="23"/>
  <c r="X224" i="23" s="1"/>
  <c r="R225" i="23"/>
  <c r="X225" i="23" s="1"/>
  <c r="R226" i="23"/>
  <c r="X226" i="23" s="1"/>
  <c r="R227" i="23"/>
  <c r="X227" i="23" s="1"/>
  <c r="R228" i="23"/>
  <c r="X228" i="23" s="1"/>
  <c r="R229" i="23"/>
  <c r="X229" i="23" s="1"/>
  <c r="R230" i="23"/>
  <c r="X230" i="23" s="1"/>
  <c r="R231" i="23"/>
  <c r="X231" i="23" s="1"/>
  <c r="R232" i="23"/>
  <c r="X232" i="23" s="1"/>
  <c r="R233" i="23"/>
  <c r="X233" i="23" s="1"/>
  <c r="R234" i="23"/>
  <c r="X234" i="23" s="1"/>
  <c r="R235" i="23"/>
  <c r="X235" i="23" s="1"/>
  <c r="R236" i="23"/>
  <c r="X236" i="23" s="1"/>
  <c r="R237" i="23"/>
  <c r="X237" i="23" s="1"/>
  <c r="R238" i="23"/>
  <c r="X238" i="23" s="1"/>
  <c r="R239" i="23"/>
  <c r="X239" i="23" s="1"/>
  <c r="R240" i="23"/>
  <c r="X240" i="23" s="1"/>
  <c r="R241" i="23"/>
  <c r="X241" i="23" s="1"/>
  <c r="R242" i="23"/>
  <c r="X242" i="23" s="1"/>
  <c r="R243" i="23"/>
  <c r="X243" i="23" s="1"/>
  <c r="R244" i="23"/>
  <c r="X244" i="23" s="1"/>
  <c r="R245" i="23"/>
  <c r="X245" i="23" s="1"/>
  <c r="R246" i="23"/>
  <c r="X246" i="23" s="1"/>
  <c r="R247" i="23"/>
  <c r="X247" i="23" s="1"/>
  <c r="R248" i="23"/>
  <c r="X248" i="23" s="1"/>
  <c r="R249" i="23"/>
  <c r="X249" i="23" s="1"/>
  <c r="R250" i="23"/>
  <c r="X250" i="23" s="1"/>
  <c r="R251" i="23"/>
  <c r="X251" i="23" s="1"/>
  <c r="R252" i="23"/>
  <c r="X252" i="23" s="1"/>
  <c r="R253" i="23"/>
  <c r="X253" i="23" s="1"/>
  <c r="R254" i="23"/>
  <c r="X254" i="23" s="1"/>
  <c r="R255" i="23"/>
  <c r="X255" i="23" s="1"/>
  <c r="R256" i="23"/>
  <c r="X256" i="23" s="1"/>
  <c r="R257" i="23"/>
  <c r="X257" i="23" s="1"/>
  <c r="R258" i="23"/>
  <c r="X258" i="23" s="1"/>
  <c r="R259" i="23"/>
  <c r="X259" i="23" s="1"/>
  <c r="R260" i="23"/>
  <c r="X260" i="23" s="1"/>
  <c r="R261" i="23"/>
  <c r="X261" i="23" s="1"/>
  <c r="R262" i="23"/>
  <c r="X262" i="23" s="1"/>
  <c r="R263" i="23"/>
  <c r="X263" i="23" s="1"/>
  <c r="R264" i="23"/>
  <c r="X264" i="23" s="1"/>
  <c r="R265" i="23"/>
  <c r="X265" i="23" s="1"/>
  <c r="R266" i="23"/>
  <c r="X266" i="23" s="1"/>
  <c r="R267" i="23"/>
  <c r="X267" i="23" s="1"/>
  <c r="R268" i="23"/>
  <c r="X268" i="23" s="1"/>
  <c r="R269" i="23"/>
  <c r="X269" i="23" s="1"/>
  <c r="R270" i="23"/>
  <c r="X270" i="23" s="1"/>
  <c r="R271" i="23"/>
  <c r="X271" i="23" s="1"/>
  <c r="R272" i="23"/>
  <c r="X272" i="23" s="1"/>
  <c r="R273" i="23"/>
  <c r="X273" i="23" s="1"/>
  <c r="R274" i="23"/>
  <c r="X274" i="23" s="1"/>
  <c r="R275" i="23"/>
  <c r="X275" i="23" s="1"/>
  <c r="R276" i="23"/>
  <c r="X276" i="23" s="1"/>
  <c r="R277" i="23"/>
  <c r="X277" i="23" s="1"/>
  <c r="R278" i="23"/>
  <c r="X278" i="23" s="1"/>
  <c r="R279" i="23"/>
  <c r="X279" i="23" s="1"/>
  <c r="R280" i="23"/>
  <c r="X280" i="23" s="1"/>
  <c r="R281" i="23"/>
  <c r="X281" i="23" s="1"/>
  <c r="R282" i="23"/>
  <c r="X282" i="23" s="1"/>
  <c r="R283" i="23"/>
  <c r="X283" i="23" s="1"/>
  <c r="R284" i="23"/>
  <c r="X284" i="23" s="1"/>
  <c r="R285" i="23"/>
  <c r="X285" i="23" s="1"/>
  <c r="R286" i="23"/>
  <c r="X286" i="23" s="1"/>
  <c r="R287" i="23"/>
  <c r="X287" i="23" s="1"/>
  <c r="R288" i="23"/>
  <c r="X288" i="23" s="1"/>
  <c r="R289" i="23"/>
  <c r="X289" i="23" s="1"/>
  <c r="R290" i="23"/>
  <c r="X290" i="23" s="1"/>
  <c r="R291" i="23"/>
  <c r="X291" i="23" s="1"/>
  <c r="R292" i="23"/>
  <c r="X292" i="23" s="1"/>
  <c r="R293" i="23"/>
  <c r="X293" i="23" s="1"/>
  <c r="R294" i="23"/>
  <c r="X294" i="23" s="1"/>
  <c r="R295" i="23"/>
  <c r="X295" i="23" s="1"/>
  <c r="R296" i="23"/>
  <c r="X296" i="23" s="1"/>
  <c r="R297" i="23"/>
  <c r="X297" i="23" s="1"/>
  <c r="R298" i="23"/>
  <c r="X298" i="23" s="1"/>
  <c r="R299" i="23"/>
  <c r="X299" i="23" s="1"/>
  <c r="R300" i="23"/>
  <c r="X300" i="23" s="1"/>
  <c r="R301" i="23"/>
  <c r="X301" i="23" s="1"/>
  <c r="R302" i="23"/>
  <c r="X302" i="23" s="1"/>
  <c r="R303" i="23"/>
  <c r="X303" i="23" s="1"/>
  <c r="R304" i="23"/>
  <c r="X304" i="23" s="1"/>
  <c r="R305" i="23"/>
  <c r="X305" i="23" s="1"/>
  <c r="R306" i="23"/>
  <c r="X306" i="23" s="1"/>
  <c r="R307" i="23"/>
  <c r="X307" i="23" s="1"/>
  <c r="R308" i="23"/>
  <c r="X308" i="23" s="1"/>
  <c r="R309" i="23"/>
  <c r="X309" i="23" s="1"/>
  <c r="R310" i="23"/>
  <c r="X310" i="23" s="1"/>
  <c r="R311" i="23"/>
  <c r="X311" i="23" s="1"/>
  <c r="R312" i="23"/>
  <c r="X312" i="23" s="1"/>
  <c r="R313" i="23"/>
  <c r="X313" i="23" s="1"/>
  <c r="R314" i="23"/>
  <c r="X314" i="23" s="1"/>
  <c r="R315" i="23"/>
  <c r="X315" i="23" s="1"/>
  <c r="R316" i="23"/>
  <c r="X316" i="23" s="1"/>
  <c r="R317" i="23"/>
  <c r="X317" i="23" s="1"/>
  <c r="R318" i="23"/>
  <c r="X318" i="23" s="1"/>
  <c r="R319" i="23"/>
  <c r="X319" i="23" s="1"/>
  <c r="R320" i="23"/>
  <c r="X320" i="23" s="1"/>
  <c r="R321" i="23"/>
  <c r="X321" i="23" s="1"/>
  <c r="R322" i="23"/>
  <c r="X322" i="23" s="1"/>
  <c r="R323" i="23"/>
  <c r="X323" i="23" s="1"/>
  <c r="R324" i="23"/>
  <c r="X324" i="23" s="1"/>
  <c r="R325" i="23"/>
  <c r="X325" i="23" s="1"/>
  <c r="R326" i="23"/>
  <c r="X326" i="23" s="1"/>
  <c r="R327" i="23"/>
  <c r="X327" i="23" s="1"/>
  <c r="R328" i="23"/>
  <c r="X328" i="23" s="1"/>
  <c r="R329" i="23"/>
  <c r="X329" i="23" s="1"/>
  <c r="R330" i="23"/>
  <c r="X330" i="23" s="1"/>
  <c r="R331" i="23"/>
  <c r="X331" i="23" s="1"/>
  <c r="R332" i="23"/>
  <c r="X332" i="23" s="1"/>
  <c r="R333" i="23"/>
  <c r="X333" i="23" s="1"/>
  <c r="R334" i="23"/>
  <c r="X334" i="23" s="1"/>
  <c r="R335" i="23"/>
  <c r="X335" i="23" s="1"/>
  <c r="R336" i="23"/>
  <c r="X336" i="23" s="1"/>
  <c r="R337" i="23"/>
  <c r="X337" i="23" s="1"/>
  <c r="R338" i="23"/>
  <c r="X338" i="23" s="1"/>
  <c r="R339" i="23"/>
  <c r="X339" i="23" s="1"/>
  <c r="R340" i="23"/>
  <c r="X340" i="23" s="1"/>
  <c r="R341" i="23"/>
  <c r="X341" i="23" s="1"/>
  <c r="R342" i="23"/>
  <c r="X342" i="23" s="1"/>
  <c r="R343" i="23"/>
  <c r="X343" i="23" s="1"/>
  <c r="R344" i="23"/>
  <c r="X344" i="23" s="1"/>
  <c r="R345" i="23"/>
  <c r="X345" i="23" s="1"/>
  <c r="R346" i="23"/>
  <c r="X346" i="23" s="1"/>
  <c r="R347" i="23"/>
  <c r="X347" i="23" s="1"/>
  <c r="R348" i="23"/>
  <c r="X348" i="23" s="1"/>
  <c r="R349" i="23"/>
  <c r="X349" i="23" s="1"/>
  <c r="R350" i="23"/>
  <c r="X350" i="23" s="1"/>
  <c r="R351" i="23"/>
  <c r="X351" i="23" s="1"/>
  <c r="R352" i="23"/>
  <c r="X352" i="23" s="1"/>
  <c r="R353" i="23"/>
  <c r="X353" i="23" s="1"/>
  <c r="R354" i="23"/>
  <c r="X354" i="23" s="1"/>
  <c r="R355" i="23"/>
  <c r="X355" i="23" s="1"/>
  <c r="R356" i="23"/>
  <c r="X356" i="23" s="1"/>
  <c r="R357" i="23"/>
  <c r="X357" i="23" s="1"/>
  <c r="R358" i="23"/>
  <c r="X358" i="23" s="1"/>
  <c r="R359" i="23"/>
  <c r="X359" i="23" s="1"/>
  <c r="R360" i="23"/>
  <c r="X360" i="23" s="1"/>
  <c r="R361" i="23"/>
  <c r="X361" i="23" s="1"/>
  <c r="R362" i="23"/>
  <c r="X362" i="23" s="1"/>
  <c r="R363" i="23"/>
  <c r="X363" i="23" s="1"/>
  <c r="R364" i="23"/>
  <c r="X364" i="23" s="1"/>
  <c r="R365" i="23"/>
  <c r="X365" i="23" s="1"/>
  <c r="R366" i="23"/>
  <c r="X366" i="23" s="1"/>
  <c r="R367" i="23"/>
  <c r="X367" i="23" s="1"/>
  <c r="R368" i="23"/>
  <c r="X368" i="23" s="1"/>
  <c r="R369" i="23"/>
  <c r="X369" i="23" s="1"/>
  <c r="R370" i="23"/>
  <c r="X370" i="23" s="1"/>
  <c r="R371" i="23"/>
  <c r="X371" i="23" s="1"/>
  <c r="R372" i="23"/>
  <c r="X372" i="23" s="1"/>
  <c r="R373" i="23"/>
  <c r="X373" i="23" s="1"/>
  <c r="R374" i="23"/>
  <c r="X374" i="23" s="1"/>
  <c r="R375" i="23"/>
  <c r="X375" i="23" s="1"/>
  <c r="R376" i="23"/>
  <c r="X376" i="23" s="1"/>
  <c r="R377" i="23"/>
  <c r="X377" i="23" s="1"/>
  <c r="R378" i="23"/>
  <c r="X378" i="23" s="1"/>
  <c r="R379" i="23"/>
  <c r="X379" i="23" s="1"/>
  <c r="R380" i="23"/>
  <c r="X380" i="23" s="1"/>
  <c r="R381" i="23"/>
  <c r="X381" i="23" s="1"/>
  <c r="R382" i="23"/>
  <c r="X382" i="23" s="1"/>
  <c r="R383" i="23"/>
  <c r="X383" i="23" s="1"/>
  <c r="R384" i="23"/>
  <c r="X384" i="23" s="1"/>
  <c r="R385" i="23"/>
  <c r="X385" i="23" s="1"/>
  <c r="R386" i="23"/>
  <c r="X386" i="23" s="1"/>
  <c r="R387" i="23"/>
  <c r="X387" i="23" s="1"/>
  <c r="R388" i="23"/>
  <c r="X388" i="23" s="1"/>
  <c r="R389" i="23"/>
  <c r="X389" i="23" s="1"/>
  <c r="R390" i="23"/>
  <c r="X390" i="23" s="1"/>
  <c r="R391" i="23"/>
  <c r="X391" i="23" s="1"/>
  <c r="R392" i="23"/>
  <c r="X392" i="23" s="1"/>
  <c r="R393" i="23"/>
  <c r="X393" i="23" s="1"/>
  <c r="R394" i="23"/>
  <c r="X394" i="23" s="1"/>
  <c r="R395" i="23"/>
  <c r="X395" i="23" s="1"/>
  <c r="R396" i="23"/>
  <c r="X396" i="23" s="1"/>
  <c r="R397" i="23"/>
  <c r="X397" i="23" s="1"/>
  <c r="R398" i="23"/>
  <c r="X398" i="23" s="1"/>
  <c r="R399" i="23"/>
  <c r="X399" i="23" s="1"/>
  <c r="R400" i="23"/>
  <c r="X400" i="23" s="1"/>
  <c r="R401" i="23"/>
  <c r="X401" i="23" s="1"/>
  <c r="R402" i="23"/>
  <c r="X402" i="23" s="1"/>
  <c r="R403" i="23"/>
  <c r="X403" i="23" s="1"/>
  <c r="R404" i="23"/>
  <c r="X404" i="23" s="1"/>
  <c r="R405" i="23"/>
  <c r="X405" i="23" s="1"/>
  <c r="R406" i="23"/>
  <c r="X406" i="23" s="1"/>
  <c r="R407" i="23"/>
  <c r="X407" i="23" s="1"/>
  <c r="R408" i="23"/>
  <c r="X408" i="23" s="1"/>
  <c r="R409" i="23"/>
  <c r="X409" i="23" s="1"/>
  <c r="R410" i="23"/>
  <c r="X410" i="23" s="1"/>
  <c r="R411" i="23"/>
  <c r="X411" i="23" s="1"/>
  <c r="R412" i="23"/>
  <c r="X412" i="23" s="1"/>
  <c r="R413" i="23"/>
  <c r="X413" i="23" s="1"/>
  <c r="R414" i="23"/>
  <c r="X414" i="23" s="1"/>
  <c r="R415" i="23"/>
  <c r="X415" i="23" s="1"/>
  <c r="R416" i="23"/>
  <c r="X416" i="23" s="1"/>
  <c r="R417" i="23"/>
  <c r="X417" i="23" s="1"/>
  <c r="R418" i="23"/>
  <c r="X418" i="23" s="1"/>
  <c r="R419" i="23"/>
  <c r="X419" i="23" s="1"/>
  <c r="R420" i="23"/>
  <c r="X420" i="23" s="1"/>
  <c r="R421" i="23"/>
  <c r="X421" i="23" s="1"/>
  <c r="R422" i="23"/>
  <c r="X422" i="23" s="1"/>
  <c r="R423" i="23"/>
  <c r="X423" i="23" s="1"/>
  <c r="R424" i="23"/>
  <c r="X424" i="23" s="1"/>
  <c r="R425" i="23"/>
  <c r="X425" i="23" s="1"/>
  <c r="R426" i="23"/>
  <c r="X426" i="23" s="1"/>
  <c r="R427" i="23"/>
  <c r="X427" i="23" s="1"/>
  <c r="R428" i="23"/>
  <c r="X428" i="23" s="1"/>
  <c r="R429" i="23"/>
  <c r="X429" i="23" s="1"/>
  <c r="R430" i="23"/>
  <c r="X430" i="23" s="1"/>
  <c r="R431" i="23"/>
  <c r="X431" i="23" s="1"/>
  <c r="R432" i="23"/>
  <c r="X432" i="23" s="1"/>
  <c r="R433" i="23"/>
  <c r="X433" i="23" s="1"/>
  <c r="R434" i="23"/>
  <c r="X434" i="23" s="1"/>
  <c r="R435" i="23"/>
  <c r="X435" i="23" s="1"/>
  <c r="R436" i="23"/>
  <c r="X436" i="23" s="1"/>
  <c r="R437" i="23"/>
  <c r="X437" i="23" s="1"/>
  <c r="R438" i="23"/>
  <c r="X438" i="23" s="1"/>
  <c r="R439" i="23"/>
  <c r="X439" i="23" s="1"/>
  <c r="R440" i="23"/>
  <c r="X440" i="23" s="1"/>
  <c r="R441" i="23"/>
  <c r="X441" i="23" s="1"/>
  <c r="R442" i="23"/>
  <c r="X442" i="23" s="1"/>
  <c r="R443" i="23"/>
  <c r="X443" i="23" s="1"/>
  <c r="R444" i="23"/>
  <c r="X444" i="23" s="1"/>
  <c r="R445" i="23"/>
  <c r="X445" i="23" s="1"/>
  <c r="R446" i="23"/>
  <c r="X446" i="23" s="1"/>
  <c r="R447" i="23"/>
  <c r="X447" i="23" s="1"/>
  <c r="R448" i="23"/>
  <c r="X448" i="23" s="1"/>
  <c r="R449" i="23"/>
  <c r="X449" i="23" s="1"/>
  <c r="R450" i="23"/>
  <c r="X450" i="23" s="1"/>
  <c r="R451" i="23"/>
  <c r="X451" i="23" s="1"/>
  <c r="R452" i="23"/>
  <c r="X452" i="23" s="1"/>
  <c r="R453" i="23"/>
  <c r="X453" i="23" s="1"/>
  <c r="R454" i="23"/>
  <c r="X454" i="23" s="1"/>
  <c r="R455" i="23"/>
  <c r="X455" i="23" s="1"/>
  <c r="R456" i="23"/>
  <c r="X456" i="23" s="1"/>
  <c r="R457" i="23"/>
  <c r="X457" i="23" s="1"/>
  <c r="R458" i="23"/>
  <c r="X458" i="23" s="1"/>
  <c r="R459" i="23"/>
  <c r="X459" i="23" s="1"/>
  <c r="R460" i="23"/>
  <c r="X460" i="23" s="1"/>
  <c r="R461" i="23"/>
  <c r="X461" i="23" s="1"/>
  <c r="R462" i="23"/>
  <c r="X462" i="23" s="1"/>
  <c r="R463" i="23"/>
  <c r="X463" i="23" s="1"/>
  <c r="R464" i="23"/>
  <c r="X464" i="23" s="1"/>
  <c r="R465" i="23"/>
  <c r="X465" i="23" s="1"/>
  <c r="R466" i="23"/>
  <c r="X466" i="23" s="1"/>
  <c r="R467" i="23"/>
  <c r="X467" i="23" s="1"/>
  <c r="R468" i="23"/>
  <c r="X468" i="23" s="1"/>
  <c r="R469" i="23"/>
  <c r="X469" i="23" s="1"/>
  <c r="R470" i="23"/>
  <c r="X470" i="23" s="1"/>
  <c r="R471" i="23"/>
  <c r="X471" i="23" s="1"/>
  <c r="R472" i="23"/>
  <c r="X472" i="23" s="1"/>
  <c r="R473" i="23"/>
  <c r="X473" i="23" s="1"/>
  <c r="R474" i="23"/>
  <c r="X474" i="23" s="1"/>
  <c r="R475" i="23"/>
  <c r="X475" i="23" s="1"/>
  <c r="R476" i="23"/>
  <c r="X476" i="23" s="1"/>
  <c r="R477" i="23"/>
  <c r="X477" i="23" s="1"/>
  <c r="R478" i="23"/>
  <c r="X478" i="23" s="1"/>
  <c r="R479" i="23"/>
  <c r="X479" i="23" s="1"/>
  <c r="R480" i="23"/>
  <c r="X480" i="23" s="1"/>
  <c r="R481" i="23"/>
  <c r="X481" i="23" s="1"/>
  <c r="R482" i="23"/>
  <c r="X482" i="23" s="1"/>
  <c r="R483" i="23"/>
  <c r="X483" i="23" s="1"/>
  <c r="R484" i="23"/>
  <c r="X484" i="23" s="1"/>
  <c r="R485" i="23"/>
  <c r="X485" i="23" s="1"/>
  <c r="R486" i="23"/>
  <c r="X486" i="23" s="1"/>
  <c r="R487" i="23"/>
  <c r="X487" i="23" s="1"/>
  <c r="R488" i="23"/>
  <c r="X488" i="23" s="1"/>
  <c r="R489" i="23"/>
  <c r="X489" i="23" s="1"/>
  <c r="R490" i="23"/>
  <c r="X490" i="23" s="1"/>
  <c r="R491" i="23"/>
  <c r="X491" i="23" s="1"/>
  <c r="R492" i="23"/>
  <c r="X492" i="23" s="1"/>
  <c r="R493" i="23"/>
  <c r="X493" i="23" s="1"/>
  <c r="R494" i="23"/>
  <c r="X494" i="23" s="1"/>
  <c r="R495" i="23"/>
  <c r="X495" i="23" s="1"/>
  <c r="R496" i="23"/>
  <c r="X496" i="23" s="1"/>
  <c r="R497" i="23"/>
  <c r="X497" i="23" s="1"/>
  <c r="R498" i="23"/>
  <c r="X498" i="23" s="1"/>
  <c r="R499" i="23"/>
  <c r="X499" i="23" s="1"/>
  <c r="R500" i="23"/>
  <c r="X500" i="23" s="1"/>
  <c r="R501" i="23"/>
  <c r="X501" i="23" s="1"/>
  <c r="R502" i="23"/>
  <c r="X502" i="23" s="1"/>
  <c r="R503" i="23"/>
  <c r="X503" i="23" s="1"/>
  <c r="R504" i="23"/>
  <c r="X504" i="23" s="1"/>
  <c r="R505" i="23"/>
  <c r="X505" i="23" s="1"/>
  <c r="R506" i="23"/>
  <c r="X506" i="23" s="1"/>
  <c r="R507" i="23"/>
  <c r="X507" i="23" s="1"/>
  <c r="R508" i="23"/>
  <c r="X508" i="23" s="1"/>
  <c r="R509" i="23"/>
  <c r="X509" i="23" s="1"/>
  <c r="R510" i="23"/>
  <c r="X510" i="23" s="1"/>
  <c r="R511" i="23"/>
  <c r="X511" i="23" s="1"/>
  <c r="R512" i="23"/>
  <c r="X512" i="23" s="1"/>
  <c r="R513" i="23"/>
  <c r="X513" i="23" s="1"/>
  <c r="R514" i="23"/>
  <c r="X514" i="23" s="1"/>
  <c r="R515" i="23"/>
  <c r="X515" i="23" s="1"/>
  <c r="R516" i="23"/>
  <c r="X516" i="23" s="1"/>
  <c r="R517" i="23"/>
  <c r="X517" i="23" s="1"/>
  <c r="R518" i="23"/>
  <c r="X518" i="23" s="1"/>
  <c r="R519" i="23"/>
  <c r="X519" i="23" s="1"/>
  <c r="R520" i="23"/>
  <c r="X520" i="23" s="1"/>
  <c r="R521" i="23"/>
  <c r="X521" i="23" s="1"/>
  <c r="R522" i="23"/>
  <c r="X522" i="23" s="1"/>
  <c r="R523" i="23"/>
  <c r="X523" i="23" s="1"/>
  <c r="R524" i="23"/>
  <c r="X524" i="23" s="1"/>
  <c r="R525" i="23"/>
  <c r="X525" i="23" s="1"/>
  <c r="R526" i="23"/>
  <c r="X526" i="23" s="1"/>
  <c r="R527" i="23"/>
  <c r="X527" i="23" s="1"/>
  <c r="R528" i="23"/>
  <c r="X528" i="23" s="1"/>
  <c r="R529" i="23"/>
  <c r="X529" i="23" s="1"/>
  <c r="R530" i="23"/>
  <c r="X530" i="23" s="1"/>
  <c r="R531" i="23"/>
  <c r="X531" i="23" s="1"/>
  <c r="R532" i="23"/>
  <c r="X532" i="23" s="1"/>
  <c r="R533" i="23"/>
  <c r="X533" i="23" s="1"/>
  <c r="R534" i="23"/>
  <c r="X534" i="23" s="1"/>
  <c r="R535" i="23"/>
  <c r="X535" i="23" s="1"/>
  <c r="R536" i="23"/>
  <c r="X536" i="23" s="1"/>
  <c r="R537" i="23"/>
  <c r="X537" i="23" s="1"/>
  <c r="R538" i="23"/>
  <c r="X538" i="23" s="1"/>
  <c r="R539" i="23"/>
  <c r="X539" i="23" s="1"/>
  <c r="R540" i="23"/>
  <c r="X540" i="23" s="1"/>
  <c r="R541" i="23"/>
  <c r="X541" i="23" s="1"/>
  <c r="R542" i="23"/>
  <c r="X542" i="23" s="1"/>
  <c r="R543" i="23"/>
  <c r="X543" i="23" s="1"/>
  <c r="R544" i="23"/>
  <c r="X544" i="23" s="1"/>
  <c r="R545" i="23"/>
  <c r="X545" i="23" s="1"/>
  <c r="R546" i="23"/>
  <c r="X546" i="23" s="1"/>
  <c r="R547" i="23"/>
  <c r="X547" i="23" s="1"/>
  <c r="R548" i="23"/>
  <c r="X548" i="23" s="1"/>
  <c r="R549" i="23"/>
  <c r="X549" i="23" s="1"/>
  <c r="R550" i="23"/>
  <c r="X550" i="23" s="1"/>
  <c r="R551" i="23"/>
  <c r="X551" i="23" s="1"/>
  <c r="R552" i="23"/>
  <c r="X552" i="23" s="1"/>
  <c r="R553" i="23"/>
  <c r="X553" i="23" s="1"/>
  <c r="R554" i="23"/>
  <c r="X554" i="23" s="1"/>
  <c r="R555" i="23"/>
  <c r="X555" i="23" s="1"/>
  <c r="R556" i="23"/>
  <c r="X556" i="23" s="1"/>
  <c r="R557" i="23"/>
  <c r="X557" i="23" s="1"/>
  <c r="R558" i="23"/>
  <c r="X558" i="23" s="1"/>
  <c r="R559" i="23"/>
  <c r="X559" i="23" s="1"/>
  <c r="R560" i="23"/>
  <c r="X560" i="23" s="1"/>
  <c r="R561" i="23"/>
  <c r="X561" i="23" s="1"/>
  <c r="R562" i="23"/>
  <c r="X562" i="23" s="1"/>
  <c r="R563" i="23"/>
  <c r="X563" i="23" s="1"/>
  <c r="R564" i="23"/>
  <c r="X564" i="23" s="1"/>
  <c r="R565" i="23"/>
  <c r="X565" i="23" s="1"/>
  <c r="R566" i="23"/>
  <c r="X566" i="23" s="1"/>
  <c r="R567" i="23"/>
  <c r="X567" i="23" s="1"/>
  <c r="R568" i="23"/>
  <c r="X568" i="23" s="1"/>
  <c r="R569" i="23"/>
  <c r="X569" i="23" s="1"/>
  <c r="R570" i="23"/>
  <c r="X570" i="23" s="1"/>
  <c r="R571" i="23"/>
  <c r="X571" i="23" s="1"/>
  <c r="R572" i="23"/>
  <c r="X572" i="23" s="1"/>
  <c r="R573" i="23"/>
  <c r="X573" i="23" s="1"/>
  <c r="R574" i="23"/>
  <c r="X574" i="23" s="1"/>
  <c r="R575" i="23"/>
  <c r="X575" i="23" s="1"/>
  <c r="R576" i="23"/>
  <c r="X576" i="23" s="1"/>
  <c r="R577" i="23"/>
  <c r="X577" i="23" s="1"/>
  <c r="R578" i="23"/>
  <c r="X578" i="23" s="1"/>
  <c r="R579" i="23"/>
  <c r="X579" i="23" s="1"/>
  <c r="R580" i="23"/>
  <c r="X580" i="23" s="1"/>
  <c r="R581" i="23"/>
  <c r="X581" i="23" s="1"/>
  <c r="R582" i="23"/>
  <c r="X582" i="23" s="1"/>
  <c r="R583" i="23"/>
  <c r="X583" i="23" s="1"/>
  <c r="R584" i="23"/>
  <c r="X584" i="23" s="1"/>
  <c r="R585" i="23"/>
  <c r="X585" i="23" s="1"/>
  <c r="R586" i="23"/>
  <c r="X586" i="23" s="1"/>
  <c r="R587" i="23"/>
  <c r="X587" i="23" s="1"/>
  <c r="R588" i="23"/>
  <c r="X588" i="23" s="1"/>
  <c r="R589" i="23"/>
  <c r="X589" i="23" s="1"/>
  <c r="R590" i="23"/>
  <c r="X590" i="23" s="1"/>
  <c r="R591" i="23"/>
  <c r="X591" i="23" s="1"/>
  <c r="R592" i="23"/>
  <c r="X592" i="23" s="1"/>
  <c r="R593" i="23"/>
  <c r="X593" i="23" s="1"/>
  <c r="R594" i="23"/>
  <c r="X594" i="23" s="1"/>
  <c r="R595" i="23"/>
  <c r="X595" i="23" s="1"/>
  <c r="R596" i="23"/>
  <c r="X596" i="23" s="1"/>
  <c r="R597" i="23"/>
  <c r="X597" i="23" s="1"/>
  <c r="R598" i="23"/>
  <c r="X598" i="23" s="1"/>
  <c r="R599" i="23"/>
  <c r="X599" i="23" s="1"/>
  <c r="R600" i="23"/>
  <c r="X600" i="23" s="1"/>
  <c r="R601" i="23"/>
  <c r="X601" i="23" s="1"/>
  <c r="R602" i="23"/>
  <c r="X602" i="23" s="1"/>
  <c r="R603" i="23"/>
  <c r="X603" i="23" s="1"/>
  <c r="R604" i="23"/>
  <c r="X604" i="23" s="1"/>
  <c r="R605" i="23"/>
  <c r="X605" i="23" s="1"/>
  <c r="R606" i="23"/>
  <c r="X606" i="23" s="1"/>
  <c r="R607" i="23"/>
  <c r="X607" i="23" s="1"/>
  <c r="R608" i="23"/>
  <c r="X608" i="23" s="1"/>
  <c r="R609" i="23"/>
  <c r="X609" i="23" s="1"/>
  <c r="R610" i="23"/>
  <c r="X610" i="23" s="1"/>
  <c r="R611" i="23"/>
  <c r="X611" i="23" s="1"/>
  <c r="R612" i="23"/>
  <c r="X612" i="23" s="1"/>
  <c r="R613" i="23"/>
  <c r="X613" i="23" s="1"/>
  <c r="R614" i="23"/>
  <c r="X614" i="23" s="1"/>
  <c r="R615" i="23"/>
  <c r="X615" i="23" s="1"/>
  <c r="R616" i="23"/>
  <c r="X616" i="23" s="1"/>
  <c r="R617" i="23"/>
  <c r="X617" i="23" s="1"/>
  <c r="R618" i="23"/>
  <c r="X618" i="23" s="1"/>
  <c r="R619" i="23"/>
  <c r="X619" i="23" s="1"/>
  <c r="R620" i="23"/>
  <c r="X620" i="23" s="1"/>
  <c r="R621" i="23"/>
  <c r="X621" i="23" s="1"/>
  <c r="R622" i="23"/>
  <c r="X622" i="23" s="1"/>
  <c r="R623" i="23"/>
  <c r="X623" i="23" s="1"/>
  <c r="R624" i="23"/>
  <c r="X624" i="23" s="1"/>
  <c r="R625" i="23"/>
  <c r="X625" i="23" s="1"/>
  <c r="R626" i="23"/>
  <c r="X626" i="23" s="1"/>
  <c r="R627" i="23"/>
  <c r="X627" i="23" s="1"/>
  <c r="R628" i="23"/>
  <c r="X628" i="23" s="1"/>
  <c r="R629" i="23"/>
  <c r="X629" i="23" s="1"/>
  <c r="R630" i="23"/>
  <c r="X630" i="23" s="1"/>
  <c r="R631" i="23"/>
  <c r="X631" i="23" s="1"/>
  <c r="R632" i="23"/>
  <c r="X632" i="23" s="1"/>
  <c r="R633" i="23"/>
  <c r="X633" i="23" s="1"/>
  <c r="R634" i="23"/>
  <c r="X634" i="23" s="1"/>
  <c r="R635" i="23"/>
  <c r="X635" i="23" s="1"/>
  <c r="R636" i="23"/>
  <c r="X636" i="23" s="1"/>
  <c r="R637" i="23"/>
  <c r="X637" i="23" s="1"/>
  <c r="R638" i="23"/>
  <c r="X638" i="23" s="1"/>
  <c r="R639" i="23"/>
  <c r="X639" i="23" s="1"/>
  <c r="R640" i="23"/>
  <c r="X640" i="23" s="1"/>
  <c r="R641" i="23"/>
  <c r="X641" i="23" s="1"/>
  <c r="R642" i="23"/>
  <c r="X642" i="23" s="1"/>
  <c r="R643" i="23"/>
  <c r="X643" i="23" s="1"/>
  <c r="R644" i="23"/>
  <c r="X644" i="23" s="1"/>
  <c r="R645" i="23"/>
  <c r="X645" i="23" s="1"/>
  <c r="R646" i="23"/>
  <c r="X646" i="23" s="1"/>
  <c r="R647" i="23"/>
  <c r="X647" i="23" s="1"/>
  <c r="R648" i="23"/>
  <c r="X648" i="23" s="1"/>
  <c r="R649" i="23"/>
  <c r="X649" i="23" s="1"/>
  <c r="R650" i="23"/>
  <c r="X650" i="23" s="1"/>
  <c r="R651" i="23"/>
  <c r="X651" i="23" s="1"/>
  <c r="R652" i="23"/>
  <c r="X652" i="23" s="1"/>
  <c r="R653" i="23"/>
  <c r="X653" i="23" s="1"/>
  <c r="R654" i="23"/>
  <c r="X654" i="23" s="1"/>
  <c r="R655" i="23"/>
  <c r="X655" i="23" s="1"/>
  <c r="R656" i="23"/>
  <c r="X656" i="23" s="1"/>
  <c r="R657" i="23"/>
  <c r="X657" i="23" s="1"/>
  <c r="R658" i="23"/>
  <c r="X658" i="23" s="1"/>
  <c r="R659" i="23"/>
  <c r="X659" i="23" s="1"/>
  <c r="R660" i="23"/>
  <c r="X660" i="23" s="1"/>
  <c r="R661" i="23"/>
  <c r="X661" i="23" s="1"/>
  <c r="R662" i="23"/>
  <c r="X662" i="23" s="1"/>
  <c r="R663" i="23"/>
  <c r="X663" i="23" s="1"/>
  <c r="R664" i="23"/>
  <c r="X664" i="23" s="1"/>
  <c r="R665" i="23"/>
  <c r="X665" i="23" s="1"/>
  <c r="R666" i="23"/>
  <c r="X666" i="23" s="1"/>
  <c r="R667" i="23"/>
  <c r="X667" i="23" s="1"/>
  <c r="R668" i="23"/>
  <c r="X668" i="23" s="1"/>
  <c r="R669" i="23"/>
  <c r="X669" i="23" s="1"/>
  <c r="R670" i="23"/>
  <c r="X670" i="23" s="1"/>
  <c r="R671" i="23"/>
  <c r="X671" i="23" s="1"/>
  <c r="R672" i="23"/>
  <c r="X672" i="23" s="1"/>
  <c r="R673" i="23"/>
  <c r="X673" i="23" s="1"/>
  <c r="R674" i="23"/>
  <c r="X674" i="23" s="1"/>
  <c r="R675" i="23"/>
  <c r="X675" i="23" s="1"/>
  <c r="R676" i="23"/>
  <c r="X676" i="23" s="1"/>
  <c r="R677" i="23"/>
  <c r="X677" i="23" s="1"/>
  <c r="R678" i="23"/>
  <c r="X678" i="23" s="1"/>
  <c r="R679" i="23"/>
  <c r="X679" i="23" s="1"/>
  <c r="R680" i="23"/>
  <c r="X680" i="23" s="1"/>
  <c r="R681" i="23"/>
  <c r="X681" i="23" s="1"/>
  <c r="R682" i="23"/>
  <c r="X682" i="23" s="1"/>
  <c r="R683" i="23"/>
  <c r="X683" i="23" s="1"/>
  <c r="R684" i="23"/>
  <c r="X684" i="23" s="1"/>
  <c r="R685" i="23"/>
  <c r="X685" i="23" s="1"/>
  <c r="R686" i="23"/>
  <c r="X686" i="23" s="1"/>
  <c r="R687" i="23"/>
  <c r="X687" i="23" s="1"/>
  <c r="R688" i="23"/>
  <c r="X688" i="23" s="1"/>
  <c r="R689" i="23"/>
  <c r="X689" i="23" s="1"/>
  <c r="R690" i="23"/>
  <c r="X690" i="23" s="1"/>
  <c r="R691" i="23"/>
  <c r="X691" i="23" s="1"/>
  <c r="R692" i="23"/>
  <c r="X692" i="23" s="1"/>
  <c r="R693" i="23"/>
  <c r="X693" i="23" s="1"/>
  <c r="R694" i="23"/>
  <c r="X694" i="23" s="1"/>
  <c r="R695" i="23"/>
  <c r="X695" i="23" s="1"/>
  <c r="R696" i="23"/>
  <c r="X696" i="23" s="1"/>
  <c r="R697" i="23"/>
  <c r="X697" i="23" s="1"/>
  <c r="R698" i="23"/>
  <c r="X698" i="23" s="1"/>
  <c r="R699" i="23"/>
  <c r="X699" i="23" s="1"/>
  <c r="R700" i="23"/>
  <c r="X700" i="23" s="1"/>
  <c r="R701" i="23"/>
  <c r="X701" i="23" s="1"/>
  <c r="R702" i="23"/>
  <c r="X702" i="23" s="1"/>
  <c r="R703" i="23"/>
  <c r="X703" i="23" s="1"/>
  <c r="R704" i="23"/>
  <c r="X704" i="23" s="1"/>
  <c r="R705" i="23"/>
  <c r="X705" i="23" s="1"/>
  <c r="R706" i="23"/>
  <c r="X706" i="23" s="1"/>
  <c r="R707" i="23"/>
  <c r="X707" i="23" s="1"/>
  <c r="R708" i="23"/>
  <c r="X708" i="23" s="1"/>
  <c r="R709" i="23"/>
  <c r="X709" i="23" s="1"/>
  <c r="R710" i="23"/>
  <c r="X710" i="23" s="1"/>
  <c r="R711" i="23"/>
  <c r="X711" i="23" s="1"/>
  <c r="R712" i="23"/>
  <c r="X712" i="23" s="1"/>
  <c r="R713" i="23"/>
  <c r="X713" i="23" s="1"/>
  <c r="R714" i="23"/>
  <c r="X714" i="23" s="1"/>
  <c r="R715" i="23"/>
  <c r="X715" i="23" s="1"/>
  <c r="R716" i="23"/>
  <c r="X716" i="23" s="1"/>
  <c r="R717" i="23"/>
  <c r="X717" i="23" s="1"/>
  <c r="R718" i="23"/>
  <c r="X718" i="23" s="1"/>
  <c r="R719" i="23"/>
  <c r="X719" i="23" s="1"/>
  <c r="R720" i="23"/>
  <c r="X720" i="23" s="1"/>
  <c r="R721" i="23"/>
  <c r="X721" i="23" s="1"/>
  <c r="R722" i="23"/>
  <c r="X722" i="23" s="1"/>
  <c r="R723" i="23"/>
  <c r="X723" i="23" s="1"/>
  <c r="R724" i="23"/>
  <c r="X724" i="23" s="1"/>
  <c r="R725" i="23"/>
  <c r="X725" i="23" s="1"/>
  <c r="R726" i="23"/>
  <c r="X726" i="23" s="1"/>
  <c r="R727" i="23"/>
  <c r="X727" i="23" s="1"/>
  <c r="R728" i="23"/>
  <c r="X728" i="23" s="1"/>
  <c r="R729" i="23"/>
  <c r="X729" i="23" s="1"/>
  <c r="R730" i="23"/>
  <c r="X730" i="23" s="1"/>
  <c r="R731" i="23"/>
  <c r="X731" i="23" s="1"/>
  <c r="R732" i="23"/>
  <c r="X732" i="23" s="1"/>
  <c r="R733" i="23"/>
  <c r="X733" i="23" s="1"/>
  <c r="R734" i="23"/>
  <c r="X734" i="23" s="1"/>
  <c r="R735" i="23"/>
  <c r="X735" i="23" s="1"/>
  <c r="R736" i="23"/>
  <c r="X736" i="23" s="1"/>
  <c r="R737" i="23"/>
  <c r="X737" i="23" s="1"/>
  <c r="R738" i="23"/>
  <c r="X738" i="23" s="1"/>
  <c r="R739" i="23"/>
  <c r="X739" i="23" s="1"/>
  <c r="R740" i="23"/>
  <c r="X740" i="23" s="1"/>
  <c r="R741" i="23"/>
  <c r="X741" i="23" s="1"/>
  <c r="R742" i="23"/>
  <c r="X742" i="23" s="1"/>
  <c r="R743" i="23"/>
  <c r="X743" i="23" s="1"/>
  <c r="R744" i="23"/>
  <c r="X744" i="23" s="1"/>
  <c r="R745" i="23"/>
  <c r="X745" i="23" s="1"/>
  <c r="R746" i="23"/>
  <c r="X746" i="23" s="1"/>
  <c r="R747" i="23"/>
  <c r="X747" i="23" s="1"/>
  <c r="R748" i="23"/>
  <c r="X748" i="23" s="1"/>
  <c r="R749" i="23"/>
  <c r="X749" i="23" s="1"/>
  <c r="R750" i="23"/>
  <c r="X750" i="23" s="1"/>
  <c r="R751" i="23"/>
  <c r="X751" i="23" s="1"/>
  <c r="R752" i="23"/>
  <c r="X752" i="23" s="1"/>
  <c r="R753" i="23"/>
  <c r="X753" i="23" s="1"/>
  <c r="R754" i="23"/>
  <c r="X754" i="23" s="1"/>
  <c r="R755" i="23"/>
  <c r="X755" i="23" s="1"/>
  <c r="R756" i="23"/>
  <c r="X756" i="23" s="1"/>
  <c r="R757" i="23"/>
  <c r="X757" i="23" s="1"/>
  <c r="R758" i="23"/>
  <c r="X758" i="23" s="1"/>
  <c r="R759" i="23"/>
  <c r="X759" i="23" s="1"/>
  <c r="R760" i="23"/>
  <c r="X760" i="23" s="1"/>
  <c r="R761" i="23"/>
  <c r="X761" i="23" s="1"/>
  <c r="R762" i="23"/>
  <c r="X762" i="23" s="1"/>
  <c r="R763" i="23"/>
  <c r="X763" i="23" s="1"/>
  <c r="R764" i="23"/>
  <c r="X764" i="23" s="1"/>
  <c r="R765" i="23"/>
  <c r="X765" i="23" s="1"/>
  <c r="R766" i="23"/>
  <c r="X766" i="23" s="1"/>
  <c r="R767" i="23"/>
  <c r="X767" i="23" s="1"/>
  <c r="R768" i="23"/>
  <c r="X768" i="23" s="1"/>
  <c r="R769" i="23"/>
  <c r="X769" i="23" s="1"/>
  <c r="R770" i="23"/>
  <c r="X770" i="23" s="1"/>
  <c r="R771" i="23"/>
  <c r="X771" i="23" s="1"/>
  <c r="R772" i="23"/>
  <c r="X772" i="23" s="1"/>
  <c r="R773" i="23"/>
  <c r="X773" i="23" s="1"/>
  <c r="R774" i="23"/>
  <c r="X774" i="23" s="1"/>
  <c r="R775" i="23"/>
  <c r="X775" i="23" s="1"/>
  <c r="R776" i="23"/>
  <c r="X776" i="23" s="1"/>
  <c r="R777" i="23"/>
  <c r="X777" i="23" s="1"/>
  <c r="R778" i="23"/>
  <c r="X778" i="23" s="1"/>
  <c r="R779" i="23"/>
  <c r="X779" i="23" s="1"/>
  <c r="R780" i="23"/>
  <c r="X780" i="23" s="1"/>
  <c r="R781" i="23"/>
  <c r="X781" i="23" s="1"/>
  <c r="R782" i="23"/>
  <c r="X782" i="23" s="1"/>
  <c r="R783" i="23"/>
  <c r="X783" i="23" s="1"/>
  <c r="R784" i="23"/>
  <c r="X784" i="23" s="1"/>
  <c r="R785" i="23"/>
  <c r="X785" i="23" s="1"/>
  <c r="R786" i="23"/>
  <c r="X786" i="23" s="1"/>
  <c r="R787" i="23"/>
  <c r="X787" i="23" s="1"/>
  <c r="R788" i="23"/>
  <c r="X788" i="23" s="1"/>
  <c r="R789" i="23"/>
  <c r="X789" i="23" s="1"/>
  <c r="R790" i="23"/>
  <c r="X790" i="23" s="1"/>
  <c r="R791" i="23"/>
  <c r="X791" i="23" s="1"/>
  <c r="R792" i="23"/>
  <c r="X792" i="23" s="1"/>
  <c r="R793" i="23"/>
  <c r="X793" i="23" s="1"/>
  <c r="R794" i="23"/>
  <c r="X794" i="23" s="1"/>
  <c r="R795" i="23"/>
  <c r="X795" i="23" s="1"/>
  <c r="R796" i="23"/>
  <c r="X796" i="23" s="1"/>
  <c r="R797" i="23"/>
  <c r="X797" i="23" s="1"/>
  <c r="R798" i="23"/>
  <c r="X798" i="23" s="1"/>
  <c r="R799" i="23"/>
  <c r="X799" i="23" s="1"/>
  <c r="R800" i="23"/>
  <c r="X800" i="23" s="1"/>
  <c r="R801" i="23"/>
  <c r="X801" i="23" s="1"/>
  <c r="R802" i="23"/>
  <c r="X802" i="23" s="1"/>
  <c r="R803" i="23"/>
  <c r="X803" i="23" s="1"/>
  <c r="R804" i="23"/>
  <c r="X804" i="23" s="1"/>
  <c r="R805" i="23"/>
  <c r="X805" i="23" s="1"/>
  <c r="R806" i="23"/>
  <c r="X806" i="23" s="1"/>
  <c r="R807" i="23"/>
  <c r="X807" i="23" s="1"/>
  <c r="R808" i="23"/>
  <c r="X808" i="23" s="1"/>
  <c r="R809" i="23"/>
  <c r="X809" i="23" s="1"/>
  <c r="R810" i="23"/>
  <c r="X810" i="23" s="1"/>
  <c r="R811" i="23"/>
  <c r="X811" i="23" s="1"/>
  <c r="R812" i="23"/>
  <c r="X812" i="23" s="1"/>
  <c r="R813" i="23"/>
  <c r="X813" i="23" s="1"/>
  <c r="R814" i="23"/>
  <c r="X814" i="23" s="1"/>
  <c r="R815" i="23"/>
  <c r="X815" i="23" s="1"/>
  <c r="R816" i="23"/>
  <c r="X816" i="23" s="1"/>
  <c r="R817" i="23"/>
  <c r="X817" i="23" s="1"/>
  <c r="R818" i="23"/>
  <c r="X818" i="23" s="1"/>
  <c r="R819" i="23"/>
  <c r="X819" i="23" s="1"/>
  <c r="R820" i="23"/>
  <c r="X820" i="23" s="1"/>
  <c r="R821" i="23"/>
  <c r="X821" i="23" s="1"/>
  <c r="R822" i="23"/>
  <c r="X822" i="23" s="1"/>
  <c r="R823" i="23"/>
  <c r="X823" i="23" s="1"/>
  <c r="R824" i="23"/>
  <c r="X824" i="23" s="1"/>
  <c r="R825" i="23"/>
  <c r="X825" i="23" s="1"/>
  <c r="R826" i="23"/>
  <c r="X826" i="23" s="1"/>
  <c r="R827" i="23"/>
  <c r="X827" i="23" s="1"/>
  <c r="R828" i="23"/>
  <c r="X828" i="23" s="1"/>
  <c r="R829" i="23"/>
  <c r="X829" i="23" s="1"/>
  <c r="R830" i="23"/>
  <c r="X830" i="23" s="1"/>
  <c r="R831" i="23"/>
  <c r="X831" i="23" s="1"/>
  <c r="R832" i="23"/>
  <c r="X832" i="23" s="1"/>
  <c r="R833" i="23"/>
  <c r="X833" i="23" s="1"/>
  <c r="R834" i="23"/>
  <c r="X834" i="23" s="1"/>
  <c r="R835" i="23"/>
  <c r="X835" i="23" s="1"/>
  <c r="R836" i="23"/>
  <c r="X836" i="23" s="1"/>
  <c r="R837" i="23"/>
  <c r="X837" i="23" s="1"/>
  <c r="R838" i="23"/>
  <c r="X838" i="23" s="1"/>
  <c r="R839" i="23"/>
  <c r="X839" i="23" s="1"/>
  <c r="R840" i="23"/>
  <c r="X840" i="23" s="1"/>
  <c r="R841" i="23"/>
  <c r="X841" i="23" s="1"/>
  <c r="R842" i="23"/>
  <c r="X842" i="23" s="1"/>
  <c r="R843" i="23"/>
  <c r="X843" i="23" s="1"/>
  <c r="R844" i="23"/>
  <c r="X844" i="23" s="1"/>
  <c r="R845" i="23"/>
  <c r="X845" i="23" s="1"/>
  <c r="R846" i="23"/>
  <c r="X846" i="23" s="1"/>
  <c r="R847" i="23"/>
  <c r="X847" i="23" s="1"/>
  <c r="R848" i="23"/>
  <c r="X848" i="23" s="1"/>
  <c r="R849" i="23"/>
  <c r="X849" i="23" s="1"/>
  <c r="R850" i="23"/>
  <c r="X850" i="23" s="1"/>
  <c r="R851" i="23"/>
  <c r="X851" i="23" s="1"/>
  <c r="R852" i="23"/>
  <c r="X852" i="23" s="1"/>
  <c r="R853" i="23"/>
  <c r="X853" i="23" s="1"/>
  <c r="R854" i="23"/>
  <c r="X854" i="23" s="1"/>
  <c r="R855" i="23"/>
  <c r="X855" i="23" s="1"/>
  <c r="R856" i="23"/>
  <c r="X856" i="23" s="1"/>
  <c r="R857" i="23"/>
  <c r="X857" i="23" s="1"/>
  <c r="R858" i="23"/>
  <c r="X858" i="23" s="1"/>
  <c r="R859" i="23"/>
  <c r="X859" i="23" s="1"/>
  <c r="R860" i="23"/>
  <c r="X860" i="23" s="1"/>
  <c r="R861" i="23"/>
  <c r="X861" i="23" s="1"/>
  <c r="R862" i="23"/>
  <c r="X862" i="23" s="1"/>
  <c r="R863" i="23"/>
  <c r="X863" i="23" s="1"/>
  <c r="R864" i="23"/>
  <c r="X864" i="23" s="1"/>
  <c r="R865" i="23"/>
  <c r="X865" i="23" s="1"/>
  <c r="R866" i="23"/>
  <c r="X866" i="23" s="1"/>
  <c r="R867" i="23"/>
  <c r="X867" i="23" s="1"/>
  <c r="R868" i="23"/>
  <c r="X868" i="23" s="1"/>
  <c r="R869" i="23"/>
  <c r="X869" i="23" s="1"/>
  <c r="R870" i="23"/>
  <c r="X870" i="23" s="1"/>
  <c r="R871" i="23"/>
  <c r="X871" i="23" s="1"/>
  <c r="R872" i="23"/>
  <c r="X872" i="23" s="1"/>
  <c r="R873" i="23"/>
  <c r="X873" i="23" s="1"/>
  <c r="R874" i="23"/>
  <c r="X874" i="23" s="1"/>
  <c r="R875" i="23"/>
  <c r="X875" i="23" s="1"/>
  <c r="R876" i="23"/>
  <c r="X876" i="23" s="1"/>
  <c r="R877" i="23"/>
  <c r="X877" i="23" s="1"/>
  <c r="R878" i="23"/>
  <c r="X878" i="23" s="1"/>
  <c r="R879" i="23"/>
  <c r="X879" i="23" s="1"/>
  <c r="R880" i="23"/>
  <c r="X880" i="23" s="1"/>
  <c r="R881" i="23"/>
  <c r="X881" i="23" s="1"/>
  <c r="R882" i="23"/>
  <c r="X882" i="23" s="1"/>
  <c r="R883" i="23"/>
  <c r="X883" i="23" s="1"/>
  <c r="R884" i="23"/>
  <c r="X884" i="23" s="1"/>
  <c r="R885" i="23"/>
  <c r="X885" i="23" s="1"/>
  <c r="R886" i="23"/>
  <c r="X886" i="23" s="1"/>
  <c r="R887" i="23"/>
  <c r="X887" i="23" s="1"/>
  <c r="R888" i="23"/>
  <c r="X888" i="23" s="1"/>
  <c r="R889" i="23"/>
  <c r="X889" i="23" s="1"/>
  <c r="R890" i="23"/>
  <c r="X890" i="23" s="1"/>
  <c r="R891" i="23"/>
  <c r="X891" i="23" s="1"/>
  <c r="R892" i="23"/>
  <c r="X892" i="23" s="1"/>
  <c r="R893" i="23"/>
  <c r="X893" i="23" s="1"/>
  <c r="R894" i="23"/>
  <c r="X894" i="23" s="1"/>
  <c r="R895" i="23"/>
  <c r="X895" i="23" s="1"/>
  <c r="R896" i="23"/>
  <c r="X896" i="23" s="1"/>
  <c r="R897" i="23"/>
  <c r="X897" i="23" s="1"/>
  <c r="R898" i="23"/>
  <c r="X898" i="23" s="1"/>
  <c r="R899" i="23"/>
  <c r="X899" i="23" s="1"/>
  <c r="R900" i="23"/>
  <c r="X900" i="23" s="1"/>
  <c r="R901" i="23"/>
  <c r="X901" i="23" s="1"/>
  <c r="R902" i="23"/>
  <c r="X902" i="23" s="1"/>
  <c r="R903" i="23"/>
  <c r="X903" i="23" s="1"/>
  <c r="R904" i="23"/>
  <c r="X904" i="23" s="1"/>
  <c r="R905" i="23"/>
  <c r="X905" i="23" s="1"/>
  <c r="R906" i="23"/>
  <c r="X906" i="23" s="1"/>
  <c r="R907" i="23"/>
  <c r="X907" i="23" s="1"/>
  <c r="R908" i="23"/>
  <c r="X908" i="23" s="1"/>
  <c r="R909" i="23"/>
  <c r="X909" i="23" s="1"/>
  <c r="R910" i="23"/>
  <c r="X910" i="23" s="1"/>
  <c r="R911" i="23"/>
  <c r="X911" i="23" s="1"/>
  <c r="R912" i="23"/>
  <c r="X912" i="23" s="1"/>
  <c r="R913" i="23"/>
  <c r="X913" i="23" s="1"/>
  <c r="R914" i="23"/>
  <c r="X914" i="23" s="1"/>
  <c r="R915" i="23"/>
  <c r="X915" i="23" s="1"/>
  <c r="R916" i="23"/>
  <c r="X916" i="23" s="1"/>
  <c r="R917" i="23"/>
  <c r="X917" i="23" s="1"/>
  <c r="R918" i="23"/>
  <c r="X918" i="23" s="1"/>
  <c r="R919" i="23"/>
  <c r="X919" i="23" s="1"/>
  <c r="R920" i="23"/>
  <c r="X920" i="23" s="1"/>
  <c r="R921" i="23"/>
  <c r="X921" i="23" s="1"/>
  <c r="R922" i="23"/>
  <c r="X922" i="23" s="1"/>
  <c r="R923" i="23"/>
  <c r="X923" i="23" s="1"/>
  <c r="R924" i="23"/>
  <c r="X924" i="23" s="1"/>
  <c r="R925" i="23"/>
  <c r="X925" i="23" s="1"/>
  <c r="R926" i="23"/>
  <c r="X926" i="23" s="1"/>
  <c r="R927" i="23"/>
  <c r="X927" i="23" s="1"/>
  <c r="R928" i="23"/>
  <c r="X928" i="23" s="1"/>
  <c r="R929" i="23"/>
  <c r="X929" i="23" s="1"/>
  <c r="R930" i="23"/>
  <c r="X930" i="23" s="1"/>
  <c r="R931" i="23"/>
  <c r="X931" i="23" s="1"/>
  <c r="R932" i="23"/>
  <c r="X932" i="23" s="1"/>
  <c r="R933" i="23"/>
  <c r="X933" i="23" s="1"/>
  <c r="R934" i="23"/>
  <c r="X934" i="23" s="1"/>
  <c r="R935" i="23"/>
  <c r="X935" i="23" s="1"/>
  <c r="R936" i="23"/>
  <c r="X936" i="23" s="1"/>
  <c r="R937" i="23"/>
  <c r="X937" i="23" s="1"/>
  <c r="R938" i="23"/>
  <c r="X938" i="23" s="1"/>
  <c r="R939" i="23"/>
  <c r="X939" i="23" s="1"/>
  <c r="R940" i="23"/>
  <c r="X940" i="23" s="1"/>
  <c r="R941" i="23"/>
  <c r="X941" i="23" s="1"/>
  <c r="R942" i="23"/>
  <c r="X942" i="23" s="1"/>
  <c r="R943" i="23"/>
  <c r="X943" i="23" s="1"/>
  <c r="R944" i="23"/>
  <c r="X944" i="23" s="1"/>
  <c r="R945" i="23"/>
  <c r="X945" i="23" s="1"/>
  <c r="R946" i="23"/>
  <c r="X946" i="23" s="1"/>
  <c r="R947" i="23"/>
  <c r="X947" i="23" s="1"/>
  <c r="R948" i="23"/>
  <c r="X948" i="23" s="1"/>
  <c r="R949" i="23"/>
  <c r="X949" i="23" s="1"/>
  <c r="R950" i="23"/>
  <c r="X950" i="23" s="1"/>
  <c r="R951" i="23"/>
  <c r="X951" i="23" s="1"/>
  <c r="R952" i="23"/>
  <c r="X952" i="23" s="1"/>
  <c r="R953" i="23"/>
  <c r="X953" i="23" s="1"/>
  <c r="R954" i="23"/>
  <c r="X954" i="23" s="1"/>
  <c r="R955" i="23"/>
  <c r="X955" i="23" s="1"/>
  <c r="R956" i="23"/>
  <c r="X956" i="23" s="1"/>
  <c r="R957" i="23"/>
  <c r="X957" i="23" s="1"/>
  <c r="R958" i="23"/>
  <c r="X958" i="23" s="1"/>
  <c r="R959" i="23"/>
  <c r="X959" i="23" s="1"/>
  <c r="R960" i="23"/>
  <c r="X960" i="23" s="1"/>
  <c r="R961" i="23"/>
  <c r="X961" i="23" s="1"/>
  <c r="R962" i="23"/>
  <c r="X962" i="23" s="1"/>
  <c r="R963" i="23"/>
  <c r="X963" i="23" s="1"/>
  <c r="R964" i="23"/>
  <c r="X964" i="23" s="1"/>
  <c r="R965" i="23"/>
  <c r="X965" i="23" s="1"/>
  <c r="R966" i="23"/>
  <c r="X966" i="23" s="1"/>
  <c r="R967" i="23"/>
  <c r="X967" i="23" s="1"/>
  <c r="R968" i="23"/>
  <c r="X968" i="23" s="1"/>
  <c r="R969" i="23"/>
  <c r="X969" i="23" s="1"/>
  <c r="R970" i="23"/>
  <c r="X970" i="23" s="1"/>
  <c r="R971" i="23"/>
  <c r="X971" i="23" s="1"/>
  <c r="R972" i="23"/>
  <c r="X972" i="23" s="1"/>
  <c r="R973" i="23"/>
  <c r="X973" i="23" s="1"/>
  <c r="R974" i="23"/>
  <c r="X974" i="23" s="1"/>
  <c r="R975" i="23"/>
  <c r="X975" i="23" s="1"/>
  <c r="R976" i="23"/>
  <c r="X976" i="23" s="1"/>
  <c r="R977" i="23"/>
  <c r="X977" i="23" s="1"/>
  <c r="R978" i="23"/>
  <c r="X978" i="23" s="1"/>
  <c r="R979" i="23"/>
  <c r="X979" i="23" s="1"/>
  <c r="R980" i="23"/>
  <c r="X980" i="23" s="1"/>
  <c r="R981" i="23"/>
  <c r="X981" i="23" s="1"/>
  <c r="R982" i="23"/>
  <c r="X982" i="23" s="1"/>
  <c r="R983" i="23"/>
  <c r="X983" i="23" s="1"/>
  <c r="R984" i="23"/>
  <c r="X984" i="23" s="1"/>
  <c r="R985" i="23"/>
  <c r="X985" i="23" s="1"/>
  <c r="R986" i="23"/>
  <c r="X986" i="23" s="1"/>
  <c r="R987" i="23"/>
  <c r="X987" i="23" s="1"/>
  <c r="R988" i="23"/>
  <c r="X988" i="23" s="1"/>
  <c r="R989" i="23"/>
  <c r="X989" i="23" s="1"/>
  <c r="R990" i="23"/>
  <c r="X990" i="23" s="1"/>
  <c r="R991" i="23"/>
  <c r="X991" i="23" s="1"/>
  <c r="R992" i="23"/>
  <c r="X992" i="23" s="1"/>
  <c r="R993" i="23"/>
  <c r="X993" i="23" s="1"/>
  <c r="R994" i="23"/>
  <c r="X994" i="23" s="1"/>
  <c r="R995" i="23"/>
  <c r="X995" i="23" s="1"/>
  <c r="R996" i="23"/>
  <c r="X996" i="23" s="1"/>
  <c r="R997" i="23"/>
  <c r="X997" i="23" s="1"/>
  <c r="R998" i="23"/>
  <c r="X998" i="23" s="1"/>
  <c r="R999" i="23"/>
  <c r="X999" i="23" s="1"/>
  <c r="R1000" i="23"/>
  <c r="X1000" i="23" s="1"/>
  <c r="R1001" i="23"/>
  <c r="X1001" i="23" s="1"/>
  <c r="R1002" i="23"/>
  <c r="X1002" i="23" s="1"/>
  <c r="R4" i="23"/>
  <c r="X4" i="23" s="1"/>
  <c r="R3" i="23"/>
  <c r="X3" i="23" s="1"/>
  <c r="R5" i="28"/>
  <c r="R6" i="28"/>
  <c r="R7" i="28"/>
  <c r="R8" i="28"/>
  <c r="R9" i="28"/>
  <c r="R10" i="28"/>
  <c r="R11" i="28"/>
  <c r="R12" i="28"/>
  <c r="R13" i="28"/>
  <c r="R14" i="28"/>
  <c r="R15" i="28"/>
  <c r="R16" i="28"/>
  <c r="R17" i="28"/>
  <c r="R18" i="28"/>
  <c r="R19" i="28"/>
  <c r="R20" i="28"/>
  <c r="R21" i="28"/>
  <c r="R22" i="28"/>
  <c r="X22" i="28" s="1"/>
  <c r="AZ22" i="28" s="1"/>
  <c r="R23" i="28"/>
  <c r="X23" i="28" s="1"/>
  <c r="AZ23" i="28" s="1"/>
  <c r="R24" i="28"/>
  <c r="X24" i="28" s="1"/>
  <c r="AZ24" i="28" s="1"/>
  <c r="R25" i="28"/>
  <c r="X25" i="28" s="1"/>
  <c r="AZ25" i="28" s="1"/>
  <c r="R26" i="28"/>
  <c r="X26" i="28" s="1"/>
  <c r="AZ26" i="28" s="1"/>
  <c r="R27" i="28"/>
  <c r="X27" i="28" s="1"/>
  <c r="AZ27" i="28" s="1"/>
  <c r="R28" i="28"/>
  <c r="X28" i="28" s="1"/>
  <c r="AZ28" i="28" s="1"/>
  <c r="R29" i="28"/>
  <c r="X29" i="28" s="1"/>
  <c r="AZ29" i="28" s="1"/>
  <c r="R30" i="28"/>
  <c r="X30" i="28" s="1"/>
  <c r="AZ30" i="28" s="1"/>
  <c r="R31" i="28"/>
  <c r="X31" i="28" s="1"/>
  <c r="AZ31" i="28" s="1"/>
  <c r="R32" i="28"/>
  <c r="X32" i="28" s="1"/>
  <c r="AZ32" i="28" s="1"/>
  <c r="R33" i="28"/>
  <c r="X33" i="28" s="1"/>
  <c r="AZ33" i="28" s="1"/>
  <c r="R34" i="28"/>
  <c r="X34" i="28" s="1"/>
  <c r="AZ34" i="28" s="1"/>
  <c r="R35" i="28"/>
  <c r="X35" i="28" s="1"/>
  <c r="AZ35" i="28" s="1"/>
  <c r="R36" i="28"/>
  <c r="X36" i="28" s="1"/>
  <c r="AZ36" i="28" s="1"/>
  <c r="R37" i="28"/>
  <c r="X37" i="28" s="1"/>
  <c r="AZ37" i="28" s="1"/>
  <c r="R38" i="28"/>
  <c r="X38" i="28" s="1"/>
  <c r="AZ38" i="28" s="1"/>
  <c r="R39" i="28"/>
  <c r="X39" i="28" s="1"/>
  <c r="AZ39" i="28" s="1"/>
  <c r="R40" i="28"/>
  <c r="X40" i="28" s="1"/>
  <c r="AZ40" i="28" s="1"/>
  <c r="R41" i="28"/>
  <c r="X41" i="28" s="1"/>
  <c r="AZ41" i="28" s="1"/>
  <c r="R42" i="28"/>
  <c r="X42" i="28" s="1"/>
  <c r="AZ42" i="28" s="1"/>
  <c r="R43" i="28"/>
  <c r="X43" i="28" s="1"/>
  <c r="AZ43" i="28" s="1"/>
  <c r="R44" i="28"/>
  <c r="X44" i="28" s="1"/>
  <c r="AZ44" i="28" s="1"/>
  <c r="R45" i="28"/>
  <c r="X45" i="28" s="1"/>
  <c r="AZ45" i="28" s="1"/>
  <c r="R46" i="28"/>
  <c r="X46" i="28" s="1"/>
  <c r="AZ46" i="28" s="1"/>
  <c r="R47" i="28"/>
  <c r="X47" i="28" s="1"/>
  <c r="AZ47" i="28" s="1"/>
  <c r="R48" i="28"/>
  <c r="X48" i="28" s="1"/>
  <c r="AZ48" i="28" s="1"/>
  <c r="R49" i="28"/>
  <c r="X49" i="28" s="1"/>
  <c r="AZ49" i="28" s="1"/>
  <c r="R50" i="28"/>
  <c r="X50" i="28" s="1"/>
  <c r="AZ50" i="28" s="1"/>
  <c r="R51" i="28"/>
  <c r="X51" i="28" s="1"/>
  <c r="AZ51" i="28" s="1"/>
  <c r="R52" i="28"/>
  <c r="X52" i="28" s="1"/>
  <c r="AZ52" i="28" s="1"/>
  <c r="R53" i="28"/>
  <c r="X53" i="28" s="1"/>
  <c r="AZ53" i="28" s="1"/>
  <c r="R54" i="28"/>
  <c r="X54" i="28" s="1"/>
  <c r="AZ54" i="28" s="1"/>
  <c r="R55" i="28"/>
  <c r="X55" i="28" s="1"/>
  <c r="AZ55" i="28" s="1"/>
  <c r="R56" i="28"/>
  <c r="X56" i="28" s="1"/>
  <c r="AZ56" i="28" s="1"/>
  <c r="R57" i="28"/>
  <c r="X57" i="28" s="1"/>
  <c r="AZ57" i="28" s="1"/>
  <c r="R58" i="28"/>
  <c r="X58" i="28" s="1"/>
  <c r="AZ58" i="28" s="1"/>
  <c r="R59" i="28"/>
  <c r="X59" i="28" s="1"/>
  <c r="AZ59" i="28" s="1"/>
  <c r="R60" i="28"/>
  <c r="X60" i="28" s="1"/>
  <c r="AZ60" i="28" s="1"/>
  <c r="R61" i="28"/>
  <c r="X61" i="28" s="1"/>
  <c r="AZ61" i="28" s="1"/>
  <c r="R62" i="28"/>
  <c r="X62" i="28" s="1"/>
  <c r="AZ62" i="28" s="1"/>
  <c r="R63" i="28"/>
  <c r="X63" i="28" s="1"/>
  <c r="AZ63" i="28" s="1"/>
  <c r="R64" i="28"/>
  <c r="X64" i="28" s="1"/>
  <c r="AZ64" i="28" s="1"/>
  <c r="R65" i="28"/>
  <c r="X65" i="28" s="1"/>
  <c r="AZ65" i="28" s="1"/>
  <c r="R66" i="28"/>
  <c r="X66" i="28" s="1"/>
  <c r="AZ66" i="28" s="1"/>
  <c r="R67" i="28"/>
  <c r="X67" i="28" s="1"/>
  <c r="AZ67" i="28" s="1"/>
  <c r="R68" i="28"/>
  <c r="X68" i="28" s="1"/>
  <c r="AZ68" i="28" s="1"/>
  <c r="R69" i="28"/>
  <c r="X69" i="28" s="1"/>
  <c r="AZ69" i="28" s="1"/>
  <c r="R70" i="28"/>
  <c r="X70" i="28" s="1"/>
  <c r="AZ70" i="28" s="1"/>
  <c r="R71" i="28"/>
  <c r="X71" i="28" s="1"/>
  <c r="AZ71" i="28" s="1"/>
  <c r="R72" i="28"/>
  <c r="X72" i="28" s="1"/>
  <c r="AZ72" i="28" s="1"/>
  <c r="R73" i="28"/>
  <c r="X73" i="28" s="1"/>
  <c r="AZ73" i="28" s="1"/>
  <c r="R74" i="28"/>
  <c r="X74" i="28" s="1"/>
  <c r="AZ74" i="28" s="1"/>
  <c r="R75" i="28"/>
  <c r="X75" i="28" s="1"/>
  <c r="AZ75" i="28" s="1"/>
  <c r="R76" i="28"/>
  <c r="X76" i="28" s="1"/>
  <c r="AZ76" i="28" s="1"/>
  <c r="R77" i="28"/>
  <c r="X77" i="28" s="1"/>
  <c r="AZ77" i="28" s="1"/>
  <c r="R78" i="28"/>
  <c r="X78" i="28" s="1"/>
  <c r="AZ78" i="28" s="1"/>
  <c r="R79" i="28"/>
  <c r="X79" i="28" s="1"/>
  <c r="AZ79" i="28" s="1"/>
  <c r="R80" i="28"/>
  <c r="X80" i="28" s="1"/>
  <c r="AZ80" i="28" s="1"/>
  <c r="R81" i="28"/>
  <c r="X81" i="28" s="1"/>
  <c r="AZ81" i="28" s="1"/>
  <c r="R82" i="28"/>
  <c r="X82" i="28" s="1"/>
  <c r="AZ82" i="28" s="1"/>
  <c r="R83" i="28"/>
  <c r="X83" i="28" s="1"/>
  <c r="AZ83" i="28" s="1"/>
  <c r="R84" i="28"/>
  <c r="X84" i="28" s="1"/>
  <c r="AZ84" i="28" s="1"/>
  <c r="R85" i="28"/>
  <c r="X85" i="28" s="1"/>
  <c r="AZ85" i="28" s="1"/>
  <c r="R86" i="28"/>
  <c r="X86" i="28" s="1"/>
  <c r="AZ86" i="28" s="1"/>
  <c r="R87" i="28"/>
  <c r="X87" i="28" s="1"/>
  <c r="AZ87" i="28" s="1"/>
  <c r="R88" i="28"/>
  <c r="X88" i="28" s="1"/>
  <c r="AZ88" i="28" s="1"/>
  <c r="R89" i="28"/>
  <c r="X89" i="28" s="1"/>
  <c r="AZ89" i="28" s="1"/>
  <c r="R90" i="28"/>
  <c r="X90" i="28" s="1"/>
  <c r="AZ90" i="28" s="1"/>
  <c r="R91" i="28"/>
  <c r="X91" i="28" s="1"/>
  <c r="AZ91" i="28" s="1"/>
  <c r="R92" i="28"/>
  <c r="X92" i="28" s="1"/>
  <c r="AZ92" i="28" s="1"/>
  <c r="R93" i="28"/>
  <c r="X93" i="28" s="1"/>
  <c r="AZ93" i="28" s="1"/>
  <c r="R94" i="28"/>
  <c r="X94" i="28" s="1"/>
  <c r="AZ94" i="28" s="1"/>
  <c r="R95" i="28"/>
  <c r="X95" i="28" s="1"/>
  <c r="AZ95" i="28" s="1"/>
  <c r="R96" i="28"/>
  <c r="X96" i="28" s="1"/>
  <c r="AZ96" i="28" s="1"/>
  <c r="R97" i="28"/>
  <c r="X97" i="28" s="1"/>
  <c r="AZ97" i="28" s="1"/>
  <c r="R98" i="28"/>
  <c r="X98" i="28" s="1"/>
  <c r="AZ98" i="28" s="1"/>
  <c r="R99" i="28"/>
  <c r="X99" i="28" s="1"/>
  <c r="AZ99" i="28" s="1"/>
  <c r="R100" i="28"/>
  <c r="X100" i="28" s="1"/>
  <c r="AZ100" i="28" s="1"/>
  <c r="R101" i="28"/>
  <c r="X101" i="28" s="1"/>
  <c r="AZ101" i="28" s="1"/>
  <c r="R102" i="28"/>
  <c r="X102" i="28" s="1"/>
  <c r="AZ102" i="28" s="1"/>
  <c r="R103" i="28"/>
  <c r="X103" i="28" s="1"/>
  <c r="AZ103" i="28" s="1"/>
  <c r="R104" i="28"/>
  <c r="X104" i="28" s="1"/>
  <c r="AZ104" i="28" s="1"/>
  <c r="R105" i="28"/>
  <c r="X105" i="28" s="1"/>
  <c r="AZ105" i="28" s="1"/>
  <c r="R106" i="28"/>
  <c r="X106" i="28" s="1"/>
  <c r="AZ106" i="28" s="1"/>
  <c r="R107" i="28"/>
  <c r="X107" i="28" s="1"/>
  <c r="AZ107" i="28" s="1"/>
  <c r="R108" i="28"/>
  <c r="X108" i="28" s="1"/>
  <c r="AZ108" i="28" s="1"/>
  <c r="R109" i="28"/>
  <c r="X109" i="28" s="1"/>
  <c r="AZ109" i="28" s="1"/>
  <c r="R110" i="28"/>
  <c r="X110" i="28" s="1"/>
  <c r="AZ110" i="28" s="1"/>
  <c r="R111" i="28"/>
  <c r="X111" i="28" s="1"/>
  <c r="AZ111" i="28" s="1"/>
  <c r="R112" i="28"/>
  <c r="X112" i="28" s="1"/>
  <c r="AZ112" i="28" s="1"/>
  <c r="R113" i="28"/>
  <c r="X113" i="28" s="1"/>
  <c r="AZ113" i="28" s="1"/>
  <c r="R114" i="28"/>
  <c r="X114" i="28" s="1"/>
  <c r="AZ114" i="28" s="1"/>
  <c r="R115" i="28"/>
  <c r="X115" i="28" s="1"/>
  <c r="AZ115" i="28" s="1"/>
  <c r="R116" i="28"/>
  <c r="X116" i="28" s="1"/>
  <c r="AZ116" i="28" s="1"/>
  <c r="R117" i="28"/>
  <c r="X117" i="28" s="1"/>
  <c r="AZ117" i="28" s="1"/>
  <c r="R118" i="28"/>
  <c r="X118" i="28" s="1"/>
  <c r="AZ118" i="28" s="1"/>
  <c r="R119" i="28"/>
  <c r="X119" i="28" s="1"/>
  <c r="AZ119" i="28" s="1"/>
  <c r="R120" i="28"/>
  <c r="X120" i="28" s="1"/>
  <c r="AZ120" i="28" s="1"/>
  <c r="R121" i="28"/>
  <c r="X121" i="28" s="1"/>
  <c r="AZ121" i="28" s="1"/>
  <c r="R122" i="28"/>
  <c r="X122" i="28" s="1"/>
  <c r="AZ122" i="28" s="1"/>
  <c r="R123" i="28"/>
  <c r="X123" i="28" s="1"/>
  <c r="AZ123" i="28" s="1"/>
  <c r="R124" i="28"/>
  <c r="X124" i="28" s="1"/>
  <c r="AZ124" i="28" s="1"/>
  <c r="R125" i="28"/>
  <c r="X125" i="28" s="1"/>
  <c r="AZ125" i="28" s="1"/>
  <c r="R126" i="28"/>
  <c r="X126" i="28" s="1"/>
  <c r="AZ126" i="28" s="1"/>
  <c r="R127" i="28"/>
  <c r="X127" i="28" s="1"/>
  <c r="AZ127" i="28" s="1"/>
  <c r="R128" i="28"/>
  <c r="X128" i="28" s="1"/>
  <c r="AZ128" i="28" s="1"/>
  <c r="R129" i="28"/>
  <c r="X129" i="28" s="1"/>
  <c r="AZ129" i="28" s="1"/>
  <c r="R130" i="28"/>
  <c r="X130" i="28" s="1"/>
  <c r="AZ130" i="28" s="1"/>
  <c r="R131" i="28"/>
  <c r="X131" i="28" s="1"/>
  <c r="AZ131" i="28" s="1"/>
  <c r="R132" i="28"/>
  <c r="X132" i="28" s="1"/>
  <c r="AZ132" i="28" s="1"/>
  <c r="R133" i="28"/>
  <c r="X133" i="28" s="1"/>
  <c r="AZ133" i="28" s="1"/>
  <c r="R134" i="28"/>
  <c r="X134" i="28" s="1"/>
  <c r="AZ134" i="28" s="1"/>
  <c r="R135" i="28"/>
  <c r="X135" i="28" s="1"/>
  <c r="AZ135" i="28" s="1"/>
  <c r="R136" i="28"/>
  <c r="X136" i="28" s="1"/>
  <c r="AZ136" i="28" s="1"/>
  <c r="R137" i="28"/>
  <c r="X137" i="28" s="1"/>
  <c r="AZ137" i="28" s="1"/>
  <c r="R138" i="28"/>
  <c r="X138" i="28" s="1"/>
  <c r="AZ138" i="28" s="1"/>
  <c r="R139" i="28"/>
  <c r="X139" i="28" s="1"/>
  <c r="AZ139" i="28" s="1"/>
  <c r="R140" i="28"/>
  <c r="X140" i="28" s="1"/>
  <c r="AZ140" i="28" s="1"/>
  <c r="R141" i="28"/>
  <c r="X141" i="28" s="1"/>
  <c r="AZ141" i="28" s="1"/>
  <c r="R142" i="28"/>
  <c r="X142" i="28" s="1"/>
  <c r="AZ142" i="28" s="1"/>
  <c r="R143" i="28"/>
  <c r="X143" i="28" s="1"/>
  <c r="AZ143" i="28" s="1"/>
  <c r="R144" i="28"/>
  <c r="X144" i="28" s="1"/>
  <c r="AZ144" i="28" s="1"/>
  <c r="R145" i="28"/>
  <c r="X145" i="28" s="1"/>
  <c r="AZ145" i="28" s="1"/>
  <c r="R146" i="28"/>
  <c r="X146" i="28" s="1"/>
  <c r="AZ146" i="28" s="1"/>
  <c r="R147" i="28"/>
  <c r="X147" i="28" s="1"/>
  <c r="AZ147" i="28" s="1"/>
  <c r="R148" i="28"/>
  <c r="X148" i="28" s="1"/>
  <c r="AZ148" i="28" s="1"/>
  <c r="R149" i="28"/>
  <c r="X149" i="28" s="1"/>
  <c r="AZ149" i="28" s="1"/>
  <c r="R150" i="28"/>
  <c r="X150" i="28" s="1"/>
  <c r="AZ150" i="28" s="1"/>
  <c r="R151" i="28"/>
  <c r="X151" i="28" s="1"/>
  <c r="AZ151" i="28" s="1"/>
  <c r="R152" i="28"/>
  <c r="X152" i="28" s="1"/>
  <c r="AZ152" i="28" s="1"/>
  <c r="R153" i="28"/>
  <c r="X153" i="28" s="1"/>
  <c r="AZ153" i="28" s="1"/>
  <c r="R154" i="28"/>
  <c r="X154" i="28" s="1"/>
  <c r="AZ154" i="28" s="1"/>
  <c r="R155" i="28"/>
  <c r="X155" i="28" s="1"/>
  <c r="AZ155" i="28" s="1"/>
  <c r="R156" i="28"/>
  <c r="X156" i="28" s="1"/>
  <c r="AZ156" i="28" s="1"/>
  <c r="R157" i="28"/>
  <c r="X157" i="28" s="1"/>
  <c r="AZ157" i="28" s="1"/>
  <c r="R158" i="28"/>
  <c r="X158" i="28" s="1"/>
  <c r="AZ158" i="28" s="1"/>
  <c r="R159" i="28"/>
  <c r="X159" i="28" s="1"/>
  <c r="AZ159" i="28" s="1"/>
  <c r="R160" i="28"/>
  <c r="X160" i="28" s="1"/>
  <c r="AZ160" i="28" s="1"/>
  <c r="R161" i="28"/>
  <c r="X161" i="28" s="1"/>
  <c r="AZ161" i="28" s="1"/>
  <c r="R162" i="28"/>
  <c r="X162" i="28" s="1"/>
  <c r="AZ162" i="28" s="1"/>
  <c r="R163" i="28"/>
  <c r="X163" i="28" s="1"/>
  <c r="AZ163" i="28" s="1"/>
  <c r="R164" i="28"/>
  <c r="X164" i="28" s="1"/>
  <c r="AZ164" i="28" s="1"/>
  <c r="R165" i="28"/>
  <c r="X165" i="28" s="1"/>
  <c r="AZ165" i="28" s="1"/>
  <c r="R166" i="28"/>
  <c r="X166" i="28" s="1"/>
  <c r="AZ166" i="28" s="1"/>
  <c r="R167" i="28"/>
  <c r="X167" i="28" s="1"/>
  <c r="AZ167" i="28" s="1"/>
  <c r="R168" i="28"/>
  <c r="X168" i="28" s="1"/>
  <c r="AZ168" i="28" s="1"/>
  <c r="R169" i="28"/>
  <c r="X169" i="28" s="1"/>
  <c r="AZ169" i="28" s="1"/>
  <c r="R170" i="28"/>
  <c r="X170" i="28" s="1"/>
  <c r="AZ170" i="28" s="1"/>
  <c r="R171" i="28"/>
  <c r="X171" i="28" s="1"/>
  <c r="AZ171" i="28" s="1"/>
  <c r="R172" i="28"/>
  <c r="X172" i="28" s="1"/>
  <c r="AZ172" i="28" s="1"/>
  <c r="R173" i="28"/>
  <c r="X173" i="28" s="1"/>
  <c r="AZ173" i="28" s="1"/>
  <c r="R174" i="28"/>
  <c r="X174" i="28" s="1"/>
  <c r="AZ174" i="28" s="1"/>
  <c r="R175" i="28"/>
  <c r="X175" i="28" s="1"/>
  <c r="AZ175" i="28" s="1"/>
  <c r="R176" i="28"/>
  <c r="X176" i="28" s="1"/>
  <c r="AZ176" i="28" s="1"/>
  <c r="R177" i="28"/>
  <c r="X177" i="28" s="1"/>
  <c r="AZ177" i="28" s="1"/>
  <c r="R178" i="28"/>
  <c r="X178" i="28" s="1"/>
  <c r="AZ178" i="28" s="1"/>
  <c r="R179" i="28"/>
  <c r="X179" i="28" s="1"/>
  <c r="AZ179" i="28" s="1"/>
  <c r="R180" i="28"/>
  <c r="X180" i="28" s="1"/>
  <c r="AZ180" i="28" s="1"/>
  <c r="R181" i="28"/>
  <c r="X181" i="28" s="1"/>
  <c r="AZ181" i="28" s="1"/>
  <c r="R182" i="28"/>
  <c r="X182" i="28" s="1"/>
  <c r="AZ182" i="28" s="1"/>
  <c r="R183" i="28"/>
  <c r="X183" i="28" s="1"/>
  <c r="AZ183" i="28" s="1"/>
  <c r="R184" i="28"/>
  <c r="X184" i="28" s="1"/>
  <c r="AZ184" i="28" s="1"/>
  <c r="R185" i="28"/>
  <c r="X185" i="28" s="1"/>
  <c r="AZ185" i="28" s="1"/>
  <c r="R186" i="28"/>
  <c r="X186" i="28" s="1"/>
  <c r="AZ186" i="28" s="1"/>
  <c r="R187" i="28"/>
  <c r="X187" i="28" s="1"/>
  <c r="AZ187" i="28" s="1"/>
  <c r="R188" i="28"/>
  <c r="X188" i="28" s="1"/>
  <c r="AZ188" i="28" s="1"/>
  <c r="R189" i="28"/>
  <c r="X189" i="28" s="1"/>
  <c r="AZ189" i="28" s="1"/>
  <c r="R190" i="28"/>
  <c r="X190" i="28" s="1"/>
  <c r="AZ190" i="28" s="1"/>
  <c r="R191" i="28"/>
  <c r="X191" i="28" s="1"/>
  <c r="AZ191" i="28" s="1"/>
  <c r="R192" i="28"/>
  <c r="X192" i="28" s="1"/>
  <c r="AZ192" i="28" s="1"/>
  <c r="R193" i="28"/>
  <c r="X193" i="28" s="1"/>
  <c r="AZ193" i="28" s="1"/>
  <c r="R194" i="28"/>
  <c r="X194" i="28" s="1"/>
  <c r="AZ194" i="28" s="1"/>
  <c r="R195" i="28"/>
  <c r="X195" i="28" s="1"/>
  <c r="AZ195" i="28" s="1"/>
  <c r="R196" i="28"/>
  <c r="X196" i="28" s="1"/>
  <c r="AZ196" i="28" s="1"/>
  <c r="R197" i="28"/>
  <c r="X197" i="28" s="1"/>
  <c r="AZ197" i="28" s="1"/>
  <c r="R198" i="28"/>
  <c r="X198" i="28" s="1"/>
  <c r="AZ198" i="28" s="1"/>
  <c r="R199" i="28"/>
  <c r="X199" i="28" s="1"/>
  <c r="AZ199" i="28" s="1"/>
  <c r="R200" i="28"/>
  <c r="X200" i="28" s="1"/>
  <c r="AZ200" i="28" s="1"/>
  <c r="R201" i="28"/>
  <c r="X201" i="28" s="1"/>
  <c r="AZ201" i="28" s="1"/>
  <c r="R202" i="28"/>
  <c r="X202" i="28" s="1"/>
  <c r="AZ202" i="28" s="1"/>
  <c r="R203" i="28"/>
  <c r="X203" i="28" s="1"/>
  <c r="AZ203" i="28" s="1"/>
  <c r="R204" i="28"/>
  <c r="X204" i="28" s="1"/>
  <c r="AZ204" i="28" s="1"/>
  <c r="R205" i="28"/>
  <c r="X205" i="28" s="1"/>
  <c r="AZ205" i="28" s="1"/>
  <c r="R206" i="28"/>
  <c r="X206" i="28" s="1"/>
  <c r="AZ206" i="28" s="1"/>
  <c r="R207" i="28"/>
  <c r="X207" i="28" s="1"/>
  <c r="AZ207" i="28" s="1"/>
  <c r="R208" i="28"/>
  <c r="X208" i="28" s="1"/>
  <c r="AZ208" i="28" s="1"/>
  <c r="R209" i="28"/>
  <c r="X209" i="28" s="1"/>
  <c r="AZ209" i="28" s="1"/>
  <c r="R210" i="28"/>
  <c r="X210" i="28" s="1"/>
  <c r="AZ210" i="28" s="1"/>
  <c r="R211" i="28"/>
  <c r="X211" i="28" s="1"/>
  <c r="AZ211" i="28" s="1"/>
  <c r="R212" i="28"/>
  <c r="X212" i="28" s="1"/>
  <c r="AZ212" i="28" s="1"/>
  <c r="R213" i="28"/>
  <c r="X213" i="28" s="1"/>
  <c r="AZ213" i="28" s="1"/>
  <c r="R214" i="28"/>
  <c r="X214" i="28" s="1"/>
  <c r="AZ214" i="28" s="1"/>
  <c r="R215" i="28"/>
  <c r="X215" i="28" s="1"/>
  <c r="AZ215" i="28" s="1"/>
  <c r="R216" i="28"/>
  <c r="X216" i="28" s="1"/>
  <c r="AZ216" i="28" s="1"/>
  <c r="R217" i="28"/>
  <c r="X217" i="28" s="1"/>
  <c r="AZ217" i="28" s="1"/>
  <c r="R218" i="28"/>
  <c r="X218" i="28" s="1"/>
  <c r="AZ218" i="28" s="1"/>
  <c r="R219" i="28"/>
  <c r="X219" i="28" s="1"/>
  <c r="AZ219" i="28" s="1"/>
  <c r="R220" i="28"/>
  <c r="X220" i="28" s="1"/>
  <c r="AZ220" i="28" s="1"/>
  <c r="R221" i="28"/>
  <c r="X221" i="28" s="1"/>
  <c r="AZ221" i="28" s="1"/>
  <c r="R222" i="28"/>
  <c r="X222" i="28" s="1"/>
  <c r="AZ222" i="28" s="1"/>
  <c r="R223" i="28"/>
  <c r="X223" i="28" s="1"/>
  <c r="AZ223" i="28" s="1"/>
  <c r="R224" i="28"/>
  <c r="X224" i="28" s="1"/>
  <c r="AZ224" i="28" s="1"/>
  <c r="R225" i="28"/>
  <c r="X225" i="28" s="1"/>
  <c r="AZ225" i="28" s="1"/>
  <c r="R226" i="28"/>
  <c r="X226" i="28" s="1"/>
  <c r="AZ226" i="28" s="1"/>
  <c r="R227" i="28"/>
  <c r="X227" i="28" s="1"/>
  <c r="AZ227" i="28" s="1"/>
  <c r="R228" i="28"/>
  <c r="X228" i="28" s="1"/>
  <c r="AZ228" i="28" s="1"/>
  <c r="R229" i="28"/>
  <c r="X229" i="28" s="1"/>
  <c r="AZ229" i="28" s="1"/>
  <c r="R230" i="28"/>
  <c r="X230" i="28" s="1"/>
  <c r="AZ230" i="28" s="1"/>
  <c r="R231" i="28"/>
  <c r="X231" i="28" s="1"/>
  <c r="AZ231" i="28" s="1"/>
  <c r="R232" i="28"/>
  <c r="X232" i="28" s="1"/>
  <c r="AZ232" i="28" s="1"/>
  <c r="R233" i="28"/>
  <c r="X233" i="28" s="1"/>
  <c r="AZ233" i="28" s="1"/>
  <c r="R234" i="28"/>
  <c r="X234" i="28" s="1"/>
  <c r="AZ234" i="28" s="1"/>
  <c r="R235" i="28"/>
  <c r="X235" i="28" s="1"/>
  <c r="AZ235" i="28" s="1"/>
  <c r="R236" i="28"/>
  <c r="X236" i="28" s="1"/>
  <c r="AZ236" i="28" s="1"/>
  <c r="R237" i="28"/>
  <c r="X237" i="28" s="1"/>
  <c r="AZ237" i="28" s="1"/>
  <c r="R238" i="28"/>
  <c r="X238" i="28" s="1"/>
  <c r="AZ238" i="28" s="1"/>
  <c r="R239" i="28"/>
  <c r="X239" i="28" s="1"/>
  <c r="AZ239" i="28" s="1"/>
  <c r="R240" i="28"/>
  <c r="X240" i="28" s="1"/>
  <c r="AZ240" i="28" s="1"/>
  <c r="R241" i="28"/>
  <c r="X241" i="28" s="1"/>
  <c r="AZ241" i="28" s="1"/>
  <c r="R242" i="28"/>
  <c r="X242" i="28" s="1"/>
  <c r="AZ242" i="28" s="1"/>
  <c r="R243" i="28"/>
  <c r="X243" i="28" s="1"/>
  <c r="AZ243" i="28" s="1"/>
  <c r="R244" i="28"/>
  <c r="X244" i="28" s="1"/>
  <c r="AZ244" i="28" s="1"/>
  <c r="R245" i="28"/>
  <c r="X245" i="28" s="1"/>
  <c r="AZ245" i="28" s="1"/>
  <c r="R246" i="28"/>
  <c r="X246" i="28" s="1"/>
  <c r="AZ246" i="28" s="1"/>
  <c r="R247" i="28"/>
  <c r="X247" i="28" s="1"/>
  <c r="AZ247" i="28" s="1"/>
  <c r="R248" i="28"/>
  <c r="X248" i="28" s="1"/>
  <c r="AZ248" i="28" s="1"/>
  <c r="R249" i="28"/>
  <c r="X249" i="28" s="1"/>
  <c r="AZ249" i="28" s="1"/>
  <c r="R250" i="28"/>
  <c r="X250" i="28" s="1"/>
  <c r="AZ250" i="28" s="1"/>
  <c r="R251" i="28"/>
  <c r="X251" i="28" s="1"/>
  <c r="AZ251" i="28" s="1"/>
  <c r="R252" i="28"/>
  <c r="X252" i="28" s="1"/>
  <c r="AZ252" i="28" s="1"/>
  <c r="R253" i="28"/>
  <c r="X253" i="28" s="1"/>
  <c r="AZ253" i="28" s="1"/>
  <c r="R254" i="28"/>
  <c r="X254" i="28" s="1"/>
  <c r="AZ254" i="28" s="1"/>
  <c r="R255" i="28"/>
  <c r="X255" i="28" s="1"/>
  <c r="AZ255" i="28" s="1"/>
  <c r="R256" i="28"/>
  <c r="X256" i="28" s="1"/>
  <c r="AZ256" i="28" s="1"/>
  <c r="R257" i="28"/>
  <c r="X257" i="28" s="1"/>
  <c r="AZ257" i="28" s="1"/>
  <c r="R258" i="28"/>
  <c r="X258" i="28" s="1"/>
  <c r="AZ258" i="28" s="1"/>
  <c r="R259" i="28"/>
  <c r="X259" i="28" s="1"/>
  <c r="AZ259" i="28" s="1"/>
  <c r="R260" i="28"/>
  <c r="X260" i="28" s="1"/>
  <c r="AZ260" i="28" s="1"/>
  <c r="R261" i="28"/>
  <c r="X261" i="28" s="1"/>
  <c r="AZ261" i="28" s="1"/>
  <c r="R262" i="28"/>
  <c r="X262" i="28" s="1"/>
  <c r="AZ262" i="28" s="1"/>
  <c r="R263" i="28"/>
  <c r="X263" i="28" s="1"/>
  <c r="AZ263" i="28" s="1"/>
  <c r="R264" i="28"/>
  <c r="X264" i="28" s="1"/>
  <c r="AZ264" i="28" s="1"/>
  <c r="R265" i="28"/>
  <c r="X265" i="28" s="1"/>
  <c r="AZ265" i="28" s="1"/>
  <c r="R266" i="28"/>
  <c r="X266" i="28" s="1"/>
  <c r="AZ266" i="28" s="1"/>
  <c r="R267" i="28"/>
  <c r="X267" i="28" s="1"/>
  <c r="AZ267" i="28" s="1"/>
  <c r="R268" i="28"/>
  <c r="X268" i="28" s="1"/>
  <c r="AZ268" i="28" s="1"/>
  <c r="R269" i="28"/>
  <c r="X269" i="28" s="1"/>
  <c r="AZ269" i="28" s="1"/>
  <c r="R270" i="28"/>
  <c r="X270" i="28" s="1"/>
  <c r="AZ270" i="28" s="1"/>
  <c r="R271" i="28"/>
  <c r="X271" i="28" s="1"/>
  <c r="AZ271" i="28" s="1"/>
  <c r="R272" i="28"/>
  <c r="X272" i="28" s="1"/>
  <c r="AZ272" i="28" s="1"/>
  <c r="R273" i="28"/>
  <c r="X273" i="28" s="1"/>
  <c r="AZ273" i="28" s="1"/>
  <c r="R274" i="28"/>
  <c r="X274" i="28" s="1"/>
  <c r="AZ274" i="28" s="1"/>
  <c r="R275" i="28"/>
  <c r="X275" i="28" s="1"/>
  <c r="AZ275" i="28" s="1"/>
  <c r="R276" i="28"/>
  <c r="X276" i="28" s="1"/>
  <c r="AZ276" i="28" s="1"/>
  <c r="R277" i="28"/>
  <c r="X277" i="28" s="1"/>
  <c r="AZ277" i="28" s="1"/>
  <c r="R278" i="28"/>
  <c r="X278" i="28" s="1"/>
  <c r="AZ278" i="28" s="1"/>
  <c r="R279" i="28"/>
  <c r="X279" i="28" s="1"/>
  <c r="AZ279" i="28" s="1"/>
  <c r="R280" i="28"/>
  <c r="X280" i="28" s="1"/>
  <c r="AZ280" i="28" s="1"/>
  <c r="R281" i="28"/>
  <c r="X281" i="28" s="1"/>
  <c r="AZ281" i="28" s="1"/>
  <c r="R282" i="28"/>
  <c r="X282" i="28" s="1"/>
  <c r="AZ282" i="28" s="1"/>
  <c r="R283" i="28"/>
  <c r="X283" i="28" s="1"/>
  <c r="AZ283" i="28" s="1"/>
  <c r="R284" i="28"/>
  <c r="X284" i="28" s="1"/>
  <c r="AZ284" i="28" s="1"/>
  <c r="R285" i="28"/>
  <c r="X285" i="28" s="1"/>
  <c r="AZ285" i="28" s="1"/>
  <c r="R286" i="28"/>
  <c r="X286" i="28" s="1"/>
  <c r="AZ286" i="28" s="1"/>
  <c r="R287" i="28"/>
  <c r="X287" i="28" s="1"/>
  <c r="AZ287" i="28" s="1"/>
  <c r="R288" i="28"/>
  <c r="X288" i="28" s="1"/>
  <c r="AZ288" i="28" s="1"/>
  <c r="R289" i="28"/>
  <c r="X289" i="28" s="1"/>
  <c r="AZ289" i="28" s="1"/>
  <c r="R290" i="28"/>
  <c r="X290" i="28" s="1"/>
  <c r="AZ290" i="28" s="1"/>
  <c r="R291" i="28"/>
  <c r="X291" i="28" s="1"/>
  <c r="AZ291" i="28" s="1"/>
  <c r="R292" i="28"/>
  <c r="X292" i="28" s="1"/>
  <c r="AZ292" i="28" s="1"/>
  <c r="R293" i="28"/>
  <c r="X293" i="28" s="1"/>
  <c r="AZ293" i="28" s="1"/>
  <c r="R294" i="28"/>
  <c r="X294" i="28" s="1"/>
  <c r="AZ294" i="28" s="1"/>
  <c r="R295" i="28"/>
  <c r="X295" i="28" s="1"/>
  <c r="AZ295" i="28" s="1"/>
  <c r="R296" i="28"/>
  <c r="X296" i="28" s="1"/>
  <c r="AZ296" i="28" s="1"/>
  <c r="R297" i="28"/>
  <c r="X297" i="28" s="1"/>
  <c r="AZ297" i="28" s="1"/>
  <c r="R298" i="28"/>
  <c r="X298" i="28" s="1"/>
  <c r="AZ298" i="28" s="1"/>
  <c r="R299" i="28"/>
  <c r="X299" i="28" s="1"/>
  <c r="AZ299" i="28" s="1"/>
  <c r="R300" i="28"/>
  <c r="X300" i="28" s="1"/>
  <c r="AZ300" i="28" s="1"/>
  <c r="R301" i="28"/>
  <c r="X301" i="28" s="1"/>
  <c r="AZ301" i="28" s="1"/>
  <c r="R302" i="28"/>
  <c r="X302" i="28" s="1"/>
  <c r="AZ302" i="28" s="1"/>
  <c r="R303" i="28"/>
  <c r="X303" i="28" s="1"/>
  <c r="AZ303" i="28" s="1"/>
  <c r="R304" i="28"/>
  <c r="X304" i="28" s="1"/>
  <c r="AZ304" i="28" s="1"/>
  <c r="R305" i="28"/>
  <c r="X305" i="28" s="1"/>
  <c r="AZ305" i="28" s="1"/>
  <c r="R306" i="28"/>
  <c r="X306" i="28" s="1"/>
  <c r="AZ306" i="28" s="1"/>
  <c r="R307" i="28"/>
  <c r="X307" i="28" s="1"/>
  <c r="AZ307" i="28" s="1"/>
  <c r="R308" i="28"/>
  <c r="X308" i="28" s="1"/>
  <c r="AZ308" i="28" s="1"/>
  <c r="R309" i="28"/>
  <c r="X309" i="28" s="1"/>
  <c r="AZ309" i="28" s="1"/>
  <c r="R310" i="28"/>
  <c r="X310" i="28" s="1"/>
  <c r="AZ310" i="28" s="1"/>
  <c r="R311" i="28"/>
  <c r="X311" i="28" s="1"/>
  <c r="AZ311" i="28" s="1"/>
  <c r="R312" i="28"/>
  <c r="X312" i="28" s="1"/>
  <c r="AZ312" i="28" s="1"/>
  <c r="R313" i="28"/>
  <c r="X313" i="28" s="1"/>
  <c r="AZ313" i="28" s="1"/>
  <c r="R314" i="28"/>
  <c r="X314" i="28" s="1"/>
  <c r="AZ314" i="28" s="1"/>
  <c r="R315" i="28"/>
  <c r="X315" i="28" s="1"/>
  <c r="AZ315" i="28" s="1"/>
  <c r="R316" i="28"/>
  <c r="X316" i="28" s="1"/>
  <c r="AZ316" i="28" s="1"/>
  <c r="R317" i="28"/>
  <c r="X317" i="28" s="1"/>
  <c r="AZ317" i="28" s="1"/>
  <c r="R318" i="28"/>
  <c r="X318" i="28" s="1"/>
  <c r="AZ318" i="28" s="1"/>
  <c r="R319" i="28"/>
  <c r="X319" i="28" s="1"/>
  <c r="AZ319" i="28" s="1"/>
  <c r="R320" i="28"/>
  <c r="X320" i="28" s="1"/>
  <c r="AZ320" i="28" s="1"/>
  <c r="R321" i="28"/>
  <c r="X321" i="28" s="1"/>
  <c r="AZ321" i="28" s="1"/>
  <c r="R322" i="28"/>
  <c r="X322" i="28" s="1"/>
  <c r="AZ322" i="28" s="1"/>
  <c r="R323" i="28"/>
  <c r="X323" i="28" s="1"/>
  <c r="AZ323" i="28" s="1"/>
  <c r="R324" i="28"/>
  <c r="X324" i="28" s="1"/>
  <c r="AZ324" i="28" s="1"/>
  <c r="R325" i="28"/>
  <c r="X325" i="28" s="1"/>
  <c r="AZ325" i="28" s="1"/>
  <c r="R326" i="28"/>
  <c r="X326" i="28" s="1"/>
  <c r="AZ326" i="28" s="1"/>
  <c r="R327" i="28"/>
  <c r="X327" i="28" s="1"/>
  <c r="AZ327" i="28" s="1"/>
  <c r="R328" i="28"/>
  <c r="X328" i="28" s="1"/>
  <c r="AZ328" i="28" s="1"/>
  <c r="R329" i="28"/>
  <c r="X329" i="28" s="1"/>
  <c r="AZ329" i="28" s="1"/>
  <c r="R330" i="28"/>
  <c r="X330" i="28" s="1"/>
  <c r="AZ330" i="28" s="1"/>
  <c r="R331" i="28"/>
  <c r="X331" i="28" s="1"/>
  <c r="AZ331" i="28" s="1"/>
  <c r="R332" i="28"/>
  <c r="X332" i="28" s="1"/>
  <c r="AZ332" i="28" s="1"/>
  <c r="R333" i="28"/>
  <c r="X333" i="28" s="1"/>
  <c r="AZ333" i="28" s="1"/>
  <c r="R334" i="28"/>
  <c r="X334" i="28" s="1"/>
  <c r="AZ334" i="28" s="1"/>
  <c r="R335" i="28"/>
  <c r="X335" i="28" s="1"/>
  <c r="AZ335" i="28" s="1"/>
  <c r="R336" i="28"/>
  <c r="X336" i="28" s="1"/>
  <c r="AZ336" i="28" s="1"/>
  <c r="R337" i="28"/>
  <c r="X337" i="28" s="1"/>
  <c r="AZ337" i="28" s="1"/>
  <c r="R338" i="28"/>
  <c r="X338" i="28" s="1"/>
  <c r="AZ338" i="28" s="1"/>
  <c r="R339" i="28"/>
  <c r="X339" i="28" s="1"/>
  <c r="AZ339" i="28" s="1"/>
  <c r="R340" i="28"/>
  <c r="X340" i="28" s="1"/>
  <c r="AZ340" i="28" s="1"/>
  <c r="R341" i="28"/>
  <c r="X341" i="28" s="1"/>
  <c r="AZ341" i="28" s="1"/>
  <c r="R342" i="28"/>
  <c r="X342" i="28" s="1"/>
  <c r="AZ342" i="28" s="1"/>
  <c r="R343" i="28"/>
  <c r="X343" i="28" s="1"/>
  <c r="AZ343" i="28" s="1"/>
  <c r="R344" i="28"/>
  <c r="X344" i="28" s="1"/>
  <c r="AZ344" i="28" s="1"/>
  <c r="R345" i="28"/>
  <c r="X345" i="28" s="1"/>
  <c r="AZ345" i="28" s="1"/>
  <c r="R346" i="28"/>
  <c r="X346" i="28" s="1"/>
  <c r="AZ346" i="28" s="1"/>
  <c r="R347" i="28"/>
  <c r="X347" i="28" s="1"/>
  <c r="AZ347" i="28" s="1"/>
  <c r="R348" i="28"/>
  <c r="X348" i="28" s="1"/>
  <c r="AZ348" i="28" s="1"/>
  <c r="R349" i="28"/>
  <c r="X349" i="28" s="1"/>
  <c r="AZ349" i="28" s="1"/>
  <c r="R350" i="28"/>
  <c r="X350" i="28" s="1"/>
  <c r="AZ350" i="28" s="1"/>
  <c r="R351" i="28"/>
  <c r="X351" i="28" s="1"/>
  <c r="AZ351" i="28" s="1"/>
  <c r="R352" i="28"/>
  <c r="X352" i="28" s="1"/>
  <c r="AZ352" i="28" s="1"/>
  <c r="R353" i="28"/>
  <c r="X353" i="28" s="1"/>
  <c r="AZ353" i="28" s="1"/>
  <c r="R354" i="28"/>
  <c r="X354" i="28" s="1"/>
  <c r="AZ354" i="28" s="1"/>
  <c r="R355" i="28"/>
  <c r="X355" i="28" s="1"/>
  <c r="AZ355" i="28" s="1"/>
  <c r="R356" i="28"/>
  <c r="X356" i="28" s="1"/>
  <c r="AZ356" i="28" s="1"/>
  <c r="R357" i="28"/>
  <c r="X357" i="28" s="1"/>
  <c r="AZ357" i="28" s="1"/>
  <c r="R358" i="28"/>
  <c r="X358" i="28" s="1"/>
  <c r="AZ358" i="28" s="1"/>
  <c r="R359" i="28"/>
  <c r="X359" i="28" s="1"/>
  <c r="AZ359" i="28" s="1"/>
  <c r="R360" i="28"/>
  <c r="X360" i="28" s="1"/>
  <c r="AZ360" i="28" s="1"/>
  <c r="R361" i="28"/>
  <c r="X361" i="28" s="1"/>
  <c r="AZ361" i="28" s="1"/>
  <c r="R362" i="28"/>
  <c r="X362" i="28" s="1"/>
  <c r="AZ362" i="28" s="1"/>
  <c r="R363" i="28"/>
  <c r="X363" i="28" s="1"/>
  <c r="AZ363" i="28" s="1"/>
  <c r="R364" i="28"/>
  <c r="X364" i="28" s="1"/>
  <c r="AZ364" i="28" s="1"/>
  <c r="R365" i="28"/>
  <c r="X365" i="28" s="1"/>
  <c r="AZ365" i="28" s="1"/>
  <c r="R366" i="28"/>
  <c r="X366" i="28" s="1"/>
  <c r="AZ366" i="28" s="1"/>
  <c r="R367" i="28"/>
  <c r="X367" i="28" s="1"/>
  <c r="AZ367" i="28" s="1"/>
  <c r="R368" i="28"/>
  <c r="X368" i="28" s="1"/>
  <c r="AZ368" i="28" s="1"/>
  <c r="R369" i="28"/>
  <c r="X369" i="28" s="1"/>
  <c r="AZ369" i="28" s="1"/>
  <c r="R370" i="28"/>
  <c r="X370" i="28" s="1"/>
  <c r="AZ370" i="28" s="1"/>
  <c r="R371" i="28"/>
  <c r="X371" i="28" s="1"/>
  <c r="AZ371" i="28" s="1"/>
  <c r="R372" i="28"/>
  <c r="X372" i="28" s="1"/>
  <c r="AZ372" i="28" s="1"/>
  <c r="R373" i="28"/>
  <c r="X373" i="28" s="1"/>
  <c r="AZ373" i="28" s="1"/>
  <c r="R374" i="28"/>
  <c r="X374" i="28" s="1"/>
  <c r="AZ374" i="28" s="1"/>
  <c r="R375" i="28"/>
  <c r="X375" i="28" s="1"/>
  <c r="AZ375" i="28" s="1"/>
  <c r="R376" i="28"/>
  <c r="X376" i="28" s="1"/>
  <c r="AZ376" i="28" s="1"/>
  <c r="R377" i="28"/>
  <c r="X377" i="28" s="1"/>
  <c r="AZ377" i="28" s="1"/>
  <c r="R378" i="28"/>
  <c r="X378" i="28" s="1"/>
  <c r="AZ378" i="28" s="1"/>
  <c r="R379" i="28"/>
  <c r="X379" i="28" s="1"/>
  <c r="AZ379" i="28" s="1"/>
  <c r="R380" i="28"/>
  <c r="X380" i="28" s="1"/>
  <c r="AZ380" i="28" s="1"/>
  <c r="R381" i="28"/>
  <c r="X381" i="28" s="1"/>
  <c r="AZ381" i="28" s="1"/>
  <c r="R382" i="28"/>
  <c r="X382" i="28" s="1"/>
  <c r="AZ382" i="28" s="1"/>
  <c r="R383" i="28"/>
  <c r="X383" i="28" s="1"/>
  <c r="AZ383" i="28" s="1"/>
  <c r="R384" i="28"/>
  <c r="X384" i="28" s="1"/>
  <c r="AZ384" i="28" s="1"/>
  <c r="R385" i="28"/>
  <c r="X385" i="28" s="1"/>
  <c r="AZ385" i="28" s="1"/>
  <c r="R386" i="28"/>
  <c r="X386" i="28" s="1"/>
  <c r="AZ386" i="28" s="1"/>
  <c r="R387" i="28"/>
  <c r="X387" i="28" s="1"/>
  <c r="AZ387" i="28" s="1"/>
  <c r="R388" i="28"/>
  <c r="X388" i="28" s="1"/>
  <c r="AZ388" i="28" s="1"/>
  <c r="R389" i="28"/>
  <c r="X389" i="28" s="1"/>
  <c r="AZ389" i="28" s="1"/>
  <c r="R390" i="28"/>
  <c r="X390" i="28" s="1"/>
  <c r="AZ390" i="28" s="1"/>
  <c r="R391" i="28"/>
  <c r="X391" i="28" s="1"/>
  <c r="AZ391" i="28" s="1"/>
  <c r="R392" i="28"/>
  <c r="X392" i="28" s="1"/>
  <c r="AZ392" i="28" s="1"/>
  <c r="R393" i="28"/>
  <c r="X393" i="28" s="1"/>
  <c r="AZ393" i="28" s="1"/>
  <c r="R394" i="28"/>
  <c r="X394" i="28" s="1"/>
  <c r="AZ394" i="28" s="1"/>
  <c r="R395" i="28"/>
  <c r="X395" i="28" s="1"/>
  <c r="AZ395" i="28" s="1"/>
  <c r="R396" i="28"/>
  <c r="X396" i="28" s="1"/>
  <c r="AZ396" i="28" s="1"/>
  <c r="R397" i="28"/>
  <c r="X397" i="28" s="1"/>
  <c r="AZ397" i="28" s="1"/>
  <c r="R398" i="28"/>
  <c r="X398" i="28" s="1"/>
  <c r="AZ398" i="28" s="1"/>
  <c r="R399" i="28"/>
  <c r="X399" i="28" s="1"/>
  <c r="AZ399" i="28" s="1"/>
  <c r="R400" i="28"/>
  <c r="X400" i="28" s="1"/>
  <c r="AZ400" i="28" s="1"/>
  <c r="R401" i="28"/>
  <c r="X401" i="28" s="1"/>
  <c r="AZ401" i="28" s="1"/>
  <c r="R402" i="28"/>
  <c r="X402" i="28" s="1"/>
  <c r="AZ402" i="28" s="1"/>
  <c r="R403" i="28"/>
  <c r="X403" i="28" s="1"/>
  <c r="AZ403" i="28" s="1"/>
  <c r="R404" i="28"/>
  <c r="X404" i="28" s="1"/>
  <c r="AZ404" i="28" s="1"/>
  <c r="R405" i="28"/>
  <c r="X405" i="28" s="1"/>
  <c r="AZ405" i="28" s="1"/>
  <c r="R406" i="28"/>
  <c r="X406" i="28" s="1"/>
  <c r="AZ406" i="28" s="1"/>
  <c r="R407" i="28"/>
  <c r="X407" i="28" s="1"/>
  <c r="AZ407" i="28" s="1"/>
  <c r="R408" i="28"/>
  <c r="X408" i="28" s="1"/>
  <c r="AZ408" i="28" s="1"/>
  <c r="R409" i="28"/>
  <c r="X409" i="28" s="1"/>
  <c r="AZ409" i="28" s="1"/>
  <c r="R410" i="28"/>
  <c r="X410" i="28" s="1"/>
  <c r="AZ410" i="28" s="1"/>
  <c r="R411" i="28"/>
  <c r="X411" i="28" s="1"/>
  <c r="AZ411" i="28" s="1"/>
  <c r="R412" i="28"/>
  <c r="X412" i="28" s="1"/>
  <c r="AZ412" i="28" s="1"/>
  <c r="R413" i="28"/>
  <c r="X413" i="28" s="1"/>
  <c r="AZ413" i="28" s="1"/>
  <c r="R414" i="28"/>
  <c r="X414" i="28" s="1"/>
  <c r="AZ414" i="28" s="1"/>
  <c r="R415" i="28"/>
  <c r="X415" i="28" s="1"/>
  <c r="AZ415" i="28" s="1"/>
  <c r="R416" i="28"/>
  <c r="X416" i="28" s="1"/>
  <c r="AZ416" i="28" s="1"/>
  <c r="R417" i="28"/>
  <c r="X417" i="28" s="1"/>
  <c r="AZ417" i="28" s="1"/>
  <c r="R418" i="28"/>
  <c r="X418" i="28" s="1"/>
  <c r="AZ418" i="28" s="1"/>
  <c r="R419" i="28"/>
  <c r="X419" i="28" s="1"/>
  <c r="AZ419" i="28" s="1"/>
  <c r="R420" i="28"/>
  <c r="X420" i="28" s="1"/>
  <c r="AZ420" i="28" s="1"/>
  <c r="R421" i="28"/>
  <c r="X421" i="28" s="1"/>
  <c r="AZ421" i="28" s="1"/>
  <c r="R422" i="28"/>
  <c r="X422" i="28" s="1"/>
  <c r="AZ422" i="28" s="1"/>
  <c r="R423" i="28"/>
  <c r="X423" i="28" s="1"/>
  <c r="AZ423" i="28" s="1"/>
  <c r="R424" i="28"/>
  <c r="X424" i="28" s="1"/>
  <c r="AZ424" i="28" s="1"/>
  <c r="R425" i="28"/>
  <c r="X425" i="28" s="1"/>
  <c r="AZ425" i="28" s="1"/>
  <c r="R426" i="28"/>
  <c r="X426" i="28" s="1"/>
  <c r="AZ426" i="28" s="1"/>
  <c r="R427" i="28"/>
  <c r="X427" i="28" s="1"/>
  <c r="AZ427" i="28" s="1"/>
  <c r="R428" i="28"/>
  <c r="X428" i="28" s="1"/>
  <c r="AZ428" i="28" s="1"/>
  <c r="R429" i="28"/>
  <c r="X429" i="28" s="1"/>
  <c r="AZ429" i="28" s="1"/>
  <c r="R430" i="28"/>
  <c r="X430" i="28" s="1"/>
  <c r="AZ430" i="28" s="1"/>
  <c r="R431" i="28"/>
  <c r="X431" i="28" s="1"/>
  <c r="AZ431" i="28" s="1"/>
  <c r="R432" i="28"/>
  <c r="X432" i="28" s="1"/>
  <c r="AZ432" i="28" s="1"/>
  <c r="R433" i="28"/>
  <c r="X433" i="28" s="1"/>
  <c r="AZ433" i="28" s="1"/>
  <c r="R434" i="28"/>
  <c r="X434" i="28" s="1"/>
  <c r="AZ434" i="28" s="1"/>
  <c r="R435" i="28"/>
  <c r="X435" i="28" s="1"/>
  <c r="AZ435" i="28" s="1"/>
  <c r="R436" i="28"/>
  <c r="X436" i="28" s="1"/>
  <c r="AZ436" i="28" s="1"/>
  <c r="R437" i="28"/>
  <c r="X437" i="28" s="1"/>
  <c r="AZ437" i="28" s="1"/>
  <c r="R438" i="28"/>
  <c r="X438" i="28" s="1"/>
  <c r="AZ438" i="28" s="1"/>
  <c r="R439" i="28"/>
  <c r="X439" i="28" s="1"/>
  <c r="AZ439" i="28" s="1"/>
  <c r="R440" i="28"/>
  <c r="X440" i="28" s="1"/>
  <c r="AZ440" i="28" s="1"/>
  <c r="R441" i="28"/>
  <c r="X441" i="28" s="1"/>
  <c r="AZ441" i="28" s="1"/>
  <c r="R442" i="28"/>
  <c r="X442" i="28" s="1"/>
  <c r="AZ442" i="28" s="1"/>
  <c r="R443" i="28"/>
  <c r="X443" i="28" s="1"/>
  <c r="AZ443" i="28" s="1"/>
  <c r="R444" i="28"/>
  <c r="X444" i="28" s="1"/>
  <c r="AZ444" i="28" s="1"/>
  <c r="R445" i="28"/>
  <c r="X445" i="28" s="1"/>
  <c r="AZ445" i="28" s="1"/>
  <c r="R446" i="28"/>
  <c r="X446" i="28" s="1"/>
  <c r="AZ446" i="28" s="1"/>
  <c r="R447" i="28"/>
  <c r="X447" i="28" s="1"/>
  <c r="AZ447" i="28" s="1"/>
  <c r="R448" i="28"/>
  <c r="X448" i="28" s="1"/>
  <c r="AZ448" i="28" s="1"/>
  <c r="R449" i="28"/>
  <c r="X449" i="28" s="1"/>
  <c r="AZ449" i="28" s="1"/>
  <c r="R450" i="28"/>
  <c r="X450" i="28" s="1"/>
  <c r="AZ450" i="28" s="1"/>
  <c r="R451" i="28"/>
  <c r="X451" i="28" s="1"/>
  <c r="AZ451" i="28" s="1"/>
  <c r="R452" i="28"/>
  <c r="X452" i="28" s="1"/>
  <c r="AZ452" i="28" s="1"/>
  <c r="R453" i="28"/>
  <c r="X453" i="28" s="1"/>
  <c r="AZ453" i="28" s="1"/>
  <c r="R454" i="28"/>
  <c r="X454" i="28" s="1"/>
  <c r="AZ454" i="28" s="1"/>
  <c r="R455" i="28"/>
  <c r="X455" i="28" s="1"/>
  <c r="AZ455" i="28" s="1"/>
  <c r="R456" i="28"/>
  <c r="X456" i="28" s="1"/>
  <c r="AZ456" i="28" s="1"/>
  <c r="R457" i="28"/>
  <c r="X457" i="28" s="1"/>
  <c r="AZ457" i="28" s="1"/>
  <c r="R458" i="28"/>
  <c r="X458" i="28" s="1"/>
  <c r="AZ458" i="28" s="1"/>
  <c r="R459" i="28"/>
  <c r="X459" i="28" s="1"/>
  <c r="AZ459" i="28" s="1"/>
  <c r="R460" i="28"/>
  <c r="X460" i="28" s="1"/>
  <c r="AZ460" i="28" s="1"/>
  <c r="R461" i="28"/>
  <c r="X461" i="28" s="1"/>
  <c r="AZ461" i="28" s="1"/>
  <c r="R462" i="28"/>
  <c r="X462" i="28" s="1"/>
  <c r="AZ462" i="28" s="1"/>
  <c r="R463" i="28"/>
  <c r="X463" i="28" s="1"/>
  <c r="AZ463" i="28" s="1"/>
  <c r="R464" i="28"/>
  <c r="X464" i="28" s="1"/>
  <c r="AZ464" i="28" s="1"/>
  <c r="R465" i="28"/>
  <c r="X465" i="28" s="1"/>
  <c r="AZ465" i="28" s="1"/>
  <c r="R466" i="28"/>
  <c r="X466" i="28" s="1"/>
  <c r="AZ466" i="28" s="1"/>
  <c r="R467" i="28"/>
  <c r="X467" i="28" s="1"/>
  <c r="AZ467" i="28" s="1"/>
  <c r="R468" i="28"/>
  <c r="X468" i="28" s="1"/>
  <c r="AZ468" i="28" s="1"/>
  <c r="R469" i="28"/>
  <c r="X469" i="28" s="1"/>
  <c r="AZ469" i="28" s="1"/>
  <c r="R470" i="28"/>
  <c r="X470" i="28" s="1"/>
  <c r="AZ470" i="28" s="1"/>
  <c r="R471" i="28"/>
  <c r="X471" i="28" s="1"/>
  <c r="AZ471" i="28" s="1"/>
  <c r="R472" i="28"/>
  <c r="X472" i="28" s="1"/>
  <c r="AZ472" i="28" s="1"/>
  <c r="R473" i="28"/>
  <c r="X473" i="28" s="1"/>
  <c r="AZ473" i="28" s="1"/>
  <c r="R474" i="28"/>
  <c r="X474" i="28" s="1"/>
  <c r="AZ474" i="28" s="1"/>
  <c r="R475" i="28"/>
  <c r="X475" i="28" s="1"/>
  <c r="AZ475" i="28" s="1"/>
  <c r="R476" i="28"/>
  <c r="X476" i="28" s="1"/>
  <c r="AZ476" i="28" s="1"/>
  <c r="R477" i="28"/>
  <c r="X477" i="28" s="1"/>
  <c r="AZ477" i="28" s="1"/>
  <c r="R478" i="28"/>
  <c r="X478" i="28" s="1"/>
  <c r="AZ478" i="28" s="1"/>
  <c r="R479" i="28"/>
  <c r="X479" i="28" s="1"/>
  <c r="AZ479" i="28" s="1"/>
  <c r="R480" i="28"/>
  <c r="X480" i="28" s="1"/>
  <c r="AZ480" i="28" s="1"/>
  <c r="R481" i="28"/>
  <c r="X481" i="28" s="1"/>
  <c r="AZ481" i="28" s="1"/>
  <c r="R482" i="28"/>
  <c r="X482" i="28" s="1"/>
  <c r="AZ482" i="28" s="1"/>
  <c r="R483" i="28"/>
  <c r="X483" i="28" s="1"/>
  <c r="AZ483" i="28" s="1"/>
  <c r="R484" i="28"/>
  <c r="X484" i="28" s="1"/>
  <c r="AZ484" i="28" s="1"/>
  <c r="R485" i="28"/>
  <c r="X485" i="28" s="1"/>
  <c r="AZ485" i="28" s="1"/>
  <c r="R486" i="28"/>
  <c r="X486" i="28" s="1"/>
  <c r="AZ486" i="28" s="1"/>
  <c r="R487" i="28"/>
  <c r="X487" i="28" s="1"/>
  <c r="AZ487" i="28" s="1"/>
  <c r="R488" i="28"/>
  <c r="X488" i="28" s="1"/>
  <c r="AZ488" i="28" s="1"/>
  <c r="R489" i="28"/>
  <c r="X489" i="28" s="1"/>
  <c r="AZ489" i="28" s="1"/>
  <c r="R490" i="28"/>
  <c r="X490" i="28" s="1"/>
  <c r="AZ490" i="28" s="1"/>
  <c r="R491" i="28"/>
  <c r="X491" i="28" s="1"/>
  <c r="AZ491" i="28" s="1"/>
  <c r="R492" i="28"/>
  <c r="X492" i="28" s="1"/>
  <c r="AZ492" i="28" s="1"/>
  <c r="R493" i="28"/>
  <c r="X493" i="28" s="1"/>
  <c r="AZ493" i="28" s="1"/>
  <c r="R494" i="28"/>
  <c r="X494" i="28" s="1"/>
  <c r="AZ494" i="28" s="1"/>
  <c r="R495" i="28"/>
  <c r="X495" i="28" s="1"/>
  <c r="AZ495" i="28" s="1"/>
  <c r="R496" i="28"/>
  <c r="X496" i="28" s="1"/>
  <c r="AZ496" i="28" s="1"/>
  <c r="R497" i="28"/>
  <c r="X497" i="28" s="1"/>
  <c r="AZ497" i="28" s="1"/>
  <c r="R498" i="28"/>
  <c r="X498" i="28" s="1"/>
  <c r="AZ498" i="28" s="1"/>
  <c r="R499" i="28"/>
  <c r="X499" i="28" s="1"/>
  <c r="AZ499" i="28" s="1"/>
  <c r="R500" i="28"/>
  <c r="X500" i="28" s="1"/>
  <c r="AZ500" i="28" s="1"/>
  <c r="R501" i="28"/>
  <c r="X501" i="28" s="1"/>
  <c r="AZ501" i="28" s="1"/>
  <c r="R502" i="28"/>
  <c r="X502" i="28" s="1"/>
  <c r="AZ502" i="28" s="1"/>
  <c r="R503" i="28"/>
  <c r="X503" i="28" s="1"/>
  <c r="AZ503" i="28" s="1"/>
  <c r="R504" i="28"/>
  <c r="X504" i="28" s="1"/>
  <c r="AZ504" i="28" s="1"/>
  <c r="R505" i="28"/>
  <c r="X505" i="28" s="1"/>
  <c r="AZ505" i="28" s="1"/>
  <c r="R506" i="28"/>
  <c r="X506" i="28" s="1"/>
  <c r="AZ506" i="28" s="1"/>
  <c r="R507" i="28"/>
  <c r="X507" i="28" s="1"/>
  <c r="AZ507" i="28" s="1"/>
  <c r="R508" i="28"/>
  <c r="X508" i="28" s="1"/>
  <c r="AZ508" i="28" s="1"/>
  <c r="R509" i="28"/>
  <c r="X509" i="28" s="1"/>
  <c r="AZ509" i="28" s="1"/>
  <c r="R510" i="28"/>
  <c r="X510" i="28" s="1"/>
  <c r="AZ510" i="28" s="1"/>
  <c r="R511" i="28"/>
  <c r="X511" i="28" s="1"/>
  <c r="AZ511" i="28" s="1"/>
  <c r="R512" i="28"/>
  <c r="X512" i="28" s="1"/>
  <c r="AZ512" i="28" s="1"/>
  <c r="R513" i="28"/>
  <c r="X513" i="28" s="1"/>
  <c r="AZ513" i="28" s="1"/>
  <c r="R514" i="28"/>
  <c r="X514" i="28" s="1"/>
  <c r="AZ514" i="28" s="1"/>
  <c r="R515" i="28"/>
  <c r="X515" i="28" s="1"/>
  <c r="AZ515" i="28" s="1"/>
  <c r="R516" i="28"/>
  <c r="X516" i="28" s="1"/>
  <c r="AZ516" i="28" s="1"/>
  <c r="R517" i="28"/>
  <c r="X517" i="28" s="1"/>
  <c r="AZ517" i="28" s="1"/>
  <c r="R518" i="28"/>
  <c r="X518" i="28" s="1"/>
  <c r="AZ518" i="28" s="1"/>
  <c r="R519" i="28"/>
  <c r="X519" i="28" s="1"/>
  <c r="AZ519" i="28" s="1"/>
  <c r="R520" i="28"/>
  <c r="X520" i="28" s="1"/>
  <c r="AZ520" i="28" s="1"/>
  <c r="R521" i="28"/>
  <c r="X521" i="28" s="1"/>
  <c r="AZ521" i="28" s="1"/>
  <c r="R522" i="28"/>
  <c r="X522" i="28" s="1"/>
  <c r="AZ522" i="28" s="1"/>
  <c r="R523" i="28"/>
  <c r="X523" i="28" s="1"/>
  <c r="AZ523" i="28" s="1"/>
  <c r="R524" i="28"/>
  <c r="X524" i="28" s="1"/>
  <c r="AZ524" i="28" s="1"/>
  <c r="R525" i="28"/>
  <c r="X525" i="28" s="1"/>
  <c r="AZ525" i="28" s="1"/>
  <c r="R526" i="28"/>
  <c r="X526" i="28" s="1"/>
  <c r="AZ526" i="28" s="1"/>
  <c r="R527" i="28"/>
  <c r="X527" i="28" s="1"/>
  <c r="AZ527" i="28" s="1"/>
  <c r="R528" i="28"/>
  <c r="X528" i="28" s="1"/>
  <c r="AZ528" i="28" s="1"/>
  <c r="R529" i="28"/>
  <c r="X529" i="28" s="1"/>
  <c r="AZ529" i="28" s="1"/>
  <c r="R530" i="28"/>
  <c r="X530" i="28" s="1"/>
  <c r="AZ530" i="28" s="1"/>
  <c r="R531" i="28"/>
  <c r="X531" i="28" s="1"/>
  <c r="AZ531" i="28" s="1"/>
  <c r="R532" i="28"/>
  <c r="X532" i="28" s="1"/>
  <c r="AZ532" i="28" s="1"/>
  <c r="R533" i="28"/>
  <c r="X533" i="28" s="1"/>
  <c r="AZ533" i="28" s="1"/>
  <c r="R534" i="28"/>
  <c r="X534" i="28" s="1"/>
  <c r="AZ534" i="28" s="1"/>
  <c r="R535" i="28"/>
  <c r="X535" i="28" s="1"/>
  <c r="AZ535" i="28" s="1"/>
  <c r="R536" i="28"/>
  <c r="X536" i="28" s="1"/>
  <c r="AZ536" i="28" s="1"/>
  <c r="R537" i="28"/>
  <c r="X537" i="28" s="1"/>
  <c r="AZ537" i="28" s="1"/>
  <c r="R538" i="28"/>
  <c r="X538" i="28" s="1"/>
  <c r="AZ538" i="28" s="1"/>
  <c r="R539" i="28"/>
  <c r="X539" i="28" s="1"/>
  <c r="AZ539" i="28" s="1"/>
  <c r="R540" i="28"/>
  <c r="X540" i="28" s="1"/>
  <c r="AZ540" i="28" s="1"/>
  <c r="R541" i="28"/>
  <c r="X541" i="28" s="1"/>
  <c r="AZ541" i="28" s="1"/>
  <c r="R542" i="28"/>
  <c r="X542" i="28" s="1"/>
  <c r="AZ542" i="28" s="1"/>
  <c r="R543" i="28"/>
  <c r="X543" i="28" s="1"/>
  <c r="AZ543" i="28" s="1"/>
  <c r="R544" i="28"/>
  <c r="X544" i="28" s="1"/>
  <c r="AZ544" i="28" s="1"/>
  <c r="R545" i="28"/>
  <c r="X545" i="28" s="1"/>
  <c r="AZ545" i="28" s="1"/>
  <c r="R546" i="28"/>
  <c r="X546" i="28" s="1"/>
  <c r="AZ546" i="28" s="1"/>
  <c r="R547" i="28"/>
  <c r="X547" i="28" s="1"/>
  <c r="AZ547" i="28" s="1"/>
  <c r="R548" i="28"/>
  <c r="X548" i="28" s="1"/>
  <c r="AZ548" i="28" s="1"/>
  <c r="R549" i="28"/>
  <c r="X549" i="28" s="1"/>
  <c r="AZ549" i="28" s="1"/>
  <c r="R550" i="28"/>
  <c r="X550" i="28" s="1"/>
  <c r="AZ550" i="28" s="1"/>
  <c r="R551" i="28"/>
  <c r="X551" i="28" s="1"/>
  <c r="AZ551" i="28" s="1"/>
  <c r="R552" i="28"/>
  <c r="X552" i="28" s="1"/>
  <c r="AZ552" i="28" s="1"/>
  <c r="R553" i="28"/>
  <c r="X553" i="28" s="1"/>
  <c r="AZ553" i="28" s="1"/>
  <c r="R554" i="28"/>
  <c r="X554" i="28" s="1"/>
  <c r="AZ554" i="28" s="1"/>
  <c r="R555" i="28"/>
  <c r="X555" i="28" s="1"/>
  <c r="AZ555" i="28" s="1"/>
  <c r="R556" i="28"/>
  <c r="X556" i="28" s="1"/>
  <c r="AZ556" i="28" s="1"/>
  <c r="R557" i="28"/>
  <c r="X557" i="28" s="1"/>
  <c r="AZ557" i="28" s="1"/>
  <c r="R558" i="28"/>
  <c r="X558" i="28" s="1"/>
  <c r="AZ558" i="28" s="1"/>
  <c r="R559" i="28"/>
  <c r="X559" i="28" s="1"/>
  <c r="AZ559" i="28" s="1"/>
  <c r="R560" i="28"/>
  <c r="X560" i="28" s="1"/>
  <c r="AZ560" i="28" s="1"/>
  <c r="R561" i="28"/>
  <c r="X561" i="28" s="1"/>
  <c r="AZ561" i="28" s="1"/>
  <c r="R562" i="28"/>
  <c r="X562" i="28" s="1"/>
  <c r="AZ562" i="28" s="1"/>
  <c r="R563" i="28"/>
  <c r="X563" i="28" s="1"/>
  <c r="AZ563" i="28" s="1"/>
  <c r="R564" i="28"/>
  <c r="X564" i="28" s="1"/>
  <c r="AZ564" i="28" s="1"/>
  <c r="R565" i="28"/>
  <c r="X565" i="28" s="1"/>
  <c r="AZ565" i="28" s="1"/>
  <c r="R566" i="28"/>
  <c r="X566" i="28" s="1"/>
  <c r="AZ566" i="28" s="1"/>
  <c r="R567" i="28"/>
  <c r="X567" i="28" s="1"/>
  <c r="AZ567" i="28" s="1"/>
  <c r="R568" i="28"/>
  <c r="X568" i="28" s="1"/>
  <c r="AZ568" i="28" s="1"/>
  <c r="R569" i="28"/>
  <c r="X569" i="28" s="1"/>
  <c r="AZ569" i="28" s="1"/>
  <c r="R570" i="28"/>
  <c r="X570" i="28" s="1"/>
  <c r="AZ570" i="28" s="1"/>
  <c r="R571" i="28"/>
  <c r="X571" i="28" s="1"/>
  <c r="AZ571" i="28" s="1"/>
  <c r="R572" i="28"/>
  <c r="X572" i="28" s="1"/>
  <c r="AZ572" i="28" s="1"/>
  <c r="R573" i="28"/>
  <c r="X573" i="28" s="1"/>
  <c r="AZ573" i="28" s="1"/>
  <c r="R574" i="28"/>
  <c r="X574" i="28" s="1"/>
  <c r="AZ574" i="28" s="1"/>
  <c r="R575" i="28"/>
  <c r="X575" i="28" s="1"/>
  <c r="AZ575" i="28" s="1"/>
  <c r="R576" i="28"/>
  <c r="X576" i="28" s="1"/>
  <c r="AZ576" i="28" s="1"/>
  <c r="R577" i="28"/>
  <c r="X577" i="28" s="1"/>
  <c r="AZ577" i="28" s="1"/>
  <c r="R578" i="28"/>
  <c r="X578" i="28" s="1"/>
  <c r="AZ578" i="28" s="1"/>
  <c r="R579" i="28"/>
  <c r="X579" i="28" s="1"/>
  <c r="AZ579" i="28" s="1"/>
  <c r="R580" i="28"/>
  <c r="X580" i="28" s="1"/>
  <c r="AZ580" i="28" s="1"/>
  <c r="R581" i="28"/>
  <c r="X581" i="28" s="1"/>
  <c r="AZ581" i="28" s="1"/>
  <c r="R582" i="28"/>
  <c r="X582" i="28" s="1"/>
  <c r="AZ582" i="28" s="1"/>
  <c r="R583" i="28"/>
  <c r="X583" i="28" s="1"/>
  <c r="AZ583" i="28" s="1"/>
  <c r="R584" i="28"/>
  <c r="X584" i="28" s="1"/>
  <c r="AZ584" i="28" s="1"/>
  <c r="R585" i="28"/>
  <c r="X585" i="28" s="1"/>
  <c r="AZ585" i="28" s="1"/>
  <c r="R586" i="28"/>
  <c r="X586" i="28" s="1"/>
  <c r="AZ586" i="28" s="1"/>
  <c r="R587" i="28"/>
  <c r="X587" i="28" s="1"/>
  <c r="AZ587" i="28" s="1"/>
  <c r="R588" i="28"/>
  <c r="X588" i="28" s="1"/>
  <c r="AZ588" i="28" s="1"/>
  <c r="R589" i="28"/>
  <c r="X589" i="28" s="1"/>
  <c r="AZ589" i="28" s="1"/>
  <c r="R590" i="28"/>
  <c r="X590" i="28" s="1"/>
  <c r="AZ590" i="28" s="1"/>
  <c r="R591" i="28"/>
  <c r="X591" i="28" s="1"/>
  <c r="AZ591" i="28" s="1"/>
  <c r="R592" i="28"/>
  <c r="X592" i="28" s="1"/>
  <c r="AZ592" i="28" s="1"/>
  <c r="R593" i="28"/>
  <c r="X593" i="28" s="1"/>
  <c r="AZ593" i="28" s="1"/>
  <c r="R594" i="28"/>
  <c r="X594" i="28" s="1"/>
  <c r="AZ594" i="28" s="1"/>
  <c r="R595" i="28"/>
  <c r="X595" i="28" s="1"/>
  <c r="AZ595" i="28" s="1"/>
  <c r="R596" i="28"/>
  <c r="X596" i="28" s="1"/>
  <c r="AZ596" i="28" s="1"/>
  <c r="R597" i="28"/>
  <c r="X597" i="28" s="1"/>
  <c r="AZ597" i="28" s="1"/>
  <c r="R598" i="28"/>
  <c r="X598" i="28" s="1"/>
  <c r="AZ598" i="28" s="1"/>
  <c r="R599" i="28"/>
  <c r="X599" i="28" s="1"/>
  <c r="AZ599" i="28" s="1"/>
  <c r="R600" i="28"/>
  <c r="X600" i="28" s="1"/>
  <c r="AZ600" i="28" s="1"/>
  <c r="R601" i="28"/>
  <c r="X601" i="28" s="1"/>
  <c r="AZ601" i="28" s="1"/>
  <c r="R602" i="28"/>
  <c r="X602" i="28" s="1"/>
  <c r="AZ602" i="28" s="1"/>
  <c r="R603" i="28"/>
  <c r="X603" i="28" s="1"/>
  <c r="AZ603" i="28" s="1"/>
  <c r="R604" i="28"/>
  <c r="X604" i="28" s="1"/>
  <c r="AZ604" i="28" s="1"/>
  <c r="R605" i="28"/>
  <c r="X605" i="28" s="1"/>
  <c r="AZ605" i="28" s="1"/>
  <c r="R606" i="28"/>
  <c r="X606" i="28" s="1"/>
  <c r="AZ606" i="28" s="1"/>
  <c r="R607" i="28"/>
  <c r="X607" i="28" s="1"/>
  <c r="AZ607" i="28" s="1"/>
  <c r="R608" i="28"/>
  <c r="X608" i="28" s="1"/>
  <c r="AZ608" i="28" s="1"/>
  <c r="R609" i="28"/>
  <c r="X609" i="28" s="1"/>
  <c r="AZ609" i="28" s="1"/>
  <c r="R610" i="28"/>
  <c r="X610" i="28" s="1"/>
  <c r="AZ610" i="28" s="1"/>
  <c r="R611" i="28"/>
  <c r="X611" i="28" s="1"/>
  <c r="AZ611" i="28" s="1"/>
  <c r="R612" i="28"/>
  <c r="X612" i="28" s="1"/>
  <c r="AZ612" i="28" s="1"/>
  <c r="R613" i="28"/>
  <c r="X613" i="28" s="1"/>
  <c r="AZ613" i="28" s="1"/>
  <c r="R614" i="28"/>
  <c r="X614" i="28" s="1"/>
  <c r="AZ614" i="28" s="1"/>
  <c r="R615" i="28"/>
  <c r="X615" i="28" s="1"/>
  <c r="AZ615" i="28" s="1"/>
  <c r="R616" i="28"/>
  <c r="X616" i="28" s="1"/>
  <c r="AZ616" i="28" s="1"/>
  <c r="R617" i="28"/>
  <c r="X617" i="28" s="1"/>
  <c r="AZ617" i="28" s="1"/>
  <c r="R618" i="28"/>
  <c r="X618" i="28" s="1"/>
  <c r="AZ618" i="28" s="1"/>
  <c r="R619" i="28"/>
  <c r="X619" i="28" s="1"/>
  <c r="AZ619" i="28" s="1"/>
  <c r="R620" i="28"/>
  <c r="X620" i="28" s="1"/>
  <c r="AZ620" i="28" s="1"/>
  <c r="R621" i="28"/>
  <c r="X621" i="28" s="1"/>
  <c r="AZ621" i="28" s="1"/>
  <c r="R622" i="28"/>
  <c r="X622" i="28" s="1"/>
  <c r="AZ622" i="28" s="1"/>
  <c r="R623" i="28"/>
  <c r="X623" i="28" s="1"/>
  <c r="AZ623" i="28" s="1"/>
  <c r="R624" i="28"/>
  <c r="X624" i="28" s="1"/>
  <c r="AZ624" i="28" s="1"/>
  <c r="R625" i="28"/>
  <c r="X625" i="28" s="1"/>
  <c r="AZ625" i="28" s="1"/>
  <c r="R626" i="28"/>
  <c r="X626" i="28" s="1"/>
  <c r="AZ626" i="28" s="1"/>
  <c r="R627" i="28"/>
  <c r="X627" i="28" s="1"/>
  <c r="AZ627" i="28" s="1"/>
  <c r="R628" i="28"/>
  <c r="X628" i="28" s="1"/>
  <c r="AZ628" i="28" s="1"/>
  <c r="R629" i="28"/>
  <c r="X629" i="28" s="1"/>
  <c r="AZ629" i="28" s="1"/>
  <c r="R630" i="28"/>
  <c r="X630" i="28" s="1"/>
  <c r="AZ630" i="28" s="1"/>
  <c r="R631" i="28"/>
  <c r="X631" i="28" s="1"/>
  <c r="AZ631" i="28" s="1"/>
  <c r="R632" i="28"/>
  <c r="X632" i="28" s="1"/>
  <c r="AZ632" i="28" s="1"/>
  <c r="R633" i="28"/>
  <c r="X633" i="28" s="1"/>
  <c r="AZ633" i="28" s="1"/>
  <c r="R634" i="28"/>
  <c r="X634" i="28" s="1"/>
  <c r="AZ634" i="28" s="1"/>
  <c r="R635" i="28"/>
  <c r="X635" i="28" s="1"/>
  <c r="AZ635" i="28" s="1"/>
  <c r="R636" i="28"/>
  <c r="X636" i="28" s="1"/>
  <c r="AZ636" i="28" s="1"/>
  <c r="R637" i="28"/>
  <c r="X637" i="28" s="1"/>
  <c r="AZ637" i="28" s="1"/>
  <c r="R638" i="28"/>
  <c r="X638" i="28" s="1"/>
  <c r="AZ638" i="28" s="1"/>
  <c r="R639" i="28"/>
  <c r="X639" i="28" s="1"/>
  <c r="AZ639" i="28" s="1"/>
  <c r="R640" i="28"/>
  <c r="X640" i="28" s="1"/>
  <c r="AZ640" i="28" s="1"/>
  <c r="R641" i="28"/>
  <c r="X641" i="28" s="1"/>
  <c r="AZ641" i="28" s="1"/>
  <c r="R642" i="28"/>
  <c r="X642" i="28" s="1"/>
  <c r="AZ642" i="28" s="1"/>
  <c r="R643" i="28"/>
  <c r="X643" i="28" s="1"/>
  <c r="AZ643" i="28" s="1"/>
  <c r="R644" i="28"/>
  <c r="X644" i="28" s="1"/>
  <c r="AZ644" i="28" s="1"/>
  <c r="R645" i="28"/>
  <c r="X645" i="28" s="1"/>
  <c r="AZ645" i="28" s="1"/>
  <c r="R646" i="28"/>
  <c r="X646" i="28" s="1"/>
  <c r="AZ646" i="28" s="1"/>
  <c r="R647" i="28"/>
  <c r="X647" i="28" s="1"/>
  <c r="AZ647" i="28" s="1"/>
  <c r="R648" i="28"/>
  <c r="X648" i="28" s="1"/>
  <c r="AZ648" i="28" s="1"/>
  <c r="R649" i="28"/>
  <c r="X649" i="28" s="1"/>
  <c r="AZ649" i="28" s="1"/>
  <c r="R650" i="28"/>
  <c r="X650" i="28" s="1"/>
  <c r="AZ650" i="28" s="1"/>
  <c r="R651" i="28"/>
  <c r="X651" i="28" s="1"/>
  <c r="AZ651" i="28" s="1"/>
  <c r="R652" i="28"/>
  <c r="X652" i="28" s="1"/>
  <c r="AZ652" i="28" s="1"/>
  <c r="R653" i="28"/>
  <c r="X653" i="28" s="1"/>
  <c r="AZ653" i="28" s="1"/>
  <c r="R654" i="28"/>
  <c r="X654" i="28" s="1"/>
  <c r="AZ654" i="28" s="1"/>
  <c r="R655" i="28"/>
  <c r="X655" i="28" s="1"/>
  <c r="AZ655" i="28" s="1"/>
  <c r="R656" i="28"/>
  <c r="X656" i="28" s="1"/>
  <c r="AZ656" i="28" s="1"/>
  <c r="R657" i="28"/>
  <c r="X657" i="28" s="1"/>
  <c r="AZ657" i="28" s="1"/>
  <c r="R658" i="28"/>
  <c r="X658" i="28" s="1"/>
  <c r="AZ658" i="28" s="1"/>
  <c r="R659" i="28"/>
  <c r="X659" i="28" s="1"/>
  <c r="AZ659" i="28" s="1"/>
  <c r="R660" i="28"/>
  <c r="X660" i="28" s="1"/>
  <c r="AZ660" i="28" s="1"/>
  <c r="R661" i="28"/>
  <c r="X661" i="28" s="1"/>
  <c r="AZ661" i="28" s="1"/>
  <c r="R662" i="28"/>
  <c r="X662" i="28" s="1"/>
  <c r="AZ662" i="28" s="1"/>
  <c r="R663" i="28"/>
  <c r="X663" i="28" s="1"/>
  <c r="AZ663" i="28" s="1"/>
  <c r="R664" i="28"/>
  <c r="X664" i="28" s="1"/>
  <c r="AZ664" i="28" s="1"/>
  <c r="R665" i="28"/>
  <c r="X665" i="28" s="1"/>
  <c r="AZ665" i="28" s="1"/>
  <c r="R666" i="28"/>
  <c r="X666" i="28" s="1"/>
  <c r="AZ666" i="28" s="1"/>
  <c r="R667" i="28"/>
  <c r="X667" i="28" s="1"/>
  <c r="AZ667" i="28" s="1"/>
  <c r="R668" i="28"/>
  <c r="X668" i="28" s="1"/>
  <c r="AZ668" i="28" s="1"/>
  <c r="R669" i="28"/>
  <c r="X669" i="28" s="1"/>
  <c r="AZ669" i="28" s="1"/>
  <c r="R670" i="28"/>
  <c r="X670" i="28" s="1"/>
  <c r="AZ670" i="28" s="1"/>
  <c r="R671" i="28"/>
  <c r="X671" i="28" s="1"/>
  <c r="AZ671" i="28" s="1"/>
  <c r="R672" i="28"/>
  <c r="X672" i="28" s="1"/>
  <c r="AZ672" i="28" s="1"/>
  <c r="R673" i="28"/>
  <c r="X673" i="28" s="1"/>
  <c r="AZ673" i="28" s="1"/>
  <c r="R674" i="28"/>
  <c r="X674" i="28" s="1"/>
  <c r="AZ674" i="28" s="1"/>
  <c r="R675" i="28"/>
  <c r="X675" i="28" s="1"/>
  <c r="AZ675" i="28" s="1"/>
  <c r="R676" i="28"/>
  <c r="X676" i="28" s="1"/>
  <c r="AZ676" i="28" s="1"/>
  <c r="R677" i="28"/>
  <c r="X677" i="28" s="1"/>
  <c r="AZ677" i="28" s="1"/>
  <c r="R678" i="28"/>
  <c r="X678" i="28" s="1"/>
  <c r="AZ678" i="28" s="1"/>
  <c r="R679" i="28"/>
  <c r="X679" i="28" s="1"/>
  <c r="AZ679" i="28" s="1"/>
  <c r="R680" i="28"/>
  <c r="X680" i="28" s="1"/>
  <c r="AZ680" i="28" s="1"/>
  <c r="R681" i="28"/>
  <c r="X681" i="28" s="1"/>
  <c r="AZ681" i="28" s="1"/>
  <c r="R682" i="28"/>
  <c r="X682" i="28" s="1"/>
  <c r="AZ682" i="28" s="1"/>
  <c r="R683" i="28"/>
  <c r="X683" i="28" s="1"/>
  <c r="AZ683" i="28" s="1"/>
  <c r="R684" i="28"/>
  <c r="X684" i="28" s="1"/>
  <c r="AZ684" i="28" s="1"/>
  <c r="R685" i="28"/>
  <c r="X685" i="28" s="1"/>
  <c r="AZ685" i="28" s="1"/>
  <c r="R686" i="28"/>
  <c r="X686" i="28" s="1"/>
  <c r="AZ686" i="28" s="1"/>
  <c r="R687" i="28"/>
  <c r="X687" i="28" s="1"/>
  <c r="AZ687" i="28" s="1"/>
  <c r="R688" i="28"/>
  <c r="X688" i="28" s="1"/>
  <c r="AZ688" i="28" s="1"/>
  <c r="R689" i="28"/>
  <c r="X689" i="28" s="1"/>
  <c r="AZ689" i="28" s="1"/>
  <c r="R690" i="28"/>
  <c r="X690" i="28" s="1"/>
  <c r="AZ690" i="28" s="1"/>
  <c r="R691" i="28"/>
  <c r="X691" i="28" s="1"/>
  <c r="AZ691" i="28" s="1"/>
  <c r="R692" i="28"/>
  <c r="X692" i="28" s="1"/>
  <c r="AZ692" i="28" s="1"/>
  <c r="R693" i="28"/>
  <c r="X693" i="28" s="1"/>
  <c r="AZ693" i="28" s="1"/>
  <c r="R694" i="28"/>
  <c r="X694" i="28" s="1"/>
  <c r="AZ694" i="28" s="1"/>
  <c r="R695" i="28"/>
  <c r="X695" i="28" s="1"/>
  <c r="AZ695" i="28" s="1"/>
  <c r="R696" i="28"/>
  <c r="X696" i="28" s="1"/>
  <c r="AZ696" i="28" s="1"/>
  <c r="R697" i="28"/>
  <c r="X697" i="28" s="1"/>
  <c r="AZ697" i="28" s="1"/>
  <c r="R698" i="28"/>
  <c r="X698" i="28" s="1"/>
  <c r="AZ698" i="28" s="1"/>
  <c r="R699" i="28"/>
  <c r="X699" i="28" s="1"/>
  <c r="AZ699" i="28" s="1"/>
  <c r="R700" i="28"/>
  <c r="X700" i="28" s="1"/>
  <c r="AZ700" i="28" s="1"/>
  <c r="R701" i="28"/>
  <c r="X701" i="28" s="1"/>
  <c r="AZ701" i="28" s="1"/>
  <c r="R702" i="28"/>
  <c r="X702" i="28" s="1"/>
  <c r="AZ702" i="28" s="1"/>
  <c r="R703" i="28"/>
  <c r="X703" i="28" s="1"/>
  <c r="AZ703" i="28" s="1"/>
  <c r="R704" i="28"/>
  <c r="X704" i="28" s="1"/>
  <c r="AZ704" i="28" s="1"/>
  <c r="R705" i="28"/>
  <c r="X705" i="28" s="1"/>
  <c r="AZ705" i="28" s="1"/>
  <c r="R706" i="28"/>
  <c r="X706" i="28" s="1"/>
  <c r="AZ706" i="28" s="1"/>
  <c r="R707" i="28"/>
  <c r="X707" i="28" s="1"/>
  <c r="AZ707" i="28" s="1"/>
  <c r="R708" i="28"/>
  <c r="X708" i="28" s="1"/>
  <c r="AZ708" i="28" s="1"/>
  <c r="R709" i="28"/>
  <c r="X709" i="28" s="1"/>
  <c r="AZ709" i="28" s="1"/>
  <c r="R710" i="28"/>
  <c r="X710" i="28" s="1"/>
  <c r="AZ710" i="28" s="1"/>
  <c r="R711" i="28"/>
  <c r="X711" i="28" s="1"/>
  <c r="AZ711" i="28" s="1"/>
  <c r="R712" i="28"/>
  <c r="X712" i="28" s="1"/>
  <c r="AZ712" i="28" s="1"/>
  <c r="R713" i="28"/>
  <c r="X713" i="28" s="1"/>
  <c r="AZ713" i="28" s="1"/>
  <c r="R714" i="28"/>
  <c r="X714" i="28" s="1"/>
  <c r="AZ714" i="28" s="1"/>
  <c r="R715" i="28"/>
  <c r="X715" i="28" s="1"/>
  <c r="AZ715" i="28" s="1"/>
  <c r="R716" i="28"/>
  <c r="X716" i="28" s="1"/>
  <c r="AZ716" i="28" s="1"/>
  <c r="R717" i="28"/>
  <c r="X717" i="28" s="1"/>
  <c r="AZ717" i="28" s="1"/>
  <c r="R718" i="28"/>
  <c r="X718" i="28" s="1"/>
  <c r="AZ718" i="28" s="1"/>
  <c r="R719" i="28"/>
  <c r="X719" i="28" s="1"/>
  <c r="AZ719" i="28" s="1"/>
  <c r="R720" i="28"/>
  <c r="X720" i="28" s="1"/>
  <c r="AZ720" i="28" s="1"/>
  <c r="R721" i="28"/>
  <c r="X721" i="28" s="1"/>
  <c r="AZ721" i="28" s="1"/>
  <c r="R722" i="28"/>
  <c r="X722" i="28" s="1"/>
  <c r="AZ722" i="28" s="1"/>
  <c r="R723" i="28"/>
  <c r="X723" i="28" s="1"/>
  <c r="AZ723" i="28" s="1"/>
  <c r="R724" i="28"/>
  <c r="X724" i="28" s="1"/>
  <c r="AZ724" i="28" s="1"/>
  <c r="R725" i="28"/>
  <c r="X725" i="28" s="1"/>
  <c r="AZ725" i="28" s="1"/>
  <c r="R726" i="28"/>
  <c r="X726" i="28" s="1"/>
  <c r="AZ726" i="28" s="1"/>
  <c r="R727" i="28"/>
  <c r="X727" i="28" s="1"/>
  <c r="AZ727" i="28" s="1"/>
  <c r="R728" i="28"/>
  <c r="X728" i="28" s="1"/>
  <c r="AZ728" i="28" s="1"/>
  <c r="R729" i="28"/>
  <c r="X729" i="28" s="1"/>
  <c r="AZ729" i="28" s="1"/>
  <c r="R730" i="28"/>
  <c r="X730" i="28" s="1"/>
  <c r="AZ730" i="28" s="1"/>
  <c r="R731" i="28"/>
  <c r="X731" i="28" s="1"/>
  <c r="AZ731" i="28" s="1"/>
  <c r="R732" i="28"/>
  <c r="X732" i="28" s="1"/>
  <c r="AZ732" i="28" s="1"/>
  <c r="R733" i="28"/>
  <c r="X733" i="28" s="1"/>
  <c r="AZ733" i="28" s="1"/>
  <c r="R734" i="28"/>
  <c r="X734" i="28" s="1"/>
  <c r="AZ734" i="28" s="1"/>
  <c r="R735" i="28"/>
  <c r="X735" i="28" s="1"/>
  <c r="AZ735" i="28" s="1"/>
  <c r="R736" i="28"/>
  <c r="X736" i="28" s="1"/>
  <c r="AZ736" i="28" s="1"/>
  <c r="R737" i="28"/>
  <c r="X737" i="28" s="1"/>
  <c r="AZ737" i="28" s="1"/>
  <c r="R738" i="28"/>
  <c r="X738" i="28" s="1"/>
  <c r="AZ738" i="28" s="1"/>
  <c r="R739" i="28"/>
  <c r="X739" i="28" s="1"/>
  <c r="AZ739" i="28" s="1"/>
  <c r="R740" i="28"/>
  <c r="X740" i="28" s="1"/>
  <c r="AZ740" i="28" s="1"/>
  <c r="R741" i="28"/>
  <c r="X741" i="28" s="1"/>
  <c r="AZ741" i="28" s="1"/>
  <c r="R742" i="28"/>
  <c r="X742" i="28" s="1"/>
  <c r="AZ742" i="28" s="1"/>
  <c r="R743" i="28"/>
  <c r="X743" i="28" s="1"/>
  <c r="AZ743" i="28" s="1"/>
  <c r="R744" i="28"/>
  <c r="X744" i="28" s="1"/>
  <c r="AZ744" i="28" s="1"/>
  <c r="R745" i="28"/>
  <c r="X745" i="28" s="1"/>
  <c r="AZ745" i="28" s="1"/>
  <c r="R746" i="28"/>
  <c r="X746" i="28" s="1"/>
  <c r="AZ746" i="28" s="1"/>
  <c r="R747" i="28"/>
  <c r="X747" i="28" s="1"/>
  <c r="AZ747" i="28" s="1"/>
  <c r="R748" i="28"/>
  <c r="X748" i="28" s="1"/>
  <c r="AZ748" i="28" s="1"/>
  <c r="R749" i="28"/>
  <c r="X749" i="28" s="1"/>
  <c r="AZ749" i="28" s="1"/>
  <c r="R750" i="28"/>
  <c r="X750" i="28" s="1"/>
  <c r="AZ750" i="28" s="1"/>
  <c r="R751" i="28"/>
  <c r="X751" i="28" s="1"/>
  <c r="AZ751" i="28" s="1"/>
  <c r="R752" i="28"/>
  <c r="X752" i="28" s="1"/>
  <c r="AZ752" i="28" s="1"/>
  <c r="R753" i="28"/>
  <c r="X753" i="28" s="1"/>
  <c r="AZ753" i="28" s="1"/>
  <c r="R754" i="28"/>
  <c r="X754" i="28" s="1"/>
  <c r="AZ754" i="28" s="1"/>
  <c r="R755" i="28"/>
  <c r="X755" i="28" s="1"/>
  <c r="AZ755" i="28" s="1"/>
  <c r="R756" i="28"/>
  <c r="X756" i="28" s="1"/>
  <c r="AZ756" i="28" s="1"/>
  <c r="R757" i="28"/>
  <c r="X757" i="28" s="1"/>
  <c r="AZ757" i="28" s="1"/>
  <c r="R758" i="28"/>
  <c r="X758" i="28" s="1"/>
  <c r="AZ758" i="28" s="1"/>
  <c r="R759" i="28"/>
  <c r="X759" i="28" s="1"/>
  <c r="AZ759" i="28" s="1"/>
  <c r="R760" i="28"/>
  <c r="X760" i="28" s="1"/>
  <c r="AZ760" i="28" s="1"/>
  <c r="R761" i="28"/>
  <c r="X761" i="28" s="1"/>
  <c r="AZ761" i="28" s="1"/>
  <c r="R762" i="28"/>
  <c r="X762" i="28" s="1"/>
  <c r="AZ762" i="28" s="1"/>
  <c r="R763" i="28"/>
  <c r="X763" i="28" s="1"/>
  <c r="AZ763" i="28" s="1"/>
  <c r="R764" i="28"/>
  <c r="X764" i="28" s="1"/>
  <c r="AZ764" i="28" s="1"/>
  <c r="R765" i="28"/>
  <c r="X765" i="28" s="1"/>
  <c r="AZ765" i="28" s="1"/>
  <c r="R766" i="28"/>
  <c r="X766" i="28" s="1"/>
  <c r="AZ766" i="28" s="1"/>
  <c r="R767" i="28"/>
  <c r="X767" i="28" s="1"/>
  <c r="AZ767" i="28" s="1"/>
  <c r="R768" i="28"/>
  <c r="X768" i="28" s="1"/>
  <c r="AZ768" i="28" s="1"/>
  <c r="R769" i="28"/>
  <c r="X769" i="28" s="1"/>
  <c r="AZ769" i="28" s="1"/>
  <c r="R770" i="28"/>
  <c r="X770" i="28" s="1"/>
  <c r="AZ770" i="28" s="1"/>
  <c r="R771" i="28"/>
  <c r="X771" i="28" s="1"/>
  <c r="AZ771" i="28" s="1"/>
  <c r="R772" i="28"/>
  <c r="X772" i="28" s="1"/>
  <c r="AZ772" i="28" s="1"/>
  <c r="R773" i="28"/>
  <c r="X773" i="28" s="1"/>
  <c r="AZ773" i="28" s="1"/>
  <c r="R774" i="28"/>
  <c r="X774" i="28" s="1"/>
  <c r="AZ774" i="28" s="1"/>
  <c r="R775" i="28"/>
  <c r="X775" i="28" s="1"/>
  <c r="AZ775" i="28" s="1"/>
  <c r="R776" i="28"/>
  <c r="X776" i="28" s="1"/>
  <c r="AZ776" i="28" s="1"/>
  <c r="R777" i="28"/>
  <c r="X777" i="28" s="1"/>
  <c r="AZ777" i="28" s="1"/>
  <c r="R778" i="28"/>
  <c r="X778" i="28" s="1"/>
  <c r="AZ778" i="28" s="1"/>
  <c r="R779" i="28"/>
  <c r="X779" i="28" s="1"/>
  <c r="AZ779" i="28" s="1"/>
  <c r="R780" i="28"/>
  <c r="X780" i="28" s="1"/>
  <c r="AZ780" i="28" s="1"/>
  <c r="R781" i="28"/>
  <c r="X781" i="28" s="1"/>
  <c r="AZ781" i="28" s="1"/>
  <c r="R782" i="28"/>
  <c r="X782" i="28" s="1"/>
  <c r="AZ782" i="28" s="1"/>
  <c r="R783" i="28"/>
  <c r="X783" i="28" s="1"/>
  <c r="AZ783" i="28" s="1"/>
  <c r="R784" i="28"/>
  <c r="X784" i="28" s="1"/>
  <c r="AZ784" i="28" s="1"/>
  <c r="R785" i="28"/>
  <c r="X785" i="28" s="1"/>
  <c r="AZ785" i="28" s="1"/>
  <c r="R786" i="28"/>
  <c r="X786" i="28" s="1"/>
  <c r="AZ786" i="28" s="1"/>
  <c r="R787" i="28"/>
  <c r="X787" i="28" s="1"/>
  <c r="AZ787" i="28" s="1"/>
  <c r="R788" i="28"/>
  <c r="X788" i="28" s="1"/>
  <c r="AZ788" i="28" s="1"/>
  <c r="R789" i="28"/>
  <c r="X789" i="28" s="1"/>
  <c r="AZ789" i="28" s="1"/>
  <c r="R790" i="28"/>
  <c r="X790" i="28" s="1"/>
  <c r="AZ790" i="28" s="1"/>
  <c r="R791" i="28"/>
  <c r="X791" i="28" s="1"/>
  <c r="AZ791" i="28" s="1"/>
  <c r="R792" i="28"/>
  <c r="X792" i="28" s="1"/>
  <c r="AZ792" i="28" s="1"/>
  <c r="R793" i="28"/>
  <c r="X793" i="28" s="1"/>
  <c r="AZ793" i="28" s="1"/>
  <c r="R794" i="28"/>
  <c r="X794" i="28" s="1"/>
  <c r="AZ794" i="28" s="1"/>
  <c r="R795" i="28"/>
  <c r="X795" i="28" s="1"/>
  <c r="AZ795" i="28" s="1"/>
  <c r="R796" i="28"/>
  <c r="X796" i="28" s="1"/>
  <c r="AZ796" i="28" s="1"/>
  <c r="R797" i="28"/>
  <c r="X797" i="28" s="1"/>
  <c r="AZ797" i="28" s="1"/>
  <c r="R798" i="28"/>
  <c r="X798" i="28" s="1"/>
  <c r="AZ798" i="28" s="1"/>
  <c r="R799" i="28"/>
  <c r="X799" i="28" s="1"/>
  <c r="AZ799" i="28" s="1"/>
  <c r="R800" i="28"/>
  <c r="X800" i="28" s="1"/>
  <c r="AZ800" i="28" s="1"/>
  <c r="R801" i="28"/>
  <c r="X801" i="28" s="1"/>
  <c r="AZ801" i="28" s="1"/>
  <c r="R802" i="28"/>
  <c r="X802" i="28" s="1"/>
  <c r="AZ802" i="28" s="1"/>
  <c r="R803" i="28"/>
  <c r="X803" i="28" s="1"/>
  <c r="AZ803" i="28" s="1"/>
  <c r="R804" i="28"/>
  <c r="X804" i="28" s="1"/>
  <c r="AZ804" i="28" s="1"/>
  <c r="R805" i="28"/>
  <c r="X805" i="28" s="1"/>
  <c r="AZ805" i="28" s="1"/>
  <c r="R806" i="28"/>
  <c r="X806" i="28" s="1"/>
  <c r="AZ806" i="28" s="1"/>
  <c r="R807" i="28"/>
  <c r="X807" i="28" s="1"/>
  <c r="AZ807" i="28" s="1"/>
  <c r="R808" i="28"/>
  <c r="X808" i="28" s="1"/>
  <c r="AZ808" i="28" s="1"/>
  <c r="R809" i="28"/>
  <c r="X809" i="28" s="1"/>
  <c r="AZ809" i="28" s="1"/>
  <c r="R810" i="28"/>
  <c r="X810" i="28" s="1"/>
  <c r="AZ810" i="28" s="1"/>
  <c r="R811" i="28"/>
  <c r="X811" i="28" s="1"/>
  <c r="AZ811" i="28" s="1"/>
  <c r="R812" i="28"/>
  <c r="X812" i="28" s="1"/>
  <c r="AZ812" i="28" s="1"/>
  <c r="R813" i="28"/>
  <c r="X813" i="28" s="1"/>
  <c r="AZ813" i="28" s="1"/>
  <c r="R814" i="28"/>
  <c r="X814" i="28" s="1"/>
  <c r="AZ814" i="28" s="1"/>
  <c r="R815" i="28"/>
  <c r="X815" i="28" s="1"/>
  <c r="AZ815" i="28" s="1"/>
  <c r="R816" i="28"/>
  <c r="X816" i="28" s="1"/>
  <c r="AZ816" i="28" s="1"/>
  <c r="R817" i="28"/>
  <c r="X817" i="28" s="1"/>
  <c r="AZ817" i="28" s="1"/>
  <c r="R818" i="28"/>
  <c r="X818" i="28" s="1"/>
  <c r="AZ818" i="28" s="1"/>
  <c r="R819" i="28"/>
  <c r="X819" i="28" s="1"/>
  <c r="AZ819" i="28" s="1"/>
  <c r="R820" i="28"/>
  <c r="X820" i="28" s="1"/>
  <c r="AZ820" i="28" s="1"/>
  <c r="R821" i="28"/>
  <c r="X821" i="28" s="1"/>
  <c r="AZ821" i="28" s="1"/>
  <c r="R822" i="28"/>
  <c r="X822" i="28" s="1"/>
  <c r="AZ822" i="28" s="1"/>
  <c r="R823" i="28"/>
  <c r="X823" i="28" s="1"/>
  <c r="AZ823" i="28" s="1"/>
  <c r="R824" i="28"/>
  <c r="X824" i="28" s="1"/>
  <c r="AZ824" i="28" s="1"/>
  <c r="R825" i="28"/>
  <c r="X825" i="28" s="1"/>
  <c r="AZ825" i="28" s="1"/>
  <c r="R826" i="28"/>
  <c r="X826" i="28" s="1"/>
  <c r="AZ826" i="28" s="1"/>
  <c r="R827" i="28"/>
  <c r="X827" i="28" s="1"/>
  <c r="AZ827" i="28" s="1"/>
  <c r="R828" i="28"/>
  <c r="X828" i="28" s="1"/>
  <c r="AZ828" i="28" s="1"/>
  <c r="R829" i="28"/>
  <c r="X829" i="28" s="1"/>
  <c r="AZ829" i="28" s="1"/>
  <c r="R830" i="28"/>
  <c r="X830" i="28" s="1"/>
  <c r="AZ830" i="28" s="1"/>
  <c r="R831" i="28"/>
  <c r="X831" i="28" s="1"/>
  <c r="AZ831" i="28" s="1"/>
  <c r="R832" i="28"/>
  <c r="X832" i="28" s="1"/>
  <c r="AZ832" i="28" s="1"/>
  <c r="R833" i="28"/>
  <c r="X833" i="28" s="1"/>
  <c r="AZ833" i="28" s="1"/>
  <c r="R834" i="28"/>
  <c r="X834" i="28" s="1"/>
  <c r="AZ834" i="28" s="1"/>
  <c r="R835" i="28"/>
  <c r="X835" i="28" s="1"/>
  <c r="AZ835" i="28" s="1"/>
  <c r="R836" i="28"/>
  <c r="X836" i="28" s="1"/>
  <c r="AZ836" i="28" s="1"/>
  <c r="R837" i="28"/>
  <c r="X837" i="28" s="1"/>
  <c r="AZ837" i="28" s="1"/>
  <c r="R838" i="28"/>
  <c r="X838" i="28" s="1"/>
  <c r="AZ838" i="28" s="1"/>
  <c r="R839" i="28"/>
  <c r="X839" i="28" s="1"/>
  <c r="AZ839" i="28" s="1"/>
  <c r="R840" i="28"/>
  <c r="X840" i="28" s="1"/>
  <c r="AZ840" i="28" s="1"/>
  <c r="R841" i="28"/>
  <c r="X841" i="28" s="1"/>
  <c r="AZ841" i="28" s="1"/>
  <c r="R842" i="28"/>
  <c r="X842" i="28" s="1"/>
  <c r="AZ842" i="28" s="1"/>
  <c r="R843" i="28"/>
  <c r="X843" i="28" s="1"/>
  <c r="AZ843" i="28" s="1"/>
  <c r="R844" i="28"/>
  <c r="X844" i="28" s="1"/>
  <c r="AZ844" i="28" s="1"/>
  <c r="R845" i="28"/>
  <c r="X845" i="28" s="1"/>
  <c r="AZ845" i="28" s="1"/>
  <c r="R846" i="28"/>
  <c r="X846" i="28" s="1"/>
  <c r="AZ846" i="28" s="1"/>
  <c r="R847" i="28"/>
  <c r="X847" i="28" s="1"/>
  <c r="AZ847" i="28" s="1"/>
  <c r="R848" i="28"/>
  <c r="X848" i="28" s="1"/>
  <c r="AZ848" i="28" s="1"/>
  <c r="R849" i="28"/>
  <c r="X849" i="28" s="1"/>
  <c r="AZ849" i="28" s="1"/>
  <c r="R850" i="28"/>
  <c r="X850" i="28" s="1"/>
  <c r="AZ850" i="28" s="1"/>
  <c r="R851" i="28"/>
  <c r="X851" i="28" s="1"/>
  <c r="AZ851" i="28" s="1"/>
  <c r="R852" i="28"/>
  <c r="X852" i="28" s="1"/>
  <c r="AZ852" i="28" s="1"/>
  <c r="R853" i="28"/>
  <c r="X853" i="28" s="1"/>
  <c r="AZ853" i="28" s="1"/>
  <c r="R854" i="28"/>
  <c r="X854" i="28" s="1"/>
  <c r="AZ854" i="28" s="1"/>
  <c r="R855" i="28"/>
  <c r="X855" i="28" s="1"/>
  <c r="AZ855" i="28" s="1"/>
  <c r="R856" i="28"/>
  <c r="X856" i="28" s="1"/>
  <c r="AZ856" i="28" s="1"/>
  <c r="R857" i="28"/>
  <c r="X857" i="28" s="1"/>
  <c r="AZ857" i="28" s="1"/>
  <c r="R858" i="28"/>
  <c r="X858" i="28" s="1"/>
  <c r="AZ858" i="28" s="1"/>
  <c r="R859" i="28"/>
  <c r="X859" i="28" s="1"/>
  <c r="AZ859" i="28" s="1"/>
  <c r="R860" i="28"/>
  <c r="X860" i="28" s="1"/>
  <c r="AZ860" i="28" s="1"/>
  <c r="R861" i="28"/>
  <c r="X861" i="28" s="1"/>
  <c r="AZ861" i="28" s="1"/>
  <c r="R862" i="28"/>
  <c r="X862" i="28" s="1"/>
  <c r="AZ862" i="28" s="1"/>
  <c r="R863" i="28"/>
  <c r="X863" i="28" s="1"/>
  <c r="AZ863" i="28" s="1"/>
  <c r="R864" i="28"/>
  <c r="X864" i="28" s="1"/>
  <c r="AZ864" i="28" s="1"/>
  <c r="R865" i="28"/>
  <c r="X865" i="28" s="1"/>
  <c r="AZ865" i="28" s="1"/>
  <c r="R866" i="28"/>
  <c r="X866" i="28" s="1"/>
  <c r="AZ866" i="28" s="1"/>
  <c r="R867" i="28"/>
  <c r="X867" i="28" s="1"/>
  <c r="AZ867" i="28" s="1"/>
  <c r="R868" i="28"/>
  <c r="X868" i="28" s="1"/>
  <c r="AZ868" i="28" s="1"/>
  <c r="R869" i="28"/>
  <c r="X869" i="28" s="1"/>
  <c r="AZ869" i="28" s="1"/>
  <c r="R870" i="28"/>
  <c r="X870" i="28" s="1"/>
  <c r="AZ870" i="28" s="1"/>
  <c r="R871" i="28"/>
  <c r="X871" i="28" s="1"/>
  <c r="AZ871" i="28" s="1"/>
  <c r="R872" i="28"/>
  <c r="X872" i="28" s="1"/>
  <c r="AZ872" i="28" s="1"/>
  <c r="R873" i="28"/>
  <c r="X873" i="28" s="1"/>
  <c r="AZ873" i="28" s="1"/>
  <c r="R874" i="28"/>
  <c r="X874" i="28" s="1"/>
  <c r="AZ874" i="28" s="1"/>
  <c r="R875" i="28"/>
  <c r="X875" i="28" s="1"/>
  <c r="AZ875" i="28" s="1"/>
  <c r="R876" i="28"/>
  <c r="X876" i="28" s="1"/>
  <c r="AZ876" i="28" s="1"/>
  <c r="R877" i="28"/>
  <c r="X877" i="28" s="1"/>
  <c r="AZ877" i="28" s="1"/>
  <c r="R878" i="28"/>
  <c r="X878" i="28" s="1"/>
  <c r="AZ878" i="28" s="1"/>
  <c r="R879" i="28"/>
  <c r="X879" i="28" s="1"/>
  <c r="AZ879" i="28" s="1"/>
  <c r="R880" i="28"/>
  <c r="X880" i="28" s="1"/>
  <c r="AZ880" i="28" s="1"/>
  <c r="R881" i="28"/>
  <c r="X881" i="28" s="1"/>
  <c r="AZ881" i="28" s="1"/>
  <c r="R882" i="28"/>
  <c r="X882" i="28" s="1"/>
  <c r="AZ882" i="28" s="1"/>
  <c r="R883" i="28"/>
  <c r="X883" i="28" s="1"/>
  <c r="AZ883" i="28" s="1"/>
  <c r="R884" i="28"/>
  <c r="X884" i="28" s="1"/>
  <c r="AZ884" i="28" s="1"/>
  <c r="R885" i="28"/>
  <c r="X885" i="28" s="1"/>
  <c r="AZ885" i="28" s="1"/>
  <c r="R886" i="28"/>
  <c r="X886" i="28" s="1"/>
  <c r="AZ886" i="28" s="1"/>
  <c r="R887" i="28"/>
  <c r="X887" i="28" s="1"/>
  <c r="AZ887" i="28" s="1"/>
  <c r="R888" i="28"/>
  <c r="X888" i="28" s="1"/>
  <c r="AZ888" i="28" s="1"/>
  <c r="R889" i="28"/>
  <c r="X889" i="28" s="1"/>
  <c r="AZ889" i="28" s="1"/>
  <c r="R890" i="28"/>
  <c r="X890" i="28" s="1"/>
  <c r="AZ890" i="28" s="1"/>
  <c r="R891" i="28"/>
  <c r="X891" i="28" s="1"/>
  <c r="AZ891" i="28" s="1"/>
  <c r="R892" i="28"/>
  <c r="X892" i="28" s="1"/>
  <c r="AZ892" i="28" s="1"/>
  <c r="R893" i="28"/>
  <c r="X893" i="28" s="1"/>
  <c r="AZ893" i="28" s="1"/>
  <c r="R894" i="28"/>
  <c r="X894" i="28" s="1"/>
  <c r="AZ894" i="28" s="1"/>
  <c r="R895" i="28"/>
  <c r="X895" i="28" s="1"/>
  <c r="AZ895" i="28" s="1"/>
  <c r="R896" i="28"/>
  <c r="X896" i="28" s="1"/>
  <c r="AZ896" i="28" s="1"/>
  <c r="R897" i="28"/>
  <c r="X897" i="28" s="1"/>
  <c r="AZ897" i="28" s="1"/>
  <c r="R898" i="28"/>
  <c r="X898" i="28" s="1"/>
  <c r="AZ898" i="28" s="1"/>
  <c r="R899" i="28"/>
  <c r="X899" i="28" s="1"/>
  <c r="AZ899" i="28" s="1"/>
  <c r="R900" i="28"/>
  <c r="X900" i="28" s="1"/>
  <c r="AZ900" i="28" s="1"/>
  <c r="R901" i="28"/>
  <c r="X901" i="28" s="1"/>
  <c r="AZ901" i="28" s="1"/>
  <c r="R902" i="28"/>
  <c r="X902" i="28" s="1"/>
  <c r="AZ902" i="28" s="1"/>
  <c r="R903" i="28"/>
  <c r="X903" i="28" s="1"/>
  <c r="AZ903" i="28" s="1"/>
  <c r="R904" i="28"/>
  <c r="X904" i="28" s="1"/>
  <c r="AZ904" i="28" s="1"/>
  <c r="R905" i="28"/>
  <c r="X905" i="28" s="1"/>
  <c r="AZ905" i="28" s="1"/>
  <c r="R906" i="28"/>
  <c r="X906" i="28" s="1"/>
  <c r="AZ906" i="28" s="1"/>
  <c r="R907" i="28"/>
  <c r="X907" i="28" s="1"/>
  <c r="AZ907" i="28" s="1"/>
  <c r="R908" i="28"/>
  <c r="X908" i="28" s="1"/>
  <c r="AZ908" i="28" s="1"/>
  <c r="R909" i="28"/>
  <c r="X909" i="28" s="1"/>
  <c r="AZ909" i="28" s="1"/>
  <c r="R910" i="28"/>
  <c r="X910" i="28" s="1"/>
  <c r="AZ910" i="28" s="1"/>
  <c r="R911" i="28"/>
  <c r="X911" i="28" s="1"/>
  <c r="AZ911" i="28" s="1"/>
  <c r="R912" i="28"/>
  <c r="X912" i="28" s="1"/>
  <c r="AZ912" i="28" s="1"/>
  <c r="R913" i="28"/>
  <c r="X913" i="28" s="1"/>
  <c r="AZ913" i="28" s="1"/>
  <c r="R914" i="28"/>
  <c r="X914" i="28" s="1"/>
  <c r="AZ914" i="28" s="1"/>
  <c r="R915" i="28"/>
  <c r="X915" i="28" s="1"/>
  <c r="AZ915" i="28" s="1"/>
  <c r="R916" i="28"/>
  <c r="X916" i="28" s="1"/>
  <c r="AZ916" i="28" s="1"/>
  <c r="R917" i="28"/>
  <c r="X917" i="28" s="1"/>
  <c r="AZ917" i="28" s="1"/>
  <c r="R918" i="28"/>
  <c r="X918" i="28" s="1"/>
  <c r="AZ918" i="28" s="1"/>
  <c r="R919" i="28"/>
  <c r="X919" i="28" s="1"/>
  <c r="AZ919" i="28" s="1"/>
  <c r="R920" i="28"/>
  <c r="X920" i="28" s="1"/>
  <c r="AZ920" i="28" s="1"/>
  <c r="R921" i="28"/>
  <c r="X921" i="28" s="1"/>
  <c r="AZ921" i="28" s="1"/>
  <c r="R922" i="28"/>
  <c r="X922" i="28" s="1"/>
  <c r="AZ922" i="28" s="1"/>
  <c r="R923" i="28"/>
  <c r="X923" i="28" s="1"/>
  <c r="AZ923" i="28" s="1"/>
  <c r="R924" i="28"/>
  <c r="X924" i="28" s="1"/>
  <c r="AZ924" i="28" s="1"/>
  <c r="R925" i="28"/>
  <c r="X925" i="28" s="1"/>
  <c r="AZ925" i="28" s="1"/>
  <c r="R926" i="28"/>
  <c r="X926" i="28" s="1"/>
  <c r="AZ926" i="28" s="1"/>
  <c r="R927" i="28"/>
  <c r="X927" i="28" s="1"/>
  <c r="AZ927" i="28" s="1"/>
  <c r="R928" i="28"/>
  <c r="X928" i="28" s="1"/>
  <c r="AZ928" i="28" s="1"/>
  <c r="R929" i="28"/>
  <c r="X929" i="28" s="1"/>
  <c r="AZ929" i="28" s="1"/>
  <c r="R930" i="28"/>
  <c r="X930" i="28" s="1"/>
  <c r="AZ930" i="28" s="1"/>
  <c r="R931" i="28"/>
  <c r="X931" i="28" s="1"/>
  <c r="AZ931" i="28" s="1"/>
  <c r="R932" i="28"/>
  <c r="X932" i="28" s="1"/>
  <c r="AZ932" i="28" s="1"/>
  <c r="R933" i="28"/>
  <c r="X933" i="28" s="1"/>
  <c r="AZ933" i="28" s="1"/>
  <c r="R934" i="28"/>
  <c r="X934" i="28" s="1"/>
  <c r="AZ934" i="28" s="1"/>
  <c r="R935" i="28"/>
  <c r="X935" i="28" s="1"/>
  <c r="AZ935" i="28" s="1"/>
  <c r="R936" i="28"/>
  <c r="X936" i="28" s="1"/>
  <c r="AZ936" i="28" s="1"/>
  <c r="R937" i="28"/>
  <c r="X937" i="28" s="1"/>
  <c r="AZ937" i="28" s="1"/>
  <c r="R938" i="28"/>
  <c r="X938" i="28" s="1"/>
  <c r="AZ938" i="28" s="1"/>
  <c r="R939" i="28"/>
  <c r="X939" i="28" s="1"/>
  <c r="AZ939" i="28" s="1"/>
  <c r="R940" i="28"/>
  <c r="X940" i="28" s="1"/>
  <c r="AZ940" i="28" s="1"/>
  <c r="R941" i="28"/>
  <c r="X941" i="28" s="1"/>
  <c r="AZ941" i="28" s="1"/>
  <c r="R942" i="28"/>
  <c r="X942" i="28" s="1"/>
  <c r="AZ942" i="28" s="1"/>
  <c r="R943" i="28"/>
  <c r="X943" i="28" s="1"/>
  <c r="AZ943" i="28" s="1"/>
  <c r="R944" i="28"/>
  <c r="X944" i="28" s="1"/>
  <c r="AZ944" i="28" s="1"/>
  <c r="R945" i="28"/>
  <c r="X945" i="28" s="1"/>
  <c r="AZ945" i="28" s="1"/>
  <c r="R946" i="28"/>
  <c r="X946" i="28" s="1"/>
  <c r="AZ946" i="28" s="1"/>
  <c r="R947" i="28"/>
  <c r="X947" i="28" s="1"/>
  <c r="AZ947" i="28" s="1"/>
  <c r="R948" i="28"/>
  <c r="X948" i="28" s="1"/>
  <c r="AZ948" i="28" s="1"/>
  <c r="R949" i="28"/>
  <c r="X949" i="28" s="1"/>
  <c r="AZ949" i="28" s="1"/>
  <c r="R950" i="28"/>
  <c r="X950" i="28" s="1"/>
  <c r="AZ950" i="28" s="1"/>
  <c r="R951" i="28"/>
  <c r="X951" i="28" s="1"/>
  <c r="AZ951" i="28" s="1"/>
  <c r="R952" i="28"/>
  <c r="X952" i="28" s="1"/>
  <c r="AZ952" i="28" s="1"/>
  <c r="R953" i="28"/>
  <c r="X953" i="28" s="1"/>
  <c r="AZ953" i="28" s="1"/>
  <c r="R954" i="28"/>
  <c r="X954" i="28" s="1"/>
  <c r="AZ954" i="28" s="1"/>
  <c r="R955" i="28"/>
  <c r="X955" i="28" s="1"/>
  <c r="AZ955" i="28" s="1"/>
  <c r="R956" i="28"/>
  <c r="X956" i="28" s="1"/>
  <c r="AZ956" i="28" s="1"/>
  <c r="R957" i="28"/>
  <c r="X957" i="28" s="1"/>
  <c r="AZ957" i="28" s="1"/>
  <c r="R958" i="28"/>
  <c r="X958" i="28" s="1"/>
  <c r="AZ958" i="28" s="1"/>
  <c r="R959" i="28"/>
  <c r="X959" i="28" s="1"/>
  <c r="AZ959" i="28" s="1"/>
  <c r="R960" i="28"/>
  <c r="X960" i="28" s="1"/>
  <c r="AZ960" i="28" s="1"/>
  <c r="R961" i="28"/>
  <c r="X961" i="28" s="1"/>
  <c r="AZ961" i="28" s="1"/>
  <c r="R962" i="28"/>
  <c r="X962" i="28" s="1"/>
  <c r="AZ962" i="28" s="1"/>
  <c r="R963" i="28"/>
  <c r="X963" i="28" s="1"/>
  <c r="AZ963" i="28" s="1"/>
  <c r="R964" i="28"/>
  <c r="X964" i="28" s="1"/>
  <c r="AZ964" i="28" s="1"/>
  <c r="R965" i="28"/>
  <c r="X965" i="28" s="1"/>
  <c r="AZ965" i="28" s="1"/>
  <c r="R966" i="28"/>
  <c r="X966" i="28" s="1"/>
  <c r="AZ966" i="28" s="1"/>
  <c r="R967" i="28"/>
  <c r="X967" i="28" s="1"/>
  <c r="AZ967" i="28" s="1"/>
  <c r="R968" i="28"/>
  <c r="X968" i="28" s="1"/>
  <c r="AZ968" i="28" s="1"/>
  <c r="R969" i="28"/>
  <c r="X969" i="28" s="1"/>
  <c r="AZ969" i="28" s="1"/>
  <c r="R970" i="28"/>
  <c r="X970" i="28" s="1"/>
  <c r="AZ970" i="28" s="1"/>
  <c r="R971" i="28"/>
  <c r="X971" i="28" s="1"/>
  <c r="AZ971" i="28" s="1"/>
  <c r="R972" i="28"/>
  <c r="X972" i="28" s="1"/>
  <c r="AZ972" i="28" s="1"/>
  <c r="R973" i="28"/>
  <c r="X973" i="28" s="1"/>
  <c r="AZ973" i="28" s="1"/>
  <c r="R974" i="28"/>
  <c r="X974" i="28" s="1"/>
  <c r="AZ974" i="28" s="1"/>
  <c r="R975" i="28"/>
  <c r="X975" i="28" s="1"/>
  <c r="AZ975" i="28" s="1"/>
  <c r="R976" i="28"/>
  <c r="X976" i="28" s="1"/>
  <c r="AZ976" i="28" s="1"/>
  <c r="R977" i="28"/>
  <c r="X977" i="28" s="1"/>
  <c r="AZ977" i="28" s="1"/>
  <c r="R978" i="28"/>
  <c r="X978" i="28" s="1"/>
  <c r="AZ978" i="28" s="1"/>
  <c r="R979" i="28"/>
  <c r="X979" i="28" s="1"/>
  <c r="AZ979" i="28" s="1"/>
  <c r="R980" i="28"/>
  <c r="X980" i="28" s="1"/>
  <c r="AZ980" i="28" s="1"/>
  <c r="R981" i="28"/>
  <c r="X981" i="28" s="1"/>
  <c r="AZ981" i="28" s="1"/>
  <c r="R982" i="28"/>
  <c r="X982" i="28" s="1"/>
  <c r="AZ982" i="28" s="1"/>
  <c r="R983" i="28"/>
  <c r="X983" i="28" s="1"/>
  <c r="AZ983" i="28" s="1"/>
  <c r="R984" i="28"/>
  <c r="X984" i="28" s="1"/>
  <c r="AZ984" i="28" s="1"/>
  <c r="R985" i="28"/>
  <c r="X985" i="28" s="1"/>
  <c r="AZ985" i="28" s="1"/>
  <c r="R986" i="28"/>
  <c r="X986" i="28" s="1"/>
  <c r="AZ986" i="28" s="1"/>
  <c r="R987" i="28"/>
  <c r="X987" i="28" s="1"/>
  <c r="AZ987" i="28" s="1"/>
  <c r="R988" i="28"/>
  <c r="X988" i="28" s="1"/>
  <c r="AZ988" i="28" s="1"/>
  <c r="R989" i="28"/>
  <c r="X989" i="28" s="1"/>
  <c r="AZ989" i="28" s="1"/>
  <c r="R990" i="28"/>
  <c r="X990" i="28" s="1"/>
  <c r="AZ990" i="28" s="1"/>
  <c r="R991" i="28"/>
  <c r="X991" i="28" s="1"/>
  <c r="AZ991" i="28" s="1"/>
  <c r="R992" i="28"/>
  <c r="X992" i="28" s="1"/>
  <c r="AZ992" i="28" s="1"/>
  <c r="R993" i="28"/>
  <c r="X993" i="28" s="1"/>
  <c r="AZ993" i="28" s="1"/>
  <c r="R994" i="28"/>
  <c r="X994" i="28" s="1"/>
  <c r="AZ994" i="28" s="1"/>
  <c r="R995" i="28"/>
  <c r="X995" i="28" s="1"/>
  <c r="AZ995" i="28" s="1"/>
  <c r="R996" i="28"/>
  <c r="X996" i="28" s="1"/>
  <c r="AZ996" i="28" s="1"/>
  <c r="R997" i="28"/>
  <c r="X997" i="28" s="1"/>
  <c r="AZ997" i="28" s="1"/>
  <c r="R998" i="28"/>
  <c r="X998" i="28" s="1"/>
  <c r="AZ998" i="28" s="1"/>
  <c r="R999" i="28"/>
  <c r="X999" i="28" s="1"/>
  <c r="AZ999" i="28" s="1"/>
  <c r="R1000" i="28"/>
  <c r="X1000" i="28" s="1"/>
  <c r="AZ1000" i="28" s="1"/>
  <c r="R1001" i="28"/>
  <c r="X1001" i="28" s="1"/>
  <c r="AZ1001" i="28" s="1"/>
  <c r="R1002" i="28"/>
  <c r="X1002" i="28" s="1"/>
  <c r="AZ1002" i="28" s="1"/>
  <c r="R4" i="28"/>
  <c r="R3" i="28"/>
  <c r="J4"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119" i="28"/>
  <c r="J120" i="28"/>
  <c r="J121" i="28"/>
  <c r="J122" i="28"/>
  <c r="J123" i="28"/>
  <c r="J124" i="28"/>
  <c r="J125" i="28"/>
  <c r="J126" i="28"/>
  <c r="J127" i="28"/>
  <c r="J128" i="28"/>
  <c r="J129" i="28"/>
  <c r="J130" i="28"/>
  <c r="J131" i="28"/>
  <c r="J132" i="28"/>
  <c r="J133" i="28"/>
  <c r="J134" i="28"/>
  <c r="J135" i="28"/>
  <c r="J136" i="28"/>
  <c r="J137" i="28"/>
  <c r="J138" i="28"/>
  <c r="J139" i="28"/>
  <c r="J140" i="28"/>
  <c r="J141" i="28"/>
  <c r="J142" i="28"/>
  <c r="J143" i="28"/>
  <c r="J144" i="28"/>
  <c r="J145" i="28"/>
  <c r="J146" i="28"/>
  <c r="J147" i="28"/>
  <c r="J148" i="28"/>
  <c r="J149" i="28"/>
  <c r="J150" i="28"/>
  <c r="J151" i="28"/>
  <c r="J152" i="28"/>
  <c r="J153" i="28"/>
  <c r="J154" i="28"/>
  <c r="J155" i="28"/>
  <c r="J156" i="28"/>
  <c r="J157" i="28"/>
  <c r="J158" i="28"/>
  <c r="J159" i="28"/>
  <c r="J160" i="28"/>
  <c r="J161" i="28"/>
  <c r="J162" i="28"/>
  <c r="J163" i="28"/>
  <c r="J164" i="28"/>
  <c r="J165" i="28"/>
  <c r="J166" i="28"/>
  <c r="J167" i="28"/>
  <c r="J168" i="28"/>
  <c r="J169" i="28"/>
  <c r="J170" i="28"/>
  <c r="J171" i="28"/>
  <c r="J172" i="28"/>
  <c r="J173" i="28"/>
  <c r="J174" i="28"/>
  <c r="J175" i="28"/>
  <c r="J176" i="28"/>
  <c r="J177" i="28"/>
  <c r="J178" i="28"/>
  <c r="J179" i="28"/>
  <c r="J180" i="28"/>
  <c r="J181" i="28"/>
  <c r="J182" i="28"/>
  <c r="J183" i="28"/>
  <c r="J184" i="28"/>
  <c r="J185" i="28"/>
  <c r="J186" i="28"/>
  <c r="J187" i="28"/>
  <c r="J188" i="28"/>
  <c r="J189" i="28"/>
  <c r="J190" i="28"/>
  <c r="J191" i="28"/>
  <c r="J192" i="28"/>
  <c r="J193" i="28"/>
  <c r="J194" i="28"/>
  <c r="J195" i="28"/>
  <c r="J196" i="28"/>
  <c r="J197" i="28"/>
  <c r="J198" i="28"/>
  <c r="J199" i="28"/>
  <c r="J200" i="28"/>
  <c r="J201" i="28"/>
  <c r="J202" i="28"/>
  <c r="J203" i="28"/>
  <c r="J204" i="28"/>
  <c r="J205" i="28"/>
  <c r="J206" i="28"/>
  <c r="J207" i="28"/>
  <c r="J208" i="28"/>
  <c r="J209" i="28"/>
  <c r="J210" i="28"/>
  <c r="J211" i="28"/>
  <c r="J212" i="28"/>
  <c r="J213" i="28"/>
  <c r="J214" i="28"/>
  <c r="J215" i="28"/>
  <c r="J216" i="28"/>
  <c r="J217" i="28"/>
  <c r="J218" i="28"/>
  <c r="J219" i="28"/>
  <c r="J220" i="28"/>
  <c r="J221" i="28"/>
  <c r="J222" i="28"/>
  <c r="J223" i="28"/>
  <c r="J224" i="28"/>
  <c r="J225" i="28"/>
  <c r="J226" i="28"/>
  <c r="J227" i="28"/>
  <c r="J228" i="28"/>
  <c r="J229" i="28"/>
  <c r="J230" i="28"/>
  <c r="J231" i="28"/>
  <c r="J232" i="28"/>
  <c r="J233" i="28"/>
  <c r="J234" i="28"/>
  <c r="J235" i="28"/>
  <c r="J236" i="28"/>
  <c r="J237" i="28"/>
  <c r="J238" i="28"/>
  <c r="J239" i="28"/>
  <c r="J240" i="28"/>
  <c r="J241" i="28"/>
  <c r="J242" i="28"/>
  <c r="J243" i="28"/>
  <c r="J244" i="28"/>
  <c r="J245" i="28"/>
  <c r="J246" i="28"/>
  <c r="J247" i="28"/>
  <c r="J248" i="28"/>
  <c r="J249" i="28"/>
  <c r="J250" i="28"/>
  <c r="J251" i="28"/>
  <c r="J252" i="28"/>
  <c r="J253" i="28"/>
  <c r="J254" i="28"/>
  <c r="J255" i="28"/>
  <c r="J256" i="28"/>
  <c r="J257" i="28"/>
  <c r="J258" i="28"/>
  <c r="J259" i="28"/>
  <c r="J260" i="28"/>
  <c r="J261" i="28"/>
  <c r="J262" i="28"/>
  <c r="J263" i="28"/>
  <c r="J264" i="28"/>
  <c r="J265" i="28"/>
  <c r="J266" i="28"/>
  <c r="J267" i="28"/>
  <c r="J268" i="28"/>
  <c r="J269" i="28"/>
  <c r="J270" i="28"/>
  <c r="J271" i="28"/>
  <c r="J272" i="28"/>
  <c r="J273" i="28"/>
  <c r="J274" i="28"/>
  <c r="J275" i="28"/>
  <c r="J276" i="28"/>
  <c r="J277" i="28"/>
  <c r="J278" i="28"/>
  <c r="J279" i="28"/>
  <c r="J280" i="28"/>
  <c r="J281" i="28"/>
  <c r="J282" i="28"/>
  <c r="J283" i="28"/>
  <c r="J284" i="28"/>
  <c r="J285" i="28"/>
  <c r="J286" i="28"/>
  <c r="J287" i="28"/>
  <c r="J288" i="28"/>
  <c r="J289" i="28"/>
  <c r="J290" i="28"/>
  <c r="J291" i="28"/>
  <c r="J292" i="28"/>
  <c r="J293" i="28"/>
  <c r="J294" i="28"/>
  <c r="J295" i="28"/>
  <c r="J296" i="28"/>
  <c r="J297" i="28"/>
  <c r="J298" i="28"/>
  <c r="J299" i="28"/>
  <c r="J300" i="28"/>
  <c r="J301" i="28"/>
  <c r="J302" i="28"/>
  <c r="J303" i="28"/>
  <c r="J304" i="28"/>
  <c r="J305" i="28"/>
  <c r="J306" i="28"/>
  <c r="J307" i="28"/>
  <c r="J308" i="28"/>
  <c r="J309" i="28"/>
  <c r="J310" i="28"/>
  <c r="J311" i="28"/>
  <c r="J312" i="28"/>
  <c r="J313" i="28"/>
  <c r="J314" i="28"/>
  <c r="J315" i="28"/>
  <c r="J316" i="28"/>
  <c r="J317" i="28"/>
  <c r="J318" i="28"/>
  <c r="J319" i="28"/>
  <c r="J320" i="28"/>
  <c r="J321" i="28"/>
  <c r="J322" i="28"/>
  <c r="J323" i="28"/>
  <c r="J324" i="28"/>
  <c r="J325" i="28"/>
  <c r="J326" i="28"/>
  <c r="J327" i="28"/>
  <c r="J328" i="28"/>
  <c r="J329" i="28"/>
  <c r="J330" i="28"/>
  <c r="J331" i="28"/>
  <c r="J332" i="28"/>
  <c r="J333" i="28"/>
  <c r="J334" i="28"/>
  <c r="J335" i="28"/>
  <c r="J336" i="28"/>
  <c r="J337" i="28"/>
  <c r="J338" i="28"/>
  <c r="J339" i="28"/>
  <c r="J340" i="28"/>
  <c r="J341" i="28"/>
  <c r="J342" i="28"/>
  <c r="J343" i="28"/>
  <c r="J344" i="28"/>
  <c r="J345" i="28"/>
  <c r="J346" i="28"/>
  <c r="J347" i="28"/>
  <c r="J348" i="28"/>
  <c r="J349" i="28"/>
  <c r="J350" i="28"/>
  <c r="J351" i="28"/>
  <c r="J352" i="28"/>
  <c r="J353" i="28"/>
  <c r="J354" i="28"/>
  <c r="J355" i="28"/>
  <c r="J356" i="28"/>
  <c r="J357" i="28"/>
  <c r="J358" i="28"/>
  <c r="J359" i="28"/>
  <c r="J360" i="28"/>
  <c r="J361" i="28"/>
  <c r="J362" i="28"/>
  <c r="J363" i="28"/>
  <c r="J364" i="28"/>
  <c r="J365" i="28"/>
  <c r="J366" i="28"/>
  <c r="J367" i="28"/>
  <c r="J368" i="28"/>
  <c r="J369" i="28"/>
  <c r="J370" i="28"/>
  <c r="J371" i="28"/>
  <c r="J372" i="28"/>
  <c r="J373" i="28"/>
  <c r="J374" i="28"/>
  <c r="J375" i="28"/>
  <c r="J376" i="28"/>
  <c r="J377" i="28"/>
  <c r="J378" i="28"/>
  <c r="J379" i="28"/>
  <c r="J380" i="28"/>
  <c r="J381" i="28"/>
  <c r="J382" i="28"/>
  <c r="J383" i="28"/>
  <c r="J384" i="28"/>
  <c r="J385" i="28"/>
  <c r="J386" i="28"/>
  <c r="J387" i="28"/>
  <c r="J388" i="28"/>
  <c r="J389" i="28"/>
  <c r="J390" i="28"/>
  <c r="J391" i="28"/>
  <c r="J392" i="28"/>
  <c r="J393" i="28"/>
  <c r="J394" i="28"/>
  <c r="J395" i="28"/>
  <c r="J396" i="28"/>
  <c r="J397" i="28"/>
  <c r="J398" i="28"/>
  <c r="J399" i="28"/>
  <c r="J400" i="28"/>
  <c r="J401" i="28"/>
  <c r="J402" i="28"/>
  <c r="J403" i="28"/>
  <c r="J404" i="28"/>
  <c r="J405" i="28"/>
  <c r="J406" i="28"/>
  <c r="J407" i="28"/>
  <c r="J408" i="28"/>
  <c r="J409" i="28"/>
  <c r="J410" i="28"/>
  <c r="J411" i="28"/>
  <c r="J412" i="28"/>
  <c r="J413" i="28"/>
  <c r="J414" i="28"/>
  <c r="J415" i="28"/>
  <c r="J416" i="28"/>
  <c r="J417" i="28"/>
  <c r="J418" i="28"/>
  <c r="J419" i="28"/>
  <c r="J420" i="28"/>
  <c r="J421" i="28"/>
  <c r="J422" i="28"/>
  <c r="J423" i="28"/>
  <c r="J424" i="28"/>
  <c r="J425" i="28"/>
  <c r="J426" i="28"/>
  <c r="J427" i="28"/>
  <c r="J428" i="28"/>
  <c r="J429" i="28"/>
  <c r="J430" i="28"/>
  <c r="J431" i="28"/>
  <c r="J432" i="28"/>
  <c r="J433" i="28"/>
  <c r="J434" i="28"/>
  <c r="J435" i="28"/>
  <c r="J436" i="28"/>
  <c r="J437" i="28"/>
  <c r="J438" i="28"/>
  <c r="J439" i="28"/>
  <c r="J440" i="28"/>
  <c r="J441" i="28"/>
  <c r="J442" i="28"/>
  <c r="J443" i="28"/>
  <c r="J444" i="28"/>
  <c r="J445" i="28"/>
  <c r="J446" i="28"/>
  <c r="J447" i="28"/>
  <c r="J448" i="28"/>
  <c r="J449" i="28"/>
  <c r="J450" i="28"/>
  <c r="J451" i="28"/>
  <c r="J452" i="28"/>
  <c r="J453" i="28"/>
  <c r="J454" i="28"/>
  <c r="J455" i="28"/>
  <c r="J456" i="28"/>
  <c r="J457" i="28"/>
  <c r="J458" i="28"/>
  <c r="J459" i="28"/>
  <c r="J460" i="28"/>
  <c r="J461" i="28"/>
  <c r="J462" i="28"/>
  <c r="J463" i="28"/>
  <c r="J464" i="28"/>
  <c r="J465" i="28"/>
  <c r="J466" i="28"/>
  <c r="J467" i="28"/>
  <c r="J468" i="28"/>
  <c r="J469" i="28"/>
  <c r="J470" i="28"/>
  <c r="J471" i="28"/>
  <c r="J472" i="28"/>
  <c r="J473" i="28"/>
  <c r="J474" i="28"/>
  <c r="J475" i="28"/>
  <c r="J476" i="28"/>
  <c r="J477" i="28"/>
  <c r="J478" i="28"/>
  <c r="J479" i="28"/>
  <c r="J480" i="28"/>
  <c r="J481" i="28"/>
  <c r="J482" i="28"/>
  <c r="J483" i="28"/>
  <c r="J484" i="28"/>
  <c r="J485" i="28"/>
  <c r="J486" i="28"/>
  <c r="J487" i="28"/>
  <c r="J488" i="28"/>
  <c r="J489" i="28"/>
  <c r="J490" i="28"/>
  <c r="J491" i="28"/>
  <c r="J492" i="28"/>
  <c r="J493" i="28"/>
  <c r="J494" i="28"/>
  <c r="J495" i="28"/>
  <c r="J496" i="28"/>
  <c r="J497" i="28"/>
  <c r="J498" i="28"/>
  <c r="J499" i="28"/>
  <c r="J500" i="28"/>
  <c r="J501" i="28"/>
  <c r="J502" i="28"/>
  <c r="J503" i="28"/>
  <c r="J504" i="28"/>
  <c r="J505" i="28"/>
  <c r="J506" i="28"/>
  <c r="J507" i="28"/>
  <c r="J508" i="28"/>
  <c r="J509" i="28"/>
  <c r="J510" i="28"/>
  <c r="J511" i="28"/>
  <c r="J512" i="28"/>
  <c r="J513" i="28"/>
  <c r="J514" i="28"/>
  <c r="J515" i="28"/>
  <c r="J516" i="28"/>
  <c r="J517" i="28"/>
  <c r="J518" i="28"/>
  <c r="J519" i="28"/>
  <c r="J520" i="28"/>
  <c r="J521" i="28"/>
  <c r="J522" i="28"/>
  <c r="J523" i="28"/>
  <c r="J524" i="28"/>
  <c r="J525" i="28"/>
  <c r="J526" i="28"/>
  <c r="J527" i="28"/>
  <c r="J528" i="28"/>
  <c r="J529" i="28"/>
  <c r="J530" i="28"/>
  <c r="J531" i="28"/>
  <c r="J532" i="28"/>
  <c r="J533" i="28"/>
  <c r="J534" i="28"/>
  <c r="J535" i="28"/>
  <c r="J536" i="28"/>
  <c r="J537" i="28"/>
  <c r="J538" i="28"/>
  <c r="J539" i="28"/>
  <c r="J540" i="28"/>
  <c r="J541" i="28"/>
  <c r="J542" i="28"/>
  <c r="J543" i="28"/>
  <c r="J544" i="28"/>
  <c r="J545" i="28"/>
  <c r="J546" i="28"/>
  <c r="J547" i="28"/>
  <c r="J548" i="28"/>
  <c r="J549" i="28"/>
  <c r="J550" i="28"/>
  <c r="J551" i="28"/>
  <c r="J552" i="28"/>
  <c r="J553" i="28"/>
  <c r="J554" i="28"/>
  <c r="J555" i="28"/>
  <c r="J556" i="28"/>
  <c r="J557" i="28"/>
  <c r="J558" i="28"/>
  <c r="J559" i="28"/>
  <c r="J560" i="28"/>
  <c r="J561" i="28"/>
  <c r="J562" i="28"/>
  <c r="J563" i="28"/>
  <c r="J564" i="28"/>
  <c r="J565" i="28"/>
  <c r="J566" i="28"/>
  <c r="J567" i="28"/>
  <c r="J568" i="28"/>
  <c r="J569" i="28"/>
  <c r="J570" i="28"/>
  <c r="J571" i="28"/>
  <c r="J572" i="28"/>
  <c r="J573" i="28"/>
  <c r="J574" i="28"/>
  <c r="J575" i="28"/>
  <c r="J576" i="28"/>
  <c r="J577" i="28"/>
  <c r="J578" i="28"/>
  <c r="J579" i="28"/>
  <c r="J580" i="28"/>
  <c r="J581" i="28"/>
  <c r="J582" i="28"/>
  <c r="J583" i="28"/>
  <c r="J584" i="28"/>
  <c r="J585" i="28"/>
  <c r="J586" i="28"/>
  <c r="J587" i="28"/>
  <c r="J588" i="28"/>
  <c r="J589" i="28"/>
  <c r="J590" i="28"/>
  <c r="J591" i="28"/>
  <c r="J592" i="28"/>
  <c r="J593" i="28"/>
  <c r="J594" i="28"/>
  <c r="J595" i="28"/>
  <c r="J596" i="28"/>
  <c r="J597" i="28"/>
  <c r="J598" i="28"/>
  <c r="J599" i="28"/>
  <c r="J600" i="28"/>
  <c r="J601" i="28"/>
  <c r="J602" i="28"/>
  <c r="J603" i="28"/>
  <c r="J604" i="28"/>
  <c r="J605" i="28"/>
  <c r="J606" i="28"/>
  <c r="J607" i="28"/>
  <c r="J608" i="28"/>
  <c r="J609" i="28"/>
  <c r="J610" i="28"/>
  <c r="J611" i="28"/>
  <c r="J612" i="28"/>
  <c r="J613" i="28"/>
  <c r="J614" i="28"/>
  <c r="J615" i="28"/>
  <c r="J616" i="28"/>
  <c r="J617" i="28"/>
  <c r="J618" i="28"/>
  <c r="J619" i="28"/>
  <c r="J620" i="28"/>
  <c r="J621" i="28"/>
  <c r="J622" i="28"/>
  <c r="J623" i="28"/>
  <c r="J624" i="28"/>
  <c r="J625" i="28"/>
  <c r="J626" i="28"/>
  <c r="J627" i="28"/>
  <c r="J628" i="28"/>
  <c r="J629" i="28"/>
  <c r="J630" i="28"/>
  <c r="J631" i="28"/>
  <c r="J632" i="28"/>
  <c r="J633" i="28"/>
  <c r="J634" i="28"/>
  <c r="J635" i="28"/>
  <c r="J636" i="28"/>
  <c r="J637" i="28"/>
  <c r="J638" i="28"/>
  <c r="J639" i="28"/>
  <c r="J640" i="28"/>
  <c r="J641" i="28"/>
  <c r="J642" i="28"/>
  <c r="J643" i="28"/>
  <c r="J644" i="28"/>
  <c r="J645" i="28"/>
  <c r="J646" i="28"/>
  <c r="J647" i="28"/>
  <c r="J648" i="28"/>
  <c r="J649" i="28"/>
  <c r="J650" i="28"/>
  <c r="J651" i="28"/>
  <c r="J652" i="28"/>
  <c r="J653" i="28"/>
  <c r="J654" i="28"/>
  <c r="J655" i="28"/>
  <c r="J656" i="28"/>
  <c r="J657" i="28"/>
  <c r="J658" i="28"/>
  <c r="J659" i="28"/>
  <c r="J660" i="28"/>
  <c r="J661" i="28"/>
  <c r="J662" i="28"/>
  <c r="J663" i="28"/>
  <c r="J664" i="28"/>
  <c r="J665" i="28"/>
  <c r="J666" i="28"/>
  <c r="J667" i="28"/>
  <c r="J668" i="28"/>
  <c r="J669" i="28"/>
  <c r="J670" i="28"/>
  <c r="J671" i="28"/>
  <c r="J672" i="28"/>
  <c r="J673" i="28"/>
  <c r="J674" i="28"/>
  <c r="J675" i="28"/>
  <c r="J676" i="28"/>
  <c r="J677" i="28"/>
  <c r="J678" i="28"/>
  <c r="J679" i="28"/>
  <c r="J680" i="28"/>
  <c r="J681" i="28"/>
  <c r="J682" i="28"/>
  <c r="J683" i="28"/>
  <c r="J684" i="28"/>
  <c r="J685" i="28"/>
  <c r="J686" i="28"/>
  <c r="J687" i="28"/>
  <c r="J688" i="28"/>
  <c r="J689" i="28"/>
  <c r="J690" i="28"/>
  <c r="J691" i="28"/>
  <c r="J692" i="28"/>
  <c r="J693" i="28"/>
  <c r="J694" i="28"/>
  <c r="J695" i="28"/>
  <c r="J696" i="28"/>
  <c r="J697" i="28"/>
  <c r="J698" i="28"/>
  <c r="J699" i="28"/>
  <c r="J700" i="28"/>
  <c r="J701" i="28"/>
  <c r="J702" i="28"/>
  <c r="J703" i="28"/>
  <c r="J704" i="28"/>
  <c r="J705" i="28"/>
  <c r="J706" i="28"/>
  <c r="J707" i="28"/>
  <c r="J708" i="28"/>
  <c r="J709" i="28"/>
  <c r="J710" i="28"/>
  <c r="J711" i="28"/>
  <c r="J712" i="28"/>
  <c r="J713" i="28"/>
  <c r="J714" i="28"/>
  <c r="J715" i="28"/>
  <c r="J716" i="28"/>
  <c r="J717" i="28"/>
  <c r="J718" i="28"/>
  <c r="J719" i="28"/>
  <c r="J720" i="28"/>
  <c r="J721" i="28"/>
  <c r="J722" i="28"/>
  <c r="J723" i="28"/>
  <c r="J724" i="28"/>
  <c r="J725" i="28"/>
  <c r="J726" i="28"/>
  <c r="J727" i="28"/>
  <c r="J728" i="28"/>
  <c r="J729" i="28"/>
  <c r="J730" i="28"/>
  <c r="J731" i="28"/>
  <c r="J732" i="28"/>
  <c r="J733" i="28"/>
  <c r="J734" i="28"/>
  <c r="J735" i="28"/>
  <c r="J736" i="28"/>
  <c r="J737" i="28"/>
  <c r="J738" i="28"/>
  <c r="J739" i="28"/>
  <c r="J740" i="28"/>
  <c r="J741" i="28"/>
  <c r="J742" i="28"/>
  <c r="J743" i="28"/>
  <c r="J744" i="28"/>
  <c r="J745" i="28"/>
  <c r="J746" i="28"/>
  <c r="J747" i="28"/>
  <c r="J748" i="28"/>
  <c r="J749" i="28"/>
  <c r="J750" i="28"/>
  <c r="J751" i="28"/>
  <c r="J752" i="28"/>
  <c r="J753" i="28"/>
  <c r="J754" i="28"/>
  <c r="J755" i="28"/>
  <c r="J756" i="28"/>
  <c r="J757" i="28"/>
  <c r="J758" i="28"/>
  <c r="J759" i="28"/>
  <c r="J760" i="28"/>
  <c r="J761" i="28"/>
  <c r="J762" i="28"/>
  <c r="J763" i="28"/>
  <c r="J764" i="28"/>
  <c r="J765" i="28"/>
  <c r="J766" i="28"/>
  <c r="J767" i="28"/>
  <c r="J768" i="28"/>
  <c r="J769" i="28"/>
  <c r="J770" i="28"/>
  <c r="J771" i="28"/>
  <c r="J772" i="28"/>
  <c r="J773" i="28"/>
  <c r="J774" i="28"/>
  <c r="J775" i="28"/>
  <c r="J776" i="28"/>
  <c r="J777" i="28"/>
  <c r="J778" i="28"/>
  <c r="J779" i="28"/>
  <c r="J780" i="28"/>
  <c r="J781" i="28"/>
  <c r="J782" i="28"/>
  <c r="J783" i="28"/>
  <c r="J784" i="28"/>
  <c r="J785" i="28"/>
  <c r="J786" i="28"/>
  <c r="J787" i="28"/>
  <c r="J788" i="28"/>
  <c r="J789" i="28"/>
  <c r="J790" i="28"/>
  <c r="J791" i="28"/>
  <c r="J792" i="28"/>
  <c r="J793" i="28"/>
  <c r="J794" i="28"/>
  <c r="J795" i="28"/>
  <c r="J796" i="28"/>
  <c r="J797" i="28"/>
  <c r="J798" i="28"/>
  <c r="J799" i="28"/>
  <c r="J800" i="28"/>
  <c r="J801" i="28"/>
  <c r="J802" i="28"/>
  <c r="J803" i="28"/>
  <c r="J804" i="28"/>
  <c r="J805" i="28"/>
  <c r="J806" i="28"/>
  <c r="J807" i="28"/>
  <c r="J808" i="28"/>
  <c r="J809" i="28"/>
  <c r="J810" i="28"/>
  <c r="J811" i="28"/>
  <c r="J812" i="28"/>
  <c r="J813" i="28"/>
  <c r="J814" i="28"/>
  <c r="J815" i="28"/>
  <c r="J816" i="28"/>
  <c r="J817" i="28"/>
  <c r="J818" i="28"/>
  <c r="J819" i="28"/>
  <c r="J820" i="28"/>
  <c r="J821" i="28"/>
  <c r="J822" i="28"/>
  <c r="J823" i="28"/>
  <c r="J824" i="28"/>
  <c r="J825" i="28"/>
  <c r="J826" i="28"/>
  <c r="J827" i="28"/>
  <c r="J828" i="28"/>
  <c r="J829" i="28"/>
  <c r="J830" i="28"/>
  <c r="J831" i="28"/>
  <c r="J832" i="28"/>
  <c r="J833" i="28"/>
  <c r="J834" i="28"/>
  <c r="J835" i="28"/>
  <c r="J836" i="28"/>
  <c r="J837" i="28"/>
  <c r="J838" i="28"/>
  <c r="J839" i="28"/>
  <c r="J840" i="28"/>
  <c r="J841" i="28"/>
  <c r="J842" i="28"/>
  <c r="J843" i="28"/>
  <c r="J844" i="28"/>
  <c r="J845" i="28"/>
  <c r="J846" i="28"/>
  <c r="J847" i="28"/>
  <c r="J848" i="28"/>
  <c r="J849" i="28"/>
  <c r="J850" i="28"/>
  <c r="J851" i="28"/>
  <c r="J852" i="28"/>
  <c r="J853" i="28"/>
  <c r="J854" i="28"/>
  <c r="J855" i="28"/>
  <c r="J856" i="28"/>
  <c r="J857" i="28"/>
  <c r="J858" i="28"/>
  <c r="J859" i="28"/>
  <c r="J860" i="28"/>
  <c r="J861" i="28"/>
  <c r="J862" i="28"/>
  <c r="J863" i="28"/>
  <c r="J864" i="28"/>
  <c r="J865" i="28"/>
  <c r="J866" i="28"/>
  <c r="J867" i="28"/>
  <c r="J868" i="28"/>
  <c r="J869" i="28"/>
  <c r="J870" i="28"/>
  <c r="J871" i="28"/>
  <c r="J872" i="28"/>
  <c r="J873" i="28"/>
  <c r="J874" i="28"/>
  <c r="J875" i="28"/>
  <c r="J876" i="28"/>
  <c r="J877" i="28"/>
  <c r="J878" i="28"/>
  <c r="J879" i="28"/>
  <c r="J880" i="28"/>
  <c r="J881" i="28"/>
  <c r="J882" i="28"/>
  <c r="J883" i="28"/>
  <c r="J884" i="28"/>
  <c r="J885" i="28"/>
  <c r="J886" i="28"/>
  <c r="J887" i="28"/>
  <c r="J888" i="28"/>
  <c r="J889" i="28"/>
  <c r="J890" i="28"/>
  <c r="J891" i="28"/>
  <c r="J892" i="28"/>
  <c r="J893" i="28"/>
  <c r="J894" i="28"/>
  <c r="J895" i="28"/>
  <c r="J896" i="28"/>
  <c r="J897" i="28"/>
  <c r="J898" i="28"/>
  <c r="J899" i="28"/>
  <c r="J900" i="28"/>
  <c r="J901" i="28"/>
  <c r="J902" i="28"/>
  <c r="J903" i="28"/>
  <c r="J904" i="28"/>
  <c r="J905" i="28"/>
  <c r="J906" i="28"/>
  <c r="J907" i="28"/>
  <c r="J908" i="28"/>
  <c r="J909" i="28"/>
  <c r="J910" i="28"/>
  <c r="J911" i="28"/>
  <c r="J912" i="28"/>
  <c r="J913" i="28"/>
  <c r="J914" i="28"/>
  <c r="J915" i="28"/>
  <c r="J916" i="28"/>
  <c r="J917" i="28"/>
  <c r="J918" i="28"/>
  <c r="J919" i="28"/>
  <c r="J920" i="28"/>
  <c r="J921" i="28"/>
  <c r="J922" i="28"/>
  <c r="J923" i="28"/>
  <c r="J924" i="28"/>
  <c r="J925" i="28"/>
  <c r="J926" i="28"/>
  <c r="J927" i="28"/>
  <c r="J928" i="28"/>
  <c r="J929" i="28"/>
  <c r="J930" i="28"/>
  <c r="J931" i="28"/>
  <c r="J932" i="28"/>
  <c r="J933" i="28"/>
  <c r="J934" i="28"/>
  <c r="J935" i="28"/>
  <c r="J936" i="28"/>
  <c r="J937" i="28"/>
  <c r="J938" i="28"/>
  <c r="J939" i="28"/>
  <c r="J940" i="28"/>
  <c r="J941" i="28"/>
  <c r="J942" i="28"/>
  <c r="J943" i="28"/>
  <c r="J944" i="28"/>
  <c r="J945" i="28"/>
  <c r="J946" i="28"/>
  <c r="J947" i="28"/>
  <c r="J948" i="28"/>
  <c r="J949" i="28"/>
  <c r="J950" i="28"/>
  <c r="J951" i="28"/>
  <c r="J952" i="28"/>
  <c r="J953" i="28"/>
  <c r="J954" i="28"/>
  <c r="J955" i="28"/>
  <c r="J956" i="28"/>
  <c r="J957" i="28"/>
  <c r="J958" i="28"/>
  <c r="J959" i="28"/>
  <c r="J960" i="28"/>
  <c r="J961" i="28"/>
  <c r="J962" i="28"/>
  <c r="J963" i="28"/>
  <c r="J964" i="28"/>
  <c r="J965" i="28"/>
  <c r="J966" i="28"/>
  <c r="J967" i="28"/>
  <c r="J968" i="28"/>
  <c r="J969" i="28"/>
  <c r="J970" i="28"/>
  <c r="J971" i="28"/>
  <c r="J972" i="28"/>
  <c r="J973" i="28"/>
  <c r="J974" i="28"/>
  <c r="J975" i="28"/>
  <c r="J976" i="28"/>
  <c r="J977" i="28"/>
  <c r="J978" i="28"/>
  <c r="J979" i="28"/>
  <c r="J980" i="28"/>
  <c r="J981" i="28"/>
  <c r="J982" i="28"/>
  <c r="J983" i="28"/>
  <c r="J984" i="28"/>
  <c r="J985" i="28"/>
  <c r="J986" i="28"/>
  <c r="J987" i="28"/>
  <c r="J988" i="28"/>
  <c r="J989" i="28"/>
  <c r="J990" i="28"/>
  <c r="J991" i="28"/>
  <c r="J992" i="28"/>
  <c r="J993" i="28"/>
  <c r="J994" i="28"/>
  <c r="J995" i="28"/>
  <c r="J996" i="28"/>
  <c r="J997" i="28"/>
  <c r="J998" i="28"/>
  <c r="J999" i="28"/>
  <c r="J1000" i="28"/>
  <c r="J1001" i="28"/>
  <c r="J1002" i="28"/>
  <c r="J3" i="28"/>
  <c r="J11" i="33"/>
  <c r="BA117" i="28" l="1"/>
  <c r="BE1229" i="28"/>
  <c r="AZ990" i="23"/>
  <c r="AZ974" i="23"/>
  <c r="BB974" i="23" s="1"/>
  <c r="AZ958" i="23"/>
  <c r="BB958" i="23" s="1"/>
  <c r="AZ942" i="23"/>
  <c r="AZ926" i="23"/>
  <c r="AZ918" i="23"/>
  <c r="BB918" i="23" s="1"/>
  <c r="AZ902" i="23"/>
  <c r="BB902" i="23" s="1"/>
  <c r="AZ886" i="23"/>
  <c r="AZ870" i="23"/>
  <c r="AZ854" i="23"/>
  <c r="BB854" i="23" s="1"/>
  <c r="AZ838" i="23"/>
  <c r="BB838" i="23" s="1"/>
  <c r="AZ822" i="23"/>
  <c r="AZ806" i="23"/>
  <c r="BB806" i="23" s="1"/>
  <c r="AZ790" i="23"/>
  <c r="AZ774" i="23"/>
  <c r="BB774" i="23" s="1"/>
  <c r="AZ758" i="23"/>
  <c r="AZ742" i="23"/>
  <c r="BB742" i="23" s="1"/>
  <c r="AZ734" i="23"/>
  <c r="BB734" i="23" s="1"/>
  <c r="AZ718" i="23"/>
  <c r="BB718" i="23" s="1"/>
  <c r="AZ702" i="23"/>
  <c r="BB702" i="23" s="1"/>
  <c r="AZ686" i="23"/>
  <c r="AZ670" i="23"/>
  <c r="AZ654" i="23"/>
  <c r="BB654" i="23" s="1"/>
  <c r="AZ638" i="23"/>
  <c r="AZ622" i="23"/>
  <c r="AZ606" i="23"/>
  <c r="BB606" i="23" s="1"/>
  <c r="AZ590" i="23"/>
  <c r="BB590" i="23" s="1"/>
  <c r="AZ574" i="23"/>
  <c r="AZ558" i="23"/>
  <c r="AZ550" i="23"/>
  <c r="AZ534" i="23"/>
  <c r="BB534" i="23" s="1"/>
  <c r="AZ518" i="23"/>
  <c r="AZ502" i="23"/>
  <c r="AZ486" i="23"/>
  <c r="BB486" i="23" s="1"/>
  <c r="AZ470" i="23"/>
  <c r="BB470" i="23" s="1"/>
  <c r="AZ454" i="23"/>
  <c r="AZ438" i="23"/>
  <c r="BB438" i="23" s="1"/>
  <c r="AZ422" i="23"/>
  <c r="AZ406" i="23"/>
  <c r="BB406" i="23" s="1"/>
  <c r="AZ398" i="23"/>
  <c r="AZ382" i="23"/>
  <c r="AZ366" i="23"/>
  <c r="BB366" i="23" s="1"/>
  <c r="AZ350" i="23"/>
  <c r="BB350" i="23" s="1"/>
  <c r="AZ334" i="23"/>
  <c r="BB334" i="23" s="1"/>
  <c r="AZ318" i="23"/>
  <c r="BB318" i="23" s="1"/>
  <c r="AZ302" i="23"/>
  <c r="BB302" i="23" s="1"/>
  <c r="AZ286" i="23"/>
  <c r="BB286" i="23" s="1"/>
  <c r="AZ270" i="23"/>
  <c r="AZ254" i="23"/>
  <c r="AZ238" i="23"/>
  <c r="BB238" i="23" s="1"/>
  <c r="AZ230" i="23"/>
  <c r="BB230" i="23" s="1"/>
  <c r="AZ214" i="23"/>
  <c r="BB214" i="23" s="1"/>
  <c r="AZ198" i="23"/>
  <c r="AZ182" i="23"/>
  <c r="AZ166" i="23"/>
  <c r="BB166" i="23" s="1"/>
  <c r="AZ150" i="23"/>
  <c r="AZ134" i="23"/>
  <c r="AZ118" i="23"/>
  <c r="BB118" i="23" s="1"/>
  <c r="AZ102" i="23"/>
  <c r="BB102" i="23" s="1"/>
  <c r="AZ86" i="23"/>
  <c r="AZ70" i="23"/>
  <c r="BB70" i="23" s="1"/>
  <c r="AZ54" i="23"/>
  <c r="BB54" i="23" s="1"/>
  <c r="AZ38" i="23"/>
  <c r="BB38" i="23" s="1"/>
  <c r="AZ22" i="23"/>
  <c r="AZ14" i="23"/>
  <c r="AZ3" i="23"/>
  <c r="AZ988" i="23"/>
  <c r="BB988" i="23" s="1"/>
  <c r="AZ972" i="23"/>
  <c r="AZ956" i="23"/>
  <c r="BB956" i="23" s="1"/>
  <c r="AZ940" i="23"/>
  <c r="AZ924" i="23"/>
  <c r="BB924" i="23" s="1"/>
  <c r="AZ908" i="23"/>
  <c r="BB908" i="23" s="1"/>
  <c r="AZ892" i="23"/>
  <c r="AZ876" i="23"/>
  <c r="BB876" i="23" s="1"/>
  <c r="AZ860" i="23"/>
  <c r="BB860" i="23" s="1"/>
  <c r="AZ844" i="23"/>
  <c r="AZ828" i="23"/>
  <c r="AZ812" i="23"/>
  <c r="BB812" i="23" s="1"/>
  <c r="AZ796" i="23"/>
  <c r="BB796" i="23" s="1"/>
  <c r="AZ772" i="23"/>
  <c r="AZ756" i="23"/>
  <c r="AZ740" i="23"/>
  <c r="BB740" i="23" s="1"/>
  <c r="AZ724" i="23"/>
  <c r="BB724" i="23" s="1"/>
  <c r="AZ708" i="23"/>
  <c r="BB708" i="23" s="1"/>
  <c r="AZ692" i="23"/>
  <c r="AZ676" i="23"/>
  <c r="AZ660" i="23"/>
  <c r="BB660" i="23" s="1"/>
  <c r="AZ644" i="23"/>
  <c r="AZ628" i="23"/>
  <c r="BB628" i="23" s="1"/>
  <c r="AZ612" i="23"/>
  <c r="BB612" i="23" s="1"/>
  <c r="AZ596" i="23"/>
  <c r="BB596" i="23" s="1"/>
  <c r="AZ588" i="23"/>
  <c r="BB588" i="23" s="1"/>
  <c r="AZ572" i="23"/>
  <c r="BB572" i="23" s="1"/>
  <c r="AZ556" i="23"/>
  <c r="AZ532" i="23"/>
  <c r="BB532" i="23" s="1"/>
  <c r="AZ516" i="23"/>
  <c r="AZ500" i="23"/>
  <c r="BB500" i="23" s="1"/>
  <c r="AZ492" i="23"/>
  <c r="BB492" i="23" s="1"/>
  <c r="AZ476" i="23"/>
  <c r="BB476" i="23" s="1"/>
  <c r="AZ460" i="23"/>
  <c r="AZ444" i="23"/>
  <c r="AZ428" i="23"/>
  <c r="AZ412" i="23"/>
  <c r="BB412" i="23" s="1"/>
  <c r="AZ396" i="23"/>
  <c r="BB396" i="23" s="1"/>
  <c r="AZ380" i="23"/>
  <c r="AZ364" i="23"/>
  <c r="BB364" i="23" s="1"/>
  <c r="AZ340" i="23"/>
  <c r="BB340" i="23" s="1"/>
  <c r="AZ324" i="23"/>
  <c r="AZ308" i="23"/>
  <c r="BB308" i="23" s="1"/>
  <c r="AZ292" i="23"/>
  <c r="AZ276" i="23"/>
  <c r="BB276" i="23" s="1"/>
  <c r="AZ260" i="23"/>
  <c r="AZ244" i="23"/>
  <c r="AZ228" i="23"/>
  <c r="BB228" i="23" s="1"/>
  <c r="AZ212" i="23"/>
  <c r="BB212" i="23" s="1"/>
  <c r="AZ196" i="23"/>
  <c r="AZ172" i="23"/>
  <c r="BB172" i="23" s="1"/>
  <c r="AZ156" i="23"/>
  <c r="AZ52" i="23"/>
  <c r="BB52" i="23" s="1"/>
  <c r="AZ996" i="23"/>
  <c r="BB996" i="23" s="1"/>
  <c r="AZ980" i="23"/>
  <c r="AZ964" i="23"/>
  <c r="BB964" i="23" s="1"/>
  <c r="AZ948" i="23"/>
  <c r="BB948" i="23" s="1"/>
  <c r="AZ932" i="23"/>
  <c r="AZ916" i="23"/>
  <c r="BB916" i="23" s="1"/>
  <c r="AZ900" i="23"/>
  <c r="AZ884" i="23"/>
  <c r="BB884" i="23" s="1"/>
  <c r="AZ868" i="23"/>
  <c r="BB868" i="23" s="1"/>
  <c r="AZ852" i="23"/>
  <c r="AZ836" i="23"/>
  <c r="BB836" i="23" s="1"/>
  <c r="AZ820" i="23"/>
  <c r="BB820" i="23" s="1"/>
  <c r="AZ804" i="23"/>
  <c r="BB804" i="23" s="1"/>
  <c r="AZ788" i="23"/>
  <c r="AZ780" i="23"/>
  <c r="AZ764" i="23"/>
  <c r="BB764" i="23" s="1"/>
  <c r="AZ748" i="23"/>
  <c r="AZ732" i="23"/>
  <c r="AZ716" i="23"/>
  <c r="BB716" i="23" s="1"/>
  <c r="AZ700" i="23"/>
  <c r="BB700" i="23" s="1"/>
  <c r="AZ684" i="23"/>
  <c r="AZ668" i="23"/>
  <c r="AZ652" i="23"/>
  <c r="AZ636" i="23"/>
  <c r="BB636" i="23" s="1"/>
  <c r="AZ620" i="23"/>
  <c r="BB620" i="23" s="1"/>
  <c r="AZ604" i="23"/>
  <c r="AZ580" i="23"/>
  <c r="BB580" i="23" s="1"/>
  <c r="AZ564" i="23"/>
  <c r="BB564" i="23" s="1"/>
  <c r="AZ548" i="23"/>
  <c r="AZ540" i="23"/>
  <c r="AZ524" i="23"/>
  <c r="AZ508" i="23"/>
  <c r="BB508" i="23" s="1"/>
  <c r="AZ484" i="23"/>
  <c r="AZ468" i="23"/>
  <c r="AZ452" i="23"/>
  <c r="BB452" i="23" s="1"/>
  <c r="AZ436" i="23"/>
  <c r="BB436" i="23" s="1"/>
  <c r="AZ420" i="23"/>
  <c r="BB420" i="23" s="1"/>
  <c r="AZ404" i="23"/>
  <c r="BB404" i="23" s="1"/>
  <c r="AZ388" i="23"/>
  <c r="AZ372" i="23"/>
  <c r="BB372" i="23" s="1"/>
  <c r="AZ356" i="23"/>
  <c r="AZ348" i="23"/>
  <c r="BB348" i="23" s="1"/>
  <c r="AZ332" i="23"/>
  <c r="BB332" i="23" s="1"/>
  <c r="AZ316" i="23"/>
  <c r="BB316" i="23" s="1"/>
  <c r="AZ300" i="23"/>
  <c r="AZ284" i="23"/>
  <c r="BB284" i="23" s="1"/>
  <c r="AZ268" i="23"/>
  <c r="AZ252" i="23"/>
  <c r="BB252" i="23" s="1"/>
  <c r="AZ236" i="23"/>
  <c r="BB236" i="23" s="1"/>
  <c r="AZ220" i="23"/>
  <c r="AZ204" i="23"/>
  <c r="BB204" i="23" s="1"/>
  <c r="AZ188" i="23"/>
  <c r="BB188" i="23" s="1"/>
  <c r="AZ180" i="23"/>
  <c r="AZ164" i="23"/>
  <c r="AZ148" i="23"/>
  <c r="AZ140" i="23"/>
  <c r="BB140" i="23" s="1"/>
  <c r="AZ132" i="23"/>
  <c r="AZ124" i="23"/>
  <c r="AZ116" i="23"/>
  <c r="BB116" i="23" s="1"/>
  <c r="AZ108" i="23"/>
  <c r="BB108" i="23" s="1"/>
  <c r="AZ100" i="23"/>
  <c r="AZ92" i="23"/>
  <c r="BB92" i="23" s="1"/>
  <c r="AZ84" i="23"/>
  <c r="AZ76" i="23"/>
  <c r="BB76" i="23" s="1"/>
  <c r="AZ68" i="23"/>
  <c r="AZ60" i="23"/>
  <c r="BB60" i="23" s="1"/>
  <c r="AZ1002" i="23"/>
  <c r="BB1002" i="23" s="1"/>
  <c r="AZ986" i="23"/>
  <c r="BB986" i="23" s="1"/>
  <c r="AZ970" i="23"/>
  <c r="AZ954" i="23"/>
  <c r="BB954" i="23" s="1"/>
  <c r="AZ938" i="23"/>
  <c r="AZ922" i="23"/>
  <c r="BB922" i="23" s="1"/>
  <c r="AZ906" i="23"/>
  <c r="AZ890" i="23"/>
  <c r="AZ874" i="23"/>
  <c r="BB874" i="23" s="1"/>
  <c r="AZ858" i="23"/>
  <c r="BB858" i="23" s="1"/>
  <c r="AZ842" i="23"/>
  <c r="BB842" i="23" s="1"/>
  <c r="AZ826" i="23"/>
  <c r="BB826" i="23" s="1"/>
  <c r="AZ810" i="23"/>
  <c r="AZ794" i="23"/>
  <c r="BB794" i="23" s="1"/>
  <c r="AZ778" i="23"/>
  <c r="AZ762" i="23"/>
  <c r="AZ746" i="23"/>
  <c r="BB746" i="23" s="1"/>
  <c r="AZ730" i="23"/>
  <c r="BB730" i="23" s="1"/>
  <c r="AZ714" i="23"/>
  <c r="BB714" i="23" s="1"/>
  <c r="AZ698" i="23"/>
  <c r="BB698" i="23" s="1"/>
  <c r="AZ682" i="23"/>
  <c r="AZ674" i="23"/>
  <c r="BB674" i="23" s="1"/>
  <c r="AZ658" i="23"/>
  <c r="AZ642" i="23"/>
  <c r="AZ626" i="23"/>
  <c r="BB626" i="23" s="1"/>
  <c r="AZ610" i="23"/>
  <c r="BB610" i="23" s="1"/>
  <c r="AZ594" i="23"/>
  <c r="AZ578" i="23"/>
  <c r="AZ562" i="23"/>
  <c r="AZ546" i="23"/>
  <c r="BB546" i="23" s="1"/>
  <c r="AZ530" i="23"/>
  <c r="AZ514" i="23"/>
  <c r="AZ498" i="23"/>
  <c r="BB498" i="23" s="1"/>
  <c r="AZ482" i="23"/>
  <c r="BB482" i="23" s="1"/>
  <c r="AZ466" i="23"/>
  <c r="BB466" i="23" s="1"/>
  <c r="AZ450" i="23"/>
  <c r="BB450" i="23" s="1"/>
  <c r="AZ434" i="23"/>
  <c r="AZ418" i="23"/>
  <c r="BB418" i="23" s="1"/>
  <c r="AZ402" i="23"/>
  <c r="AZ394" i="23"/>
  <c r="AZ378" i="23"/>
  <c r="BB378" i="23" s="1"/>
  <c r="AZ362" i="23"/>
  <c r="BB362" i="23" s="1"/>
  <c r="AZ346" i="23"/>
  <c r="BB346" i="23" s="1"/>
  <c r="AZ330" i="23"/>
  <c r="BB330" i="23" s="1"/>
  <c r="AZ314" i="23"/>
  <c r="AZ298" i="23"/>
  <c r="BB298" i="23" s="1"/>
  <c r="AZ290" i="23"/>
  <c r="BB290" i="23" s="1"/>
  <c r="AZ282" i="23"/>
  <c r="AZ274" i="23"/>
  <c r="BB274" i="23" s="1"/>
  <c r="AZ266" i="23"/>
  <c r="BB266" i="23" s="1"/>
  <c r="AZ258" i="23"/>
  <c r="AZ250" i="23"/>
  <c r="BB250" i="23" s="1"/>
  <c r="AZ242" i="23"/>
  <c r="AZ234" i="23"/>
  <c r="BB234" i="23" s="1"/>
  <c r="AZ226" i="23"/>
  <c r="BB226" i="23" s="1"/>
  <c r="AZ210" i="23"/>
  <c r="AZ202" i="23"/>
  <c r="BB202" i="23" s="1"/>
  <c r="AZ194" i="23"/>
  <c r="AZ186" i="23"/>
  <c r="BB186" i="23" s="1"/>
  <c r="AZ178" i="23"/>
  <c r="BB178" i="23" s="1"/>
  <c r="AZ170" i="23"/>
  <c r="AZ162" i="23"/>
  <c r="BB162" i="23" s="1"/>
  <c r="AZ154" i="23"/>
  <c r="AZ146" i="23"/>
  <c r="AZ138" i="23"/>
  <c r="BB138" i="23" s="1"/>
  <c r="AZ130" i="23"/>
  <c r="BB130" i="23" s="1"/>
  <c r="AZ122" i="23"/>
  <c r="AZ114" i="23"/>
  <c r="BB114" i="23" s="1"/>
  <c r="AZ106" i="23"/>
  <c r="AZ98" i="23"/>
  <c r="BB98" i="23" s="1"/>
  <c r="AZ90" i="23"/>
  <c r="AZ82" i="23"/>
  <c r="AZ74" i="23"/>
  <c r="BB74" i="23" s="1"/>
  <c r="AZ66" i="23"/>
  <c r="AZ58" i="23"/>
  <c r="AZ50" i="23"/>
  <c r="BB50" i="23" s="1"/>
  <c r="AZ994" i="23"/>
  <c r="AZ978" i="23"/>
  <c r="BB978" i="23" s="1"/>
  <c r="AZ962" i="23"/>
  <c r="AZ946" i="23"/>
  <c r="AZ930" i="23"/>
  <c r="BB930" i="23" s="1"/>
  <c r="AZ914" i="23"/>
  <c r="AZ898" i="23"/>
  <c r="BB898" i="23" s="1"/>
  <c r="AZ882" i="23"/>
  <c r="BB882" i="23" s="1"/>
  <c r="AZ866" i="23"/>
  <c r="AZ850" i="23"/>
  <c r="BB850" i="23" s="1"/>
  <c r="AZ834" i="23"/>
  <c r="AZ818" i="23"/>
  <c r="AZ802" i="23"/>
  <c r="BB802" i="23" s="1"/>
  <c r="AZ786" i="23"/>
  <c r="BB786" i="23" s="1"/>
  <c r="AZ770" i="23"/>
  <c r="AZ754" i="23"/>
  <c r="BB754" i="23" s="1"/>
  <c r="AZ738" i="23"/>
  <c r="AZ722" i="23"/>
  <c r="BB722" i="23" s="1"/>
  <c r="AZ706" i="23"/>
  <c r="AZ690" i="23"/>
  <c r="AZ666" i="23"/>
  <c r="BB666" i="23" s="1"/>
  <c r="AZ650" i="23"/>
  <c r="BB650" i="23" s="1"/>
  <c r="AZ634" i="23"/>
  <c r="AZ618" i="23"/>
  <c r="BB618" i="23" s="1"/>
  <c r="AZ602" i="23"/>
  <c r="AZ586" i="23"/>
  <c r="BB586" i="23" s="1"/>
  <c r="AZ570" i="23"/>
  <c r="AZ554" i="23"/>
  <c r="AZ538" i="23"/>
  <c r="BB538" i="23" s="1"/>
  <c r="AZ522" i="23"/>
  <c r="BB522" i="23" s="1"/>
  <c r="AZ506" i="23"/>
  <c r="AZ490" i="23"/>
  <c r="BB490" i="23" s="1"/>
  <c r="AZ474" i="23"/>
  <c r="AZ458" i="23"/>
  <c r="BB458" i="23" s="1"/>
  <c r="AZ442" i="23"/>
  <c r="AZ426" i="23"/>
  <c r="AZ410" i="23"/>
  <c r="BB410" i="23" s="1"/>
  <c r="AZ386" i="23"/>
  <c r="BB386" i="23" s="1"/>
  <c r="AZ370" i="23"/>
  <c r="AZ354" i="23"/>
  <c r="BB354" i="23" s="1"/>
  <c r="AZ338" i="23"/>
  <c r="AZ322" i="23"/>
  <c r="BB322" i="23" s="1"/>
  <c r="AZ306" i="23"/>
  <c r="AZ218" i="23"/>
  <c r="AZ1000" i="23"/>
  <c r="BB1000" i="23" s="1"/>
  <c r="AZ984" i="23"/>
  <c r="BB984" i="23" s="1"/>
  <c r="AZ968" i="23"/>
  <c r="AZ952" i="23"/>
  <c r="BB952" i="23" s="1"/>
  <c r="AZ936" i="23"/>
  <c r="AZ920" i="23"/>
  <c r="BB920" i="23" s="1"/>
  <c r="AZ904" i="23"/>
  <c r="BB904" i="23" s="1"/>
  <c r="AZ888" i="23"/>
  <c r="BB888" i="23" s="1"/>
  <c r="AZ872" i="23"/>
  <c r="BB872" i="23" s="1"/>
  <c r="AZ864" i="23"/>
  <c r="BB864" i="23" s="1"/>
  <c r="AZ848" i="23"/>
  <c r="BB848" i="23" s="1"/>
  <c r="AZ832" i="23"/>
  <c r="BB832" i="23" s="1"/>
  <c r="AZ816" i="23"/>
  <c r="AZ800" i="23"/>
  <c r="BB800" i="23" s="1"/>
  <c r="AZ784" i="23"/>
  <c r="BB784" i="23" s="1"/>
  <c r="AZ760" i="23"/>
  <c r="AZ744" i="23"/>
  <c r="BB744" i="23" s="1"/>
  <c r="AZ728" i="23"/>
  <c r="BB728" i="23" s="1"/>
  <c r="AZ712" i="23"/>
  <c r="AZ696" i="23"/>
  <c r="BB696" i="23" s="1"/>
  <c r="AZ680" i="23"/>
  <c r="AZ664" i="23"/>
  <c r="AZ648" i="23"/>
  <c r="AZ632" i="23"/>
  <c r="AZ616" i="23"/>
  <c r="BB616" i="23" s="1"/>
  <c r="AZ608" i="23"/>
  <c r="AZ592" i="23"/>
  <c r="AZ568" i="23"/>
  <c r="BB568" i="23" s="1"/>
  <c r="AZ552" i="23"/>
  <c r="AZ536" i="23"/>
  <c r="BB536" i="23" s="1"/>
  <c r="AZ520" i="23"/>
  <c r="AZ504" i="23"/>
  <c r="AZ488" i="23"/>
  <c r="BB488" i="23" s="1"/>
  <c r="AZ472" i="23"/>
  <c r="AZ456" i="23"/>
  <c r="AZ440" i="23"/>
  <c r="AZ424" i="23"/>
  <c r="AZ408" i="23"/>
  <c r="AZ392" i="23"/>
  <c r="BB392" i="23" s="1"/>
  <c r="AZ376" i="23"/>
  <c r="BB376" i="23" s="1"/>
  <c r="AZ360" i="23"/>
  <c r="BB360" i="23" s="1"/>
  <c r="AZ344" i="23"/>
  <c r="BB344" i="23" s="1"/>
  <c r="AZ328" i="23"/>
  <c r="AZ312" i="23"/>
  <c r="BB312" i="23" s="1"/>
  <c r="AZ296" i="23"/>
  <c r="AZ280" i="23"/>
  <c r="BB280" i="23" s="1"/>
  <c r="AZ264" i="23"/>
  <c r="AZ248" i="23"/>
  <c r="AZ232" i="23"/>
  <c r="BB232" i="23" s="1"/>
  <c r="AZ216" i="23"/>
  <c r="BB216" i="23" s="1"/>
  <c r="AZ200" i="23"/>
  <c r="AZ184" i="23"/>
  <c r="BB184" i="23" s="1"/>
  <c r="AZ168" i="23"/>
  <c r="AZ152" i="23"/>
  <c r="AZ136" i="23"/>
  <c r="AZ128" i="23"/>
  <c r="AZ120" i="23"/>
  <c r="BB120" i="23" s="1"/>
  <c r="AZ112" i="23"/>
  <c r="AZ104" i="23"/>
  <c r="AZ96" i="23"/>
  <c r="BB96" i="23" s="1"/>
  <c r="AZ88" i="23"/>
  <c r="AZ80" i="23"/>
  <c r="BB80" i="23" s="1"/>
  <c r="AZ72" i="23"/>
  <c r="AZ56" i="23"/>
  <c r="AZ48" i="23"/>
  <c r="BB48" i="23" s="1"/>
  <c r="AZ40" i="23"/>
  <c r="BB40" i="23" s="1"/>
  <c r="AZ32" i="23"/>
  <c r="BB32" i="23" s="1"/>
  <c r="AZ24" i="23"/>
  <c r="BB24" i="23" s="1"/>
  <c r="AZ16" i="23"/>
  <c r="AZ8" i="23"/>
  <c r="BB8" i="23" s="1"/>
  <c r="AZ992" i="23"/>
  <c r="BB992" i="23" s="1"/>
  <c r="AZ976" i="23"/>
  <c r="AZ960" i="23"/>
  <c r="BB960" i="23" s="1"/>
  <c r="AZ944" i="23"/>
  <c r="AZ928" i="23"/>
  <c r="AZ912" i="23"/>
  <c r="AZ896" i="23"/>
  <c r="AZ880" i="23"/>
  <c r="BB880" i="23" s="1"/>
  <c r="AZ856" i="23"/>
  <c r="BB856" i="23" s="1"/>
  <c r="AZ840" i="23"/>
  <c r="AZ824" i="23"/>
  <c r="BB824" i="23" s="1"/>
  <c r="AZ808" i="23"/>
  <c r="AZ792" i="23"/>
  <c r="AZ776" i="23"/>
  <c r="BB776" i="23" s="1"/>
  <c r="AZ768" i="23"/>
  <c r="AZ752" i="23"/>
  <c r="AZ736" i="23"/>
  <c r="BB736" i="23" s="1"/>
  <c r="AZ720" i="23"/>
  <c r="AZ704" i="23"/>
  <c r="BB704" i="23" s="1"/>
  <c r="AZ688" i="23"/>
  <c r="AZ672" i="23"/>
  <c r="AZ656" i="23"/>
  <c r="BB656" i="23" s="1"/>
  <c r="AZ640" i="23"/>
  <c r="BB640" i="23" s="1"/>
  <c r="AZ624" i="23"/>
  <c r="AZ600" i="23"/>
  <c r="BB600" i="23" s="1"/>
  <c r="AZ584" i="23"/>
  <c r="AZ576" i="23"/>
  <c r="BB576" i="23" s="1"/>
  <c r="AZ560" i="23"/>
  <c r="BB560" i="23" s="1"/>
  <c r="AZ544" i="23"/>
  <c r="AZ528" i="23"/>
  <c r="BB528" i="23" s="1"/>
  <c r="AZ512" i="23"/>
  <c r="AZ496" i="23"/>
  <c r="BB496" i="23" s="1"/>
  <c r="AZ480" i="23"/>
  <c r="BB480" i="23" s="1"/>
  <c r="AZ464" i="23"/>
  <c r="AZ448" i="23"/>
  <c r="BB448" i="23" s="1"/>
  <c r="AZ432" i="23"/>
  <c r="BB432" i="23" s="1"/>
  <c r="AZ416" i="23"/>
  <c r="BB416" i="23" s="1"/>
  <c r="AZ400" i="23"/>
  <c r="BB400" i="23" s="1"/>
  <c r="AZ384" i="23"/>
  <c r="AZ368" i="23"/>
  <c r="BB368" i="23" s="1"/>
  <c r="AZ352" i="23"/>
  <c r="BB352" i="23" s="1"/>
  <c r="AZ336" i="23"/>
  <c r="AZ320" i="23"/>
  <c r="BB320" i="23" s="1"/>
  <c r="AZ304" i="23"/>
  <c r="BB304" i="23" s="1"/>
  <c r="AZ288" i="23"/>
  <c r="AZ272" i="23"/>
  <c r="BB272" i="23" s="1"/>
  <c r="AZ256" i="23"/>
  <c r="AZ240" i="23"/>
  <c r="AZ224" i="23"/>
  <c r="BB224" i="23" s="1"/>
  <c r="AZ208" i="23"/>
  <c r="AZ192" i="23"/>
  <c r="BB192" i="23" s="1"/>
  <c r="AZ176" i="23"/>
  <c r="BB176" i="23" s="1"/>
  <c r="AZ160" i="23"/>
  <c r="AZ144" i="23"/>
  <c r="BB144" i="23" s="1"/>
  <c r="AZ64" i="23"/>
  <c r="AZ998" i="23"/>
  <c r="AZ982" i="23"/>
  <c r="BB982" i="23" s="1"/>
  <c r="AZ966" i="23"/>
  <c r="AZ950" i="23"/>
  <c r="BB950" i="23" s="1"/>
  <c r="AZ934" i="23"/>
  <c r="AZ910" i="23"/>
  <c r="AZ894" i="23"/>
  <c r="BB894" i="23" s="1"/>
  <c r="AZ878" i="23"/>
  <c r="AZ862" i="23"/>
  <c r="BB862" i="23" s="1"/>
  <c r="AZ846" i="23"/>
  <c r="AZ830" i="23"/>
  <c r="BB830" i="23" s="1"/>
  <c r="AZ814" i="23"/>
  <c r="BB814" i="23" s="1"/>
  <c r="AZ798" i="23"/>
  <c r="AZ782" i="23"/>
  <c r="AZ766" i="23"/>
  <c r="AZ750" i="23"/>
  <c r="AZ726" i="23"/>
  <c r="BB726" i="23" s="1"/>
  <c r="AZ710" i="23"/>
  <c r="BB710" i="23" s="1"/>
  <c r="AZ694" i="23"/>
  <c r="AZ678" i="23"/>
  <c r="BB678" i="23" s="1"/>
  <c r="AZ662" i="23"/>
  <c r="AZ646" i="23"/>
  <c r="BB646" i="23" s="1"/>
  <c r="AZ630" i="23"/>
  <c r="BB630" i="23" s="1"/>
  <c r="AZ614" i="23"/>
  <c r="AZ598" i="23"/>
  <c r="AZ582" i="23"/>
  <c r="BB582" i="23" s="1"/>
  <c r="AZ566" i="23"/>
  <c r="AZ542" i="23"/>
  <c r="BB542" i="23" s="1"/>
  <c r="AZ526" i="23"/>
  <c r="BB526" i="23" s="1"/>
  <c r="AZ510" i="23"/>
  <c r="AZ494" i="23"/>
  <c r="BB494" i="23" s="1"/>
  <c r="AZ478" i="23"/>
  <c r="AZ462" i="23"/>
  <c r="AZ446" i="23"/>
  <c r="BB446" i="23" s="1"/>
  <c r="AZ430" i="23"/>
  <c r="AZ414" i="23"/>
  <c r="BB414" i="23" s="1"/>
  <c r="AZ390" i="23"/>
  <c r="BB390" i="23" s="1"/>
  <c r="AZ374" i="23"/>
  <c r="AZ358" i="23"/>
  <c r="BB358" i="23" s="1"/>
  <c r="AZ342" i="23"/>
  <c r="AZ326" i="23"/>
  <c r="AZ310" i="23"/>
  <c r="BB310" i="23" s="1"/>
  <c r="AZ294" i="23"/>
  <c r="AZ278" i="23"/>
  <c r="BB278" i="23" s="1"/>
  <c r="AZ262" i="23"/>
  <c r="AZ246" i="23"/>
  <c r="AZ222" i="23"/>
  <c r="BB222" i="23" s="1"/>
  <c r="AZ206" i="23"/>
  <c r="AZ190" i="23"/>
  <c r="BB190" i="23" s="1"/>
  <c r="AZ174" i="23"/>
  <c r="AZ158" i="23"/>
  <c r="AZ142" i="23"/>
  <c r="BB142" i="23" s="1"/>
  <c r="AZ126" i="23"/>
  <c r="AZ110" i="23"/>
  <c r="AZ94" i="23"/>
  <c r="BB94" i="23" s="1"/>
  <c r="AZ78" i="23"/>
  <c r="AZ62" i="23"/>
  <c r="AZ46" i="23"/>
  <c r="AZ30" i="23"/>
  <c r="BB30" i="23" s="1"/>
  <c r="AZ6" i="23"/>
  <c r="BB6" i="23" s="1"/>
  <c r="AZ997" i="23"/>
  <c r="AZ989" i="23"/>
  <c r="AZ981" i="23"/>
  <c r="BB981" i="23" s="1"/>
  <c r="AZ973" i="23"/>
  <c r="AZ965" i="23"/>
  <c r="AZ957" i="23"/>
  <c r="BB957" i="23" s="1"/>
  <c r="AZ949" i="23"/>
  <c r="AZ941" i="23"/>
  <c r="BB941" i="23" s="1"/>
  <c r="AZ933" i="23"/>
  <c r="BB933" i="23" s="1"/>
  <c r="AZ925" i="23"/>
  <c r="AZ917" i="23"/>
  <c r="BB917" i="23" s="1"/>
  <c r="AZ909" i="23"/>
  <c r="AZ901" i="23"/>
  <c r="AZ893" i="23"/>
  <c r="BB893" i="23" s="1"/>
  <c r="AZ885" i="23"/>
  <c r="AZ877" i="23"/>
  <c r="BB877" i="23" s="1"/>
  <c r="AZ869" i="23"/>
  <c r="AZ861" i="23"/>
  <c r="BB861" i="23" s="1"/>
  <c r="AZ853" i="23"/>
  <c r="BB853" i="23" s="1"/>
  <c r="AZ845" i="23"/>
  <c r="AZ837" i="23"/>
  <c r="BB837" i="23" s="1"/>
  <c r="AZ829" i="23"/>
  <c r="BB829" i="23" s="1"/>
  <c r="AZ821" i="23"/>
  <c r="AZ813" i="23"/>
  <c r="BB813" i="23" s="1"/>
  <c r="AZ805" i="23"/>
  <c r="BB805" i="23" s="1"/>
  <c r="AZ797" i="23"/>
  <c r="AZ789" i="23"/>
  <c r="BB789" i="23" s="1"/>
  <c r="AZ781" i="23"/>
  <c r="AZ773" i="23"/>
  <c r="BB773" i="23" s="1"/>
  <c r="AZ765" i="23"/>
  <c r="BB765" i="23" s="1"/>
  <c r="AZ757" i="23"/>
  <c r="AZ749" i="23"/>
  <c r="BB749" i="23" s="1"/>
  <c r="AZ741" i="23"/>
  <c r="AZ733" i="23"/>
  <c r="AZ725" i="23"/>
  <c r="BB725" i="23" s="1"/>
  <c r="AZ717" i="23"/>
  <c r="AZ709" i="23"/>
  <c r="BB709" i="23" s="1"/>
  <c r="AZ701" i="23"/>
  <c r="BB701" i="23" s="1"/>
  <c r="AZ693" i="23"/>
  <c r="AZ685" i="23"/>
  <c r="BB685" i="23" s="1"/>
  <c r="AZ677" i="23"/>
  <c r="AZ669" i="23"/>
  <c r="AZ661" i="23"/>
  <c r="BB661" i="23" s="1"/>
  <c r="AZ653" i="23"/>
  <c r="AZ645" i="23"/>
  <c r="AZ637" i="23"/>
  <c r="BB637" i="23" s="1"/>
  <c r="AZ629" i="23"/>
  <c r="AZ621" i="23"/>
  <c r="BB621" i="23" s="1"/>
  <c r="AZ613" i="23"/>
  <c r="BB613" i="23" s="1"/>
  <c r="AZ605" i="23"/>
  <c r="AZ597" i="23"/>
  <c r="AZ589" i="23"/>
  <c r="AZ581" i="23"/>
  <c r="AZ573" i="23"/>
  <c r="BB573" i="23" s="1"/>
  <c r="AZ565" i="23"/>
  <c r="AZ557" i="23"/>
  <c r="BB557" i="23" s="1"/>
  <c r="AZ549" i="23"/>
  <c r="BB549" i="23" s="1"/>
  <c r="AZ541" i="23"/>
  <c r="BB541" i="23" s="1"/>
  <c r="AZ533" i="23"/>
  <c r="BB533" i="23" s="1"/>
  <c r="AZ525" i="23"/>
  <c r="AZ517" i="23"/>
  <c r="AZ509" i="23"/>
  <c r="BB509" i="23" s="1"/>
  <c r="AZ501" i="23"/>
  <c r="AZ493" i="23"/>
  <c r="BB493" i="23" s="1"/>
  <c r="AZ485" i="23"/>
  <c r="BB485" i="23" s="1"/>
  <c r="AZ477" i="23"/>
  <c r="BB477" i="23" s="1"/>
  <c r="AZ469" i="23"/>
  <c r="BB469" i="23" s="1"/>
  <c r="AZ461" i="23"/>
  <c r="AZ453" i="23"/>
  <c r="BB453" i="23" s="1"/>
  <c r="AZ445" i="23"/>
  <c r="BB445" i="23" s="1"/>
  <c r="AZ437" i="23"/>
  <c r="AZ429" i="23"/>
  <c r="BB429" i="23" s="1"/>
  <c r="AZ421" i="23"/>
  <c r="BB421" i="23" s="1"/>
  <c r="AZ413" i="23"/>
  <c r="AZ405" i="23"/>
  <c r="BB405" i="23" s="1"/>
  <c r="AZ397" i="23"/>
  <c r="AZ389" i="23"/>
  <c r="AZ381" i="23"/>
  <c r="BB381" i="23" s="1"/>
  <c r="AZ373" i="23"/>
  <c r="AZ365" i="23"/>
  <c r="BB365" i="23" s="1"/>
  <c r="AZ357" i="23"/>
  <c r="BB357" i="23" s="1"/>
  <c r="AZ349" i="23"/>
  <c r="BB349" i="23" s="1"/>
  <c r="AZ341" i="23"/>
  <c r="BB341" i="23" s="1"/>
  <c r="AZ333" i="23"/>
  <c r="AZ325" i="23"/>
  <c r="AZ317" i="23"/>
  <c r="BB317" i="23" s="1"/>
  <c r="AZ309" i="23"/>
  <c r="AZ301" i="23"/>
  <c r="BB301" i="23" s="1"/>
  <c r="AZ293" i="23"/>
  <c r="BB293" i="23" s="1"/>
  <c r="AZ285" i="23"/>
  <c r="AZ277" i="23"/>
  <c r="BB277" i="23" s="1"/>
  <c r="AZ269" i="23"/>
  <c r="AZ261" i="23"/>
  <c r="AZ253" i="23"/>
  <c r="BB253" i="23" s="1"/>
  <c r="AZ245" i="23"/>
  <c r="AZ237" i="23"/>
  <c r="BB237" i="23" s="1"/>
  <c r="AZ229" i="23"/>
  <c r="BB229" i="23" s="1"/>
  <c r="AZ221" i="23"/>
  <c r="AZ213" i="23"/>
  <c r="BB213" i="23" s="1"/>
  <c r="AZ205" i="23"/>
  <c r="AZ197" i="23"/>
  <c r="BB197" i="23" s="1"/>
  <c r="AZ189" i="23"/>
  <c r="BB189" i="23" s="1"/>
  <c r="AZ181" i="23"/>
  <c r="AZ173" i="23"/>
  <c r="BB173" i="23" s="1"/>
  <c r="AZ165" i="23"/>
  <c r="BB165" i="23" s="1"/>
  <c r="AZ157" i="23"/>
  <c r="AZ149" i="23"/>
  <c r="BB149" i="23" s="1"/>
  <c r="AZ141" i="23"/>
  <c r="AZ133" i="23"/>
  <c r="AZ125" i="23"/>
  <c r="BB125" i="23" s="1"/>
  <c r="AZ117" i="23"/>
  <c r="AZ109" i="23"/>
  <c r="BB109" i="23" s="1"/>
  <c r="AZ101" i="23"/>
  <c r="AZ93" i="23"/>
  <c r="AZ85" i="23"/>
  <c r="AZ77" i="23"/>
  <c r="AZ69" i="23"/>
  <c r="AZ61" i="23"/>
  <c r="BB61" i="23" s="1"/>
  <c r="AZ53" i="23"/>
  <c r="AZ45" i="23"/>
  <c r="BB45" i="23" s="1"/>
  <c r="AZ37" i="23"/>
  <c r="BB37" i="23" s="1"/>
  <c r="AZ29" i="23"/>
  <c r="AZ21" i="23"/>
  <c r="BB21" i="23" s="1"/>
  <c r="AZ13" i="23"/>
  <c r="AZ5" i="23"/>
  <c r="AZ44" i="23"/>
  <c r="BB44" i="23" s="1"/>
  <c r="AZ36" i="23"/>
  <c r="AZ28" i="23"/>
  <c r="BB28" i="23" s="1"/>
  <c r="AZ20" i="23"/>
  <c r="BB20" i="23" s="1"/>
  <c r="AZ12" i="23"/>
  <c r="AZ1998" i="23"/>
  <c r="BB1998" i="23" s="1"/>
  <c r="AZ1994" i="23"/>
  <c r="BE1994" i="23" s="1"/>
  <c r="AZ1990" i="23"/>
  <c r="AZ1986" i="23"/>
  <c r="BB1986" i="23" s="1"/>
  <c r="AZ1982" i="23"/>
  <c r="AZ1978" i="23"/>
  <c r="BB1978" i="23" s="1"/>
  <c r="AZ1974" i="23"/>
  <c r="BB1974" i="23" s="1"/>
  <c r="AZ1970" i="23"/>
  <c r="AZ1966" i="23"/>
  <c r="AZ1962" i="23"/>
  <c r="BB1962" i="23" s="1"/>
  <c r="AZ1958" i="23"/>
  <c r="AZ1954" i="23"/>
  <c r="AZ1950" i="23"/>
  <c r="AZ1946" i="23"/>
  <c r="BB1946" i="23" s="1"/>
  <c r="AZ1942" i="23"/>
  <c r="AZ1938" i="23"/>
  <c r="BF1938" i="23" s="1"/>
  <c r="AZ1934" i="23"/>
  <c r="BB1934" i="23" s="1"/>
  <c r="AZ1930" i="23"/>
  <c r="BF1930" i="23" s="1"/>
  <c r="AZ1926" i="23"/>
  <c r="AZ1922" i="23"/>
  <c r="AZ1918" i="23"/>
  <c r="AZ1914" i="23"/>
  <c r="BB1914" i="23" s="1"/>
  <c r="AZ1910" i="23"/>
  <c r="AZ1906" i="23"/>
  <c r="AZ1902" i="23"/>
  <c r="BB1902" i="23" s="1"/>
  <c r="AZ1898" i="23"/>
  <c r="AZ1894" i="23"/>
  <c r="BB1894" i="23" s="1"/>
  <c r="AZ1890" i="23"/>
  <c r="AZ1886" i="23"/>
  <c r="AZ1882" i="23"/>
  <c r="BB1882" i="23" s="1"/>
  <c r="AZ1878" i="23"/>
  <c r="AZ1874" i="23"/>
  <c r="AZ1870" i="23"/>
  <c r="BB1870" i="23" s="1"/>
  <c r="AZ1866" i="23"/>
  <c r="AZ1862" i="23"/>
  <c r="BE1862" i="23" s="1"/>
  <c r="AZ1858" i="23"/>
  <c r="AZ1854" i="23"/>
  <c r="AZ1850" i="23"/>
  <c r="BB1850" i="23" s="1"/>
  <c r="AZ1846" i="23"/>
  <c r="AZ1842" i="23"/>
  <c r="AZ1838" i="23"/>
  <c r="BB1838" i="23" s="1"/>
  <c r="AZ1834" i="23"/>
  <c r="AZ1830" i="23"/>
  <c r="BE1830" i="23" s="1"/>
  <c r="AZ1826" i="23"/>
  <c r="BB1826" i="23" s="1"/>
  <c r="AZ1822" i="23"/>
  <c r="AZ1818" i="23"/>
  <c r="BB1818" i="23" s="1"/>
  <c r="AZ1814" i="23"/>
  <c r="AZ1810" i="23"/>
  <c r="AZ1806" i="23"/>
  <c r="BB1806" i="23" s="1"/>
  <c r="AZ1802" i="23"/>
  <c r="AZ1798" i="23"/>
  <c r="BA1798" i="23" s="1"/>
  <c r="BC1798" i="23" s="1"/>
  <c r="AZ1794" i="23"/>
  <c r="AZ1790" i="23"/>
  <c r="AZ1786" i="23"/>
  <c r="BB1786" i="23" s="1"/>
  <c r="AZ1782" i="23"/>
  <c r="AZ1778" i="23"/>
  <c r="AZ1774" i="23"/>
  <c r="BB1774" i="23" s="1"/>
  <c r="AZ1770" i="23"/>
  <c r="AZ1766" i="23"/>
  <c r="AZ1762" i="23"/>
  <c r="BB1762" i="23" s="1"/>
  <c r="AZ1758" i="23"/>
  <c r="AZ1754" i="23"/>
  <c r="BB1754" i="23" s="1"/>
  <c r="AZ1750" i="23"/>
  <c r="AZ1746" i="23"/>
  <c r="BB1746" i="23" s="1"/>
  <c r="AZ1742" i="23"/>
  <c r="BB1742" i="23" s="1"/>
  <c r="AZ1738" i="23"/>
  <c r="AZ1734" i="23"/>
  <c r="AZ1730" i="23"/>
  <c r="AZ1726" i="23"/>
  <c r="AZ1722" i="23"/>
  <c r="BB1722" i="23" s="1"/>
  <c r="AZ1718" i="23"/>
  <c r="AZ1714" i="23"/>
  <c r="BB1714" i="23" s="1"/>
  <c r="AZ1710" i="23"/>
  <c r="BB1710" i="23" s="1"/>
  <c r="AZ1706" i="23"/>
  <c r="AZ1702" i="23"/>
  <c r="AZ1698" i="23"/>
  <c r="AZ1694" i="23"/>
  <c r="AZ1690" i="23"/>
  <c r="BB1690" i="23" s="1"/>
  <c r="AZ1686" i="23"/>
  <c r="AZ1682" i="23"/>
  <c r="BE1682" i="23" s="1"/>
  <c r="AZ1678" i="23"/>
  <c r="BB1678" i="23" s="1"/>
  <c r="AZ1674" i="23"/>
  <c r="BE1674" i="23" s="1"/>
  <c r="AZ1670" i="23"/>
  <c r="BA1670" i="23" s="1"/>
  <c r="BC1670" i="23" s="1"/>
  <c r="AZ1666" i="23"/>
  <c r="AZ1662" i="23"/>
  <c r="AZ1658" i="23"/>
  <c r="BB1658" i="23" s="1"/>
  <c r="AZ1654" i="23"/>
  <c r="BB1654" i="23" s="1"/>
  <c r="AZ1650" i="23"/>
  <c r="AZ1646" i="23"/>
  <c r="BB1646" i="23" s="1"/>
  <c r="AZ1642" i="23"/>
  <c r="AZ1638" i="23"/>
  <c r="BB1638" i="23" s="1"/>
  <c r="AZ1634" i="23"/>
  <c r="AZ1630" i="23"/>
  <c r="AZ1626" i="23"/>
  <c r="BB1626" i="23" s="1"/>
  <c r="AZ1622" i="23"/>
  <c r="AZ1618" i="23"/>
  <c r="BB1618" i="23" s="1"/>
  <c r="AZ1614" i="23"/>
  <c r="AZ1610" i="23"/>
  <c r="AZ1606" i="23"/>
  <c r="BF1606" i="23" s="1"/>
  <c r="AZ1602" i="23"/>
  <c r="AZ1598" i="23"/>
  <c r="AZ1594" i="23"/>
  <c r="BB1594" i="23" s="1"/>
  <c r="AZ1590" i="23"/>
  <c r="AZ1586" i="23"/>
  <c r="BE1586" i="23" s="1"/>
  <c r="AZ1582" i="23"/>
  <c r="BB1582" i="23" s="1"/>
  <c r="AZ1578" i="23"/>
  <c r="AZ1574" i="23"/>
  <c r="BE1574" i="23" s="1"/>
  <c r="AZ1570" i="23"/>
  <c r="BB1570" i="23" s="1"/>
  <c r="AZ1566" i="23"/>
  <c r="AZ1562" i="23"/>
  <c r="BB1562" i="23" s="1"/>
  <c r="AZ1558" i="23"/>
  <c r="AZ1554" i="23"/>
  <c r="AZ1550" i="23"/>
  <c r="AZ1546" i="23"/>
  <c r="AZ1542" i="23"/>
  <c r="AZ1538" i="23"/>
  <c r="AZ1534" i="23"/>
  <c r="AZ1530" i="23"/>
  <c r="BB1530" i="23" s="1"/>
  <c r="AZ1526" i="23"/>
  <c r="BB1526" i="23" s="1"/>
  <c r="AZ1522" i="23"/>
  <c r="AZ1518" i="23"/>
  <c r="AZ1514" i="23"/>
  <c r="AZ1510" i="23"/>
  <c r="BB1510" i="23" s="1"/>
  <c r="AZ1506" i="23"/>
  <c r="AZ1502" i="23"/>
  <c r="AZ1498" i="23"/>
  <c r="BB1498" i="23" s="1"/>
  <c r="AZ1494" i="23"/>
  <c r="AZ1490" i="23"/>
  <c r="AZ1486" i="23"/>
  <c r="AZ1482" i="23"/>
  <c r="AZ1478" i="23"/>
  <c r="BF1478" i="23" s="1"/>
  <c r="AZ1474" i="23"/>
  <c r="AZ1470" i="23"/>
  <c r="AZ1466" i="23"/>
  <c r="BB1466" i="23" s="1"/>
  <c r="AZ1462" i="23"/>
  <c r="AZ1458" i="23"/>
  <c r="AZ1454" i="23"/>
  <c r="AZ1450" i="23"/>
  <c r="AZ1446" i="23"/>
  <c r="AZ1442" i="23"/>
  <c r="BB1442" i="23" s="1"/>
  <c r="AZ1438" i="23"/>
  <c r="AZ1434" i="23"/>
  <c r="BB1434" i="23" s="1"/>
  <c r="AZ1430" i="23"/>
  <c r="BB1430" i="23" s="1"/>
  <c r="AZ1426" i="23"/>
  <c r="AZ1422" i="23"/>
  <c r="AZ1418" i="23"/>
  <c r="AZ1414" i="23"/>
  <c r="BE1414" i="23" s="1"/>
  <c r="AZ1410" i="23"/>
  <c r="AZ1406" i="23"/>
  <c r="AZ1402" i="23"/>
  <c r="BB1402" i="23" s="1"/>
  <c r="AZ1398" i="23"/>
  <c r="AZ1394" i="23"/>
  <c r="AZ1390" i="23"/>
  <c r="AZ1386" i="23"/>
  <c r="BE1386" i="23" s="1"/>
  <c r="AZ1382" i="23"/>
  <c r="AZ1378" i="23"/>
  <c r="AZ1374" i="23"/>
  <c r="AZ1370" i="23"/>
  <c r="BB1370" i="23" s="1"/>
  <c r="AZ1366" i="23"/>
  <c r="BB1366" i="23" s="1"/>
  <c r="AZ1362" i="23"/>
  <c r="AZ1358" i="23"/>
  <c r="AZ1354" i="23"/>
  <c r="BB1354" i="23" s="1"/>
  <c r="AZ1350" i="23"/>
  <c r="BB1350" i="23" s="1"/>
  <c r="AZ1346" i="23"/>
  <c r="AZ1342" i="23"/>
  <c r="AZ1338" i="23"/>
  <c r="BB1338" i="23" s="1"/>
  <c r="AZ1334" i="23"/>
  <c r="BB1334" i="23" s="1"/>
  <c r="AZ1330" i="23"/>
  <c r="AZ1326" i="23"/>
  <c r="BB1326" i="23" s="1"/>
  <c r="AZ1322" i="23"/>
  <c r="AZ1318" i="23"/>
  <c r="BF1318" i="23" s="1"/>
  <c r="AZ1314" i="23"/>
  <c r="AZ1310" i="23"/>
  <c r="AZ1306" i="23"/>
  <c r="BB1306" i="23" s="1"/>
  <c r="AZ1302" i="23"/>
  <c r="BB1302" i="23" s="1"/>
  <c r="AZ1298" i="23"/>
  <c r="AZ1294" i="23"/>
  <c r="AZ1290" i="23"/>
  <c r="AZ1286" i="23"/>
  <c r="AZ1282" i="23"/>
  <c r="AZ1278" i="23"/>
  <c r="AZ1274" i="23"/>
  <c r="BB1274" i="23" s="1"/>
  <c r="AZ1270" i="23"/>
  <c r="AZ1266" i="23"/>
  <c r="AZ1262" i="23"/>
  <c r="AZ1258" i="23"/>
  <c r="AZ1254" i="23"/>
  <c r="AZ1250" i="23"/>
  <c r="AZ1246" i="23"/>
  <c r="AZ1242" i="23"/>
  <c r="BB1242" i="23" s="1"/>
  <c r="AZ1238" i="23"/>
  <c r="AZ1234" i="23"/>
  <c r="AZ1230" i="23"/>
  <c r="BB1230" i="23" s="1"/>
  <c r="AZ1226" i="23"/>
  <c r="AZ1222" i="23"/>
  <c r="AZ1218" i="23"/>
  <c r="AZ1214" i="23"/>
  <c r="AZ1210" i="23"/>
  <c r="BB1210" i="23" s="1"/>
  <c r="AZ1206" i="23"/>
  <c r="AZ1202" i="23"/>
  <c r="AZ1198" i="23"/>
  <c r="BB1198" i="23" s="1"/>
  <c r="AZ1194" i="23"/>
  <c r="AZ1190" i="23"/>
  <c r="AZ1186" i="23"/>
  <c r="AZ1182" i="23"/>
  <c r="AZ1178" i="23"/>
  <c r="BB1178" i="23" s="1"/>
  <c r="AZ1174" i="23"/>
  <c r="AZ1170" i="23"/>
  <c r="BE1170" i="23" s="1"/>
  <c r="AZ1166" i="23"/>
  <c r="BB1166" i="23" s="1"/>
  <c r="AZ1162" i="23"/>
  <c r="AZ1158" i="23"/>
  <c r="BF1158" i="23" s="1"/>
  <c r="AZ1154" i="23"/>
  <c r="AZ1150" i="23"/>
  <c r="AZ1146" i="23"/>
  <c r="BB1146" i="23" s="1"/>
  <c r="AZ1142" i="23"/>
  <c r="AZ1138" i="23"/>
  <c r="AZ1134" i="23"/>
  <c r="AZ1130" i="23"/>
  <c r="BA1130" i="23" s="1"/>
  <c r="BC1130" i="23" s="1"/>
  <c r="AZ1126" i="23"/>
  <c r="AZ1122" i="23"/>
  <c r="AZ1118" i="23"/>
  <c r="AZ1114" i="23"/>
  <c r="BB1114" i="23" s="1"/>
  <c r="AZ1110" i="23"/>
  <c r="AZ1106" i="23"/>
  <c r="BE1106" i="23" s="1"/>
  <c r="AZ1102" i="23"/>
  <c r="AZ1098" i="23"/>
  <c r="AZ1094" i="23"/>
  <c r="BB1094" i="23" s="1"/>
  <c r="AZ1090" i="23"/>
  <c r="AZ1086" i="23"/>
  <c r="AZ1082" i="23"/>
  <c r="BB1082" i="23" s="1"/>
  <c r="AZ1078" i="23"/>
  <c r="AZ1074" i="23"/>
  <c r="BB1074" i="23" s="1"/>
  <c r="AZ1070" i="23"/>
  <c r="BB1070" i="23" s="1"/>
  <c r="AZ1066" i="23"/>
  <c r="AZ1062" i="23"/>
  <c r="BE1062" i="23" s="1"/>
  <c r="AZ1058" i="23"/>
  <c r="AZ1054" i="23"/>
  <c r="AZ1050" i="23"/>
  <c r="BB1050" i="23" s="1"/>
  <c r="AZ1046" i="23"/>
  <c r="BB1046" i="23" s="1"/>
  <c r="AZ1042" i="23"/>
  <c r="AZ1038" i="23"/>
  <c r="AZ1034" i="23"/>
  <c r="AZ1030" i="23"/>
  <c r="AZ1026" i="23"/>
  <c r="AZ1022" i="23"/>
  <c r="AZ1018" i="23"/>
  <c r="BB1018" i="23" s="1"/>
  <c r="AZ1014" i="23"/>
  <c r="BB1014" i="23" s="1"/>
  <c r="AZ1010" i="23"/>
  <c r="BB1010" i="23" s="1"/>
  <c r="AZ1006" i="23"/>
  <c r="AZ4" i="23"/>
  <c r="AZ995" i="23"/>
  <c r="BB995" i="23" s="1"/>
  <c r="AZ987" i="23"/>
  <c r="BB987" i="23" s="1"/>
  <c r="AZ979" i="23"/>
  <c r="AZ971" i="23"/>
  <c r="BB971" i="23" s="1"/>
  <c r="AZ963" i="23"/>
  <c r="AZ955" i="23"/>
  <c r="AZ947" i="23"/>
  <c r="BB947" i="23" s="1"/>
  <c r="AZ939" i="23"/>
  <c r="AZ931" i="23"/>
  <c r="AZ923" i="23"/>
  <c r="BB923" i="23" s="1"/>
  <c r="AZ915" i="23"/>
  <c r="BB915" i="23" s="1"/>
  <c r="AZ907" i="23"/>
  <c r="BB907" i="23" s="1"/>
  <c r="AZ899" i="23"/>
  <c r="BB899" i="23" s="1"/>
  <c r="AZ891" i="23"/>
  <c r="AZ883" i="23"/>
  <c r="BB883" i="23" s="1"/>
  <c r="AZ875" i="23"/>
  <c r="AZ867" i="23"/>
  <c r="AZ859" i="23"/>
  <c r="BB859" i="23" s="1"/>
  <c r="AZ851" i="23"/>
  <c r="BB851" i="23" s="1"/>
  <c r="AZ843" i="23"/>
  <c r="BB843" i="23" s="1"/>
  <c r="AZ835" i="23"/>
  <c r="AZ827" i="23"/>
  <c r="AZ819" i="23"/>
  <c r="BB819" i="23" s="1"/>
  <c r="AZ811" i="23"/>
  <c r="BB811" i="23" s="1"/>
  <c r="AZ803" i="23"/>
  <c r="BB803" i="23" s="1"/>
  <c r="AZ795" i="23"/>
  <c r="BB795" i="23" s="1"/>
  <c r="AZ787" i="23"/>
  <c r="AZ779" i="23"/>
  <c r="BB779" i="23" s="1"/>
  <c r="AZ771" i="23"/>
  <c r="AZ763" i="23"/>
  <c r="AZ755" i="23"/>
  <c r="BB755" i="23" s="1"/>
  <c r="AZ747" i="23"/>
  <c r="AZ739" i="23"/>
  <c r="AZ731" i="23"/>
  <c r="BB731" i="23" s="1"/>
  <c r="AZ723" i="23"/>
  <c r="AZ715" i="23"/>
  <c r="BB715" i="23" s="1"/>
  <c r="AZ707" i="23"/>
  <c r="AZ699" i="23"/>
  <c r="AZ691" i="23"/>
  <c r="BB691" i="23" s="1"/>
  <c r="AZ683" i="23"/>
  <c r="AZ675" i="23"/>
  <c r="AZ667" i="23"/>
  <c r="BB667" i="23" s="1"/>
  <c r="AZ659" i="23"/>
  <c r="AZ651" i="23"/>
  <c r="BB651" i="23" s="1"/>
  <c r="AZ643" i="23"/>
  <c r="BB643" i="23" s="1"/>
  <c r="AZ635" i="23"/>
  <c r="AZ627" i="23"/>
  <c r="BB627" i="23" s="1"/>
  <c r="AZ619" i="23"/>
  <c r="AZ611" i="23"/>
  <c r="BB611" i="23" s="1"/>
  <c r="AZ603" i="23"/>
  <c r="BB603" i="23" s="1"/>
  <c r="AZ595" i="23"/>
  <c r="AZ587" i="23"/>
  <c r="BB587" i="23" s="1"/>
  <c r="AZ579" i="23"/>
  <c r="BB579" i="23" s="1"/>
  <c r="AZ571" i="23"/>
  <c r="AZ563" i="23"/>
  <c r="AZ555" i="23"/>
  <c r="AZ547" i="23"/>
  <c r="AZ539" i="23"/>
  <c r="BB539" i="23" s="1"/>
  <c r="AZ531" i="23"/>
  <c r="AZ523" i="23"/>
  <c r="BB523" i="23" s="1"/>
  <c r="AZ515" i="23"/>
  <c r="AZ507" i="23"/>
  <c r="AZ499" i="23"/>
  <c r="BB499" i="23" s="1"/>
  <c r="AZ491" i="23"/>
  <c r="AZ483" i="23"/>
  <c r="AZ475" i="23"/>
  <c r="BB475" i="23" s="1"/>
  <c r="AZ467" i="23"/>
  <c r="AZ459" i="23"/>
  <c r="BB459" i="23" s="1"/>
  <c r="AZ451" i="23"/>
  <c r="AZ443" i="23"/>
  <c r="AZ435" i="23"/>
  <c r="BB435" i="23" s="1"/>
  <c r="AZ427" i="23"/>
  <c r="AZ419" i="23"/>
  <c r="BB419" i="23" s="1"/>
  <c r="AZ411" i="23"/>
  <c r="BB411" i="23" s="1"/>
  <c r="AZ403" i="23"/>
  <c r="AZ395" i="23"/>
  <c r="BB395" i="23" s="1"/>
  <c r="AZ387" i="23"/>
  <c r="AZ379" i="23"/>
  <c r="AZ371" i="23"/>
  <c r="BB371" i="23" s="1"/>
  <c r="AZ363" i="23"/>
  <c r="AZ355" i="23"/>
  <c r="AZ347" i="23"/>
  <c r="BB347" i="23" s="1"/>
  <c r="AZ339" i="23"/>
  <c r="AZ331" i="23"/>
  <c r="BB331" i="23" s="1"/>
  <c r="AZ323" i="23"/>
  <c r="AZ315" i="23"/>
  <c r="AZ307" i="23"/>
  <c r="BB307" i="23" s="1"/>
  <c r="AZ299" i="23"/>
  <c r="AZ291" i="23"/>
  <c r="BB291" i="23" s="1"/>
  <c r="AZ283" i="23"/>
  <c r="BB283" i="23" s="1"/>
  <c r="AZ275" i="23"/>
  <c r="AZ267" i="23"/>
  <c r="BB267" i="23" s="1"/>
  <c r="AZ259" i="23"/>
  <c r="AZ251" i="23"/>
  <c r="AZ243" i="23"/>
  <c r="BB243" i="23" s="1"/>
  <c r="AZ235" i="23"/>
  <c r="AZ227" i="23"/>
  <c r="AZ219" i="23"/>
  <c r="BB219" i="23" s="1"/>
  <c r="AZ211" i="23"/>
  <c r="AZ203" i="23"/>
  <c r="BB203" i="23" s="1"/>
  <c r="AZ195" i="23"/>
  <c r="AZ187" i="23"/>
  <c r="AZ179" i="23"/>
  <c r="BB179" i="23" s="1"/>
  <c r="AZ171" i="23"/>
  <c r="AZ163" i="23"/>
  <c r="BB163" i="23" s="1"/>
  <c r="AZ155" i="23"/>
  <c r="BB155" i="23" s="1"/>
  <c r="AZ147" i="23"/>
  <c r="AZ139" i="23"/>
  <c r="BB139" i="23" s="1"/>
  <c r="AZ131" i="23"/>
  <c r="AZ123" i="23"/>
  <c r="AZ115" i="23"/>
  <c r="BB115" i="23" s="1"/>
  <c r="AZ107" i="23"/>
  <c r="AZ99" i="23"/>
  <c r="AZ91" i="23"/>
  <c r="BB91" i="23" s="1"/>
  <c r="AZ83" i="23"/>
  <c r="AZ75" i="23"/>
  <c r="BB75" i="23" s="1"/>
  <c r="AZ67" i="23"/>
  <c r="BB67" i="23" s="1"/>
  <c r="AZ59" i="23"/>
  <c r="AZ51" i="23"/>
  <c r="AZ43" i="23"/>
  <c r="AZ35" i="23"/>
  <c r="AZ27" i="23"/>
  <c r="BB27" i="23" s="1"/>
  <c r="AZ19" i="23"/>
  <c r="AZ11" i="23"/>
  <c r="BB11" i="23" s="1"/>
  <c r="AZ42" i="23"/>
  <c r="AZ34" i="23"/>
  <c r="AZ26" i="23"/>
  <c r="BB26" i="23" s="1"/>
  <c r="AZ18" i="23"/>
  <c r="AZ10" i="23"/>
  <c r="BB10" i="23" s="1"/>
  <c r="AZ1997" i="23"/>
  <c r="AZ1993" i="23"/>
  <c r="AZ1989" i="23"/>
  <c r="BB1989" i="23" s="1"/>
  <c r="AZ1985" i="23"/>
  <c r="AZ1981" i="23"/>
  <c r="AZ1977" i="23"/>
  <c r="AZ1973" i="23"/>
  <c r="AZ1969" i="23"/>
  <c r="AZ1965" i="23"/>
  <c r="AZ1961" i="23"/>
  <c r="AZ1957" i="23"/>
  <c r="BB1957" i="23" s="1"/>
  <c r="AZ1953" i="23"/>
  <c r="AZ1949" i="23"/>
  <c r="AZ1945" i="23"/>
  <c r="BB1945" i="23" s="1"/>
  <c r="AZ1941" i="23"/>
  <c r="AZ1937" i="23"/>
  <c r="AZ1933" i="23"/>
  <c r="AZ1929" i="23"/>
  <c r="AZ1925" i="23"/>
  <c r="BB1925" i="23" s="1"/>
  <c r="AZ1921" i="23"/>
  <c r="BB1921" i="23" s="1"/>
  <c r="AZ1917" i="23"/>
  <c r="BA1917" i="23" s="1"/>
  <c r="BC1917" i="23" s="1"/>
  <c r="AZ1913" i="23"/>
  <c r="BB1913" i="23" s="1"/>
  <c r="AZ1909" i="23"/>
  <c r="AZ1905" i="23"/>
  <c r="AZ1901" i="23"/>
  <c r="AZ1897" i="23"/>
  <c r="AZ1893" i="23"/>
  <c r="BB1893" i="23" s="1"/>
  <c r="AZ1889" i="23"/>
  <c r="AZ1885" i="23"/>
  <c r="AZ1881" i="23"/>
  <c r="BB1881" i="23" s="1"/>
  <c r="AZ1877" i="23"/>
  <c r="AZ1873" i="23"/>
  <c r="BE1873" i="23" s="1"/>
  <c r="AZ1869" i="23"/>
  <c r="AZ1865" i="23"/>
  <c r="AZ1861" i="23"/>
  <c r="BB1861" i="23" s="1"/>
  <c r="AZ1857" i="23"/>
  <c r="AZ1853" i="23"/>
  <c r="AZ1849" i="23"/>
  <c r="BB1849" i="23" s="1"/>
  <c r="AZ1845" i="23"/>
  <c r="AZ1841" i="23"/>
  <c r="AZ1837" i="23"/>
  <c r="BB1837" i="23" s="1"/>
  <c r="AZ1833" i="23"/>
  <c r="BB1833" i="23" s="1"/>
  <c r="AZ1829" i="23"/>
  <c r="BB1829" i="23" s="1"/>
  <c r="AZ1825" i="23"/>
  <c r="AZ1821" i="23"/>
  <c r="BA1821" i="23" s="1"/>
  <c r="BC1821" i="23" s="1"/>
  <c r="AZ1817" i="23"/>
  <c r="BB1817" i="23" s="1"/>
  <c r="AZ1813" i="23"/>
  <c r="BB1813" i="23" s="1"/>
  <c r="AZ1809" i="23"/>
  <c r="AZ1805" i="23"/>
  <c r="AZ1801" i="23"/>
  <c r="AZ1797" i="23"/>
  <c r="BB1797" i="23" s="1"/>
  <c r="AZ1793" i="23"/>
  <c r="AZ1789" i="23"/>
  <c r="BA1789" i="23" s="1"/>
  <c r="BC1789" i="23" s="1"/>
  <c r="AZ1785" i="23"/>
  <c r="BB1785" i="23" s="1"/>
  <c r="AZ1781" i="23"/>
  <c r="BA1781" i="23" s="1"/>
  <c r="BC1781" i="23" s="1"/>
  <c r="AZ1777" i="23"/>
  <c r="AZ1773" i="23"/>
  <c r="AZ1769" i="23"/>
  <c r="AZ1765" i="23"/>
  <c r="BB1765" i="23" s="1"/>
  <c r="AZ1761" i="23"/>
  <c r="AZ1757" i="23"/>
  <c r="BE1757" i="23" s="1"/>
  <c r="AZ1753" i="23"/>
  <c r="BB1753" i="23" s="1"/>
  <c r="AZ1749" i="23"/>
  <c r="BB1749" i="23" s="1"/>
  <c r="AZ1745" i="23"/>
  <c r="AZ1741" i="23"/>
  <c r="BB1741" i="23" s="1"/>
  <c r="AZ1737" i="23"/>
  <c r="AZ1733" i="23"/>
  <c r="BB1733" i="23" s="1"/>
  <c r="AZ1729" i="23"/>
  <c r="BB1729" i="23" s="1"/>
  <c r="AZ1725" i="23"/>
  <c r="BE1725" i="23" s="1"/>
  <c r="AZ1721" i="23"/>
  <c r="BB1721" i="23" s="1"/>
  <c r="AZ1717" i="23"/>
  <c r="AZ1713" i="23"/>
  <c r="BB1713" i="23" s="1"/>
  <c r="AZ1709" i="23"/>
  <c r="AZ1705" i="23"/>
  <c r="AZ1701" i="23"/>
  <c r="BB1701" i="23" s="1"/>
  <c r="AZ1697" i="23"/>
  <c r="BB1697" i="23" s="1"/>
  <c r="AZ1693" i="23"/>
  <c r="AZ1689" i="23"/>
  <c r="BB1689" i="23" s="1"/>
  <c r="AZ1685" i="23"/>
  <c r="AZ1681" i="23"/>
  <c r="AZ1677" i="23"/>
  <c r="BB1677" i="23" s="1"/>
  <c r="AZ1673" i="23"/>
  <c r="AZ1669" i="23"/>
  <c r="BB1669" i="23" s="1"/>
  <c r="AZ1665" i="23"/>
  <c r="AZ1661" i="23"/>
  <c r="AZ1657" i="23"/>
  <c r="AZ1653" i="23"/>
  <c r="AZ1649" i="23"/>
  <c r="BA1649" i="23" s="1"/>
  <c r="BC1649" i="23" s="1"/>
  <c r="AZ1645" i="23"/>
  <c r="AZ1641" i="23"/>
  <c r="AZ1637" i="23"/>
  <c r="BB1637" i="23" s="1"/>
  <c r="AZ1633" i="23"/>
  <c r="AZ1629" i="23"/>
  <c r="AZ1625" i="23"/>
  <c r="AZ1621" i="23"/>
  <c r="BE1621" i="23" s="1"/>
  <c r="AZ1617" i="23"/>
  <c r="BA1617" i="23" s="1"/>
  <c r="BC1617" i="23" s="1"/>
  <c r="AZ1613" i="23"/>
  <c r="BB1613" i="23" s="1"/>
  <c r="AZ1609" i="23"/>
  <c r="AZ1605" i="23"/>
  <c r="BB1605" i="23" s="1"/>
  <c r="AZ1601" i="23"/>
  <c r="BB1601" i="23" s="1"/>
  <c r="AZ1597" i="23"/>
  <c r="AZ1593" i="23"/>
  <c r="BB1593" i="23" s="1"/>
  <c r="AZ1589" i="23"/>
  <c r="AZ1585" i="23"/>
  <c r="AZ1581" i="23"/>
  <c r="BB1581" i="23" s="1"/>
  <c r="AZ1577" i="23"/>
  <c r="AZ1573" i="23"/>
  <c r="BB1573" i="23" s="1"/>
  <c r="AZ1569" i="23"/>
  <c r="AZ1565" i="23"/>
  <c r="AZ1561" i="23"/>
  <c r="BB1561" i="23" s="1"/>
  <c r="AZ1557" i="23"/>
  <c r="AZ1553" i="23"/>
  <c r="BA1553" i="23" s="1"/>
  <c r="BC1553" i="23" s="1"/>
  <c r="AZ1549" i="23"/>
  <c r="AZ1545" i="23"/>
  <c r="BB1545" i="23" s="1"/>
  <c r="AZ1541" i="23"/>
  <c r="BB1541" i="23" s="1"/>
  <c r="AZ1537" i="23"/>
  <c r="BB1537" i="23" s="1"/>
  <c r="AZ1533" i="23"/>
  <c r="AZ1529" i="23"/>
  <c r="BB1529" i="23" s="1"/>
  <c r="AZ1525" i="23"/>
  <c r="AZ1521" i="23"/>
  <c r="BA1521" i="23" s="1"/>
  <c r="BC1521" i="23" s="1"/>
  <c r="AZ1517" i="23"/>
  <c r="AZ1513" i="23"/>
  <c r="AZ1509" i="23"/>
  <c r="BB1509" i="23" s="1"/>
  <c r="AZ1505" i="23"/>
  <c r="AZ1501" i="23"/>
  <c r="BA1501" i="23" s="1"/>
  <c r="BC1501" i="23" s="1"/>
  <c r="AZ1497" i="23"/>
  <c r="BB1497" i="23" s="1"/>
  <c r="AZ1493" i="23"/>
  <c r="AZ1489" i="23"/>
  <c r="BE1489" i="23" s="1"/>
  <c r="AZ1485" i="23"/>
  <c r="AZ1481" i="23"/>
  <c r="AZ1477" i="23"/>
  <c r="BB1477" i="23" s="1"/>
  <c r="AZ1473" i="23"/>
  <c r="AZ1469" i="23"/>
  <c r="AZ1465" i="23"/>
  <c r="BB1465" i="23" s="1"/>
  <c r="AZ1461" i="23"/>
  <c r="BA1461" i="23" s="1"/>
  <c r="BC1461" i="23" s="1"/>
  <c r="AZ1457" i="23"/>
  <c r="AZ1453" i="23"/>
  <c r="AZ1449" i="23"/>
  <c r="AZ1445" i="23"/>
  <c r="BB1445" i="23" s="1"/>
  <c r="AZ1441" i="23"/>
  <c r="BB1441" i="23" s="1"/>
  <c r="AZ1437" i="23"/>
  <c r="AZ1433" i="23"/>
  <c r="BB1433" i="23" s="1"/>
  <c r="AZ1429" i="23"/>
  <c r="BB1429" i="23" s="1"/>
  <c r="AZ1425" i="23"/>
  <c r="BB1425" i="23" s="1"/>
  <c r="AZ1421" i="23"/>
  <c r="BB1421" i="23" s="1"/>
  <c r="AZ1417" i="23"/>
  <c r="AZ1413" i="23"/>
  <c r="BB1413" i="23" s="1"/>
  <c r="AZ1409" i="23"/>
  <c r="AZ1405" i="23"/>
  <c r="AZ1401" i="23"/>
  <c r="AZ1397" i="23"/>
  <c r="BE1397" i="23" s="1"/>
  <c r="AZ1393" i="23"/>
  <c r="BE1393" i="23" s="1"/>
  <c r="AZ1389" i="23"/>
  <c r="AZ1385" i="23"/>
  <c r="AZ1381" i="23"/>
  <c r="BB1381" i="23" s="1"/>
  <c r="AZ1377" i="23"/>
  <c r="AZ1373" i="23"/>
  <c r="AZ1369" i="23"/>
  <c r="AZ1365" i="23"/>
  <c r="AZ1361" i="23"/>
  <c r="BE1361" i="23" s="1"/>
  <c r="AZ1357" i="23"/>
  <c r="AZ1353" i="23"/>
  <c r="AZ1349" i="23"/>
  <c r="BB1349" i="23" s="1"/>
  <c r="AZ1345" i="23"/>
  <c r="AZ1341" i="23"/>
  <c r="BA1341" i="23" s="1"/>
  <c r="BC1341" i="23" s="1"/>
  <c r="AZ1337" i="23"/>
  <c r="AZ1333" i="23"/>
  <c r="AZ1329" i="23"/>
  <c r="AZ1325" i="23"/>
  <c r="AZ1321" i="23"/>
  <c r="AZ1317" i="23"/>
  <c r="BB1317" i="23" s="1"/>
  <c r="AZ1313" i="23"/>
  <c r="AZ1309" i="23"/>
  <c r="BE1309" i="23" s="1"/>
  <c r="AZ1305" i="23"/>
  <c r="BB1305" i="23" s="1"/>
  <c r="AZ1301" i="23"/>
  <c r="BB1301" i="23" s="1"/>
  <c r="AZ1297" i="23"/>
  <c r="AZ1293" i="23"/>
  <c r="AZ1289" i="23"/>
  <c r="AZ1285" i="23"/>
  <c r="BB1285" i="23" s="1"/>
  <c r="AZ1281" i="23"/>
  <c r="AZ1277" i="23"/>
  <c r="BE1277" i="23" s="1"/>
  <c r="AZ1273" i="23"/>
  <c r="BB1273" i="23" s="1"/>
  <c r="AZ1269" i="23"/>
  <c r="BE1269" i="23" s="1"/>
  <c r="AZ1265" i="23"/>
  <c r="AZ1261" i="23"/>
  <c r="AZ1257" i="23"/>
  <c r="AZ1253" i="23"/>
  <c r="BB1253" i="23" s="1"/>
  <c r="AZ1249" i="23"/>
  <c r="AZ1245" i="23"/>
  <c r="BA1245" i="23" s="1"/>
  <c r="BC1245" i="23" s="1"/>
  <c r="AZ1241" i="23"/>
  <c r="AZ1237" i="23"/>
  <c r="BB1237" i="23" s="1"/>
  <c r="AZ1233" i="23"/>
  <c r="BA1233" i="23" s="1"/>
  <c r="BC1233" i="23" s="1"/>
  <c r="AZ1229" i="23"/>
  <c r="BB1229" i="23" s="1"/>
  <c r="AZ1225" i="23"/>
  <c r="AZ1221" i="23"/>
  <c r="BB1221" i="23" s="1"/>
  <c r="AZ1217" i="23"/>
  <c r="AZ1213" i="23"/>
  <c r="AZ1209" i="23"/>
  <c r="BB1209" i="23" s="1"/>
  <c r="AZ1205" i="23"/>
  <c r="BB1205" i="23" s="1"/>
  <c r="AZ1201" i="23"/>
  <c r="AZ1197" i="23"/>
  <c r="BB1197" i="23" s="1"/>
  <c r="AZ1193" i="23"/>
  <c r="AZ1189" i="23"/>
  <c r="BB1189" i="23" s="1"/>
  <c r="AZ1185" i="23"/>
  <c r="BB1185" i="23" s="1"/>
  <c r="AZ1181" i="23"/>
  <c r="BA1181" i="23" s="1"/>
  <c r="BC1181" i="23" s="1"/>
  <c r="AZ1177" i="23"/>
  <c r="AZ1173" i="23"/>
  <c r="AZ1169" i="23"/>
  <c r="BE1169" i="23" s="1"/>
  <c r="AZ1165" i="23"/>
  <c r="BB1165" i="23" s="1"/>
  <c r="AZ1161" i="23"/>
  <c r="BB1161" i="23" s="1"/>
  <c r="AZ1157" i="23"/>
  <c r="BB1157" i="23" s="1"/>
  <c r="AZ1153" i="23"/>
  <c r="AZ1149" i="23"/>
  <c r="AZ1145" i="23"/>
  <c r="BB1145" i="23" s="1"/>
  <c r="AZ1141" i="23"/>
  <c r="AZ1137" i="23"/>
  <c r="BB1137" i="23" s="1"/>
  <c r="AZ1133" i="23"/>
  <c r="BB1133" i="23" s="1"/>
  <c r="AZ1129" i="23"/>
  <c r="AZ1125" i="23"/>
  <c r="BB1125" i="23" s="1"/>
  <c r="AZ1121" i="23"/>
  <c r="AZ1117" i="23"/>
  <c r="AZ1113" i="23"/>
  <c r="AZ1109" i="23"/>
  <c r="BB1109" i="23" s="1"/>
  <c r="AZ1105" i="23"/>
  <c r="AZ1101" i="23"/>
  <c r="AZ1097" i="23"/>
  <c r="AZ1093" i="23"/>
  <c r="BB1093" i="23" s="1"/>
  <c r="AZ1089" i="23"/>
  <c r="AZ1085" i="23"/>
  <c r="BB1085" i="23" s="1"/>
  <c r="AZ1081" i="23"/>
  <c r="BB1081" i="23" s="1"/>
  <c r="AZ1077" i="23"/>
  <c r="AZ1073" i="23"/>
  <c r="AZ1069" i="23"/>
  <c r="AZ1065" i="23"/>
  <c r="AZ1061" i="23"/>
  <c r="BB1061" i="23" s="1"/>
  <c r="AZ1057" i="23"/>
  <c r="AZ1053" i="23"/>
  <c r="AZ1049" i="23"/>
  <c r="BB1049" i="23" s="1"/>
  <c r="AZ1045" i="23"/>
  <c r="AZ1041" i="23"/>
  <c r="AZ1037" i="23"/>
  <c r="AZ1033" i="23"/>
  <c r="AZ1029" i="23"/>
  <c r="BB1029" i="23" s="1"/>
  <c r="AZ1025" i="23"/>
  <c r="AZ1021" i="23"/>
  <c r="BE1021" i="23" s="1"/>
  <c r="AZ1017" i="23"/>
  <c r="AZ1013" i="23"/>
  <c r="BB1013" i="23" s="1"/>
  <c r="AZ1009" i="23"/>
  <c r="BE1009" i="23" s="1"/>
  <c r="AZ1005" i="23"/>
  <c r="AZ1001" i="23"/>
  <c r="BB1001" i="23" s="1"/>
  <c r="AZ993" i="23"/>
  <c r="BB993" i="23" s="1"/>
  <c r="AZ985" i="23"/>
  <c r="AZ977" i="23"/>
  <c r="AZ969" i="23"/>
  <c r="BB969" i="23" s="1"/>
  <c r="AZ961" i="23"/>
  <c r="AZ953" i="23"/>
  <c r="AZ945" i="23"/>
  <c r="BB945" i="23" s="1"/>
  <c r="AZ937" i="23"/>
  <c r="BB937" i="23" s="1"/>
  <c r="AZ929" i="23"/>
  <c r="BB929" i="23" s="1"/>
  <c r="AZ921" i="23"/>
  <c r="AZ913" i="23"/>
  <c r="AZ905" i="23"/>
  <c r="BB905" i="23" s="1"/>
  <c r="AZ897" i="23"/>
  <c r="AZ889" i="23"/>
  <c r="AZ881" i="23"/>
  <c r="BB881" i="23" s="1"/>
  <c r="AZ873" i="23"/>
  <c r="BB873" i="23" s="1"/>
  <c r="AZ865" i="23"/>
  <c r="BB865" i="23" s="1"/>
  <c r="AZ857" i="23"/>
  <c r="AZ849" i="23"/>
  <c r="AZ841" i="23"/>
  <c r="AZ833" i="23"/>
  <c r="AZ825" i="23"/>
  <c r="AZ817" i="23"/>
  <c r="BB817" i="23" s="1"/>
  <c r="AZ809" i="23"/>
  <c r="BB809" i="23" s="1"/>
  <c r="AZ801" i="23"/>
  <c r="BB801" i="23" s="1"/>
  <c r="AZ793" i="23"/>
  <c r="AZ785" i="23"/>
  <c r="AZ777" i="23"/>
  <c r="BB777" i="23" s="1"/>
  <c r="AZ769" i="23"/>
  <c r="AZ761" i="23"/>
  <c r="AZ753" i="23"/>
  <c r="BB753" i="23" s="1"/>
  <c r="AZ745" i="23"/>
  <c r="AZ737" i="23"/>
  <c r="BB737" i="23" s="1"/>
  <c r="AZ729" i="23"/>
  <c r="BB729" i="23" s="1"/>
  <c r="AZ721" i="23"/>
  <c r="AZ713" i="23"/>
  <c r="AZ705" i="23"/>
  <c r="AZ697" i="23"/>
  <c r="AZ689" i="23"/>
  <c r="BB689" i="23" s="1"/>
  <c r="AZ681" i="23"/>
  <c r="AZ673" i="23"/>
  <c r="BB673" i="23" s="1"/>
  <c r="AZ665" i="23"/>
  <c r="AZ657" i="23"/>
  <c r="AZ649" i="23"/>
  <c r="BB649" i="23" s="1"/>
  <c r="AZ641" i="23"/>
  <c r="BB641" i="23" s="1"/>
  <c r="AZ633" i="23"/>
  <c r="BB633" i="23" s="1"/>
  <c r="AZ625" i="23"/>
  <c r="BB625" i="23" s="1"/>
  <c r="AZ617" i="23"/>
  <c r="AZ609" i="23"/>
  <c r="BB609" i="23" s="1"/>
  <c r="AZ601" i="23"/>
  <c r="AZ593" i="23"/>
  <c r="AZ585" i="23"/>
  <c r="BB585" i="23" s="1"/>
  <c r="AZ577" i="23"/>
  <c r="AZ569" i="23"/>
  <c r="BB569" i="23" s="1"/>
  <c r="AZ561" i="23"/>
  <c r="BB561" i="23" s="1"/>
  <c r="AZ553" i="23"/>
  <c r="AZ545" i="23"/>
  <c r="BB545" i="23" s="1"/>
  <c r="AZ537" i="23"/>
  <c r="AZ529" i="23"/>
  <c r="AZ521" i="23"/>
  <c r="BB521" i="23" s="1"/>
  <c r="AZ513" i="23"/>
  <c r="BB513" i="23" s="1"/>
  <c r="AZ505" i="23"/>
  <c r="AZ497" i="23"/>
  <c r="BB497" i="23" s="1"/>
  <c r="AZ489" i="23"/>
  <c r="AZ481" i="23"/>
  <c r="BB481" i="23" s="1"/>
  <c r="AZ473" i="23"/>
  <c r="AZ465" i="23"/>
  <c r="AZ457" i="23"/>
  <c r="BB457" i="23" s="1"/>
  <c r="AZ449" i="23"/>
  <c r="BB449" i="23" s="1"/>
  <c r="AZ441" i="23"/>
  <c r="BB441" i="23" s="1"/>
  <c r="AZ433" i="23"/>
  <c r="BB433" i="23" s="1"/>
  <c r="AZ425" i="23"/>
  <c r="AZ417" i="23"/>
  <c r="BB417" i="23" s="1"/>
  <c r="AZ409" i="23"/>
  <c r="BB409" i="23" s="1"/>
  <c r="AZ401" i="23"/>
  <c r="AZ393" i="23"/>
  <c r="BB393" i="23" s="1"/>
  <c r="AZ385" i="23"/>
  <c r="AZ377" i="23"/>
  <c r="AZ369" i="23"/>
  <c r="BB369" i="23" s="1"/>
  <c r="AZ361" i="23"/>
  <c r="BB361" i="23" s="1"/>
  <c r="AZ353" i="23"/>
  <c r="BB353" i="23" s="1"/>
  <c r="AZ345" i="23"/>
  <c r="AZ337" i="23"/>
  <c r="AZ329" i="23"/>
  <c r="BB329" i="23" s="1"/>
  <c r="AZ321" i="23"/>
  <c r="AZ313" i="23"/>
  <c r="BB313" i="23" s="1"/>
  <c r="AZ305" i="23"/>
  <c r="BB305" i="23" s="1"/>
  <c r="AZ297" i="23"/>
  <c r="BB297" i="23" s="1"/>
  <c r="AZ289" i="23"/>
  <c r="BB289" i="23" s="1"/>
  <c r="AZ281" i="23"/>
  <c r="AZ273" i="23"/>
  <c r="AZ265" i="23"/>
  <c r="BB265" i="23" s="1"/>
  <c r="AZ257" i="23"/>
  <c r="BB257" i="23" s="1"/>
  <c r="AZ249" i="23"/>
  <c r="AZ241" i="23"/>
  <c r="BB241" i="23" s="1"/>
  <c r="AZ233" i="23"/>
  <c r="AZ225" i="23"/>
  <c r="BB225" i="23" s="1"/>
  <c r="AZ217" i="23"/>
  <c r="BB217" i="23" s="1"/>
  <c r="AZ209" i="23"/>
  <c r="AZ201" i="23"/>
  <c r="BB201" i="23" s="1"/>
  <c r="AZ193" i="23"/>
  <c r="AZ185" i="23"/>
  <c r="BB185" i="23" s="1"/>
  <c r="AZ177" i="23"/>
  <c r="BB177" i="23" s="1"/>
  <c r="AZ169" i="23"/>
  <c r="AZ161" i="23"/>
  <c r="BB161" i="23" s="1"/>
  <c r="AZ153" i="23"/>
  <c r="AZ145" i="23"/>
  <c r="AZ137" i="23"/>
  <c r="AZ129" i="23"/>
  <c r="AZ121" i="23"/>
  <c r="AZ113" i="23"/>
  <c r="BB113" i="23" s="1"/>
  <c r="AZ105" i="23"/>
  <c r="BB105" i="23" s="1"/>
  <c r="AZ97" i="23"/>
  <c r="BB97" i="23" s="1"/>
  <c r="AZ89" i="23"/>
  <c r="BB89" i="23" s="1"/>
  <c r="AZ81" i="23"/>
  <c r="AZ73" i="23"/>
  <c r="BB73" i="23" s="1"/>
  <c r="AZ65" i="23"/>
  <c r="AZ57" i="23"/>
  <c r="AZ49" i="23"/>
  <c r="BB49" i="23" s="1"/>
  <c r="AZ41" i="23"/>
  <c r="AZ33" i="23"/>
  <c r="BB33" i="23" s="1"/>
  <c r="AZ25" i="23"/>
  <c r="AZ17" i="23"/>
  <c r="AZ9" i="23"/>
  <c r="AZ2000" i="23"/>
  <c r="BB2000" i="23" s="1"/>
  <c r="AZ1996" i="23"/>
  <c r="AZ1992" i="23"/>
  <c r="BB1992" i="23" s="1"/>
  <c r="AZ1988" i="23"/>
  <c r="BB1988" i="23" s="1"/>
  <c r="AZ1984" i="23"/>
  <c r="BB1984" i="23" s="1"/>
  <c r="AZ1980" i="23"/>
  <c r="AZ1976" i="23"/>
  <c r="BA1976" i="23" s="1"/>
  <c r="BC1976" i="23" s="1"/>
  <c r="AZ1972" i="23"/>
  <c r="BB1972" i="23" s="1"/>
  <c r="AZ1968" i="23"/>
  <c r="AZ1964" i="23"/>
  <c r="BA1964" i="23" s="1"/>
  <c r="BC1964" i="23" s="1"/>
  <c r="AZ1960" i="23"/>
  <c r="BB1960" i="23" s="1"/>
  <c r="AZ1956" i="23"/>
  <c r="AZ1952" i="23"/>
  <c r="BB1952" i="23" s="1"/>
  <c r="AZ1948" i="23"/>
  <c r="AZ1944" i="23"/>
  <c r="AZ1940" i="23"/>
  <c r="BB1940" i="23" s="1"/>
  <c r="AZ1936" i="23"/>
  <c r="BF1936" i="23" s="1"/>
  <c r="AZ1932" i="23"/>
  <c r="BA1932" i="23" s="1"/>
  <c r="BC1932" i="23" s="1"/>
  <c r="AZ1928" i="23"/>
  <c r="AZ1924" i="23"/>
  <c r="AZ1920" i="23"/>
  <c r="BB1920" i="23" s="1"/>
  <c r="AZ1916" i="23"/>
  <c r="AZ1912" i="23"/>
  <c r="AZ1908" i="23"/>
  <c r="AZ1904" i="23"/>
  <c r="AZ1900" i="23"/>
  <c r="BA1900" i="23" s="1"/>
  <c r="BC1900" i="23" s="1"/>
  <c r="AZ1896" i="23"/>
  <c r="AZ1892" i="23"/>
  <c r="AZ1888" i="23"/>
  <c r="BB1888" i="23" s="1"/>
  <c r="AZ1884" i="23"/>
  <c r="BB1884" i="23" s="1"/>
  <c r="AZ1880" i="23"/>
  <c r="AZ1876" i="23"/>
  <c r="BB1876" i="23" s="1"/>
  <c r="AZ1872" i="23"/>
  <c r="AZ1868" i="23"/>
  <c r="AZ1864" i="23"/>
  <c r="AZ1860" i="23"/>
  <c r="AZ1856" i="23"/>
  <c r="BB1856" i="23" s="1"/>
  <c r="AZ1852" i="23"/>
  <c r="AZ1848" i="23"/>
  <c r="BA1848" i="23" s="1"/>
  <c r="BC1848" i="23" s="1"/>
  <c r="AZ1844" i="23"/>
  <c r="AZ1840" i="23"/>
  <c r="AZ1836" i="23"/>
  <c r="AZ1832" i="23"/>
  <c r="AZ1828" i="23"/>
  <c r="AZ1824" i="23"/>
  <c r="BB1824" i="23" s="1"/>
  <c r="AZ1820" i="23"/>
  <c r="AZ1816" i="23"/>
  <c r="AZ1812" i="23"/>
  <c r="BB1812" i="23" s="1"/>
  <c r="AZ1808" i="23"/>
  <c r="AZ1804" i="23"/>
  <c r="BA1804" i="23" s="1"/>
  <c r="BC1804" i="23" s="1"/>
  <c r="AZ1800" i="23"/>
  <c r="BB1800" i="23" s="1"/>
  <c r="AZ1796" i="23"/>
  <c r="AZ1792" i="23"/>
  <c r="BB1792" i="23" s="1"/>
  <c r="AZ1788" i="23"/>
  <c r="AZ1784" i="23"/>
  <c r="AZ1780" i="23"/>
  <c r="AZ1776" i="23"/>
  <c r="BB1776" i="23" s="1"/>
  <c r="AZ1772" i="23"/>
  <c r="AZ1768" i="23"/>
  <c r="AZ1764" i="23"/>
  <c r="AZ1760" i="23"/>
  <c r="BB1760" i="23" s="1"/>
  <c r="AZ1756" i="23"/>
  <c r="AZ1752" i="23"/>
  <c r="BE1752" i="23" s="1"/>
  <c r="AZ1748" i="23"/>
  <c r="BB1748" i="23" s="1"/>
  <c r="AZ1744" i="23"/>
  <c r="BB1744" i="23" s="1"/>
  <c r="AZ1740" i="23"/>
  <c r="AZ1736" i="23"/>
  <c r="AZ1732" i="23"/>
  <c r="AZ1728" i="23"/>
  <c r="BB1728" i="23" s="1"/>
  <c r="AZ1724" i="23"/>
  <c r="BB1724" i="23" s="1"/>
  <c r="AZ1720" i="23"/>
  <c r="BB1720" i="23" s="1"/>
  <c r="AZ1716" i="23"/>
  <c r="BB1716" i="23" s="1"/>
  <c r="AZ1712" i="23"/>
  <c r="AZ1708" i="23"/>
  <c r="AZ1704" i="23"/>
  <c r="AZ1700" i="23"/>
  <c r="AZ1696" i="23"/>
  <c r="BB1696" i="23" s="1"/>
  <c r="AZ1692" i="23"/>
  <c r="AZ1688" i="23"/>
  <c r="AZ1684" i="23"/>
  <c r="BB1684" i="23" s="1"/>
  <c r="AZ1680" i="23"/>
  <c r="AZ1676" i="23"/>
  <c r="BE1676" i="23" s="1"/>
  <c r="AZ1672" i="23"/>
  <c r="BB1672" i="23" s="1"/>
  <c r="AZ1668" i="23"/>
  <c r="AZ1664" i="23"/>
  <c r="BB1664" i="23" s="1"/>
  <c r="AZ1660" i="23"/>
  <c r="AZ1656" i="23"/>
  <c r="AZ1652" i="23"/>
  <c r="BB1652" i="23" s="1"/>
  <c r="AZ1648" i="23"/>
  <c r="AZ1644" i="23"/>
  <c r="BB1644" i="23" s="1"/>
  <c r="AZ1640" i="23"/>
  <c r="BB1640" i="23" s="1"/>
  <c r="AZ1636" i="23"/>
  <c r="BB1636" i="23" s="1"/>
  <c r="AZ1632" i="23"/>
  <c r="BB1632" i="23" s="1"/>
  <c r="AZ1628" i="23"/>
  <c r="AZ1624" i="23"/>
  <c r="AZ1620" i="23"/>
  <c r="BB1620" i="23" s="1"/>
  <c r="AZ1616" i="23"/>
  <c r="AZ1612" i="23"/>
  <c r="AZ1608" i="23"/>
  <c r="AZ1604" i="23"/>
  <c r="BB1604" i="23" s="1"/>
  <c r="AZ1600" i="23"/>
  <c r="BB1600" i="23" s="1"/>
  <c r="AZ1596" i="23"/>
  <c r="BB1596" i="23" s="1"/>
  <c r="AZ1592" i="23"/>
  <c r="BA1592" i="23" s="1"/>
  <c r="BC1592" i="23" s="1"/>
  <c r="AZ1588" i="23"/>
  <c r="BB1588" i="23" s="1"/>
  <c r="AZ1584" i="23"/>
  <c r="AZ1580" i="23"/>
  <c r="BE1580" i="23" s="1"/>
  <c r="AZ1576" i="23"/>
  <c r="AZ1572" i="23"/>
  <c r="AZ1568" i="23"/>
  <c r="BB1568" i="23" s="1"/>
  <c r="AZ1564" i="23"/>
  <c r="BB1564" i="23" s="1"/>
  <c r="AZ1560" i="23"/>
  <c r="AZ1556" i="23"/>
  <c r="BB1556" i="23" s="1"/>
  <c r="AZ1552" i="23"/>
  <c r="AZ1548" i="23"/>
  <c r="BA1548" i="23" s="1"/>
  <c r="BC1548" i="23" s="1"/>
  <c r="AZ1544" i="23"/>
  <c r="BB1544" i="23" s="1"/>
  <c r="AZ1540" i="23"/>
  <c r="AZ1536" i="23"/>
  <c r="BB1536" i="23" s="1"/>
  <c r="AZ1532" i="23"/>
  <c r="AZ1528" i="23"/>
  <c r="AZ1524" i="23"/>
  <c r="BB1524" i="23" s="1"/>
  <c r="AZ1520" i="23"/>
  <c r="AZ1516" i="23"/>
  <c r="AZ1512" i="23"/>
  <c r="BB1512" i="23" s="1"/>
  <c r="AZ1508" i="23"/>
  <c r="BB1508" i="23" s="1"/>
  <c r="AZ1504" i="23"/>
  <c r="BB1504" i="23" s="1"/>
  <c r="AZ1500" i="23"/>
  <c r="AZ1496" i="23"/>
  <c r="AZ1492" i="23"/>
  <c r="BB1492" i="23" s="1"/>
  <c r="AZ1488" i="23"/>
  <c r="BB1488" i="23" s="1"/>
  <c r="AZ1484" i="23"/>
  <c r="AZ1480" i="23"/>
  <c r="BB1480" i="23" s="1"/>
  <c r="AZ1476" i="23"/>
  <c r="AZ1472" i="23"/>
  <c r="BB1472" i="23" s="1"/>
  <c r="AZ1468" i="23"/>
  <c r="AZ1464" i="23"/>
  <c r="BE1464" i="23" s="1"/>
  <c r="AZ1460" i="23"/>
  <c r="AZ1456" i="23"/>
  <c r="AZ1452" i="23"/>
  <c r="AZ1448" i="23"/>
  <c r="BB1448" i="23" s="1"/>
  <c r="AZ1444" i="23"/>
  <c r="AZ1440" i="23"/>
  <c r="BB1440" i="23" s="1"/>
  <c r="AZ1436" i="23"/>
  <c r="AZ1432" i="23"/>
  <c r="BB1432" i="23" s="1"/>
  <c r="AZ1428" i="23"/>
  <c r="AZ1424" i="23"/>
  <c r="BB1424" i="23" s="1"/>
  <c r="AZ1420" i="23"/>
  <c r="AZ1416" i="23"/>
  <c r="BB1416" i="23" s="1"/>
  <c r="AZ1412" i="23"/>
  <c r="AZ1408" i="23"/>
  <c r="BB1408" i="23" s="1"/>
  <c r="AZ1404" i="23"/>
  <c r="BB1404" i="23" s="1"/>
  <c r="AZ1400" i="23"/>
  <c r="AZ1396" i="23"/>
  <c r="AZ1392" i="23"/>
  <c r="AZ1388" i="23"/>
  <c r="BA1388" i="23" s="1"/>
  <c r="BC1388" i="23" s="1"/>
  <c r="AZ1384" i="23"/>
  <c r="AZ1380" i="23"/>
  <c r="AZ1376" i="23"/>
  <c r="BB1376" i="23" s="1"/>
  <c r="AZ1372" i="23"/>
  <c r="AZ1368" i="23"/>
  <c r="AZ1364" i="23"/>
  <c r="AZ1360" i="23"/>
  <c r="BE1360" i="23" s="1"/>
  <c r="AZ1356" i="23"/>
  <c r="AZ1352" i="23"/>
  <c r="BB1352" i="23" s="1"/>
  <c r="AZ1348" i="23"/>
  <c r="AZ1344" i="23"/>
  <c r="BB1344" i="23" s="1"/>
  <c r="AZ1340" i="23"/>
  <c r="AZ1336" i="23"/>
  <c r="AZ1332" i="23"/>
  <c r="AZ1328" i="23"/>
  <c r="AZ1324" i="23"/>
  <c r="BA1324" i="23" s="1"/>
  <c r="BC1324" i="23" s="1"/>
  <c r="AZ1320" i="23"/>
  <c r="BB1320" i="23" s="1"/>
  <c r="AZ1316" i="23"/>
  <c r="BB1316" i="23" s="1"/>
  <c r="AZ1312" i="23"/>
  <c r="BB1312" i="23" s="1"/>
  <c r="AZ1308" i="23"/>
  <c r="BB1308" i="23" s="1"/>
  <c r="AZ1304" i="23"/>
  <c r="AZ1300" i="23"/>
  <c r="AZ1296" i="23"/>
  <c r="BB1296" i="23" s="1"/>
  <c r="AZ1292" i="23"/>
  <c r="AZ1288" i="23"/>
  <c r="AZ1284" i="23"/>
  <c r="AZ1280" i="23"/>
  <c r="BB1280" i="23" s="1"/>
  <c r="AZ1276" i="23"/>
  <c r="AZ1272" i="23"/>
  <c r="BA1272" i="23" s="1"/>
  <c r="BC1272" i="23" s="1"/>
  <c r="AZ1268" i="23"/>
  <c r="AZ1264" i="23"/>
  <c r="AZ1260" i="23"/>
  <c r="AZ1256" i="23"/>
  <c r="BB1256" i="23" s="1"/>
  <c r="AZ1252" i="23"/>
  <c r="AZ1248" i="23"/>
  <c r="BB1248" i="23" s="1"/>
  <c r="AZ1244" i="23"/>
  <c r="AZ1240" i="23"/>
  <c r="BE1240" i="23" s="1"/>
  <c r="AZ1236" i="23"/>
  <c r="AZ1232" i="23"/>
  <c r="BB1232" i="23" s="1"/>
  <c r="AZ1228" i="23"/>
  <c r="BF1228" i="23" s="1"/>
  <c r="AZ1224" i="23"/>
  <c r="BB1224" i="23" s="1"/>
  <c r="AZ1220" i="23"/>
  <c r="AZ1216" i="23"/>
  <c r="BB1216" i="23" s="1"/>
  <c r="AZ1212" i="23"/>
  <c r="AZ1208" i="23"/>
  <c r="BA1208" i="23" s="1"/>
  <c r="BC1208" i="23" s="1"/>
  <c r="AZ1204" i="23"/>
  <c r="AZ1200" i="23"/>
  <c r="AZ1196" i="23"/>
  <c r="AZ1192" i="23"/>
  <c r="BB1192" i="23" s="1"/>
  <c r="AZ1188" i="23"/>
  <c r="BB1188" i="23" s="1"/>
  <c r="AZ1184" i="23"/>
  <c r="BB1184" i="23" s="1"/>
  <c r="AZ1180" i="23"/>
  <c r="BB1180" i="23" s="1"/>
  <c r="AZ1176" i="23"/>
  <c r="AZ1172" i="23"/>
  <c r="AZ1168" i="23"/>
  <c r="BB1168" i="23" s="1"/>
  <c r="AZ1164" i="23"/>
  <c r="BB1164" i="23" s="1"/>
  <c r="AZ1160" i="23"/>
  <c r="BB1160" i="23" s="1"/>
  <c r="AZ1156" i="23"/>
  <c r="AZ1152" i="23"/>
  <c r="BB1152" i="23" s="1"/>
  <c r="AZ1148" i="23"/>
  <c r="BB1148" i="23" s="1"/>
  <c r="AZ1144" i="23"/>
  <c r="AZ1140" i="23"/>
  <c r="BB1140" i="23" s="1"/>
  <c r="AZ1136" i="23"/>
  <c r="AZ1132" i="23"/>
  <c r="BF1132" i="23" s="1"/>
  <c r="AZ1128" i="23"/>
  <c r="BB1128" i="23" s="1"/>
  <c r="AZ1124" i="23"/>
  <c r="BB1124" i="23" s="1"/>
  <c r="AZ1120" i="23"/>
  <c r="BB1120" i="23" s="1"/>
  <c r="AZ1116" i="23"/>
  <c r="AZ1112" i="23"/>
  <c r="BA1112" i="23" s="1"/>
  <c r="BC1112" i="23" s="1"/>
  <c r="AZ1108" i="23"/>
  <c r="AZ1104" i="23"/>
  <c r="AZ1100" i="23"/>
  <c r="AZ1096" i="23"/>
  <c r="BB1096" i="23" s="1"/>
  <c r="AZ1092" i="23"/>
  <c r="AZ1088" i="23"/>
  <c r="BB1088" i="23" s="1"/>
  <c r="AZ1084" i="23"/>
  <c r="BB1084" i="23" s="1"/>
  <c r="AZ1080" i="23"/>
  <c r="AZ1076" i="23"/>
  <c r="BB1076" i="23" s="1"/>
  <c r="AZ1072" i="23"/>
  <c r="BB1072" i="23" s="1"/>
  <c r="AZ1068" i="23"/>
  <c r="BB1068" i="23" s="1"/>
  <c r="AZ1064" i="23"/>
  <c r="BB1064" i="23" s="1"/>
  <c r="AZ1060" i="23"/>
  <c r="AZ1056" i="23"/>
  <c r="BB1056" i="23" s="1"/>
  <c r="AZ1052" i="23"/>
  <c r="AZ1048" i="23"/>
  <c r="BE1048" i="23" s="1"/>
  <c r="AZ1044" i="23"/>
  <c r="AZ1040" i="23"/>
  <c r="BB1040" i="23" s="1"/>
  <c r="AZ1036" i="23"/>
  <c r="BA1036" i="23" s="1"/>
  <c r="BC1036" i="23" s="1"/>
  <c r="AZ1032" i="23"/>
  <c r="AZ1028" i="23"/>
  <c r="AZ1024" i="23"/>
  <c r="BB1024" i="23" s="1"/>
  <c r="AZ1020" i="23"/>
  <c r="AZ1016" i="23"/>
  <c r="AZ1012" i="23"/>
  <c r="AZ1008" i="23"/>
  <c r="AZ1004" i="23"/>
  <c r="BB1004" i="23" s="1"/>
  <c r="AZ999" i="23"/>
  <c r="AZ991" i="23"/>
  <c r="AZ983" i="23"/>
  <c r="AZ975" i="23"/>
  <c r="AZ967" i="23"/>
  <c r="AZ959" i="23"/>
  <c r="BB959" i="23" s="1"/>
  <c r="AZ951" i="23"/>
  <c r="AZ943" i="23"/>
  <c r="AZ935" i="23"/>
  <c r="AZ927" i="23"/>
  <c r="AZ919" i="23"/>
  <c r="BB919" i="23" s="1"/>
  <c r="AZ911" i="23"/>
  <c r="AZ903" i="23"/>
  <c r="AZ895" i="23"/>
  <c r="BB895" i="23" s="1"/>
  <c r="AZ887" i="23"/>
  <c r="AZ879" i="23"/>
  <c r="BB879" i="23" s="1"/>
  <c r="AZ871" i="23"/>
  <c r="AZ863" i="23"/>
  <c r="AZ855" i="23"/>
  <c r="AZ847" i="23"/>
  <c r="AZ839" i="23"/>
  <c r="AZ831" i="23"/>
  <c r="BB831" i="23" s="1"/>
  <c r="AZ823" i="23"/>
  <c r="AZ815" i="23"/>
  <c r="AZ807" i="23"/>
  <c r="BB807" i="23" s="1"/>
  <c r="AZ799" i="23"/>
  <c r="AZ791" i="23"/>
  <c r="BB791" i="23" s="1"/>
  <c r="AZ783" i="23"/>
  <c r="AZ775" i="23"/>
  <c r="AZ767" i="23"/>
  <c r="AZ759" i="23"/>
  <c r="AZ751" i="23"/>
  <c r="AZ743" i="23"/>
  <c r="BB743" i="23" s="1"/>
  <c r="AZ735" i="23"/>
  <c r="AZ727" i="23"/>
  <c r="AZ719" i="23"/>
  <c r="AZ711" i="23"/>
  <c r="AZ703" i="23"/>
  <c r="BB703" i="23" s="1"/>
  <c r="AZ695" i="23"/>
  <c r="AZ687" i="23"/>
  <c r="BB687" i="23" s="1"/>
  <c r="AZ679" i="23"/>
  <c r="BB679" i="23" s="1"/>
  <c r="AZ671" i="23"/>
  <c r="AZ663" i="23"/>
  <c r="AZ655" i="23"/>
  <c r="BB655" i="23" s="1"/>
  <c r="AZ647" i="23"/>
  <c r="AZ639" i="23"/>
  <c r="BB639" i="23" s="1"/>
  <c r="AZ631" i="23"/>
  <c r="AZ623" i="23"/>
  <c r="AZ615" i="23"/>
  <c r="BB615" i="23" s="1"/>
  <c r="AZ607" i="23"/>
  <c r="BB607" i="23" s="1"/>
  <c r="AZ599" i="23"/>
  <c r="AZ591" i="23"/>
  <c r="AZ583" i="23"/>
  <c r="AZ575" i="23"/>
  <c r="BB575" i="23" s="1"/>
  <c r="AZ567" i="23"/>
  <c r="AZ559" i="23"/>
  <c r="AZ551" i="23"/>
  <c r="BB551" i="23" s="1"/>
  <c r="AZ543" i="23"/>
  <c r="AZ535" i="23"/>
  <c r="AZ527" i="23"/>
  <c r="AZ519" i="23"/>
  <c r="AZ511" i="23"/>
  <c r="BB511" i="23" s="1"/>
  <c r="AZ503" i="23"/>
  <c r="AZ495" i="23"/>
  <c r="AZ487" i="23"/>
  <c r="BB487" i="23" s="1"/>
  <c r="AZ479" i="23"/>
  <c r="AZ471" i="23"/>
  <c r="BB471" i="23" s="1"/>
  <c r="AZ463" i="23"/>
  <c r="AZ455" i="23"/>
  <c r="AZ447" i="23"/>
  <c r="BB447" i="23" s="1"/>
  <c r="AZ439" i="23"/>
  <c r="BB439" i="23" s="1"/>
  <c r="AZ431" i="23"/>
  <c r="AZ423" i="23"/>
  <c r="BB423" i="23" s="1"/>
  <c r="AZ415" i="23"/>
  <c r="AZ407" i="23"/>
  <c r="AZ399" i="23"/>
  <c r="AZ391" i="23"/>
  <c r="AZ383" i="23"/>
  <c r="BB383" i="23" s="1"/>
  <c r="AZ375" i="23"/>
  <c r="BB375" i="23" s="1"/>
  <c r="AZ367" i="23"/>
  <c r="BB367" i="23" s="1"/>
  <c r="AZ359" i="23"/>
  <c r="BB359" i="23" s="1"/>
  <c r="AZ351" i="23"/>
  <c r="AZ343" i="23"/>
  <c r="AZ335" i="23"/>
  <c r="AZ327" i="23"/>
  <c r="AZ319" i="23"/>
  <c r="BB319" i="23" s="1"/>
  <c r="AZ311" i="23"/>
  <c r="AZ303" i="23"/>
  <c r="AZ295" i="23"/>
  <c r="BB295" i="23" s="1"/>
  <c r="AZ287" i="23"/>
  <c r="AZ279" i="23"/>
  <c r="AZ271" i="23"/>
  <c r="AZ263" i="23"/>
  <c r="AZ255" i="23"/>
  <c r="BB255" i="23" s="1"/>
  <c r="AZ247" i="23"/>
  <c r="AZ239" i="23"/>
  <c r="AZ231" i="23"/>
  <c r="BB231" i="23" s="1"/>
  <c r="AZ223" i="23"/>
  <c r="AZ215" i="23"/>
  <c r="AZ207" i="23"/>
  <c r="AZ199" i="23"/>
  <c r="AZ191" i="23"/>
  <c r="AZ183" i="23"/>
  <c r="BB183" i="23" s="1"/>
  <c r="AZ175" i="23"/>
  <c r="BB175" i="23" s="1"/>
  <c r="AZ167" i="23"/>
  <c r="BB167" i="23" s="1"/>
  <c r="AZ159" i="23"/>
  <c r="AZ151" i="23"/>
  <c r="AZ143" i="23"/>
  <c r="AZ135" i="23"/>
  <c r="AZ127" i="23"/>
  <c r="BB127" i="23" s="1"/>
  <c r="AZ119" i="23"/>
  <c r="AZ111" i="23"/>
  <c r="BB111" i="23" s="1"/>
  <c r="AZ103" i="23"/>
  <c r="BB103" i="23" s="1"/>
  <c r="AZ95" i="23"/>
  <c r="AZ87" i="23"/>
  <c r="AZ79" i="23"/>
  <c r="AZ71" i="23"/>
  <c r="AZ63" i="23"/>
  <c r="BB63" i="23" s="1"/>
  <c r="AZ55" i="23"/>
  <c r="BB55" i="23" s="1"/>
  <c r="AZ47" i="23"/>
  <c r="AZ39" i="23"/>
  <c r="BB39" i="23" s="1"/>
  <c r="AZ31" i="23"/>
  <c r="AZ23" i="23"/>
  <c r="AZ15" i="23"/>
  <c r="AZ7" i="23"/>
  <c r="BB7" i="23" s="1"/>
  <c r="AZ1999" i="23"/>
  <c r="AZ1995" i="23"/>
  <c r="AZ1991" i="23"/>
  <c r="AZ1987" i="23"/>
  <c r="BB1987" i="23" s="1"/>
  <c r="AZ1983" i="23"/>
  <c r="AZ1979" i="23"/>
  <c r="AZ1975" i="23"/>
  <c r="AZ1971" i="23"/>
  <c r="AZ1967" i="23"/>
  <c r="BB1967" i="23" s="1"/>
  <c r="AZ1963" i="23"/>
  <c r="AZ1959" i="23"/>
  <c r="BE1959" i="23" s="1"/>
  <c r="AZ1955" i="23"/>
  <c r="BB1955" i="23" s="1"/>
  <c r="AZ1951" i="23"/>
  <c r="AZ1947" i="23"/>
  <c r="AZ1943" i="23"/>
  <c r="AZ1939" i="23"/>
  <c r="AZ1935" i="23"/>
  <c r="BB1935" i="23" s="1"/>
  <c r="AZ1931" i="23"/>
  <c r="AZ1927" i="23"/>
  <c r="AZ1923" i="23"/>
  <c r="AZ1919" i="23"/>
  <c r="AZ1915" i="23"/>
  <c r="AZ1911" i="23"/>
  <c r="AZ1907" i="23"/>
  <c r="BA1907" i="23" s="1"/>
  <c r="BC1907" i="23" s="1"/>
  <c r="AZ1903" i="23"/>
  <c r="BB1903" i="23" s="1"/>
  <c r="AZ1899" i="23"/>
  <c r="AZ1895" i="23"/>
  <c r="BA1895" i="23" s="1"/>
  <c r="BC1895" i="23" s="1"/>
  <c r="AZ1891" i="23"/>
  <c r="BB1891" i="23" s="1"/>
  <c r="AZ1887" i="23"/>
  <c r="AZ1883" i="23"/>
  <c r="AZ1879" i="23"/>
  <c r="AZ1875" i="23"/>
  <c r="AZ1871" i="23"/>
  <c r="BB1871" i="23" s="1"/>
  <c r="AZ1867" i="23"/>
  <c r="AZ1863" i="23"/>
  <c r="BB1863" i="23" s="1"/>
  <c r="AZ1859" i="23"/>
  <c r="BB1859" i="23" s="1"/>
  <c r="AZ1855" i="23"/>
  <c r="AZ1851" i="23"/>
  <c r="AZ1847" i="23"/>
  <c r="AZ1843" i="23"/>
  <c r="AZ1839" i="23"/>
  <c r="BB1839" i="23" s="1"/>
  <c r="AZ1835" i="23"/>
  <c r="AZ1831" i="23"/>
  <c r="BE1831" i="23" s="1"/>
  <c r="AZ1827" i="23"/>
  <c r="BB1827" i="23" s="1"/>
  <c r="AZ1823" i="23"/>
  <c r="AZ1819" i="23"/>
  <c r="AZ1815" i="23"/>
  <c r="AZ1811" i="23"/>
  <c r="BE1811" i="23" s="1"/>
  <c r="AZ1807" i="23"/>
  <c r="BB1807" i="23" s="1"/>
  <c r="AZ1803" i="23"/>
  <c r="AZ1799" i="23"/>
  <c r="BA1799" i="23" s="1"/>
  <c r="BC1799" i="23" s="1"/>
  <c r="AZ1795" i="23"/>
  <c r="AZ1791" i="23"/>
  <c r="AZ1787" i="23"/>
  <c r="AZ1783" i="23"/>
  <c r="AZ1779" i="23"/>
  <c r="BA1779" i="23" s="1"/>
  <c r="BC1779" i="23" s="1"/>
  <c r="AZ1775" i="23"/>
  <c r="BB1775" i="23" s="1"/>
  <c r="AZ1771" i="23"/>
  <c r="AZ1767" i="23"/>
  <c r="BA1767" i="23" s="1"/>
  <c r="BC1767" i="23" s="1"/>
  <c r="AZ1763" i="23"/>
  <c r="AZ1759" i="23"/>
  <c r="AZ1755" i="23"/>
  <c r="AZ1751" i="23"/>
  <c r="AZ1747" i="23"/>
  <c r="BE1747" i="23" s="1"/>
  <c r="AZ1743" i="23"/>
  <c r="BB1743" i="23" s="1"/>
  <c r="AZ1739" i="23"/>
  <c r="AZ1735" i="23"/>
  <c r="BF1735" i="23" s="1"/>
  <c r="AZ1731" i="23"/>
  <c r="BB1731" i="23" s="1"/>
  <c r="AZ1727" i="23"/>
  <c r="AZ1723" i="23"/>
  <c r="AZ1719" i="23"/>
  <c r="AZ1715" i="23"/>
  <c r="AZ1711" i="23"/>
  <c r="BB1711" i="23" s="1"/>
  <c r="AZ1707" i="23"/>
  <c r="AZ1703" i="23"/>
  <c r="BB1703" i="23" s="1"/>
  <c r="AZ1699" i="23"/>
  <c r="BB1699" i="23" s="1"/>
  <c r="AZ1695" i="23"/>
  <c r="AZ1691" i="23"/>
  <c r="AZ1687" i="23"/>
  <c r="AZ1683" i="23"/>
  <c r="AZ1679" i="23"/>
  <c r="BB1679" i="23" s="1"/>
  <c r="AZ1675" i="23"/>
  <c r="AZ1671" i="23"/>
  <c r="AZ1667" i="23"/>
  <c r="BB1667" i="23" s="1"/>
  <c r="AZ1663" i="23"/>
  <c r="AZ1659" i="23"/>
  <c r="AZ1655" i="23"/>
  <c r="AZ1651" i="23"/>
  <c r="AZ1647" i="23"/>
  <c r="BB1647" i="23" s="1"/>
  <c r="AZ1643" i="23"/>
  <c r="AZ1639" i="23"/>
  <c r="AZ1635" i="23"/>
  <c r="BB1635" i="23" s="1"/>
  <c r="AZ1631" i="23"/>
  <c r="AZ1627" i="23"/>
  <c r="AZ1623" i="23"/>
  <c r="AZ1619" i="23"/>
  <c r="BE1619" i="23" s="1"/>
  <c r="AZ1615" i="23"/>
  <c r="BB1615" i="23" s="1"/>
  <c r="AZ1611" i="23"/>
  <c r="AZ1607" i="23"/>
  <c r="AZ1603" i="23"/>
  <c r="BB1603" i="23" s="1"/>
  <c r="AZ1599" i="23"/>
  <c r="AZ1595" i="23"/>
  <c r="BB1595" i="23" s="1"/>
  <c r="AZ1591" i="23"/>
  <c r="AZ1587" i="23"/>
  <c r="AZ1583" i="23"/>
  <c r="BB1583" i="23" s="1"/>
  <c r="AZ1579" i="23"/>
  <c r="AZ1575" i="23"/>
  <c r="BA1575" i="23" s="1"/>
  <c r="BC1575" i="23" s="1"/>
  <c r="AZ1571" i="23"/>
  <c r="BB1571" i="23" s="1"/>
  <c r="AZ1567" i="23"/>
  <c r="AZ1563" i="23"/>
  <c r="AZ1559" i="23"/>
  <c r="AZ1555" i="23"/>
  <c r="BB1555" i="23" s="1"/>
  <c r="AZ1551" i="23"/>
  <c r="BB1551" i="23" s="1"/>
  <c r="AZ1547" i="23"/>
  <c r="AZ1543" i="23"/>
  <c r="BF1543" i="23" s="1"/>
  <c r="AZ1539" i="23"/>
  <c r="BB1539" i="23" s="1"/>
  <c r="AZ1535" i="23"/>
  <c r="AZ1531" i="23"/>
  <c r="BB1531" i="23" s="1"/>
  <c r="AZ1527" i="23"/>
  <c r="AZ1523" i="23"/>
  <c r="AZ1519" i="23"/>
  <c r="BB1519" i="23" s="1"/>
  <c r="AZ1515" i="23"/>
  <c r="BB1515" i="23" s="1"/>
  <c r="AZ1511" i="23"/>
  <c r="BE1511" i="23" s="1"/>
  <c r="AZ1507" i="23"/>
  <c r="AZ1503" i="23"/>
  <c r="AZ1499" i="23"/>
  <c r="AZ1495" i="23"/>
  <c r="AZ1491" i="23"/>
  <c r="AZ1487" i="23"/>
  <c r="BB1487" i="23" s="1"/>
  <c r="AZ1483" i="23"/>
  <c r="AZ1479" i="23"/>
  <c r="AZ1475" i="23"/>
  <c r="BB1475" i="23" s="1"/>
  <c r="AZ1471" i="23"/>
  <c r="AZ1467" i="23"/>
  <c r="AZ1463" i="23"/>
  <c r="AZ1459" i="23"/>
  <c r="AZ1455" i="23"/>
  <c r="AZ1451" i="23"/>
  <c r="AZ1447" i="23"/>
  <c r="BB1447" i="23" s="1"/>
  <c r="AZ1443" i="23"/>
  <c r="BB1443" i="23" s="1"/>
  <c r="AZ1439" i="23"/>
  <c r="AZ1435" i="23"/>
  <c r="AZ1431" i="23"/>
  <c r="AZ1427" i="23"/>
  <c r="AZ1423" i="23"/>
  <c r="BB1423" i="23" s="1"/>
  <c r="AZ1419" i="23"/>
  <c r="AZ1415" i="23"/>
  <c r="BA1415" i="23" s="1"/>
  <c r="BC1415" i="23" s="1"/>
  <c r="AZ1411" i="23"/>
  <c r="BB1411" i="23" s="1"/>
  <c r="AZ1407" i="23"/>
  <c r="AZ1403" i="23"/>
  <c r="AZ1399" i="23"/>
  <c r="AZ1395" i="23"/>
  <c r="AZ1391" i="23"/>
  <c r="BB1391" i="23" s="1"/>
  <c r="AZ1387" i="23"/>
  <c r="AZ1383" i="23"/>
  <c r="BA1383" i="23" s="1"/>
  <c r="BC1383" i="23" s="1"/>
  <c r="AZ1379" i="23"/>
  <c r="BB1379" i="23" s="1"/>
  <c r="AZ1375" i="23"/>
  <c r="AZ1371" i="23"/>
  <c r="AZ1367" i="23"/>
  <c r="AZ1363" i="23"/>
  <c r="AZ1359" i="23"/>
  <c r="AZ1355" i="23"/>
  <c r="AZ1351" i="23"/>
  <c r="BE1351" i="23" s="1"/>
  <c r="AZ1347" i="23"/>
  <c r="BB1347" i="23" s="1"/>
  <c r="AZ1343" i="23"/>
  <c r="AZ1339" i="23"/>
  <c r="AZ1335" i="23"/>
  <c r="AZ1331" i="23"/>
  <c r="AZ1327" i="23"/>
  <c r="BB1327" i="23" s="1"/>
  <c r="AZ1323" i="23"/>
  <c r="AZ1319" i="23"/>
  <c r="AZ1315" i="23"/>
  <c r="AZ1311" i="23"/>
  <c r="AZ1307" i="23"/>
  <c r="AZ1303" i="23"/>
  <c r="AZ1299" i="23"/>
  <c r="BE1299" i="23" s="1"/>
  <c r="AZ1295" i="23"/>
  <c r="BB1295" i="23" s="1"/>
  <c r="AZ1291" i="23"/>
  <c r="AZ1287" i="23"/>
  <c r="AZ1283" i="23"/>
  <c r="BB1283" i="23" s="1"/>
  <c r="AZ1279" i="23"/>
  <c r="AZ1275" i="23"/>
  <c r="AZ1271" i="23"/>
  <c r="AZ1267" i="23"/>
  <c r="AZ1263" i="23"/>
  <c r="AZ1259" i="23"/>
  <c r="AZ1255" i="23"/>
  <c r="BB1255" i="23" s="1"/>
  <c r="AZ1251" i="23"/>
  <c r="BB1251" i="23" s="1"/>
  <c r="AZ1247" i="23"/>
  <c r="AZ1243" i="23"/>
  <c r="BB1243" i="23" s="1"/>
  <c r="AZ1239" i="23"/>
  <c r="AZ1235" i="23"/>
  <c r="AZ1231" i="23"/>
  <c r="AZ1227" i="23"/>
  <c r="AZ1223" i="23"/>
  <c r="AZ1219" i="23"/>
  <c r="AZ1215" i="23"/>
  <c r="AZ1211" i="23"/>
  <c r="AZ1207" i="23"/>
  <c r="AZ1203" i="23"/>
  <c r="AZ1199" i="23"/>
  <c r="BB1199" i="23" s="1"/>
  <c r="AZ1195" i="23"/>
  <c r="AZ1191" i="23"/>
  <c r="AZ1187" i="23"/>
  <c r="AZ1183" i="23"/>
  <c r="AZ1179" i="23"/>
  <c r="AZ1175" i="23"/>
  <c r="AZ1171" i="23"/>
  <c r="AZ1167" i="23"/>
  <c r="AZ1163" i="23"/>
  <c r="AZ1159" i="23"/>
  <c r="AZ1155" i="23"/>
  <c r="AZ1151" i="23"/>
  <c r="AZ1147" i="23"/>
  <c r="AZ1143" i="23"/>
  <c r="AZ1139" i="23"/>
  <c r="BB1139" i="23" s="1"/>
  <c r="AZ1135" i="23"/>
  <c r="AZ1131" i="23"/>
  <c r="AZ1127" i="23"/>
  <c r="BA1127" i="23" s="1"/>
  <c r="BC1127" i="23" s="1"/>
  <c r="AZ1123" i="23"/>
  <c r="AZ1119" i="23"/>
  <c r="AZ1115" i="23"/>
  <c r="AZ1111" i="23"/>
  <c r="AZ1107" i="23"/>
  <c r="AZ1103" i="23"/>
  <c r="AZ1099" i="23"/>
  <c r="AZ1095" i="23"/>
  <c r="AZ1091" i="23"/>
  <c r="AZ1087" i="23"/>
  <c r="AZ1083" i="23"/>
  <c r="BB1083" i="23" s="1"/>
  <c r="AZ1079" i="23"/>
  <c r="AZ1075" i="23"/>
  <c r="AZ1071" i="23"/>
  <c r="BB1071" i="23" s="1"/>
  <c r="AZ1067" i="23"/>
  <c r="AZ1063" i="23"/>
  <c r="BE1063" i="23" s="1"/>
  <c r="AZ1059" i="23"/>
  <c r="BB1059" i="23" s="1"/>
  <c r="AZ1055" i="23"/>
  <c r="AZ1051" i="23"/>
  <c r="AZ1047" i="23"/>
  <c r="AZ1043" i="23"/>
  <c r="AZ1039" i="23"/>
  <c r="AZ1035" i="23"/>
  <c r="AZ1031" i="23"/>
  <c r="BA1031" i="23" s="1"/>
  <c r="BC1031" i="23" s="1"/>
  <c r="AZ1027" i="23"/>
  <c r="AZ1023" i="23"/>
  <c r="AZ1019" i="23"/>
  <c r="AZ1015" i="23"/>
  <c r="AZ1011" i="23"/>
  <c r="AZ1007" i="23"/>
  <c r="AZ1003" i="23"/>
  <c r="BF865" i="23"/>
  <c r="BF609" i="23"/>
  <c r="BF1530" i="23"/>
  <c r="BF1526" i="23"/>
  <c r="BF1605" i="23"/>
  <c r="BF1601" i="23"/>
  <c r="BF1573" i="23"/>
  <c r="BF1370" i="23"/>
  <c r="BF1210" i="23"/>
  <c r="BF1178" i="23"/>
  <c r="BF1146" i="23"/>
  <c r="BF1114" i="23"/>
  <c r="BF1082" i="23"/>
  <c r="BF1050" i="23"/>
  <c r="BF1046" i="23"/>
  <c r="BF1018" i="23"/>
  <c r="BF1014" i="23"/>
  <c r="BF899" i="23"/>
  <c r="BF643" i="23"/>
  <c r="BF587" i="23"/>
  <c r="BF579" i="23"/>
  <c r="BF523" i="23"/>
  <c r="BF459" i="23"/>
  <c r="BF1632" i="23"/>
  <c r="BF1349" i="23"/>
  <c r="BF1317" i="23"/>
  <c r="BF1285" i="23"/>
  <c r="BF1253" i="23"/>
  <c r="BF971" i="23"/>
  <c r="BF907" i="23"/>
  <c r="BF843" i="23"/>
  <c r="BF779" i="23"/>
  <c r="BF715" i="23"/>
  <c r="BF651" i="23"/>
  <c r="BF1946" i="23"/>
  <c r="BF737" i="23"/>
  <c r="BF409" i="23"/>
  <c r="BF353" i="23"/>
  <c r="BF289" i="23"/>
  <c r="BF161" i="23"/>
  <c r="BF97" i="23"/>
  <c r="BF1408" i="23"/>
  <c r="BF1404" i="23"/>
  <c r="BF801" i="23"/>
  <c r="BF729" i="23"/>
  <c r="BF673" i="23"/>
  <c r="BF545" i="23"/>
  <c r="BF481" i="23"/>
  <c r="BF417" i="23"/>
  <c r="BF225" i="23"/>
  <c r="BF217" i="23"/>
  <c r="BF89" i="23"/>
  <c r="BF33" i="23"/>
  <c r="BF993" i="23"/>
  <c r="BF929" i="23"/>
  <c r="BF791" i="23"/>
  <c r="BF655" i="23"/>
  <c r="BF471" i="23"/>
  <c r="BF1626" i="23"/>
  <c r="BF1002" i="23"/>
  <c r="BF986" i="23"/>
  <c r="BF954" i="23"/>
  <c r="BF930" i="23"/>
  <c r="BF874" i="23"/>
  <c r="BF858" i="23"/>
  <c r="BF850" i="23"/>
  <c r="BF802" i="23"/>
  <c r="BF786" i="23"/>
  <c r="BF746" i="23"/>
  <c r="BF730" i="23"/>
  <c r="BF714" i="23"/>
  <c r="BF666" i="23"/>
  <c r="BF650" i="23"/>
  <c r="BF626" i="23"/>
  <c r="BF610" i="23"/>
  <c r="BF538" i="23"/>
  <c r="BF522" i="23"/>
  <c r="BF498" i="23"/>
  <c r="BF482" i="23"/>
  <c r="BF466" i="23"/>
  <c r="BF410" i="23"/>
  <c r="BF386" i="23"/>
  <c r="BF378" i="23"/>
  <c r="BF362" i="23"/>
  <c r="BF274" i="23"/>
  <c r="BF266" i="23"/>
  <c r="BF234" i="23"/>
  <c r="BF202" i="23"/>
  <c r="BF138" i="23"/>
  <c r="BF130" i="23"/>
  <c r="BF74" i="23"/>
  <c r="BF1696" i="23"/>
  <c r="BF1664" i="23"/>
  <c r="BF1562" i="23"/>
  <c r="BF1440" i="23"/>
  <c r="BF1381" i="23"/>
  <c r="BF1242" i="23"/>
  <c r="BF1000" i="23"/>
  <c r="BF984" i="23"/>
  <c r="BF960" i="23"/>
  <c r="BF888" i="23"/>
  <c r="BF872" i="23"/>
  <c r="BF864" i="23"/>
  <c r="BF824" i="23"/>
  <c r="BF744" i="23"/>
  <c r="BF728" i="23"/>
  <c r="BF704" i="23"/>
  <c r="BF616" i="23"/>
  <c r="BF576" i="23"/>
  <c r="BF560" i="23"/>
  <c r="BF488" i="23"/>
  <c r="BF448" i="23"/>
  <c r="BF432" i="23"/>
  <c r="BF416" i="23"/>
  <c r="BF376" i="23"/>
  <c r="BF360" i="23"/>
  <c r="BF344" i="23"/>
  <c r="BF320" i="23"/>
  <c r="BF304" i="23"/>
  <c r="BF232" i="23"/>
  <c r="BF216" i="23"/>
  <c r="BF192" i="23"/>
  <c r="BF176" i="23"/>
  <c r="BF120" i="23"/>
  <c r="BF48" i="23"/>
  <c r="BF40" i="23"/>
  <c r="BF32" i="23"/>
  <c r="BF1978" i="23"/>
  <c r="BF1974" i="23"/>
  <c r="BF1376" i="23"/>
  <c r="BF111" i="23"/>
  <c r="BF1934" i="23"/>
  <c r="BF1914" i="23"/>
  <c r="BF1882" i="23"/>
  <c r="BF1850" i="23"/>
  <c r="BF1842" i="23"/>
  <c r="BF1818" i="23"/>
  <c r="BF1786" i="23"/>
  <c r="BF1754" i="23"/>
  <c r="BF1722" i="23"/>
  <c r="BF1600" i="23"/>
  <c r="BF1596" i="23"/>
  <c r="BF1541" i="23"/>
  <c r="BF1537" i="23"/>
  <c r="BF1498" i="23"/>
  <c r="BF1466" i="23"/>
  <c r="BF1344" i="23"/>
  <c r="BF1312" i="23"/>
  <c r="BF1308" i="23"/>
  <c r="BF1280" i="23"/>
  <c r="BF1221" i="23"/>
  <c r="BF1189" i="23"/>
  <c r="BF1185" i="23"/>
  <c r="BF1157" i="23"/>
  <c r="BF1137" i="23"/>
  <c r="BF1125" i="23"/>
  <c r="BF1093" i="23"/>
  <c r="BF1061" i="23"/>
  <c r="BF1029" i="23"/>
  <c r="BF974" i="23"/>
  <c r="BF958" i="23"/>
  <c r="BF950" i="23"/>
  <c r="BF854" i="23"/>
  <c r="BF838" i="23"/>
  <c r="BF830" i="23"/>
  <c r="BF814" i="23"/>
  <c r="BF742" i="23"/>
  <c r="BF734" i="23"/>
  <c r="BF718" i="23"/>
  <c r="BF678" i="23"/>
  <c r="BF646" i="23"/>
  <c r="BF606" i="23"/>
  <c r="BF590" i="23"/>
  <c r="BF542" i="23"/>
  <c r="BF526" i="23"/>
  <c r="BF486" i="23"/>
  <c r="BF470" i="23"/>
  <c r="BF438" i="23"/>
  <c r="BF414" i="23"/>
  <c r="BF390" i="23"/>
  <c r="BF366" i="23"/>
  <c r="BF350" i="23"/>
  <c r="BF278" i="23"/>
  <c r="BF238" i="23"/>
  <c r="BF230" i="23"/>
  <c r="BF142" i="23"/>
  <c r="BF118" i="23"/>
  <c r="BF102" i="23"/>
  <c r="BF70" i="23"/>
  <c r="BF30" i="23"/>
  <c r="BF6" i="23"/>
  <c r="BF1989" i="23"/>
  <c r="BF1957" i="23"/>
  <c r="BF1690" i="23"/>
  <c r="BF1564" i="23"/>
  <c r="BF1509" i="23"/>
  <c r="BF1248" i="23"/>
  <c r="BF933" i="23"/>
  <c r="BF805" i="23"/>
  <c r="BF749" i="23"/>
  <c r="BF709" i="23"/>
  <c r="BF685" i="23"/>
  <c r="BF549" i="23"/>
  <c r="BF485" i="23"/>
  <c r="BF429" i="23"/>
  <c r="BF365" i="23"/>
  <c r="BF165" i="23"/>
  <c r="BF109" i="23"/>
  <c r="BF45" i="23"/>
  <c r="BF1925" i="23"/>
  <c r="BF1921" i="23"/>
  <c r="BF1893" i="23"/>
  <c r="BF1861" i="23"/>
  <c r="BF1829" i="23"/>
  <c r="BF1797" i="23"/>
  <c r="BF1765" i="23"/>
  <c r="BF1733" i="23"/>
  <c r="BF1729" i="23"/>
  <c r="BF1701" i="23"/>
  <c r="BF1658" i="23"/>
  <c r="BF1654" i="23"/>
  <c r="BF1536" i="23"/>
  <c r="BF1477" i="23"/>
  <c r="BF1434" i="23"/>
  <c r="BF1430" i="23"/>
  <c r="BF1402" i="23"/>
  <c r="BF1216" i="23"/>
  <c r="BF1184" i="23"/>
  <c r="BF1180" i="23"/>
  <c r="BF1152" i="23"/>
  <c r="BF1148" i="23"/>
  <c r="BF1120" i="23"/>
  <c r="BF1088" i="23"/>
  <c r="BF1084" i="23"/>
  <c r="BF1056" i="23"/>
  <c r="BF1024" i="23"/>
  <c r="BF1004" i="23"/>
  <c r="BF941" i="23"/>
  <c r="BF877" i="23"/>
  <c r="BF813" i="23"/>
  <c r="BF621" i="23"/>
  <c r="BF613" i="23"/>
  <c r="BF557" i="23"/>
  <c r="BF541" i="23"/>
  <c r="BF493" i="23"/>
  <c r="BF477" i="23"/>
  <c r="BF421" i="23"/>
  <c r="BF357" i="23"/>
  <c r="BF301" i="23"/>
  <c r="BF293" i="23"/>
  <c r="BF237" i="23"/>
  <c r="BF229" i="23"/>
  <c r="BF173" i="23"/>
  <c r="BF37" i="23"/>
  <c r="BF988" i="23"/>
  <c r="BF964" i="23"/>
  <c r="BF948" i="23"/>
  <c r="BF916" i="23"/>
  <c r="BF876" i="23"/>
  <c r="BF860" i="23"/>
  <c r="BF836" i="23"/>
  <c r="BF820" i="23"/>
  <c r="BF740" i="23"/>
  <c r="BF724" i="23"/>
  <c r="BF716" i="23"/>
  <c r="BF708" i="23"/>
  <c r="BF700" i="23"/>
  <c r="BF628" i="23"/>
  <c r="BF612" i="23"/>
  <c r="BF596" i="23"/>
  <c r="BF580" i="23"/>
  <c r="BF572" i="23"/>
  <c r="BF564" i="23"/>
  <c r="BF500" i="23"/>
  <c r="BF492" i="23"/>
  <c r="BF476" i="23"/>
  <c r="BF452" i="23"/>
  <c r="BF436" i="23"/>
  <c r="BF364" i="23"/>
  <c r="BF348" i="23"/>
  <c r="BF340" i="23"/>
  <c r="BF332" i="23"/>
  <c r="BF316" i="23"/>
  <c r="BF228" i="23"/>
  <c r="BF212" i="23"/>
  <c r="BF204" i="23"/>
  <c r="BF188" i="23"/>
  <c r="BF172" i="23"/>
  <c r="BF116" i="23"/>
  <c r="BF108" i="23"/>
  <c r="BF92" i="23"/>
  <c r="BF60" i="23"/>
  <c r="BF28" i="23"/>
  <c r="BF20" i="23"/>
  <c r="BF1984" i="23"/>
  <c r="BF1952" i="23"/>
  <c r="BF1697" i="23"/>
  <c r="BF1669" i="23"/>
  <c r="BF1445" i="23"/>
  <c r="BF1441" i="23"/>
  <c r="BF395" i="23"/>
  <c r="BF331" i="23"/>
  <c r="BF267" i="23"/>
  <c r="BF203" i="23"/>
  <c r="BF163" i="23"/>
  <c r="BF139" i="23"/>
  <c r="BF75" i="23"/>
  <c r="BF67" i="23"/>
  <c r="BF11" i="23"/>
  <c r="BF1920" i="23"/>
  <c r="BF1888" i="23"/>
  <c r="BF1884" i="23"/>
  <c r="BF1856" i="23"/>
  <c r="BF1824" i="23"/>
  <c r="BF1792" i="23"/>
  <c r="BF1760" i="23"/>
  <c r="BF1728" i="23"/>
  <c r="BF1724" i="23"/>
  <c r="BF1637" i="23"/>
  <c r="BF1594" i="23"/>
  <c r="BF1504" i="23"/>
  <c r="BF1472" i="23"/>
  <c r="BF1413" i="23"/>
  <c r="BF1366" i="23"/>
  <c r="BF1338" i="23"/>
  <c r="BF1334" i="23"/>
  <c r="BF1306" i="23"/>
  <c r="BF1302" i="23"/>
  <c r="BF1274" i="23"/>
  <c r="BF971" i="28"/>
  <c r="BF915" i="28"/>
  <c r="BF851" i="28"/>
  <c r="BF795" i="28"/>
  <c r="BF739" i="28"/>
  <c r="BF683" i="28"/>
  <c r="BF619" i="28"/>
  <c r="BF555" i="28"/>
  <c r="BF499" i="28"/>
  <c r="BF443" i="28"/>
  <c r="BF427" i="28"/>
  <c r="BF419" i="28"/>
  <c r="BF363" i="28"/>
  <c r="BF355" i="28"/>
  <c r="BF347" i="28"/>
  <c r="BF339" i="28"/>
  <c r="BF331" i="28"/>
  <c r="BF323" i="28"/>
  <c r="BF315" i="28"/>
  <c r="BF307" i="28"/>
  <c r="BF299" i="28"/>
  <c r="BF291" i="28"/>
  <c r="BF283" i="28"/>
  <c r="BF275" i="28"/>
  <c r="BF267" i="28"/>
  <c r="BF259" i="28"/>
  <c r="BF251" i="28"/>
  <c r="BF243" i="28"/>
  <c r="BF235" i="28"/>
  <c r="BF227" i="28"/>
  <c r="BF219" i="28"/>
  <c r="BF211" i="28"/>
  <c r="BF203" i="28"/>
  <c r="BF195" i="28"/>
  <c r="BF187" i="28"/>
  <c r="BF179" i="28"/>
  <c r="BF171" i="28"/>
  <c r="BF163" i="28"/>
  <c r="BF155" i="28"/>
  <c r="BF147" i="28"/>
  <c r="BF139" i="28"/>
  <c r="BF131" i="28"/>
  <c r="BF123" i="28"/>
  <c r="BF115" i="28"/>
  <c r="BF107" i="28"/>
  <c r="BF99" i="28"/>
  <c r="BF1864" i="28"/>
  <c r="BF979" i="28"/>
  <c r="BF923" i="28"/>
  <c r="BF859" i="28"/>
  <c r="BF803" i="28"/>
  <c r="BF747" i="28"/>
  <c r="BF675" i="28"/>
  <c r="BF627" i="28"/>
  <c r="BF571" i="28"/>
  <c r="BF515" i="28"/>
  <c r="BF459" i="28"/>
  <c r="BF403" i="28"/>
  <c r="BF977" i="28"/>
  <c r="BF921" i="28"/>
  <c r="BF881" i="28"/>
  <c r="BF841" i="28"/>
  <c r="BF801" i="28"/>
  <c r="BF769" i="28"/>
  <c r="BF729" i="28"/>
  <c r="BF713" i="28"/>
  <c r="BF689" i="28"/>
  <c r="BF673" i="28"/>
  <c r="BF649" i="28"/>
  <c r="BF625" i="28"/>
  <c r="BF601" i="28"/>
  <c r="BF585" i="28"/>
  <c r="BF569" i="28"/>
  <c r="BF545" i="28"/>
  <c r="BF529" i="28"/>
  <c r="BF513" i="28"/>
  <c r="BF489" i="28"/>
  <c r="BF473" i="28"/>
  <c r="BF449" i="28"/>
  <c r="BF433" i="28"/>
  <c r="BF417" i="28"/>
  <c r="BF393" i="28"/>
  <c r="BF385" i="28"/>
  <c r="BF369" i="28"/>
  <c r="BF361" i="28"/>
  <c r="BF353" i="28"/>
  <c r="BF345" i="28"/>
  <c r="BF337" i="28"/>
  <c r="BF329" i="28"/>
  <c r="BF321" i="28"/>
  <c r="BF313" i="28"/>
  <c r="BF305" i="28"/>
  <c r="BF297" i="28"/>
  <c r="BF289" i="28"/>
  <c r="BF281" i="28"/>
  <c r="BF273" i="28"/>
  <c r="BF265" i="28"/>
  <c r="BF257" i="28"/>
  <c r="BF249" i="28"/>
  <c r="BF241" i="28"/>
  <c r="BF233" i="28"/>
  <c r="BF225" i="28"/>
  <c r="BF217" i="28"/>
  <c r="BF209" i="28"/>
  <c r="BF201" i="28"/>
  <c r="BF193" i="28"/>
  <c r="BF185" i="28"/>
  <c r="BF177" i="28"/>
  <c r="BF169" i="28"/>
  <c r="BF161" i="28"/>
  <c r="BF153" i="28"/>
  <c r="BF145" i="28"/>
  <c r="BF137" i="28"/>
  <c r="BF129" i="28"/>
  <c r="BF121" i="28"/>
  <c r="BF113" i="28"/>
  <c r="BF105" i="28"/>
  <c r="BF97" i="28"/>
  <c r="BF89" i="28"/>
  <c r="BF81" i="28"/>
  <c r="BF73" i="28"/>
  <c r="BF65" i="28"/>
  <c r="BF57" i="28"/>
  <c r="BF49" i="28"/>
  <c r="BF41" i="28"/>
  <c r="BF33" i="28"/>
  <c r="BF25" i="28"/>
  <c r="BF1379" i="28"/>
  <c r="BF1161" i="28"/>
  <c r="BF995" i="28"/>
  <c r="BF939" i="28"/>
  <c r="BF907" i="28"/>
  <c r="BF867" i="28"/>
  <c r="BF819" i="28"/>
  <c r="BF779" i="28"/>
  <c r="BF731" i="28"/>
  <c r="BF699" i="28"/>
  <c r="BF659" i="28"/>
  <c r="BF611" i="28"/>
  <c r="BF563" i="28"/>
  <c r="BF539" i="28"/>
  <c r="BF491" i="28"/>
  <c r="BF435" i="28"/>
  <c r="BF371" i="28"/>
  <c r="BF969" i="28"/>
  <c r="BF929" i="28"/>
  <c r="BF913" i="28"/>
  <c r="BF865" i="28"/>
  <c r="BF817" i="28"/>
  <c r="BF809" i="28"/>
  <c r="BF793" i="28"/>
  <c r="BF745" i="28"/>
  <c r="BF737" i="28"/>
  <c r="BF721" i="28"/>
  <c r="BF705" i="28"/>
  <c r="BF697" i="28"/>
  <c r="BF681" i="28"/>
  <c r="BF665" i="28"/>
  <c r="BF657" i="28"/>
  <c r="BF641" i="28"/>
  <c r="BF633" i="28"/>
  <c r="BF617" i="28"/>
  <c r="BF609" i="28"/>
  <c r="BF593" i="28"/>
  <c r="BF577" i="28"/>
  <c r="BF561" i="28"/>
  <c r="BF553" i="28"/>
  <c r="BF537" i="28"/>
  <c r="BF521" i="28"/>
  <c r="BF505" i="28"/>
  <c r="BF497" i="28"/>
  <c r="BF481" i="28"/>
  <c r="BF465" i="28"/>
  <c r="BF457" i="28"/>
  <c r="BF441" i="28"/>
  <c r="BF425" i="28"/>
  <c r="BF409" i="28"/>
  <c r="BF401" i="28"/>
  <c r="BF377" i="28"/>
  <c r="BF1000" i="28"/>
  <c r="BF992" i="28"/>
  <c r="BF963" i="28"/>
  <c r="BF899" i="28"/>
  <c r="BF843" i="28"/>
  <c r="BF787" i="28"/>
  <c r="BF723" i="28"/>
  <c r="BF667" i="28"/>
  <c r="BF603" i="28"/>
  <c r="BF547" i="28"/>
  <c r="BF483" i="28"/>
  <c r="BF395" i="28"/>
  <c r="BF953" i="28"/>
  <c r="BF897" i="28"/>
  <c r="BF849" i="28"/>
  <c r="BF785" i="28"/>
  <c r="BF975" i="28"/>
  <c r="BF943" i="28"/>
  <c r="BF919" i="28"/>
  <c r="BF887" i="28"/>
  <c r="BF855" i="28"/>
  <c r="BF831" i="28"/>
  <c r="BF799" i="28"/>
  <c r="BF767" i="28"/>
  <c r="BF735" i="28"/>
  <c r="BF703" i="28"/>
  <c r="BF671" i="28"/>
  <c r="BF639" i="28"/>
  <c r="BF607" i="28"/>
  <c r="BF599" i="28"/>
  <c r="BF591" i="28"/>
  <c r="BF559" i="28"/>
  <c r="BF551" i="28"/>
  <c r="BF543" i="28"/>
  <c r="BF535" i="28"/>
  <c r="BF527" i="28"/>
  <c r="BF519" i="28"/>
  <c r="BF511" i="28"/>
  <c r="BF503" i="28"/>
  <c r="BF495" i="28"/>
  <c r="BF487" i="28"/>
  <c r="BF479" i="28"/>
  <c r="BF471" i="28"/>
  <c r="BF463" i="28"/>
  <c r="BF455" i="28"/>
  <c r="BF447" i="28"/>
  <c r="BF439" i="28"/>
  <c r="BF431" i="28"/>
  <c r="BF423" i="28"/>
  <c r="BF415" i="28"/>
  <c r="BF407" i="28"/>
  <c r="BF399" i="28"/>
  <c r="BF391" i="28"/>
  <c r="BF383" i="28"/>
  <c r="BF375" i="28"/>
  <c r="BF367" i="28"/>
  <c r="BF359" i="28"/>
  <c r="BF351" i="28"/>
  <c r="BF343" i="28"/>
  <c r="BF335" i="28"/>
  <c r="BF327" i="28"/>
  <c r="BF319" i="28"/>
  <c r="BF311" i="28"/>
  <c r="BF303" i="28"/>
  <c r="BF295" i="28"/>
  <c r="BF947" i="28"/>
  <c r="BF883" i="28"/>
  <c r="BF835" i="28"/>
  <c r="BF771" i="28"/>
  <c r="BF715" i="28"/>
  <c r="BF651" i="28"/>
  <c r="BF587" i="28"/>
  <c r="BF531" i="28"/>
  <c r="BF475" i="28"/>
  <c r="BF379" i="28"/>
  <c r="BF985" i="28"/>
  <c r="BF945" i="28"/>
  <c r="BF889" i="28"/>
  <c r="BF833" i="28"/>
  <c r="BF761" i="28"/>
  <c r="BF991" i="28"/>
  <c r="BF959" i="28"/>
  <c r="BF927" i="28"/>
  <c r="BF895" i="28"/>
  <c r="BF863" i="28"/>
  <c r="BF823" i="28"/>
  <c r="BF791" i="28"/>
  <c r="BF759" i="28"/>
  <c r="BF727" i="28"/>
  <c r="BF695" i="28"/>
  <c r="BF663" i="28"/>
  <c r="BF631" i="28"/>
  <c r="BF567" i="28"/>
  <c r="BF1522" i="28"/>
  <c r="BF987" i="28"/>
  <c r="BF931" i="28"/>
  <c r="BF875" i="28"/>
  <c r="BF811" i="28"/>
  <c r="BF755" i="28"/>
  <c r="BF691" i="28"/>
  <c r="BF635" i="28"/>
  <c r="BF579" i="28"/>
  <c r="BF507" i="28"/>
  <c r="BF451" i="28"/>
  <c r="BF411" i="28"/>
  <c r="BF1001" i="28"/>
  <c r="BF961" i="28"/>
  <c r="BF905" i="28"/>
  <c r="BF857" i="28"/>
  <c r="BF777" i="28"/>
  <c r="BF999" i="28"/>
  <c r="BF967" i="28"/>
  <c r="BF935" i="28"/>
  <c r="BF903" i="28"/>
  <c r="BF871" i="28"/>
  <c r="BF839" i="28"/>
  <c r="BF815" i="28"/>
  <c r="BF783" i="28"/>
  <c r="BF751" i="28"/>
  <c r="BF719" i="28"/>
  <c r="BF687" i="28"/>
  <c r="BF647" i="28"/>
  <c r="BF615" i="28"/>
  <c r="BF583" i="28"/>
  <c r="BF1841" i="28"/>
  <c r="BF1580" i="28"/>
  <c r="BF955" i="28"/>
  <c r="BF891" i="28"/>
  <c r="BF827" i="28"/>
  <c r="BF763" i="28"/>
  <c r="BF707" i="28"/>
  <c r="BF643" i="28"/>
  <c r="BF595" i="28"/>
  <c r="BF523" i="28"/>
  <c r="BF467" i="28"/>
  <c r="BF387" i="28"/>
  <c r="BF993" i="28"/>
  <c r="BF937" i="28"/>
  <c r="BF873" i="28"/>
  <c r="BF825" i="28"/>
  <c r="BF753" i="28"/>
  <c r="BF983" i="28"/>
  <c r="BF951" i="28"/>
  <c r="BF911" i="28"/>
  <c r="BF879" i="28"/>
  <c r="BF847" i="28"/>
  <c r="BF807" i="28"/>
  <c r="BF775" i="28"/>
  <c r="BF743" i="28"/>
  <c r="BF711" i="28"/>
  <c r="BF679" i="28"/>
  <c r="BF655" i="28"/>
  <c r="BF623" i="28"/>
  <c r="BF575" i="28"/>
  <c r="BF1199" i="28"/>
  <c r="BF1002" i="28"/>
  <c r="BF994" i="28"/>
  <c r="BF986" i="28"/>
  <c r="BF978" i="28"/>
  <c r="BF970" i="28"/>
  <c r="BF962" i="28"/>
  <c r="BF954" i="28"/>
  <c r="BF946" i="28"/>
  <c r="BF938" i="28"/>
  <c r="BF930" i="28"/>
  <c r="BF922" i="28"/>
  <c r="BF914" i="28"/>
  <c r="BF906" i="28"/>
  <c r="BF898" i="28"/>
  <c r="BF890" i="28"/>
  <c r="BF882" i="28"/>
  <c r="BF874" i="28"/>
  <c r="BF866" i="28"/>
  <c r="BF858" i="28"/>
  <c r="BF850" i="28"/>
  <c r="BF842" i="28"/>
  <c r="BF834" i="28"/>
  <c r="BF826" i="28"/>
  <c r="BF818" i="28"/>
  <c r="BF810" i="28"/>
  <c r="BF802" i="28"/>
  <c r="BF794" i="28"/>
  <c r="BF786" i="28"/>
  <c r="BF778" i="28"/>
  <c r="BF770" i="28"/>
  <c r="BF762" i="28"/>
  <c r="BF754" i="28"/>
  <c r="BF746" i="28"/>
  <c r="BF738" i="28"/>
  <c r="BF730" i="28"/>
  <c r="BF722" i="28"/>
  <c r="BF714" i="28"/>
  <c r="BF706" i="28"/>
  <c r="BF698" i="28"/>
  <c r="BF690" i="28"/>
  <c r="BF682" i="28"/>
  <c r="BF674" i="28"/>
  <c r="BF666" i="28"/>
  <c r="BF658" i="28"/>
  <c r="BF650" i="28"/>
  <c r="BF642" i="28"/>
  <c r="BF634" i="28"/>
  <c r="BF626" i="28"/>
  <c r="BF618" i="28"/>
  <c r="BF610" i="28"/>
  <c r="BF602" i="28"/>
  <c r="BF594" i="28"/>
  <c r="BF586" i="28"/>
  <c r="BF578" i="28"/>
  <c r="BF570" i="28"/>
  <c r="BF562" i="28"/>
  <c r="BF554" i="28"/>
  <c r="BF546" i="28"/>
  <c r="BF538" i="28"/>
  <c r="BF530" i="28"/>
  <c r="BF522" i="28"/>
  <c r="BF514" i="28"/>
  <c r="BF506" i="28"/>
  <c r="BF498" i="28"/>
  <c r="BF490" i="28"/>
  <c r="BF482" i="28"/>
  <c r="BF474" i="28"/>
  <c r="BF466" i="28"/>
  <c r="BF458" i="28"/>
  <c r="BF450" i="28"/>
  <c r="BF442" i="28"/>
  <c r="BF434" i="28"/>
  <c r="BF426" i="28"/>
  <c r="BF418" i="28"/>
  <c r="BF410" i="28"/>
  <c r="BF402" i="28"/>
  <c r="BF394" i="28"/>
  <c r="BF386" i="28"/>
  <c r="BF378" i="28"/>
  <c r="BF370" i="28"/>
  <c r="BF362" i="28"/>
  <c r="BF354" i="28"/>
  <c r="BF346" i="28"/>
  <c r="BF338" i="28"/>
  <c r="BF330" i="28"/>
  <c r="BF322" i="28"/>
  <c r="BF314" i="28"/>
  <c r="BF306" i="28"/>
  <c r="BF298" i="28"/>
  <c r="BF290" i="28"/>
  <c r="BF282" i="28"/>
  <c r="BF274" i="28"/>
  <c r="BF266" i="28"/>
  <c r="BF258" i="28"/>
  <c r="BF250" i="28"/>
  <c r="BF242" i="28"/>
  <c r="BF234" i="28"/>
  <c r="BF226" i="28"/>
  <c r="BF218" i="28"/>
  <c r="BF210" i="28"/>
  <c r="BF202" i="28"/>
  <c r="BF194" i="28"/>
  <c r="BF186" i="28"/>
  <c r="BF178" i="28"/>
  <c r="BF170" i="28"/>
  <c r="BF162" i="28"/>
  <c r="BF154" i="28"/>
  <c r="BF146" i="28"/>
  <c r="BF138" i="28"/>
  <c r="BF130" i="28"/>
  <c r="BF122" i="28"/>
  <c r="BF114" i="28"/>
  <c r="BF106" i="28"/>
  <c r="BF98" i="28"/>
  <c r="BF90" i="28"/>
  <c r="BF82" i="28"/>
  <c r="BF74" i="28"/>
  <c r="BF66" i="28"/>
  <c r="BF58" i="28"/>
  <c r="BF50" i="28"/>
  <c r="BF42" i="28"/>
  <c r="BF34" i="28"/>
  <c r="BF26" i="28"/>
  <c r="BF1997" i="28"/>
  <c r="BF1989" i="28"/>
  <c r="BF1981" i="28"/>
  <c r="BF1973" i="28"/>
  <c r="BF1965" i="28"/>
  <c r="BF1957" i="28"/>
  <c r="BF1949" i="28"/>
  <c r="BF1941" i="28"/>
  <c r="BF1933" i="28"/>
  <c r="BF1925" i="28"/>
  <c r="BF1917" i="28"/>
  <c r="BF1909" i="28"/>
  <c r="BF1901" i="28"/>
  <c r="BF1893" i="28"/>
  <c r="BF1885" i="28"/>
  <c r="BF1877" i="28"/>
  <c r="BF1869" i="28"/>
  <c r="BF1859" i="28"/>
  <c r="BF1851" i="28"/>
  <c r="BF1843" i="28"/>
  <c r="BF1838" i="28"/>
  <c r="BF1830" i="28"/>
  <c r="BF1822" i="28"/>
  <c r="BF1814" i="28"/>
  <c r="BF1806" i="28"/>
  <c r="BF1798" i="28"/>
  <c r="BF1790" i="28"/>
  <c r="BF1782" i="28"/>
  <c r="BF1774" i="28"/>
  <c r="BF1766" i="28"/>
  <c r="BF1758" i="28"/>
  <c r="BF1750" i="28"/>
  <c r="BF1742" i="28"/>
  <c r="BF1734" i="28"/>
  <c r="BF1726" i="28"/>
  <c r="BF1718" i="28"/>
  <c r="BF1710" i="28"/>
  <c r="BF1702" i="28"/>
  <c r="BF1694" i="28"/>
  <c r="BF1686" i="28"/>
  <c r="BF1678" i="28"/>
  <c r="BF1670" i="28"/>
  <c r="BF1662" i="28"/>
  <c r="BF1654" i="28"/>
  <c r="BF1646" i="28"/>
  <c r="BF1638" i="28"/>
  <c r="BF1630" i="28"/>
  <c r="BF1622" i="28"/>
  <c r="BF1619" i="28"/>
  <c r="BF1617" i="28"/>
  <c r="BF1609" i="28"/>
  <c r="BF1601" i="28"/>
  <c r="BF1593" i="28"/>
  <c r="BF1585" i="28"/>
  <c r="BF1567" i="28"/>
  <c r="BF1559" i="28"/>
  <c r="BF1551" i="28"/>
  <c r="BF1543" i="28"/>
  <c r="BF1535" i="28"/>
  <c r="BF1527" i="28"/>
  <c r="BF1514" i="28"/>
  <c r="BF1506" i="28"/>
  <c r="BF1498" i="28"/>
  <c r="BF1490" i="28"/>
  <c r="BF1482" i="28"/>
  <c r="BF1474" i="28"/>
  <c r="BF1466" i="28"/>
  <c r="BF1458" i="28"/>
  <c r="BF1450" i="28"/>
  <c r="BF1442" i="28"/>
  <c r="BF1434" i="28"/>
  <c r="BF1426" i="28"/>
  <c r="BF1418" i="28"/>
  <c r="BF1410" i="28"/>
  <c r="BF1402" i="28"/>
  <c r="BF1394" i="28"/>
  <c r="BF1386" i="28"/>
  <c r="BF1373" i="28"/>
  <c r="BF1365" i="28"/>
  <c r="BF1357" i="28"/>
  <c r="BF1349" i="28"/>
  <c r="BF1341" i="28"/>
  <c r="BF1333" i="28"/>
  <c r="BF1325" i="28"/>
  <c r="BF1317" i="28"/>
  <c r="BF1309" i="28"/>
  <c r="BF1301" i="28"/>
  <c r="BF1293" i="28"/>
  <c r="BF1285" i="28"/>
  <c r="BF1277" i="28"/>
  <c r="BF1269" i="28"/>
  <c r="BF1261" i="28"/>
  <c r="BF1253" i="28"/>
  <c r="BF1240" i="28"/>
  <c r="BF1232" i="28"/>
  <c r="BF1227" i="28"/>
  <c r="BF1219" i="28"/>
  <c r="BF1211" i="28"/>
  <c r="BF1203" i="28"/>
  <c r="BF1198" i="28"/>
  <c r="BF1195" i="28"/>
  <c r="BF1193" i="28"/>
  <c r="BF1185" i="28"/>
  <c r="BF1177" i="28"/>
  <c r="BF1169" i="28"/>
  <c r="BF1156" i="28"/>
  <c r="BF1151" i="28"/>
  <c r="BF1143" i="28"/>
  <c r="BF1138" i="28"/>
  <c r="BF1133" i="28"/>
  <c r="BF1125" i="28"/>
  <c r="BF1120" i="28"/>
  <c r="BF1112" i="28"/>
  <c r="BF1104" i="28"/>
  <c r="BF1099" i="28"/>
  <c r="BF1091" i="28"/>
  <c r="BF1083" i="28"/>
  <c r="BF1075" i="28"/>
  <c r="BF1067" i="28"/>
  <c r="BF1059" i="28"/>
  <c r="BF1051" i="28"/>
  <c r="BF1043" i="28"/>
  <c r="BF1035" i="28"/>
  <c r="BF1027" i="28"/>
  <c r="BF1019" i="28"/>
  <c r="BF1011" i="28"/>
  <c r="BF1006" i="28"/>
  <c r="BF1994" i="28"/>
  <c r="BF1986" i="28"/>
  <c r="BF1978" i="28"/>
  <c r="BF1970" i="28"/>
  <c r="BF1962" i="28"/>
  <c r="BF1954" i="28"/>
  <c r="BF1946" i="28"/>
  <c r="BF1938" i="28"/>
  <c r="BF1930" i="28"/>
  <c r="BF1922" i="28"/>
  <c r="BF1914" i="28"/>
  <c r="BF1906" i="28"/>
  <c r="BF1898" i="28"/>
  <c r="BF1890" i="28"/>
  <c r="BF1882" i="28"/>
  <c r="BF1874" i="28"/>
  <c r="BF1866" i="28"/>
  <c r="BF1861" i="28"/>
  <c r="BF1856" i="28"/>
  <c r="BF1848" i="28"/>
  <c r="BF1835" i="28"/>
  <c r="BF1827" i="28"/>
  <c r="BF1819" i="28"/>
  <c r="BF1811" i="28"/>
  <c r="BF1803" i="28"/>
  <c r="BF1795" i="28"/>
  <c r="BF1787" i="28"/>
  <c r="BF1779" i="28"/>
  <c r="BF1771" i="28"/>
  <c r="BF1763" i="28"/>
  <c r="BF1755" i="28"/>
  <c r="BF1747" i="28"/>
  <c r="BF1739" i="28"/>
  <c r="BF1731" i="28"/>
  <c r="BF1723" i="28"/>
  <c r="BF1715" i="28"/>
  <c r="BF1707" i="28"/>
  <c r="BF1699" i="28"/>
  <c r="BF1691" i="28"/>
  <c r="BF1683" i="28"/>
  <c r="BF1675" i="28"/>
  <c r="BF1667" i="28"/>
  <c r="BF1659" i="28"/>
  <c r="BF1651" i="28"/>
  <c r="BF1643" i="28"/>
  <c r="BF1635" i="28"/>
  <c r="BF1627" i="28"/>
  <c r="BF1614" i="28"/>
  <c r="BF1606" i="28"/>
  <c r="BF1598" i="28"/>
  <c r="BF1590" i="28"/>
  <c r="BF1582" i="28"/>
  <c r="BF1577" i="28"/>
  <c r="BF1574" i="28"/>
  <c r="BF1572" i="28"/>
  <c r="BF1564" i="28"/>
  <c r="BF1556" i="28"/>
  <c r="BF1548" i="28"/>
  <c r="BF1532" i="28"/>
  <c r="BF1524" i="28"/>
  <c r="BF1519" i="28"/>
  <c r="BF1511" i="28"/>
  <c r="BF1503" i="28"/>
  <c r="BF1495" i="28"/>
  <c r="BF1487" i="28"/>
  <c r="BF1479" i="28"/>
  <c r="BF1471" i="28"/>
  <c r="BF1463" i="28"/>
  <c r="BF1455" i="28"/>
  <c r="BF1447" i="28"/>
  <c r="BF1439" i="28"/>
  <c r="BF1431" i="28"/>
  <c r="BF1423" i="28"/>
  <c r="BF1415" i="28"/>
  <c r="BF1407" i="28"/>
  <c r="BF1399" i="28"/>
  <c r="BF1391" i="28"/>
  <c r="BF1383" i="28"/>
  <c r="BF1378" i="28"/>
  <c r="BF1370" i="28"/>
  <c r="BF1362" i="28"/>
  <c r="BF1354" i="28"/>
  <c r="BF1346" i="28"/>
  <c r="BF1338" i="28"/>
  <c r="BF1330" i="28"/>
  <c r="BF1322" i="28"/>
  <c r="BF1314" i="28"/>
  <c r="BF1306" i="28"/>
  <c r="BF1298" i="28"/>
  <c r="BF1290" i="28"/>
  <c r="BF1282" i="28"/>
  <c r="BF1274" i="28"/>
  <c r="BF1266" i="28"/>
  <c r="BF1258" i="28"/>
  <c r="BF1250" i="28"/>
  <c r="BF1245" i="28"/>
  <c r="BF1237" i="28"/>
  <c r="BF1224" i="28"/>
  <c r="BF1216" i="28"/>
  <c r="BF1208" i="28"/>
  <c r="BF1200" i="28"/>
  <c r="BF1190" i="28"/>
  <c r="BF1182" i="28"/>
  <c r="BF1174" i="28"/>
  <c r="BF1166" i="28"/>
  <c r="BF1148" i="28"/>
  <c r="BF1130" i="28"/>
  <c r="BF1117" i="28"/>
  <c r="BF1109" i="28"/>
  <c r="BF1096" i="28"/>
  <c r="BF1088" i="28"/>
  <c r="BF1080" i="28"/>
  <c r="BF1072" i="28"/>
  <c r="BF1064" i="28"/>
  <c r="BF1056" i="28"/>
  <c r="BF1048" i="28"/>
  <c r="BF1040" i="28"/>
  <c r="BF1032" i="28"/>
  <c r="BF1024" i="28"/>
  <c r="BF1016" i="28"/>
  <c r="BF984" i="28"/>
  <c r="BF976" i="28"/>
  <c r="BF968" i="28"/>
  <c r="BF960" i="28"/>
  <c r="BF952" i="28"/>
  <c r="BF944" i="28"/>
  <c r="BF936" i="28"/>
  <c r="BF928" i="28"/>
  <c r="BF920" i="28"/>
  <c r="BF912" i="28"/>
  <c r="BF904" i="28"/>
  <c r="BF896" i="28"/>
  <c r="BF888" i="28"/>
  <c r="BF880" i="28"/>
  <c r="BF872" i="28"/>
  <c r="BF864" i="28"/>
  <c r="BF856" i="28"/>
  <c r="BF848" i="28"/>
  <c r="BF840" i="28"/>
  <c r="BF832" i="28"/>
  <c r="BF824" i="28"/>
  <c r="BF816" i="28"/>
  <c r="BF808" i="28"/>
  <c r="BF800" i="28"/>
  <c r="BF792" i="28"/>
  <c r="BF784" i="28"/>
  <c r="BF776" i="28"/>
  <c r="BF768" i="28"/>
  <c r="BF760" i="28"/>
  <c r="BF752" i="28"/>
  <c r="BF744" i="28"/>
  <c r="BF736" i="28"/>
  <c r="BF728" i="28"/>
  <c r="BF720" i="28"/>
  <c r="BF712" i="28"/>
  <c r="BF704" i="28"/>
  <c r="BF696" i="28"/>
  <c r="BF688" i="28"/>
  <c r="BF680" i="28"/>
  <c r="BF672" i="28"/>
  <c r="BF664" i="28"/>
  <c r="BF656" i="28"/>
  <c r="BF648" i="28"/>
  <c r="BF640" i="28"/>
  <c r="BF632" i="28"/>
  <c r="BF624" i="28"/>
  <c r="BF616" i="28"/>
  <c r="BF608" i="28"/>
  <c r="BF600" i="28"/>
  <c r="BF592" i="28"/>
  <c r="BF584" i="28"/>
  <c r="BF576" i="28"/>
  <c r="BF568" i="28"/>
  <c r="BF560" i="28"/>
  <c r="BF552" i="28"/>
  <c r="BF544" i="28"/>
  <c r="BF536" i="28"/>
  <c r="BF528" i="28"/>
  <c r="BF520" i="28"/>
  <c r="BF512" i="28"/>
  <c r="BF504" i="28"/>
  <c r="BF496" i="28"/>
  <c r="BF488" i="28"/>
  <c r="BF480" i="28"/>
  <c r="BF472" i="28"/>
  <c r="BF464" i="28"/>
  <c r="BF456" i="28"/>
  <c r="BF448" i="28"/>
  <c r="BF440" i="28"/>
  <c r="BF432" i="28"/>
  <c r="BF424" i="28"/>
  <c r="BF416" i="28"/>
  <c r="BF408" i="28"/>
  <c r="BF400" i="28"/>
  <c r="BF392" i="28"/>
  <c r="BF384" i="28"/>
  <c r="BF376" i="28"/>
  <c r="BF368" i="28"/>
  <c r="BF360" i="28"/>
  <c r="BF352" i="28"/>
  <c r="BF344" i="28"/>
  <c r="BF336" i="28"/>
  <c r="BF328" i="28"/>
  <c r="BF320" i="28"/>
  <c r="BF312" i="28"/>
  <c r="BF304" i="28"/>
  <c r="BF296" i="28"/>
  <c r="BF288" i="28"/>
  <c r="BF280" i="28"/>
  <c r="BF272" i="28"/>
  <c r="BF264" i="28"/>
  <c r="BF256" i="28"/>
  <c r="BF248" i="28"/>
  <c r="BF240" i="28"/>
  <c r="BF232" i="28"/>
  <c r="BF224" i="28"/>
  <c r="BF216" i="28"/>
  <c r="BF208" i="28"/>
  <c r="BF200" i="28"/>
  <c r="BF192" i="28"/>
  <c r="BF184" i="28"/>
  <c r="BF176" i="28"/>
  <c r="BF168" i="28"/>
  <c r="BF160" i="28"/>
  <c r="BF152" i="28"/>
  <c r="BF144" i="28"/>
  <c r="BF136" i="28"/>
  <c r="BF128" i="28"/>
  <c r="BF120" i="28"/>
  <c r="BF112" i="28"/>
  <c r="BF104" i="28"/>
  <c r="BF96" i="28"/>
  <c r="BF88" i="28"/>
  <c r="BF80" i="28"/>
  <c r="BF72" i="28"/>
  <c r="BF64" i="28"/>
  <c r="BF56" i="28"/>
  <c r="BF48" i="28"/>
  <c r="BF40" i="28"/>
  <c r="BF32" i="28"/>
  <c r="BF24" i="28"/>
  <c r="BF1999" i="28"/>
  <c r="BF1991" i="28"/>
  <c r="BF1983" i="28"/>
  <c r="BF1975" i="28"/>
  <c r="BF1967" i="28"/>
  <c r="BF1959" i="28"/>
  <c r="BF1951" i="28"/>
  <c r="BF1943" i="28"/>
  <c r="BF1935" i="28"/>
  <c r="BF1927" i="28"/>
  <c r="BF1919" i="28"/>
  <c r="BF1911" i="28"/>
  <c r="BF1903" i="28"/>
  <c r="BF1895" i="28"/>
  <c r="BF1887" i="28"/>
  <c r="BF1879" i="28"/>
  <c r="BF1871" i="28"/>
  <c r="BF1853" i="28"/>
  <c r="BF1845" i="28"/>
  <c r="BF1840" i="28"/>
  <c r="BF1832" i="28"/>
  <c r="BF1824" i="28"/>
  <c r="BF1816" i="28"/>
  <c r="BF1808" i="28"/>
  <c r="BF1800" i="28"/>
  <c r="BF1792" i="28"/>
  <c r="BF1784" i="28"/>
  <c r="BF1776" i="28"/>
  <c r="BF1768" i="28"/>
  <c r="BF1760" i="28"/>
  <c r="BF1752" i="28"/>
  <c r="BF1744" i="28"/>
  <c r="BF1736" i="28"/>
  <c r="BF1728" i="28"/>
  <c r="BF1720" i="28"/>
  <c r="BF1712" i="28"/>
  <c r="BF1704" i="28"/>
  <c r="BF1696" i="28"/>
  <c r="BF1688" i="28"/>
  <c r="BF1680" i="28"/>
  <c r="BF1672" i="28"/>
  <c r="BF1664" i="28"/>
  <c r="BF1656" i="28"/>
  <c r="BF1648" i="28"/>
  <c r="BF1640" i="28"/>
  <c r="BF1632" i="28"/>
  <c r="BF1624" i="28"/>
  <c r="BF1611" i="28"/>
  <c r="BF1603" i="28"/>
  <c r="BF1595" i="28"/>
  <c r="BF1587" i="28"/>
  <c r="BF1569" i="28"/>
  <c r="BF1561" i="28"/>
  <c r="BF1553" i="28"/>
  <c r="BF1545" i="28"/>
  <c r="BF1537" i="28"/>
  <c r="BF1529" i="28"/>
  <c r="BF1516" i="28"/>
  <c r="BF1508" i="28"/>
  <c r="BF1500" i="28"/>
  <c r="BF1492" i="28"/>
  <c r="BF1484" i="28"/>
  <c r="BF1476" i="28"/>
  <c r="BF1468" i="28"/>
  <c r="BF1460" i="28"/>
  <c r="BF1452" i="28"/>
  <c r="BF1444" i="28"/>
  <c r="BF1436" i="28"/>
  <c r="BF1428" i="28"/>
  <c r="BF1420" i="28"/>
  <c r="BF1412" i="28"/>
  <c r="BF1404" i="28"/>
  <c r="BF1396" i="28"/>
  <c r="BF1388" i="28"/>
  <c r="BF1380" i="28"/>
  <c r="BF1375" i="28"/>
  <c r="BF1367" i="28"/>
  <c r="BF1359" i="28"/>
  <c r="BF1351" i="28"/>
  <c r="BF1343" i="28"/>
  <c r="BF1335" i="28"/>
  <c r="BF1327" i="28"/>
  <c r="BF1319" i="28"/>
  <c r="BF1311" i="28"/>
  <c r="BF1303" i="28"/>
  <c r="BF1295" i="28"/>
  <c r="BF1287" i="28"/>
  <c r="BF1279" i="28"/>
  <c r="BF1271" i="28"/>
  <c r="BF1263" i="28"/>
  <c r="BF1255" i="28"/>
  <c r="BF1247" i="28"/>
  <c r="BF1242" i="28"/>
  <c r="BF1234" i="28"/>
  <c r="BF1229" i="28"/>
  <c r="BF1221" i="28"/>
  <c r="BF1213" i="28"/>
  <c r="BF1205" i="28"/>
  <c r="BF1187" i="28"/>
  <c r="BF1179" i="28"/>
  <c r="BF1171" i="28"/>
  <c r="BF1163" i="28"/>
  <c r="BF1158" i="28"/>
  <c r="BF1155" i="28"/>
  <c r="BF1153" i="28"/>
  <c r="BF1145" i="28"/>
  <c r="BF1142" i="28"/>
  <c r="BF1140" i="28"/>
  <c r="BF1137" i="28"/>
  <c r="BF1135" i="28"/>
  <c r="BF1127" i="28"/>
  <c r="BF1124" i="28"/>
  <c r="BF1122" i="28"/>
  <c r="BF1114" i="28"/>
  <c r="BF1106" i="28"/>
  <c r="BF1101" i="28"/>
  <c r="BF1093" i="28"/>
  <c r="BF1085" i="28"/>
  <c r="BF1077" i="28"/>
  <c r="BF1069" i="28"/>
  <c r="BF1053" i="28"/>
  <c r="BF1045" i="28"/>
  <c r="BF1037" i="28"/>
  <c r="BF1029" i="28"/>
  <c r="BF1021" i="28"/>
  <c r="BF1013" i="28"/>
  <c r="BF1010" i="28"/>
  <c r="BF1008" i="28"/>
  <c r="BF1005" i="28"/>
  <c r="BF1003" i="28"/>
  <c r="BF287" i="28"/>
  <c r="BF279" i="28"/>
  <c r="BF271" i="28"/>
  <c r="BF263" i="28"/>
  <c r="BF255" i="28"/>
  <c r="BF247" i="28"/>
  <c r="BF239" i="28"/>
  <c r="BF231" i="28"/>
  <c r="BF223" i="28"/>
  <c r="BF215" i="28"/>
  <c r="BF207" i="28"/>
  <c r="BF199" i="28"/>
  <c r="BF191" i="28"/>
  <c r="BF183" i="28"/>
  <c r="BF175" i="28"/>
  <c r="BF167" i="28"/>
  <c r="BF159" i="28"/>
  <c r="BF151" i="28"/>
  <c r="BF143" i="28"/>
  <c r="BF135" i="28"/>
  <c r="BF127" i="28"/>
  <c r="BF119" i="28"/>
  <c r="BF111" i="28"/>
  <c r="BF103" i="28"/>
  <c r="BF95" i="28"/>
  <c r="BF87" i="28"/>
  <c r="BF79" i="28"/>
  <c r="BF71" i="28"/>
  <c r="BF63" i="28"/>
  <c r="BF55" i="28"/>
  <c r="BF47" i="28"/>
  <c r="BF39" i="28"/>
  <c r="BF31" i="28"/>
  <c r="BF23" i="28"/>
  <c r="BF1996" i="28"/>
  <c r="BF1988" i="28"/>
  <c r="BF1980" i="28"/>
  <c r="BF1972" i="28"/>
  <c r="BF1964" i="28"/>
  <c r="BF1956" i="28"/>
  <c r="BF1948" i="28"/>
  <c r="BF1940" i="28"/>
  <c r="BF1932" i="28"/>
  <c r="BF1924" i="28"/>
  <c r="BF1916" i="28"/>
  <c r="BF1908" i="28"/>
  <c r="BF1900" i="28"/>
  <c r="BF1892" i="28"/>
  <c r="BF1884" i="28"/>
  <c r="BF1876" i="28"/>
  <c r="BF1868" i="28"/>
  <c r="BF1863" i="28"/>
  <c r="BF1860" i="28"/>
  <c r="BF1858" i="28"/>
  <c r="BF1850" i="28"/>
  <c r="BF1842" i="28"/>
  <c r="BF1837" i="28"/>
  <c r="BF1829" i="28"/>
  <c r="BF1821" i="28"/>
  <c r="BF1813" i="28"/>
  <c r="BF1805" i="28"/>
  <c r="BF1797" i="28"/>
  <c r="BF1789" i="28"/>
  <c r="BF1781" i="28"/>
  <c r="BF1773" i="28"/>
  <c r="BF1765" i="28"/>
  <c r="BF1757" i="28"/>
  <c r="BF1749" i="28"/>
  <c r="BF1741" i="28"/>
  <c r="BF1733" i="28"/>
  <c r="BF1725" i="28"/>
  <c r="BF1717" i="28"/>
  <c r="BF1709" i="28"/>
  <c r="BF1701" i="28"/>
  <c r="BF1693" i="28"/>
  <c r="BF1685" i="28"/>
  <c r="BF1677" i="28"/>
  <c r="BF1669" i="28"/>
  <c r="BF1661" i="28"/>
  <c r="BF1653" i="28"/>
  <c r="BF1645" i="28"/>
  <c r="BF1637" i="28"/>
  <c r="BF1629" i="28"/>
  <c r="BF1621" i="28"/>
  <c r="BF1616" i="28"/>
  <c r="BF1608" i="28"/>
  <c r="BF1600" i="28"/>
  <c r="BF1592" i="28"/>
  <c r="BF1584" i="28"/>
  <c r="BF1579" i="28"/>
  <c r="BF1566" i="28"/>
  <c r="BF1558" i="28"/>
  <c r="BF1550" i="28"/>
  <c r="BF1542" i="28"/>
  <c r="BF1534" i="28"/>
  <c r="BF1526" i="28"/>
  <c r="BF1521" i="28"/>
  <c r="BF1513" i="28"/>
  <c r="BF1505" i="28"/>
  <c r="BF1497" i="28"/>
  <c r="BF1489" i="28"/>
  <c r="BF1481" i="28"/>
  <c r="BF1473" i="28"/>
  <c r="BF1465" i="28"/>
  <c r="BF1457" i="28"/>
  <c r="BF1449" i="28"/>
  <c r="BF1441" i="28"/>
  <c r="BF1433" i="28"/>
  <c r="BF1425" i="28"/>
  <c r="BF1417" i="28"/>
  <c r="BF1409" i="28"/>
  <c r="BF1401" i="28"/>
  <c r="BF1393" i="28"/>
  <c r="BF1385" i="28"/>
  <c r="BF1372" i="28"/>
  <c r="BF1364" i="28"/>
  <c r="BF1356" i="28"/>
  <c r="BF1348" i="28"/>
  <c r="BF1340" i="28"/>
  <c r="BF1332" i="28"/>
  <c r="BF1324" i="28"/>
  <c r="BF1316" i="28"/>
  <c r="BF1308" i="28"/>
  <c r="BF1300" i="28"/>
  <c r="BF1292" i="28"/>
  <c r="BF1284" i="28"/>
  <c r="BF1276" i="28"/>
  <c r="BF1268" i="28"/>
  <c r="BF1260" i="28"/>
  <c r="BF1252" i="28"/>
  <c r="BF1239" i="28"/>
  <c r="BF1231" i="28"/>
  <c r="BF1226" i="28"/>
  <c r="BF1218" i="28"/>
  <c r="BF1210" i="28"/>
  <c r="BF1202" i="28"/>
  <c r="BF1197" i="28"/>
  <c r="BF1192" i="28"/>
  <c r="BF1184" i="28"/>
  <c r="BF1176" i="28"/>
  <c r="BF1168" i="28"/>
  <c r="BF1150" i="28"/>
  <c r="BF1132" i="28"/>
  <c r="BF1119" i="28"/>
  <c r="BF1111" i="28"/>
  <c r="BF1103" i="28"/>
  <c r="BF1098" i="28"/>
  <c r="BF1090" i="28"/>
  <c r="BF1082" i="28"/>
  <c r="BF1074" i="28"/>
  <c r="BF1066" i="28"/>
  <c r="BF1058" i="28"/>
  <c r="BF1050" i="28"/>
  <c r="BF1042" i="28"/>
  <c r="BF1034" i="28"/>
  <c r="BF1026" i="28"/>
  <c r="BF1018" i="28"/>
  <c r="BF998" i="28"/>
  <c r="BF990" i="28"/>
  <c r="BF982" i="28"/>
  <c r="BF974" i="28"/>
  <c r="BF966" i="28"/>
  <c r="BF958" i="28"/>
  <c r="BF950" i="28"/>
  <c r="BF942" i="28"/>
  <c r="BF934" i="28"/>
  <c r="BF926" i="28"/>
  <c r="BF918" i="28"/>
  <c r="BF910" i="28"/>
  <c r="BF902" i="28"/>
  <c r="BF894" i="28"/>
  <c r="BF886" i="28"/>
  <c r="BF878" i="28"/>
  <c r="BF870" i="28"/>
  <c r="BF862" i="28"/>
  <c r="BF854" i="28"/>
  <c r="BF846" i="28"/>
  <c r="BF838" i="28"/>
  <c r="BF830" i="28"/>
  <c r="BF822" i="28"/>
  <c r="BF814" i="28"/>
  <c r="BF806" i="28"/>
  <c r="BF798" i="28"/>
  <c r="BF790" i="28"/>
  <c r="BF782" i="28"/>
  <c r="BF774" i="28"/>
  <c r="BF766" i="28"/>
  <c r="BF758" i="28"/>
  <c r="BF750" i="28"/>
  <c r="BF742" i="28"/>
  <c r="BF734" i="28"/>
  <c r="BF726" i="28"/>
  <c r="BF718" i="28"/>
  <c r="BF710" i="28"/>
  <c r="BF702" i="28"/>
  <c r="BF694" i="28"/>
  <c r="BF686" i="28"/>
  <c r="BF678" i="28"/>
  <c r="BF670" i="28"/>
  <c r="BF662" i="28"/>
  <c r="BF654" i="28"/>
  <c r="BF646" i="28"/>
  <c r="BF638" i="28"/>
  <c r="BF630" i="28"/>
  <c r="BF622" i="28"/>
  <c r="BF614" i="28"/>
  <c r="BF606" i="28"/>
  <c r="BF598" i="28"/>
  <c r="BF590" i="28"/>
  <c r="BF582" i="28"/>
  <c r="BF574" i="28"/>
  <c r="BF566" i="28"/>
  <c r="BF558" i="28"/>
  <c r="BF550" i="28"/>
  <c r="BF542" i="28"/>
  <c r="BF534" i="28"/>
  <c r="BF526" i="28"/>
  <c r="BF518" i="28"/>
  <c r="BF510" i="28"/>
  <c r="BF502" i="28"/>
  <c r="BF494" i="28"/>
  <c r="BF486" i="28"/>
  <c r="BF478" i="28"/>
  <c r="BF470" i="28"/>
  <c r="BF462" i="28"/>
  <c r="BF454" i="28"/>
  <c r="BF446" i="28"/>
  <c r="BF438" i="28"/>
  <c r="BF430" i="28"/>
  <c r="BF422" i="28"/>
  <c r="BF414" i="28"/>
  <c r="BF406" i="28"/>
  <c r="BF398" i="28"/>
  <c r="BF390" i="28"/>
  <c r="BF382" i="28"/>
  <c r="BF374" i="28"/>
  <c r="BF366" i="28"/>
  <c r="BF358" i="28"/>
  <c r="BF350" i="28"/>
  <c r="BF342" i="28"/>
  <c r="BF334" i="28"/>
  <c r="BF326" i="28"/>
  <c r="BF318" i="28"/>
  <c r="BF310" i="28"/>
  <c r="BF302" i="28"/>
  <c r="BF294" i="28"/>
  <c r="BF286" i="28"/>
  <c r="BF278" i="28"/>
  <c r="BF270" i="28"/>
  <c r="BF262" i="28"/>
  <c r="BF254" i="28"/>
  <c r="BF246" i="28"/>
  <c r="BF238" i="28"/>
  <c r="BF230" i="28"/>
  <c r="BF222" i="28"/>
  <c r="BF214" i="28"/>
  <c r="BF206" i="28"/>
  <c r="BF198" i="28"/>
  <c r="BF190" i="28"/>
  <c r="BF182" i="28"/>
  <c r="BF174" i="28"/>
  <c r="BF166" i="28"/>
  <c r="BF158" i="28"/>
  <c r="BF150" i="28"/>
  <c r="BF142" i="28"/>
  <c r="BF134" i="28"/>
  <c r="BF126" i="28"/>
  <c r="BF118" i="28"/>
  <c r="BF110" i="28"/>
  <c r="BF102" i="28"/>
  <c r="BF94" i="28"/>
  <c r="BF86" i="28"/>
  <c r="BF78" i="28"/>
  <c r="BF70" i="28"/>
  <c r="BF62" i="28"/>
  <c r="BF54" i="28"/>
  <c r="BF46" i="28"/>
  <c r="BF38" i="28"/>
  <c r="BF30" i="28"/>
  <c r="BF22" i="28"/>
  <c r="BF1993" i="28"/>
  <c r="BF1985" i="28"/>
  <c r="BF1977" i="28"/>
  <c r="BF1969" i="28"/>
  <c r="BF1961" i="28"/>
  <c r="BF1953" i="28"/>
  <c r="BF1945" i="28"/>
  <c r="BF1937" i="28"/>
  <c r="BF1929" i="28"/>
  <c r="BF1921" i="28"/>
  <c r="BF1913" i="28"/>
  <c r="BF1905" i="28"/>
  <c r="BF1897" i="28"/>
  <c r="BF1889" i="28"/>
  <c r="BF1881" i="28"/>
  <c r="BF1873" i="28"/>
  <c r="BF1865" i="28"/>
  <c r="BF1855" i="28"/>
  <c r="BF1847" i="28"/>
  <c r="BF1834" i="28"/>
  <c r="BF1826" i="28"/>
  <c r="BF1818" i="28"/>
  <c r="BF1810" i="28"/>
  <c r="BF1802" i="28"/>
  <c r="BF1794" i="28"/>
  <c r="BF1786" i="28"/>
  <c r="BF1778" i="28"/>
  <c r="BF1770" i="28"/>
  <c r="BF1762" i="28"/>
  <c r="BF1754" i="28"/>
  <c r="BF1746" i="28"/>
  <c r="BF1738" i="28"/>
  <c r="BF1730" i="28"/>
  <c r="BF1722" i="28"/>
  <c r="BF1714" i="28"/>
  <c r="BF1706" i="28"/>
  <c r="BF1698" i="28"/>
  <c r="BF1690" i="28"/>
  <c r="BF1682" i="28"/>
  <c r="BF1674" i="28"/>
  <c r="BF1666" i="28"/>
  <c r="BF1658" i="28"/>
  <c r="BF1650" i="28"/>
  <c r="BF1642" i="28"/>
  <c r="BF1634" i="28"/>
  <c r="BF1626" i="28"/>
  <c r="BF1613" i="28"/>
  <c r="BF1605" i="28"/>
  <c r="BF1597" i="28"/>
  <c r="BF1589" i="28"/>
  <c r="BF1581" i="28"/>
  <c r="BF1576" i="28"/>
  <c r="BF1571" i="28"/>
  <c r="BF1563" i="28"/>
  <c r="BF1555" i="28"/>
  <c r="BF1547" i="28"/>
  <c r="BF1539" i="28"/>
  <c r="BF1531" i="28"/>
  <c r="BF1523" i="28"/>
  <c r="BF1518" i="28"/>
  <c r="BF1510" i="28"/>
  <c r="BF1502" i="28"/>
  <c r="BF1494" i="28"/>
  <c r="BF1486" i="28"/>
  <c r="BF1478" i="28"/>
  <c r="BF1470" i="28"/>
  <c r="BF1462" i="28"/>
  <c r="BF1454" i="28"/>
  <c r="BF1446" i="28"/>
  <c r="BF1438" i="28"/>
  <c r="BF1430" i="28"/>
  <c r="BF1422" i="28"/>
  <c r="BF1414" i="28"/>
  <c r="BF1406" i="28"/>
  <c r="BF1398" i="28"/>
  <c r="BF1390" i="28"/>
  <c r="BF1382" i="28"/>
  <c r="BF1377" i="28"/>
  <c r="BF1369" i="28"/>
  <c r="BF1361" i="28"/>
  <c r="BF1353" i="28"/>
  <c r="BF1345" i="28"/>
  <c r="BF1337" i="28"/>
  <c r="BF1329" i="28"/>
  <c r="BF1321" i="28"/>
  <c r="BF1313" i="28"/>
  <c r="BF1305" i="28"/>
  <c r="BF1297" i="28"/>
  <c r="BF1289" i="28"/>
  <c r="BF1281" i="28"/>
  <c r="BF1273" i="28"/>
  <c r="BF1265" i="28"/>
  <c r="BF1257" i="28"/>
  <c r="BF1249" i="28"/>
  <c r="BF1244" i="28"/>
  <c r="BF1236" i="28"/>
  <c r="BF1223" i="28"/>
  <c r="BF1215" i="28"/>
  <c r="BF1207" i="28"/>
  <c r="BF1189" i="28"/>
  <c r="BF1181" i="28"/>
  <c r="BF1173" i="28"/>
  <c r="BF1165" i="28"/>
  <c r="BF1160" i="28"/>
  <c r="BF1147" i="28"/>
  <c r="BF1129" i="28"/>
  <c r="BF1116" i="28"/>
  <c r="BF1108" i="28"/>
  <c r="BF1095" i="28"/>
  <c r="BF1087" i="28"/>
  <c r="BF1079" i="28"/>
  <c r="BF1071" i="28"/>
  <c r="BF1063" i="28"/>
  <c r="BF1055" i="28"/>
  <c r="BF1047" i="28"/>
  <c r="BF1039" i="28"/>
  <c r="BF1031" i="28"/>
  <c r="BF1023" i="28"/>
  <c r="BF1015" i="28"/>
  <c r="BF997" i="28"/>
  <c r="BF989" i="28"/>
  <c r="BF981" i="28"/>
  <c r="BF973" i="28"/>
  <c r="BF965" i="28"/>
  <c r="BF957" i="28"/>
  <c r="BF949" i="28"/>
  <c r="BF941" i="28"/>
  <c r="BF933" i="28"/>
  <c r="BF925" i="28"/>
  <c r="BF917" i="28"/>
  <c r="BF909" i="28"/>
  <c r="BF901" i="28"/>
  <c r="BF893" i="28"/>
  <c r="BF885" i="28"/>
  <c r="BF877" i="28"/>
  <c r="BF869" i="28"/>
  <c r="BF861" i="28"/>
  <c r="BF853" i="28"/>
  <c r="BF845" i="28"/>
  <c r="BF837" i="28"/>
  <c r="BF829" i="28"/>
  <c r="BF821" i="28"/>
  <c r="BF813" i="28"/>
  <c r="BF805" i="28"/>
  <c r="BF797" i="28"/>
  <c r="BF789" i="28"/>
  <c r="BF781" i="28"/>
  <c r="BF773" i="28"/>
  <c r="BF765" i="28"/>
  <c r="BF757" i="28"/>
  <c r="BF749" i="28"/>
  <c r="BF741" i="28"/>
  <c r="BF733" i="28"/>
  <c r="BF725" i="28"/>
  <c r="BF717" i="28"/>
  <c r="BF709" i="28"/>
  <c r="BF701" i="28"/>
  <c r="BF693" i="28"/>
  <c r="BF685" i="28"/>
  <c r="BF677" i="28"/>
  <c r="BF669" i="28"/>
  <c r="BF661" i="28"/>
  <c r="BF653" i="28"/>
  <c r="BF645" i="28"/>
  <c r="BF637" i="28"/>
  <c r="BF629" i="28"/>
  <c r="BF621" i="28"/>
  <c r="BF613" i="28"/>
  <c r="BF605" i="28"/>
  <c r="BF597" i="28"/>
  <c r="BF589" i="28"/>
  <c r="BF581" i="28"/>
  <c r="BF573" i="28"/>
  <c r="BF565" i="28"/>
  <c r="BF557" i="28"/>
  <c r="BF549" i="28"/>
  <c r="BF541" i="28"/>
  <c r="BF533" i="28"/>
  <c r="BF525" i="28"/>
  <c r="BF517" i="28"/>
  <c r="BF509" i="28"/>
  <c r="BF501" i="28"/>
  <c r="BF493" i="28"/>
  <c r="BF485" i="28"/>
  <c r="BF477" i="28"/>
  <c r="BF469" i="28"/>
  <c r="BF461" i="28"/>
  <c r="BF453" i="28"/>
  <c r="BF445" i="28"/>
  <c r="BF437" i="28"/>
  <c r="BF429" i="28"/>
  <c r="BF421" i="28"/>
  <c r="BF413" i="28"/>
  <c r="BF405" i="28"/>
  <c r="BF397" i="28"/>
  <c r="BF389" i="28"/>
  <c r="BF381" i="28"/>
  <c r="BF373" i="28"/>
  <c r="BF365" i="28"/>
  <c r="BF357" i="28"/>
  <c r="BF349" i="28"/>
  <c r="BF341" i="28"/>
  <c r="BF333" i="28"/>
  <c r="BF325" i="28"/>
  <c r="BF317" i="28"/>
  <c r="BF309" i="28"/>
  <c r="BF301" i="28"/>
  <c r="BF293" i="28"/>
  <c r="BF285" i="28"/>
  <c r="BF277" i="28"/>
  <c r="BF269" i="28"/>
  <c r="BF261" i="28"/>
  <c r="BF253" i="28"/>
  <c r="BF245" i="28"/>
  <c r="BF237" i="28"/>
  <c r="BF229" i="28"/>
  <c r="BF221" i="28"/>
  <c r="BF213" i="28"/>
  <c r="BF205" i="28"/>
  <c r="BF197" i="28"/>
  <c r="BF189" i="28"/>
  <c r="BF181" i="28"/>
  <c r="BF173" i="28"/>
  <c r="BF165" i="28"/>
  <c r="BF157" i="28"/>
  <c r="BF149" i="28"/>
  <c r="BF141" i="28"/>
  <c r="BF133" i="28"/>
  <c r="BF125" i="28"/>
  <c r="BF117" i="28"/>
  <c r="BF109" i="28"/>
  <c r="BF101" i="28"/>
  <c r="BF93" i="28"/>
  <c r="BF85" i="28"/>
  <c r="BF77" i="28"/>
  <c r="BF69" i="28"/>
  <c r="BF61" i="28"/>
  <c r="BF53" i="28"/>
  <c r="BF45" i="28"/>
  <c r="BF37" i="28"/>
  <c r="BF29" i="28"/>
  <c r="BF1998" i="28"/>
  <c r="BF1990" i="28"/>
  <c r="BF1982" i="28"/>
  <c r="BF1974" i="28"/>
  <c r="BF1966" i="28"/>
  <c r="BF1958" i="28"/>
  <c r="BF1950" i="28"/>
  <c r="BF1942" i="28"/>
  <c r="BF1934" i="28"/>
  <c r="BF1926" i="28"/>
  <c r="BF1918" i="28"/>
  <c r="BF1910" i="28"/>
  <c r="BF1902" i="28"/>
  <c r="BF1894" i="28"/>
  <c r="BF1886" i="28"/>
  <c r="BF1878" i="28"/>
  <c r="BF1870" i="28"/>
  <c r="BF1852" i="28"/>
  <c r="BF1844" i="28"/>
  <c r="BF1839" i="28"/>
  <c r="BF1831" i="28"/>
  <c r="BF1823" i="28"/>
  <c r="BF1815" i="28"/>
  <c r="BF1807" i="28"/>
  <c r="BF1799" i="28"/>
  <c r="BF1791" i="28"/>
  <c r="BF1783" i="28"/>
  <c r="BF1775" i="28"/>
  <c r="BF1767" i="28"/>
  <c r="BF1759" i="28"/>
  <c r="BF1751" i="28"/>
  <c r="BF1743" i="28"/>
  <c r="BF1735" i="28"/>
  <c r="BF1727" i="28"/>
  <c r="BF1719" i="28"/>
  <c r="BF1711" i="28"/>
  <c r="BF1703" i="28"/>
  <c r="BF1695" i="28"/>
  <c r="BF1687" i="28"/>
  <c r="BF1679" i="28"/>
  <c r="BF1671" i="28"/>
  <c r="BF1663" i="28"/>
  <c r="BF1655" i="28"/>
  <c r="BF1647" i="28"/>
  <c r="BF1639" i="28"/>
  <c r="BF1631" i="28"/>
  <c r="BF1623" i="28"/>
  <c r="BF1618" i="28"/>
  <c r="BF1610" i="28"/>
  <c r="BF1602" i="28"/>
  <c r="BF1594" i="28"/>
  <c r="BF1586" i="28"/>
  <c r="BF1568" i="28"/>
  <c r="BF1560" i="28"/>
  <c r="BF1552" i="28"/>
  <c r="BF1544" i="28"/>
  <c r="BF1536" i="28"/>
  <c r="BF1528" i="28"/>
  <c r="BF1515" i="28"/>
  <c r="BF1507" i="28"/>
  <c r="BF1499" i="28"/>
  <c r="BF1491" i="28"/>
  <c r="BF1483" i="28"/>
  <c r="BF1475" i="28"/>
  <c r="BF1467" i="28"/>
  <c r="BF1459" i="28"/>
  <c r="BF1451" i="28"/>
  <c r="BF1443" i="28"/>
  <c r="BF1435" i="28"/>
  <c r="BF1427" i="28"/>
  <c r="BF1419" i="28"/>
  <c r="BF1411" i="28"/>
  <c r="BF1403" i="28"/>
  <c r="BF1395" i="28"/>
  <c r="BF1387" i="28"/>
  <c r="BF1374" i="28"/>
  <c r="BF1366" i="28"/>
  <c r="BF1358" i="28"/>
  <c r="BF1350" i="28"/>
  <c r="BF1342" i="28"/>
  <c r="BF1334" i="28"/>
  <c r="BF1326" i="28"/>
  <c r="BF1318" i="28"/>
  <c r="BF1310" i="28"/>
  <c r="BF1302" i="28"/>
  <c r="BF1294" i="28"/>
  <c r="BF1286" i="28"/>
  <c r="BF1278" i="28"/>
  <c r="BF1270" i="28"/>
  <c r="BF1262" i="28"/>
  <c r="BF1254" i="28"/>
  <c r="BF1246" i="28"/>
  <c r="BF1241" i="28"/>
  <c r="BF1233" i="28"/>
  <c r="BF1228" i="28"/>
  <c r="BF1220" i="28"/>
  <c r="BF1212" i="28"/>
  <c r="BF1204" i="28"/>
  <c r="BF1194" i="28"/>
  <c r="BF1186" i="28"/>
  <c r="BF1178" i="28"/>
  <c r="BF1170" i="28"/>
  <c r="BF1162" i="28"/>
  <c r="BF1157" i="28"/>
  <c r="BF1152" i="28"/>
  <c r="BF1144" i="28"/>
  <c r="BF1139" i="28"/>
  <c r="BF1134" i="28"/>
  <c r="BF1126" i="28"/>
  <c r="BF1121" i="28"/>
  <c r="BF1113" i="28"/>
  <c r="BF1105" i="28"/>
  <c r="BF1102" i="28"/>
  <c r="BF1100" i="28"/>
  <c r="BF1092" i="28"/>
  <c r="BF1084" i="28"/>
  <c r="BF1076" i="28"/>
  <c r="BF1068" i="28"/>
  <c r="BF1060" i="28"/>
  <c r="BF1052" i="28"/>
  <c r="BF1044" i="28"/>
  <c r="BF1036" i="28"/>
  <c r="BF1028" i="28"/>
  <c r="BF1020" i="28"/>
  <c r="BF1012" i="28"/>
  <c r="BF1007" i="28"/>
  <c r="BF996" i="28"/>
  <c r="BF988" i="28"/>
  <c r="BF980" i="28"/>
  <c r="BF972" i="28"/>
  <c r="BF964" i="28"/>
  <c r="BF956" i="28"/>
  <c r="BF948" i="28"/>
  <c r="BF940" i="28"/>
  <c r="BF932" i="28"/>
  <c r="BF924" i="28"/>
  <c r="BF916" i="28"/>
  <c r="BF908" i="28"/>
  <c r="BF900" i="28"/>
  <c r="BF892" i="28"/>
  <c r="BF884" i="28"/>
  <c r="BF876" i="28"/>
  <c r="BF868" i="28"/>
  <c r="BF860" i="28"/>
  <c r="BF852" i="28"/>
  <c r="BF844" i="28"/>
  <c r="BF836" i="28"/>
  <c r="BF828" i="28"/>
  <c r="BF820" i="28"/>
  <c r="BF812" i="28"/>
  <c r="BF804" i="28"/>
  <c r="BF796" i="28"/>
  <c r="BF788" i="28"/>
  <c r="BF780" i="28"/>
  <c r="BF772" i="28"/>
  <c r="BF764" i="28"/>
  <c r="BF756" i="28"/>
  <c r="BF748" i="28"/>
  <c r="BF740" i="28"/>
  <c r="BF732" i="28"/>
  <c r="BF724" i="28"/>
  <c r="BF716" i="28"/>
  <c r="BF708" i="28"/>
  <c r="BF700" i="28"/>
  <c r="BF692" i="28"/>
  <c r="BF684" i="28"/>
  <c r="BF676" i="28"/>
  <c r="BF668" i="28"/>
  <c r="BF660" i="28"/>
  <c r="BF652" i="28"/>
  <c r="BF644" i="28"/>
  <c r="BF636" i="28"/>
  <c r="BF628" i="28"/>
  <c r="BF620" i="28"/>
  <c r="BF612" i="28"/>
  <c r="BF604" i="28"/>
  <c r="BF596" i="28"/>
  <c r="BF588" i="28"/>
  <c r="BF580" i="28"/>
  <c r="BF572" i="28"/>
  <c r="BF564" i="28"/>
  <c r="BF556" i="28"/>
  <c r="BF548" i="28"/>
  <c r="BF540" i="28"/>
  <c r="BF532" i="28"/>
  <c r="BF524" i="28"/>
  <c r="BF516" i="28"/>
  <c r="BF508" i="28"/>
  <c r="BF500" i="28"/>
  <c r="BF492" i="28"/>
  <c r="BF484" i="28"/>
  <c r="BF476" i="28"/>
  <c r="BF468" i="28"/>
  <c r="BF460" i="28"/>
  <c r="BF452" i="28"/>
  <c r="BF444" i="28"/>
  <c r="BF436" i="28"/>
  <c r="BF428" i="28"/>
  <c r="BF420" i="28"/>
  <c r="BF412" i="28"/>
  <c r="BF404" i="28"/>
  <c r="BF396" i="28"/>
  <c r="BF388" i="28"/>
  <c r="BF380" i="28"/>
  <c r="BF372" i="28"/>
  <c r="BF364" i="28"/>
  <c r="BF356" i="28"/>
  <c r="BF348" i="28"/>
  <c r="BF340" i="28"/>
  <c r="BF332" i="28"/>
  <c r="BF324" i="28"/>
  <c r="BF316" i="28"/>
  <c r="BF308" i="28"/>
  <c r="BF300" i="28"/>
  <c r="BF292" i="28"/>
  <c r="BF284" i="28"/>
  <c r="BF276" i="28"/>
  <c r="BF268" i="28"/>
  <c r="BF260" i="28"/>
  <c r="BF252" i="28"/>
  <c r="BF244" i="28"/>
  <c r="BF236" i="28"/>
  <c r="BF228" i="28"/>
  <c r="BF220" i="28"/>
  <c r="BF212" i="28"/>
  <c r="BF204" i="28"/>
  <c r="BF196" i="28"/>
  <c r="BF188" i="28"/>
  <c r="BF180" i="28"/>
  <c r="BF172" i="28"/>
  <c r="BF164" i="28"/>
  <c r="BF156" i="28"/>
  <c r="BF148" i="28"/>
  <c r="BF140" i="28"/>
  <c r="BF132" i="28"/>
  <c r="BF124" i="28"/>
  <c r="BF116" i="28"/>
  <c r="BF108" i="28"/>
  <c r="BF100" i="28"/>
  <c r="BF92" i="28"/>
  <c r="BF84" i="28"/>
  <c r="BF76" i="28"/>
  <c r="BF68" i="28"/>
  <c r="BF60" i="28"/>
  <c r="BF52" i="28"/>
  <c r="BF44" i="28"/>
  <c r="BF36" i="28"/>
  <c r="BF28" i="28"/>
  <c r="BF1995" i="28"/>
  <c r="BF1987" i="28"/>
  <c r="BF1979" i="28"/>
  <c r="BF1971" i="28"/>
  <c r="BF1963" i="28"/>
  <c r="BF1955" i="28"/>
  <c r="BF1947" i="28"/>
  <c r="BF1939" i="28"/>
  <c r="BF1931" i="28"/>
  <c r="BF1923" i="28"/>
  <c r="BF1915" i="28"/>
  <c r="BF1907" i="28"/>
  <c r="BF1899" i="28"/>
  <c r="BF1891" i="28"/>
  <c r="BF1883" i="28"/>
  <c r="BF1875" i="28"/>
  <c r="BF1867" i="28"/>
  <c r="BF1862" i="28"/>
  <c r="BF1857" i="28"/>
  <c r="BF1849" i="28"/>
  <c r="BF1836" i="28"/>
  <c r="BF1828" i="28"/>
  <c r="BF1820" i="28"/>
  <c r="BF1812" i="28"/>
  <c r="BF1804" i="28"/>
  <c r="BF1796" i="28"/>
  <c r="BF1788" i="28"/>
  <c r="BF1780" i="28"/>
  <c r="BF1772" i="28"/>
  <c r="BF1764" i="28"/>
  <c r="BF1756" i="28"/>
  <c r="BF1748" i="28"/>
  <c r="BF1740" i="28"/>
  <c r="BF1732" i="28"/>
  <c r="BF1724" i="28"/>
  <c r="BF1716" i="28"/>
  <c r="BF1708" i="28"/>
  <c r="BF1700" i="28"/>
  <c r="BF1692" i="28"/>
  <c r="BF1684" i="28"/>
  <c r="BF1676" i="28"/>
  <c r="BF1668" i="28"/>
  <c r="BF1660" i="28"/>
  <c r="BF1652" i="28"/>
  <c r="BF1644" i="28"/>
  <c r="BF1636" i="28"/>
  <c r="BF1628" i="28"/>
  <c r="BF1620" i="28"/>
  <c r="BF1615" i="28"/>
  <c r="BF1607" i="28"/>
  <c r="BF1599" i="28"/>
  <c r="BF1591" i="28"/>
  <c r="BF1583" i="28"/>
  <c r="BF1578" i="28"/>
  <c r="BF1573" i="28"/>
  <c r="BF1565" i="28"/>
  <c r="BF1557" i="28"/>
  <c r="BF1549" i="28"/>
  <c r="BF1541" i="28"/>
  <c r="BF1533" i="28"/>
  <c r="BF1525" i="28"/>
  <c r="BF1520" i="28"/>
  <c r="BF1512" i="28"/>
  <c r="BF1504" i="28"/>
  <c r="BF1496" i="28"/>
  <c r="BF1488" i="28"/>
  <c r="BF1480" i="28"/>
  <c r="BF1472" i="28"/>
  <c r="BF1464" i="28"/>
  <c r="BF1456" i="28"/>
  <c r="BF1448" i="28"/>
  <c r="BF1440" i="28"/>
  <c r="BF1432" i="28"/>
  <c r="BF1424" i="28"/>
  <c r="BF1416" i="28"/>
  <c r="BF1408" i="28"/>
  <c r="BF1400" i="28"/>
  <c r="BF1392" i="28"/>
  <c r="BF1384" i="28"/>
  <c r="BF1371" i="28"/>
  <c r="BF1363" i="28"/>
  <c r="BF1355" i="28"/>
  <c r="BF1347" i="28"/>
  <c r="BF1339" i="28"/>
  <c r="BF1331" i="28"/>
  <c r="BF1323" i="28"/>
  <c r="BF1315" i="28"/>
  <c r="BF1307" i="28"/>
  <c r="BF1299" i="28"/>
  <c r="BF1291" i="28"/>
  <c r="BF1283" i="28"/>
  <c r="BF1275" i="28"/>
  <c r="BF1267" i="28"/>
  <c r="BF1259" i="28"/>
  <c r="BF1251" i="28"/>
  <c r="BF1238" i="28"/>
  <c r="BF1230" i="28"/>
  <c r="BF1225" i="28"/>
  <c r="BF1217" i="28"/>
  <c r="BF1209" i="28"/>
  <c r="BF1201" i="28"/>
  <c r="BF1196" i="28"/>
  <c r="BF1191" i="28"/>
  <c r="BF1183" i="28"/>
  <c r="BF1175" i="28"/>
  <c r="BF1167" i="28"/>
  <c r="BF1149" i="28"/>
  <c r="BF1131" i="28"/>
  <c r="BF1118" i="28"/>
  <c r="BF1110" i="28"/>
  <c r="BF1097" i="28"/>
  <c r="BF1089" i="28"/>
  <c r="BF1081" i="28"/>
  <c r="BF1073" i="28"/>
  <c r="BF1065" i="28"/>
  <c r="BF1057" i="28"/>
  <c r="BF1049" i="28"/>
  <c r="BF1041" i="28"/>
  <c r="BF1033" i="28"/>
  <c r="BF1025" i="28"/>
  <c r="BF1017" i="28"/>
  <c r="BF91" i="28"/>
  <c r="BF83" i="28"/>
  <c r="BF75" i="28"/>
  <c r="BF67" i="28"/>
  <c r="BF59" i="28"/>
  <c r="BF51" i="28"/>
  <c r="BF43" i="28"/>
  <c r="BF35" i="28"/>
  <c r="BF27" i="28"/>
  <c r="BF2000" i="28"/>
  <c r="BF1992" i="28"/>
  <c r="BF1984" i="28"/>
  <c r="BF1976" i="28"/>
  <c r="BF1968" i="28"/>
  <c r="BF1960" i="28"/>
  <c r="BF1952" i="28"/>
  <c r="BF1944" i="28"/>
  <c r="BF1936" i="28"/>
  <c r="BF1928" i="28"/>
  <c r="BF1920" i="28"/>
  <c r="BF1912" i="28"/>
  <c r="BF1904" i="28"/>
  <c r="BF1896" i="28"/>
  <c r="BF1888" i="28"/>
  <c r="BF1880" i="28"/>
  <c r="BF1872" i="28"/>
  <c r="BF1854" i="28"/>
  <c r="BF1846" i="28"/>
  <c r="BF1833" i="28"/>
  <c r="BF1825" i="28"/>
  <c r="BF1817" i="28"/>
  <c r="BF1809" i="28"/>
  <c r="BF1793" i="28"/>
  <c r="BF1785" i="28"/>
  <c r="BF1777" i="28"/>
  <c r="BF1769" i="28"/>
  <c r="BF1761" i="28"/>
  <c r="BF1753" i="28"/>
  <c r="BF1745" i="28"/>
  <c r="BF1737" i="28"/>
  <c r="BF1729" i="28"/>
  <c r="BF1721" i="28"/>
  <c r="BF1713" i="28"/>
  <c r="BF1705" i="28"/>
  <c r="BF1697" i="28"/>
  <c r="BF1689" i="28"/>
  <c r="BF1681" i="28"/>
  <c r="BF1673" i="28"/>
  <c r="BF1665" i="28"/>
  <c r="BF1657" i="28"/>
  <c r="BF1649" i="28"/>
  <c r="BF1641" i="28"/>
  <c r="BF1633" i="28"/>
  <c r="BF1625" i="28"/>
  <c r="BF1612" i="28"/>
  <c r="BF1604" i="28"/>
  <c r="BF1596" i="28"/>
  <c r="BF1588" i="28"/>
  <c r="BF1575" i="28"/>
  <c r="BF1570" i="28"/>
  <c r="BF1562" i="28"/>
  <c r="BF1554" i="28"/>
  <c r="BF1546" i="28"/>
  <c r="BF1538" i="28"/>
  <c r="BF1530" i="28"/>
  <c r="BF1517" i="28"/>
  <c r="BF1509" i="28"/>
  <c r="BF1501" i="28"/>
  <c r="BF1493" i="28"/>
  <c r="BF1485" i="28"/>
  <c r="BF1477" i="28"/>
  <c r="BF1469" i="28"/>
  <c r="BF1461" i="28"/>
  <c r="BF1453" i="28"/>
  <c r="BF1445" i="28"/>
  <c r="BF1437" i="28"/>
  <c r="BF1429" i="28"/>
  <c r="BF1421" i="28"/>
  <c r="BF1413" i="28"/>
  <c r="BF1405" i="28"/>
  <c r="BF1397" i="28"/>
  <c r="BF1389" i="28"/>
  <c r="BF1381" i="28"/>
  <c r="BF1376" i="28"/>
  <c r="BF1368" i="28"/>
  <c r="BF1360" i="28"/>
  <c r="BF1352" i="28"/>
  <c r="BF1344" i="28"/>
  <c r="BF1336" i="28"/>
  <c r="BF1328" i="28"/>
  <c r="BF1320" i="28"/>
  <c r="BF1312" i="28"/>
  <c r="BF1304" i="28"/>
  <c r="BF1296" i="28"/>
  <c r="BF1288" i="28"/>
  <c r="BF1280" i="28"/>
  <c r="BF1272" i="28"/>
  <c r="BF1264" i="28"/>
  <c r="BF1256" i="28"/>
  <c r="BF1248" i="28"/>
  <c r="BE1245" i="28"/>
  <c r="BF1243" i="28"/>
  <c r="BF1235" i="28"/>
  <c r="BF1222" i="28"/>
  <c r="BF1214" i="28"/>
  <c r="BF1206" i="28"/>
  <c r="BF1188" i="28"/>
  <c r="BF1180" i="28"/>
  <c r="BF1164" i="28"/>
  <c r="BF1159" i="28"/>
  <c r="BF1154" i="28"/>
  <c r="BF1146" i="28"/>
  <c r="BF1141" i="28"/>
  <c r="BF1136" i="28"/>
  <c r="BF1128" i="28"/>
  <c r="BF1123" i="28"/>
  <c r="BF1115" i="28"/>
  <c r="BF1107" i="28"/>
  <c r="BF1094" i="28"/>
  <c r="BF1086" i="28"/>
  <c r="BF1078" i="28"/>
  <c r="BF1070" i="28"/>
  <c r="BF1062" i="28"/>
  <c r="BF1054" i="28"/>
  <c r="BF1046" i="28"/>
  <c r="BF1038" i="28"/>
  <c r="BF1030" i="28"/>
  <c r="BF1022" i="28"/>
  <c r="BF1014" i="28"/>
  <c r="BF1009" i="28"/>
  <c r="BF1004" i="28"/>
  <c r="BE1540" i="28"/>
  <c r="BF1540" i="28"/>
  <c r="BE1188" i="28"/>
  <c r="BE1061" i="28"/>
  <c r="BF1061" i="28"/>
  <c r="BE1801" i="28"/>
  <c r="BF1801" i="28"/>
  <c r="BE1172" i="28"/>
  <c r="BF1172" i="28"/>
  <c r="BE1184" i="28"/>
  <c r="BA1157" i="23"/>
  <c r="BC1157" i="23" s="1"/>
  <c r="BE1430" i="23"/>
  <c r="BA1568" i="23"/>
  <c r="BC1568" i="23" s="1"/>
  <c r="BF1568" i="23"/>
  <c r="BB156" i="28"/>
  <c r="BB1826" i="28"/>
  <c r="BB1754" i="28"/>
  <c r="BB1730" i="28"/>
  <c r="BB1698" i="28"/>
  <c r="BE1605" i="28"/>
  <c r="BB1605" i="28"/>
  <c r="BB1529" i="28"/>
  <c r="BA1490" i="28"/>
  <c r="BB1490" i="28"/>
  <c r="BB60" i="28"/>
  <c r="BB1679" i="28"/>
  <c r="BB1671" i="28"/>
  <c r="BB1126" i="28"/>
  <c r="BB1063" i="28"/>
  <c r="BA1684" i="28"/>
  <c r="BB1684" i="28"/>
  <c r="BB1620" i="28"/>
  <c r="BB1557" i="28"/>
  <c r="BB1523" i="28"/>
  <c r="BB1497" i="28"/>
  <c r="BE1076" i="28"/>
  <c r="BB1076" i="28"/>
  <c r="BE1028" i="28"/>
  <c r="BB1028" i="28"/>
  <c r="BB1649" i="28"/>
  <c r="BB1515" i="28"/>
  <c r="BB1489" i="28"/>
  <c r="BB1344" i="28"/>
  <c r="BB1284" i="28"/>
  <c r="BE1790" i="28"/>
  <c r="BB1790" i="28"/>
  <c r="BA1702" i="28"/>
  <c r="BB1702" i="28"/>
  <c r="BA1694" i="28"/>
  <c r="BB1694" i="28"/>
  <c r="BB1670" i="28"/>
  <c r="BB1630" i="28"/>
  <c r="BE1328" i="28"/>
  <c r="BB1328" i="28"/>
  <c r="BB702" i="28"/>
  <c r="BB1835" i="28"/>
  <c r="BB1627" i="28"/>
  <c r="BA1572" i="28"/>
  <c r="BB1572" i="28"/>
  <c r="BB1483" i="28"/>
  <c r="BB1346" i="28"/>
  <c r="BA1236" i="28"/>
  <c r="BB1236" i="28"/>
  <c r="BB1879" i="28"/>
  <c r="BB1569" i="28"/>
  <c r="BE1377" i="28"/>
  <c r="BB1377" i="28"/>
  <c r="BB1330" i="28"/>
  <c r="BB1251" i="28"/>
  <c r="BB1056" i="28"/>
  <c r="BB1032" i="28"/>
  <c r="BA1813" i="28"/>
  <c r="BB1813" i="28"/>
  <c r="BB1616" i="28"/>
  <c r="BA1443" i="28"/>
  <c r="BB1443" i="28"/>
  <c r="BA1280" i="28"/>
  <c r="BB1280" i="28"/>
  <c r="BA1256" i="28"/>
  <c r="BB1256" i="28"/>
  <c r="BB997" i="28"/>
  <c r="BB989" i="28"/>
  <c r="BB981" i="28"/>
  <c r="BB973" i="28"/>
  <c r="BB965" i="28"/>
  <c r="BB957" i="28"/>
  <c r="BB949" i="28"/>
  <c r="BB941" i="28"/>
  <c r="BB933" i="28"/>
  <c r="BB925" i="28"/>
  <c r="BB917" i="28"/>
  <c r="BB909" i="28"/>
  <c r="BB901" i="28"/>
  <c r="BB893" i="28"/>
  <c r="BB885" i="28"/>
  <c r="BB877" i="28"/>
  <c r="BB869" i="28"/>
  <c r="BB861" i="28"/>
  <c r="BB853" i="28"/>
  <c r="BB845" i="28"/>
  <c r="BB837" i="28"/>
  <c r="BB829" i="28"/>
  <c r="BB821" i="28"/>
  <c r="BB813" i="28"/>
  <c r="BB805" i="28"/>
  <c r="BB797" i="28"/>
  <c r="BB789" i="28"/>
  <c r="BB781" i="28"/>
  <c r="BB773" i="28"/>
  <c r="BB765" i="28"/>
  <c r="BB757" i="28"/>
  <c r="BB749" i="28"/>
  <c r="BB741" i="28"/>
  <c r="BB733" i="28"/>
  <c r="BB725" i="28"/>
  <c r="BB717" i="28"/>
  <c r="BB709" i="28"/>
  <c r="BB701" i="28"/>
  <c r="BB693" i="28"/>
  <c r="BB685" i="28"/>
  <c r="BB677" i="28"/>
  <c r="BB669" i="28"/>
  <c r="BB661" i="28"/>
  <c r="BB653" i="28"/>
  <c r="BB645" i="28"/>
  <c r="BB637" i="28"/>
  <c r="BB629" i="28"/>
  <c r="BB621" i="28"/>
  <c r="BB613" i="28"/>
  <c r="BB605" i="28"/>
  <c r="BB597" i="28"/>
  <c r="BB589" i="28"/>
  <c r="BB581" i="28"/>
  <c r="BB573" i="28"/>
  <c r="BB565" i="28"/>
  <c r="BB557" i="28"/>
  <c r="BB549" i="28"/>
  <c r="BB541" i="28"/>
  <c r="BB533" i="28"/>
  <c r="BB525" i="28"/>
  <c r="BB517" i="28"/>
  <c r="BB509" i="28"/>
  <c r="BB501" i="28"/>
  <c r="BB493" i="28"/>
  <c r="BB485" i="28"/>
  <c r="BB477" i="28"/>
  <c r="BB469" i="28"/>
  <c r="BB461" i="28"/>
  <c r="BB453" i="28"/>
  <c r="BB445" i="28"/>
  <c r="BB437" i="28"/>
  <c r="BB429" i="28"/>
  <c r="BB421" i="28"/>
  <c r="BB413" i="28"/>
  <c r="BB405" i="28"/>
  <c r="BB397" i="28"/>
  <c r="BB389" i="28"/>
  <c r="BB381" i="28"/>
  <c r="BB373" i="28"/>
  <c r="BB365" i="28"/>
  <c r="BB357" i="28"/>
  <c r="BB349" i="28"/>
  <c r="BB341" i="28"/>
  <c r="BB333" i="28"/>
  <c r="BB325" i="28"/>
  <c r="BB317" i="28"/>
  <c r="BB309" i="28"/>
  <c r="BB301" i="28"/>
  <c r="BB293" i="28"/>
  <c r="BB285" i="28"/>
  <c r="BB277" i="28"/>
  <c r="BB269" i="28"/>
  <c r="BB261" i="28"/>
  <c r="BB253" i="28"/>
  <c r="BB245" i="28"/>
  <c r="BB237" i="28"/>
  <c r="BB229" i="28"/>
  <c r="BB221" i="28"/>
  <c r="BB213" i="28"/>
  <c r="BB205" i="28"/>
  <c r="BB197" i="28"/>
  <c r="BB189" i="28"/>
  <c r="BB181" i="28"/>
  <c r="BB173" i="28"/>
  <c r="BB165" i="28"/>
  <c r="BB157" i="28"/>
  <c r="BB149" i="28"/>
  <c r="BB141" i="28"/>
  <c r="BB133" i="28"/>
  <c r="BB125" i="28"/>
  <c r="BB117" i="28"/>
  <c r="BB109" i="28"/>
  <c r="BB101" i="28"/>
  <c r="BB93" i="28"/>
  <c r="BB85" i="28"/>
  <c r="BB77" i="28"/>
  <c r="BB69" i="28"/>
  <c r="BB61" i="28"/>
  <c r="BB53" i="28"/>
  <c r="BB45" i="28"/>
  <c r="BB37" i="28"/>
  <c r="BB29" i="28"/>
  <c r="BB1999" i="28"/>
  <c r="BB1991" i="28"/>
  <c r="BB1983" i="28"/>
  <c r="BB1975" i="28"/>
  <c r="BB1967" i="28"/>
  <c r="BB1959" i="28"/>
  <c r="BB1951" i="28"/>
  <c r="BB1943" i="28"/>
  <c r="BB1935" i="28"/>
  <c r="BB1927" i="28"/>
  <c r="BB1919" i="28"/>
  <c r="BB1911" i="28"/>
  <c r="BB1903" i="28"/>
  <c r="BE1900" i="28"/>
  <c r="BB1900" i="28"/>
  <c r="BB1898" i="28"/>
  <c r="BB1895" i="28"/>
  <c r="BB1893" i="28"/>
  <c r="BE1888" i="28"/>
  <c r="BB1888" i="28"/>
  <c r="BE1880" i="28"/>
  <c r="BB1880" i="28"/>
  <c r="BB1875" i="28"/>
  <c r="BB1867" i="28"/>
  <c r="BE1864" i="28"/>
  <c r="BB1864" i="28"/>
  <c r="BB1862" i="28"/>
  <c r="BB1857" i="28"/>
  <c r="BB1849" i="28"/>
  <c r="BB1836" i="28"/>
  <c r="BB1831" i="28"/>
  <c r="BE1818" i="28"/>
  <c r="BB1818" i="28"/>
  <c r="BB1805" i="28"/>
  <c r="BB1800" i="28"/>
  <c r="BE1792" i="28"/>
  <c r="BB1792" i="28"/>
  <c r="BB1787" i="28"/>
  <c r="BB1779" i="28"/>
  <c r="BB1771" i="28"/>
  <c r="BB1763" i="28"/>
  <c r="BB1755" i="28"/>
  <c r="BB1750" i="28"/>
  <c r="BA1742" i="28"/>
  <c r="BB1742" i="28"/>
  <c r="BA1734" i="28"/>
  <c r="BB1734" i="28"/>
  <c r="BB1729" i="28"/>
  <c r="BB1721" i="28"/>
  <c r="BB1713" i="28"/>
  <c r="BB1705" i="28"/>
  <c r="BB1700" i="28"/>
  <c r="BB1695" i="28"/>
  <c r="BB1690" i="28"/>
  <c r="BB1672" i="28"/>
  <c r="BB1662" i="28"/>
  <c r="BB1654" i="28"/>
  <c r="BB1641" i="28"/>
  <c r="BB1633" i="28"/>
  <c r="BB1628" i="28"/>
  <c r="BB1623" i="28"/>
  <c r="BB1608" i="28"/>
  <c r="BB1603" i="28"/>
  <c r="BB1595" i="28"/>
  <c r="BB1587" i="28"/>
  <c r="BB1567" i="28"/>
  <c r="BB1559" i="28"/>
  <c r="BB1544" i="28"/>
  <c r="BB1539" i="28"/>
  <c r="BB1531" i="28"/>
  <c r="BB1526" i="28"/>
  <c r="BB1516" i="28"/>
  <c r="BA1506" i="28"/>
  <c r="BB1506" i="28"/>
  <c r="BA1498" i="28"/>
  <c r="BB1498" i="28"/>
  <c r="BB1486" i="28"/>
  <c r="BB1481" i="28"/>
  <c r="BB1473" i="28"/>
  <c r="BB1455" i="28"/>
  <c r="BB1447" i="28"/>
  <c r="BB1442" i="28"/>
  <c r="BB1434" i="28"/>
  <c r="BB1426" i="28"/>
  <c r="BB1418" i="28"/>
  <c r="BB1410" i="28"/>
  <c r="BB1402" i="28"/>
  <c r="BB1394" i="28"/>
  <c r="BE1386" i="28"/>
  <c r="BB1386" i="28"/>
  <c r="BB1376" i="28"/>
  <c r="BB1358" i="28"/>
  <c r="BB1350" i="28"/>
  <c r="BB1345" i="28"/>
  <c r="BB1335" i="28"/>
  <c r="BB1325" i="28"/>
  <c r="BB1322" i="28"/>
  <c r="BA1320" i="28"/>
  <c r="BB1320" i="28"/>
  <c r="BB1317" i="28"/>
  <c r="BB1315" i="28"/>
  <c r="BB1307" i="28"/>
  <c r="BB1304" i="28"/>
  <c r="BB1302" i="28"/>
  <c r="BB1294" i="28"/>
  <c r="BB1286" i="28"/>
  <c r="BB1281" i="28"/>
  <c r="BB1276" i="28"/>
  <c r="BB1268" i="28"/>
  <c r="BA1260" i="28"/>
  <c r="BB1260" i="28"/>
  <c r="BB1255" i="28"/>
  <c r="BB1250" i="28"/>
  <c r="BB1245" i="28"/>
  <c r="BB1235" i="28"/>
  <c r="BB1222" i="28"/>
  <c r="BB1214" i="28"/>
  <c r="BB1206" i="28"/>
  <c r="BB1173" i="28"/>
  <c r="BE1168" i="28"/>
  <c r="BB1168" i="28"/>
  <c r="BE1150" i="28"/>
  <c r="BB1150" i="28"/>
  <c r="BB1132" i="28"/>
  <c r="BB1124" i="28"/>
  <c r="BB1122" i="28"/>
  <c r="BA1114" i="28"/>
  <c r="BB1114" i="28"/>
  <c r="BA1111" i="28"/>
  <c r="BB1111" i="28"/>
  <c r="BB1109" i="28"/>
  <c r="BB1096" i="28"/>
  <c r="BB1088" i="28"/>
  <c r="BB1080" i="28"/>
  <c r="BB1075" i="28"/>
  <c r="BB1067" i="28"/>
  <c r="BB1062" i="28"/>
  <c r="BB1057" i="28"/>
  <c r="BB1052" i="28"/>
  <c r="BB1044" i="28"/>
  <c r="BB1036" i="28"/>
  <c r="BB1031" i="28"/>
  <c r="BE1026" i="28"/>
  <c r="BB1026" i="28"/>
  <c r="BE1018" i="28"/>
  <c r="BB1018" i="28"/>
  <c r="BB996" i="28"/>
  <c r="BB988" i="28"/>
  <c r="BB980" i="28"/>
  <c r="BB972" i="28"/>
  <c r="BB964" i="28"/>
  <c r="BB956" i="28"/>
  <c r="BB948" i="28"/>
  <c r="BB940" i="28"/>
  <c r="BB932" i="28"/>
  <c r="BB924" i="28"/>
  <c r="BB916" i="28"/>
  <c r="BB908" i="28"/>
  <c r="BB900" i="28"/>
  <c r="BB892" i="28"/>
  <c r="BB884" i="28"/>
  <c r="BB876" i="28"/>
  <c r="BB868" i="28"/>
  <c r="BB860" i="28"/>
  <c r="BB852" i="28"/>
  <c r="BB844" i="28"/>
  <c r="BB836" i="28"/>
  <c r="BB828" i="28"/>
  <c r="BB820" i="28"/>
  <c r="BB812" i="28"/>
  <c r="BB804" i="28"/>
  <c r="BB796" i="28"/>
  <c r="BB788" i="28"/>
  <c r="BB780" i="28"/>
  <c r="BB772" i="28"/>
  <c r="BB764" i="28"/>
  <c r="BB756" i="28"/>
  <c r="BB748" i="28"/>
  <c r="BB740" i="28"/>
  <c r="BB732" i="28"/>
  <c r="BB724" i="28"/>
  <c r="BB716" i="28"/>
  <c r="BB708" i="28"/>
  <c r="BB700" i="28"/>
  <c r="BB692" i="28"/>
  <c r="BB684" i="28"/>
  <c r="BB676" i="28"/>
  <c r="BB668" i="28"/>
  <c r="BB660" i="28"/>
  <c r="BB652" i="28"/>
  <c r="BB644" i="28"/>
  <c r="BB636" i="28"/>
  <c r="BB628" i="28"/>
  <c r="BB620" i="28"/>
  <c r="BB612" i="28"/>
  <c r="BB604" i="28"/>
  <c r="BB596" i="28"/>
  <c r="BB588" i="28"/>
  <c r="BB580" i="28"/>
  <c r="BB572" i="28"/>
  <c r="BB564" i="28"/>
  <c r="BB556" i="28"/>
  <c r="BB548" i="28"/>
  <c r="BB540" i="28"/>
  <c r="BB532" i="28"/>
  <c r="BB524" i="28"/>
  <c r="BB516" i="28"/>
  <c r="BB508" i="28"/>
  <c r="BB500" i="28"/>
  <c r="BB492" i="28"/>
  <c r="BB484" i="28"/>
  <c r="BB476" i="28"/>
  <c r="BB468" i="28"/>
  <c r="BB460" i="28"/>
  <c r="BB452" i="28"/>
  <c r="BB444" i="28"/>
  <c r="BB436" i="28"/>
  <c r="BB428" i="28"/>
  <c r="BB420" i="28"/>
  <c r="BB412" i="28"/>
  <c r="BB404" i="28"/>
  <c r="BB396" i="28"/>
  <c r="BB388" i="28"/>
  <c r="BB380" i="28"/>
  <c r="BB372" i="28"/>
  <c r="BB364" i="28"/>
  <c r="BB356" i="28"/>
  <c r="BB348" i="28"/>
  <c r="BB340" i="28"/>
  <c r="BB332" i="28"/>
  <c r="BB324" i="28"/>
  <c r="BB316" i="28"/>
  <c r="BB308" i="28"/>
  <c r="BB300" i="28"/>
  <c r="BB292" i="28"/>
  <c r="BB284" i="28"/>
  <c r="BB276" i="28"/>
  <c r="BB268" i="28"/>
  <c r="BB260" i="28"/>
  <c r="BB252" i="28"/>
  <c r="BB244" i="28"/>
  <c r="BB236" i="28"/>
  <c r="BB228" i="28"/>
  <c r="BB220" i="28"/>
  <c r="BB212" i="28"/>
  <c r="BB204" i="28"/>
  <c r="BB196" i="28"/>
  <c r="BB188" i="28"/>
  <c r="BB180" i="28"/>
  <c r="BB172" i="28"/>
  <c r="BB164" i="28"/>
  <c r="BB148" i="28"/>
  <c r="BB140" i="28"/>
  <c r="BB132" i="28"/>
  <c r="BB124" i="28"/>
  <c r="BB116" i="28"/>
  <c r="BB108" i="28"/>
  <c r="BB100" i="28"/>
  <c r="BB92" i="28"/>
  <c r="BB84" i="28"/>
  <c r="BB76" i="28"/>
  <c r="BB68" i="28"/>
  <c r="BB52" i="28"/>
  <c r="BB44" i="28"/>
  <c r="BB36" i="28"/>
  <c r="BB28" i="28"/>
  <c r="BB1996" i="28"/>
  <c r="BB1988" i="28"/>
  <c r="BB1980" i="28"/>
  <c r="BB1972" i="28"/>
  <c r="BB1964" i="28"/>
  <c r="BB1956" i="28"/>
  <c r="BB1948" i="28"/>
  <c r="BB1940" i="28"/>
  <c r="BB1932" i="28"/>
  <c r="BB1924" i="28"/>
  <c r="BB1916" i="28"/>
  <c r="BB1908" i="28"/>
  <c r="BB1885" i="28"/>
  <c r="BE1872" i="28"/>
  <c r="BB1872" i="28"/>
  <c r="BB1854" i="28"/>
  <c r="BB1846" i="28"/>
  <c r="BB1828" i="28"/>
  <c r="BB1823" i="28"/>
  <c r="BB1815" i="28"/>
  <c r="BB1810" i="28"/>
  <c r="BE1802" i="28"/>
  <c r="BB1802" i="28"/>
  <c r="BB1797" i="28"/>
  <c r="BB1784" i="28"/>
  <c r="BB1776" i="28"/>
  <c r="BE1768" i="28"/>
  <c r="BB1768" i="28"/>
  <c r="BB1760" i="28"/>
  <c r="BB1747" i="28"/>
  <c r="BB1739" i="28"/>
  <c r="BB1731" i="28"/>
  <c r="BA1726" i="28"/>
  <c r="BB1726" i="28"/>
  <c r="BA1718" i="28"/>
  <c r="BB1718" i="28"/>
  <c r="BA1710" i="28"/>
  <c r="BB1710" i="28"/>
  <c r="BB1687" i="28"/>
  <c r="BB1682" i="28"/>
  <c r="BB1677" i="28"/>
  <c r="BB1667" i="28"/>
  <c r="BB1659" i="28"/>
  <c r="BB1651" i="28"/>
  <c r="BB1646" i="28"/>
  <c r="BB1638" i="28"/>
  <c r="BB1618" i="28"/>
  <c r="BB1613" i="28"/>
  <c r="BB1600" i="28"/>
  <c r="BA1592" i="28"/>
  <c r="BB1592" i="28"/>
  <c r="BB1584" i="28"/>
  <c r="BB1579" i="28"/>
  <c r="BE1564" i="28"/>
  <c r="BB1564" i="28"/>
  <c r="BB1541" i="28"/>
  <c r="BB1536" i="28"/>
  <c r="BB1521" i="28"/>
  <c r="BB1513" i="28"/>
  <c r="BB1511" i="28"/>
  <c r="BB1503" i="28"/>
  <c r="BB1478" i="28"/>
  <c r="BB1470" i="28"/>
  <c r="BB1465" i="28"/>
  <c r="BB1460" i="28"/>
  <c r="BB1452" i="28"/>
  <c r="BA1444" i="28"/>
  <c r="BB1444" i="28"/>
  <c r="BA1439" i="28"/>
  <c r="BB1439" i="28"/>
  <c r="BA1431" i="28"/>
  <c r="BB1431" i="28"/>
  <c r="BB1423" i="28"/>
  <c r="BB1415" i="28"/>
  <c r="BB1407" i="28"/>
  <c r="BB1399" i="28"/>
  <c r="BB1391" i="28"/>
  <c r="BE1383" i="28"/>
  <c r="BB1383" i="28"/>
  <c r="BB1378" i="28"/>
  <c r="BB1373" i="28"/>
  <c r="BB1355" i="28"/>
  <c r="BB1347" i="28"/>
  <c r="BB1340" i="28"/>
  <c r="BE1332" i="28"/>
  <c r="BB1332" i="28"/>
  <c r="BB1312" i="28"/>
  <c r="BB1299" i="28"/>
  <c r="BB1291" i="28"/>
  <c r="BB1273" i="28"/>
  <c r="BB1265" i="28"/>
  <c r="BA1257" i="28"/>
  <c r="BB1257" i="28"/>
  <c r="BB1252" i="28"/>
  <c r="BB1247" i="28"/>
  <c r="BB1242" i="28"/>
  <c r="BE1237" i="28"/>
  <c r="BB1237" i="28"/>
  <c r="BB1232" i="28"/>
  <c r="BB1227" i="28"/>
  <c r="BB1219" i="28"/>
  <c r="BB1211" i="28"/>
  <c r="BB1203" i="28"/>
  <c r="BB1198" i="28"/>
  <c r="BB1195" i="28"/>
  <c r="BB1193" i="28"/>
  <c r="BB1188" i="28"/>
  <c r="BB1183" i="28"/>
  <c r="BB1178" i="28"/>
  <c r="BB1165" i="28"/>
  <c r="BB1160" i="28"/>
  <c r="BB1147" i="28"/>
  <c r="BB1129" i="28"/>
  <c r="BA1119" i="28"/>
  <c r="BB1119" i="28"/>
  <c r="BB1106" i="28"/>
  <c r="BB1101" i="28"/>
  <c r="BB1093" i="28"/>
  <c r="BE1085" i="28"/>
  <c r="BB1085" i="28"/>
  <c r="BE1077" i="28"/>
  <c r="BB1077" i="28"/>
  <c r="BE1072" i="28"/>
  <c r="BB1072" i="28"/>
  <c r="BE1064" i="28"/>
  <c r="BB1064" i="28"/>
  <c r="BE1049" i="28"/>
  <c r="BB1049" i="28"/>
  <c r="BB1041" i="28"/>
  <c r="BE1033" i="28"/>
  <c r="BB1033" i="28"/>
  <c r="BB1023" i="28"/>
  <c r="BB1015" i="28"/>
  <c r="BB995" i="28"/>
  <c r="BB987" i="28"/>
  <c r="BB979" i="28"/>
  <c r="BB971" i="28"/>
  <c r="BB963" i="28"/>
  <c r="BB955" i="28"/>
  <c r="BB947" i="28"/>
  <c r="BB939" i="28"/>
  <c r="BB931" i="28"/>
  <c r="BB923" i="28"/>
  <c r="BB915" i="28"/>
  <c r="BB907" i="28"/>
  <c r="BB899" i="28"/>
  <c r="BB891" i="28"/>
  <c r="BB883" i="28"/>
  <c r="BB875" i="28"/>
  <c r="BB867" i="28"/>
  <c r="BB859" i="28"/>
  <c r="BB851" i="28"/>
  <c r="BB843" i="28"/>
  <c r="BB835" i="28"/>
  <c r="BB827" i="28"/>
  <c r="BB819" i="28"/>
  <c r="BB811" i="28"/>
  <c r="BB803" i="28"/>
  <c r="BB795" i="28"/>
  <c r="BB787" i="28"/>
  <c r="BB779" i="28"/>
  <c r="BB771" i="28"/>
  <c r="BB763" i="28"/>
  <c r="BB755" i="28"/>
  <c r="BB747" i="28"/>
  <c r="BB739" i="28"/>
  <c r="BB731" i="28"/>
  <c r="BB723" i="28"/>
  <c r="BB715" i="28"/>
  <c r="BB707" i="28"/>
  <c r="BB699" i="28"/>
  <c r="BB691" i="28"/>
  <c r="BB683" i="28"/>
  <c r="BB675" i="28"/>
  <c r="BB667" i="28"/>
  <c r="BB659" i="28"/>
  <c r="BB651" i="28"/>
  <c r="BB643" i="28"/>
  <c r="BB635" i="28"/>
  <c r="BB627" i="28"/>
  <c r="BB619" i="28"/>
  <c r="BB611" i="28"/>
  <c r="BB603" i="28"/>
  <c r="BB595" i="28"/>
  <c r="BB587" i="28"/>
  <c r="BB579" i="28"/>
  <c r="BB571" i="28"/>
  <c r="BB563" i="28"/>
  <c r="BB555" i="28"/>
  <c r="BB547" i="28"/>
  <c r="BB539" i="28"/>
  <c r="BB531" i="28"/>
  <c r="BB523" i="28"/>
  <c r="BB515" i="28"/>
  <c r="BB507" i="28"/>
  <c r="BB499" i="28"/>
  <c r="BB491" i="28"/>
  <c r="BB483" i="28"/>
  <c r="BB475" i="28"/>
  <c r="BB467" i="28"/>
  <c r="BB459" i="28"/>
  <c r="BB451" i="28"/>
  <c r="BB443" i="28"/>
  <c r="BB435" i="28"/>
  <c r="BB427" i="28"/>
  <c r="BB419" i="28"/>
  <c r="BB411" i="28"/>
  <c r="BB403" i="28"/>
  <c r="BB395" i="28"/>
  <c r="BB387" i="28"/>
  <c r="BB379" i="28"/>
  <c r="BB371" i="28"/>
  <c r="BB363" i="28"/>
  <c r="BB355" i="28"/>
  <c r="BB347" i="28"/>
  <c r="BB339" i="28"/>
  <c r="BB331" i="28"/>
  <c r="BB323" i="28"/>
  <c r="BB315" i="28"/>
  <c r="BB307" i="28"/>
  <c r="BB299" i="28"/>
  <c r="BB291" i="28"/>
  <c r="BB283" i="28"/>
  <c r="BB275" i="28"/>
  <c r="BB267" i="28"/>
  <c r="BB259" i="28"/>
  <c r="BB251" i="28"/>
  <c r="BB243" i="28"/>
  <c r="BB235" i="28"/>
  <c r="BB227" i="28"/>
  <c r="BB219" i="28"/>
  <c r="BB211" i="28"/>
  <c r="BB203" i="28"/>
  <c r="BB195" i="28"/>
  <c r="BB187" i="28"/>
  <c r="BB179" i="28"/>
  <c r="BB171" i="28"/>
  <c r="BB163" i="28"/>
  <c r="BB155" i="28"/>
  <c r="BB147" i="28"/>
  <c r="BB139" i="28"/>
  <c r="BB131" i="28"/>
  <c r="BB123" i="28"/>
  <c r="BB115" i="28"/>
  <c r="BB107" i="28"/>
  <c r="BB99" i="28"/>
  <c r="BB91" i="28"/>
  <c r="BB83" i="28"/>
  <c r="BB75" i="28"/>
  <c r="BB67" i="28"/>
  <c r="BB59" i="28"/>
  <c r="BB51" i="28"/>
  <c r="BB43" i="28"/>
  <c r="BB35" i="28"/>
  <c r="BB27" i="28"/>
  <c r="BB1993" i="28"/>
  <c r="BB1985" i="28"/>
  <c r="BB1977" i="28"/>
  <c r="BB1969" i="28"/>
  <c r="BB1961" i="28"/>
  <c r="BB1953" i="28"/>
  <c r="BB1945" i="28"/>
  <c r="BB1937" i="28"/>
  <c r="BB1929" i="28"/>
  <c r="BB1921" i="28"/>
  <c r="BB1913" i="28"/>
  <c r="BB1905" i="28"/>
  <c r="BB1890" i="28"/>
  <c r="BB1882" i="28"/>
  <c r="BB1877" i="28"/>
  <c r="BB1869" i="28"/>
  <c r="BB1859" i="28"/>
  <c r="BB1851" i="28"/>
  <c r="BB1843" i="28"/>
  <c r="BB1838" i="28"/>
  <c r="BB1833" i="28"/>
  <c r="BB1820" i="28"/>
  <c r="BB1807" i="28"/>
  <c r="BB1794" i="28"/>
  <c r="BB1789" i="28"/>
  <c r="BB1781" i="28"/>
  <c r="BB1773" i="28"/>
  <c r="BE1765" i="28"/>
  <c r="BB1765" i="28"/>
  <c r="BE1757" i="28"/>
  <c r="BB1757" i="28"/>
  <c r="BE1752" i="28"/>
  <c r="BB1752" i="28"/>
  <c r="BE1744" i="28"/>
  <c r="BB1744" i="28"/>
  <c r="BB1736" i="28"/>
  <c r="BB1723" i="28"/>
  <c r="BB1715" i="28"/>
  <c r="BB1707" i="28"/>
  <c r="BB1697" i="28"/>
  <c r="BB1692" i="28"/>
  <c r="BB1674" i="28"/>
  <c r="BB1664" i="28"/>
  <c r="BB1656" i="28"/>
  <c r="BB1643" i="28"/>
  <c r="BB1635" i="28"/>
  <c r="BB1625" i="28"/>
  <c r="BB1610" i="28"/>
  <c r="BA1597" i="28"/>
  <c r="BB1597" i="28"/>
  <c r="BB1589" i="28"/>
  <c r="BA1581" i="28"/>
  <c r="BB1581" i="28"/>
  <c r="BE1576" i="28"/>
  <c r="BB1576" i="28"/>
  <c r="BB1561" i="28"/>
  <c r="BB1556" i="28"/>
  <c r="BB1551" i="28"/>
  <c r="BB1546" i="28"/>
  <c r="BB1533" i="28"/>
  <c r="BB1528" i="28"/>
  <c r="BB1518" i="28"/>
  <c r="BB1508" i="28"/>
  <c r="BB1500" i="28"/>
  <c r="BB1495" i="28"/>
  <c r="BB1488" i="28"/>
  <c r="BB1475" i="28"/>
  <c r="BB1467" i="28"/>
  <c r="BB1462" i="28"/>
  <c r="BB1457" i="28"/>
  <c r="BB1449" i="28"/>
  <c r="BE1436" i="28"/>
  <c r="BB1436" i="28"/>
  <c r="BA1428" i="28"/>
  <c r="BB1428" i="28"/>
  <c r="BB1420" i="28"/>
  <c r="BB1412" i="28"/>
  <c r="BB1404" i="28"/>
  <c r="BB1396" i="28"/>
  <c r="BE1388" i="28"/>
  <c r="BB1388" i="28"/>
  <c r="BE1380" i="28"/>
  <c r="BB1380" i="28"/>
  <c r="BB1370" i="28"/>
  <c r="BB1365" i="28"/>
  <c r="BB1360" i="28"/>
  <c r="BB1352" i="28"/>
  <c r="BB1342" i="28"/>
  <c r="BB1337" i="28"/>
  <c r="BB1327" i="28"/>
  <c r="BB1309" i="28"/>
  <c r="BB1296" i="28"/>
  <c r="BB1288" i="28"/>
  <c r="BB1283" i="28"/>
  <c r="BB1278" i="28"/>
  <c r="BB1270" i="28"/>
  <c r="BB1262" i="28"/>
  <c r="BA1224" i="28"/>
  <c r="BB1224" i="28"/>
  <c r="BE1216" i="28"/>
  <c r="BB1216" i="28"/>
  <c r="BE1208" i="28"/>
  <c r="BB1208" i="28"/>
  <c r="BA1200" i="28"/>
  <c r="BB1200" i="28"/>
  <c r="BB1190" i="28"/>
  <c r="BB1185" i="28"/>
  <c r="BB1180" i="28"/>
  <c r="BB1175" i="28"/>
  <c r="BB1170" i="28"/>
  <c r="BE1162" i="28"/>
  <c r="BB1162" i="28"/>
  <c r="BB1157" i="28"/>
  <c r="BB1152" i="28"/>
  <c r="BB1144" i="28"/>
  <c r="BB1139" i="28"/>
  <c r="BB1134" i="28"/>
  <c r="BB1116" i="28"/>
  <c r="BB1103" i="28"/>
  <c r="BB1098" i="28"/>
  <c r="BB1090" i="28"/>
  <c r="BB1082" i="28"/>
  <c r="BE1069" i="28"/>
  <c r="BB1069" i="28"/>
  <c r="BB1059" i="28"/>
  <c r="BB1054" i="28"/>
  <c r="BB1046" i="28"/>
  <c r="BB1038" i="28"/>
  <c r="BE1020" i="28"/>
  <c r="BB1020" i="28"/>
  <c r="BE1012" i="28"/>
  <c r="BB1012" i="28"/>
  <c r="BB1007" i="28"/>
  <c r="BB1002" i="28"/>
  <c r="BB994" i="28"/>
  <c r="BB986" i="28"/>
  <c r="BB978" i="28"/>
  <c r="BB970" i="28"/>
  <c r="BB962" i="28"/>
  <c r="BB954" i="28"/>
  <c r="BB946" i="28"/>
  <c r="BB938" i="28"/>
  <c r="BB930" i="28"/>
  <c r="BB922" i="28"/>
  <c r="BB914" i="28"/>
  <c r="BB906" i="28"/>
  <c r="BB898" i="28"/>
  <c r="BB890" i="28"/>
  <c r="BB882" i="28"/>
  <c r="BB874" i="28"/>
  <c r="BB866" i="28"/>
  <c r="BB858" i="28"/>
  <c r="BB850" i="28"/>
  <c r="BB842" i="28"/>
  <c r="BB834" i="28"/>
  <c r="BB826" i="28"/>
  <c r="BB818" i="28"/>
  <c r="BB810" i="28"/>
  <c r="BB802" i="28"/>
  <c r="BB794" i="28"/>
  <c r="BB786" i="28"/>
  <c r="BB778" i="28"/>
  <c r="BB770" i="28"/>
  <c r="BB762" i="28"/>
  <c r="BB754" i="28"/>
  <c r="BB746" i="28"/>
  <c r="BB738" i="28"/>
  <c r="BB730" i="28"/>
  <c r="BB722" i="28"/>
  <c r="BB714" i="28"/>
  <c r="BB706" i="28"/>
  <c r="BB698" i="28"/>
  <c r="BB690" i="28"/>
  <c r="BB682" i="28"/>
  <c r="BB674" i="28"/>
  <c r="BB666" i="28"/>
  <c r="BB658" i="28"/>
  <c r="BB650" i="28"/>
  <c r="BB642" i="28"/>
  <c r="BB634" i="28"/>
  <c r="BB626" i="28"/>
  <c r="BB618" i="28"/>
  <c r="BB610" i="28"/>
  <c r="BB602" i="28"/>
  <c r="BB594" i="28"/>
  <c r="BB586" i="28"/>
  <c r="BB578" i="28"/>
  <c r="BB570" i="28"/>
  <c r="BB562" i="28"/>
  <c r="BB554" i="28"/>
  <c r="BB546" i="28"/>
  <c r="BB538" i="28"/>
  <c r="BB530" i="28"/>
  <c r="BB522" i="28"/>
  <c r="BB514" i="28"/>
  <c r="BB506" i="28"/>
  <c r="BB498" i="28"/>
  <c r="BB490" i="28"/>
  <c r="BB482" i="28"/>
  <c r="BB474" i="28"/>
  <c r="BB466" i="28"/>
  <c r="BB458" i="28"/>
  <c r="BB450" i="28"/>
  <c r="BB442" i="28"/>
  <c r="BB434" i="28"/>
  <c r="BB426" i="28"/>
  <c r="BB418" i="28"/>
  <c r="BB410" i="28"/>
  <c r="BB402" i="28"/>
  <c r="BB394" i="28"/>
  <c r="BB386" i="28"/>
  <c r="BB378" i="28"/>
  <c r="BB370" i="28"/>
  <c r="BB362" i="28"/>
  <c r="BB354" i="28"/>
  <c r="BB346" i="28"/>
  <c r="BB338" i="28"/>
  <c r="BB330" i="28"/>
  <c r="BB322" i="28"/>
  <c r="BB314" i="28"/>
  <c r="BB306" i="28"/>
  <c r="BB298" i="28"/>
  <c r="BB290" i="28"/>
  <c r="BB282" i="28"/>
  <c r="BB274" i="28"/>
  <c r="BB266" i="28"/>
  <c r="BB258" i="28"/>
  <c r="BB250" i="28"/>
  <c r="BB242" i="28"/>
  <c r="BB234" i="28"/>
  <c r="BB226" i="28"/>
  <c r="BB218" i="28"/>
  <c r="BB210" i="28"/>
  <c r="BB202" i="28"/>
  <c r="BB194" i="28"/>
  <c r="BB186" i="28"/>
  <c r="BB178" i="28"/>
  <c r="BB170" i="28"/>
  <c r="BB162" i="28"/>
  <c r="BB154" i="28"/>
  <c r="BB146" i="28"/>
  <c r="BB138" i="28"/>
  <c r="BB130" i="28"/>
  <c r="BB122" i="28"/>
  <c r="BB114" i="28"/>
  <c r="BB106" i="28"/>
  <c r="BB98" i="28"/>
  <c r="BB90" i="28"/>
  <c r="BB82" i="28"/>
  <c r="BB74" i="28"/>
  <c r="BB66" i="28"/>
  <c r="BB58" i="28"/>
  <c r="BB50" i="28"/>
  <c r="BB42" i="28"/>
  <c r="BB34" i="28"/>
  <c r="BB26" i="28"/>
  <c r="BB1998" i="28"/>
  <c r="BB1990" i="28"/>
  <c r="BB1982" i="28"/>
  <c r="BB1974" i="28"/>
  <c r="BB1966" i="28"/>
  <c r="BB1958" i="28"/>
  <c r="BB1950" i="28"/>
  <c r="BB1942" i="28"/>
  <c r="BB1934" i="28"/>
  <c r="BB1926" i="28"/>
  <c r="BB1918" i="28"/>
  <c r="BB1910" i="28"/>
  <c r="BB1902" i="28"/>
  <c r="BB1897" i="28"/>
  <c r="BE1892" i="28"/>
  <c r="BB1892" i="28"/>
  <c r="BB1887" i="28"/>
  <c r="BB1874" i="28"/>
  <c r="BB1866" i="28"/>
  <c r="BB1861" i="28"/>
  <c r="BE1856" i="28"/>
  <c r="BB1856" i="28"/>
  <c r="BB1848" i="28"/>
  <c r="BB1830" i="28"/>
  <c r="BA1825" i="28"/>
  <c r="BB1825" i="28"/>
  <c r="BB1817" i="28"/>
  <c r="BB1812" i="28"/>
  <c r="BB1804" i="28"/>
  <c r="BB1799" i="28"/>
  <c r="BB1791" i="28"/>
  <c r="BE1786" i="28"/>
  <c r="BB1786" i="28"/>
  <c r="BE1778" i="28"/>
  <c r="BB1778" i="28"/>
  <c r="BB1770" i="28"/>
  <c r="BB1762" i="28"/>
  <c r="BB1749" i="28"/>
  <c r="BB1741" i="28"/>
  <c r="BB1733" i="28"/>
  <c r="BB1728" i="28"/>
  <c r="BB1720" i="28"/>
  <c r="BB1712" i="28"/>
  <c r="BB1704" i="28"/>
  <c r="BA1699" i="28"/>
  <c r="BB1699" i="28"/>
  <c r="BB1689" i="28"/>
  <c r="BB1669" i="28"/>
  <c r="BB1661" i="28"/>
  <c r="BB1653" i="28"/>
  <c r="BB1648" i="28"/>
  <c r="BB1640" i="28"/>
  <c r="BB1632" i="28"/>
  <c r="BB1622" i="28"/>
  <c r="BB1615" i="28"/>
  <c r="BE1607" i="28"/>
  <c r="BB1607" i="28"/>
  <c r="BB1602" i="28"/>
  <c r="BB1594" i="28"/>
  <c r="BB1586" i="28"/>
  <c r="BB1571" i="28"/>
  <c r="BB1566" i="28"/>
  <c r="BE1558" i="28"/>
  <c r="BB1558" i="28"/>
  <c r="BB1543" i="28"/>
  <c r="BB1538" i="28"/>
  <c r="BB1530" i="28"/>
  <c r="BB1525" i="28"/>
  <c r="BB1505" i="28"/>
  <c r="BB1485" i="28"/>
  <c r="BB1480" i="28"/>
  <c r="BB1472" i="28"/>
  <c r="BB1454" i="28"/>
  <c r="BB1446" i="28"/>
  <c r="BB1441" i="28"/>
  <c r="BB1433" i="28"/>
  <c r="BB1425" i="28"/>
  <c r="BB1417" i="28"/>
  <c r="BB1409" i="28"/>
  <c r="BB1401" i="28"/>
  <c r="BB1393" i="28"/>
  <c r="BE1385" i="28"/>
  <c r="BB1385" i="28"/>
  <c r="BB1375" i="28"/>
  <c r="BB1357" i="28"/>
  <c r="BB1349" i="28"/>
  <c r="BB1334" i="28"/>
  <c r="BB1329" i="28"/>
  <c r="BB1324" i="28"/>
  <c r="BA1319" i="28"/>
  <c r="BB1319" i="28"/>
  <c r="BB1314" i="28"/>
  <c r="BB1306" i="28"/>
  <c r="BB1301" i="28"/>
  <c r="BB1293" i="28"/>
  <c r="BB1285" i="28"/>
  <c r="BB1275" i="28"/>
  <c r="BB1267" i="28"/>
  <c r="BB1259" i="28"/>
  <c r="BB1254" i="28"/>
  <c r="BE1249" i="28"/>
  <c r="BB1249" i="28"/>
  <c r="BB1244" i="28"/>
  <c r="BB1239" i="28"/>
  <c r="BB1234" i="28"/>
  <c r="BB1229" i="28"/>
  <c r="BE1221" i="28"/>
  <c r="BB1221" i="28"/>
  <c r="BE1213" i="28"/>
  <c r="BB1213" i="28"/>
  <c r="BB1205" i="28"/>
  <c r="BB1167" i="28"/>
  <c r="BB1149" i="28"/>
  <c r="BE1131" i="28"/>
  <c r="BB1131" i="28"/>
  <c r="BE1121" i="28"/>
  <c r="BB1121" i="28"/>
  <c r="BB1113" i="28"/>
  <c r="BB1108" i="28"/>
  <c r="BB1095" i="28"/>
  <c r="BA1087" i="28"/>
  <c r="BB1087" i="28"/>
  <c r="BB1079" i="28"/>
  <c r="BB1074" i="28"/>
  <c r="BB1066" i="28"/>
  <c r="BB1051" i="28"/>
  <c r="BB1043" i="28"/>
  <c r="BB1035" i="28"/>
  <c r="BB1030" i="28"/>
  <c r="BB1025" i="28"/>
  <c r="BE1017" i="28"/>
  <c r="BB1017" i="28"/>
  <c r="BB1001" i="28"/>
  <c r="BB993" i="28"/>
  <c r="BB985" i="28"/>
  <c r="BB977" i="28"/>
  <c r="BB969" i="28"/>
  <c r="BB961" i="28"/>
  <c r="BB953" i="28"/>
  <c r="BB945" i="28"/>
  <c r="BB937" i="28"/>
  <c r="BB929" i="28"/>
  <c r="BB921" i="28"/>
  <c r="BB913" i="28"/>
  <c r="BB905" i="28"/>
  <c r="BB897" i="28"/>
  <c r="BB889" i="28"/>
  <c r="BB881" i="28"/>
  <c r="BB873" i="28"/>
  <c r="BB865" i="28"/>
  <c r="BB857" i="28"/>
  <c r="BB849" i="28"/>
  <c r="BB841" i="28"/>
  <c r="BB833" i="28"/>
  <c r="BB825" i="28"/>
  <c r="BB817" i="28"/>
  <c r="BB809" i="28"/>
  <c r="BB801" i="28"/>
  <c r="BB793" i="28"/>
  <c r="BB785" i="28"/>
  <c r="BB777" i="28"/>
  <c r="BB769" i="28"/>
  <c r="BB761" i="28"/>
  <c r="BB753" i="28"/>
  <c r="BB745" i="28"/>
  <c r="BB737" i="28"/>
  <c r="BB729" i="28"/>
  <c r="BB721" i="28"/>
  <c r="BB713" i="28"/>
  <c r="BB705" i="28"/>
  <c r="BB697" i="28"/>
  <c r="BB689" i="28"/>
  <c r="BB681" i="28"/>
  <c r="BB673" i="28"/>
  <c r="BB665" i="28"/>
  <c r="BB657" i="28"/>
  <c r="BB649" i="28"/>
  <c r="BB641" i="28"/>
  <c r="BB633" i="28"/>
  <c r="BB625" i="28"/>
  <c r="BB617" i="28"/>
  <c r="BB609" i="28"/>
  <c r="BB601" i="28"/>
  <c r="BB593" i="28"/>
  <c r="BB585" i="28"/>
  <c r="BB577" i="28"/>
  <c r="BB569" i="28"/>
  <c r="BB561" i="28"/>
  <c r="BB553" i="28"/>
  <c r="BB545" i="28"/>
  <c r="BB537" i="28"/>
  <c r="BB529" i="28"/>
  <c r="BB521" i="28"/>
  <c r="BB513" i="28"/>
  <c r="BB505" i="28"/>
  <c r="BB497" i="28"/>
  <c r="BB489" i="28"/>
  <c r="BB481" i="28"/>
  <c r="BB473" i="28"/>
  <c r="BB465" i="28"/>
  <c r="BB457" i="28"/>
  <c r="BB449" i="28"/>
  <c r="BB441" i="28"/>
  <c r="BB433" i="28"/>
  <c r="BB425" i="28"/>
  <c r="BB417" i="28"/>
  <c r="BB409" i="28"/>
  <c r="BB401" i="28"/>
  <c r="BB393" i="28"/>
  <c r="BB385" i="28"/>
  <c r="BB377" i="28"/>
  <c r="BB369" i="28"/>
  <c r="BB361" i="28"/>
  <c r="BB353" i="28"/>
  <c r="BB345" i="28"/>
  <c r="BB337" i="28"/>
  <c r="BB329" i="28"/>
  <c r="BB321" i="28"/>
  <c r="BB313" i="28"/>
  <c r="BB305" i="28"/>
  <c r="BB297" i="28"/>
  <c r="BB289" i="28"/>
  <c r="BB281" i="28"/>
  <c r="BB273" i="28"/>
  <c r="BB265" i="28"/>
  <c r="BB257" i="28"/>
  <c r="BB249" i="28"/>
  <c r="BB241" i="28"/>
  <c r="BB233" i="28"/>
  <c r="BB225" i="28"/>
  <c r="BB217" i="28"/>
  <c r="BB209" i="28"/>
  <c r="BB201" i="28"/>
  <c r="BB193" i="28"/>
  <c r="BB185" i="28"/>
  <c r="BB177" i="28"/>
  <c r="BB169" i="28"/>
  <c r="BB161" i="28"/>
  <c r="BB153" i="28"/>
  <c r="BB145" i="28"/>
  <c r="BB137" i="28"/>
  <c r="BB129" i="28"/>
  <c r="BB121" i="28"/>
  <c r="BB113" i="28"/>
  <c r="BB105" i="28"/>
  <c r="BB97" i="28"/>
  <c r="BB89" i="28"/>
  <c r="BB81" i="28"/>
  <c r="BB73" i="28"/>
  <c r="BB65" i="28"/>
  <c r="BB57" i="28"/>
  <c r="BB49" i="28"/>
  <c r="BB41" i="28"/>
  <c r="BB33" i="28"/>
  <c r="BB25" i="28"/>
  <c r="BB1995" i="28"/>
  <c r="BB1987" i="28"/>
  <c r="BB1979" i="28"/>
  <c r="BB1971" i="28"/>
  <c r="BB1963" i="28"/>
  <c r="BB1955" i="28"/>
  <c r="BB1947" i="28"/>
  <c r="BB1939" i="28"/>
  <c r="BB1931" i="28"/>
  <c r="BB1923" i="28"/>
  <c r="BB1915" i="28"/>
  <c r="BB1907" i="28"/>
  <c r="BE1884" i="28"/>
  <c r="BB1884" i="28"/>
  <c r="BB1871" i="28"/>
  <c r="BB1853" i="28"/>
  <c r="BB1845" i="28"/>
  <c r="BB1840" i="28"/>
  <c r="BB1827" i="28"/>
  <c r="BE1822" i="28"/>
  <c r="BB1822" i="28"/>
  <c r="BE1814" i="28"/>
  <c r="BB1814" i="28"/>
  <c r="BA1809" i="28"/>
  <c r="BB1809" i="28"/>
  <c r="BB1796" i="28"/>
  <c r="BB1783" i="28"/>
  <c r="BB1775" i="28"/>
  <c r="BB1767" i="28"/>
  <c r="BB1759" i="28"/>
  <c r="BB1746" i="28"/>
  <c r="BB1738" i="28"/>
  <c r="BB1725" i="28"/>
  <c r="BB1717" i="28"/>
  <c r="BB1709" i="28"/>
  <c r="BA1686" i="28"/>
  <c r="BB1686" i="28"/>
  <c r="BB1681" i="28"/>
  <c r="BB1676" i="28"/>
  <c r="BB1666" i="28"/>
  <c r="BB1658" i="28"/>
  <c r="BB1650" i="28"/>
  <c r="BB1645" i="28"/>
  <c r="BB1637" i="28"/>
  <c r="BB1619" i="28"/>
  <c r="BB1617" i="28"/>
  <c r="BB1612" i="28"/>
  <c r="BB1599" i="28"/>
  <c r="BB1591" i="28"/>
  <c r="BB1583" i="28"/>
  <c r="BA1580" i="28"/>
  <c r="BB1580" i="28"/>
  <c r="BB1578" i="28"/>
  <c r="BB1573" i="28"/>
  <c r="BB1563" i="28"/>
  <c r="BB1553" i="28"/>
  <c r="BE1548" i="28"/>
  <c r="BB1548" i="28"/>
  <c r="BB1535" i="28"/>
  <c r="BB1522" i="28"/>
  <c r="BB1520" i="28"/>
  <c r="BB1510" i="28"/>
  <c r="BB1502" i="28"/>
  <c r="BB1492" i="28"/>
  <c r="BB1477" i="28"/>
  <c r="BB1469" i="28"/>
  <c r="BA1466" i="28"/>
  <c r="BB1466" i="28"/>
  <c r="BB1464" i="28"/>
  <c r="BB1461" i="28"/>
  <c r="BB1459" i="28"/>
  <c r="BB1451" i="28"/>
  <c r="BB1438" i="28"/>
  <c r="BB1430" i="28"/>
  <c r="BB1422" i="28"/>
  <c r="BB1414" i="28"/>
  <c r="BB1406" i="28"/>
  <c r="BB1398" i="28"/>
  <c r="BB1390" i="28"/>
  <c r="BE1382" i="28"/>
  <c r="BB1382" i="28"/>
  <c r="BE1379" i="28"/>
  <c r="BB1379" i="28"/>
  <c r="BB1372" i="28"/>
  <c r="BB1367" i="28"/>
  <c r="BB1362" i="28"/>
  <c r="BB1354" i="28"/>
  <c r="BB1341" i="28"/>
  <c r="BB1339" i="28"/>
  <c r="BB1331" i="28"/>
  <c r="BA1311" i="28"/>
  <c r="BB1311" i="28"/>
  <c r="BB1298" i="28"/>
  <c r="BB1290" i="28"/>
  <c r="BB1272" i="28"/>
  <c r="BB1264" i="28"/>
  <c r="BB1246" i="28"/>
  <c r="BB1241" i="28"/>
  <c r="BB1231" i="28"/>
  <c r="BB1226" i="28"/>
  <c r="BB1218" i="28"/>
  <c r="BB1210" i="28"/>
  <c r="BB1202" i="28"/>
  <c r="BB1199" i="28"/>
  <c r="BB1197" i="28"/>
  <c r="BB1192" i="28"/>
  <c r="BB1187" i="28"/>
  <c r="BB1182" i="28"/>
  <c r="BB1179" i="28"/>
  <c r="BB1177" i="28"/>
  <c r="BB1172" i="28"/>
  <c r="BE1164" i="28"/>
  <c r="BB1164" i="28"/>
  <c r="BE1161" i="28"/>
  <c r="BB1161" i="28"/>
  <c r="BB1159" i="28"/>
  <c r="BE1154" i="28"/>
  <c r="BB1154" i="28"/>
  <c r="BE1146" i="28"/>
  <c r="BB1146" i="28"/>
  <c r="BB1141" i="28"/>
  <c r="BB1136" i="28"/>
  <c r="BB1128" i="28"/>
  <c r="BB1118" i="28"/>
  <c r="BB1105" i="28"/>
  <c r="BA1102" i="28"/>
  <c r="BB1102" i="28"/>
  <c r="BB1100" i="28"/>
  <c r="BB1092" i="28"/>
  <c r="BB1084" i="28"/>
  <c r="BB1071" i="28"/>
  <c r="BB1061" i="28"/>
  <c r="BB1048" i="28"/>
  <c r="BB1040" i="28"/>
  <c r="BB1022" i="28"/>
  <c r="BE1014" i="28"/>
  <c r="BB1014" i="28"/>
  <c r="BE1009" i="28"/>
  <c r="BB1009" i="28"/>
  <c r="BE1004" i="28"/>
  <c r="BB1004" i="28"/>
  <c r="BB1000" i="28"/>
  <c r="BB992" i="28"/>
  <c r="BB984" i="28"/>
  <c r="BB976" i="28"/>
  <c r="BB968" i="28"/>
  <c r="BB960" i="28"/>
  <c r="BB952" i="28"/>
  <c r="BB944" i="28"/>
  <c r="BB936" i="28"/>
  <c r="BB928" i="28"/>
  <c r="BB920" i="28"/>
  <c r="BB912" i="28"/>
  <c r="BB904" i="28"/>
  <c r="BB896" i="28"/>
  <c r="BB888" i="28"/>
  <c r="BB880" i="28"/>
  <c r="BB872" i="28"/>
  <c r="BB864" i="28"/>
  <c r="BB856" i="28"/>
  <c r="BB848" i="28"/>
  <c r="BB840" i="28"/>
  <c r="BB832" i="28"/>
  <c r="BB824" i="28"/>
  <c r="BB816" i="28"/>
  <c r="BB808" i="28"/>
  <c r="BB800" i="28"/>
  <c r="BB792" i="28"/>
  <c r="BB784" i="28"/>
  <c r="BB776" i="28"/>
  <c r="BB768" i="28"/>
  <c r="BB760" i="28"/>
  <c r="BB752" i="28"/>
  <c r="BB744" i="28"/>
  <c r="BB736" i="28"/>
  <c r="BB728" i="28"/>
  <c r="BB720" i="28"/>
  <c r="BB712" i="28"/>
  <c r="BB704" i="28"/>
  <c r="BB696" i="28"/>
  <c r="BB688" i="28"/>
  <c r="BB680" i="28"/>
  <c r="BB672" i="28"/>
  <c r="BB664" i="28"/>
  <c r="BB656" i="28"/>
  <c r="BB648" i="28"/>
  <c r="BB640" i="28"/>
  <c r="BB632" i="28"/>
  <c r="BB624" i="28"/>
  <c r="BB616" i="28"/>
  <c r="BB608" i="28"/>
  <c r="BB600" i="28"/>
  <c r="BB592" i="28"/>
  <c r="BB584" i="28"/>
  <c r="BB576" i="28"/>
  <c r="BB568" i="28"/>
  <c r="BB560" i="28"/>
  <c r="BB552" i="28"/>
  <c r="BB544" i="28"/>
  <c r="BB536" i="28"/>
  <c r="BB528" i="28"/>
  <c r="BB520" i="28"/>
  <c r="BB512" i="28"/>
  <c r="BB504" i="28"/>
  <c r="BB496" i="28"/>
  <c r="BB488" i="28"/>
  <c r="BB480" i="28"/>
  <c r="BB472" i="28"/>
  <c r="BB464" i="28"/>
  <c r="BB456" i="28"/>
  <c r="BB448" i="28"/>
  <c r="BB440" i="28"/>
  <c r="BB432" i="28"/>
  <c r="BB424" i="28"/>
  <c r="BB416" i="28"/>
  <c r="BB408" i="28"/>
  <c r="BB400" i="28"/>
  <c r="BB392" i="28"/>
  <c r="BB384" i="28"/>
  <c r="BB376" i="28"/>
  <c r="BB368" i="28"/>
  <c r="BB360" i="28"/>
  <c r="BB352" i="28"/>
  <c r="BB344" i="28"/>
  <c r="BB336" i="28"/>
  <c r="BB328" i="28"/>
  <c r="BB320" i="28"/>
  <c r="BB312" i="28"/>
  <c r="BB304" i="28"/>
  <c r="BB296" i="28"/>
  <c r="BB288" i="28"/>
  <c r="BB280" i="28"/>
  <c r="BB272" i="28"/>
  <c r="BB264" i="28"/>
  <c r="BB256" i="28"/>
  <c r="BB248" i="28"/>
  <c r="BB240" i="28"/>
  <c r="BB232" i="28"/>
  <c r="BB224" i="28"/>
  <c r="BB216" i="28"/>
  <c r="BB208" i="28"/>
  <c r="BB200" i="28"/>
  <c r="BB192" i="28"/>
  <c r="BB184" i="28"/>
  <c r="BB176" i="28"/>
  <c r="BB168" i="28"/>
  <c r="BB160" i="28"/>
  <c r="BB152" i="28"/>
  <c r="BB144" i="28"/>
  <c r="BB136" i="28"/>
  <c r="BB128" i="28"/>
  <c r="BB120" i="28"/>
  <c r="BB112" i="28"/>
  <c r="BB104" i="28"/>
  <c r="BB96" i="28"/>
  <c r="BB88" i="28"/>
  <c r="BB80" i="28"/>
  <c r="BB72" i="28"/>
  <c r="BB64" i="28"/>
  <c r="BB56" i="28"/>
  <c r="BB48" i="28"/>
  <c r="BB40" i="28"/>
  <c r="BB32" i="28"/>
  <c r="BB24" i="28"/>
  <c r="BB2000" i="28"/>
  <c r="BB1992" i="28"/>
  <c r="BB1984" i="28"/>
  <c r="BB1976" i="28"/>
  <c r="BB1968" i="28"/>
  <c r="BB1960" i="28"/>
  <c r="BB1952" i="28"/>
  <c r="BB1944" i="28"/>
  <c r="BB1936" i="28"/>
  <c r="BB1928" i="28"/>
  <c r="BB1920" i="28"/>
  <c r="BB1912" i="28"/>
  <c r="BE1904" i="28"/>
  <c r="BB1904" i="28"/>
  <c r="BB1899" i="28"/>
  <c r="BB1894" i="28"/>
  <c r="BB1891" i="28"/>
  <c r="BB1889" i="28"/>
  <c r="BB1881" i="28"/>
  <c r="BE1876" i="28"/>
  <c r="BB1876" i="28"/>
  <c r="BE1868" i="28"/>
  <c r="BB1868" i="28"/>
  <c r="BB1863" i="28"/>
  <c r="BE1860" i="28"/>
  <c r="BB1860" i="28"/>
  <c r="BB1858" i="28"/>
  <c r="BB1850" i="28"/>
  <c r="BB1842" i="28"/>
  <c r="BB1837" i="28"/>
  <c r="BB1832" i="28"/>
  <c r="BB1819" i="28"/>
  <c r="BE1806" i="28"/>
  <c r="BB1806" i="28"/>
  <c r="BA1801" i="28"/>
  <c r="BB1801" i="28"/>
  <c r="BB1793" i="28"/>
  <c r="BB1788" i="28"/>
  <c r="BB1780" i="28"/>
  <c r="BB1772" i="28"/>
  <c r="BB1764" i="28"/>
  <c r="BB1756" i="28"/>
  <c r="BB1751" i="28"/>
  <c r="BB1743" i="28"/>
  <c r="BB1735" i="28"/>
  <c r="BB1722" i="28"/>
  <c r="BB1714" i="28"/>
  <c r="BB1706" i="28"/>
  <c r="BB1701" i="28"/>
  <c r="BB1696" i="28"/>
  <c r="BA1691" i="28"/>
  <c r="BB1691" i="28"/>
  <c r="BB1673" i="28"/>
  <c r="BB1663" i="28"/>
  <c r="BB1655" i="28"/>
  <c r="BB1642" i="28"/>
  <c r="BB1634" i="28"/>
  <c r="BB1629" i="28"/>
  <c r="BB1624" i="28"/>
  <c r="BB1609" i="28"/>
  <c r="BE1604" i="28"/>
  <c r="BB1604" i="28"/>
  <c r="BB1596" i="28"/>
  <c r="BB1588" i="28"/>
  <c r="BB1575" i="28"/>
  <c r="BE1568" i="28"/>
  <c r="BB1568" i="28"/>
  <c r="BB1560" i="28"/>
  <c r="BB1555" i="28"/>
  <c r="BB1550" i="28"/>
  <c r="BB1545" i="28"/>
  <c r="BB1540" i="28"/>
  <c r="BE1532" i="28"/>
  <c r="BB1532" i="28"/>
  <c r="BB1527" i="28"/>
  <c r="BB1517" i="28"/>
  <c r="BB1507" i="28"/>
  <c r="BB1499" i="28"/>
  <c r="BB1494" i="28"/>
  <c r="BB1487" i="28"/>
  <c r="BA1482" i="28"/>
  <c r="BB1482" i="28"/>
  <c r="BA1474" i="28"/>
  <c r="BB1474" i="28"/>
  <c r="BB1456" i="28"/>
  <c r="BB1448" i="28"/>
  <c r="BB1435" i="28"/>
  <c r="BB1427" i="28"/>
  <c r="BB1419" i="28"/>
  <c r="BB1411" i="28"/>
  <c r="BB1403" i="28"/>
  <c r="BB1395" i="28"/>
  <c r="BE1387" i="28"/>
  <c r="BB1387" i="28"/>
  <c r="BB1369" i="28"/>
  <c r="BB1364" i="28"/>
  <c r="BB1359" i="28"/>
  <c r="BB1351" i="28"/>
  <c r="BB1336" i="28"/>
  <c r="BB1326" i="28"/>
  <c r="BB1321" i="28"/>
  <c r="BE1316" i="28"/>
  <c r="BB1316" i="28"/>
  <c r="BE1308" i="28"/>
  <c r="BB1308" i="28"/>
  <c r="BB1303" i="28"/>
  <c r="BB1295" i="28"/>
  <c r="BB1287" i="28"/>
  <c r="BB1282" i="28"/>
  <c r="BE1277" i="28"/>
  <c r="BB1277" i="28"/>
  <c r="BB1269" i="28"/>
  <c r="BA1261" i="28"/>
  <c r="BB1261" i="28"/>
  <c r="BB1223" i="28"/>
  <c r="BB1215" i="28"/>
  <c r="BB1207" i="28"/>
  <c r="BB1189" i="28"/>
  <c r="BB1174" i="28"/>
  <c r="BB1169" i="28"/>
  <c r="BE1156" i="28"/>
  <c r="BB1156" i="28"/>
  <c r="BB1151" i="28"/>
  <c r="BB1143" i="28"/>
  <c r="BB1138" i="28"/>
  <c r="BB1133" i="28"/>
  <c r="BA1123" i="28"/>
  <c r="BB1123" i="28"/>
  <c r="BB1115" i="28"/>
  <c r="BB1110" i="28"/>
  <c r="BB1097" i="28"/>
  <c r="BA1089" i="28"/>
  <c r="BB1089" i="28"/>
  <c r="BE1081" i="28"/>
  <c r="BB1081" i="28"/>
  <c r="BE1068" i="28"/>
  <c r="BB1068" i="28"/>
  <c r="BB1058" i="28"/>
  <c r="BE1053" i="28"/>
  <c r="BB1053" i="28"/>
  <c r="BE1045" i="28"/>
  <c r="BB1045" i="28"/>
  <c r="BE1037" i="28"/>
  <c r="BB1037" i="28"/>
  <c r="BB1027" i="28"/>
  <c r="BB1019" i="28"/>
  <c r="BE1011" i="28"/>
  <c r="BB1011" i="28"/>
  <c r="BE1006" i="28"/>
  <c r="BB1006" i="28"/>
  <c r="BB999" i="28"/>
  <c r="BB991" i="28"/>
  <c r="BB983" i="28"/>
  <c r="BB975" i="28"/>
  <c r="BB967" i="28"/>
  <c r="BB959" i="28"/>
  <c r="BB951" i="28"/>
  <c r="BB943" i="28"/>
  <c r="BB935" i="28"/>
  <c r="BB927" i="28"/>
  <c r="BB919" i="28"/>
  <c r="BB911" i="28"/>
  <c r="BB903" i="28"/>
  <c r="BB895" i="28"/>
  <c r="BB887" i="28"/>
  <c r="BB879" i="28"/>
  <c r="BB871" i="28"/>
  <c r="BB863" i="28"/>
  <c r="BB855" i="28"/>
  <c r="BB847" i="28"/>
  <c r="BB839" i="28"/>
  <c r="BB831" i="28"/>
  <c r="BB823" i="28"/>
  <c r="BB815" i="28"/>
  <c r="BB807" i="28"/>
  <c r="BB799" i="28"/>
  <c r="BB791" i="28"/>
  <c r="BB783" i="28"/>
  <c r="BB775" i="28"/>
  <c r="BB767" i="28"/>
  <c r="BB759" i="28"/>
  <c r="BB751" i="28"/>
  <c r="BB743" i="28"/>
  <c r="BB735" i="28"/>
  <c r="BB727" i="28"/>
  <c r="BB719" i="28"/>
  <c r="BB711" i="28"/>
  <c r="BB703" i="28"/>
  <c r="BB695" i="28"/>
  <c r="BB687" i="28"/>
  <c r="BB679" i="28"/>
  <c r="BB671" i="28"/>
  <c r="BB663" i="28"/>
  <c r="BB655" i="28"/>
  <c r="BB647" i="28"/>
  <c r="BB639" i="28"/>
  <c r="BB631" i="28"/>
  <c r="BB623" i="28"/>
  <c r="BB615" i="28"/>
  <c r="BB607" i="28"/>
  <c r="BB599" i="28"/>
  <c r="BB591" i="28"/>
  <c r="BB583" i="28"/>
  <c r="BB575" i="28"/>
  <c r="BB567" i="28"/>
  <c r="BB559" i="28"/>
  <c r="BB551" i="28"/>
  <c r="BB543" i="28"/>
  <c r="BB535" i="28"/>
  <c r="BB527" i="28"/>
  <c r="BB519" i="28"/>
  <c r="BB511" i="28"/>
  <c r="BB503" i="28"/>
  <c r="BB495" i="28"/>
  <c r="BB487" i="28"/>
  <c r="BB479" i="28"/>
  <c r="BB471" i="28"/>
  <c r="BB463" i="28"/>
  <c r="BB455" i="28"/>
  <c r="BB447" i="28"/>
  <c r="BB439" i="28"/>
  <c r="BB431" i="28"/>
  <c r="BB423" i="28"/>
  <c r="BB415" i="28"/>
  <c r="BB407" i="28"/>
  <c r="BB399" i="28"/>
  <c r="BB391" i="28"/>
  <c r="BB383" i="28"/>
  <c r="BB375" i="28"/>
  <c r="BB367" i="28"/>
  <c r="BB359" i="28"/>
  <c r="BB351" i="28"/>
  <c r="BB343" i="28"/>
  <c r="BB335" i="28"/>
  <c r="BB327" i="28"/>
  <c r="BB319" i="28"/>
  <c r="BB311" i="28"/>
  <c r="BB303" i="28"/>
  <c r="BB295" i="28"/>
  <c r="BB287" i="28"/>
  <c r="BB279" i="28"/>
  <c r="BB271" i="28"/>
  <c r="BB263" i="28"/>
  <c r="BB255" i="28"/>
  <c r="BB247" i="28"/>
  <c r="BB239" i="28"/>
  <c r="BB231" i="28"/>
  <c r="BB223" i="28"/>
  <c r="BB215" i="28"/>
  <c r="BB207" i="28"/>
  <c r="BB199" i="28"/>
  <c r="BB191" i="28"/>
  <c r="BB183" i="28"/>
  <c r="BB175" i="28"/>
  <c r="BB167" i="28"/>
  <c r="BB159" i="28"/>
  <c r="BB151" i="28"/>
  <c r="BB143" i="28"/>
  <c r="BB135" i="28"/>
  <c r="BB127" i="28"/>
  <c r="BB119" i="28"/>
  <c r="BB111" i="28"/>
  <c r="BB103" i="28"/>
  <c r="BB95" i="28"/>
  <c r="BB87" i="28"/>
  <c r="BB79" i="28"/>
  <c r="BB71" i="28"/>
  <c r="BB63" i="28"/>
  <c r="BB55" i="28"/>
  <c r="BB47" i="28"/>
  <c r="BB39" i="28"/>
  <c r="BB31" i="28"/>
  <c r="BB23" i="28"/>
  <c r="BB1997" i="28"/>
  <c r="BB1989" i="28"/>
  <c r="BB1981" i="28"/>
  <c r="BB1973" i="28"/>
  <c r="BB1965" i="28"/>
  <c r="BB1957" i="28"/>
  <c r="BB1949" i="28"/>
  <c r="BB1941" i="28"/>
  <c r="BB1933" i="28"/>
  <c r="BB1925" i="28"/>
  <c r="BB1917" i="28"/>
  <c r="BB1909" i="28"/>
  <c r="BB1901" i="28"/>
  <c r="BE1896" i="28"/>
  <c r="BB1896" i="28"/>
  <c r="BB1886" i="28"/>
  <c r="BB1873" i="28"/>
  <c r="BB1865" i="28"/>
  <c r="BB1855" i="28"/>
  <c r="BB1847" i="28"/>
  <c r="BB1829" i="28"/>
  <c r="BB1824" i="28"/>
  <c r="BB1816" i="28"/>
  <c r="BB1811" i="28"/>
  <c r="BB1803" i="28"/>
  <c r="BE1798" i="28"/>
  <c r="BB1798" i="28"/>
  <c r="BB1785" i="28"/>
  <c r="BB1777" i="28"/>
  <c r="BB1769" i="28"/>
  <c r="BB1761" i="28"/>
  <c r="BB1748" i="28"/>
  <c r="BB1740" i="28"/>
  <c r="BB1732" i="28"/>
  <c r="BB1727" i="28"/>
  <c r="BB1719" i="28"/>
  <c r="BB1711" i="28"/>
  <c r="BB1703" i="28"/>
  <c r="BB1688" i="28"/>
  <c r="BA1683" i="28"/>
  <c r="BB1683" i="28"/>
  <c r="BB1678" i="28"/>
  <c r="BB1668" i="28"/>
  <c r="BB1660" i="28"/>
  <c r="BB1652" i="28"/>
  <c r="BB1647" i="28"/>
  <c r="BB1639" i="28"/>
  <c r="BB1631" i="28"/>
  <c r="BB1621" i="28"/>
  <c r="BB1614" i="28"/>
  <c r="BE1606" i="28"/>
  <c r="BB1606" i="28"/>
  <c r="BB1601" i="28"/>
  <c r="BE1593" i="28"/>
  <c r="BB1593" i="28"/>
  <c r="BB1585" i="28"/>
  <c r="BB1570" i="28"/>
  <c r="BA1565" i="28"/>
  <c r="BB1565" i="28"/>
  <c r="BB1542" i="28"/>
  <c r="BB1537" i="28"/>
  <c r="BE1524" i="28"/>
  <c r="BB1524" i="28"/>
  <c r="BB1512" i="28"/>
  <c r="BB1504" i="28"/>
  <c r="BB1484" i="28"/>
  <c r="BB1479" i="28"/>
  <c r="BB1471" i="28"/>
  <c r="BB1453" i="28"/>
  <c r="BB1445" i="28"/>
  <c r="BE1440" i="28"/>
  <c r="BB1440" i="28"/>
  <c r="BE1432" i="28"/>
  <c r="BB1432" i="28"/>
  <c r="BB1424" i="28"/>
  <c r="BB1416" i="28"/>
  <c r="BB1408" i="28"/>
  <c r="BB1400" i="28"/>
  <c r="BB1392" i="28"/>
  <c r="BE1384" i="28"/>
  <c r="BB1384" i="28"/>
  <c r="BB1374" i="28"/>
  <c r="BB1356" i="28"/>
  <c r="BB1348" i="28"/>
  <c r="BB1333" i="28"/>
  <c r="BB1323" i="28"/>
  <c r="BB1318" i="28"/>
  <c r="BB1313" i="28"/>
  <c r="BB1305" i="28"/>
  <c r="BE1300" i="28"/>
  <c r="BB1300" i="28"/>
  <c r="BB1292" i="28"/>
  <c r="BB1274" i="28"/>
  <c r="BB1266" i="28"/>
  <c r="BB1258" i="28"/>
  <c r="BA1253" i="28"/>
  <c r="BB1253" i="28"/>
  <c r="BB1248" i="28"/>
  <c r="BB1243" i="28"/>
  <c r="BA1240" i="28"/>
  <c r="BB1240" i="28"/>
  <c r="BB1238" i="28"/>
  <c r="BE1233" i="28"/>
  <c r="BB1233" i="28"/>
  <c r="BB1228" i="28"/>
  <c r="BE1220" i="28"/>
  <c r="BB1220" i="28"/>
  <c r="BE1212" i="28"/>
  <c r="BB1212" i="28"/>
  <c r="BB1204" i="28"/>
  <c r="BB1194" i="28"/>
  <c r="BB1184" i="28"/>
  <c r="BB1166" i="28"/>
  <c r="BE1148" i="28"/>
  <c r="BB1148" i="28"/>
  <c r="BB1130" i="28"/>
  <c r="BB1125" i="28"/>
  <c r="BB1120" i="28"/>
  <c r="BB1112" i="28"/>
  <c r="BB1107" i="28"/>
  <c r="BB1094" i="28"/>
  <c r="BB1086" i="28"/>
  <c r="BB1078" i="28"/>
  <c r="BB1073" i="28"/>
  <c r="BE1065" i="28"/>
  <c r="BB1065" i="28"/>
  <c r="BB1050" i="28"/>
  <c r="BB1042" i="28"/>
  <c r="BB1034" i="28"/>
  <c r="BE1029" i="28"/>
  <c r="BB1029" i="28"/>
  <c r="BE1024" i="28"/>
  <c r="BB1024" i="28"/>
  <c r="BE1016" i="28"/>
  <c r="BB1016" i="28"/>
  <c r="BB998" i="28"/>
  <c r="BB990" i="28"/>
  <c r="BB982" i="28"/>
  <c r="BB974" i="28"/>
  <c r="BB966" i="28"/>
  <c r="BB958" i="28"/>
  <c r="BB950" i="28"/>
  <c r="BB942" i="28"/>
  <c r="BB934" i="28"/>
  <c r="BB926" i="28"/>
  <c r="BB918" i="28"/>
  <c r="BB910" i="28"/>
  <c r="BB902" i="28"/>
  <c r="BB894" i="28"/>
  <c r="BB886" i="28"/>
  <c r="BB878" i="28"/>
  <c r="BB870" i="28"/>
  <c r="BB862" i="28"/>
  <c r="BB854" i="28"/>
  <c r="BB846" i="28"/>
  <c r="BB838" i="28"/>
  <c r="BB830" i="28"/>
  <c r="BB822" i="28"/>
  <c r="BB814" i="28"/>
  <c r="BB806" i="28"/>
  <c r="BB798" i="28"/>
  <c r="BB790" i="28"/>
  <c r="BB782" i="28"/>
  <c r="BB774" i="28"/>
  <c r="BB766" i="28"/>
  <c r="BB758" i="28"/>
  <c r="BB750" i="28"/>
  <c r="BB742" i="28"/>
  <c r="BB734" i="28"/>
  <c r="BB726" i="28"/>
  <c r="BB718" i="28"/>
  <c r="BB710" i="28"/>
  <c r="BB694" i="28"/>
  <c r="BB686" i="28"/>
  <c r="BB678" i="28"/>
  <c r="BB670" i="28"/>
  <c r="BB662" i="28"/>
  <c r="BB654" i="28"/>
  <c r="BB646" i="28"/>
  <c r="BB638" i="28"/>
  <c r="BB630" i="28"/>
  <c r="BB622" i="28"/>
  <c r="BB614" i="28"/>
  <c r="BB606" i="28"/>
  <c r="BB598" i="28"/>
  <c r="BB590" i="28"/>
  <c r="BB582" i="28"/>
  <c r="BB574" i="28"/>
  <c r="BB566" i="28"/>
  <c r="BB558" i="28"/>
  <c r="BB550" i="28"/>
  <c r="BB542" i="28"/>
  <c r="BB534" i="28"/>
  <c r="BB526" i="28"/>
  <c r="BB518" i="28"/>
  <c r="BB510" i="28"/>
  <c r="BB502" i="28"/>
  <c r="BB494" i="28"/>
  <c r="BB486" i="28"/>
  <c r="BB478" i="28"/>
  <c r="BB470" i="28"/>
  <c r="BB462" i="28"/>
  <c r="BB454" i="28"/>
  <c r="BB446" i="28"/>
  <c r="BB438" i="28"/>
  <c r="BB430" i="28"/>
  <c r="BB422" i="28"/>
  <c r="BB414" i="28"/>
  <c r="BB406" i="28"/>
  <c r="BB398" i="28"/>
  <c r="BB390" i="28"/>
  <c r="BB382" i="28"/>
  <c r="BB374" i="28"/>
  <c r="BB366" i="28"/>
  <c r="BB358" i="28"/>
  <c r="BB350" i="28"/>
  <c r="BB342" i="28"/>
  <c r="BB334" i="28"/>
  <c r="BB326" i="28"/>
  <c r="BB318" i="28"/>
  <c r="BB310" i="28"/>
  <c r="BB302" i="28"/>
  <c r="BB294" i="28"/>
  <c r="BB286" i="28"/>
  <c r="BB278" i="28"/>
  <c r="BB270" i="28"/>
  <c r="BB262" i="28"/>
  <c r="BB254" i="28"/>
  <c r="BB246" i="28"/>
  <c r="BB238" i="28"/>
  <c r="BB230" i="28"/>
  <c r="BB222" i="28"/>
  <c r="BB214" i="28"/>
  <c r="BB206" i="28"/>
  <c r="BB198" i="28"/>
  <c r="BB190" i="28"/>
  <c r="BB182" i="28"/>
  <c r="BB174" i="28"/>
  <c r="BB166" i="28"/>
  <c r="BB158" i="28"/>
  <c r="BB150" i="28"/>
  <c r="BB142" i="28"/>
  <c r="BB134" i="28"/>
  <c r="BB126" i="28"/>
  <c r="BB118" i="28"/>
  <c r="BB110" i="28"/>
  <c r="BB102" i="28"/>
  <c r="BB94" i="28"/>
  <c r="BB86" i="28"/>
  <c r="BB78" i="28"/>
  <c r="BB70" i="28"/>
  <c r="BB62" i="28"/>
  <c r="BB54" i="28"/>
  <c r="BB46" i="28"/>
  <c r="BB38" i="28"/>
  <c r="BB30" i="28"/>
  <c r="BB22" i="28"/>
  <c r="BB1994" i="28"/>
  <c r="BB1986" i="28"/>
  <c r="BB1978" i="28"/>
  <c r="BB1970" i="28"/>
  <c r="BB1962" i="28"/>
  <c r="BB1954" i="28"/>
  <c r="BB1946" i="28"/>
  <c r="BB1938" i="28"/>
  <c r="BB1930" i="28"/>
  <c r="BB1922" i="28"/>
  <c r="BB1914" i="28"/>
  <c r="BB1906" i="28"/>
  <c r="BB1883" i="28"/>
  <c r="BB1878" i="28"/>
  <c r="BB1870" i="28"/>
  <c r="BB1852" i="28"/>
  <c r="BB1844" i="28"/>
  <c r="BB1841" i="28"/>
  <c r="BB1839" i="28"/>
  <c r="BB1834" i="28"/>
  <c r="BB1821" i="28"/>
  <c r="BB1808" i="28"/>
  <c r="BB1795" i="28"/>
  <c r="BE1782" i="28"/>
  <c r="BB1782" i="28"/>
  <c r="BB1774" i="28"/>
  <c r="BB1766" i="28"/>
  <c r="BB1758" i="28"/>
  <c r="BB1753" i="28"/>
  <c r="BB1745" i="28"/>
  <c r="BB1737" i="28"/>
  <c r="BB1724" i="28"/>
  <c r="BB1716" i="28"/>
  <c r="BB1708" i="28"/>
  <c r="BB1693" i="28"/>
  <c r="BB1685" i="28"/>
  <c r="BB1680" i="28"/>
  <c r="BB1675" i="28"/>
  <c r="BB1665" i="28"/>
  <c r="BB1657" i="28"/>
  <c r="BB1644" i="28"/>
  <c r="BB1636" i="28"/>
  <c r="BB1626" i="28"/>
  <c r="BB1611" i="28"/>
  <c r="BB1598" i="28"/>
  <c r="BE1590" i="28"/>
  <c r="BB1590" i="28"/>
  <c r="BE1582" i="28"/>
  <c r="BB1582" i="28"/>
  <c r="BB1577" i="28"/>
  <c r="BB1574" i="28"/>
  <c r="BB1562" i="28"/>
  <c r="BB1554" i="28"/>
  <c r="BB1552" i="28"/>
  <c r="BB1549" i="28"/>
  <c r="BB1547" i="28"/>
  <c r="BB1534" i="28"/>
  <c r="BB1519" i="28"/>
  <c r="BA1514" i="28"/>
  <c r="BB1514" i="28"/>
  <c r="BB1509" i="28"/>
  <c r="BB1501" i="28"/>
  <c r="BB1496" i="28"/>
  <c r="BB1493" i="28"/>
  <c r="BB1491" i="28"/>
  <c r="BB1476" i="28"/>
  <c r="BB1468" i="28"/>
  <c r="BB1463" i="28"/>
  <c r="BA1458" i="28"/>
  <c r="BB1458" i="28"/>
  <c r="BA1450" i="28"/>
  <c r="BB1450" i="28"/>
  <c r="BB1437" i="28"/>
  <c r="BB1429" i="28"/>
  <c r="BB1421" i="28"/>
  <c r="BB1413" i="28"/>
  <c r="BB1405" i="28"/>
  <c r="BB1397" i="28"/>
  <c r="BE1389" i="28"/>
  <c r="BB1389" i="28"/>
  <c r="BE1381" i="28"/>
  <c r="BB1381" i="28"/>
  <c r="BE1371" i="28"/>
  <c r="BB1371" i="28"/>
  <c r="BB1368" i="28"/>
  <c r="BB1366" i="28"/>
  <c r="BB1363" i="28"/>
  <c r="BB1361" i="28"/>
  <c r="BB1353" i="28"/>
  <c r="BB1343" i="28"/>
  <c r="BB1338" i="28"/>
  <c r="BB1310" i="28"/>
  <c r="BB1297" i="28"/>
  <c r="BB1289" i="28"/>
  <c r="BB1279" i="28"/>
  <c r="BB1271" i="28"/>
  <c r="BB1263" i="28"/>
  <c r="BB1230" i="28"/>
  <c r="BE1225" i="28"/>
  <c r="BB1225" i="28"/>
  <c r="BE1217" i="28"/>
  <c r="BB1217" i="28"/>
  <c r="BE1209" i="28"/>
  <c r="BB1209" i="28"/>
  <c r="BB1201" i="28"/>
  <c r="BB1196" i="28"/>
  <c r="BB1191" i="28"/>
  <c r="BB1186" i="28"/>
  <c r="BB1181" i="28"/>
  <c r="BE1176" i="28"/>
  <c r="BB1176" i="28"/>
  <c r="BB1171" i="28"/>
  <c r="BB1163" i="28"/>
  <c r="BE1158" i="28"/>
  <c r="BB1158" i="28"/>
  <c r="BB1155" i="28"/>
  <c r="BE1153" i="28"/>
  <c r="BB1153" i="28"/>
  <c r="BE1145" i="28"/>
  <c r="BB1145" i="28"/>
  <c r="BE1142" i="28"/>
  <c r="BB1142" i="28"/>
  <c r="BE1140" i="28"/>
  <c r="BB1140" i="28"/>
  <c r="BB1137" i="28"/>
  <c r="BB1135" i="28"/>
  <c r="BB1127" i="28"/>
  <c r="BB1117" i="28"/>
  <c r="BB1104" i="28"/>
  <c r="BB1099" i="28"/>
  <c r="BB1091" i="28"/>
  <c r="BB1083" i="28"/>
  <c r="BB1070" i="28"/>
  <c r="BB1060" i="28"/>
  <c r="BB1055" i="28"/>
  <c r="BB1047" i="28"/>
  <c r="BB1039" i="28"/>
  <c r="BB1021" i="28"/>
  <c r="BE1013" i="28"/>
  <c r="BB1013" i="28"/>
  <c r="BE1010" i="28"/>
  <c r="BB1010" i="28"/>
  <c r="BE1008" i="28"/>
  <c r="BB1008" i="28"/>
  <c r="BE1005" i="28"/>
  <c r="BB1005" i="28"/>
  <c r="BE1003" i="28"/>
  <c r="BB1003" i="28"/>
  <c r="BA1595" i="23"/>
  <c r="BC1595" i="23" s="1"/>
  <c r="BA1822" i="23"/>
  <c r="BC1822" i="23" s="1"/>
  <c r="BE1822" i="23"/>
  <c r="BA1671" i="23"/>
  <c r="BC1671" i="23" s="1"/>
  <c r="BA1536" i="23"/>
  <c r="BC1536" i="23" s="1"/>
  <c r="BA1334" i="23"/>
  <c r="BC1334" i="23" s="1"/>
  <c r="BA1148" i="23"/>
  <c r="BC1148" i="23" s="1"/>
  <c r="BE1120" i="23"/>
  <c r="BA1116" i="23"/>
  <c r="BC1116" i="23" s="1"/>
  <c r="BA1084" i="23"/>
  <c r="BC1084" i="23" s="1"/>
  <c r="BA1914" i="23"/>
  <c r="BC1914" i="23" s="1"/>
  <c r="BE1856" i="23"/>
  <c r="BA1658" i="23"/>
  <c r="BC1658" i="23" s="1"/>
  <c r="BE1509" i="23"/>
  <c r="BE1376" i="23"/>
  <c r="BA1307" i="23"/>
  <c r="BC1307" i="23" s="1"/>
  <c r="BE1253" i="23"/>
  <c r="BE1217" i="23"/>
  <c r="BA1178" i="23"/>
  <c r="BC1178" i="23" s="1"/>
  <c r="BE1174" i="23"/>
  <c r="BA1445" i="23"/>
  <c r="BC1445" i="23" s="1"/>
  <c r="BA1441" i="23"/>
  <c r="BC1441" i="23" s="1"/>
  <c r="BE1405" i="23"/>
  <c r="BE1345" i="23"/>
  <c r="BA1280" i="23"/>
  <c r="BC1280" i="23" s="1"/>
  <c r="BE1147" i="23"/>
  <c r="BE1115" i="23"/>
  <c r="BE1929" i="23"/>
  <c r="BA1886" i="23"/>
  <c r="BC1886" i="23" s="1"/>
  <c r="BE1847" i="23"/>
  <c r="BA1787" i="23"/>
  <c r="BC1787" i="23" s="1"/>
  <c r="BA1756" i="23"/>
  <c r="BC1756" i="23" s="1"/>
  <c r="BA1565" i="23"/>
  <c r="BC1565" i="23" s="1"/>
  <c r="BA1189" i="23"/>
  <c r="BC1189" i="23" s="1"/>
  <c r="BA1185" i="23"/>
  <c r="BC1185" i="23" s="1"/>
  <c r="BE1979" i="23"/>
  <c r="BE1897" i="23"/>
  <c r="BA1726" i="23"/>
  <c r="BC1726" i="23" s="1"/>
  <c r="BA1691" i="23"/>
  <c r="BC1691" i="23" s="1"/>
  <c r="BE1534" i="23"/>
  <c r="BE1462" i="23"/>
  <c r="BE1157" i="23"/>
  <c r="BA1150" i="23"/>
  <c r="BC1150" i="23" s="1"/>
  <c r="BA1142" i="23"/>
  <c r="BC1142" i="23" s="1"/>
  <c r="BE1114" i="23"/>
  <c r="BE1082" i="23"/>
  <c r="BE1020" i="23"/>
  <c r="BA1591" i="23"/>
  <c r="BC1591" i="23" s="1"/>
  <c r="BE1530" i="23"/>
  <c r="BE1470" i="23"/>
  <c r="BE1436" i="23"/>
  <c r="BE1153" i="23"/>
  <c r="BE1047" i="23"/>
  <c r="BA1978" i="23"/>
  <c r="BC1978" i="23" s="1"/>
  <c r="BE1947" i="23"/>
  <c r="BA1801" i="23"/>
  <c r="BC1801" i="23" s="1"/>
  <c r="BE1797" i="23"/>
  <c r="BA1751" i="23"/>
  <c r="BC1751" i="23" s="1"/>
  <c r="BA1694" i="23"/>
  <c r="BC1694" i="23" s="1"/>
  <c r="BE1598" i="23"/>
  <c r="BE1541" i="23"/>
  <c r="BE1537" i="23"/>
  <c r="BA1499" i="23"/>
  <c r="BC1499" i="23" s="1"/>
  <c r="BE1495" i="23"/>
  <c r="BE1335" i="23"/>
  <c r="BE1121" i="23"/>
  <c r="BA1065" i="23"/>
  <c r="BC1065" i="23" s="1"/>
  <c r="BE1993" i="23"/>
  <c r="BA1946" i="23"/>
  <c r="BC1946" i="23" s="1"/>
  <c r="BE1915" i="23"/>
  <c r="BE1861" i="23"/>
  <c r="BE1857" i="23"/>
  <c r="BE1705" i="23"/>
  <c r="BA1659" i="23"/>
  <c r="BC1659" i="23" s="1"/>
  <c r="BE1594" i="23"/>
  <c r="BA1590" i="23"/>
  <c r="BC1590" i="23" s="1"/>
  <c r="BA1481" i="23"/>
  <c r="BC1481" i="23" s="1"/>
  <c r="BA1477" i="23"/>
  <c r="BC1477" i="23" s="1"/>
  <c r="BA1473" i="23"/>
  <c r="BC1473" i="23" s="1"/>
  <c r="BE1289" i="23"/>
  <c r="BA1244" i="23"/>
  <c r="BC1244" i="23" s="1"/>
  <c r="BE1191" i="23"/>
  <c r="BE1175" i="23"/>
  <c r="BA1054" i="23"/>
  <c r="BC1054" i="23" s="1"/>
  <c r="BA1502" i="23"/>
  <c r="BC1502" i="23" s="1"/>
  <c r="BE1502" i="23"/>
  <c r="BE1239" i="23"/>
  <c r="BA1797" i="23"/>
  <c r="BC1797" i="23" s="1"/>
  <c r="BA1047" i="23"/>
  <c r="BC1047" i="23" s="1"/>
  <c r="BA1289" i="23"/>
  <c r="BC1289" i="23" s="1"/>
  <c r="BE1018" i="23"/>
  <c r="BE1200" i="28"/>
  <c r="BA1797" i="28"/>
  <c r="BA1276" i="28"/>
  <c r="BA1268" i="28"/>
  <c r="BA1106" i="28"/>
  <c r="BA1573" i="28"/>
  <c r="BE1573" i="28"/>
  <c r="BA1080" i="28"/>
  <c r="BA1115" i="28"/>
  <c r="BE1115" i="28"/>
  <c r="BE1257" i="28"/>
  <c r="BE1686" i="28"/>
  <c r="BE1111" i="28"/>
  <c r="BE1825" i="28"/>
  <c r="BE1311" i="28"/>
  <c r="BE1137" i="28"/>
  <c r="BE1086" i="28"/>
  <c r="BE1694" i="28"/>
  <c r="BA1137" i="28"/>
  <c r="BA1086" i="28"/>
  <c r="BA1690" i="23"/>
  <c r="BC1690" i="23" s="1"/>
  <c r="BE1690" i="23"/>
  <c r="BA1381" i="23"/>
  <c r="BC1381" i="23" s="1"/>
  <c r="BE1726" i="23"/>
  <c r="BE1568" i="23"/>
  <c r="BA1705" i="23"/>
  <c r="BC1705" i="23" s="1"/>
  <c r="BA1436" i="23"/>
  <c r="BC1436" i="23" s="1"/>
  <c r="BA1239" i="23"/>
  <c r="BC1239" i="23" s="1"/>
  <c r="BE1692" i="23"/>
  <c r="BA1537" i="23"/>
  <c r="BC1537" i="23" s="1"/>
  <c r="BE1403" i="23"/>
  <c r="BE1938" i="23"/>
  <c r="BA1403" i="23"/>
  <c r="BC1403" i="23" s="1"/>
  <c r="BA1304" i="28"/>
  <c r="BE1304" i="28"/>
  <c r="BE1597" i="28"/>
  <c r="BA1252" i="28"/>
  <c r="BA1273" i="28"/>
  <c r="BE1273" i="28"/>
  <c r="BA1232" i="28"/>
  <c r="BA1180" i="28"/>
  <c r="BE1180" i="28"/>
  <c r="BA1817" i="28"/>
  <c r="BE1817" i="28"/>
  <c r="BA1566" i="28"/>
  <c r="BE1566" i="28"/>
  <c r="BA1244" i="28"/>
  <c r="BE1244" i="28"/>
  <c r="BE1581" i="28"/>
  <c r="BE1444" i="28"/>
  <c r="BA1248" i="28"/>
  <c r="BE1248" i="28"/>
  <c r="BA1821" i="28"/>
  <c r="BA1805" i="28"/>
  <c r="BA1605" i="28"/>
  <c r="BA1312" i="28"/>
  <c r="BE1312" i="28"/>
  <c r="BA1196" i="28"/>
  <c r="BE1196" i="28"/>
  <c r="BA1327" i="28"/>
  <c r="BA1264" i="28"/>
  <c r="BE1264" i="28"/>
  <c r="BA1228" i="28"/>
  <c r="BE1228" i="28"/>
  <c r="BA1095" i="28"/>
  <c r="BA1184" i="28"/>
  <c r="BA1168" i="28"/>
  <c r="BA1272" i="28"/>
  <c r="BE1272" i="28"/>
  <c r="BA1121" i="28"/>
  <c r="BA1090" i="28"/>
  <c r="BE1565" i="28"/>
  <c r="BA1435" i="28"/>
  <c r="BE1435" i="28"/>
  <c r="BE1320" i="28"/>
  <c r="BA1265" i="28"/>
  <c r="BE1256" i="28"/>
  <c r="BA1204" i="28"/>
  <c r="BE1204" i="28"/>
  <c r="BA1188" i="28"/>
  <c r="BA1172" i="28"/>
  <c r="BA1088" i="28"/>
  <c r="BE1088" i="28"/>
  <c r="BA1596" i="28"/>
  <c r="BE1596" i="28"/>
  <c r="BA1303" i="28"/>
  <c r="BE1303" i="28"/>
  <c r="BE1123" i="28"/>
  <c r="BA1110" i="28"/>
  <c r="BA1103" i="28"/>
  <c r="BE1103" i="28"/>
  <c r="BA1099" i="28"/>
  <c r="BE1099" i="28"/>
  <c r="BA1192" i="28"/>
  <c r="BE1192" i="28"/>
  <c r="BA1176" i="28"/>
  <c r="BE1139" i="28"/>
  <c r="BA1129" i="28"/>
  <c r="BE1129" i="28"/>
  <c r="BA1094" i="28"/>
  <c r="BE1809" i="28"/>
  <c r="BA1139" i="28"/>
  <c r="BA1091" i="28"/>
  <c r="BE1091" i="28"/>
  <c r="BA1164" i="28"/>
  <c r="BA1131" i="28"/>
  <c r="BA1107" i="28"/>
  <c r="BE1107" i="28"/>
  <c r="BA1098" i="28"/>
  <c r="BE1095" i="28"/>
  <c r="BE1985" i="23"/>
  <c r="BA1985" i="23"/>
  <c r="BC1985" i="23" s="1"/>
  <c r="BE1921" i="23"/>
  <c r="BA1921" i="23"/>
  <c r="BC1921" i="23" s="1"/>
  <c r="BE1953" i="23"/>
  <c r="BA1953" i="23"/>
  <c r="BC1953" i="23" s="1"/>
  <c r="BA1882" i="23"/>
  <c r="BC1882" i="23" s="1"/>
  <c r="BE1882" i="23"/>
  <c r="BA1281" i="23"/>
  <c r="BC1281" i="23" s="1"/>
  <c r="BE1281" i="23"/>
  <c r="BA1755" i="23"/>
  <c r="BC1755" i="23" s="1"/>
  <c r="BE1755" i="23"/>
  <c r="BA1892" i="23"/>
  <c r="BC1892" i="23" s="1"/>
  <c r="BE1892" i="23"/>
  <c r="BA1788" i="23"/>
  <c r="BC1788" i="23" s="1"/>
  <c r="BE1788" i="23"/>
  <c r="BA1765" i="23"/>
  <c r="BC1765" i="23" s="1"/>
  <c r="BE1765" i="23"/>
  <c r="BA1852" i="23"/>
  <c r="BC1852" i="23" s="1"/>
  <c r="BE1852" i="23"/>
  <c r="BA1760" i="23"/>
  <c r="BC1760" i="23" s="1"/>
  <c r="BE1760" i="23"/>
  <c r="BA1732" i="23"/>
  <c r="BC1732" i="23" s="1"/>
  <c r="BE1732" i="23"/>
  <c r="BE1750" i="23"/>
  <c r="BA1750" i="23"/>
  <c r="BC1750" i="23" s="1"/>
  <c r="BA1906" i="23"/>
  <c r="BC1906" i="23" s="1"/>
  <c r="BA1686" i="23"/>
  <c r="BC1686" i="23" s="1"/>
  <c r="BE1686" i="23"/>
  <c r="BE1729" i="23"/>
  <c r="BA1729" i="23"/>
  <c r="BC1729" i="23" s="1"/>
  <c r="BA1701" i="23"/>
  <c r="BC1701" i="23" s="1"/>
  <c r="BE1701" i="23"/>
  <c r="BA1494" i="23"/>
  <c r="BC1494" i="23" s="1"/>
  <c r="BE1494" i="23"/>
  <c r="BA1274" i="23"/>
  <c r="BC1274" i="23" s="1"/>
  <c r="BE1274" i="23"/>
  <c r="BA1630" i="23"/>
  <c r="BC1630" i="23" s="1"/>
  <c r="BE1630" i="23"/>
  <c r="BE1605" i="23"/>
  <c r="BE1317" i="23"/>
  <c r="BA1317" i="23"/>
  <c r="BC1317" i="23" s="1"/>
  <c r="BA1270" i="23"/>
  <c r="BC1270" i="23" s="1"/>
  <c r="BE1270" i="23"/>
  <c r="BA1246" i="23"/>
  <c r="BC1246" i="23" s="1"/>
  <c r="BE1246" i="23"/>
  <c r="BA1818" i="23"/>
  <c r="BC1818" i="23" s="1"/>
  <c r="BE1818" i="23"/>
  <c r="BA1655" i="23"/>
  <c r="BC1655" i="23" s="1"/>
  <c r="BA1598" i="23"/>
  <c r="BC1598" i="23" s="1"/>
  <c r="BA1353" i="23"/>
  <c r="BC1353" i="23" s="1"/>
  <c r="BE1353" i="23"/>
  <c r="BA1828" i="23"/>
  <c r="BC1828" i="23" s="1"/>
  <c r="BE1828" i="23"/>
  <c r="BA1662" i="23"/>
  <c r="BC1662" i="23" s="1"/>
  <c r="BA1632" i="23"/>
  <c r="BC1632" i="23" s="1"/>
  <c r="BE1342" i="23"/>
  <c r="BA1342" i="23"/>
  <c r="BC1342" i="23" s="1"/>
  <c r="BE1622" i="23"/>
  <c r="BA1622" i="23"/>
  <c r="BC1622" i="23" s="1"/>
  <c r="BA1586" i="23"/>
  <c r="BC1586" i="23" s="1"/>
  <c r="BE1468" i="23"/>
  <c r="BE1435" i="23"/>
  <c r="BE1349" i="23"/>
  <c r="BA1349" i="23"/>
  <c r="BC1349" i="23" s="1"/>
  <c r="BA1206" i="23"/>
  <c r="BC1206" i="23" s="1"/>
  <c r="BE1206" i="23"/>
  <c r="BE1596" i="23"/>
  <c r="BA1596" i="23"/>
  <c r="BC1596" i="23" s="1"/>
  <c r="BA1467" i="23"/>
  <c r="BC1467" i="23" s="1"/>
  <c r="BE1467" i="23"/>
  <c r="BA1170" i="23"/>
  <c r="BC1170" i="23" s="1"/>
  <c r="BE1138" i="23"/>
  <c r="BE1367" i="23"/>
  <c r="BA1303" i="23"/>
  <c r="BC1303" i="23" s="1"/>
  <c r="BA1238" i="23"/>
  <c r="BC1238" i="23" s="1"/>
  <c r="BE1238" i="23"/>
  <c r="BE1212" i="23"/>
  <c r="BE1088" i="23"/>
  <c r="BA1088" i="23"/>
  <c r="BC1088" i="23" s="1"/>
  <c r="BA1050" i="23"/>
  <c r="BC1050" i="23" s="1"/>
  <c r="BE1050" i="23"/>
  <c r="BA1335" i="23"/>
  <c r="BC1335" i="23" s="1"/>
  <c r="BE1312" i="23"/>
  <c r="BA1214" i="23"/>
  <c r="BC1214" i="23" s="1"/>
  <c r="BE1214" i="23"/>
  <c r="BE1185" i="23"/>
  <c r="BA1025" i="23"/>
  <c r="BC1025" i="23" s="1"/>
  <c r="BE1025" i="23"/>
  <c r="BE1024" i="23"/>
  <c r="BA1024" i="23"/>
  <c r="BC1024" i="23" s="1"/>
  <c r="BE1477" i="23"/>
  <c r="BA1253" i="23"/>
  <c r="BC1253" i="23" s="1"/>
  <c r="BE1381" i="23"/>
  <c r="BA1344" i="23"/>
  <c r="BC1344" i="23" s="1"/>
  <c r="BA1146" i="23"/>
  <c r="BC1146" i="23" s="1"/>
  <c r="BE1146" i="23"/>
  <c r="BE1178" i="23"/>
  <c r="BE1865" i="23"/>
  <c r="BA1865" i="23"/>
  <c r="BC1865" i="23" s="1"/>
  <c r="BA1975" i="23"/>
  <c r="BC1975" i="23" s="1"/>
  <c r="BE1975" i="23"/>
  <c r="BA1943" i="23"/>
  <c r="BC1943" i="23" s="1"/>
  <c r="BE1943" i="23"/>
  <c r="BA1911" i="23"/>
  <c r="BC1911" i="23" s="1"/>
  <c r="BE1911" i="23"/>
  <c r="BE1984" i="23"/>
  <c r="BA1984" i="23"/>
  <c r="BC1984" i="23" s="1"/>
  <c r="BE1952" i="23"/>
  <c r="BA1952" i="23"/>
  <c r="BC1952" i="23" s="1"/>
  <c r="BE1920" i="23"/>
  <c r="BA1920" i="23"/>
  <c r="BC1920" i="23" s="1"/>
  <c r="BA1825" i="23"/>
  <c r="BC1825" i="23" s="1"/>
  <c r="BE1825" i="23"/>
  <c r="BE1919" i="23"/>
  <c r="BE1917" i="23"/>
  <c r="BE1894" i="23"/>
  <c r="BE1888" i="23"/>
  <c r="BA1888" i="23"/>
  <c r="BC1888" i="23" s="1"/>
  <c r="BA1846" i="23"/>
  <c r="BC1846" i="23" s="1"/>
  <c r="BE1846" i="23"/>
  <c r="BA1814" i="23"/>
  <c r="BC1814" i="23" s="1"/>
  <c r="BE1814" i="23"/>
  <c r="BE1793" i="23"/>
  <c r="BA1793" i="23"/>
  <c r="BC1793" i="23" s="1"/>
  <c r="BA1733" i="23"/>
  <c r="BC1733" i="23" s="1"/>
  <c r="BE1733" i="23"/>
  <c r="BE1851" i="23"/>
  <c r="BA1618" i="23"/>
  <c r="BC1618" i="23" s="1"/>
  <c r="BE1618" i="23"/>
  <c r="BA1974" i="23"/>
  <c r="BC1974" i="23" s="1"/>
  <c r="BE1974" i="23"/>
  <c r="BA1942" i="23"/>
  <c r="BC1942" i="23" s="1"/>
  <c r="BE1942" i="23"/>
  <c r="BA1782" i="23"/>
  <c r="BC1782" i="23" s="1"/>
  <c r="BE1782" i="23"/>
  <c r="BE1754" i="23"/>
  <c r="BA1754" i="23"/>
  <c r="BC1754" i="23" s="1"/>
  <c r="BE1673" i="23"/>
  <c r="BA1673" i="23"/>
  <c r="BC1673" i="23" s="1"/>
  <c r="BA1883" i="23"/>
  <c r="BC1883" i="23" s="1"/>
  <c r="BE1883" i="23"/>
  <c r="BA1623" i="23"/>
  <c r="BC1623" i="23" s="1"/>
  <c r="BE1623" i="23"/>
  <c r="BA1257" i="23"/>
  <c r="BC1257" i="23" s="1"/>
  <c r="BE1257" i="23"/>
  <c r="BA1980" i="23"/>
  <c r="BC1980" i="23" s="1"/>
  <c r="BE1980" i="23"/>
  <c r="BA1948" i="23"/>
  <c r="BC1948" i="23" s="1"/>
  <c r="BE1948" i="23"/>
  <c r="BA1916" i="23"/>
  <c r="BC1916" i="23" s="1"/>
  <c r="BE1916" i="23"/>
  <c r="BA1887" i="23"/>
  <c r="BC1887" i="23" s="1"/>
  <c r="BA1878" i="23"/>
  <c r="BC1878" i="23" s="1"/>
  <c r="BE1878" i="23"/>
  <c r="BA1850" i="23"/>
  <c r="BC1850" i="23" s="1"/>
  <c r="BE1850" i="23"/>
  <c r="BA1829" i="23"/>
  <c r="BC1829" i="23" s="1"/>
  <c r="BE1829" i="23"/>
  <c r="BE1792" i="23"/>
  <c r="BA1792" i="23"/>
  <c r="BC1792" i="23" s="1"/>
  <c r="BA1790" i="23"/>
  <c r="BC1790" i="23" s="1"/>
  <c r="BE1790" i="23"/>
  <c r="BA1722" i="23"/>
  <c r="BC1722" i="23" s="1"/>
  <c r="BE1722" i="23"/>
  <c r="BA1719" i="23"/>
  <c r="BC1719" i="23" s="1"/>
  <c r="BE1719" i="23"/>
  <c r="BE1874" i="23"/>
  <c r="BA1609" i="23"/>
  <c r="BC1609" i="23" s="1"/>
  <c r="BE1609" i="23"/>
  <c r="BA1490" i="23"/>
  <c r="BC1490" i="23" s="1"/>
  <c r="BE1490" i="23"/>
  <c r="BA1889" i="23"/>
  <c r="BC1889" i="23" s="1"/>
  <c r="BE1889" i="23"/>
  <c r="BE1886" i="23"/>
  <c r="BA1861" i="23"/>
  <c r="BC1861" i="23" s="1"/>
  <c r="BA1857" i="23"/>
  <c r="BC1857" i="23" s="1"/>
  <c r="BA1820" i="23"/>
  <c r="BC1820" i="23" s="1"/>
  <c r="BE1820" i="23"/>
  <c r="BA1746" i="23"/>
  <c r="BC1746" i="23" s="1"/>
  <c r="BE1746" i="23"/>
  <c r="BA1718" i="23"/>
  <c r="BC1718" i="23" s="1"/>
  <c r="BE1718" i="23"/>
  <c r="BA1628" i="23"/>
  <c r="BC1628" i="23" s="1"/>
  <c r="BE1628" i="23"/>
  <c r="BA1404" i="23"/>
  <c r="BC1404" i="23" s="1"/>
  <c r="BE1404" i="23"/>
  <c r="BA1910" i="23"/>
  <c r="BC1910" i="23" s="1"/>
  <c r="BE1910" i="23"/>
  <c r="BA1993" i="23"/>
  <c r="BC1993" i="23" s="1"/>
  <c r="BA1989" i="23"/>
  <c r="BC1989" i="23" s="1"/>
  <c r="BE1989" i="23"/>
  <c r="BA1982" i="23"/>
  <c r="BC1982" i="23" s="1"/>
  <c r="BE1982" i="23"/>
  <c r="BA1961" i="23"/>
  <c r="BC1961" i="23" s="1"/>
  <c r="BA1957" i="23"/>
  <c r="BC1957" i="23" s="1"/>
  <c r="BE1957" i="23"/>
  <c r="BA1950" i="23"/>
  <c r="BC1950" i="23" s="1"/>
  <c r="BE1950" i="23"/>
  <c r="BA1929" i="23"/>
  <c r="BC1929" i="23" s="1"/>
  <c r="BA1925" i="23"/>
  <c r="BC1925" i="23" s="1"/>
  <c r="BE1925" i="23"/>
  <c r="BA1918" i="23"/>
  <c r="BC1918" i="23" s="1"/>
  <c r="BE1918" i="23"/>
  <c r="BA1913" i="23"/>
  <c r="BC1913" i="23" s="1"/>
  <c r="BA1897" i="23"/>
  <c r="BC1897" i="23" s="1"/>
  <c r="BA1893" i="23"/>
  <c r="BC1893" i="23" s="1"/>
  <c r="BE1893" i="23"/>
  <c r="BA1847" i="23"/>
  <c r="BC1847" i="23" s="1"/>
  <c r="BA1815" i="23"/>
  <c r="BC1815" i="23" s="1"/>
  <c r="BE1815" i="23"/>
  <c r="BE1801" i="23"/>
  <c r="BA1796" i="23"/>
  <c r="BC1796" i="23" s="1"/>
  <c r="BE1796" i="23"/>
  <c r="BE1787" i="23"/>
  <c r="BA1769" i="23"/>
  <c r="BC1769" i="23" s="1"/>
  <c r="BE1769" i="23"/>
  <c r="BE1764" i="23"/>
  <c r="BA1764" i="23"/>
  <c r="BC1764" i="23" s="1"/>
  <c r="BE1758" i="23"/>
  <c r="BA1758" i="23"/>
  <c r="BC1758" i="23" s="1"/>
  <c r="BE1724" i="23"/>
  <c r="BA1724" i="23"/>
  <c r="BC1724" i="23" s="1"/>
  <c r="BA1696" i="23"/>
  <c r="BC1696" i="23" s="1"/>
  <c r="BE1696" i="23"/>
  <c r="BA1669" i="23"/>
  <c r="BC1669" i="23" s="1"/>
  <c r="BE1669" i="23"/>
  <c r="BA1979" i="23"/>
  <c r="BC1979" i="23" s="1"/>
  <c r="BA1947" i="23"/>
  <c r="BC1947" i="23" s="1"/>
  <c r="BA1915" i="23"/>
  <c r="BC1915" i="23" s="1"/>
  <c r="BA1884" i="23"/>
  <c r="BC1884" i="23" s="1"/>
  <c r="BE1884" i="23"/>
  <c r="BA1856" i="23"/>
  <c r="BC1856" i="23" s="1"/>
  <c r="BA1833" i="23"/>
  <c r="BC1833" i="23" s="1"/>
  <c r="BE1833" i="23"/>
  <c r="BA1819" i="23"/>
  <c r="BC1819" i="23" s="1"/>
  <c r="BE1819" i="23"/>
  <c r="BA1810" i="23"/>
  <c r="BC1810" i="23" s="1"/>
  <c r="BE1810" i="23"/>
  <c r="BA1791" i="23"/>
  <c r="BC1791" i="23" s="1"/>
  <c r="BA1786" i="23"/>
  <c r="BC1786" i="23" s="1"/>
  <c r="BE1786" i="23"/>
  <c r="BA1778" i="23"/>
  <c r="BC1778" i="23" s="1"/>
  <c r="BE1778" i="23"/>
  <c r="BE1703" i="23"/>
  <c r="BA1665" i="23"/>
  <c r="BC1665" i="23" s="1"/>
  <c r="BE1665" i="23"/>
  <c r="BA1988" i="23"/>
  <c r="BC1988" i="23" s="1"/>
  <c r="BE1988" i="23"/>
  <c r="BE1978" i="23"/>
  <c r="BA1956" i="23"/>
  <c r="BC1956" i="23" s="1"/>
  <c r="BE1956" i="23"/>
  <c r="BE1946" i="23"/>
  <c r="BA1924" i="23"/>
  <c r="BC1924" i="23" s="1"/>
  <c r="BE1924" i="23"/>
  <c r="BE1914" i="23"/>
  <c r="BA1879" i="23"/>
  <c r="BC1879" i="23" s="1"/>
  <c r="BE1879" i="23"/>
  <c r="BA1860" i="23"/>
  <c r="BC1860" i="23" s="1"/>
  <c r="BE1860" i="23"/>
  <c r="BA1854" i="23"/>
  <c r="BC1854" i="23" s="1"/>
  <c r="BE1854" i="23"/>
  <c r="BA1851" i="23"/>
  <c r="BC1851" i="23" s="1"/>
  <c r="BE1824" i="23"/>
  <c r="BA1824" i="23"/>
  <c r="BC1824" i="23" s="1"/>
  <c r="BE1783" i="23"/>
  <c r="BA1783" i="23"/>
  <c r="BC1783" i="23" s="1"/>
  <c r="BA1728" i="23"/>
  <c r="BC1728" i="23" s="1"/>
  <c r="BE1728" i="23"/>
  <c r="BE1714" i="23"/>
  <c r="BA1714" i="23"/>
  <c r="BC1714" i="23" s="1"/>
  <c r="BA1682" i="23"/>
  <c r="BC1682" i="23" s="1"/>
  <c r="BA1692" i="23"/>
  <c r="BC1692" i="23" s="1"/>
  <c r="BA1627" i="23"/>
  <c r="BC1627" i="23" s="1"/>
  <c r="BE1627" i="23"/>
  <c r="BA1566" i="23"/>
  <c r="BC1566" i="23" s="1"/>
  <c r="BE1566" i="23"/>
  <c r="BE1658" i="23"/>
  <c r="BA1641" i="23"/>
  <c r="BC1641" i="23" s="1"/>
  <c r="BE1641" i="23"/>
  <c r="BE1756" i="23"/>
  <c r="BE1694" i="23"/>
  <c r="BA1687" i="23"/>
  <c r="BC1687" i="23" s="1"/>
  <c r="BE1687" i="23"/>
  <c r="BA1660" i="23"/>
  <c r="BC1660" i="23" s="1"/>
  <c r="BE1637" i="23"/>
  <c r="BA1637" i="23"/>
  <c r="BC1637" i="23" s="1"/>
  <c r="BE1601" i="23"/>
  <c r="BA1601" i="23"/>
  <c r="BC1601" i="23" s="1"/>
  <c r="BE1532" i="23"/>
  <c r="BA1532" i="23"/>
  <c r="BC1532" i="23" s="1"/>
  <c r="BA1723" i="23"/>
  <c r="BC1723" i="23" s="1"/>
  <c r="BE1723" i="23"/>
  <c r="BE1737" i="23"/>
  <c r="BA1737" i="23"/>
  <c r="BC1737" i="23" s="1"/>
  <c r="BE1600" i="23"/>
  <c r="BA1600" i="23"/>
  <c r="BC1600" i="23" s="1"/>
  <c r="BE1691" i="23"/>
  <c r="BA1664" i="23"/>
  <c r="BC1664" i="23" s="1"/>
  <c r="BE1664" i="23"/>
  <c r="BE1659" i="23"/>
  <c r="BE1513" i="23"/>
  <c r="BA1513" i="23"/>
  <c r="BC1513" i="23" s="1"/>
  <c r="BE1751" i="23"/>
  <c r="BA1700" i="23"/>
  <c r="BC1700" i="23" s="1"/>
  <c r="BE1697" i="23"/>
  <c r="BA1697" i="23"/>
  <c r="BC1697" i="23" s="1"/>
  <c r="BA1668" i="23"/>
  <c r="BC1668" i="23" s="1"/>
  <c r="BE1668" i="23"/>
  <c r="BA1559" i="23"/>
  <c r="BC1559" i="23" s="1"/>
  <c r="BE1559" i="23"/>
  <c r="BE1761" i="23"/>
  <c r="BA1761" i="23"/>
  <c r="BC1761" i="23" s="1"/>
  <c r="BA1654" i="23"/>
  <c r="BC1654" i="23" s="1"/>
  <c r="BE1654" i="23"/>
  <c r="BA1636" i="23"/>
  <c r="BC1636" i="23" s="1"/>
  <c r="BE1636" i="23"/>
  <c r="BE1577" i="23"/>
  <c r="BA1577" i="23"/>
  <c r="BC1577" i="23" s="1"/>
  <c r="BE1564" i="23"/>
  <c r="BA1564" i="23"/>
  <c r="BC1564" i="23" s="1"/>
  <c r="BA1605" i="23"/>
  <c r="BC1605" i="23" s="1"/>
  <c r="BE1590" i="23"/>
  <c r="BA1558" i="23"/>
  <c r="BC1558" i="23" s="1"/>
  <c r="BE1558" i="23"/>
  <c r="BE1554" i="23"/>
  <c r="BE1540" i="23"/>
  <c r="BA1540" i="23"/>
  <c r="BC1540" i="23" s="1"/>
  <c r="BA1530" i="23"/>
  <c r="BC1530" i="23" s="1"/>
  <c r="BE1340" i="23"/>
  <c r="BA1340" i="23"/>
  <c r="BC1340" i="23" s="1"/>
  <c r="BA1633" i="23"/>
  <c r="BC1633" i="23" s="1"/>
  <c r="BE1633" i="23"/>
  <c r="BA1594" i="23"/>
  <c r="BC1594" i="23" s="1"/>
  <c r="BA1438" i="23"/>
  <c r="BC1438" i="23" s="1"/>
  <c r="BE1438" i="23"/>
  <c r="BA1431" i="23"/>
  <c r="BC1431" i="23" s="1"/>
  <c r="BE1431" i="23"/>
  <c r="BA1377" i="23"/>
  <c r="BC1377" i="23" s="1"/>
  <c r="BE1377" i="23"/>
  <c r="BE1597" i="23"/>
  <c r="BA1527" i="23"/>
  <c r="BC1527" i="23" s="1"/>
  <c r="BE1527" i="23"/>
  <c r="BA1425" i="23"/>
  <c r="BC1425" i="23" s="1"/>
  <c r="BA1413" i="23"/>
  <c r="BC1413" i="23" s="1"/>
  <c r="BE1413" i="23"/>
  <c r="BE1662" i="23"/>
  <c r="BE1591" i="23"/>
  <c r="BE1563" i="23"/>
  <c r="BA1563" i="23"/>
  <c r="BC1563" i="23" s="1"/>
  <c r="BA1503" i="23"/>
  <c r="BC1503" i="23" s="1"/>
  <c r="BE1500" i="23"/>
  <c r="BA1500" i="23"/>
  <c r="BC1500" i="23" s="1"/>
  <c r="BA1498" i="23"/>
  <c r="BC1498" i="23" s="1"/>
  <c r="BE1498" i="23"/>
  <c r="BE1655" i="23"/>
  <c r="BE1632" i="23"/>
  <c r="BE1626" i="23"/>
  <c r="BE1595" i="23"/>
  <c r="BE1531" i="23"/>
  <c r="BA1531" i="23"/>
  <c r="BC1531" i="23" s="1"/>
  <c r="BE1505" i="23"/>
  <c r="BA1505" i="23"/>
  <c r="BC1505" i="23" s="1"/>
  <c r="BA1626" i="23"/>
  <c r="BC1626" i="23" s="1"/>
  <c r="BA1604" i="23"/>
  <c r="BC1604" i="23" s="1"/>
  <c r="BE1604" i="23"/>
  <c r="BA1573" i="23"/>
  <c r="BC1573" i="23" s="1"/>
  <c r="BE1573" i="23"/>
  <c r="BA1569" i="23"/>
  <c r="BC1569" i="23" s="1"/>
  <c r="BE1569" i="23"/>
  <c r="BA1545" i="23"/>
  <c r="BC1545" i="23" s="1"/>
  <c r="BE1545" i="23"/>
  <c r="BE1536" i="23"/>
  <c r="BA1526" i="23"/>
  <c r="BC1526" i="23" s="1"/>
  <c r="BE1526" i="23"/>
  <c r="BA1562" i="23"/>
  <c r="BC1562" i="23" s="1"/>
  <c r="BE1562" i="23"/>
  <c r="BA1541" i="23"/>
  <c r="BC1541" i="23" s="1"/>
  <c r="BA1440" i="23"/>
  <c r="BC1440" i="23" s="1"/>
  <c r="BE1440" i="23"/>
  <c r="BE1402" i="23"/>
  <c r="BA1402" i="23"/>
  <c r="BC1402" i="23" s="1"/>
  <c r="BE1308" i="23"/>
  <c r="BA1308" i="23"/>
  <c r="BC1308" i="23" s="1"/>
  <c r="BE1528" i="23"/>
  <c r="BE1504" i="23"/>
  <c r="BA1504" i="23"/>
  <c r="BC1504" i="23" s="1"/>
  <c r="BE1466" i="23"/>
  <c r="BA1466" i="23"/>
  <c r="BC1466" i="23" s="1"/>
  <c r="BE1458" i="23"/>
  <c r="BA1458" i="23"/>
  <c r="BC1458" i="23" s="1"/>
  <c r="BA1408" i="23"/>
  <c r="BC1408" i="23" s="1"/>
  <c r="BE1408" i="23"/>
  <c r="BE1374" i="23"/>
  <c r="BA1374" i="23"/>
  <c r="BC1374" i="23" s="1"/>
  <c r="BA1372" i="23"/>
  <c r="BC1372" i="23" s="1"/>
  <c r="BE1372" i="23"/>
  <c r="BA1509" i="23"/>
  <c r="BC1509" i="23" s="1"/>
  <c r="BE1499" i="23"/>
  <c r="BA1495" i="23"/>
  <c r="BC1495" i="23" s="1"/>
  <c r="BA1463" i="23"/>
  <c r="BC1463" i="23" s="1"/>
  <c r="BE1463" i="23"/>
  <c r="BE1434" i="23"/>
  <c r="BA1434" i="23"/>
  <c r="BC1434" i="23" s="1"/>
  <c r="BE1366" i="23"/>
  <c r="BA1366" i="23"/>
  <c r="BC1366" i="23" s="1"/>
  <c r="BA1330" i="23"/>
  <c r="BC1330" i="23" s="1"/>
  <c r="BE1330" i="23"/>
  <c r="BE1302" i="23"/>
  <c r="BA1302" i="23"/>
  <c r="BC1302" i="23" s="1"/>
  <c r="BA1472" i="23"/>
  <c r="BC1472" i="23" s="1"/>
  <c r="BE1472" i="23"/>
  <c r="BA1406" i="23"/>
  <c r="BC1406" i="23" s="1"/>
  <c r="BE1406" i="23"/>
  <c r="BA1370" i="23"/>
  <c r="BC1370" i="23" s="1"/>
  <c r="BE1370" i="23"/>
  <c r="BA1534" i="23"/>
  <c r="BC1534" i="23" s="1"/>
  <c r="BA1522" i="23"/>
  <c r="BC1522" i="23" s="1"/>
  <c r="BE1522" i="23"/>
  <c r="BE1508" i="23"/>
  <c r="BA1508" i="23"/>
  <c r="BC1508" i="23" s="1"/>
  <c r="BE1409" i="23"/>
  <c r="BA1409" i="23"/>
  <c r="BC1409" i="23" s="1"/>
  <c r="BA1399" i="23"/>
  <c r="BC1399" i="23" s="1"/>
  <c r="BE1399" i="23"/>
  <c r="BE1481" i="23"/>
  <c r="BA1430" i="23"/>
  <c r="BC1430" i="23" s="1"/>
  <c r="BE1417" i="23"/>
  <c r="BE1385" i="23"/>
  <c r="BE1316" i="23"/>
  <c r="BA1316" i="23"/>
  <c r="BC1316" i="23" s="1"/>
  <c r="BE1307" i="23"/>
  <c r="BA1242" i="23"/>
  <c r="BC1242" i="23" s="1"/>
  <c r="BE1242" i="23"/>
  <c r="BE1211" i="23"/>
  <c r="BA1211" i="23"/>
  <c r="BC1211" i="23" s="1"/>
  <c r="BE1473" i="23"/>
  <c r="BE1445" i="23"/>
  <c r="BA1412" i="23"/>
  <c r="BC1412" i="23" s="1"/>
  <c r="BE1412" i="23"/>
  <c r="BE1348" i="23"/>
  <c r="BA1348" i="23"/>
  <c r="BC1348" i="23" s="1"/>
  <c r="BA1285" i="23"/>
  <c r="BC1285" i="23" s="1"/>
  <c r="BE1285" i="23"/>
  <c r="BA1275" i="23"/>
  <c r="BC1275" i="23" s="1"/>
  <c r="BE1275" i="23"/>
  <c r="BA1470" i="23"/>
  <c r="BC1470" i="23" s="1"/>
  <c r="BA1468" i="23"/>
  <c r="BC1468" i="23" s="1"/>
  <c r="BA1435" i="23"/>
  <c r="BC1435" i="23" s="1"/>
  <c r="BA1376" i="23"/>
  <c r="BC1376" i="23" s="1"/>
  <c r="BA1345" i="23"/>
  <c r="BC1345" i="23" s="1"/>
  <c r="BE1339" i="23"/>
  <c r="BA1339" i="23"/>
  <c r="BC1339" i="23" s="1"/>
  <c r="BA1313" i="23"/>
  <c r="BC1313" i="23" s="1"/>
  <c r="BE1313" i="23"/>
  <c r="BA1310" i="23"/>
  <c r="BC1310" i="23" s="1"/>
  <c r="BE1310" i="23"/>
  <c r="BA1462" i="23"/>
  <c r="BC1462" i="23" s="1"/>
  <c r="BE1449" i="23"/>
  <c r="BA1338" i="23"/>
  <c r="BC1338" i="23" s="1"/>
  <c r="BE1338" i="23"/>
  <c r="BA1306" i="23"/>
  <c r="BC1306" i="23" s="1"/>
  <c r="BE1306" i="23"/>
  <c r="BE1441" i="23"/>
  <c r="BA1398" i="23"/>
  <c r="BC1398" i="23" s="1"/>
  <c r="BE1398" i="23"/>
  <c r="BA1380" i="23"/>
  <c r="BC1380" i="23" s="1"/>
  <c r="BE1380" i="23"/>
  <c r="BE1371" i="23"/>
  <c r="BA1371" i="23"/>
  <c r="BC1371" i="23" s="1"/>
  <c r="BE1334" i="23"/>
  <c r="BE1243" i="23"/>
  <c r="BA1243" i="23"/>
  <c r="BC1243" i="23" s="1"/>
  <c r="BE1276" i="23"/>
  <c r="BA1276" i="23"/>
  <c r="BC1276" i="23" s="1"/>
  <c r="BE1255" i="23"/>
  <c r="BE1284" i="23"/>
  <c r="BA1278" i="23"/>
  <c r="BC1278" i="23" s="1"/>
  <c r="BE1278" i="23"/>
  <c r="BA1249" i="23"/>
  <c r="BC1249" i="23" s="1"/>
  <c r="BE1344" i="23"/>
  <c r="BA1312" i="23"/>
  <c r="BC1312" i="23" s="1"/>
  <c r="BA1266" i="23"/>
  <c r="BC1266" i="23" s="1"/>
  <c r="BE1266" i="23"/>
  <c r="BA1221" i="23"/>
  <c r="BC1221" i="23" s="1"/>
  <c r="BE1221" i="23"/>
  <c r="BE1280" i="23"/>
  <c r="BA1225" i="23"/>
  <c r="BC1225" i="23" s="1"/>
  <c r="BE1225" i="23"/>
  <c r="BA1321" i="23"/>
  <c r="BC1321" i="23" s="1"/>
  <c r="BE1321" i="23"/>
  <c r="BA1271" i="23"/>
  <c r="BC1271" i="23" s="1"/>
  <c r="BE1271" i="23"/>
  <c r="BE1244" i="23"/>
  <c r="BA1212" i="23"/>
  <c r="BC1212" i="23" s="1"/>
  <c r="BE1152" i="23"/>
  <c r="BA1152" i="23"/>
  <c r="BC1152" i="23" s="1"/>
  <c r="BA1042" i="23"/>
  <c r="BC1042" i="23" s="1"/>
  <c r="BE1042" i="23"/>
  <c r="BA1014" i="23"/>
  <c r="BC1014" i="23" s="1"/>
  <c r="BE1014" i="23"/>
  <c r="BA1217" i="23"/>
  <c r="BC1217" i="23" s="1"/>
  <c r="BA1210" i="23"/>
  <c r="BC1210" i="23" s="1"/>
  <c r="BE1210" i="23"/>
  <c r="BE1180" i="23"/>
  <c r="BA1180" i="23"/>
  <c r="BC1180" i="23" s="1"/>
  <c r="BA1174" i="23"/>
  <c r="BC1174" i="23" s="1"/>
  <c r="BE1161" i="23"/>
  <c r="BA1161" i="23"/>
  <c r="BC1161" i="23" s="1"/>
  <c r="BA1124" i="23"/>
  <c r="BC1124" i="23" s="1"/>
  <c r="BE1124" i="23"/>
  <c r="BA1110" i="23"/>
  <c r="BC1110" i="23" s="1"/>
  <c r="BE1110" i="23"/>
  <c r="BA1052" i="23"/>
  <c r="BC1052" i="23" s="1"/>
  <c r="BE1052" i="23"/>
  <c r="BA1248" i="23"/>
  <c r="BC1248" i="23" s="1"/>
  <c r="BE1248" i="23"/>
  <c r="BA1234" i="23"/>
  <c r="BC1234" i="23" s="1"/>
  <c r="BE1234" i="23"/>
  <c r="BE1078" i="23"/>
  <c r="BA1078" i="23"/>
  <c r="BC1078" i="23" s="1"/>
  <c r="BA1220" i="23"/>
  <c r="BC1220" i="23" s="1"/>
  <c r="BA1182" i="23"/>
  <c r="BC1182" i="23" s="1"/>
  <c r="BE1182" i="23"/>
  <c r="BE1207" i="23"/>
  <c r="BE1189" i="23"/>
  <c r="BA1179" i="23"/>
  <c r="BC1179" i="23" s="1"/>
  <c r="BE1179" i="23"/>
  <c r="BA1106" i="23"/>
  <c r="BC1106" i="23" s="1"/>
  <c r="BA1207" i="23"/>
  <c r="BC1207" i="23" s="1"/>
  <c r="BE1193" i="23"/>
  <c r="BA1193" i="23"/>
  <c r="BC1193" i="23" s="1"/>
  <c r="BE1188" i="23"/>
  <c r="BA1188" i="23"/>
  <c r="BC1188" i="23" s="1"/>
  <c r="BE1184" i="23"/>
  <c r="BA1184" i="23"/>
  <c r="BC1184" i="23" s="1"/>
  <c r="BA1143" i="23"/>
  <c r="BC1143" i="23" s="1"/>
  <c r="BE1143" i="23"/>
  <c r="BE1222" i="23"/>
  <c r="BA1216" i="23"/>
  <c r="BC1216" i="23" s="1"/>
  <c r="BE1216" i="23"/>
  <c r="BA1153" i="23"/>
  <c r="BC1153" i="23" s="1"/>
  <c r="BE1142" i="23"/>
  <c r="BA1129" i="23"/>
  <c r="BC1129" i="23" s="1"/>
  <c r="BE1129" i="23"/>
  <c r="BA1125" i="23"/>
  <c r="BC1125" i="23" s="1"/>
  <c r="BE1125" i="23"/>
  <c r="BA1121" i="23"/>
  <c r="BC1121" i="23" s="1"/>
  <c r="BA1115" i="23"/>
  <c r="BC1115" i="23" s="1"/>
  <c r="BA1097" i="23"/>
  <c r="BC1097" i="23" s="1"/>
  <c r="BE1097" i="23"/>
  <c r="BA1093" i="23"/>
  <c r="BC1093" i="23" s="1"/>
  <c r="BE1093" i="23"/>
  <c r="BE1111" i="23"/>
  <c r="BE1084" i="23"/>
  <c r="BA1082" i="23"/>
  <c r="BC1082" i="23" s="1"/>
  <c r="BE1156" i="23"/>
  <c r="BA1147" i="23"/>
  <c r="BC1147" i="23" s="1"/>
  <c r="BA1118" i="23"/>
  <c r="BC1118" i="23" s="1"/>
  <c r="BE1118" i="23"/>
  <c r="BE1086" i="23"/>
  <c r="BA1086" i="23"/>
  <c r="BC1086" i="23" s="1"/>
  <c r="BE1068" i="23"/>
  <c r="BA1057" i="23"/>
  <c r="BC1057" i="23" s="1"/>
  <c r="BE1057" i="23"/>
  <c r="BE1079" i="23"/>
  <c r="BA1079" i="23"/>
  <c r="BC1079" i="23" s="1"/>
  <c r="BA1061" i="23"/>
  <c r="BC1061" i="23" s="1"/>
  <c r="BE1061" i="23"/>
  <c r="BA1175" i="23"/>
  <c r="BC1175" i="23" s="1"/>
  <c r="BE1150" i="23"/>
  <c r="BA1120" i="23"/>
  <c r="BC1120" i="23" s="1"/>
  <c r="BE1116" i="23"/>
  <c r="BA1114" i="23"/>
  <c r="BC1114" i="23" s="1"/>
  <c r="BA1074" i="23"/>
  <c r="BC1074" i="23" s="1"/>
  <c r="BE1074" i="23"/>
  <c r="BE1065" i="23"/>
  <c r="BA1085" i="23"/>
  <c r="BC1085" i="23" s="1"/>
  <c r="BE1148" i="23"/>
  <c r="BA1092" i="23"/>
  <c r="BC1092" i="23" s="1"/>
  <c r="BA1089" i="23"/>
  <c r="BC1089" i="23" s="1"/>
  <c r="BE1089" i="23"/>
  <c r="BE1083" i="23"/>
  <c r="BA1083" i="23"/>
  <c r="BC1083" i="23" s="1"/>
  <c r="BA1056" i="23"/>
  <c r="BC1056" i="23" s="1"/>
  <c r="BE1056" i="23"/>
  <c r="BE1054" i="23"/>
  <c r="BE1046" i="23"/>
  <c r="BA1046" i="23"/>
  <c r="BC1046" i="23" s="1"/>
  <c r="BA1015" i="23"/>
  <c r="BC1015" i="23" s="1"/>
  <c r="BE1015" i="23"/>
  <c r="BA1018" i="23"/>
  <c r="BC1018" i="23" s="1"/>
  <c r="BE1060" i="23"/>
  <c r="BA1022" i="23"/>
  <c r="BC1022" i="23" s="1"/>
  <c r="BE1022" i="23"/>
  <c r="BE1053" i="23"/>
  <c r="BA1028" i="23"/>
  <c r="BC1028" i="23" s="1"/>
  <c r="BA1020" i="23"/>
  <c r="BC1020" i="23" s="1"/>
  <c r="BE1010" i="23"/>
  <c r="BA1010" i="23"/>
  <c r="BC1010" i="23" s="1"/>
  <c r="BA1051" i="23"/>
  <c r="BC1051" i="23" s="1"/>
  <c r="BE1051" i="23"/>
  <c r="BA1029" i="23"/>
  <c r="BC1029" i="23" s="1"/>
  <c r="BE1029" i="23"/>
  <c r="BA1019" i="23"/>
  <c r="BC1019" i="23" s="1"/>
  <c r="BE1019" i="23"/>
  <c r="BA1999" i="28"/>
  <c r="BE1999" i="28"/>
  <c r="BA1991" i="28"/>
  <c r="BE1991" i="28"/>
  <c r="BA1983" i="28"/>
  <c r="BE1983" i="28"/>
  <c r="BA1975" i="28"/>
  <c r="BE1975" i="28"/>
  <c r="BA1967" i="28"/>
  <c r="BE1967" i="28"/>
  <c r="BA1959" i="28"/>
  <c r="BE1959" i="28"/>
  <c r="BA1951" i="28"/>
  <c r="BE1951" i="28"/>
  <c r="BA1943" i="28"/>
  <c r="BE1943" i="28"/>
  <c r="BA1935" i="28"/>
  <c r="BE1935" i="28"/>
  <c r="BA1927" i="28"/>
  <c r="BE1927" i="28"/>
  <c r="BA1919" i="28"/>
  <c r="BE1919" i="28"/>
  <c r="BA1911" i="28"/>
  <c r="BE1911" i="28"/>
  <c r="BE1899" i="28"/>
  <c r="BA1899" i="28"/>
  <c r="BE1897" i="28"/>
  <c r="BA1897" i="28"/>
  <c r="BE1878" i="28"/>
  <c r="BA1878" i="28"/>
  <c r="BE1867" i="28"/>
  <c r="BA1867" i="28"/>
  <c r="BE1865" i="28"/>
  <c r="BA1865" i="28"/>
  <c r="BE1850" i="28"/>
  <c r="BA1850" i="28"/>
  <c r="BE1845" i="28"/>
  <c r="BA1845" i="28"/>
  <c r="BE1834" i="28"/>
  <c r="BA1834" i="28"/>
  <c r="BE1829" i="28"/>
  <c r="BA1829" i="28"/>
  <c r="BA1827" i="28"/>
  <c r="BE1827" i="28"/>
  <c r="BA1812" i="28"/>
  <c r="BE1812" i="28"/>
  <c r="BA1773" i="28"/>
  <c r="BE1773" i="28"/>
  <c r="BA1996" i="28"/>
  <c r="BE1996" i="28"/>
  <c r="BA1988" i="28"/>
  <c r="BE1988" i="28"/>
  <c r="BA1980" i="28"/>
  <c r="BE1980" i="28"/>
  <c r="BA1972" i="28"/>
  <c r="BE1972" i="28"/>
  <c r="BA1964" i="28"/>
  <c r="BE1964" i="28"/>
  <c r="BA1956" i="28"/>
  <c r="BE1956" i="28"/>
  <c r="BA1948" i="28"/>
  <c r="BE1948" i="28"/>
  <c r="BA1940" i="28"/>
  <c r="BE1940" i="28"/>
  <c r="BA1932" i="28"/>
  <c r="BE1932" i="28"/>
  <c r="BA1924" i="28"/>
  <c r="BE1924" i="28"/>
  <c r="BA1916" i="28"/>
  <c r="BE1916" i="28"/>
  <c r="BA1908" i="28"/>
  <c r="BE1908" i="28"/>
  <c r="BE1903" i="28"/>
  <c r="BA1903" i="28"/>
  <c r="BE1901" i="28"/>
  <c r="BA1901" i="28"/>
  <c r="BE1882" i="28"/>
  <c r="BA1882" i="28"/>
  <c r="BE1871" i="28"/>
  <c r="BA1871" i="28"/>
  <c r="BE1869" i="28"/>
  <c r="BA1869" i="28"/>
  <c r="BE1852" i="28"/>
  <c r="BA1852" i="28"/>
  <c r="BE1847" i="28"/>
  <c r="BA1847" i="28"/>
  <c r="BE1836" i="28"/>
  <c r="BA1836" i="28"/>
  <c r="BE1831" i="28"/>
  <c r="BA1831" i="28"/>
  <c r="BA1800" i="28"/>
  <c r="BE1800" i="28"/>
  <c r="BA1789" i="28"/>
  <c r="BE1789" i="28"/>
  <c r="BA1781" i="28"/>
  <c r="BE1781" i="28"/>
  <c r="BA1993" i="28"/>
  <c r="BE1993" i="28"/>
  <c r="BA1985" i="28"/>
  <c r="BE1985" i="28"/>
  <c r="BA1977" i="28"/>
  <c r="BE1977" i="28"/>
  <c r="BA1969" i="28"/>
  <c r="BE1969" i="28"/>
  <c r="BA1961" i="28"/>
  <c r="BE1961" i="28"/>
  <c r="BA1953" i="28"/>
  <c r="BE1953" i="28"/>
  <c r="BA1945" i="28"/>
  <c r="BE1945" i="28"/>
  <c r="BA1937" i="28"/>
  <c r="BE1937" i="28"/>
  <c r="BA1929" i="28"/>
  <c r="BE1929" i="28"/>
  <c r="BA1921" i="28"/>
  <c r="BE1921" i="28"/>
  <c r="BA1913" i="28"/>
  <c r="BE1913" i="28"/>
  <c r="BA1905" i="28"/>
  <c r="BE1905" i="28"/>
  <c r="BE1886" i="28"/>
  <c r="BA1886" i="28"/>
  <c r="BE1875" i="28"/>
  <c r="BA1875" i="28"/>
  <c r="BE1873" i="28"/>
  <c r="BA1873" i="28"/>
  <c r="BE1854" i="28"/>
  <c r="BA1854" i="28"/>
  <c r="BE1849" i="28"/>
  <c r="BA1849" i="28"/>
  <c r="BE1838" i="28"/>
  <c r="BA1838" i="28"/>
  <c r="BE1833" i="28"/>
  <c r="BA1833" i="28"/>
  <c r="BA1819" i="28"/>
  <c r="BE1819" i="28"/>
  <c r="BA1804" i="28"/>
  <c r="BE1804" i="28"/>
  <c r="BA1998" i="28"/>
  <c r="BE1998" i="28"/>
  <c r="BA1990" i="28"/>
  <c r="BE1990" i="28"/>
  <c r="BA1982" i="28"/>
  <c r="BE1982" i="28"/>
  <c r="BA1974" i="28"/>
  <c r="BE1974" i="28"/>
  <c r="BA1966" i="28"/>
  <c r="BE1966" i="28"/>
  <c r="BA1958" i="28"/>
  <c r="BE1958" i="28"/>
  <c r="BA1950" i="28"/>
  <c r="BE1950" i="28"/>
  <c r="BA1942" i="28"/>
  <c r="BE1942" i="28"/>
  <c r="BA1934" i="28"/>
  <c r="BE1934" i="28"/>
  <c r="BA1926" i="28"/>
  <c r="BE1926" i="28"/>
  <c r="BA1918" i="28"/>
  <c r="BE1918" i="28"/>
  <c r="BA1910" i="28"/>
  <c r="BE1910" i="28"/>
  <c r="BE1890" i="28"/>
  <c r="BA1890" i="28"/>
  <c r="BE1879" i="28"/>
  <c r="BA1879" i="28"/>
  <c r="BE1877" i="28"/>
  <c r="BA1877" i="28"/>
  <c r="BE1858" i="28"/>
  <c r="BA1858" i="28"/>
  <c r="BE1851" i="28"/>
  <c r="BA1851" i="28"/>
  <c r="BE1840" i="28"/>
  <c r="BA1840" i="28"/>
  <c r="BE1835" i="28"/>
  <c r="BA1835" i="28"/>
  <c r="BA1811" i="28"/>
  <c r="BE1811" i="28"/>
  <c r="BA1796" i="28"/>
  <c r="BE1796" i="28"/>
  <c r="BA1755" i="28"/>
  <c r="BE1755" i="28"/>
  <c r="BA1747" i="28"/>
  <c r="BE1747" i="28"/>
  <c r="BA1995" i="28"/>
  <c r="BE1995" i="28"/>
  <c r="BA1987" i="28"/>
  <c r="BE1987" i="28"/>
  <c r="BA1979" i="28"/>
  <c r="BE1979" i="28"/>
  <c r="BA1971" i="28"/>
  <c r="BE1971" i="28"/>
  <c r="BA1963" i="28"/>
  <c r="BE1963" i="28"/>
  <c r="BA1955" i="28"/>
  <c r="BE1955" i="28"/>
  <c r="BA1947" i="28"/>
  <c r="BE1947" i="28"/>
  <c r="BA1939" i="28"/>
  <c r="BE1939" i="28"/>
  <c r="BA1931" i="28"/>
  <c r="BE1931" i="28"/>
  <c r="BA1923" i="28"/>
  <c r="BE1923" i="28"/>
  <c r="BA1915" i="28"/>
  <c r="BE1915" i="28"/>
  <c r="BA1907" i="28"/>
  <c r="BE1907" i="28"/>
  <c r="BE1894" i="28"/>
  <c r="BA1894" i="28"/>
  <c r="BE1883" i="28"/>
  <c r="BA1883" i="28"/>
  <c r="BE1881" i="28"/>
  <c r="BA1881" i="28"/>
  <c r="BE1862" i="28"/>
  <c r="BA1862" i="28"/>
  <c r="BE1853" i="28"/>
  <c r="BA1853" i="28"/>
  <c r="BE1842" i="28"/>
  <c r="BA1842" i="28"/>
  <c r="BE1837" i="28"/>
  <c r="BA1837" i="28"/>
  <c r="BA1824" i="28"/>
  <c r="BE1824" i="28"/>
  <c r="BA1788" i="28"/>
  <c r="BE1788" i="28"/>
  <c r="BA1784" i="28"/>
  <c r="BE1784" i="28"/>
  <c r="BA1776" i="28"/>
  <c r="BE1776" i="28"/>
  <c r="BA2000" i="28"/>
  <c r="BE2000" i="28"/>
  <c r="BA1992" i="28"/>
  <c r="BE1992" i="28"/>
  <c r="BA1984" i="28"/>
  <c r="BE1984" i="28"/>
  <c r="BA1976" i="28"/>
  <c r="BE1976" i="28"/>
  <c r="BA1968" i="28"/>
  <c r="BE1968" i="28"/>
  <c r="BA1960" i="28"/>
  <c r="BE1960" i="28"/>
  <c r="BA1952" i="28"/>
  <c r="BE1952" i="28"/>
  <c r="BA1944" i="28"/>
  <c r="BE1944" i="28"/>
  <c r="BA1936" i="28"/>
  <c r="BE1936" i="28"/>
  <c r="BA1928" i="28"/>
  <c r="BE1928" i="28"/>
  <c r="BA1920" i="28"/>
  <c r="BE1920" i="28"/>
  <c r="BA1912" i="28"/>
  <c r="BE1912" i="28"/>
  <c r="BE1898" i="28"/>
  <c r="BA1898" i="28"/>
  <c r="BE1887" i="28"/>
  <c r="BA1887" i="28"/>
  <c r="BE1885" i="28"/>
  <c r="BA1885" i="28"/>
  <c r="BE1866" i="28"/>
  <c r="BA1866" i="28"/>
  <c r="BE1855" i="28"/>
  <c r="BA1855" i="28"/>
  <c r="BE1844" i="28"/>
  <c r="BA1844" i="28"/>
  <c r="BE1839" i="28"/>
  <c r="BA1839" i="28"/>
  <c r="BE1828" i="28"/>
  <c r="BA1828" i="28"/>
  <c r="BA1803" i="28"/>
  <c r="BE1803" i="28"/>
  <c r="BA1997" i="28"/>
  <c r="BE1997" i="28"/>
  <c r="BA1989" i="28"/>
  <c r="BE1989" i="28"/>
  <c r="BA1981" i="28"/>
  <c r="BE1981" i="28"/>
  <c r="BA1973" i="28"/>
  <c r="BE1973" i="28"/>
  <c r="BA1965" i="28"/>
  <c r="BE1965" i="28"/>
  <c r="BA1957" i="28"/>
  <c r="BE1957" i="28"/>
  <c r="BA1949" i="28"/>
  <c r="BE1949" i="28"/>
  <c r="BA1941" i="28"/>
  <c r="BE1941" i="28"/>
  <c r="BA1933" i="28"/>
  <c r="BE1933" i="28"/>
  <c r="BA1925" i="28"/>
  <c r="BE1925" i="28"/>
  <c r="BA1917" i="28"/>
  <c r="BE1917" i="28"/>
  <c r="BA1909" i="28"/>
  <c r="BE1909" i="28"/>
  <c r="BE1902" i="28"/>
  <c r="BA1902" i="28"/>
  <c r="BE1891" i="28"/>
  <c r="BA1891" i="28"/>
  <c r="BE1889" i="28"/>
  <c r="BA1889" i="28"/>
  <c r="BE1870" i="28"/>
  <c r="BA1870" i="28"/>
  <c r="BE1859" i="28"/>
  <c r="BA1859" i="28"/>
  <c r="BE1857" i="28"/>
  <c r="BA1857" i="28"/>
  <c r="BE1846" i="28"/>
  <c r="BA1846" i="28"/>
  <c r="BE1841" i="28"/>
  <c r="BA1841" i="28"/>
  <c r="BE1830" i="28"/>
  <c r="BA1830" i="28"/>
  <c r="BA1816" i="28"/>
  <c r="BE1816" i="28"/>
  <c r="BA1795" i="28"/>
  <c r="BE1795" i="28"/>
  <c r="BA1787" i="28"/>
  <c r="BE1787" i="28"/>
  <c r="BA1771" i="28"/>
  <c r="BE1771" i="28"/>
  <c r="BA1994" i="28"/>
  <c r="BE1994" i="28"/>
  <c r="BA1986" i="28"/>
  <c r="BE1986" i="28"/>
  <c r="BA1978" i="28"/>
  <c r="BE1978" i="28"/>
  <c r="BA1970" i="28"/>
  <c r="BE1970" i="28"/>
  <c r="BA1962" i="28"/>
  <c r="BE1962" i="28"/>
  <c r="BA1954" i="28"/>
  <c r="BE1954" i="28"/>
  <c r="BA1946" i="28"/>
  <c r="BE1946" i="28"/>
  <c r="BA1938" i="28"/>
  <c r="BE1938" i="28"/>
  <c r="BA1930" i="28"/>
  <c r="BE1930" i="28"/>
  <c r="BA1922" i="28"/>
  <c r="BE1922" i="28"/>
  <c r="BA1914" i="28"/>
  <c r="BE1914" i="28"/>
  <c r="BA1906" i="28"/>
  <c r="BE1906" i="28"/>
  <c r="BE1895" i="28"/>
  <c r="BA1895" i="28"/>
  <c r="BE1893" i="28"/>
  <c r="BA1893" i="28"/>
  <c r="BE1874" i="28"/>
  <c r="BA1874" i="28"/>
  <c r="BE1863" i="28"/>
  <c r="BA1863" i="28"/>
  <c r="BE1861" i="28"/>
  <c r="BA1861" i="28"/>
  <c r="BE1848" i="28"/>
  <c r="BA1848" i="28"/>
  <c r="BE1843" i="28"/>
  <c r="BA1843" i="28"/>
  <c r="BE1832" i="28"/>
  <c r="BA1832" i="28"/>
  <c r="BA1820" i="28"/>
  <c r="BE1820" i="28"/>
  <c r="BA1808" i="28"/>
  <c r="BE1808" i="28"/>
  <c r="BA1826" i="28"/>
  <c r="BA1823" i="28"/>
  <c r="BE1823" i="28"/>
  <c r="BA1810" i="28"/>
  <c r="BA1807" i="28"/>
  <c r="BE1807" i="28"/>
  <c r="BA1794" i="28"/>
  <c r="BA1780" i="28"/>
  <c r="BE1780" i="28"/>
  <c r="BA1777" i="28"/>
  <c r="BE1777" i="28"/>
  <c r="BA1775" i="28"/>
  <c r="BE1775" i="28"/>
  <c r="BA1772" i="28"/>
  <c r="BE1772" i="28"/>
  <c r="BA1762" i="28"/>
  <c r="BE1762" i="28"/>
  <c r="BA1758" i="28"/>
  <c r="BE1758" i="28"/>
  <c r="BA1749" i="28"/>
  <c r="BA1741" i="28"/>
  <c r="BE1741" i="28"/>
  <c r="BA1739" i="28"/>
  <c r="BE1739" i="28"/>
  <c r="BA1703" i="28"/>
  <c r="BE1703" i="28"/>
  <c r="BA1682" i="28"/>
  <c r="BE1682" i="28"/>
  <c r="BA1680" i="28"/>
  <c r="BE1680" i="28"/>
  <c r="BA1676" i="28"/>
  <c r="BE1676" i="28"/>
  <c r="BA1672" i="28"/>
  <c r="BE1672" i="28"/>
  <c r="BA1668" i="28"/>
  <c r="BE1668" i="28"/>
  <c r="BA1664" i="28"/>
  <c r="BE1664" i="28"/>
  <c r="BA1660" i="28"/>
  <c r="BE1660" i="28"/>
  <c r="BA1656" i="28"/>
  <c r="BE1656" i="28"/>
  <c r="BA1652" i="28"/>
  <c r="BE1652" i="28"/>
  <c r="BA1648" i="28"/>
  <c r="BE1648" i="28"/>
  <c r="BA1644" i="28"/>
  <c r="BE1644" i="28"/>
  <c r="BA1640" i="28"/>
  <c r="BE1640" i="28"/>
  <c r="BA1792" i="28"/>
  <c r="BA1786" i="28"/>
  <c r="BA1760" i="28"/>
  <c r="BA1745" i="28"/>
  <c r="BE1745" i="28"/>
  <c r="BA1727" i="28"/>
  <c r="BE1727" i="28"/>
  <c r="BA1721" i="28"/>
  <c r="BE1721" i="28"/>
  <c r="BA1714" i="28"/>
  <c r="BE1714" i="28"/>
  <c r="BA1712" i="28"/>
  <c r="BE1712" i="28"/>
  <c r="BA1708" i="28"/>
  <c r="BE1708" i="28"/>
  <c r="BA1701" i="28"/>
  <c r="BE1701" i="28"/>
  <c r="BA1693" i="28"/>
  <c r="BE1693" i="28"/>
  <c r="BA1685" i="28"/>
  <c r="BE1685" i="28"/>
  <c r="BA1634" i="28"/>
  <c r="BE1634" i="28"/>
  <c r="BA1626" i="28"/>
  <c r="BE1626" i="28"/>
  <c r="BA1618" i="28"/>
  <c r="BE1618" i="28"/>
  <c r="BA1814" i="28"/>
  <c r="BA1798" i="28"/>
  <c r="BA1778" i="28"/>
  <c r="BA1767" i="28"/>
  <c r="BE1767" i="28"/>
  <c r="BA1764" i="28"/>
  <c r="BE1764" i="28"/>
  <c r="BA1754" i="28"/>
  <c r="BE1754" i="28"/>
  <c r="BA1750" i="28"/>
  <c r="BE1750" i="28"/>
  <c r="BA1738" i="28"/>
  <c r="BE1738" i="28"/>
  <c r="BA1736" i="28"/>
  <c r="BE1736" i="28"/>
  <c r="BA1732" i="28"/>
  <c r="BE1732" i="28"/>
  <c r="BA1725" i="28"/>
  <c r="BE1725" i="28"/>
  <c r="BA1723" i="28"/>
  <c r="BE1723" i="28"/>
  <c r="BA1697" i="28"/>
  <c r="BE1697" i="28"/>
  <c r="BA1689" i="28"/>
  <c r="BE1689" i="28"/>
  <c r="BA1679" i="28"/>
  <c r="BE1679" i="28"/>
  <c r="BA1675" i="28"/>
  <c r="BE1675" i="28"/>
  <c r="BA1671" i="28"/>
  <c r="BE1671" i="28"/>
  <c r="BA1667" i="28"/>
  <c r="BE1667" i="28"/>
  <c r="BA1663" i="28"/>
  <c r="BE1663" i="28"/>
  <c r="BA1659" i="28"/>
  <c r="BE1659" i="28"/>
  <c r="BA1655" i="28"/>
  <c r="BE1655" i="28"/>
  <c r="BA1651" i="28"/>
  <c r="BE1651" i="28"/>
  <c r="BA1647" i="28"/>
  <c r="BE1647" i="28"/>
  <c r="BA1643" i="28"/>
  <c r="BE1643" i="28"/>
  <c r="BA1639" i="28"/>
  <c r="BE1639" i="28"/>
  <c r="BA1631" i="28"/>
  <c r="BE1631" i="28"/>
  <c r="BA1623" i="28"/>
  <c r="BE1623" i="28"/>
  <c r="BA1904" i="28"/>
  <c r="BA1896" i="28"/>
  <c r="BA1888" i="28"/>
  <c r="BA1880" i="28"/>
  <c r="BA1872" i="28"/>
  <c r="BA1864" i="28"/>
  <c r="BA1856" i="28"/>
  <c r="BE1821" i="28"/>
  <c r="BE1805" i="28"/>
  <c r="BA1790" i="28"/>
  <c r="BA1769" i="28"/>
  <c r="BE1769" i="28"/>
  <c r="BA1752" i="28"/>
  <c r="BA1711" i="28"/>
  <c r="BE1711" i="28"/>
  <c r="BA1705" i="28"/>
  <c r="BE1705" i="28"/>
  <c r="BA1617" i="28"/>
  <c r="BE1617" i="28"/>
  <c r="BA1615" i="28"/>
  <c r="BE1615" i="28"/>
  <c r="BA1818" i="28"/>
  <c r="BA1815" i="28"/>
  <c r="BE1815" i="28"/>
  <c r="BA1802" i="28"/>
  <c r="BA1799" i="28"/>
  <c r="BE1799" i="28"/>
  <c r="BA1782" i="28"/>
  <c r="BA1779" i="28"/>
  <c r="BE1779" i="28"/>
  <c r="BA1774" i="28"/>
  <c r="BE1774" i="28"/>
  <c r="BA1765" i="28"/>
  <c r="BA1763" i="28"/>
  <c r="BE1763" i="28"/>
  <c r="BA1759" i="28"/>
  <c r="BE1759" i="28"/>
  <c r="BA1756" i="28"/>
  <c r="BE1756" i="28"/>
  <c r="BA1746" i="28"/>
  <c r="BE1746" i="28"/>
  <c r="BA1735" i="28"/>
  <c r="BE1735" i="28"/>
  <c r="BA1729" i="28"/>
  <c r="BE1729" i="28"/>
  <c r="BA1722" i="28"/>
  <c r="BE1722" i="28"/>
  <c r="BA1720" i="28"/>
  <c r="BE1720" i="28"/>
  <c r="BA1716" i="28"/>
  <c r="BE1716" i="28"/>
  <c r="BA1709" i="28"/>
  <c r="BE1709" i="28"/>
  <c r="BA1707" i="28"/>
  <c r="BE1707" i="28"/>
  <c r="BA1637" i="28"/>
  <c r="BE1637" i="28"/>
  <c r="BA1633" i="28"/>
  <c r="BE1633" i="28"/>
  <c r="BA1629" i="28"/>
  <c r="BE1629" i="28"/>
  <c r="BA1625" i="28"/>
  <c r="BE1625" i="28"/>
  <c r="BA1621" i="28"/>
  <c r="BE1621" i="28"/>
  <c r="BA1761" i="28"/>
  <c r="BE1761" i="28"/>
  <c r="BA1744" i="28"/>
  <c r="BA1740" i="28"/>
  <c r="BE1740" i="28"/>
  <c r="BA1733" i="28"/>
  <c r="BE1733" i="28"/>
  <c r="BA1731" i="28"/>
  <c r="BE1731" i="28"/>
  <c r="BA1698" i="28"/>
  <c r="BE1698" i="28"/>
  <c r="BA1696" i="28"/>
  <c r="BE1696" i="28"/>
  <c r="BA1690" i="28"/>
  <c r="BE1690" i="28"/>
  <c r="BA1688" i="28"/>
  <c r="BE1688" i="28"/>
  <c r="BA1681" i="28"/>
  <c r="BE1681" i="28"/>
  <c r="BA1822" i="28"/>
  <c r="BA1806" i="28"/>
  <c r="BA1793" i="28"/>
  <c r="BE1793" i="28"/>
  <c r="BA1791" i="28"/>
  <c r="BE1791" i="28"/>
  <c r="BA1770" i="28"/>
  <c r="BE1770" i="28"/>
  <c r="BA1766" i="28"/>
  <c r="BE1766" i="28"/>
  <c r="BA1757" i="28"/>
  <c r="BA1751" i="28"/>
  <c r="BE1751" i="28"/>
  <c r="BA1748" i="28"/>
  <c r="BE1748" i="28"/>
  <c r="BA1719" i="28"/>
  <c r="BE1719" i="28"/>
  <c r="BA1713" i="28"/>
  <c r="BE1713" i="28"/>
  <c r="BA1706" i="28"/>
  <c r="BE1706" i="28"/>
  <c r="BA1704" i="28"/>
  <c r="BE1704" i="28"/>
  <c r="BA1700" i="28"/>
  <c r="BE1700" i="28"/>
  <c r="BA1692" i="28"/>
  <c r="BE1692" i="28"/>
  <c r="BA1678" i="28"/>
  <c r="BE1678" i="28"/>
  <c r="BA1674" i="28"/>
  <c r="BE1674" i="28"/>
  <c r="BA1670" i="28"/>
  <c r="BE1670" i="28"/>
  <c r="BA1666" i="28"/>
  <c r="BE1666" i="28"/>
  <c r="BA1662" i="28"/>
  <c r="BE1662" i="28"/>
  <c r="BA1658" i="28"/>
  <c r="BE1658" i="28"/>
  <c r="BA1654" i="28"/>
  <c r="BE1654" i="28"/>
  <c r="BA1650" i="28"/>
  <c r="BE1650" i="28"/>
  <c r="BA1646" i="28"/>
  <c r="BE1646" i="28"/>
  <c r="BA1642" i="28"/>
  <c r="BE1642" i="28"/>
  <c r="BA1632" i="28"/>
  <c r="BE1632" i="28"/>
  <c r="BA1624" i="28"/>
  <c r="BE1624" i="28"/>
  <c r="BA1900" i="28"/>
  <c r="BA1892" i="28"/>
  <c r="BA1884" i="28"/>
  <c r="BA1876" i="28"/>
  <c r="BA1868" i="28"/>
  <c r="BA1860" i="28"/>
  <c r="BE1826" i="28"/>
  <c r="BE1813" i="28"/>
  <c r="BE1810" i="28"/>
  <c r="BE1797" i="28"/>
  <c r="BE1794" i="28"/>
  <c r="BA1785" i="28"/>
  <c r="BE1785" i="28"/>
  <c r="BA1783" i="28"/>
  <c r="BE1783" i="28"/>
  <c r="BA1768" i="28"/>
  <c r="BE1760" i="28"/>
  <c r="BA1753" i="28"/>
  <c r="BE1753" i="28"/>
  <c r="BE1749" i="28"/>
  <c r="BA1743" i="28"/>
  <c r="BE1743" i="28"/>
  <c r="BA1737" i="28"/>
  <c r="BE1737" i="28"/>
  <c r="BA1730" i="28"/>
  <c r="BE1730" i="28"/>
  <c r="BA1728" i="28"/>
  <c r="BE1728" i="28"/>
  <c r="BA1724" i="28"/>
  <c r="BE1724" i="28"/>
  <c r="BA1717" i="28"/>
  <c r="BE1717" i="28"/>
  <c r="BA1715" i="28"/>
  <c r="BE1715" i="28"/>
  <c r="BA1695" i="28"/>
  <c r="BE1695" i="28"/>
  <c r="BA1687" i="28"/>
  <c r="BE1687" i="28"/>
  <c r="BA1616" i="28"/>
  <c r="BE1616" i="28"/>
  <c r="BA1595" i="28"/>
  <c r="BE1595" i="28"/>
  <c r="BA1677" i="28"/>
  <c r="BE1677" i="28"/>
  <c r="BA1673" i="28"/>
  <c r="BE1673" i="28"/>
  <c r="BA1669" i="28"/>
  <c r="BE1669" i="28"/>
  <c r="BA1665" i="28"/>
  <c r="BE1665" i="28"/>
  <c r="BA1661" i="28"/>
  <c r="BE1661" i="28"/>
  <c r="BA1657" i="28"/>
  <c r="BE1657" i="28"/>
  <c r="BA1653" i="28"/>
  <c r="BE1653" i="28"/>
  <c r="BA1649" i="28"/>
  <c r="BE1649" i="28"/>
  <c r="BA1645" i="28"/>
  <c r="BE1645" i="28"/>
  <c r="BA1641" i="28"/>
  <c r="BE1641" i="28"/>
  <c r="BA1635" i="28"/>
  <c r="BE1635" i="28"/>
  <c r="BA1627" i="28"/>
  <c r="BE1627" i="28"/>
  <c r="BA1619" i="28"/>
  <c r="BE1619" i="28"/>
  <c r="BA1611" i="28"/>
  <c r="BE1611" i="28"/>
  <c r="BA1602" i="28"/>
  <c r="BE1602" i="28"/>
  <c r="BA1600" i="28"/>
  <c r="BE1600" i="28"/>
  <c r="BA1598" i="28"/>
  <c r="BE1598" i="28"/>
  <c r="BA1589" i="28"/>
  <c r="BE1589" i="28"/>
  <c r="BE1742" i="28"/>
  <c r="BE1734" i="28"/>
  <c r="BE1726" i="28"/>
  <c r="BE1718" i="28"/>
  <c r="BE1710" i="28"/>
  <c r="BE1702" i="28"/>
  <c r="BA1638" i="28"/>
  <c r="BE1638" i="28"/>
  <c r="BA1630" i="28"/>
  <c r="BE1630" i="28"/>
  <c r="BA1622" i="28"/>
  <c r="BE1622" i="28"/>
  <c r="BA1614" i="28"/>
  <c r="BE1614" i="28"/>
  <c r="BA1594" i="28"/>
  <c r="BE1594" i="28"/>
  <c r="BA1577" i="28"/>
  <c r="BE1577" i="28"/>
  <c r="BA1571" i="28"/>
  <c r="BE1571" i="28"/>
  <c r="BA1609" i="28"/>
  <c r="BE1609" i="28"/>
  <c r="BA1585" i="28"/>
  <c r="BE1585" i="28"/>
  <c r="BA1579" i="28"/>
  <c r="BE1579" i="28"/>
  <c r="BA1636" i="28"/>
  <c r="BE1636" i="28"/>
  <c r="BA1628" i="28"/>
  <c r="BE1628" i="28"/>
  <c r="BA1620" i="28"/>
  <c r="BE1620" i="28"/>
  <c r="BA1612" i="28"/>
  <c r="BE1612" i="28"/>
  <c r="BA1603" i="28"/>
  <c r="BE1603" i="28"/>
  <c r="BA1599" i="28"/>
  <c r="BE1599" i="28"/>
  <c r="BA1590" i="28"/>
  <c r="BA1570" i="28"/>
  <c r="BE1570" i="28"/>
  <c r="BA1561" i="28"/>
  <c r="BE1561" i="28"/>
  <c r="BA1586" i="28"/>
  <c r="BE1586" i="28"/>
  <c r="BA1578" i="28"/>
  <c r="BE1578" i="28"/>
  <c r="BA1610" i="28"/>
  <c r="BE1610" i="28"/>
  <c r="BE1608" i="28"/>
  <c r="BA1608" i="28"/>
  <c r="BA1601" i="28"/>
  <c r="BE1601" i="28"/>
  <c r="BA1588" i="28"/>
  <c r="BE1588" i="28"/>
  <c r="BA1556" i="28"/>
  <c r="BE1556" i="28"/>
  <c r="BE1699" i="28"/>
  <c r="BE1691" i="28"/>
  <c r="BE1683" i="28"/>
  <c r="BA1613" i="28"/>
  <c r="BE1613" i="28"/>
  <c r="BA1606" i="28"/>
  <c r="BE1684" i="28"/>
  <c r="BA1604" i="28"/>
  <c r="BA1607" i="28"/>
  <c r="BA1587" i="28"/>
  <c r="BE1587" i="28"/>
  <c r="BA1584" i="28"/>
  <c r="BA1574" i="28"/>
  <c r="BA1544" i="28"/>
  <c r="BE1544" i="28"/>
  <c r="BA1541" i="28"/>
  <c r="BE1541" i="28"/>
  <c r="BA1531" i="28"/>
  <c r="BE1531" i="28"/>
  <c r="BA1521" i="28"/>
  <c r="BE1521" i="28"/>
  <c r="BA1519" i="28"/>
  <c r="BE1519" i="28"/>
  <c r="BA1510" i="28"/>
  <c r="BE1510" i="28"/>
  <c r="BA1483" i="28"/>
  <c r="BE1483" i="28"/>
  <c r="BA1468" i="28"/>
  <c r="BE1468" i="28"/>
  <c r="BA1464" i="28"/>
  <c r="BE1464" i="28"/>
  <c r="BA1461" i="28"/>
  <c r="BE1461" i="28"/>
  <c r="BA1457" i="28"/>
  <c r="BE1457" i="28"/>
  <c r="BA1455" i="28"/>
  <c r="BE1455" i="28"/>
  <c r="BA1446" i="28"/>
  <c r="BE1446" i="28"/>
  <c r="BA1442" i="28"/>
  <c r="BE1442" i="28"/>
  <c r="BA1434" i="28"/>
  <c r="BE1434" i="28"/>
  <c r="BA1591" i="28"/>
  <c r="BE1591" i="28"/>
  <c r="BA1576" i="28"/>
  <c r="BA1563" i="28"/>
  <c r="BE1563" i="28"/>
  <c r="BA1557" i="28"/>
  <c r="BE1557" i="28"/>
  <c r="BA1552" i="28"/>
  <c r="BE1552" i="28"/>
  <c r="BA1549" i="28"/>
  <c r="BE1549" i="28"/>
  <c r="BA1539" i="28"/>
  <c r="BE1539" i="28"/>
  <c r="BA1529" i="28"/>
  <c r="BE1529" i="28"/>
  <c r="BA1527" i="28"/>
  <c r="BE1527" i="28"/>
  <c r="BA1507" i="28"/>
  <c r="BE1507" i="28"/>
  <c r="BA1492" i="28"/>
  <c r="BE1492" i="28"/>
  <c r="BA1488" i="28"/>
  <c r="BE1488" i="28"/>
  <c r="BA1485" i="28"/>
  <c r="BE1485" i="28"/>
  <c r="BA1481" i="28"/>
  <c r="BE1481" i="28"/>
  <c r="BA1479" i="28"/>
  <c r="BE1479" i="28"/>
  <c r="BA1470" i="28"/>
  <c r="BE1470" i="28"/>
  <c r="BA1437" i="28"/>
  <c r="BE1437" i="28"/>
  <c r="BE1580" i="28"/>
  <c r="BA1568" i="28"/>
  <c r="BA1559" i="28"/>
  <c r="BE1559" i="28"/>
  <c r="BA1547" i="28"/>
  <c r="BE1547" i="28"/>
  <c r="BA1537" i="28"/>
  <c r="BE1537" i="28"/>
  <c r="BA1535" i="28"/>
  <c r="BE1535" i="28"/>
  <c r="BA1516" i="28"/>
  <c r="BE1516" i="28"/>
  <c r="BA1512" i="28"/>
  <c r="BE1512" i="28"/>
  <c r="BA1509" i="28"/>
  <c r="BE1509" i="28"/>
  <c r="BA1505" i="28"/>
  <c r="BE1505" i="28"/>
  <c r="BA1503" i="28"/>
  <c r="BE1503" i="28"/>
  <c r="BA1494" i="28"/>
  <c r="BE1494" i="28"/>
  <c r="BA1467" i="28"/>
  <c r="BE1467" i="28"/>
  <c r="BA1452" i="28"/>
  <c r="BE1452" i="28"/>
  <c r="BA1448" i="28"/>
  <c r="BE1448" i="28"/>
  <c r="BA1445" i="28"/>
  <c r="BE1445" i="28"/>
  <c r="BA1441" i="28"/>
  <c r="BE1441" i="28"/>
  <c r="BA1433" i="28"/>
  <c r="BE1433" i="28"/>
  <c r="BE1592" i="28"/>
  <c r="BE1572" i="28"/>
  <c r="BA1555" i="28"/>
  <c r="BE1555" i="28"/>
  <c r="BA1545" i="28"/>
  <c r="BE1545" i="28"/>
  <c r="BA1543" i="28"/>
  <c r="BE1543" i="28"/>
  <c r="BA1522" i="28"/>
  <c r="BE1522" i="28"/>
  <c r="BA1518" i="28"/>
  <c r="BE1518" i="28"/>
  <c r="BA1491" i="28"/>
  <c r="BE1491" i="28"/>
  <c r="BA1476" i="28"/>
  <c r="BE1476" i="28"/>
  <c r="BA1472" i="28"/>
  <c r="BE1472" i="28"/>
  <c r="BA1469" i="28"/>
  <c r="BE1469" i="28"/>
  <c r="BA1465" i="28"/>
  <c r="BE1465" i="28"/>
  <c r="BA1463" i="28"/>
  <c r="BE1463" i="28"/>
  <c r="BA1454" i="28"/>
  <c r="BE1454" i="28"/>
  <c r="BA1583" i="28"/>
  <c r="BE1583" i="28"/>
  <c r="BA1569" i="28"/>
  <c r="BE1569" i="28"/>
  <c r="BA1564" i="28"/>
  <c r="BA1553" i="28"/>
  <c r="BE1553" i="28"/>
  <c r="BA1551" i="28"/>
  <c r="BE1551" i="28"/>
  <c r="BA1530" i="28"/>
  <c r="BE1530" i="28"/>
  <c r="BA1526" i="28"/>
  <c r="BE1526" i="28"/>
  <c r="BA1524" i="28"/>
  <c r="BA1515" i="28"/>
  <c r="BE1515" i="28"/>
  <c r="BA1500" i="28"/>
  <c r="BE1500" i="28"/>
  <c r="BA1496" i="28"/>
  <c r="BE1496" i="28"/>
  <c r="BA1493" i="28"/>
  <c r="BE1493" i="28"/>
  <c r="BA1489" i="28"/>
  <c r="BE1489" i="28"/>
  <c r="BA1487" i="28"/>
  <c r="BE1487" i="28"/>
  <c r="BA1478" i="28"/>
  <c r="BE1478" i="28"/>
  <c r="BA1451" i="28"/>
  <c r="BE1451" i="28"/>
  <c r="BA1575" i="28"/>
  <c r="BE1575" i="28"/>
  <c r="BA1567" i="28"/>
  <c r="BE1567" i="28"/>
  <c r="BA1562" i="28"/>
  <c r="BE1562" i="28"/>
  <c r="BA1538" i="28"/>
  <c r="BE1538" i="28"/>
  <c r="BA1534" i="28"/>
  <c r="BE1534" i="28"/>
  <c r="BA1532" i="28"/>
  <c r="BA1520" i="28"/>
  <c r="BE1520" i="28"/>
  <c r="BA1517" i="28"/>
  <c r="BE1517" i="28"/>
  <c r="BA1513" i="28"/>
  <c r="BE1513" i="28"/>
  <c r="BA1511" i="28"/>
  <c r="BE1511" i="28"/>
  <c r="BA1502" i="28"/>
  <c r="BE1502" i="28"/>
  <c r="BA1475" i="28"/>
  <c r="BE1475" i="28"/>
  <c r="BA1460" i="28"/>
  <c r="BE1460" i="28"/>
  <c r="BA1456" i="28"/>
  <c r="BE1456" i="28"/>
  <c r="BA1453" i="28"/>
  <c r="BE1453" i="28"/>
  <c r="BA1449" i="28"/>
  <c r="BE1449" i="28"/>
  <c r="BA1447" i="28"/>
  <c r="BE1447" i="28"/>
  <c r="BE1584" i="28"/>
  <c r="BA1558" i="28"/>
  <c r="BA1546" i="28"/>
  <c r="BE1546" i="28"/>
  <c r="BA1542" i="28"/>
  <c r="BE1542" i="28"/>
  <c r="BA1540" i="28"/>
  <c r="BA1528" i="28"/>
  <c r="BE1528" i="28"/>
  <c r="BA1525" i="28"/>
  <c r="BE1525" i="28"/>
  <c r="BA1499" i="28"/>
  <c r="BE1499" i="28"/>
  <c r="BA1484" i="28"/>
  <c r="BE1484" i="28"/>
  <c r="BA1480" i="28"/>
  <c r="BE1480" i="28"/>
  <c r="BA1477" i="28"/>
  <c r="BE1477" i="28"/>
  <c r="BA1473" i="28"/>
  <c r="BE1473" i="28"/>
  <c r="BA1471" i="28"/>
  <c r="BE1471" i="28"/>
  <c r="BA1462" i="28"/>
  <c r="BE1462" i="28"/>
  <c r="BA1593" i="28"/>
  <c r="BA1582" i="28"/>
  <c r="BE1574" i="28"/>
  <c r="BA1560" i="28"/>
  <c r="BE1560" i="28"/>
  <c r="BA1554" i="28"/>
  <c r="BE1554" i="28"/>
  <c r="BA1550" i="28"/>
  <c r="BE1550" i="28"/>
  <c r="BA1548" i="28"/>
  <c r="BA1536" i="28"/>
  <c r="BE1536" i="28"/>
  <c r="BA1533" i="28"/>
  <c r="BE1533" i="28"/>
  <c r="BA1523" i="28"/>
  <c r="BE1523" i="28"/>
  <c r="BA1508" i="28"/>
  <c r="BE1508" i="28"/>
  <c r="BA1504" i="28"/>
  <c r="BE1504" i="28"/>
  <c r="BA1501" i="28"/>
  <c r="BE1501" i="28"/>
  <c r="BA1497" i="28"/>
  <c r="BE1497" i="28"/>
  <c r="BA1495" i="28"/>
  <c r="BE1495" i="28"/>
  <c r="BA1486" i="28"/>
  <c r="BE1486" i="28"/>
  <c r="BA1459" i="28"/>
  <c r="BE1459" i="28"/>
  <c r="BA1438" i="28"/>
  <c r="BE1438" i="28"/>
  <c r="BA1430" i="28"/>
  <c r="BE1430" i="28"/>
  <c r="BA1429" i="28"/>
  <c r="BE1429" i="28"/>
  <c r="BA1425" i="28"/>
  <c r="BE1425" i="28"/>
  <c r="BA1417" i="28"/>
  <c r="BE1417" i="28"/>
  <c r="BA1409" i="28"/>
  <c r="BE1409" i="28"/>
  <c r="BA1401" i="28"/>
  <c r="BE1401" i="28"/>
  <c r="BA1393" i="28"/>
  <c r="BE1393" i="28"/>
  <c r="BA1422" i="28"/>
  <c r="BE1422" i="28"/>
  <c r="BA1414" i="28"/>
  <c r="BE1414" i="28"/>
  <c r="BA1406" i="28"/>
  <c r="BE1406" i="28"/>
  <c r="BA1398" i="28"/>
  <c r="BE1398" i="28"/>
  <c r="BA1390" i="28"/>
  <c r="BE1390" i="28"/>
  <c r="BA1440" i="28"/>
  <c r="BA1432" i="28"/>
  <c r="BA1427" i="28"/>
  <c r="BE1427" i="28"/>
  <c r="BA1419" i="28"/>
  <c r="BE1419" i="28"/>
  <c r="BA1411" i="28"/>
  <c r="BE1411" i="28"/>
  <c r="BA1403" i="28"/>
  <c r="BE1403" i="28"/>
  <c r="BA1395" i="28"/>
  <c r="BE1395" i="28"/>
  <c r="BA1424" i="28"/>
  <c r="BE1424" i="28"/>
  <c r="BA1416" i="28"/>
  <c r="BE1416" i="28"/>
  <c r="BA1408" i="28"/>
  <c r="BE1408" i="28"/>
  <c r="BA1400" i="28"/>
  <c r="BE1400" i="28"/>
  <c r="BA1392" i="28"/>
  <c r="BE1392" i="28"/>
  <c r="BA1369" i="28"/>
  <c r="BE1369" i="28"/>
  <c r="BE1428" i="28"/>
  <c r="BA1421" i="28"/>
  <c r="BE1421" i="28"/>
  <c r="BA1413" i="28"/>
  <c r="BE1413" i="28"/>
  <c r="BA1405" i="28"/>
  <c r="BE1405" i="28"/>
  <c r="BA1397" i="28"/>
  <c r="BE1397" i="28"/>
  <c r="BA1426" i="28"/>
  <c r="BE1426" i="28"/>
  <c r="BA1418" i="28"/>
  <c r="BE1418" i="28"/>
  <c r="BA1410" i="28"/>
  <c r="BE1410" i="28"/>
  <c r="BA1402" i="28"/>
  <c r="BE1402" i="28"/>
  <c r="BA1394" i="28"/>
  <c r="BE1394" i="28"/>
  <c r="BE1439" i="28"/>
  <c r="BA1436" i="28"/>
  <c r="BE1431" i="28"/>
  <c r="BA1423" i="28"/>
  <c r="BE1423" i="28"/>
  <c r="BA1415" i="28"/>
  <c r="BE1415" i="28"/>
  <c r="BA1407" i="28"/>
  <c r="BE1407" i="28"/>
  <c r="BA1399" i="28"/>
  <c r="BE1399" i="28"/>
  <c r="BA1391" i="28"/>
  <c r="BE1391" i="28"/>
  <c r="BE1514" i="28"/>
  <c r="BE1506" i="28"/>
  <c r="BE1498" i="28"/>
  <c r="BE1490" i="28"/>
  <c r="BE1482" i="28"/>
  <c r="BE1474" i="28"/>
  <c r="BE1466" i="28"/>
  <c r="BE1458" i="28"/>
  <c r="BE1450" i="28"/>
  <c r="BE1443" i="28"/>
  <c r="BA1420" i="28"/>
  <c r="BE1420" i="28"/>
  <c r="BA1412" i="28"/>
  <c r="BE1412" i="28"/>
  <c r="BA1404" i="28"/>
  <c r="BE1404" i="28"/>
  <c r="BA1396" i="28"/>
  <c r="BE1396" i="28"/>
  <c r="BA1376" i="28"/>
  <c r="BE1376" i="28"/>
  <c r="BA1361" i="28"/>
  <c r="BA1346" i="28"/>
  <c r="BE1346" i="28"/>
  <c r="BA1344" i="28"/>
  <c r="BE1344" i="28"/>
  <c r="BA1326" i="28"/>
  <c r="BE1326" i="28"/>
  <c r="BA1379" i="28"/>
  <c r="BA1374" i="28"/>
  <c r="BE1374" i="28"/>
  <c r="BA1372" i="28"/>
  <c r="BE1372" i="28"/>
  <c r="BA1370" i="28"/>
  <c r="BE1370" i="28"/>
  <c r="BA1365" i="28"/>
  <c r="BE1365" i="28"/>
  <c r="BA1357" i="28"/>
  <c r="BE1357" i="28"/>
  <c r="BA1350" i="28"/>
  <c r="BE1350" i="28"/>
  <c r="BA1348" i="28"/>
  <c r="BE1348" i="28"/>
  <c r="BA1333" i="28"/>
  <c r="BE1333" i="28"/>
  <c r="BA1314" i="28"/>
  <c r="BE1314" i="28"/>
  <c r="BA1389" i="28"/>
  <c r="BA1387" i="28"/>
  <c r="BA1385" i="28"/>
  <c r="BA1383" i="28"/>
  <c r="BA1381" i="28"/>
  <c r="BA1362" i="28"/>
  <c r="BE1362" i="28"/>
  <c r="BA1354" i="28"/>
  <c r="BE1354" i="28"/>
  <c r="BA1352" i="28"/>
  <c r="BE1352" i="28"/>
  <c r="BA1337" i="28"/>
  <c r="BE1337" i="28"/>
  <c r="BA1301" i="28"/>
  <c r="BE1301" i="28"/>
  <c r="BA1377" i="28"/>
  <c r="BA1368" i="28"/>
  <c r="BE1368" i="28"/>
  <c r="BA1360" i="28"/>
  <c r="BE1360" i="28"/>
  <c r="BA1341" i="28"/>
  <c r="BE1341" i="28"/>
  <c r="BA1335" i="28"/>
  <c r="BE1335" i="28"/>
  <c r="BA1325" i="28"/>
  <c r="BE1325" i="28"/>
  <c r="BA1375" i="28"/>
  <c r="BE1375" i="28"/>
  <c r="BA1371" i="28"/>
  <c r="BA1366" i="28"/>
  <c r="BE1366" i="28"/>
  <c r="BA1364" i="28"/>
  <c r="BE1364" i="28"/>
  <c r="BA1358" i="28"/>
  <c r="BE1358" i="28"/>
  <c r="BA1356" i="28"/>
  <c r="BE1356" i="28"/>
  <c r="BA1345" i="28"/>
  <c r="BE1345" i="28"/>
  <c r="BA1339" i="28"/>
  <c r="BE1339" i="28"/>
  <c r="BA1349" i="28"/>
  <c r="BE1349" i="28"/>
  <c r="BA1343" i="28"/>
  <c r="BE1343" i="28"/>
  <c r="BA1334" i="28"/>
  <c r="BE1334" i="28"/>
  <c r="BA1388" i="28"/>
  <c r="BA1386" i="28"/>
  <c r="BA1384" i="28"/>
  <c r="BA1382" i="28"/>
  <c r="BA1380" i="28"/>
  <c r="BA1378" i="28"/>
  <c r="BE1378" i="28"/>
  <c r="BA1373" i="28"/>
  <c r="BE1373" i="28"/>
  <c r="BA1363" i="28"/>
  <c r="BE1363" i="28"/>
  <c r="BE1361" i="28"/>
  <c r="BA1355" i="28"/>
  <c r="BE1355" i="28"/>
  <c r="BA1353" i="28"/>
  <c r="BE1353" i="28"/>
  <c r="BA1347" i="28"/>
  <c r="BE1347" i="28"/>
  <c r="BA1338" i="28"/>
  <c r="BE1338" i="28"/>
  <c r="BA1336" i="28"/>
  <c r="BE1336" i="28"/>
  <c r="BA1367" i="28"/>
  <c r="BE1367" i="28"/>
  <c r="BA1359" i="28"/>
  <c r="BE1359" i="28"/>
  <c r="BA1351" i="28"/>
  <c r="BE1351" i="28"/>
  <c r="BA1342" i="28"/>
  <c r="BE1342" i="28"/>
  <c r="BA1340" i="28"/>
  <c r="BE1340" i="28"/>
  <c r="BA1330" i="28"/>
  <c r="BA1324" i="28"/>
  <c r="BA1322" i="28"/>
  <c r="BE1322" i="28"/>
  <c r="BA1317" i="28"/>
  <c r="BE1317" i="28"/>
  <c r="BA1305" i="28"/>
  <c r="BE1305" i="28"/>
  <c r="BA1302" i="28"/>
  <c r="BE1302" i="28"/>
  <c r="BA1299" i="28"/>
  <c r="BE1299" i="28"/>
  <c r="BA1297" i="28"/>
  <c r="BA1293" i="28"/>
  <c r="BE1293" i="28"/>
  <c r="BE1284" i="28"/>
  <c r="BA1284" i="28"/>
  <c r="BA1282" i="28"/>
  <c r="BE1282" i="28"/>
  <c r="BA1270" i="28"/>
  <c r="BE1270" i="28"/>
  <c r="BA1247" i="28"/>
  <c r="BE1247" i="28"/>
  <c r="BA1295" i="28"/>
  <c r="BA1291" i="28"/>
  <c r="BA1288" i="28"/>
  <c r="BE1288" i="28"/>
  <c r="BA1215" i="28"/>
  <c r="BE1215" i="28"/>
  <c r="BA1328" i="28"/>
  <c r="BA1313" i="28"/>
  <c r="BE1313" i="28"/>
  <c r="BA1310" i="28"/>
  <c r="BE1310" i="28"/>
  <c r="BA1307" i="28"/>
  <c r="BE1307" i="28"/>
  <c r="BA1300" i="28"/>
  <c r="BA1298" i="28"/>
  <c r="BE1298" i="28"/>
  <c r="BA1296" i="28"/>
  <c r="BE1296" i="28"/>
  <c r="BA1292" i="28"/>
  <c r="BE1292" i="28"/>
  <c r="BA1286" i="28"/>
  <c r="BE1286" i="28"/>
  <c r="BA1279" i="28"/>
  <c r="BE1279" i="28"/>
  <c r="BA1255" i="28"/>
  <c r="BE1255" i="28"/>
  <c r="BA1231" i="28"/>
  <c r="BE1231" i="28"/>
  <c r="BA1227" i="28"/>
  <c r="BE1227" i="28"/>
  <c r="BA1294" i="28"/>
  <c r="BE1294" i="28"/>
  <c r="BA1281" i="28"/>
  <c r="BE1281" i="28"/>
  <c r="BA1275" i="28"/>
  <c r="BE1275" i="28"/>
  <c r="BA1269" i="28"/>
  <c r="BE1269" i="28"/>
  <c r="BA1263" i="28"/>
  <c r="BE1263" i="28"/>
  <c r="BA1239" i="28"/>
  <c r="BE1239" i="28"/>
  <c r="BA1321" i="28"/>
  <c r="BE1321" i="28"/>
  <c r="BA1318" i="28"/>
  <c r="BE1318" i="28"/>
  <c r="BA1315" i="28"/>
  <c r="BE1315" i="28"/>
  <c r="BA1308" i="28"/>
  <c r="BA1306" i="28"/>
  <c r="BE1306" i="28"/>
  <c r="BE1285" i="28"/>
  <c r="BA1285" i="28"/>
  <c r="BA1277" i="28"/>
  <c r="BA1219" i="28"/>
  <c r="BE1219" i="28"/>
  <c r="BA1331" i="28"/>
  <c r="BE1331" i="28"/>
  <c r="BA1329" i="28"/>
  <c r="BE1329" i="28"/>
  <c r="BA1283" i="28"/>
  <c r="BE1283" i="28"/>
  <c r="BA1271" i="28"/>
  <c r="BE1271" i="28"/>
  <c r="BA1254" i="28"/>
  <c r="BE1254" i="28"/>
  <c r="BA1241" i="28"/>
  <c r="BE1241" i="28"/>
  <c r="BA1323" i="28"/>
  <c r="BE1323" i="28"/>
  <c r="BE1319" i="28"/>
  <c r="BA1316" i="28"/>
  <c r="BA1309" i="28"/>
  <c r="BE1309" i="28"/>
  <c r="BE1297" i="28"/>
  <c r="BE1287" i="28"/>
  <c r="BA1287" i="28"/>
  <c r="BA1211" i="28"/>
  <c r="BE1211" i="28"/>
  <c r="BA1332" i="28"/>
  <c r="BE1330" i="28"/>
  <c r="BE1327" i="28"/>
  <c r="BE1324" i="28"/>
  <c r="BE1295" i="28"/>
  <c r="BE1291" i="28"/>
  <c r="BA1243" i="28"/>
  <c r="BE1243" i="28"/>
  <c r="BA1223" i="28"/>
  <c r="BE1223" i="28"/>
  <c r="BE1276" i="28"/>
  <c r="BA1266" i="28"/>
  <c r="BE1266" i="28"/>
  <c r="BE1253" i="28"/>
  <c r="BA1250" i="28"/>
  <c r="BE1250" i="28"/>
  <c r="BE1240" i="28"/>
  <c r="BA1233" i="28"/>
  <c r="BA1199" i="28"/>
  <c r="BE1199" i="28"/>
  <c r="BA1197" i="28"/>
  <c r="BE1197" i="28"/>
  <c r="BA1278" i="28"/>
  <c r="BE1278" i="28"/>
  <c r="BE1260" i="28"/>
  <c r="BA1246" i="28"/>
  <c r="BE1246" i="28"/>
  <c r="BE1236" i="28"/>
  <c r="BA1229" i="28"/>
  <c r="BA1203" i="28"/>
  <c r="BE1203" i="28"/>
  <c r="BA1201" i="28"/>
  <c r="BE1201" i="28"/>
  <c r="BA1290" i="28"/>
  <c r="BE1290" i="28"/>
  <c r="BE1265" i="28"/>
  <c r="BA1262" i="28"/>
  <c r="BE1262" i="28"/>
  <c r="BA1242" i="28"/>
  <c r="BE1242" i="28"/>
  <c r="BE1232" i="28"/>
  <c r="BA1225" i="28"/>
  <c r="BA1207" i="28"/>
  <c r="BE1207" i="28"/>
  <c r="BA1205" i="28"/>
  <c r="BE1205" i="28"/>
  <c r="BA1144" i="28"/>
  <c r="BE1144" i="28"/>
  <c r="BA1267" i="28"/>
  <c r="BE1267" i="28"/>
  <c r="BA1251" i="28"/>
  <c r="BE1251" i="28"/>
  <c r="BA1238" i="28"/>
  <c r="BE1238" i="28"/>
  <c r="BA1221" i="28"/>
  <c r="BA1217" i="28"/>
  <c r="BA1213" i="28"/>
  <c r="BA1209" i="28"/>
  <c r="BA1190" i="28"/>
  <c r="BE1190" i="28"/>
  <c r="BA1186" i="28"/>
  <c r="BE1186" i="28"/>
  <c r="BA1182" i="28"/>
  <c r="BE1182" i="28"/>
  <c r="BA1178" i="28"/>
  <c r="BE1178" i="28"/>
  <c r="BA1174" i="28"/>
  <c r="BE1174" i="28"/>
  <c r="BA1170" i="28"/>
  <c r="BE1170" i="28"/>
  <c r="BA1166" i="28"/>
  <c r="BE1166" i="28"/>
  <c r="BA1152" i="28"/>
  <c r="BE1152" i="28"/>
  <c r="BE1289" i="28"/>
  <c r="BA1274" i="28"/>
  <c r="BE1274" i="28"/>
  <c r="BE1261" i="28"/>
  <c r="BA1258" i="28"/>
  <c r="BE1258" i="28"/>
  <c r="BA1249" i="28"/>
  <c r="BA1234" i="28"/>
  <c r="BE1234" i="28"/>
  <c r="BE1224" i="28"/>
  <c r="BA1194" i="28"/>
  <c r="BE1194" i="28"/>
  <c r="BA1160" i="28"/>
  <c r="BE1160" i="28"/>
  <c r="BA1147" i="28"/>
  <c r="BE1147" i="28"/>
  <c r="BA1289" i="28"/>
  <c r="BE1280" i="28"/>
  <c r="BE1268" i="28"/>
  <c r="BE1252" i="28"/>
  <c r="BA1245" i="28"/>
  <c r="BA1230" i="28"/>
  <c r="BE1230" i="28"/>
  <c r="BA1198" i="28"/>
  <c r="BE1198" i="28"/>
  <c r="BA1155" i="28"/>
  <c r="BE1155" i="28"/>
  <c r="BA1143" i="28"/>
  <c r="BE1143" i="28"/>
  <c r="BA1141" i="28"/>
  <c r="BE1141" i="28"/>
  <c r="BA1226" i="28"/>
  <c r="BE1226" i="28"/>
  <c r="BA1220" i="28"/>
  <c r="BA1216" i="28"/>
  <c r="BA1212" i="28"/>
  <c r="BA1208" i="28"/>
  <c r="BA1202" i="28"/>
  <c r="BE1202" i="28"/>
  <c r="BA1191" i="28"/>
  <c r="BE1191" i="28"/>
  <c r="BA1189" i="28"/>
  <c r="BE1189" i="28"/>
  <c r="BA1187" i="28"/>
  <c r="BE1187" i="28"/>
  <c r="BA1185" i="28"/>
  <c r="BE1185" i="28"/>
  <c r="BA1183" i="28"/>
  <c r="BE1183" i="28"/>
  <c r="BA1181" i="28"/>
  <c r="BE1181" i="28"/>
  <c r="BA1179" i="28"/>
  <c r="BE1179" i="28"/>
  <c r="BA1177" i="28"/>
  <c r="BE1177" i="28"/>
  <c r="BA1175" i="28"/>
  <c r="BE1175" i="28"/>
  <c r="BA1173" i="28"/>
  <c r="BE1173" i="28"/>
  <c r="BA1171" i="28"/>
  <c r="BE1171" i="28"/>
  <c r="BA1169" i="28"/>
  <c r="BE1169" i="28"/>
  <c r="BA1167" i="28"/>
  <c r="BE1167" i="28"/>
  <c r="BA1165" i="28"/>
  <c r="BE1165" i="28"/>
  <c r="BA1163" i="28"/>
  <c r="BE1163" i="28"/>
  <c r="BA1151" i="28"/>
  <c r="BE1151" i="28"/>
  <c r="BA1149" i="28"/>
  <c r="BE1149" i="28"/>
  <c r="BA1259" i="28"/>
  <c r="BE1259" i="28"/>
  <c r="BA1237" i="28"/>
  <c r="BA1235" i="28"/>
  <c r="BE1235" i="28"/>
  <c r="BA1222" i="28"/>
  <c r="BE1222" i="28"/>
  <c r="BA1218" i="28"/>
  <c r="BE1218" i="28"/>
  <c r="BA1214" i="28"/>
  <c r="BE1214" i="28"/>
  <c r="BA1210" i="28"/>
  <c r="BE1210" i="28"/>
  <c r="BA1206" i="28"/>
  <c r="BE1206" i="28"/>
  <c r="BA1195" i="28"/>
  <c r="BE1195" i="28"/>
  <c r="BA1193" i="28"/>
  <c r="BE1193" i="28"/>
  <c r="BA1159" i="28"/>
  <c r="BE1159" i="28"/>
  <c r="BA1157" i="28"/>
  <c r="BE1157" i="28"/>
  <c r="BE1138" i="28"/>
  <c r="BA1138" i="28"/>
  <c r="BE1130" i="28"/>
  <c r="BA1130" i="28"/>
  <c r="BE1122" i="28"/>
  <c r="BA1122" i="28"/>
  <c r="BA1100" i="28"/>
  <c r="BE1100" i="28"/>
  <c r="BA1082" i="28"/>
  <c r="BE1082" i="28"/>
  <c r="BA1071" i="28"/>
  <c r="BE1071" i="28"/>
  <c r="BA1158" i="28"/>
  <c r="BA1150" i="28"/>
  <c r="BA1142" i="28"/>
  <c r="BA1136" i="28"/>
  <c r="BE1136" i="28"/>
  <c r="BE1133" i="28"/>
  <c r="BA1128" i="28"/>
  <c r="BE1128" i="28"/>
  <c r="BE1125" i="28"/>
  <c r="BA1120" i="28"/>
  <c r="BE1120" i="28"/>
  <c r="BA1118" i="28"/>
  <c r="BE1118" i="28"/>
  <c r="BA1116" i="28"/>
  <c r="BE1116" i="28"/>
  <c r="BA1113" i="28"/>
  <c r="BE1113" i="28"/>
  <c r="BA1096" i="28"/>
  <c r="BE1096" i="28"/>
  <c r="BA1073" i="28"/>
  <c r="BE1073" i="28"/>
  <c r="BA1161" i="28"/>
  <c r="BA1153" i="28"/>
  <c r="BA1145" i="28"/>
  <c r="BA1092" i="28"/>
  <c r="BE1092" i="28"/>
  <c r="BA1036" i="28"/>
  <c r="BE1036" i="28"/>
  <c r="BA1034" i="28"/>
  <c r="BE1034" i="28"/>
  <c r="BA1156" i="28"/>
  <c r="BA1148" i="28"/>
  <c r="BA1140" i="28"/>
  <c r="BA1134" i="28"/>
  <c r="BE1134" i="28"/>
  <c r="BA1132" i="28"/>
  <c r="BE1132" i="28"/>
  <c r="BA1126" i="28"/>
  <c r="BE1126" i="28"/>
  <c r="BA1124" i="28"/>
  <c r="BE1124" i="28"/>
  <c r="BA1109" i="28"/>
  <c r="BE1109" i="28"/>
  <c r="BA1075" i="28"/>
  <c r="BE1075" i="28"/>
  <c r="BA1041" i="28"/>
  <c r="BE1041" i="28"/>
  <c r="BA1112" i="28"/>
  <c r="BE1112" i="28"/>
  <c r="BA1105" i="28"/>
  <c r="BE1105" i="28"/>
  <c r="BA1079" i="28"/>
  <c r="BE1079" i="28"/>
  <c r="BA1162" i="28"/>
  <c r="BA1154" i="28"/>
  <c r="BA1146" i="28"/>
  <c r="BE1135" i="28"/>
  <c r="BE1127" i="28"/>
  <c r="BA1101" i="28"/>
  <c r="BE1101" i="28"/>
  <c r="BA1070" i="28"/>
  <c r="BE1070" i="28"/>
  <c r="BA1052" i="28"/>
  <c r="BE1052" i="28"/>
  <c r="BA1050" i="28"/>
  <c r="BE1050" i="28"/>
  <c r="BA1135" i="28"/>
  <c r="BA1127" i="28"/>
  <c r="BA1117" i="28"/>
  <c r="BE1117" i="28"/>
  <c r="BA1108" i="28"/>
  <c r="BE1108" i="28"/>
  <c r="BA1097" i="28"/>
  <c r="BE1097" i="28"/>
  <c r="BA1078" i="28"/>
  <c r="BE1078" i="28"/>
  <c r="BA1074" i="28"/>
  <c r="BE1074" i="28"/>
  <c r="BA1057" i="28"/>
  <c r="BE1057" i="28"/>
  <c r="BA1133" i="28"/>
  <c r="BA1125" i="28"/>
  <c r="BE1119" i="28"/>
  <c r="BA1104" i="28"/>
  <c r="BE1104" i="28"/>
  <c r="BA1093" i="28"/>
  <c r="BE1093" i="28"/>
  <c r="BE1087" i="28"/>
  <c r="BA1083" i="28"/>
  <c r="BE1083" i="28"/>
  <c r="BA1076" i="28"/>
  <c r="BA1067" i="28"/>
  <c r="BE1067" i="28"/>
  <c r="BA1063" i="28"/>
  <c r="BE1063" i="28"/>
  <c r="BA1059" i="28"/>
  <c r="BE1059" i="28"/>
  <c r="BA1043" i="28"/>
  <c r="BE1043" i="28"/>
  <c r="BA1025" i="28"/>
  <c r="BE1025" i="28"/>
  <c r="BE1084" i="28"/>
  <c r="BA1069" i="28"/>
  <c r="BA1065" i="28"/>
  <c r="BA1061" i="28"/>
  <c r="BA1056" i="28"/>
  <c r="BE1056" i="28"/>
  <c r="BA1054" i="28"/>
  <c r="BE1054" i="28"/>
  <c r="BA1045" i="28"/>
  <c r="BA1040" i="28"/>
  <c r="BE1040" i="28"/>
  <c r="BA1038" i="28"/>
  <c r="BE1038" i="28"/>
  <c r="BA1029" i="28"/>
  <c r="BA1027" i="28"/>
  <c r="BE1027" i="28"/>
  <c r="BA1007" i="28"/>
  <c r="BE1007" i="28"/>
  <c r="BA1084" i="28"/>
  <c r="BA1081" i="28"/>
  <c r="BA1072" i="28"/>
  <c r="BA1047" i="28"/>
  <c r="BE1047" i="28"/>
  <c r="BA1031" i="28"/>
  <c r="BE1031" i="28"/>
  <c r="BA1060" i="28"/>
  <c r="BE1060" i="28"/>
  <c r="BA1058" i="28"/>
  <c r="BE1058" i="28"/>
  <c r="BA1049" i="28"/>
  <c r="BA1044" i="28"/>
  <c r="BE1044" i="28"/>
  <c r="BA1042" i="28"/>
  <c r="BE1042" i="28"/>
  <c r="BA1033" i="28"/>
  <c r="BA1022" i="28"/>
  <c r="BE1022" i="28"/>
  <c r="BE1089" i="28"/>
  <c r="BA1085" i="28"/>
  <c r="BE1080" i="28"/>
  <c r="BA1068" i="28"/>
  <c r="BA1064" i="28"/>
  <c r="BA1051" i="28"/>
  <c r="BE1051" i="28"/>
  <c r="BA1035" i="28"/>
  <c r="BE1035" i="28"/>
  <c r="BA1077" i="28"/>
  <c r="BA1066" i="28"/>
  <c r="BE1066" i="28"/>
  <c r="BA1062" i="28"/>
  <c r="BE1062" i="28"/>
  <c r="BA1053" i="28"/>
  <c r="BA1048" i="28"/>
  <c r="BE1048" i="28"/>
  <c r="BA1046" i="28"/>
  <c r="BE1046" i="28"/>
  <c r="BA1037" i="28"/>
  <c r="BA1032" i="28"/>
  <c r="BE1032" i="28"/>
  <c r="BA1030" i="28"/>
  <c r="BE1030" i="28"/>
  <c r="BA1026" i="28"/>
  <c r="BA1015" i="28"/>
  <c r="BE1015" i="28"/>
  <c r="BE1114" i="28"/>
  <c r="BE1110" i="28"/>
  <c r="BE1106" i="28"/>
  <c r="BE1102" i="28"/>
  <c r="BE1098" i="28"/>
  <c r="BE1094" i="28"/>
  <c r="BE1090" i="28"/>
  <c r="BA1055" i="28"/>
  <c r="BE1055" i="28"/>
  <c r="BA1039" i="28"/>
  <c r="BE1039" i="28"/>
  <c r="BA1023" i="28"/>
  <c r="BE1023" i="28"/>
  <c r="BA1021" i="28"/>
  <c r="BE1021" i="28"/>
  <c r="BA1019" i="28"/>
  <c r="BE1019" i="28"/>
  <c r="BA1018" i="28"/>
  <c r="BA1010" i="28"/>
  <c r="BA1013" i="28"/>
  <c r="BA1005" i="28"/>
  <c r="BA1024" i="28"/>
  <c r="BA1016" i="28"/>
  <c r="BA1008" i="28"/>
  <c r="BA1011" i="28"/>
  <c r="BA1003" i="28"/>
  <c r="BA1014" i="28"/>
  <c r="BA1006" i="28"/>
  <c r="BA1017" i="28"/>
  <c r="BA1009" i="28"/>
  <c r="BA1028" i="28"/>
  <c r="BA1020" i="28"/>
  <c r="BA1012" i="28"/>
  <c r="BA1004" i="28"/>
  <c r="X14" i="28"/>
  <c r="AZ14" i="28" s="1"/>
  <c r="X6" i="28"/>
  <c r="AZ6" i="28" s="1"/>
  <c r="X21" i="28"/>
  <c r="AZ21" i="28" s="1"/>
  <c r="X13" i="28"/>
  <c r="AZ13" i="28" s="1"/>
  <c r="X5" i="28"/>
  <c r="AZ5" i="28" s="1"/>
  <c r="X7" i="28"/>
  <c r="AZ7" i="28" s="1"/>
  <c r="X3" i="28"/>
  <c r="AZ3" i="28" s="1"/>
  <c r="X20" i="28"/>
  <c r="AZ20" i="28" s="1"/>
  <c r="X12" i="28"/>
  <c r="AZ12" i="28" s="1"/>
  <c r="X15" i="28"/>
  <c r="AZ15" i="28" s="1"/>
  <c r="X4" i="28"/>
  <c r="AZ4" i="28" s="1"/>
  <c r="X19" i="28"/>
  <c r="AZ19" i="28" s="1"/>
  <c r="X11" i="28"/>
  <c r="AZ11" i="28" s="1"/>
  <c r="X18" i="28"/>
  <c r="AZ18" i="28" s="1"/>
  <c r="X10" i="28"/>
  <c r="AZ10" i="28" s="1"/>
  <c r="X17" i="28"/>
  <c r="AZ17" i="28" s="1"/>
  <c r="X9" i="28"/>
  <c r="AZ9" i="28" s="1"/>
  <c r="X16" i="28"/>
  <c r="AZ16" i="28" s="1"/>
  <c r="X8" i="28"/>
  <c r="AZ8" i="28" s="1"/>
  <c r="A51" i="36"/>
  <c r="A52" i="36"/>
  <c r="A53" i="36" s="1"/>
  <c r="A50" i="36"/>
  <c r="A38" i="36"/>
  <c r="A39" i="36" s="1"/>
  <c r="A40" i="36" s="1"/>
  <c r="A41" i="36" s="1"/>
  <c r="A42" i="36" s="1"/>
  <c r="A43" i="36" s="1"/>
  <c r="A44" i="36" s="1"/>
  <c r="A45" i="36" s="1"/>
  <c r="A46" i="36" s="1"/>
  <c r="A47" i="36" s="1"/>
  <c r="A48" i="36" s="1"/>
  <c r="A49" i="36" s="1"/>
  <c r="A3" i="36"/>
  <c r="A4" i="36" s="1"/>
  <c r="A5" i="36" s="1"/>
  <c r="A6" i="36" s="1"/>
  <c r="A7" i="36" s="1"/>
  <c r="A8" i="36" s="1"/>
  <c r="A9" i="36" s="1"/>
  <c r="A10" i="36" s="1"/>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2" i="36"/>
  <c r="BE3" i="28" l="1"/>
  <c r="BA1048" i="23"/>
  <c r="BC1048" i="23" s="1"/>
  <c r="BF884" i="23"/>
  <c r="BF175" i="23"/>
  <c r="BF368" i="23"/>
  <c r="BF1703" i="23"/>
  <c r="BA1255" i="23"/>
  <c r="BC1255" i="23" s="1"/>
  <c r="BE1804" i="23"/>
  <c r="BA1393" i="23"/>
  <c r="BC1393" i="23" s="1"/>
  <c r="BE1670" i="23"/>
  <c r="BF140" i="23"/>
  <c r="BF1595" i="23"/>
  <c r="BF322" i="23"/>
  <c r="BF722" i="23"/>
  <c r="BF922" i="23"/>
  <c r="BA1489" i="23"/>
  <c r="BC1489" i="23" s="1"/>
  <c r="BE1228" i="23"/>
  <c r="BE1415" i="23"/>
  <c r="BE1799" i="23"/>
  <c r="BF1083" i="23"/>
  <c r="BF1425" i="23"/>
  <c r="BF286" i="23"/>
  <c r="BF919" i="23"/>
  <c r="BF441" i="23"/>
  <c r="BF1094" i="23"/>
  <c r="BA1447" i="23"/>
  <c r="BC1447" i="23" s="1"/>
  <c r="BE1649" i="23"/>
  <c r="BA1831" i="23"/>
  <c r="BC1831" i="23" s="1"/>
  <c r="BA1062" i="23"/>
  <c r="BC1062" i="23" s="1"/>
  <c r="BF1243" i="23"/>
  <c r="BF1351" i="23"/>
  <c r="BF774" i="23"/>
  <c r="BF546" i="23"/>
  <c r="BF803" i="23"/>
  <c r="BA1350" i="23"/>
  <c r="BC1350" i="23" s="1"/>
  <c r="BE1863" i="23"/>
  <c r="BF1548" i="23"/>
  <c r="BF800" i="23"/>
  <c r="BA1009" i="23"/>
  <c r="BC1009" i="23" s="1"/>
  <c r="BF1531" i="23"/>
  <c r="BF76" i="23"/>
  <c r="BF1644" i="23"/>
  <c r="BE1930" i="23"/>
  <c r="BF1354" i="23"/>
  <c r="BA1429" i="23"/>
  <c r="BC1429" i="23" s="1"/>
  <c r="BE1813" i="23"/>
  <c r="BF8" i="23"/>
  <c r="BE1095" i="23"/>
  <c r="BA1095" i="23"/>
  <c r="BC1095" i="23" s="1"/>
  <c r="BB1287" i="23"/>
  <c r="BE1287" i="23"/>
  <c r="BA1287" i="23"/>
  <c r="BC1287" i="23" s="1"/>
  <c r="BF1287" i="23"/>
  <c r="BA1479" i="23"/>
  <c r="BC1479" i="23" s="1"/>
  <c r="BE1479" i="23"/>
  <c r="BB1895" i="23"/>
  <c r="BF1895" i="23"/>
  <c r="BE1895" i="23"/>
  <c r="BB623" i="23"/>
  <c r="BF623" i="23"/>
  <c r="BB1260" i="23"/>
  <c r="BF1260" i="23"/>
  <c r="BB1452" i="23"/>
  <c r="BE1452" i="23"/>
  <c r="BA1452" i="23"/>
  <c r="BC1452" i="23" s="1"/>
  <c r="BF1452" i="23"/>
  <c r="BB1676" i="23"/>
  <c r="BF1676" i="23"/>
  <c r="BB1868" i="23"/>
  <c r="BF1868" i="23"/>
  <c r="BA1868" i="23"/>
  <c r="BC1868" i="23" s="1"/>
  <c r="BB121" i="23"/>
  <c r="BF121" i="23"/>
  <c r="BB1041" i="23"/>
  <c r="BA1041" i="23"/>
  <c r="BC1041" i="23" s="1"/>
  <c r="BE1041" i="23"/>
  <c r="BB1233" i="23"/>
  <c r="BF1233" i="23"/>
  <c r="BB1393" i="23"/>
  <c r="BF1393" i="23"/>
  <c r="BB1585" i="23"/>
  <c r="BE1585" i="23"/>
  <c r="BF1585" i="23"/>
  <c r="BA1585" i="23"/>
  <c r="BC1585" i="23" s="1"/>
  <c r="BB1777" i="23"/>
  <c r="BA1777" i="23"/>
  <c r="BC1777" i="23" s="1"/>
  <c r="BB1937" i="23"/>
  <c r="BE1937" i="23"/>
  <c r="BB675" i="23"/>
  <c r="BF675" i="23"/>
  <c r="BB1062" i="23"/>
  <c r="BF1062" i="23"/>
  <c r="BB1286" i="23"/>
  <c r="BE1286" i="23"/>
  <c r="BF1286" i="23"/>
  <c r="BB1926" i="23"/>
  <c r="BA1926" i="23"/>
  <c r="BC1926" i="23" s="1"/>
  <c r="BE1926" i="23"/>
  <c r="BF1926" i="23"/>
  <c r="BE1223" i="23"/>
  <c r="BA1223" i="23"/>
  <c r="BC1223" i="23" s="1"/>
  <c r="BB1607" i="23"/>
  <c r="BF1607" i="23"/>
  <c r="BA1991" i="23"/>
  <c r="BC1991" i="23" s="1"/>
  <c r="BE1991" i="23"/>
  <c r="BB431" i="23"/>
  <c r="BF431" i="23"/>
  <c r="BB1420" i="23"/>
  <c r="BF1420" i="23"/>
  <c r="BB1580" i="23"/>
  <c r="BF1580" i="23"/>
  <c r="BA1580" i="23"/>
  <c r="BC1580" i="23" s="1"/>
  <c r="BB1772" i="23"/>
  <c r="BA1772" i="23"/>
  <c r="BC1772" i="23" s="1"/>
  <c r="BE1772" i="23"/>
  <c r="BB1996" i="23"/>
  <c r="BF1996" i="23"/>
  <c r="BE1996" i="23"/>
  <c r="BB761" i="23"/>
  <c r="BF761" i="23"/>
  <c r="BB1073" i="23"/>
  <c r="BF1073" i="23"/>
  <c r="BB1265" i="23"/>
  <c r="BF1265" i="23"/>
  <c r="BB1457" i="23"/>
  <c r="BE1457" i="23"/>
  <c r="BB1681" i="23"/>
  <c r="BF1681" i="23"/>
  <c r="BB1905" i="23"/>
  <c r="BA1905" i="23"/>
  <c r="BC1905" i="23" s="1"/>
  <c r="BB99" i="23"/>
  <c r="BF99" i="23"/>
  <c r="BB483" i="23"/>
  <c r="BF483" i="23"/>
  <c r="BB867" i="23"/>
  <c r="BF867" i="23"/>
  <c r="BB1190" i="23"/>
  <c r="BA1190" i="23"/>
  <c r="BC1190" i="23" s="1"/>
  <c r="BF1190" i="23"/>
  <c r="BE1190" i="23"/>
  <c r="BB1382" i="23"/>
  <c r="BA1382" i="23"/>
  <c r="BC1382" i="23" s="1"/>
  <c r="BE1382" i="23"/>
  <c r="BF1382" i="23"/>
  <c r="BB1542" i="23"/>
  <c r="BE1542" i="23"/>
  <c r="BA1542" i="23"/>
  <c r="BC1542" i="23" s="1"/>
  <c r="BF1542" i="23"/>
  <c r="BB1670" i="23"/>
  <c r="BF1670" i="23"/>
  <c r="BB1798" i="23"/>
  <c r="BE1798" i="23"/>
  <c r="BB1990" i="23"/>
  <c r="BF1990" i="23"/>
  <c r="BE1990" i="23"/>
  <c r="BB69" i="23"/>
  <c r="BF69" i="23"/>
  <c r="BB325" i="23"/>
  <c r="BF325" i="23"/>
  <c r="BB517" i="23"/>
  <c r="BF517" i="23"/>
  <c r="BB645" i="23"/>
  <c r="BF645" i="23"/>
  <c r="BB965" i="23"/>
  <c r="BF965" i="23"/>
  <c r="BB462" i="23"/>
  <c r="BF462" i="23"/>
  <c r="BB624" i="23"/>
  <c r="BF624" i="23"/>
  <c r="BB152" i="23"/>
  <c r="BF152" i="23"/>
  <c r="BB408" i="23"/>
  <c r="BF408" i="23"/>
  <c r="BB664" i="23"/>
  <c r="BF664" i="23"/>
  <c r="BA1068" i="23"/>
  <c r="BC1068" i="23" s="1"/>
  <c r="BA1137" i="23"/>
  <c r="BC1137" i="23" s="1"/>
  <c r="BA1260" i="23"/>
  <c r="BC1260" i="23" s="1"/>
  <c r="BE1265" i="23"/>
  <c r="BE1478" i="23"/>
  <c r="BE1425" i="23"/>
  <c r="BE1767" i="23"/>
  <c r="BA1703" i="23"/>
  <c r="BC1703" i="23" s="1"/>
  <c r="BA1863" i="23"/>
  <c r="BC1863" i="23" s="1"/>
  <c r="BA1894" i="23"/>
  <c r="BC1894" i="23" s="1"/>
  <c r="BE1638" i="23"/>
  <c r="BE1137" i="23"/>
  <c r="BF1900" i="23"/>
  <c r="BF1457" i="23"/>
  <c r="BF1324" i="23"/>
  <c r="BF367" i="23"/>
  <c r="BF880" i="23"/>
  <c r="BF419" i="23"/>
  <c r="BB1415" i="23"/>
  <c r="BF1415" i="23"/>
  <c r="BB1639" i="23"/>
  <c r="BE1639" i="23"/>
  <c r="BF1639" i="23"/>
  <c r="BB495" i="23"/>
  <c r="BF495" i="23"/>
  <c r="BB815" i="23"/>
  <c r="BF815" i="23"/>
  <c r="BB1132" i="23"/>
  <c r="BA1132" i="23"/>
  <c r="BC1132" i="23" s="1"/>
  <c r="BB1292" i="23"/>
  <c r="BA1292" i="23"/>
  <c r="BC1292" i="23" s="1"/>
  <c r="BB1484" i="23"/>
  <c r="BF1484" i="23"/>
  <c r="BB1612" i="23"/>
  <c r="BE1612" i="23"/>
  <c r="BA1612" i="23"/>
  <c r="BC1612" i="23" s="1"/>
  <c r="BB1804" i="23"/>
  <c r="BF1804" i="23"/>
  <c r="BB1964" i="23"/>
  <c r="BE1964" i="23"/>
  <c r="BF1964" i="23"/>
  <c r="BB825" i="23"/>
  <c r="BF825" i="23"/>
  <c r="BB1105" i="23"/>
  <c r="BF1105" i="23"/>
  <c r="BE1105" i="23"/>
  <c r="BB1297" i="23"/>
  <c r="BE1297" i="23"/>
  <c r="BB1489" i="23"/>
  <c r="BF1489" i="23"/>
  <c r="BB1841" i="23"/>
  <c r="BF1841" i="23"/>
  <c r="BE1841" i="23"/>
  <c r="BB35" i="23"/>
  <c r="BF35" i="23"/>
  <c r="BB739" i="23"/>
  <c r="BF739" i="23"/>
  <c r="BB1254" i="23"/>
  <c r="BA1254" i="23"/>
  <c r="BC1254" i="23" s="1"/>
  <c r="BB1446" i="23"/>
  <c r="BF1446" i="23"/>
  <c r="BB1574" i="23"/>
  <c r="BF1574" i="23"/>
  <c r="BB1702" i="23"/>
  <c r="BF1702" i="23"/>
  <c r="BB1766" i="23"/>
  <c r="BF1766" i="23"/>
  <c r="BE1766" i="23"/>
  <c r="BA1766" i="23"/>
  <c r="BC1766" i="23" s="1"/>
  <c r="BB1830" i="23"/>
  <c r="BF1830" i="23"/>
  <c r="BB1958" i="23"/>
  <c r="BA1958" i="23"/>
  <c r="BC1958" i="23" s="1"/>
  <c r="BE1958" i="23"/>
  <c r="BB5" i="23"/>
  <c r="BF5" i="23"/>
  <c r="BB133" i="23"/>
  <c r="BF133" i="23"/>
  <c r="BB261" i="23"/>
  <c r="BF261" i="23"/>
  <c r="BB389" i="23"/>
  <c r="BF389" i="23"/>
  <c r="BB581" i="23"/>
  <c r="BF581" i="23"/>
  <c r="BB901" i="23"/>
  <c r="BF901" i="23"/>
  <c r="BB62" i="23"/>
  <c r="BF62" i="23"/>
  <c r="BB326" i="23"/>
  <c r="BF326" i="23"/>
  <c r="BB598" i="23"/>
  <c r="BF598" i="23"/>
  <c r="BB240" i="23"/>
  <c r="BF240" i="23"/>
  <c r="BA1105" i="23"/>
  <c r="BC1105" i="23" s="1"/>
  <c r="BA1063" i="23"/>
  <c r="BC1063" i="23" s="1"/>
  <c r="BA1158" i="23"/>
  <c r="BC1158" i="23" s="1"/>
  <c r="BE1260" i="23"/>
  <c r="BA1265" i="23"/>
  <c r="BC1265" i="23" s="1"/>
  <c r="BA1511" i="23"/>
  <c r="BC1511" i="23" s="1"/>
  <c r="BA1574" i="23"/>
  <c r="BC1574" i="23" s="1"/>
  <c r="BA1484" i="23"/>
  <c r="BC1484" i="23" s="1"/>
  <c r="BA1830" i="23"/>
  <c r="BC1830" i="23" s="1"/>
  <c r="BA1841" i="23"/>
  <c r="BC1841" i="23" s="1"/>
  <c r="BE1777" i="23"/>
  <c r="BA1638" i="23"/>
  <c r="BC1638" i="23" s="1"/>
  <c r="BE1905" i="23"/>
  <c r="BA1937" i="23"/>
  <c r="BC1937" i="23" s="1"/>
  <c r="BF1772" i="23"/>
  <c r="BF1164" i="23"/>
  <c r="BF1713" i="23"/>
  <c r="BF349" i="23"/>
  <c r="BF1612" i="23"/>
  <c r="BF280" i="23"/>
  <c r="BF633" i="23"/>
  <c r="BF1863" i="23"/>
  <c r="BF995" i="23"/>
  <c r="BB1319" i="23"/>
  <c r="BF1319" i="23"/>
  <c r="BB1671" i="23"/>
  <c r="BF1671" i="23"/>
  <c r="BE1671" i="23"/>
  <c r="BB1831" i="23"/>
  <c r="BF1831" i="23"/>
  <c r="BB47" i="23"/>
  <c r="BF47" i="23"/>
  <c r="BB303" i="23"/>
  <c r="BF303" i="23"/>
  <c r="BB559" i="23"/>
  <c r="BF559" i="23"/>
  <c r="BB943" i="23"/>
  <c r="BF943" i="23"/>
  <c r="BB1100" i="23"/>
  <c r="BF1100" i="23"/>
  <c r="BA1100" i="23"/>
  <c r="BC1100" i="23" s="1"/>
  <c r="BB1196" i="23"/>
  <c r="BF1196" i="23"/>
  <c r="BB1356" i="23"/>
  <c r="BE1356" i="23"/>
  <c r="BF1356" i="23"/>
  <c r="BA1356" i="23"/>
  <c r="BC1356" i="23" s="1"/>
  <c r="BB1548" i="23"/>
  <c r="BE1548" i="23"/>
  <c r="BB1740" i="23"/>
  <c r="BF1740" i="23"/>
  <c r="BE1740" i="23"/>
  <c r="BB1900" i="23"/>
  <c r="BE1900" i="23"/>
  <c r="BB57" i="23"/>
  <c r="BF57" i="23"/>
  <c r="BB377" i="23"/>
  <c r="BF377" i="23"/>
  <c r="BB697" i="23"/>
  <c r="BF697" i="23"/>
  <c r="BB889" i="23"/>
  <c r="BF889" i="23"/>
  <c r="BB1329" i="23"/>
  <c r="BA1329" i="23"/>
  <c r="BC1329" i="23" s="1"/>
  <c r="BE1329" i="23"/>
  <c r="BF1329" i="23"/>
  <c r="BB1521" i="23"/>
  <c r="BF1521" i="23"/>
  <c r="BE1521" i="23"/>
  <c r="BB1649" i="23"/>
  <c r="BF1649" i="23"/>
  <c r="BB1809" i="23"/>
  <c r="BA1809" i="23"/>
  <c r="BC1809" i="23" s="1"/>
  <c r="BE1809" i="23"/>
  <c r="BF1809" i="23"/>
  <c r="BB1969" i="23"/>
  <c r="BE1969" i="23"/>
  <c r="BA1969" i="23"/>
  <c r="BC1969" i="23" s="1"/>
  <c r="BB227" i="23"/>
  <c r="BF227" i="23"/>
  <c r="BB931" i="23"/>
  <c r="BF931" i="23"/>
  <c r="BB1126" i="23"/>
  <c r="BA1126" i="23"/>
  <c r="BC1126" i="23" s="1"/>
  <c r="BE1126" i="23"/>
  <c r="BF1126" i="23"/>
  <c r="BB998" i="23"/>
  <c r="BF998" i="23"/>
  <c r="BE1127" i="23"/>
  <c r="BF291" i="23"/>
  <c r="BF773" i="23"/>
  <c r="BF1068" i="23"/>
  <c r="BF1905" i="23"/>
  <c r="BF1969" i="23"/>
  <c r="BF190" i="23"/>
  <c r="BF1041" i="23"/>
  <c r="BF1894" i="23"/>
  <c r="BF1447" i="23"/>
  <c r="BF185" i="23"/>
  <c r="BF313" i="23"/>
  <c r="BB1784" i="23"/>
  <c r="BA1784" i="23"/>
  <c r="BC1784" i="23" s="1"/>
  <c r="BB1597" i="23"/>
  <c r="BA1597" i="23"/>
  <c r="BC1597" i="23" s="1"/>
  <c r="BB59" i="23"/>
  <c r="BF59" i="23"/>
  <c r="BA1202" i="23"/>
  <c r="BC1202" i="23" s="1"/>
  <c r="BE1202" i="23"/>
  <c r="BA1298" i="23"/>
  <c r="BC1298" i="23" s="1"/>
  <c r="BE1298" i="23"/>
  <c r="BB1362" i="23"/>
  <c r="BF1362" i="23"/>
  <c r="BA1362" i="23"/>
  <c r="BC1362" i="23" s="1"/>
  <c r="BE1362" i="23"/>
  <c r="BE1394" i="23"/>
  <c r="BA1394" i="23"/>
  <c r="BC1394" i="23" s="1"/>
  <c r="BB1426" i="23"/>
  <c r="BE1426" i="23"/>
  <c r="BA1426" i="23"/>
  <c r="BC1426" i="23" s="1"/>
  <c r="BA1650" i="23"/>
  <c r="BC1650" i="23" s="1"/>
  <c r="BE1650" i="23"/>
  <c r="BB1842" i="23"/>
  <c r="BE1842" i="23"/>
  <c r="BA1842" i="23"/>
  <c r="BC1842" i="23" s="1"/>
  <c r="BB1874" i="23"/>
  <c r="BF1874" i="23"/>
  <c r="BA1874" i="23"/>
  <c r="BC1874" i="23" s="1"/>
  <c r="BB1906" i="23"/>
  <c r="BE1906" i="23"/>
  <c r="BA1970" i="23"/>
  <c r="BC1970" i="23" s="1"/>
  <c r="BE1970" i="23"/>
  <c r="BB29" i="23"/>
  <c r="BF29" i="23"/>
  <c r="BB93" i="23"/>
  <c r="BF93" i="23"/>
  <c r="BB797" i="23"/>
  <c r="BF797" i="23"/>
  <c r="BB510" i="23"/>
  <c r="BF510" i="23"/>
  <c r="BB792" i="23"/>
  <c r="BF792" i="23"/>
  <c r="BE1132" i="23"/>
  <c r="BA1196" i="23"/>
  <c r="BC1196" i="23" s="1"/>
  <c r="BA1297" i="23"/>
  <c r="BC1297" i="23" s="1"/>
  <c r="BE1388" i="23"/>
  <c r="BE1484" i="23"/>
  <c r="BA1996" i="23"/>
  <c r="BC1996" i="23" s="1"/>
  <c r="BE1420" i="23"/>
  <c r="BE1031" i="23"/>
  <c r="BE1073" i="23"/>
  <c r="BE1094" i="23"/>
  <c r="BE1196" i="23"/>
  <c r="BE1292" i="23"/>
  <c r="BE1510" i="23"/>
  <c r="BA1446" i="23"/>
  <c r="BC1446" i="23" s="1"/>
  <c r="BE1607" i="23"/>
  <c r="BA1713" i="23"/>
  <c r="BC1713" i="23" s="1"/>
  <c r="BA1990" i="23"/>
  <c r="BC1990" i="23" s="1"/>
  <c r="BA1676" i="23"/>
  <c r="BC1676" i="23" s="1"/>
  <c r="BA1457" i="23"/>
  <c r="BC1457" i="23" s="1"/>
  <c r="BF1350" i="23"/>
  <c r="BF453" i="23"/>
  <c r="BF1510" i="23"/>
  <c r="BF80" i="23"/>
  <c r="BF10" i="23"/>
  <c r="BF687" i="23"/>
  <c r="BF1297" i="23"/>
  <c r="BB1159" i="23"/>
  <c r="BE1159" i="23"/>
  <c r="BF1159" i="23"/>
  <c r="BB1351" i="23"/>
  <c r="BA1351" i="23"/>
  <c r="BC1351" i="23" s="1"/>
  <c r="BB1575" i="23"/>
  <c r="BE1575" i="23"/>
  <c r="BF1575" i="23"/>
  <c r="BB1767" i="23"/>
  <c r="BF1767" i="23"/>
  <c r="BB1959" i="23"/>
  <c r="BF1959" i="23"/>
  <c r="BB751" i="23"/>
  <c r="BF751" i="23"/>
  <c r="BB1036" i="23"/>
  <c r="BE1036" i="23"/>
  <c r="BF1036" i="23"/>
  <c r="BB1228" i="23"/>
  <c r="BA1228" i="23"/>
  <c r="BC1228" i="23" s="1"/>
  <c r="BB1388" i="23"/>
  <c r="BF1388" i="23"/>
  <c r="BB1836" i="23"/>
  <c r="BA1836" i="23"/>
  <c r="BC1836" i="23" s="1"/>
  <c r="BE1836" i="23"/>
  <c r="BB505" i="23"/>
  <c r="BF505" i="23"/>
  <c r="BB1009" i="23"/>
  <c r="BF1009" i="23"/>
  <c r="BB1201" i="23"/>
  <c r="BF1201" i="23"/>
  <c r="BE1201" i="23"/>
  <c r="BB1361" i="23"/>
  <c r="BF1361" i="23"/>
  <c r="BA1361" i="23"/>
  <c r="BC1361" i="23" s="1"/>
  <c r="BB1553" i="23"/>
  <c r="BE1553" i="23"/>
  <c r="BF1553" i="23"/>
  <c r="BB1745" i="23"/>
  <c r="BF1745" i="23"/>
  <c r="BA1745" i="23"/>
  <c r="BC1745" i="23" s="1"/>
  <c r="BE1745" i="23"/>
  <c r="BB355" i="23"/>
  <c r="BF355" i="23"/>
  <c r="BB1030" i="23"/>
  <c r="BF1030" i="23"/>
  <c r="BB1222" i="23"/>
  <c r="BA1222" i="23"/>
  <c r="BC1222" i="23" s="1"/>
  <c r="BB1414" i="23"/>
  <c r="BF1414" i="23"/>
  <c r="BB752" i="23"/>
  <c r="BF752" i="23"/>
  <c r="BE1644" i="23"/>
  <c r="BA1959" i="23"/>
  <c r="BC1959" i="23" s="1"/>
  <c r="BA1004" i="23"/>
  <c r="BC1004" i="23" s="1"/>
  <c r="BE1030" i="23"/>
  <c r="BA1159" i="23"/>
  <c r="BC1159" i="23" s="1"/>
  <c r="BA1073" i="23"/>
  <c r="BC1073" i="23" s="1"/>
  <c r="BA1094" i="23"/>
  <c r="BC1094" i="23" s="1"/>
  <c r="BA1164" i="23"/>
  <c r="BC1164" i="23" s="1"/>
  <c r="BA1201" i="23"/>
  <c r="BC1201" i="23" s="1"/>
  <c r="BA1139" i="23"/>
  <c r="BC1139" i="23" s="1"/>
  <c r="BE1319" i="23"/>
  <c r="BA1414" i="23"/>
  <c r="BC1414" i="23" s="1"/>
  <c r="BA1510" i="23"/>
  <c r="BC1510" i="23" s="1"/>
  <c r="BE1383" i="23"/>
  <c r="BE1702" i="23"/>
  <c r="BA1681" i="23"/>
  <c r="BC1681" i="23" s="1"/>
  <c r="BE1713" i="23"/>
  <c r="BA1639" i="23"/>
  <c r="BC1639" i="23" s="1"/>
  <c r="BA1740" i="23"/>
  <c r="BC1740" i="23" s="1"/>
  <c r="BA1607" i="23"/>
  <c r="BC1607" i="23" s="1"/>
  <c r="BA1644" i="23"/>
  <c r="BC1644" i="23" s="1"/>
  <c r="BF1254" i="23"/>
  <c r="BF1836" i="23"/>
  <c r="BF197" i="23"/>
  <c r="BF837" i="23"/>
  <c r="BF1085" i="23"/>
  <c r="BF1958" i="23"/>
  <c r="BF496" i="23"/>
  <c r="BF879" i="23"/>
  <c r="BB1191" i="23"/>
  <c r="BA1191" i="23"/>
  <c r="BC1191" i="23" s="1"/>
  <c r="BF1191" i="23"/>
  <c r="BB1543" i="23"/>
  <c r="BA1543" i="23"/>
  <c r="BC1543" i="23" s="1"/>
  <c r="BE1543" i="23"/>
  <c r="BB1735" i="23"/>
  <c r="BE1735" i="23"/>
  <c r="BA1735" i="23"/>
  <c r="BC1735" i="23" s="1"/>
  <c r="BB1927" i="23"/>
  <c r="BF1927" i="23"/>
  <c r="BA1927" i="23"/>
  <c r="BC1927" i="23" s="1"/>
  <c r="BE1927" i="23"/>
  <c r="BB239" i="23"/>
  <c r="BF239" i="23"/>
  <c r="BB1324" i="23"/>
  <c r="BE1324" i="23"/>
  <c r="BB1516" i="23"/>
  <c r="BF1516" i="23"/>
  <c r="BE1516" i="23"/>
  <c r="BA1516" i="23"/>
  <c r="BC1516" i="23" s="1"/>
  <c r="BB1708" i="23"/>
  <c r="BA1708" i="23"/>
  <c r="BC1708" i="23" s="1"/>
  <c r="BE1708" i="23"/>
  <c r="BF1708" i="23"/>
  <c r="BB1932" i="23"/>
  <c r="BF1932" i="23"/>
  <c r="BE1932" i="23"/>
  <c r="BB249" i="23"/>
  <c r="BF249" i="23"/>
  <c r="BB953" i="23"/>
  <c r="BF953" i="23"/>
  <c r="BB1169" i="23"/>
  <c r="BA1169" i="23"/>
  <c r="BC1169" i="23" s="1"/>
  <c r="BF1169" i="23"/>
  <c r="BB1617" i="23"/>
  <c r="BF1617" i="23"/>
  <c r="BB1873" i="23"/>
  <c r="BF1873" i="23"/>
  <c r="BB547" i="23"/>
  <c r="BF547" i="23"/>
  <c r="BB1158" i="23"/>
  <c r="BE1158" i="23"/>
  <c r="BB1318" i="23"/>
  <c r="BA1318" i="23"/>
  <c r="BC1318" i="23" s="1"/>
  <c r="BE1318" i="23"/>
  <c r="BB1478" i="23"/>
  <c r="BA1478" i="23"/>
  <c r="BC1478" i="23" s="1"/>
  <c r="BB1606" i="23"/>
  <c r="BA1606" i="23"/>
  <c r="BC1606" i="23" s="1"/>
  <c r="BE1606" i="23"/>
  <c r="BB1734" i="23"/>
  <c r="BF1734" i="23"/>
  <c r="BE1734" i="23"/>
  <c r="BA1734" i="23"/>
  <c r="BC1734" i="23" s="1"/>
  <c r="BB1862" i="23"/>
  <c r="BF1862" i="23"/>
  <c r="BA1862" i="23"/>
  <c r="BC1862" i="23" s="1"/>
  <c r="BE1446" i="23"/>
  <c r="BE1617" i="23"/>
  <c r="BA1030" i="23"/>
  <c r="BC1030" i="23" s="1"/>
  <c r="BE1100" i="23"/>
  <c r="BE1164" i="23"/>
  <c r="BE1254" i="23"/>
  <c r="BA1286" i="23"/>
  <c r="BC1286" i="23" s="1"/>
  <c r="BE1233" i="23"/>
  <c r="BA1319" i="23"/>
  <c r="BC1319" i="23" s="1"/>
  <c r="BA1420" i="23"/>
  <c r="BC1420" i="23" s="1"/>
  <c r="BE1447" i="23"/>
  <c r="BA1702" i="23"/>
  <c r="BC1702" i="23" s="1"/>
  <c r="BE1681" i="23"/>
  <c r="BA1873" i="23"/>
  <c r="BC1873" i="23" s="1"/>
  <c r="BE1868" i="23"/>
  <c r="BE1004" i="23"/>
  <c r="BE1350" i="23"/>
  <c r="BF1255" i="23"/>
  <c r="BF1638" i="23"/>
  <c r="BF1777" i="23"/>
  <c r="BF1937" i="23"/>
  <c r="BF726" i="23"/>
  <c r="BF862" i="23"/>
  <c r="BF1292" i="23"/>
  <c r="BF1798" i="23"/>
  <c r="BF536" i="23"/>
  <c r="BF569" i="23"/>
  <c r="BF611" i="23"/>
  <c r="BF1222" i="23"/>
  <c r="BF52" i="23"/>
  <c r="BF588" i="23"/>
  <c r="BF902" i="23"/>
  <c r="BF98" i="23"/>
  <c r="BF418" i="23"/>
  <c r="BF586" i="23"/>
  <c r="BF166" i="23"/>
  <c r="BF334" i="23"/>
  <c r="BF920" i="23"/>
  <c r="BF298" i="23"/>
  <c r="BF458" i="23"/>
  <c r="BF898" i="23"/>
  <c r="BF372" i="23"/>
  <c r="BF508" i="23"/>
  <c r="BF764" i="23"/>
  <c r="BF38" i="23"/>
  <c r="BF214" i="23"/>
  <c r="BF654" i="23"/>
  <c r="BF162" i="23"/>
  <c r="BF346" i="23"/>
  <c r="BF794" i="23"/>
  <c r="BF252" i="23"/>
  <c r="BF412" i="23"/>
  <c r="BF532" i="23"/>
  <c r="BF636" i="23"/>
  <c r="BF796" i="23"/>
  <c r="BF924" i="23"/>
  <c r="BF848" i="23"/>
  <c r="BF186" i="23"/>
  <c r="BF276" i="23"/>
  <c r="BF420" i="23"/>
  <c r="BF660" i="23"/>
  <c r="BF804" i="23"/>
  <c r="BF406" i="23"/>
  <c r="BF534" i="23"/>
  <c r="BF702" i="23"/>
  <c r="BF674" i="23"/>
  <c r="BF842" i="23"/>
  <c r="BF978" i="23"/>
  <c r="BA1027" i="23"/>
  <c r="BC1027" i="23" s="1"/>
  <c r="BB1027" i="23"/>
  <c r="BA1091" i="23"/>
  <c r="BC1091" i="23" s="1"/>
  <c r="BB1091" i="23"/>
  <c r="BE1123" i="23"/>
  <c r="BB1123" i="23"/>
  <c r="BE1155" i="23"/>
  <c r="BB1155" i="23"/>
  <c r="BE1187" i="23"/>
  <c r="BB1187" i="23"/>
  <c r="BE1219" i="23"/>
  <c r="BB1219" i="23"/>
  <c r="BA1315" i="23"/>
  <c r="BC1315" i="23" s="1"/>
  <c r="BB1315" i="23"/>
  <c r="BE1507" i="23"/>
  <c r="BB1507" i="23"/>
  <c r="BE1763" i="23"/>
  <c r="BB1763" i="23"/>
  <c r="BF1795" i="23"/>
  <c r="BB1795" i="23"/>
  <c r="BF1923" i="23"/>
  <c r="BB1923" i="23"/>
  <c r="BF871" i="23"/>
  <c r="BB871" i="23"/>
  <c r="BF935" i="23"/>
  <c r="BB935" i="23"/>
  <c r="BF999" i="23"/>
  <c r="BB999" i="23"/>
  <c r="BA1032" i="23"/>
  <c r="BC1032" i="23" s="1"/>
  <c r="BB1032" i="23"/>
  <c r="BE1288" i="23"/>
  <c r="BB1288" i="23"/>
  <c r="BA1384" i="23"/>
  <c r="BC1384" i="23" s="1"/>
  <c r="BB1384" i="23"/>
  <c r="BA1576" i="23"/>
  <c r="BC1576" i="23" s="1"/>
  <c r="BB1576" i="23"/>
  <c r="BA1608" i="23"/>
  <c r="BC1608" i="23" s="1"/>
  <c r="BB1608" i="23"/>
  <c r="BE1704" i="23"/>
  <c r="BB1704" i="23"/>
  <c r="BE1736" i="23"/>
  <c r="BB1736" i="23"/>
  <c r="BA1768" i="23"/>
  <c r="BC1768" i="23" s="1"/>
  <c r="BB1768" i="23"/>
  <c r="BF1832" i="23"/>
  <c r="BB1832" i="23"/>
  <c r="BF1864" i="23"/>
  <c r="BB1864" i="23"/>
  <c r="BA1896" i="23"/>
  <c r="BC1896" i="23" s="1"/>
  <c r="BB1896" i="23"/>
  <c r="BF1928" i="23"/>
  <c r="BB1928" i="23"/>
  <c r="BA1005" i="23"/>
  <c r="BC1005" i="23" s="1"/>
  <c r="BB1005" i="23"/>
  <c r="BE1037" i="23"/>
  <c r="BB1037" i="23"/>
  <c r="BA1069" i="23"/>
  <c r="BC1069" i="23" s="1"/>
  <c r="BB1069" i="23"/>
  <c r="BE1101" i="23"/>
  <c r="BB1101" i="23"/>
  <c r="BE1261" i="23"/>
  <c r="BB1261" i="23"/>
  <c r="BA1293" i="23"/>
  <c r="BC1293" i="23" s="1"/>
  <c r="BB1293" i="23"/>
  <c r="BF1325" i="23"/>
  <c r="BB1325" i="23"/>
  <c r="BF1357" i="23"/>
  <c r="BB1357" i="23"/>
  <c r="BA1389" i="23"/>
  <c r="BC1389" i="23" s="1"/>
  <c r="BB1389" i="23"/>
  <c r="BE1453" i="23"/>
  <c r="BB1453" i="23"/>
  <c r="BE1485" i="23"/>
  <c r="BB1485" i="23"/>
  <c r="BA1517" i="23"/>
  <c r="BC1517" i="23" s="1"/>
  <c r="BB1517" i="23"/>
  <c r="BA1549" i="23"/>
  <c r="BC1549" i="23" s="1"/>
  <c r="BB1549" i="23"/>
  <c r="BA1645" i="23"/>
  <c r="BC1645" i="23" s="1"/>
  <c r="BB1645" i="23"/>
  <c r="BE1709" i="23"/>
  <c r="BB1709" i="23"/>
  <c r="BE1773" i="23"/>
  <c r="BB1773" i="23"/>
  <c r="BA1805" i="23"/>
  <c r="BC1805" i="23" s="1"/>
  <c r="BB1805" i="23"/>
  <c r="BE1869" i="23"/>
  <c r="BB1869" i="23"/>
  <c r="BA1901" i="23"/>
  <c r="BC1901" i="23" s="1"/>
  <c r="BB1901" i="23"/>
  <c r="BA1933" i="23"/>
  <c r="BC1933" i="23" s="1"/>
  <c r="BB1933" i="23"/>
  <c r="BE1965" i="23"/>
  <c r="BB1965" i="23"/>
  <c r="BA1997" i="23"/>
  <c r="BC1997" i="23" s="1"/>
  <c r="BB1997" i="23"/>
  <c r="BA1026" i="23"/>
  <c r="BC1026" i="23" s="1"/>
  <c r="BB1026" i="23"/>
  <c r="BE1058" i="23"/>
  <c r="BB1058" i="23"/>
  <c r="BE1090" i="23"/>
  <c r="BB1090" i="23"/>
  <c r="BF1122" i="23"/>
  <c r="BB1122" i="23"/>
  <c r="BA1154" i="23"/>
  <c r="BC1154" i="23" s="1"/>
  <c r="BB1154" i="23"/>
  <c r="BA1186" i="23"/>
  <c r="BC1186" i="23" s="1"/>
  <c r="BB1186" i="23"/>
  <c r="BA1218" i="23"/>
  <c r="BC1218" i="23" s="1"/>
  <c r="BB1218" i="23"/>
  <c r="BF1250" i="23"/>
  <c r="BB1250" i="23"/>
  <c r="BA1282" i="23"/>
  <c r="BC1282" i="23" s="1"/>
  <c r="BB1282" i="23"/>
  <c r="BA1314" i="23"/>
  <c r="BC1314" i="23" s="1"/>
  <c r="BB1314" i="23"/>
  <c r="BA1346" i="23"/>
  <c r="BC1346" i="23" s="1"/>
  <c r="BB1346" i="23"/>
  <c r="BA1378" i="23"/>
  <c r="BC1378" i="23" s="1"/>
  <c r="BB1378" i="23"/>
  <c r="BE1410" i="23"/>
  <c r="BB1410" i="23"/>
  <c r="BE1474" i="23"/>
  <c r="BB1474" i="23"/>
  <c r="BA1506" i="23"/>
  <c r="BC1506" i="23" s="1"/>
  <c r="BB1506" i="23"/>
  <c r="BA1538" i="23"/>
  <c r="BC1538" i="23" s="1"/>
  <c r="BB1538" i="23"/>
  <c r="BF1602" i="23"/>
  <c r="BB1602" i="23"/>
  <c r="BA1634" i="23"/>
  <c r="BC1634" i="23" s="1"/>
  <c r="BB1634" i="23"/>
  <c r="BF1666" i="23"/>
  <c r="BB1666" i="23"/>
  <c r="BE1698" i="23"/>
  <c r="BB1698" i="23"/>
  <c r="BE1730" i="23"/>
  <c r="BB1730" i="23"/>
  <c r="BE1794" i="23"/>
  <c r="BB1794" i="23"/>
  <c r="BE1858" i="23"/>
  <c r="BB1858" i="23"/>
  <c r="BF1890" i="23"/>
  <c r="BB1890" i="23"/>
  <c r="BE1922" i="23"/>
  <c r="BB1922" i="23"/>
  <c r="BE1954" i="23"/>
  <c r="BB1954" i="23"/>
  <c r="BF46" i="23"/>
  <c r="BB46" i="23"/>
  <c r="BF174" i="23"/>
  <c r="BB174" i="23"/>
  <c r="BF846" i="23"/>
  <c r="BB846" i="23"/>
  <c r="BF72" i="23"/>
  <c r="BB72" i="23"/>
  <c r="BF136" i="23"/>
  <c r="BB136" i="23"/>
  <c r="BF264" i="23"/>
  <c r="BB264" i="23"/>
  <c r="BF520" i="23"/>
  <c r="BB520" i="23"/>
  <c r="BF648" i="23"/>
  <c r="BB648" i="23"/>
  <c r="BF306" i="23"/>
  <c r="BB306" i="23"/>
  <c r="BF442" i="23"/>
  <c r="BB442" i="23"/>
  <c r="BF570" i="23"/>
  <c r="BB570" i="23"/>
  <c r="BF706" i="23"/>
  <c r="BB706" i="23"/>
  <c r="BF834" i="23"/>
  <c r="BB834" i="23"/>
  <c r="BF962" i="23"/>
  <c r="BB962" i="23"/>
  <c r="BF90" i="23"/>
  <c r="BB90" i="23"/>
  <c r="BF154" i="23"/>
  <c r="BB154" i="23"/>
  <c r="BF402" i="23"/>
  <c r="BB402" i="23"/>
  <c r="BF530" i="23"/>
  <c r="BB530" i="23"/>
  <c r="BF658" i="23"/>
  <c r="BB658" i="23"/>
  <c r="BF778" i="23"/>
  <c r="BB778" i="23"/>
  <c r="BF906" i="23"/>
  <c r="BB906" i="23"/>
  <c r="BF68" i="23"/>
  <c r="BB68" i="23"/>
  <c r="BF132" i="23"/>
  <c r="BB132" i="23"/>
  <c r="BF356" i="23"/>
  <c r="BB356" i="23"/>
  <c r="BF484" i="23"/>
  <c r="BB484" i="23"/>
  <c r="BF748" i="23"/>
  <c r="BB748" i="23"/>
  <c r="BF260" i="23"/>
  <c r="BB260" i="23"/>
  <c r="BF516" i="23"/>
  <c r="BB516" i="23"/>
  <c r="BF644" i="23"/>
  <c r="BB644" i="23"/>
  <c r="BF772" i="23"/>
  <c r="BB772" i="23"/>
  <c r="BF22" i="23"/>
  <c r="BB22" i="23"/>
  <c r="BF150" i="23"/>
  <c r="BB150" i="23"/>
  <c r="BF270" i="23"/>
  <c r="BB270" i="23"/>
  <c r="BF398" i="23"/>
  <c r="BB398" i="23"/>
  <c r="BF518" i="23"/>
  <c r="BB518" i="23"/>
  <c r="BF638" i="23"/>
  <c r="BB638" i="23"/>
  <c r="BF758" i="23"/>
  <c r="BB758" i="23"/>
  <c r="BF886" i="23"/>
  <c r="BB886" i="23"/>
  <c r="BF1031" i="23"/>
  <c r="BB1031" i="23"/>
  <c r="BF1063" i="23"/>
  <c r="BB1063" i="23"/>
  <c r="BF1095" i="23"/>
  <c r="BB1095" i="23"/>
  <c r="BF1127" i="23"/>
  <c r="BB1127" i="23"/>
  <c r="BF1223" i="23"/>
  <c r="BB1223" i="23"/>
  <c r="BF1383" i="23"/>
  <c r="BB1383" i="23"/>
  <c r="BF1479" i="23"/>
  <c r="BB1479" i="23"/>
  <c r="BF1511" i="23"/>
  <c r="BB1511" i="23"/>
  <c r="BF1799" i="23"/>
  <c r="BB1799" i="23"/>
  <c r="BF1991" i="23"/>
  <c r="BB1991" i="23"/>
  <c r="BA1003" i="23"/>
  <c r="BC1003" i="23" s="1"/>
  <c r="BB1003" i="23"/>
  <c r="BF1035" i="23"/>
  <c r="BB1035" i="23"/>
  <c r="BF1067" i="23"/>
  <c r="BB1067" i="23"/>
  <c r="BE1099" i="23"/>
  <c r="BB1099" i="23"/>
  <c r="BE1131" i="23"/>
  <c r="BB1131" i="23"/>
  <c r="BF1163" i="23"/>
  <c r="BB1163" i="23"/>
  <c r="BF1195" i="23"/>
  <c r="BB1195" i="23"/>
  <c r="BF1227" i="23"/>
  <c r="BB1227" i="23"/>
  <c r="BF1259" i="23"/>
  <c r="BB1259" i="23"/>
  <c r="BF1291" i="23"/>
  <c r="BB1291" i="23"/>
  <c r="BF1323" i="23"/>
  <c r="BB1323" i="23"/>
  <c r="BF1355" i="23"/>
  <c r="BB1355" i="23"/>
  <c r="BF1387" i="23"/>
  <c r="BB1387" i="23"/>
  <c r="BF1419" i="23"/>
  <c r="BB1419" i="23"/>
  <c r="BF1451" i="23"/>
  <c r="BB1451" i="23"/>
  <c r="BF1483" i="23"/>
  <c r="BB1483" i="23"/>
  <c r="BF1547" i="23"/>
  <c r="BB1547" i="23"/>
  <c r="BF1579" i="23"/>
  <c r="BB1579" i="23"/>
  <c r="BF1611" i="23"/>
  <c r="BB1611" i="23"/>
  <c r="BF1643" i="23"/>
  <c r="BB1643" i="23"/>
  <c r="BF1675" i="23"/>
  <c r="BB1675" i="23"/>
  <c r="BE1707" i="23"/>
  <c r="BB1707" i="23"/>
  <c r="BF1739" i="23"/>
  <c r="BB1739" i="23"/>
  <c r="BA1771" i="23"/>
  <c r="BC1771" i="23" s="1"/>
  <c r="BB1771" i="23"/>
  <c r="BF1803" i="23"/>
  <c r="BB1803" i="23"/>
  <c r="BF1835" i="23"/>
  <c r="BB1835" i="23"/>
  <c r="BA1867" i="23"/>
  <c r="BC1867" i="23" s="1"/>
  <c r="BB1867" i="23"/>
  <c r="BF1899" i="23"/>
  <c r="BB1899" i="23"/>
  <c r="BF1931" i="23"/>
  <c r="BB1931" i="23"/>
  <c r="BF1963" i="23"/>
  <c r="BB1963" i="23"/>
  <c r="BF1995" i="23"/>
  <c r="BB1995" i="23"/>
  <c r="BF119" i="23"/>
  <c r="BB119" i="23"/>
  <c r="BF247" i="23"/>
  <c r="BB247" i="23"/>
  <c r="BF311" i="23"/>
  <c r="BB311" i="23"/>
  <c r="BF503" i="23"/>
  <c r="BB503" i="23"/>
  <c r="BF567" i="23"/>
  <c r="BB567" i="23"/>
  <c r="BF631" i="23"/>
  <c r="BB631" i="23"/>
  <c r="BF695" i="23"/>
  <c r="BB695" i="23"/>
  <c r="BF759" i="23"/>
  <c r="BB759" i="23"/>
  <c r="BF823" i="23"/>
  <c r="BB823" i="23"/>
  <c r="BF887" i="23"/>
  <c r="BB887" i="23"/>
  <c r="BF951" i="23"/>
  <c r="BB951" i="23"/>
  <c r="BA1008" i="23"/>
  <c r="BC1008" i="23" s="1"/>
  <c r="BB1008" i="23"/>
  <c r="BE1104" i="23"/>
  <c r="BB1104" i="23"/>
  <c r="BF1136" i="23"/>
  <c r="BB1136" i="23"/>
  <c r="BA1200" i="23"/>
  <c r="BC1200" i="23" s="1"/>
  <c r="BB1200" i="23"/>
  <c r="BF1264" i="23"/>
  <c r="BB1264" i="23"/>
  <c r="BF1328" i="23"/>
  <c r="BB1328" i="23"/>
  <c r="BF1360" i="23"/>
  <c r="BB1360" i="23"/>
  <c r="BF1392" i="23"/>
  <c r="BB1392" i="23"/>
  <c r="BA1456" i="23"/>
  <c r="BC1456" i="23" s="1"/>
  <c r="BB1456" i="23"/>
  <c r="BE1520" i="23"/>
  <c r="BB1520" i="23"/>
  <c r="BF1552" i="23"/>
  <c r="BB1552" i="23"/>
  <c r="BF1584" i="23"/>
  <c r="BB1584" i="23"/>
  <c r="BF1616" i="23"/>
  <c r="BB1616" i="23"/>
  <c r="BF1648" i="23"/>
  <c r="BB1648" i="23"/>
  <c r="BE1680" i="23"/>
  <c r="BB1680" i="23"/>
  <c r="BF1712" i="23"/>
  <c r="BB1712" i="23"/>
  <c r="BA1808" i="23"/>
  <c r="BC1808" i="23" s="1"/>
  <c r="BB1808" i="23"/>
  <c r="BE1840" i="23"/>
  <c r="BB1840" i="23"/>
  <c r="BF1872" i="23"/>
  <c r="BB1872" i="23"/>
  <c r="BE1904" i="23"/>
  <c r="BB1904" i="23"/>
  <c r="BE1936" i="23"/>
  <c r="BB1936" i="23"/>
  <c r="BA1968" i="23"/>
  <c r="BC1968" i="23" s="1"/>
  <c r="BB1968" i="23"/>
  <c r="BF65" i="23"/>
  <c r="BB65" i="23"/>
  <c r="BF129" i="23"/>
  <c r="BB129" i="23"/>
  <c r="BF193" i="23"/>
  <c r="BB193" i="23"/>
  <c r="BF321" i="23"/>
  <c r="BB321" i="23"/>
  <c r="BF385" i="23"/>
  <c r="BB385" i="23"/>
  <c r="BF577" i="23"/>
  <c r="BB577" i="23"/>
  <c r="BF705" i="23"/>
  <c r="BB705" i="23"/>
  <c r="BF769" i="23"/>
  <c r="BB769" i="23"/>
  <c r="BF833" i="23"/>
  <c r="BB833" i="23"/>
  <c r="BF897" i="23"/>
  <c r="BB897" i="23"/>
  <c r="BF961" i="23"/>
  <c r="BB961" i="23"/>
  <c r="BF1045" i="23"/>
  <c r="BB1045" i="23"/>
  <c r="BE1077" i="23"/>
  <c r="BB1077" i="23"/>
  <c r="BF1141" i="23"/>
  <c r="BB1141" i="23"/>
  <c r="BA1173" i="23"/>
  <c r="BC1173" i="23" s="1"/>
  <c r="BB1173" i="23"/>
  <c r="BF1269" i="23"/>
  <c r="BB1269" i="23"/>
  <c r="BF1333" i="23"/>
  <c r="BB1333" i="23"/>
  <c r="BF1365" i="23"/>
  <c r="BB1365" i="23"/>
  <c r="BF1397" i="23"/>
  <c r="BB1397" i="23"/>
  <c r="BE1461" i="23"/>
  <c r="BB1461" i="23"/>
  <c r="BF1493" i="23"/>
  <c r="BB1493" i="23"/>
  <c r="BF1525" i="23"/>
  <c r="BB1525" i="23"/>
  <c r="BE1557" i="23"/>
  <c r="BB1557" i="23"/>
  <c r="BF1589" i="23"/>
  <c r="BB1589" i="23"/>
  <c r="BF1621" i="23"/>
  <c r="BB1621" i="23"/>
  <c r="BF1653" i="23"/>
  <c r="BB1653" i="23"/>
  <c r="BF1685" i="23"/>
  <c r="BB1685" i="23"/>
  <c r="BF1717" i="23"/>
  <c r="BB1717" i="23"/>
  <c r="BF1781" i="23"/>
  <c r="BB1781" i="23"/>
  <c r="BF1845" i="23"/>
  <c r="BB1845" i="23"/>
  <c r="BF1877" i="23"/>
  <c r="BB1877" i="23"/>
  <c r="BF1909" i="23"/>
  <c r="BB1909" i="23"/>
  <c r="BF1941" i="23"/>
  <c r="BB1941" i="23"/>
  <c r="BF1973" i="23"/>
  <c r="BB1973" i="23"/>
  <c r="BF18" i="23"/>
  <c r="BB18" i="23"/>
  <c r="BF43" i="23"/>
  <c r="BB43" i="23"/>
  <c r="BF107" i="23"/>
  <c r="BB107" i="23"/>
  <c r="BF171" i="23"/>
  <c r="BB171" i="23"/>
  <c r="BF235" i="23"/>
  <c r="BB235" i="23"/>
  <c r="BF299" i="23"/>
  <c r="BB299" i="23"/>
  <c r="BF363" i="23"/>
  <c r="BB363" i="23"/>
  <c r="BF427" i="23"/>
  <c r="BB427" i="23"/>
  <c r="BF491" i="23"/>
  <c r="BB491" i="23"/>
  <c r="BF555" i="23"/>
  <c r="BB555" i="23"/>
  <c r="BF619" i="23"/>
  <c r="BB619" i="23"/>
  <c r="BF683" i="23"/>
  <c r="BB683" i="23"/>
  <c r="BF747" i="23"/>
  <c r="BB747" i="23"/>
  <c r="BF875" i="23"/>
  <c r="BB875" i="23"/>
  <c r="BF939" i="23"/>
  <c r="BB939" i="23"/>
  <c r="BF1034" i="23"/>
  <c r="BB1034" i="23"/>
  <c r="BF1066" i="23"/>
  <c r="BB1066" i="23"/>
  <c r="BF1098" i="23"/>
  <c r="BB1098" i="23"/>
  <c r="BE1130" i="23"/>
  <c r="BB1130" i="23"/>
  <c r="BF1162" i="23"/>
  <c r="BB1162" i="23"/>
  <c r="BF1194" i="23"/>
  <c r="BB1194" i="23"/>
  <c r="BF1226" i="23"/>
  <c r="BB1226" i="23"/>
  <c r="BF1258" i="23"/>
  <c r="BB1258" i="23"/>
  <c r="BF1290" i="23"/>
  <c r="BB1290" i="23"/>
  <c r="BF1322" i="23"/>
  <c r="BB1322" i="23"/>
  <c r="BF1386" i="23"/>
  <c r="BB1386" i="23"/>
  <c r="BF1418" i="23"/>
  <c r="BB1418" i="23"/>
  <c r="BF1450" i="23"/>
  <c r="BB1450" i="23"/>
  <c r="BF1482" i="23"/>
  <c r="BB1482" i="23"/>
  <c r="BF1514" i="23"/>
  <c r="BB1514" i="23"/>
  <c r="BF1546" i="23"/>
  <c r="BB1546" i="23"/>
  <c r="BF1578" i="23"/>
  <c r="BB1578" i="23"/>
  <c r="BF1610" i="23"/>
  <c r="BB1610" i="23"/>
  <c r="BF1642" i="23"/>
  <c r="BB1642" i="23"/>
  <c r="BF1674" i="23"/>
  <c r="BB1674" i="23"/>
  <c r="BF1706" i="23"/>
  <c r="BB1706" i="23"/>
  <c r="BF1738" i="23"/>
  <c r="BB1738" i="23"/>
  <c r="BF1770" i="23"/>
  <c r="BB1770" i="23"/>
  <c r="BF1802" i="23"/>
  <c r="BB1802" i="23"/>
  <c r="BF1834" i="23"/>
  <c r="BB1834" i="23"/>
  <c r="BF1866" i="23"/>
  <c r="BB1866" i="23"/>
  <c r="BF1898" i="23"/>
  <c r="BB1898" i="23"/>
  <c r="BA1930" i="23"/>
  <c r="BC1930" i="23" s="1"/>
  <c r="BB1930" i="23"/>
  <c r="BF1994" i="23"/>
  <c r="BB1994" i="23"/>
  <c r="BF13" i="23"/>
  <c r="BB13" i="23"/>
  <c r="BF77" i="23"/>
  <c r="BB77" i="23"/>
  <c r="BF141" i="23"/>
  <c r="BB141" i="23"/>
  <c r="BF205" i="23"/>
  <c r="BB205" i="23"/>
  <c r="BF269" i="23"/>
  <c r="BB269" i="23"/>
  <c r="BF333" i="23"/>
  <c r="BB333" i="23"/>
  <c r="BF397" i="23"/>
  <c r="BB397" i="23"/>
  <c r="BF461" i="23"/>
  <c r="BB461" i="23"/>
  <c r="BF525" i="23"/>
  <c r="BB525" i="23"/>
  <c r="BF589" i="23"/>
  <c r="BB589" i="23"/>
  <c r="BF653" i="23"/>
  <c r="BB653" i="23"/>
  <c r="BF717" i="23"/>
  <c r="BB717" i="23"/>
  <c r="BF781" i="23"/>
  <c r="BB781" i="23"/>
  <c r="BF845" i="23"/>
  <c r="BB845" i="23"/>
  <c r="BF909" i="23"/>
  <c r="BB909" i="23"/>
  <c r="BF973" i="23"/>
  <c r="BB973" i="23"/>
  <c r="BF78" i="23"/>
  <c r="BB78" i="23"/>
  <c r="BF206" i="23"/>
  <c r="BB206" i="23"/>
  <c r="BF342" i="23"/>
  <c r="BB342" i="23"/>
  <c r="BF478" i="23"/>
  <c r="BB478" i="23"/>
  <c r="BF614" i="23"/>
  <c r="BB614" i="23"/>
  <c r="BF750" i="23"/>
  <c r="BB750" i="23"/>
  <c r="BF878" i="23"/>
  <c r="BB878" i="23"/>
  <c r="BF64" i="23"/>
  <c r="BB64" i="23"/>
  <c r="BF256" i="23"/>
  <c r="BB256" i="23"/>
  <c r="BF384" i="23"/>
  <c r="BB384" i="23"/>
  <c r="BF512" i="23"/>
  <c r="BB512" i="23"/>
  <c r="BF768" i="23"/>
  <c r="BB768" i="23"/>
  <c r="BF896" i="23"/>
  <c r="BB896" i="23"/>
  <c r="BF16" i="23"/>
  <c r="BB16" i="23"/>
  <c r="BF88" i="23"/>
  <c r="BB88" i="23"/>
  <c r="BF168" i="23"/>
  <c r="BB168" i="23"/>
  <c r="BF296" i="23"/>
  <c r="BB296" i="23"/>
  <c r="BF424" i="23"/>
  <c r="BB424" i="23"/>
  <c r="BF552" i="23"/>
  <c r="BB552" i="23"/>
  <c r="BF680" i="23"/>
  <c r="BB680" i="23"/>
  <c r="BF816" i="23"/>
  <c r="BB816" i="23"/>
  <c r="BF936" i="23"/>
  <c r="BB936" i="23"/>
  <c r="BF338" i="23"/>
  <c r="BB338" i="23"/>
  <c r="BF474" i="23"/>
  <c r="BB474" i="23"/>
  <c r="BF602" i="23"/>
  <c r="BB602" i="23"/>
  <c r="BF738" i="23"/>
  <c r="BB738" i="23"/>
  <c r="BF866" i="23"/>
  <c r="BB866" i="23"/>
  <c r="BF994" i="23"/>
  <c r="BB994" i="23"/>
  <c r="BF106" i="23"/>
  <c r="BB106" i="23"/>
  <c r="BF170" i="23"/>
  <c r="BB170" i="23"/>
  <c r="BF242" i="23"/>
  <c r="BB242" i="23"/>
  <c r="BF314" i="23"/>
  <c r="BB314" i="23"/>
  <c r="BF434" i="23"/>
  <c r="BB434" i="23"/>
  <c r="BF562" i="23"/>
  <c r="BB562" i="23"/>
  <c r="BF682" i="23"/>
  <c r="BB682" i="23"/>
  <c r="BF810" i="23"/>
  <c r="BB810" i="23"/>
  <c r="BF938" i="23"/>
  <c r="BB938" i="23"/>
  <c r="BF84" i="23"/>
  <c r="BB84" i="23"/>
  <c r="BF148" i="23"/>
  <c r="BB148" i="23"/>
  <c r="BF268" i="23"/>
  <c r="BB268" i="23"/>
  <c r="BF388" i="23"/>
  <c r="BB388" i="23"/>
  <c r="BF524" i="23"/>
  <c r="BB524" i="23"/>
  <c r="BF652" i="23"/>
  <c r="BB652" i="23"/>
  <c r="BF780" i="23"/>
  <c r="BB780" i="23"/>
  <c r="BF900" i="23"/>
  <c r="BB900" i="23"/>
  <c r="BF156" i="23"/>
  <c r="BB156" i="23"/>
  <c r="BF292" i="23"/>
  <c r="BB292" i="23"/>
  <c r="BF428" i="23"/>
  <c r="BB428" i="23"/>
  <c r="BF556" i="23"/>
  <c r="BB556" i="23"/>
  <c r="BF676" i="23"/>
  <c r="BB676" i="23"/>
  <c r="BF940" i="23"/>
  <c r="BB940" i="23"/>
  <c r="BF182" i="23"/>
  <c r="BB182" i="23"/>
  <c r="BF422" i="23"/>
  <c r="BB422" i="23"/>
  <c r="BF550" i="23"/>
  <c r="BB550" i="23"/>
  <c r="BF670" i="23"/>
  <c r="BB670" i="23"/>
  <c r="BF790" i="23"/>
  <c r="BB790" i="23"/>
  <c r="BF1007" i="23"/>
  <c r="BB1007" i="23"/>
  <c r="BA1039" i="23"/>
  <c r="BC1039" i="23" s="1"/>
  <c r="BB1039" i="23"/>
  <c r="BF1103" i="23"/>
  <c r="BB1103" i="23"/>
  <c r="BA1135" i="23"/>
  <c r="BC1135" i="23" s="1"/>
  <c r="BB1135" i="23"/>
  <c r="BA1167" i="23"/>
  <c r="BC1167" i="23" s="1"/>
  <c r="BB1167" i="23"/>
  <c r="BA1231" i="23"/>
  <c r="BC1231" i="23" s="1"/>
  <c r="BB1231" i="23"/>
  <c r="BA1263" i="23"/>
  <c r="BC1263" i="23" s="1"/>
  <c r="BB1263" i="23"/>
  <c r="BE1359" i="23"/>
  <c r="BB1359" i="23"/>
  <c r="BE1455" i="23"/>
  <c r="BB1455" i="23"/>
  <c r="BE1999" i="23"/>
  <c r="BB1999" i="23"/>
  <c r="BF191" i="23"/>
  <c r="BB191" i="23"/>
  <c r="BF767" i="23"/>
  <c r="BB767" i="23"/>
  <c r="BF1012" i="23"/>
  <c r="BB1012" i="23"/>
  <c r="BA1044" i="23"/>
  <c r="BC1044" i="23" s="1"/>
  <c r="BB1044" i="23"/>
  <c r="BA1108" i="23"/>
  <c r="BC1108" i="23" s="1"/>
  <c r="BB1108" i="23"/>
  <c r="BA1172" i="23"/>
  <c r="BC1172" i="23" s="1"/>
  <c r="BB1172" i="23"/>
  <c r="BF1204" i="23"/>
  <c r="BB1204" i="23"/>
  <c r="BF1236" i="23"/>
  <c r="BB1236" i="23"/>
  <c r="BE1268" i="23"/>
  <c r="BB1268" i="23"/>
  <c r="BA1300" i="23"/>
  <c r="BC1300" i="23" s="1"/>
  <c r="BB1300" i="23"/>
  <c r="BA1332" i="23"/>
  <c r="BC1332" i="23" s="1"/>
  <c r="BB1332" i="23"/>
  <c r="BE1364" i="23"/>
  <c r="BB1364" i="23"/>
  <c r="BA1396" i="23"/>
  <c r="BC1396" i="23" s="1"/>
  <c r="BB1396" i="23"/>
  <c r="BF1428" i="23"/>
  <c r="BB1428" i="23"/>
  <c r="BE1460" i="23"/>
  <c r="BB1460" i="23"/>
  <c r="BF1780" i="23"/>
  <c r="BB1780" i="23"/>
  <c r="BE1844" i="23"/>
  <c r="BB1844" i="23"/>
  <c r="BA1908" i="23"/>
  <c r="BC1908" i="23" s="1"/>
  <c r="BB1908" i="23"/>
  <c r="BF9" i="23"/>
  <c r="BB9" i="23"/>
  <c r="BF137" i="23"/>
  <c r="BB137" i="23"/>
  <c r="BF713" i="23"/>
  <c r="BB713" i="23"/>
  <c r="BF841" i="23"/>
  <c r="BB841" i="23"/>
  <c r="BE1017" i="23"/>
  <c r="BB1017" i="23"/>
  <c r="BE1113" i="23"/>
  <c r="BB1113" i="23"/>
  <c r="BE1177" i="23"/>
  <c r="BB1177" i="23"/>
  <c r="BA1241" i="23"/>
  <c r="BC1241" i="23" s="1"/>
  <c r="BB1241" i="23"/>
  <c r="BA1337" i="23"/>
  <c r="BC1337" i="23" s="1"/>
  <c r="BB1337" i="23"/>
  <c r="BA1369" i="23"/>
  <c r="BC1369" i="23" s="1"/>
  <c r="BB1369" i="23"/>
  <c r="BA1401" i="23"/>
  <c r="BC1401" i="23" s="1"/>
  <c r="BB1401" i="23"/>
  <c r="BE1625" i="23"/>
  <c r="BB1625" i="23"/>
  <c r="BE1657" i="23"/>
  <c r="BB1657" i="23"/>
  <c r="BF1977" i="23"/>
  <c r="BB1977" i="23"/>
  <c r="BF51" i="23"/>
  <c r="BB51" i="23"/>
  <c r="BF563" i="23"/>
  <c r="BB563" i="23"/>
  <c r="BA1006" i="23"/>
  <c r="BC1006" i="23" s="1"/>
  <c r="BB1006" i="23"/>
  <c r="BE1038" i="23"/>
  <c r="BB1038" i="23"/>
  <c r="BE1102" i="23"/>
  <c r="BB1102" i="23"/>
  <c r="BE1134" i="23"/>
  <c r="BB1134" i="23"/>
  <c r="BA1262" i="23"/>
  <c r="BC1262" i="23" s="1"/>
  <c r="BB1262" i="23"/>
  <c r="BA1294" i="23"/>
  <c r="BC1294" i="23" s="1"/>
  <c r="BB1294" i="23"/>
  <c r="BE1358" i="23"/>
  <c r="BB1358" i="23"/>
  <c r="BA1390" i="23"/>
  <c r="BC1390" i="23" s="1"/>
  <c r="BB1390" i="23"/>
  <c r="BA1422" i="23"/>
  <c r="BC1422" i="23" s="1"/>
  <c r="BB1422" i="23"/>
  <c r="BA1454" i="23"/>
  <c r="BC1454" i="23" s="1"/>
  <c r="BB1454" i="23"/>
  <c r="BA1486" i="23"/>
  <c r="BC1486" i="23" s="1"/>
  <c r="BB1486" i="23"/>
  <c r="BF1518" i="23"/>
  <c r="BB1518" i="23"/>
  <c r="BF1550" i="23"/>
  <c r="BB1550" i="23"/>
  <c r="BE1614" i="23"/>
  <c r="BB1614" i="23"/>
  <c r="BE1966" i="23"/>
  <c r="BB1966" i="23"/>
  <c r="BF85" i="23"/>
  <c r="BB85" i="23"/>
  <c r="BF597" i="23"/>
  <c r="BB597" i="23"/>
  <c r="BF766" i="23"/>
  <c r="BB766" i="23"/>
  <c r="BF912" i="23"/>
  <c r="BB912" i="23"/>
  <c r="BF440" i="23"/>
  <c r="BB440" i="23"/>
  <c r="BF578" i="23"/>
  <c r="BB578" i="23"/>
  <c r="BF164" i="23"/>
  <c r="BB164" i="23"/>
  <c r="BF540" i="23"/>
  <c r="BB540" i="23"/>
  <c r="BF668" i="23"/>
  <c r="BB668" i="23"/>
  <c r="BF788" i="23"/>
  <c r="BB788" i="23"/>
  <c r="BF444" i="23"/>
  <c r="BB444" i="23"/>
  <c r="BF692" i="23"/>
  <c r="BB692" i="23"/>
  <c r="BF828" i="23"/>
  <c r="BB828" i="23"/>
  <c r="BF198" i="23"/>
  <c r="BB198" i="23"/>
  <c r="BF558" i="23"/>
  <c r="BB558" i="23"/>
  <c r="BF686" i="23"/>
  <c r="BB686" i="23"/>
  <c r="BF926" i="23"/>
  <c r="BB926" i="23"/>
  <c r="BF1011" i="23"/>
  <c r="BB1011" i="23"/>
  <c r="BE1043" i="23"/>
  <c r="BB1043" i="23"/>
  <c r="BF1075" i="23"/>
  <c r="BB1075" i="23"/>
  <c r="BF1107" i="23"/>
  <c r="BB1107" i="23"/>
  <c r="BA1171" i="23"/>
  <c r="BC1171" i="23" s="1"/>
  <c r="BB1171" i="23"/>
  <c r="BF1203" i="23"/>
  <c r="BB1203" i="23"/>
  <c r="BF1235" i="23"/>
  <c r="BB1235" i="23"/>
  <c r="BF1267" i="23"/>
  <c r="BB1267" i="23"/>
  <c r="BF1299" i="23"/>
  <c r="BB1299" i="23"/>
  <c r="BF1331" i="23"/>
  <c r="BB1331" i="23"/>
  <c r="BF1363" i="23"/>
  <c r="BB1363" i="23"/>
  <c r="BF1395" i="23"/>
  <c r="BB1395" i="23"/>
  <c r="BF1427" i="23"/>
  <c r="BB1427" i="23"/>
  <c r="BE1459" i="23"/>
  <c r="BB1459" i="23"/>
  <c r="BF1491" i="23"/>
  <c r="BB1491" i="23"/>
  <c r="BF1523" i="23"/>
  <c r="BB1523" i="23"/>
  <c r="BF1587" i="23"/>
  <c r="BB1587" i="23"/>
  <c r="BF1619" i="23"/>
  <c r="BB1619" i="23"/>
  <c r="BF1651" i="23"/>
  <c r="BB1651" i="23"/>
  <c r="BF1683" i="23"/>
  <c r="BB1683" i="23"/>
  <c r="BF1715" i="23"/>
  <c r="BB1715" i="23"/>
  <c r="BF1747" i="23"/>
  <c r="BB1747" i="23"/>
  <c r="BF1779" i="23"/>
  <c r="BB1779" i="23"/>
  <c r="BF1811" i="23"/>
  <c r="BB1811" i="23"/>
  <c r="BF1843" i="23"/>
  <c r="BB1843" i="23"/>
  <c r="BF1875" i="23"/>
  <c r="BB1875" i="23"/>
  <c r="BF1907" i="23"/>
  <c r="BB1907" i="23"/>
  <c r="BF1939" i="23"/>
  <c r="BB1939" i="23"/>
  <c r="BF1971" i="23"/>
  <c r="BB1971" i="23"/>
  <c r="BF71" i="23"/>
  <c r="BB71" i="23"/>
  <c r="BF135" i="23"/>
  <c r="BB135" i="23"/>
  <c r="BF199" i="23"/>
  <c r="BB199" i="23"/>
  <c r="BF263" i="23"/>
  <c r="BB263" i="23"/>
  <c r="BF327" i="23"/>
  <c r="BB327" i="23"/>
  <c r="BF391" i="23"/>
  <c r="BB391" i="23"/>
  <c r="BF455" i="23"/>
  <c r="BB455" i="23"/>
  <c r="BF519" i="23"/>
  <c r="BB519" i="23"/>
  <c r="BF583" i="23"/>
  <c r="BB583" i="23"/>
  <c r="BF647" i="23"/>
  <c r="BB647" i="23"/>
  <c r="BF711" i="23"/>
  <c r="BB711" i="23"/>
  <c r="BF775" i="23"/>
  <c r="BB775" i="23"/>
  <c r="BF839" i="23"/>
  <c r="BB839" i="23"/>
  <c r="BF903" i="23"/>
  <c r="BB903" i="23"/>
  <c r="BF967" i="23"/>
  <c r="BB967" i="23"/>
  <c r="BF1016" i="23"/>
  <c r="BB1016" i="23"/>
  <c r="BF1048" i="23"/>
  <c r="BB1048" i="23"/>
  <c r="BF1080" i="23"/>
  <c r="BB1080" i="23"/>
  <c r="BE1112" i="23"/>
  <c r="BB1112" i="23"/>
  <c r="BF1144" i="23"/>
  <c r="BB1144" i="23"/>
  <c r="BF1176" i="23"/>
  <c r="BB1176" i="23"/>
  <c r="BF1208" i="23"/>
  <c r="BB1208" i="23"/>
  <c r="BF1240" i="23"/>
  <c r="BB1240" i="23"/>
  <c r="BF1272" i="23"/>
  <c r="BB1272" i="23"/>
  <c r="BF1304" i="23"/>
  <c r="BB1304" i="23"/>
  <c r="BF1336" i="23"/>
  <c r="BB1336" i="23"/>
  <c r="BF1368" i="23"/>
  <c r="BB1368" i="23"/>
  <c r="BF1400" i="23"/>
  <c r="BB1400" i="23"/>
  <c r="BA1464" i="23"/>
  <c r="BC1464" i="23" s="1"/>
  <c r="BB1464" i="23"/>
  <c r="BF1496" i="23"/>
  <c r="BB1496" i="23"/>
  <c r="BF1528" i="23"/>
  <c r="BB1528" i="23"/>
  <c r="BF1560" i="23"/>
  <c r="BB1560" i="23"/>
  <c r="BF1592" i="23"/>
  <c r="BB1592" i="23"/>
  <c r="BF1624" i="23"/>
  <c r="BB1624" i="23"/>
  <c r="BF1656" i="23"/>
  <c r="BB1656" i="23"/>
  <c r="BF1688" i="23"/>
  <c r="BB1688" i="23"/>
  <c r="BF1752" i="23"/>
  <c r="BB1752" i="23"/>
  <c r="BF1816" i="23"/>
  <c r="BB1816" i="23"/>
  <c r="BE1848" i="23"/>
  <c r="BB1848" i="23"/>
  <c r="BF1880" i="23"/>
  <c r="BB1880" i="23"/>
  <c r="BF1912" i="23"/>
  <c r="BB1912" i="23"/>
  <c r="BF1944" i="23"/>
  <c r="BB1944" i="23"/>
  <c r="BF1976" i="23"/>
  <c r="BB1976" i="23"/>
  <c r="BF17" i="23"/>
  <c r="BB17" i="23"/>
  <c r="BF81" i="23"/>
  <c r="BB81" i="23"/>
  <c r="BF145" i="23"/>
  <c r="BB145" i="23"/>
  <c r="BF209" i="23"/>
  <c r="BB209" i="23"/>
  <c r="BF273" i="23"/>
  <c r="BB273" i="23"/>
  <c r="BF337" i="23"/>
  <c r="BB337" i="23"/>
  <c r="BF401" i="23"/>
  <c r="BB401" i="23"/>
  <c r="BF465" i="23"/>
  <c r="BB465" i="23"/>
  <c r="BF529" i="23"/>
  <c r="BB529" i="23"/>
  <c r="BF593" i="23"/>
  <c r="BB593" i="23"/>
  <c r="BF657" i="23"/>
  <c r="BB657" i="23"/>
  <c r="BF721" i="23"/>
  <c r="BB721" i="23"/>
  <c r="BF785" i="23"/>
  <c r="BB785" i="23"/>
  <c r="BF849" i="23"/>
  <c r="BB849" i="23"/>
  <c r="BF913" i="23"/>
  <c r="BB913" i="23"/>
  <c r="BF977" i="23"/>
  <c r="BB977" i="23"/>
  <c r="BF1021" i="23"/>
  <c r="BB1021" i="23"/>
  <c r="BF1053" i="23"/>
  <c r="BB1053" i="23"/>
  <c r="BF1117" i="23"/>
  <c r="BB1117" i="23"/>
  <c r="BA1149" i="23"/>
  <c r="BC1149" i="23" s="1"/>
  <c r="BB1149" i="23"/>
  <c r="BF1181" i="23"/>
  <c r="BB1181" i="23"/>
  <c r="BF1213" i="23"/>
  <c r="BB1213" i="23"/>
  <c r="BF1245" i="23"/>
  <c r="BB1245" i="23"/>
  <c r="BF1277" i="23"/>
  <c r="BB1277" i="23"/>
  <c r="BF1309" i="23"/>
  <c r="BB1309" i="23"/>
  <c r="BF1341" i="23"/>
  <c r="BB1341" i="23"/>
  <c r="BF1373" i="23"/>
  <c r="BB1373" i="23"/>
  <c r="BF1405" i="23"/>
  <c r="BB1405" i="23"/>
  <c r="BE1437" i="23"/>
  <c r="BB1437" i="23"/>
  <c r="BF1469" i="23"/>
  <c r="BB1469" i="23"/>
  <c r="BF1501" i="23"/>
  <c r="BB1501" i="23"/>
  <c r="BF1533" i="23"/>
  <c r="BB1533" i="23"/>
  <c r="BF1565" i="23"/>
  <c r="BB1565" i="23"/>
  <c r="BF1629" i="23"/>
  <c r="BB1629" i="23"/>
  <c r="BF1661" i="23"/>
  <c r="BB1661" i="23"/>
  <c r="BF1693" i="23"/>
  <c r="BB1693" i="23"/>
  <c r="BF1725" i="23"/>
  <c r="BB1725" i="23"/>
  <c r="BF1757" i="23"/>
  <c r="BB1757" i="23"/>
  <c r="BF1789" i="23"/>
  <c r="BB1789" i="23"/>
  <c r="BF1821" i="23"/>
  <c r="BB1821" i="23"/>
  <c r="BF1853" i="23"/>
  <c r="BB1853" i="23"/>
  <c r="BA1885" i="23"/>
  <c r="BC1885" i="23" s="1"/>
  <c r="BB1885" i="23"/>
  <c r="BF1917" i="23"/>
  <c r="BB1917" i="23"/>
  <c r="BF1949" i="23"/>
  <c r="BB1949" i="23"/>
  <c r="BF1981" i="23"/>
  <c r="BB1981" i="23"/>
  <c r="BF34" i="23"/>
  <c r="BB34" i="23"/>
  <c r="BF123" i="23"/>
  <c r="BB123" i="23"/>
  <c r="BF187" i="23"/>
  <c r="BB187" i="23"/>
  <c r="BF251" i="23"/>
  <c r="BB251" i="23"/>
  <c r="BF315" i="23"/>
  <c r="BB315" i="23"/>
  <c r="BF379" i="23"/>
  <c r="BB379" i="23"/>
  <c r="BF443" i="23"/>
  <c r="BB443" i="23"/>
  <c r="BF507" i="23"/>
  <c r="BB507" i="23"/>
  <c r="BF571" i="23"/>
  <c r="BB571" i="23"/>
  <c r="BF635" i="23"/>
  <c r="BB635" i="23"/>
  <c r="BF699" i="23"/>
  <c r="BB699" i="23"/>
  <c r="BF763" i="23"/>
  <c r="BB763" i="23"/>
  <c r="BF827" i="23"/>
  <c r="BB827" i="23"/>
  <c r="BF891" i="23"/>
  <c r="BB891" i="23"/>
  <c r="BF955" i="23"/>
  <c r="BB955" i="23"/>
  <c r="BF1042" i="23"/>
  <c r="BB1042" i="23"/>
  <c r="BF1106" i="23"/>
  <c r="BB1106" i="23"/>
  <c r="BF1138" i="23"/>
  <c r="BB1138" i="23"/>
  <c r="BF1170" i="23"/>
  <c r="BB1170" i="23"/>
  <c r="BF1202" i="23"/>
  <c r="BB1202" i="23"/>
  <c r="BF1234" i="23"/>
  <c r="BB1234" i="23"/>
  <c r="BF1266" i="23"/>
  <c r="BB1266" i="23"/>
  <c r="BF1298" i="23"/>
  <c r="BB1298" i="23"/>
  <c r="BF1330" i="23"/>
  <c r="BB1330" i="23"/>
  <c r="BF1394" i="23"/>
  <c r="BB1394" i="23"/>
  <c r="BF1458" i="23"/>
  <c r="BB1458" i="23"/>
  <c r="BF1490" i="23"/>
  <c r="BB1490" i="23"/>
  <c r="BF1522" i="23"/>
  <c r="BB1522" i="23"/>
  <c r="BA1554" i="23"/>
  <c r="BC1554" i="23" s="1"/>
  <c r="BB1554" i="23"/>
  <c r="BF1586" i="23"/>
  <c r="BB1586" i="23"/>
  <c r="BF1650" i="23"/>
  <c r="BB1650" i="23"/>
  <c r="BF1682" i="23"/>
  <c r="BB1682" i="23"/>
  <c r="BF1778" i="23"/>
  <c r="BB1778" i="23"/>
  <c r="BF1810" i="23"/>
  <c r="BB1810" i="23"/>
  <c r="BA1938" i="23"/>
  <c r="BC1938" i="23" s="1"/>
  <c r="BB1938" i="23"/>
  <c r="BF1970" i="23"/>
  <c r="BB1970" i="23"/>
  <c r="BF12" i="23"/>
  <c r="BB12" i="23"/>
  <c r="BF157" i="23"/>
  <c r="BB157" i="23"/>
  <c r="BF221" i="23"/>
  <c r="BB221" i="23"/>
  <c r="BF285" i="23"/>
  <c r="BB285" i="23"/>
  <c r="BF413" i="23"/>
  <c r="BB413" i="23"/>
  <c r="BF605" i="23"/>
  <c r="BB605" i="23"/>
  <c r="BF669" i="23"/>
  <c r="BB669" i="23"/>
  <c r="BF733" i="23"/>
  <c r="BB733" i="23"/>
  <c r="BF925" i="23"/>
  <c r="BB925" i="23"/>
  <c r="BF989" i="23"/>
  <c r="BB989" i="23"/>
  <c r="BF110" i="23"/>
  <c r="BB110" i="23"/>
  <c r="BF246" i="23"/>
  <c r="BB246" i="23"/>
  <c r="BF374" i="23"/>
  <c r="BB374" i="23"/>
  <c r="BF782" i="23"/>
  <c r="BB782" i="23"/>
  <c r="BF910" i="23"/>
  <c r="BB910" i="23"/>
  <c r="BF160" i="23"/>
  <c r="BB160" i="23"/>
  <c r="BF288" i="23"/>
  <c r="BB288" i="23"/>
  <c r="BF544" i="23"/>
  <c r="BB544" i="23"/>
  <c r="BF672" i="23"/>
  <c r="BB672" i="23"/>
  <c r="BF928" i="23"/>
  <c r="BB928" i="23"/>
  <c r="BF104" i="23"/>
  <c r="BB104" i="23"/>
  <c r="BF200" i="23"/>
  <c r="BB200" i="23"/>
  <c r="BF328" i="23"/>
  <c r="BB328" i="23"/>
  <c r="BF456" i="23"/>
  <c r="BB456" i="23"/>
  <c r="BF592" i="23"/>
  <c r="BB592" i="23"/>
  <c r="BF712" i="23"/>
  <c r="BB712" i="23"/>
  <c r="BF968" i="23"/>
  <c r="BB968" i="23"/>
  <c r="BF370" i="23"/>
  <c r="BB370" i="23"/>
  <c r="BF506" i="23"/>
  <c r="BB506" i="23"/>
  <c r="BF634" i="23"/>
  <c r="BB634" i="23"/>
  <c r="BF770" i="23"/>
  <c r="BB770" i="23"/>
  <c r="BF58" i="23"/>
  <c r="BB58" i="23"/>
  <c r="BF122" i="23"/>
  <c r="BB122" i="23"/>
  <c r="BF258" i="23"/>
  <c r="BB258" i="23"/>
  <c r="BF594" i="23"/>
  <c r="BB594" i="23"/>
  <c r="BF970" i="23"/>
  <c r="BB970" i="23"/>
  <c r="BF100" i="23"/>
  <c r="BB100" i="23"/>
  <c r="BF180" i="23"/>
  <c r="BB180" i="23"/>
  <c r="BF300" i="23"/>
  <c r="BB300" i="23"/>
  <c r="BF548" i="23"/>
  <c r="BB548" i="23"/>
  <c r="BF684" i="23"/>
  <c r="BB684" i="23"/>
  <c r="BF932" i="23"/>
  <c r="BB932" i="23"/>
  <c r="BF196" i="23"/>
  <c r="BB196" i="23"/>
  <c r="BF324" i="23"/>
  <c r="BB324" i="23"/>
  <c r="BF460" i="23"/>
  <c r="BB460" i="23"/>
  <c r="BF844" i="23"/>
  <c r="BB844" i="23"/>
  <c r="BF972" i="23"/>
  <c r="BB972" i="23"/>
  <c r="BF86" i="23"/>
  <c r="BB86" i="23"/>
  <c r="BF454" i="23"/>
  <c r="BB454" i="23"/>
  <c r="BF574" i="23"/>
  <c r="BB574" i="23"/>
  <c r="BF822" i="23"/>
  <c r="BB822" i="23"/>
  <c r="BF942" i="23"/>
  <c r="BB942" i="23"/>
  <c r="BF1015" i="23"/>
  <c r="BB1015" i="23"/>
  <c r="BF1047" i="23"/>
  <c r="BB1047" i="23"/>
  <c r="BF1079" i="23"/>
  <c r="BB1079" i="23"/>
  <c r="BF1111" i="23"/>
  <c r="BB1111" i="23"/>
  <c r="BF1143" i="23"/>
  <c r="BB1143" i="23"/>
  <c r="BF1175" i="23"/>
  <c r="BB1175" i="23"/>
  <c r="BF1207" i="23"/>
  <c r="BB1207" i="23"/>
  <c r="BF1239" i="23"/>
  <c r="BB1239" i="23"/>
  <c r="BF1271" i="23"/>
  <c r="BB1271" i="23"/>
  <c r="BF1303" i="23"/>
  <c r="BB1303" i="23"/>
  <c r="BF1335" i="23"/>
  <c r="BB1335" i="23"/>
  <c r="BF1367" i="23"/>
  <c r="BB1367" i="23"/>
  <c r="BF1399" i="23"/>
  <c r="BB1399" i="23"/>
  <c r="BF1431" i="23"/>
  <c r="BB1431" i="23"/>
  <c r="BF1463" i="23"/>
  <c r="BB1463" i="23"/>
  <c r="BF1495" i="23"/>
  <c r="BB1495" i="23"/>
  <c r="BF1527" i="23"/>
  <c r="BB1527" i="23"/>
  <c r="BF1559" i="23"/>
  <c r="BB1559" i="23"/>
  <c r="BF1591" i="23"/>
  <c r="BB1591" i="23"/>
  <c r="BF1623" i="23"/>
  <c r="BB1623" i="23"/>
  <c r="BF1655" i="23"/>
  <c r="BB1655" i="23"/>
  <c r="BF1687" i="23"/>
  <c r="BB1687" i="23"/>
  <c r="BF1719" i="23"/>
  <c r="BB1719" i="23"/>
  <c r="BF1751" i="23"/>
  <c r="BB1751" i="23"/>
  <c r="BF1783" i="23"/>
  <c r="BB1783" i="23"/>
  <c r="BF1815" i="23"/>
  <c r="BB1815" i="23"/>
  <c r="BF1847" i="23"/>
  <c r="BB1847" i="23"/>
  <c r="BF1879" i="23"/>
  <c r="BB1879" i="23"/>
  <c r="BF1911" i="23"/>
  <c r="BB1911" i="23"/>
  <c r="BF1943" i="23"/>
  <c r="BB1943" i="23"/>
  <c r="BF1975" i="23"/>
  <c r="BB1975" i="23"/>
  <c r="BF15" i="23"/>
  <c r="BB15" i="23"/>
  <c r="BF79" i="23"/>
  <c r="BB79" i="23"/>
  <c r="BF143" i="23"/>
  <c r="BB143" i="23"/>
  <c r="BF207" i="23"/>
  <c r="BB207" i="23"/>
  <c r="BF271" i="23"/>
  <c r="BB271" i="23"/>
  <c r="BF335" i="23"/>
  <c r="BB335" i="23"/>
  <c r="BF399" i="23"/>
  <c r="BB399" i="23"/>
  <c r="BF463" i="23"/>
  <c r="BB463" i="23"/>
  <c r="BF527" i="23"/>
  <c r="BB527" i="23"/>
  <c r="BF591" i="23"/>
  <c r="BB591" i="23"/>
  <c r="BF719" i="23"/>
  <c r="BB719" i="23"/>
  <c r="BF783" i="23"/>
  <c r="BB783" i="23"/>
  <c r="BF847" i="23"/>
  <c r="BB847" i="23"/>
  <c r="BF911" i="23"/>
  <c r="BB911" i="23"/>
  <c r="BF975" i="23"/>
  <c r="BB975" i="23"/>
  <c r="BF1020" i="23"/>
  <c r="BB1020" i="23"/>
  <c r="BF1052" i="23"/>
  <c r="BB1052" i="23"/>
  <c r="BF1116" i="23"/>
  <c r="BB1116" i="23"/>
  <c r="BF1212" i="23"/>
  <c r="BB1212" i="23"/>
  <c r="BF1244" i="23"/>
  <c r="BB1244" i="23"/>
  <c r="BF1276" i="23"/>
  <c r="BB1276" i="23"/>
  <c r="BF1340" i="23"/>
  <c r="BB1340" i="23"/>
  <c r="BF1372" i="23"/>
  <c r="BB1372" i="23"/>
  <c r="BF1436" i="23"/>
  <c r="BB1436" i="23"/>
  <c r="BF1468" i="23"/>
  <c r="BB1468" i="23"/>
  <c r="BF1500" i="23"/>
  <c r="BB1500" i="23"/>
  <c r="BF1532" i="23"/>
  <c r="BB1532" i="23"/>
  <c r="BF1628" i="23"/>
  <c r="BB1628" i="23"/>
  <c r="BE1660" i="23"/>
  <c r="BB1660" i="23"/>
  <c r="BF1692" i="23"/>
  <c r="BB1692" i="23"/>
  <c r="BF1756" i="23"/>
  <c r="BB1756" i="23"/>
  <c r="BF1788" i="23"/>
  <c r="BB1788" i="23"/>
  <c r="BF1820" i="23"/>
  <c r="BB1820" i="23"/>
  <c r="BF1852" i="23"/>
  <c r="BB1852" i="23"/>
  <c r="BF1916" i="23"/>
  <c r="BB1916" i="23"/>
  <c r="BF1948" i="23"/>
  <c r="BB1948" i="23"/>
  <c r="BF1980" i="23"/>
  <c r="BB1980" i="23"/>
  <c r="BF25" i="23"/>
  <c r="BB25" i="23"/>
  <c r="BF153" i="23"/>
  <c r="BB153" i="23"/>
  <c r="BF281" i="23"/>
  <c r="BB281" i="23"/>
  <c r="BF345" i="23"/>
  <c r="BB345" i="23"/>
  <c r="BF473" i="23"/>
  <c r="BB473" i="23"/>
  <c r="BF537" i="23"/>
  <c r="BB537" i="23"/>
  <c r="BF601" i="23"/>
  <c r="BB601" i="23"/>
  <c r="BF665" i="23"/>
  <c r="BB665" i="23"/>
  <c r="BF793" i="23"/>
  <c r="BB793" i="23"/>
  <c r="BF857" i="23"/>
  <c r="BB857" i="23"/>
  <c r="BF921" i="23"/>
  <c r="BB921" i="23"/>
  <c r="BF985" i="23"/>
  <c r="BB985" i="23"/>
  <c r="BF1025" i="23"/>
  <c r="BB1025" i="23"/>
  <c r="BF1057" i="23"/>
  <c r="BB1057" i="23"/>
  <c r="BF1089" i="23"/>
  <c r="BB1089" i="23"/>
  <c r="BF1121" i="23"/>
  <c r="BB1121" i="23"/>
  <c r="BF1153" i="23"/>
  <c r="BB1153" i="23"/>
  <c r="BF1217" i="23"/>
  <c r="BB1217" i="23"/>
  <c r="BE1249" i="23"/>
  <c r="BB1249" i="23"/>
  <c r="BF1281" i="23"/>
  <c r="BB1281" i="23"/>
  <c r="BF1313" i="23"/>
  <c r="BB1313" i="23"/>
  <c r="BF1345" i="23"/>
  <c r="BB1345" i="23"/>
  <c r="BF1377" i="23"/>
  <c r="BB1377" i="23"/>
  <c r="BF1409" i="23"/>
  <c r="BB1409" i="23"/>
  <c r="BF1473" i="23"/>
  <c r="BB1473" i="23"/>
  <c r="BF1505" i="23"/>
  <c r="BB1505" i="23"/>
  <c r="BF1569" i="23"/>
  <c r="BB1569" i="23"/>
  <c r="BF1633" i="23"/>
  <c r="BB1633" i="23"/>
  <c r="BF1665" i="23"/>
  <c r="BB1665" i="23"/>
  <c r="BF1761" i="23"/>
  <c r="BB1761" i="23"/>
  <c r="BF1793" i="23"/>
  <c r="BB1793" i="23"/>
  <c r="BF1825" i="23"/>
  <c r="BB1825" i="23"/>
  <c r="BF1857" i="23"/>
  <c r="BB1857" i="23"/>
  <c r="BF1889" i="23"/>
  <c r="BB1889" i="23"/>
  <c r="BF1953" i="23"/>
  <c r="BB1953" i="23"/>
  <c r="BF1985" i="23"/>
  <c r="BB1985" i="23"/>
  <c r="BF42" i="23"/>
  <c r="BB42" i="23"/>
  <c r="BF131" i="23"/>
  <c r="BB131" i="23"/>
  <c r="BF195" i="23"/>
  <c r="BB195" i="23"/>
  <c r="BF259" i="23"/>
  <c r="BB259" i="23"/>
  <c r="BF323" i="23"/>
  <c r="BB323" i="23"/>
  <c r="BF387" i="23"/>
  <c r="BB387" i="23"/>
  <c r="BF451" i="23"/>
  <c r="BB451" i="23"/>
  <c r="BF515" i="23"/>
  <c r="BB515" i="23"/>
  <c r="BF707" i="23"/>
  <c r="BB707" i="23"/>
  <c r="BF771" i="23"/>
  <c r="BB771" i="23"/>
  <c r="BF835" i="23"/>
  <c r="BB835" i="23"/>
  <c r="BF963" i="23"/>
  <c r="BB963" i="23"/>
  <c r="BF1078" i="23"/>
  <c r="BB1078" i="23"/>
  <c r="BF1110" i="23"/>
  <c r="BB1110" i="23"/>
  <c r="BF1142" i="23"/>
  <c r="BB1142" i="23"/>
  <c r="BF1174" i="23"/>
  <c r="BB1174" i="23"/>
  <c r="BF1206" i="23"/>
  <c r="BB1206" i="23"/>
  <c r="BF1238" i="23"/>
  <c r="BB1238" i="23"/>
  <c r="BF1270" i="23"/>
  <c r="BB1270" i="23"/>
  <c r="BF1398" i="23"/>
  <c r="BB1398" i="23"/>
  <c r="BF1462" i="23"/>
  <c r="BB1462" i="23"/>
  <c r="BF1494" i="23"/>
  <c r="BB1494" i="23"/>
  <c r="BF1558" i="23"/>
  <c r="BB1558" i="23"/>
  <c r="BF1590" i="23"/>
  <c r="BB1590" i="23"/>
  <c r="BF1622" i="23"/>
  <c r="BB1622" i="23"/>
  <c r="BF1686" i="23"/>
  <c r="BB1686" i="23"/>
  <c r="BF1718" i="23"/>
  <c r="BB1718" i="23"/>
  <c r="BF1750" i="23"/>
  <c r="BB1750" i="23"/>
  <c r="BF1782" i="23"/>
  <c r="BB1782" i="23"/>
  <c r="BF1814" i="23"/>
  <c r="BB1814" i="23"/>
  <c r="BF1846" i="23"/>
  <c r="BB1846" i="23"/>
  <c r="BF1878" i="23"/>
  <c r="BB1878" i="23"/>
  <c r="BF1910" i="23"/>
  <c r="BB1910" i="23"/>
  <c r="BF1942" i="23"/>
  <c r="BB1942" i="23"/>
  <c r="BF101" i="23"/>
  <c r="BB101" i="23"/>
  <c r="BF677" i="23"/>
  <c r="BB677" i="23"/>
  <c r="BF741" i="23"/>
  <c r="BB741" i="23"/>
  <c r="BF869" i="23"/>
  <c r="BB869" i="23"/>
  <c r="BF997" i="23"/>
  <c r="BB997" i="23"/>
  <c r="BF126" i="23"/>
  <c r="BB126" i="23"/>
  <c r="BF262" i="23"/>
  <c r="BB262" i="23"/>
  <c r="BF662" i="23"/>
  <c r="BB662" i="23"/>
  <c r="BF798" i="23"/>
  <c r="BB798" i="23"/>
  <c r="BF934" i="23"/>
  <c r="BB934" i="23"/>
  <c r="BF688" i="23"/>
  <c r="BB688" i="23"/>
  <c r="BF808" i="23"/>
  <c r="BB808" i="23"/>
  <c r="BF944" i="23"/>
  <c r="BB944" i="23"/>
  <c r="BF112" i="23"/>
  <c r="BB112" i="23"/>
  <c r="BF472" i="23"/>
  <c r="BB472" i="23"/>
  <c r="BF608" i="23"/>
  <c r="BB608" i="23"/>
  <c r="BF914" i="23"/>
  <c r="BB914" i="23"/>
  <c r="BF66" i="23"/>
  <c r="BB66" i="23"/>
  <c r="BF194" i="23"/>
  <c r="BB194" i="23"/>
  <c r="BF1019" i="23"/>
  <c r="BB1019" i="23"/>
  <c r="BF1051" i="23"/>
  <c r="BB1051" i="23"/>
  <c r="BF1115" i="23"/>
  <c r="BB1115" i="23"/>
  <c r="BF1147" i="23"/>
  <c r="BB1147" i="23"/>
  <c r="BF1179" i="23"/>
  <c r="BB1179" i="23"/>
  <c r="BF1211" i="23"/>
  <c r="BB1211" i="23"/>
  <c r="BF1275" i="23"/>
  <c r="BB1275" i="23"/>
  <c r="BF1307" i="23"/>
  <c r="BB1307" i="23"/>
  <c r="BF1339" i="23"/>
  <c r="BB1339" i="23"/>
  <c r="BF1371" i="23"/>
  <c r="BB1371" i="23"/>
  <c r="BF1403" i="23"/>
  <c r="BB1403" i="23"/>
  <c r="BF1435" i="23"/>
  <c r="BB1435" i="23"/>
  <c r="BF1467" i="23"/>
  <c r="BB1467" i="23"/>
  <c r="BF1499" i="23"/>
  <c r="BB1499" i="23"/>
  <c r="BF1563" i="23"/>
  <c r="BB1563" i="23"/>
  <c r="BF1627" i="23"/>
  <c r="BB1627" i="23"/>
  <c r="BF1659" i="23"/>
  <c r="BB1659" i="23"/>
  <c r="BF1691" i="23"/>
  <c r="BB1691" i="23"/>
  <c r="BF1723" i="23"/>
  <c r="BB1723" i="23"/>
  <c r="BF1755" i="23"/>
  <c r="BB1755" i="23"/>
  <c r="BF1787" i="23"/>
  <c r="BB1787" i="23"/>
  <c r="BF1819" i="23"/>
  <c r="BB1819" i="23"/>
  <c r="BF1851" i="23"/>
  <c r="BB1851" i="23"/>
  <c r="BF1883" i="23"/>
  <c r="BB1883" i="23"/>
  <c r="BF1915" i="23"/>
  <c r="BB1915" i="23"/>
  <c r="BF1947" i="23"/>
  <c r="BB1947" i="23"/>
  <c r="BF1979" i="23"/>
  <c r="BB1979" i="23"/>
  <c r="BF23" i="23"/>
  <c r="BB23" i="23"/>
  <c r="BF87" i="23"/>
  <c r="BB87" i="23"/>
  <c r="BF151" i="23"/>
  <c r="BB151" i="23"/>
  <c r="BF215" i="23"/>
  <c r="BB215" i="23"/>
  <c r="BF279" i="23"/>
  <c r="BB279" i="23"/>
  <c r="BF343" i="23"/>
  <c r="BB343" i="23"/>
  <c r="BF407" i="23"/>
  <c r="BB407" i="23"/>
  <c r="BF535" i="23"/>
  <c r="BB535" i="23"/>
  <c r="BF599" i="23"/>
  <c r="BB599" i="23"/>
  <c r="BF663" i="23"/>
  <c r="BB663" i="23"/>
  <c r="BF727" i="23"/>
  <c r="BB727" i="23"/>
  <c r="BF855" i="23"/>
  <c r="BB855" i="23"/>
  <c r="BF983" i="23"/>
  <c r="BB983" i="23"/>
  <c r="BF1023" i="23"/>
  <c r="BB1023" i="23"/>
  <c r="BF1055" i="23"/>
  <c r="BB1055" i="23"/>
  <c r="BF1087" i="23"/>
  <c r="BB1087" i="23"/>
  <c r="BF1119" i="23"/>
  <c r="BB1119" i="23"/>
  <c r="BE1151" i="23"/>
  <c r="BB1151" i="23"/>
  <c r="BF1183" i="23"/>
  <c r="BB1183" i="23"/>
  <c r="BE1215" i="23"/>
  <c r="BB1215" i="23"/>
  <c r="BF1247" i="23"/>
  <c r="BB1247" i="23"/>
  <c r="BE1279" i="23"/>
  <c r="BB1279" i="23"/>
  <c r="BF1311" i="23"/>
  <c r="BB1311" i="23"/>
  <c r="BF1343" i="23"/>
  <c r="BB1343" i="23"/>
  <c r="BF1375" i="23"/>
  <c r="BB1375" i="23"/>
  <c r="BF1407" i="23"/>
  <c r="BB1407" i="23"/>
  <c r="BF1439" i="23"/>
  <c r="BB1439" i="23"/>
  <c r="BF1471" i="23"/>
  <c r="BB1471" i="23"/>
  <c r="BF1503" i="23"/>
  <c r="BB1503" i="23"/>
  <c r="BF1535" i="23"/>
  <c r="BB1535" i="23"/>
  <c r="BF1567" i="23"/>
  <c r="BB1567" i="23"/>
  <c r="BF1599" i="23"/>
  <c r="BB1599" i="23"/>
  <c r="BF1631" i="23"/>
  <c r="BB1631" i="23"/>
  <c r="BF1663" i="23"/>
  <c r="BB1663" i="23"/>
  <c r="BF1695" i="23"/>
  <c r="BB1695" i="23"/>
  <c r="BF1727" i="23"/>
  <c r="BB1727" i="23"/>
  <c r="BF1759" i="23"/>
  <c r="BB1759" i="23"/>
  <c r="BF1791" i="23"/>
  <c r="BB1791" i="23"/>
  <c r="BF1823" i="23"/>
  <c r="BB1823" i="23"/>
  <c r="BF1855" i="23"/>
  <c r="BB1855" i="23"/>
  <c r="BF1887" i="23"/>
  <c r="BB1887" i="23"/>
  <c r="BF1919" i="23"/>
  <c r="BB1919" i="23"/>
  <c r="BF1951" i="23"/>
  <c r="BB1951" i="23"/>
  <c r="BF1983" i="23"/>
  <c r="BB1983" i="23"/>
  <c r="BF31" i="23"/>
  <c r="BB31" i="23"/>
  <c r="BF95" i="23"/>
  <c r="BB95" i="23"/>
  <c r="BF159" i="23"/>
  <c r="BB159" i="23"/>
  <c r="BF223" i="23"/>
  <c r="BB223" i="23"/>
  <c r="BF287" i="23"/>
  <c r="BB287" i="23"/>
  <c r="BF351" i="23"/>
  <c r="BB351" i="23"/>
  <c r="BF415" i="23"/>
  <c r="BB415" i="23"/>
  <c r="BF479" i="23"/>
  <c r="BB479" i="23"/>
  <c r="BF543" i="23"/>
  <c r="BB543" i="23"/>
  <c r="BF671" i="23"/>
  <c r="BB671" i="23"/>
  <c r="BF735" i="23"/>
  <c r="BB735" i="23"/>
  <c r="BF799" i="23"/>
  <c r="BB799" i="23"/>
  <c r="BF863" i="23"/>
  <c r="BB863" i="23"/>
  <c r="BF927" i="23"/>
  <c r="BB927" i="23"/>
  <c r="BF991" i="23"/>
  <c r="BB991" i="23"/>
  <c r="BF1028" i="23"/>
  <c r="BB1028" i="23"/>
  <c r="BF1060" i="23"/>
  <c r="BB1060" i="23"/>
  <c r="BF1092" i="23"/>
  <c r="BB1092" i="23"/>
  <c r="BF1156" i="23"/>
  <c r="BB1156" i="23"/>
  <c r="BE1220" i="23"/>
  <c r="BB1220" i="23"/>
  <c r="BF1252" i="23"/>
  <c r="BB1252" i="23"/>
  <c r="BA1284" i="23"/>
  <c r="BC1284" i="23" s="1"/>
  <c r="BB1284" i="23"/>
  <c r="BF1348" i="23"/>
  <c r="BB1348" i="23"/>
  <c r="BF1380" i="23"/>
  <c r="BB1380" i="23"/>
  <c r="BF1412" i="23"/>
  <c r="BB1412" i="23"/>
  <c r="BF1444" i="23"/>
  <c r="BB1444" i="23"/>
  <c r="BE1476" i="23"/>
  <c r="BB1476" i="23"/>
  <c r="BF1540" i="23"/>
  <c r="BB1540" i="23"/>
  <c r="BF1572" i="23"/>
  <c r="BB1572" i="23"/>
  <c r="BF1668" i="23"/>
  <c r="BB1668" i="23"/>
  <c r="BF1700" i="23"/>
  <c r="BB1700" i="23"/>
  <c r="BF1732" i="23"/>
  <c r="BB1732" i="23"/>
  <c r="BF1764" i="23"/>
  <c r="BB1764" i="23"/>
  <c r="BF1796" i="23"/>
  <c r="BB1796" i="23"/>
  <c r="BF1828" i="23"/>
  <c r="BB1828" i="23"/>
  <c r="BF1860" i="23"/>
  <c r="BB1860" i="23"/>
  <c r="BF1892" i="23"/>
  <c r="BB1892" i="23"/>
  <c r="BF1924" i="23"/>
  <c r="BB1924" i="23"/>
  <c r="BF1956" i="23"/>
  <c r="BB1956" i="23"/>
  <c r="BF41" i="23"/>
  <c r="BB41" i="23"/>
  <c r="BF169" i="23"/>
  <c r="BB169" i="23"/>
  <c r="BF233" i="23"/>
  <c r="BB233" i="23"/>
  <c r="BF425" i="23"/>
  <c r="BB425" i="23"/>
  <c r="BF489" i="23"/>
  <c r="BB489" i="23"/>
  <c r="BF553" i="23"/>
  <c r="BB553" i="23"/>
  <c r="BF617" i="23"/>
  <c r="BB617" i="23"/>
  <c r="BF681" i="23"/>
  <c r="BB681" i="23"/>
  <c r="BF745" i="23"/>
  <c r="BB745" i="23"/>
  <c r="BA1033" i="23"/>
  <c r="BC1033" i="23" s="1"/>
  <c r="BB1033" i="23"/>
  <c r="BF1065" i="23"/>
  <c r="BB1065" i="23"/>
  <c r="BF1097" i="23"/>
  <c r="BB1097" i="23"/>
  <c r="BF1129" i="23"/>
  <c r="BB1129" i="23"/>
  <c r="BF1193" i="23"/>
  <c r="BB1193" i="23"/>
  <c r="BF1225" i="23"/>
  <c r="BB1225" i="23"/>
  <c r="BF1257" i="23"/>
  <c r="BB1257" i="23"/>
  <c r="BF1289" i="23"/>
  <c r="BB1289" i="23"/>
  <c r="BF1321" i="23"/>
  <c r="BB1321" i="23"/>
  <c r="BF1353" i="23"/>
  <c r="BB1353" i="23"/>
  <c r="BF1385" i="23"/>
  <c r="BB1385" i="23"/>
  <c r="BA1417" i="23"/>
  <c r="BC1417" i="23" s="1"/>
  <c r="BB1417" i="23"/>
  <c r="BA1449" i="23"/>
  <c r="BC1449" i="23" s="1"/>
  <c r="BB1449" i="23"/>
  <c r="BF1481" i="23"/>
  <c r="BB1481" i="23"/>
  <c r="BF1513" i="23"/>
  <c r="BB1513" i="23"/>
  <c r="BF1577" i="23"/>
  <c r="BB1577" i="23"/>
  <c r="BF1609" i="23"/>
  <c r="BB1609" i="23"/>
  <c r="BF1641" i="23"/>
  <c r="BB1641" i="23"/>
  <c r="BF1673" i="23"/>
  <c r="BB1673" i="23"/>
  <c r="BF1705" i="23"/>
  <c r="BB1705" i="23"/>
  <c r="BF1737" i="23"/>
  <c r="BB1737" i="23"/>
  <c r="BF1769" i="23"/>
  <c r="BB1769" i="23"/>
  <c r="BF1801" i="23"/>
  <c r="BB1801" i="23"/>
  <c r="BF1865" i="23"/>
  <c r="BB1865" i="23"/>
  <c r="BF1897" i="23"/>
  <c r="BB1897" i="23"/>
  <c r="BF1929" i="23"/>
  <c r="BB1929" i="23"/>
  <c r="BF1961" i="23"/>
  <c r="BB1961" i="23"/>
  <c r="BF1993" i="23"/>
  <c r="BB1993" i="23"/>
  <c r="BF19" i="23"/>
  <c r="BB19" i="23"/>
  <c r="BF83" i="23"/>
  <c r="BB83" i="23"/>
  <c r="BF147" i="23"/>
  <c r="BB147" i="23"/>
  <c r="BF211" i="23"/>
  <c r="BB211" i="23"/>
  <c r="BF275" i="23"/>
  <c r="BB275" i="23"/>
  <c r="BF339" i="23"/>
  <c r="BB339" i="23"/>
  <c r="BF403" i="23"/>
  <c r="BB403" i="23"/>
  <c r="BF467" i="23"/>
  <c r="BB467" i="23"/>
  <c r="BF531" i="23"/>
  <c r="BB531" i="23"/>
  <c r="BF595" i="23"/>
  <c r="BB595" i="23"/>
  <c r="BF659" i="23"/>
  <c r="BB659" i="23"/>
  <c r="BF723" i="23"/>
  <c r="BB723" i="23"/>
  <c r="BF787" i="23"/>
  <c r="BB787" i="23"/>
  <c r="BF979" i="23"/>
  <c r="BB979" i="23"/>
  <c r="BF1022" i="23"/>
  <c r="BB1022" i="23"/>
  <c r="BF1054" i="23"/>
  <c r="BB1054" i="23"/>
  <c r="BF1086" i="23"/>
  <c r="BB1086" i="23"/>
  <c r="BF1118" i="23"/>
  <c r="BB1118" i="23"/>
  <c r="BF1150" i="23"/>
  <c r="BB1150" i="23"/>
  <c r="BF1182" i="23"/>
  <c r="BB1182" i="23"/>
  <c r="BF1214" i="23"/>
  <c r="BB1214" i="23"/>
  <c r="BF1246" i="23"/>
  <c r="BB1246" i="23"/>
  <c r="BF1278" i="23"/>
  <c r="BB1278" i="23"/>
  <c r="BF1310" i="23"/>
  <c r="BB1310" i="23"/>
  <c r="BF1342" i="23"/>
  <c r="BB1342" i="23"/>
  <c r="BF1374" i="23"/>
  <c r="BB1374" i="23"/>
  <c r="BF1406" i="23"/>
  <c r="BB1406" i="23"/>
  <c r="BF1438" i="23"/>
  <c r="BB1438" i="23"/>
  <c r="BF1470" i="23"/>
  <c r="BB1470" i="23"/>
  <c r="BF1502" i="23"/>
  <c r="BB1502" i="23"/>
  <c r="BF1534" i="23"/>
  <c r="BB1534" i="23"/>
  <c r="BF1566" i="23"/>
  <c r="BB1566" i="23"/>
  <c r="BF1598" i="23"/>
  <c r="BB1598" i="23"/>
  <c r="BF1630" i="23"/>
  <c r="BB1630" i="23"/>
  <c r="BF1662" i="23"/>
  <c r="BB1662" i="23"/>
  <c r="BF1694" i="23"/>
  <c r="BB1694" i="23"/>
  <c r="BF1726" i="23"/>
  <c r="BB1726" i="23"/>
  <c r="BF1758" i="23"/>
  <c r="BB1758" i="23"/>
  <c r="BF1790" i="23"/>
  <c r="BB1790" i="23"/>
  <c r="BF1822" i="23"/>
  <c r="BB1822" i="23"/>
  <c r="BF1854" i="23"/>
  <c r="BB1854" i="23"/>
  <c r="BF1886" i="23"/>
  <c r="BB1886" i="23"/>
  <c r="BF1918" i="23"/>
  <c r="BB1918" i="23"/>
  <c r="BF1950" i="23"/>
  <c r="BB1950" i="23"/>
  <c r="BF1982" i="23"/>
  <c r="BB1982" i="23"/>
  <c r="BF36" i="23"/>
  <c r="BB36" i="23"/>
  <c r="BF53" i="23"/>
  <c r="BB53" i="23"/>
  <c r="BF117" i="23"/>
  <c r="BB117" i="23"/>
  <c r="BF181" i="23"/>
  <c r="BB181" i="23"/>
  <c r="BF245" i="23"/>
  <c r="BB245" i="23"/>
  <c r="BF309" i="23"/>
  <c r="BB309" i="23"/>
  <c r="BF373" i="23"/>
  <c r="BB373" i="23"/>
  <c r="BF437" i="23"/>
  <c r="BB437" i="23"/>
  <c r="BF501" i="23"/>
  <c r="BB501" i="23"/>
  <c r="BF565" i="23"/>
  <c r="BB565" i="23"/>
  <c r="BF629" i="23"/>
  <c r="BB629" i="23"/>
  <c r="BF693" i="23"/>
  <c r="BB693" i="23"/>
  <c r="BF757" i="23"/>
  <c r="BB757" i="23"/>
  <c r="BF821" i="23"/>
  <c r="BB821" i="23"/>
  <c r="BF885" i="23"/>
  <c r="BB885" i="23"/>
  <c r="BF949" i="23"/>
  <c r="BB949" i="23"/>
  <c r="BF158" i="23"/>
  <c r="BB158" i="23"/>
  <c r="BF294" i="23"/>
  <c r="BB294" i="23"/>
  <c r="BF430" i="23"/>
  <c r="BB430" i="23"/>
  <c r="BF566" i="23"/>
  <c r="BB566" i="23"/>
  <c r="BF694" i="23"/>
  <c r="BB694" i="23"/>
  <c r="BF966" i="23"/>
  <c r="BB966" i="23"/>
  <c r="BF208" i="23"/>
  <c r="BB208" i="23"/>
  <c r="BF336" i="23"/>
  <c r="BB336" i="23"/>
  <c r="BF464" i="23"/>
  <c r="BB464" i="23"/>
  <c r="BF584" i="23"/>
  <c r="BB584" i="23"/>
  <c r="BF720" i="23"/>
  <c r="BB720" i="23"/>
  <c r="BF840" i="23"/>
  <c r="BB840" i="23"/>
  <c r="BF976" i="23"/>
  <c r="BB976" i="23"/>
  <c r="BF56" i="23"/>
  <c r="BB56" i="23"/>
  <c r="BF128" i="23"/>
  <c r="BB128" i="23"/>
  <c r="BF248" i="23"/>
  <c r="BB248" i="23"/>
  <c r="BF504" i="23"/>
  <c r="BB504" i="23"/>
  <c r="BF632" i="23"/>
  <c r="BB632" i="23"/>
  <c r="BF760" i="23"/>
  <c r="BB760" i="23"/>
  <c r="BF218" i="23"/>
  <c r="BB218" i="23"/>
  <c r="BF426" i="23"/>
  <c r="BB426" i="23"/>
  <c r="BF554" i="23"/>
  <c r="BB554" i="23"/>
  <c r="BF690" i="23"/>
  <c r="BB690" i="23"/>
  <c r="BF818" i="23"/>
  <c r="BB818" i="23"/>
  <c r="BF946" i="23"/>
  <c r="BB946" i="23"/>
  <c r="BF82" i="23"/>
  <c r="BB82" i="23"/>
  <c r="BF146" i="23"/>
  <c r="BB146" i="23"/>
  <c r="BF210" i="23"/>
  <c r="BB210" i="23"/>
  <c r="BF282" i="23"/>
  <c r="BB282" i="23"/>
  <c r="BF394" i="23"/>
  <c r="BB394" i="23"/>
  <c r="BF514" i="23"/>
  <c r="BB514" i="23"/>
  <c r="BF642" i="23"/>
  <c r="BB642" i="23"/>
  <c r="BF762" i="23"/>
  <c r="BB762" i="23"/>
  <c r="BF890" i="23"/>
  <c r="BB890" i="23"/>
  <c r="BF124" i="23"/>
  <c r="BB124" i="23"/>
  <c r="BF220" i="23"/>
  <c r="BB220" i="23"/>
  <c r="BF468" i="23"/>
  <c r="BB468" i="23"/>
  <c r="BF604" i="23"/>
  <c r="BB604" i="23"/>
  <c r="BF732" i="23"/>
  <c r="BB732" i="23"/>
  <c r="BF852" i="23"/>
  <c r="BB852" i="23"/>
  <c r="BF980" i="23"/>
  <c r="BB980" i="23"/>
  <c r="BF244" i="23"/>
  <c r="BB244" i="23"/>
  <c r="BF380" i="23"/>
  <c r="BB380" i="23"/>
  <c r="BF756" i="23"/>
  <c r="BB756" i="23"/>
  <c r="BF892" i="23"/>
  <c r="BB892" i="23"/>
  <c r="BF14" i="23"/>
  <c r="BB14" i="23"/>
  <c r="BF134" i="23"/>
  <c r="BB134" i="23"/>
  <c r="BF254" i="23"/>
  <c r="BB254" i="23"/>
  <c r="BF382" i="23"/>
  <c r="BB382" i="23"/>
  <c r="BF502" i="23"/>
  <c r="BB502" i="23"/>
  <c r="BF622" i="23"/>
  <c r="BB622" i="23"/>
  <c r="BF870" i="23"/>
  <c r="BB870" i="23"/>
  <c r="BF990" i="23"/>
  <c r="BB990" i="23"/>
  <c r="BF4" i="23"/>
  <c r="BB4" i="23"/>
  <c r="BA3" i="28"/>
  <c r="BB3" i="28"/>
  <c r="BC3" i="23"/>
  <c r="BB3" i="23"/>
  <c r="BA1034" i="23"/>
  <c r="BC1034" i="23" s="1"/>
  <c r="BE1136" i="23"/>
  <c r="BE1045" i="23"/>
  <c r="BE1227" i="23"/>
  <c r="BE1365" i="23"/>
  <c r="BA1333" i="23"/>
  <c r="BC1333" i="23" s="1"/>
  <c r="BE1322" i="23"/>
  <c r="BA1482" i="23"/>
  <c r="BC1482" i="23" s="1"/>
  <c r="BA1589" i="23"/>
  <c r="BC1589" i="23" s="1"/>
  <c r="BA1546" i="23"/>
  <c r="BC1546" i="23" s="1"/>
  <c r="BA1611" i="23"/>
  <c r="BC1611" i="23" s="1"/>
  <c r="BA1685" i="23"/>
  <c r="BC1685" i="23" s="1"/>
  <c r="BA1909" i="23"/>
  <c r="BC1909" i="23" s="1"/>
  <c r="BA1941" i="23"/>
  <c r="BC1941" i="23" s="1"/>
  <c r="BE1749" i="23"/>
  <c r="BA1845" i="23"/>
  <c r="BC1845" i="23" s="1"/>
  <c r="BA1738" i="23"/>
  <c r="BC1738" i="23" s="1"/>
  <c r="BE1237" i="23"/>
  <c r="BA1803" i="23"/>
  <c r="BC1803" i="23" s="1"/>
  <c r="BA1962" i="23"/>
  <c r="BC1962" i="23" s="1"/>
  <c r="BE1616" i="23"/>
  <c r="BE1584" i="23"/>
  <c r="BF1813" i="23"/>
  <c r="BE1163" i="23"/>
  <c r="BA1045" i="23"/>
  <c r="BC1045" i="23" s="1"/>
  <c r="BA1386" i="23"/>
  <c r="BC1386" i="23" s="1"/>
  <c r="BA1365" i="23"/>
  <c r="BC1365" i="23" s="1"/>
  <c r="BA1296" i="23"/>
  <c r="BC1296" i="23" s="1"/>
  <c r="BA1322" i="23"/>
  <c r="BC1322" i="23" s="1"/>
  <c r="BE1429" i="23"/>
  <c r="BA1621" i="23"/>
  <c r="BC1621" i="23" s="1"/>
  <c r="BE1685" i="23"/>
  <c r="BE1781" i="23"/>
  <c r="BE1872" i="23"/>
  <c r="BE1738" i="23"/>
  <c r="BA1674" i="23"/>
  <c r="BC1674" i="23" s="1"/>
  <c r="BA1066" i="23"/>
  <c r="BC1066" i="23" s="1"/>
  <c r="BA1237" i="23"/>
  <c r="BC1237" i="23" s="1"/>
  <c r="BA1141" i="23"/>
  <c r="BC1141" i="23" s="1"/>
  <c r="BE1258" i="23"/>
  <c r="BF812" i="23"/>
  <c r="BF302" i="23"/>
  <c r="BF1130" i="23"/>
  <c r="BE1173" i="23"/>
  <c r="BA1397" i="23"/>
  <c r="BC1397" i="23" s="1"/>
  <c r="BE1354" i="23"/>
  <c r="BE1706" i="23"/>
  <c r="BE1867" i="23"/>
  <c r="BA2000" i="23"/>
  <c r="BC2000" i="23" s="1"/>
  <c r="BA1813" i="23"/>
  <c r="BC1813" i="23" s="1"/>
  <c r="BE1771" i="23"/>
  <c r="BE1717" i="23"/>
  <c r="BA1707" i="23"/>
  <c r="BC1707" i="23" s="1"/>
  <c r="BE1546" i="23"/>
  <c r="BA1547" i="23"/>
  <c r="BC1547" i="23" s="1"/>
  <c r="BE1899" i="23"/>
  <c r="BF1104" i="23"/>
  <c r="BF1013" i="23"/>
  <c r="BF1962" i="23"/>
  <c r="BA1077" i="23"/>
  <c r="BC1077" i="23" s="1"/>
  <c r="BE1066" i="23"/>
  <c r="BA1098" i="23"/>
  <c r="BC1098" i="23" s="1"/>
  <c r="BE1109" i="23"/>
  <c r="BE1168" i="23"/>
  <c r="BA1354" i="23"/>
  <c r="BC1354" i="23" s="1"/>
  <c r="BE1770" i="23"/>
  <c r="BA1706" i="23"/>
  <c r="BC1706" i="23" s="1"/>
  <c r="BE1834" i="23"/>
  <c r="BE1642" i="23"/>
  <c r="BE2000" i="23"/>
  <c r="BE1653" i="23"/>
  <c r="BA1557" i="23"/>
  <c r="BC1557" i="23" s="1"/>
  <c r="BA1770" i="23"/>
  <c r="BC1770" i="23" s="1"/>
  <c r="BE1675" i="23"/>
  <c r="BE1877" i="23"/>
  <c r="BA1525" i="23"/>
  <c r="BC1525" i="23" s="1"/>
  <c r="BF54" i="23"/>
  <c r="BE1013" i="23"/>
  <c r="BA1109" i="23"/>
  <c r="BC1109" i="23" s="1"/>
  <c r="BE1194" i="23"/>
  <c r="BA1418" i="23"/>
  <c r="BC1418" i="23" s="1"/>
  <c r="BE1226" i="23"/>
  <c r="BE1525" i="23"/>
  <c r="BE1514" i="23"/>
  <c r="BE1578" i="23"/>
  <c r="BA1835" i="23"/>
  <c r="BC1835" i="23" s="1"/>
  <c r="BA1834" i="23"/>
  <c r="BC1834" i="23" s="1"/>
  <c r="BA1642" i="23"/>
  <c r="BC1642" i="23" s="1"/>
  <c r="BA1717" i="23"/>
  <c r="BC1717" i="23" s="1"/>
  <c r="BE1290" i="23"/>
  <c r="BA1802" i="23"/>
  <c r="BC1802" i="23" s="1"/>
  <c r="BE1866" i="23"/>
  <c r="BA1877" i="23"/>
  <c r="BC1877" i="23" s="1"/>
  <c r="BE1610" i="23"/>
  <c r="BF918" i="23"/>
  <c r="BF640" i="23"/>
  <c r="BA1013" i="23"/>
  <c r="BC1013" i="23" s="1"/>
  <c r="BA1104" i="23"/>
  <c r="BC1104" i="23" s="1"/>
  <c r="BA1194" i="23"/>
  <c r="BC1194" i="23" s="1"/>
  <c r="BE1301" i="23"/>
  <c r="BE1418" i="23"/>
  <c r="BA1226" i="23"/>
  <c r="BC1226" i="23" s="1"/>
  <c r="BA1450" i="23"/>
  <c r="BC1450" i="23" s="1"/>
  <c r="BA1514" i="23"/>
  <c r="BC1514" i="23" s="1"/>
  <c r="BE1898" i="23"/>
  <c r="BE1962" i="23"/>
  <c r="BE1973" i="23"/>
  <c r="BE1162" i="23"/>
  <c r="BA1205" i="23"/>
  <c r="BC1205" i="23" s="1"/>
  <c r="BE1264" i="23"/>
  <c r="BA1610" i="23"/>
  <c r="BC1610" i="23" s="1"/>
  <c r="BA1290" i="23"/>
  <c r="BC1290" i="23" s="1"/>
  <c r="BA1744" i="23"/>
  <c r="BC1744" i="23" s="1"/>
  <c r="BE1034" i="23"/>
  <c r="BA1994" i="23"/>
  <c r="BC1994" i="23" s="1"/>
  <c r="BA1578" i="23"/>
  <c r="BC1578" i="23" s="1"/>
  <c r="BE1098" i="23"/>
  <c r="BE1802" i="23"/>
  <c r="BF1296" i="23"/>
  <c r="BA1136" i="23"/>
  <c r="BC1136" i="23" s="1"/>
  <c r="BA1258" i="23"/>
  <c r="BC1258" i="23" s="1"/>
  <c r="BA1301" i="23"/>
  <c r="BC1301" i="23" s="1"/>
  <c r="BE1333" i="23"/>
  <c r="BE1450" i="23"/>
  <c r="BE1482" i="23"/>
  <c r="BE1589" i="23"/>
  <c r="BA1995" i="23"/>
  <c r="BC1995" i="23" s="1"/>
  <c r="BE1909" i="23"/>
  <c r="BE1941" i="23"/>
  <c r="BA1973" i="23"/>
  <c r="BC1973" i="23" s="1"/>
  <c r="BA1749" i="23"/>
  <c r="BC1749" i="23" s="1"/>
  <c r="BE1845" i="23"/>
  <c r="BA1866" i="23"/>
  <c r="BC1866" i="23" s="1"/>
  <c r="BA1162" i="23"/>
  <c r="BC1162" i="23" s="1"/>
  <c r="BE1205" i="23"/>
  <c r="BA1898" i="23"/>
  <c r="BC1898" i="23" s="1"/>
  <c r="BE1493" i="23"/>
  <c r="BF1429" i="23"/>
  <c r="BF1171" i="23"/>
  <c r="BF1848" i="23"/>
  <c r="BF1112" i="23"/>
  <c r="BF1885" i="23"/>
  <c r="BF1714" i="23"/>
  <c r="BF7" i="23"/>
  <c r="BF1554" i="23"/>
  <c r="BF1597" i="23"/>
  <c r="BA1011" i="23"/>
  <c r="BC1011" i="23" s="1"/>
  <c r="BE1203" i="23"/>
  <c r="BA1971" i="23"/>
  <c r="BC1971" i="23" s="1"/>
  <c r="BE1683" i="23"/>
  <c r="BA1021" i="23"/>
  <c r="BC1021" i="23" s="1"/>
  <c r="BE1016" i="23"/>
  <c r="BE1176" i="23"/>
  <c r="BA1304" i="23"/>
  <c r="BC1304" i="23" s="1"/>
  <c r="BE1272" i="23"/>
  <c r="BA1400" i="23"/>
  <c r="BC1400" i="23" s="1"/>
  <c r="BA1629" i="23"/>
  <c r="BC1629" i="23" s="1"/>
  <c r="BE1565" i="23"/>
  <c r="BE1624" i="23"/>
  <c r="BA1752" i="23"/>
  <c r="BC1752" i="23" s="1"/>
  <c r="BA1747" i="23"/>
  <c r="BC1747" i="23" s="1"/>
  <c r="BE1720" i="23"/>
  <c r="BE1693" i="23"/>
  <c r="BE1976" i="23"/>
  <c r="BE1853" i="23"/>
  <c r="BA1138" i="23"/>
  <c r="BC1138" i="23" s="1"/>
  <c r="BE1368" i="23"/>
  <c r="BA1533" i="23"/>
  <c r="BC1533" i="23" s="1"/>
  <c r="BA1715" i="23"/>
  <c r="BC1715" i="23" s="1"/>
  <c r="BE1395" i="23"/>
  <c r="BA1363" i="23"/>
  <c r="BC1363" i="23" s="1"/>
  <c r="BE1587" i="23"/>
  <c r="BA1912" i="23"/>
  <c r="BC1912" i="23" s="1"/>
  <c r="BA1213" i="23"/>
  <c r="BC1213" i="23" s="1"/>
  <c r="BF1459" i="23"/>
  <c r="BF1464" i="23"/>
  <c r="BF1618" i="23"/>
  <c r="BF1426" i="23"/>
  <c r="BF1149" i="23"/>
  <c r="BF1432" i="23"/>
  <c r="BF1074" i="23"/>
  <c r="BA1043" i="23"/>
  <c r="BC1043" i="23" s="1"/>
  <c r="BA1651" i="23"/>
  <c r="BC1651" i="23" s="1"/>
  <c r="BE1939" i="23"/>
  <c r="BE1491" i="23"/>
  <c r="BA1075" i="23"/>
  <c r="BC1075" i="23" s="1"/>
  <c r="BA1405" i="23"/>
  <c r="BC1405" i="23" s="1"/>
  <c r="BE1496" i="23"/>
  <c r="BE1432" i="23"/>
  <c r="BA1555" i="23"/>
  <c r="BC1555" i="23" s="1"/>
  <c r="BA1624" i="23"/>
  <c r="BC1624" i="23" s="1"/>
  <c r="BA1757" i="23"/>
  <c r="BC1757" i="23" s="1"/>
  <c r="BA1720" i="23"/>
  <c r="BC1720" i="23" s="1"/>
  <c r="BE1661" i="23"/>
  <c r="BE1949" i="23"/>
  <c r="BE1981" i="23"/>
  <c r="BE1821" i="23"/>
  <c r="BA1693" i="23"/>
  <c r="BC1693" i="23" s="1"/>
  <c r="BA1853" i="23"/>
  <c r="BC1853" i="23" s="1"/>
  <c r="BE1080" i="23"/>
  <c r="BA1309" i="23"/>
  <c r="BC1309" i="23" s="1"/>
  <c r="BE1336" i="23"/>
  <c r="BA1368" i="23"/>
  <c r="BC1368" i="23" s="1"/>
  <c r="BA1725" i="23"/>
  <c r="BC1725" i="23" s="1"/>
  <c r="BE1907" i="23"/>
  <c r="BA1331" i="23"/>
  <c r="BC1331" i="23" s="1"/>
  <c r="BE1971" i="23"/>
  <c r="BA1437" i="23"/>
  <c r="BC1437" i="23" s="1"/>
  <c r="BE1843" i="23"/>
  <c r="BF861" i="23"/>
  <c r="BF1906" i="23"/>
  <c r="BF1010" i="23"/>
  <c r="BE1235" i="23"/>
  <c r="BE1400" i="23"/>
  <c r="BE1075" i="23"/>
  <c r="BE1144" i="23"/>
  <c r="BE1139" i="23"/>
  <c r="BA1427" i="23"/>
  <c r="BC1427" i="23" s="1"/>
  <c r="BE1501" i="23"/>
  <c r="BA1432" i="23"/>
  <c r="BC1432" i="23" s="1"/>
  <c r="BE1555" i="23"/>
  <c r="BA1587" i="23"/>
  <c r="BC1587" i="23" s="1"/>
  <c r="BE1592" i="23"/>
  <c r="BE1651" i="23"/>
  <c r="BA1683" i="23"/>
  <c r="BC1683" i="23" s="1"/>
  <c r="BA1661" i="23"/>
  <c r="BC1661" i="23" s="1"/>
  <c r="BA1949" i="23"/>
  <c r="BC1949" i="23" s="1"/>
  <c r="BE1789" i="23"/>
  <c r="BA1981" i="23"/>
  <c r="BC1981" i="23" s="1"/>
  <c r="BE1779" i="23"/>
  <c r="BA1843" i="23"/>
  <c r="BC1843" i="23" s="1"/>
  <c r="BE1885" i="23"/>
  <c r="BA1336" i="23"/>
  <c r="BC1336" i="23" s="1"/>
  <c r="BA1491" i="23"/>
  <c r="BC1491" i="23" s="1"/>
  <c r="BE1469" i="23"/>
  <c r="BA1176" i="23"/>
  <c r="BC1176" i="23" s="1"/>
  <c r="BA1816" i="23"/>
  <c r="BC1816" i="23" s="1"/>
  <c r="BA1496" i="23"/>
  <c r="BC1496" i="23" s="1"/>
  <c r="BA1528" i="23"/>
  <c r="BC1528" i="23" s="1"/>
  <c r="BA1016" i="23"/>
  <c r="BC1016" i="23" s="1"/>
  <c r="BF1784" i="23"/>
  <c r="BF1746" i="23"/>
  <c r="BA1053" i="23"/>
  <c r="BC1053" i="23" s="1"/>
  <c r="BE1331" i="23"/>
  <c r="BA1277" i="23"/>
  <c r="BC1277" i="23" s="1"/>
  <c r="BE1373" i="23"/>
  <c r="BE1341" i="23"/>
  <c r="BA1619" i="23"/>
  <c r="BC1619" i="23" s="1"/>
  <c r="BE1784" i="23"/>
  <c r="BE1875" i="23"/>
  <c r="BA1240" i="23"/>
  <c r="BC1240" i="23" s="1"/>
  <c r="BE1912" i="23"/>
  <c r="BA1811" i="23"/>
  <c r="BC1811" i="23" s="1"/>
  <c r="BA1080" i="23"/>
  <c r="BC1080" i="23" s="1"/>
  <c r="BA1459" i="23"/>
  <c r="BC1459" i="23" s="1"/>
  <c r="BA1267" i="23"/>
  <c r="BC1267" i="23" s="1"/>
  <c r="BE1149" i="23"/>
  <c r="BE1629" i="23"/>
  <c r="BE1181" i="23"/>
  <c r="BF1043" i="23"/>
  <c r="BF1720" i="23"/>
  <c r="BE1085" i="23"/>
  <c r="BA1107" i="23"/>
  <c r="BC1107" i="23" s="1"/>
  <c r="BE1245" i="23"/>
  <c r="BE1171" i="23"/>
  <c r="BE1213" i="23"/>
  <c r="BE1363" i="23"/>
  <c r="BA1373" i="23"/>
  <c r="BC1373" i="23" s="1"/>
  <c r="BE1427" i="23"/>
  <c r="BA1523" i="23"/>
  <c r="BC1523" i="23" s="1"/>
  <c r="BE1533" i="23"/>
  <c r="BA1560" i="23"/>
  <c r="BC1560" i="23" s="1"/>
  <c r="BA1656" i="23"/>
  <c r="BC1656" i="23" s="1"/>
  <c r="BE1688" i="23"/>
  <c r="BA1875" i="23"/>
  <c r="BC1875" i="23" s="1"/>
  <c r="BE1816" i="23"/>
  <c r="BA1939" i="23"/>
  <c r="BC1939" i="23" s="1"/>
  <c r="BA1880" i="23"/>
  <c r="BC1880" i="23" s="1"/>
  <c r="BE1117" i="23"/>
  <c r="BE1267" i="23"/>
  <c r="BE1304" i="23"/>
  <c r="BA1469" i="23"/>
  <c r="BC1469" i="23" s="1"/>
  <c r="BA1144" i="23"/>
  <c r="BC1144" i="23" s="1"/>
  <c r="BE1011" i="23"/>
  <c r="BE1107" i="23"/>
  <c r="BE1208" i="23"/>
  <c r="BA1235" i="23"/>
  <c r="BC1235" i="23" s="1"/>
  <c r="BE1560" i="23"/>
  <c r="BE1715" i="23"/>
  <c r="BA1688" i="23"/>
  <c r="BC1688" i="23" s="1"/>
  <c r="BE1944" i="23"/>
  <c r="BE1880" i="23"/>
  <c r="BA1395" i="23"/>
  <c r="BC1395" i="23" s="1"/>
  <c r="BA1117" i="23"/>
  <c r="BC1117" i="23" s="1"/>
  <c r="BE1656" i="23"/>
  <c r="BA1203" i="23"/>
  <c r="BC1203" i="23" s="1"/>
  <c r="BA1944" i="23"/>
  <c r="BC1944" i="23" s="1"/>
  <c r="BE1523" i="23"/>
  <c r="BA1367" i="23"/>
  <c r="BC1367" i="23" s="1"/>
  <c r="BE1303" i="23"/>
  <c r="BF1249" i="23"/>
  <c r="BA1111" i="23"/>
  <c r="BC1111" i="23" s="1"/>
  <c r="BF1660" i="23"/>
  <c r="BE1067" i="23"/>
  <c r="BF1139" i="23"/>
  <c r="BF1555" i="23"/>
  <c r="BA1099" i="23"/>
  <c r="BC1099" i="23" s="1"/>
  <c r="BE1483" i="23"/>
  <c r="BA1299" i="23"/>
  <c r="BC1299" i="23" s="1"/>
  <c r="BA1483" i="23"/>
  <c r="BC1483" i="23" s="1"/>
  <c r="BA1067" i="23"/>
  <c r="BC1067" i="23" s="1"/>
  <c r="BF1437" i="23"/>
  <c r="BE1387" i="23"/>
  <c r="BE1547" i="23"/>
  <c r="BA1419" i="23"/>
  <c r="BC1419" i="23" s="1"/>
  <c r="BE1451" i="23"/>
  <c r="BA1168" i="23"/>
  <c r="BC1168" i="23" s="1"/>
  <c r="BA1227" i="23"/>
  <c r="BC1227" i="23" s="1"/>
  <c r="BE1488" i="23"/>
  <c r="BE1611" i="23"/>
  <c r="BE1776" i="23"/>
  <c r="BE1835" i="23"/>
  <c r="BA1872" i="23"/>
  <c r="BC1872" i="23" s="1"/>
  <c r="BA1963" i="23"/>
  <c r="BC1963" i="23" s="1"/>
  <c r="BA1680" i="23"/>
  <c r="BC1680" i="23" s="1"/>
  <c r="BE1808" i="23"/>
  <c r="BE1968" i="23"/>
  <c r="BA1264" i="23"/>
  <c r="BC1264" i="23" s="1"/>
  <c r="BE1419" i="23"/>
  <c r="BA1387" i="23"/>
  <c r="BC1387" i="23" s="1"/>
  <c r="BE1803" i="23"/>
  <c r="BA1675" i="23"/>
  <c r="BC1675" i="23" s="1"/>
  <c r="BA1616" i="23"/>
  <c r="BC1616" i="23" s="1"/>
  <c r="BA1488" i="23"/>
  <c r="BC1488" i="23" s="1"/>
  <c r="BA1360" i="23"/>
  <c r="BC1360" i="23" s="1"/>
  <c r="BF1488" i="23"/>
  <c r="BF1040" i="23"/>
  <c r="BF1749" i="23"/>
  <c r="BF2000" i="23"/>
  <c r="BF1205" i="23"/>
  <c r="BF1456" i="23"/>
  <c r="BF1680" i="23"/>
  <c r="BF513" i="23"/>
  <c r="BF811" i="23"/>
  <c r="BF1099" i="23"/>
  <c r="BF1776" i="23"/>
  <c r="BF1968" i="23"/>
  <c r="BF1200" i="23"/>
  <c r="BF1109" i="23"/>
  <c r="BF55" i="23"/>
  <c r="BF183" i="23"/>
  <c r="BF1237" i="23"/>
  <c r="BF439" i="23"/>
  <c r="BF1707" i="23"/>
  <c r="BF1301" i="23"/>
  <c r="BE1003" i="23"/>
  <c r="BE1035" i="23"/>
  <c r="BA1163" i="23"/>
  <c r="BC1163" i="23" s="1"/>
  <c r="BA1259" i="23"/>
  <c r="BC1259" i="23" s="1"/>
  <c r="BE1296" i="23"/>
  <c r="BA1451" i="23"/>
  <c r="BC1451" i="23" s="1"/>
  <c r="BA1552" i="23"/>
  <c r="BC1552" i="23" s="1"/>
  <c r="BE1712" i="23"/>
  <c r="BA1643" i="23"/>
  <c r="BC1643" i="23" s="1"/>
  <c r="BE1328" i="23"/>
  <c r="BA1269" i="23"/>
  <c r="BC1269" i="23" s="1"/>
  <c r="BF1003" i="23"/>
  <c r="BF1131" i="23"/>
  <c r="BF1840" i="23"/>
  <c r="BF1461" i="23"/>
  <c r="BF1008" i="23"/>
  <c r="BF1520" i="23"/>
  <c r="BF1173" i="23"/>
  <c r="BF1424" i="23"/>
  <c r="BF1867" i="23"/>
  <c r="BA1035" i="23"/>
  <c r="BC1035" i="23" s="1"/>
  <c r="BE1072" i="23"/>
  <c r="BA1195" i="23"/>
  <c r="BC1195" i="23" s="1"/>
  <c r="BE1259" i="23"/>
  <c r="BE1232" i="23"/>
  <c r="BE1355" i="23"/>
  <c r="BE1392" i="23"/>
  <c r="BE1424" i="23"/>
  <c r="BE1456" i="23"/>
  <c r="BA1584" i="23"/>
  <c r="BC1584" i="23" s="1"/>
  <c r="BE1552" i="23"/>
  <c r="BE1579" i="23"/>
  <c r="BE1744" i="23"/>
  <c r="BE1643" i="23"/>
  <c r="BA1899" i="23"/>
  <c r="BC1899" i="23" s="1"/>
  <c r="BA1131" i="23"/>
  <c r="BC1131" i="23" s="1"/>
  <c r="BE1931" i="23"/>
  <c r="BA1653" i="23"/>
  <c r="BC1653" i="23" s="1"/>
  <c r="BE1995" i="23"/>
  <c r="BF1515" i="23"/>
  <c r="BF1744" i="23"/>
  <c r="BF1168" i="23"/>
  <c r="BF1077" i="23"/>
  <c r="BF1557" i="23"/>
  <c r="BF257" i="23"/>
  <c r="BF449" i="23"/>
  <c r="BF641" i="23"/>
  <c r="BE1008" i="23"/>
  <c r="BA1072" i="23"/>
  <c r="BC1072" i="23" s="1"/>
  <c r="BE1200" i="23"/>
  <c r="BA1232" i="23"/>
  <c r="BC1232" i="23" s="1"/>
  <c r="BA1328" i="23"/>
  <c r="BC1328" i="23" s="1"/>
  <c r="BA1392" i="23"/>
  <c r="BC1392" i="23" s="1"/>
  <c r="BE1515" i="23"/>
  <c r="BA1424" i="23"/>
  <c r="BC1424" i="23" s="1"/>
  <c r="BA1520" i="23"/>
  <c r="BC1520" i="23" s="1"/>
  <c r="BA1579" i="23"/>
  <c r="BC1579" i="23" s="1"/>
  <c r="BA1712" i="23"/>
  <c r="BC1712" i="23" s="1"/>
  <c r="BA1739" i="23"/>
  <c r="BC1739" i="23" s="1"/>
  <c r="BA1840" i="23"/>
  <c r="BC1840" i="23" s="1"/>
  <c r="BA1904" i="23"/>
  <c r="BC1904" i="23" s="1"/>
  <c r="BA1936" i="23"/>
  <c r="BC1936" i="23" s="1"/>
  <c r="BE1648" i="23"/>
  <c r="BF1904" i="23"/>
  <c r="BF1072" i="23"/>
  <c r="BF375" i="23"/>
  <c r="BF1771" i="23"/>
  <c r="BA1323" i="23"/>
  <c r="BC1323" i="23" s="1"/>
  <c r="BA1515" i="23"/>
  <c r="BC1515" i="23" s="1"/>
  <c r="BA1648" i="23"/>
  <c r="BC1648" i="23" s="1"/>
  <c r="BA1931" i="23"/>
  <c r="BC1931" i="23" s="1"/>
  <c r="BE1739" i="23"/>
  <c r="BA1040" i="23"/>
  <c r="BC1040" i="23" s="1"/>
  <c r="BE1141" i="23"/>
  <c r="BA1355" i="23"/>
  <c r="BC1355" i="23" s="1"/>
  <c r="BA1493" i="23"/>
  <c r="BC1493" i="23" s="1"/>
  <c r="BF1808" i="23"/>
  <c r="BF1232" i="23"/>
  <c r="BE1195" i="23"/>
  <c r="BA1291" i="23"/>
  <c r="BC1291" i="23" s="1"/>
  <c r="BE1323" i="23"/>
  <c r="BA1776" i="23"/>
  <c r="BC1776" i="23" s="1"/>
  <c r="BE1040" i="23"/>
  <c r="BE1963" i="23"/>
  <c r="BE1291" i="23"/>
  <c r="BE1218" i="23"/>
  <c r="BA1442" i="23"/>
  <c r="BC1442" i="23" s="1"/>
  <c r="BE1325" i="23"/>
  <c r="BF1736" i="23"/>
  <c r="BE1517" i="23"/>
  <c r="BE1602" i="23"/>
  <c r="BE1890" i="23"/>
  <c r="BE1186" i="23"/>
  <c r="BA1730" i="23"/>
  <c r="BC1730" i="23" s="1"/>
  <c r="BE1197" i="23"/>
  <c r="BF91" i="23"/>
  <c r="BA1832" i="23"/>
  <c r="BC1832" i="23" s="1"/>
  <c r="BA1101" i="23"/>
  <c r="BC1101" i="23" s="1"/>
  <c r="BF347" i="23"/>
  <c r="BF1704" i="23"/>
  <c r="BF27" i="23"/>
  <c r="BF283" i="23"/>
  <c r="BF1800" i="23"/>
  <c r="BF219" i="23"/>
  <c r="BF497" i="23"/>
  <c r="BF1768" i="23"/>
  <c r="BF1896" i="23"/>
  <c r="BF155" i="23"/>
  <c r="BE1300" i="23"/>
  <c r="BF308" i="23"/>
  <c r="BF956" i="23"/>
  <c r="BF318" i="23"/>
  <c r="BF404" i="23"/>
  <c r="BE1262" i="23"/>
  <c r="BF806" i="23"/>
  <c r="BF1588" i="23"/>
  <c r="BA1455" i="23"/>
  <c r="BC1455" i="23" s="1"/>
  <c r="BA1614" i="23"/>
  <c r="BC1614" i="23" s="1"/>
  <c r="BF284" i="23"/>
  <c r="BE1006" i="23"/>
  <c r="BA1236" i="23"/>
  <c r="BC1236" i="23" s="1"/>
  <c r="BF1487" i="23"/>
  <c r="BF1166" i="23"/>
  <c r="BA1119" i="23"/>
  <c r="BC1119" i="23" s="1"/>
  <c r="BE1471" i="23"/>
  <c r="BA1951" i="23"/>
  <c r="BC1951" i="23" s="1"/>
  <c r="BE1823" i="23"/>
  <c r="BE1855" i="23"/>
  <c r="BE1695" i="23"/>
  <c r="BF937" i="23"/>
  <c r="BE1439" i="23"/>
  <c r="BA1055" i="23"/>
  <c r="BC1055" i="23" s="1"/>
  <c r="BF1001" i="23"/>
  <c r="BF1449" i="23"/>
  <c r="BF1316" i="23"/>
  <c r="BE1535" i="23"/>
  <c r="BA1631" i="23"/>
  <c r="BC1631" i="23" s="1"/>
  <c r="BA1375" i="23"/>
  <c r="BC1375" i="23" s="1"/>
  <c r="BE1033" i="23"/>
  <c r="BE1087" i="23"/>
  <c r="BA1311" i="23"/>
  <c r="BC1311" i="23" s="1"/>
  <c r="BE1572" i="23"/>
  <c r="BE1599" i="23"/>
  <c r="BE1252" i="23"/>
  <c r="BF607" i="23"/>
  <c r="BF1135" i="23"/>
  <c r="BF1327" i="23"/>
  <c r="BF1551" i="23"/>
  <c r="BA1743" i="23"/>
  <c r="BC1743" i="23" s="1"/>
  <c r="BE1743" i="23"/>
  <c r="BF1743" i="23"/>
  <c r="BF1935" i="23"/>
  <c r="BA1935" i="23"/>
  <c r="BC1935" i="23" s="1"/>
  <c r="BE1935" i="23"/>
  <c r="BF319" i="23"/>
  <c r="BE1076" i="23"/>
  <c r="BF1076" i="23"/>
  <c r="BF1492" i="23"/>
  <c r="BE1716" i="23"/>
  <c r="BA1716" i="23"/>
  <c r="BC1716" i="23" s="1"/>
  <c r="BF1716" i="23"/>
  <c r="BF1940" i="23"/>
  <c r="BA1940" i="23"/>
  <c r="BC1940" i="23" s="1"/>
  <c r="BE1940" i="23"/>
  <c r="BF1081" i="23"/>
  <c r="BF1305" i="23"/>
  <c r="BF1529" i="23"/>
  <c r="BA1529" i="23"/>
  <c r="BC1529" i="23" s="1"/>
  <c r="BA1785" i="23"/>
  <c r="BC1785" i="23" s="1"/>
  <c r="BE1785" i="23"/>
  <c r="BF1785" i="23"/>
  <c r="BF26" i="23"/>
  <c r="BF435" i="23"/>
  <c r="BF691" i="23"/>
  <c r="BF1038" i="23"/>
  <c r="BF1294" i="23"/>
  <c r="BA1017" i="23"/>
  <c r="BC1017" i="23" s="1"/>
  <c r="BE1007" i="23"/>
  <c r="BE1044" i="23"/>
  <c r="BA1327" i="23"/>
  <c r="BC1327" i="23" s="1"/>
  <c r="BE1390" i="23"/>
  <c r="BE1204" i="23"/>
  <c r="BE1465" i="23"/>
  <c r="BA1487" i="23"/>
  <c r="BC1487" i="23" s="1"/>
  <c r="BE1337" i="23"/>
  <c r="BE1518" i="23"/>
  <c r="BE1588" i="23"/>
  <c r="BE1550" i="23"/>
  <c r="BE1583" i="23"/>
  <c r="BA1593" i="23"/>
  <c r="BC1593" i="23" s="1"/>
  <c r="BF533" i="23"/>
  <c r="BF1583" i="23"/>
  <c r="BF894" i="23"/>
  <c r="BF1199" i="23"/>
  <c r="BF1423" i="23"/>
  <c r="BF1647" i="23"/>
  <c r="BE1647" i="23"/>
  <c r="BA1647" i="23"/>
  <c r="BC1647" i="23" s="1"/>
  <c r="BA1839" i="23"/>
  <c r="BC1839" i="23" s="1"/>
  <c r="BF1839" i="23"/>
  <c r="BF639" i="23"/>
  <c r="BA1268" i="23"/>
  <c r="BC1268" i="23" s="1"/>
  <c r="BF1268" i="23"/>
  <c r="BF1524" i="23"/>
  <c r="BF1748" i="23"/>
  <c r="BE1748" i="23"/>
  <c r="BF457" i="23"/>
  <c r="BF905" i="23"/>
  <c r="BE1145" i="23"/>
  <c r="BF1145" i="23"/>
  <c r="BF1369" i="23"/>
  <c r="BF1817" i="23"/>
  <c r="BA1817" i="23"/>
  <c r="BC1817" i="23" s="1"/>
  <c r="BE1817" i="23"/>
  <c r="BF499" i="23"/>
  <c r="BF883" i="23"/>
  <c r="BF1070" i="23"/>
  <c r="BF1198" i="23"/>
  <c r="BA1198" i="23"/>
  <c r="BC1198" i="23" s="1"/>
  <c r="BE1326" i="23"/>
  <c r="BA1326" i="23"/>
  <c r="BC1326" i="23" s="1"/>
  <c r="BF1326" i="23"/>
  <c r="BA1007" i="23"/>
  <c r="BC1007" i="23" s="1"/>
  <c r="BA1145" i="23"/>
  <c r="BC1145" i="23" s="1"/>
  <c r="BE1166" i="23"/>
  <c r="BA1428" i="23"/>
  <c r="BC1428" i="23" s="1"/>
  <c r="BA1460" i="23"/>
  <c r="BC1460" i="23" s="1"/>
  <c r="BA1518" i="23"/>
  <c r="BC1518" i="23" s="1"/>
  <c r="BA1588" i="23"/>
  <c r="BC1588" i="23" s="1"/>
  <c r="BA1550" i="23"/>
  <c r="BC1550" i="23" s="1"/>
  <c r="BA1583" i="23"/>
  <c r="BC1583" i="23" s="1"/>
  <c r="BE1593" i="23"/>
  <c r="BF96" i="23"/>
  <c r="BF393" i="23"/>
  <c r="BF1391" i="23"/>
  <c r="BF1615" i="23"/>
  <c r="BF1871" i="23"/>
  <c r="BE1871" i="23"/>
  <c r="BA1871" i="23"/>
  <c r="BC1871" i="23" s="1"/>
  <c r="BF255" i="23"/>
  <c r="BF703" i="23"/>
  <c r="BF1108" i="23"/>
  <c r="BF1364" i="23"/>
  <c r="BA1844" i="23"/>
  <c r="BC1844" i="23" s="1"/>
  <c r="BF1844" i="23"/>
  <c r="BF201" i="23"/>
  <c r="BF777" i="23"/>
  <c r="BF1113" i="23"/>
  <c r="BF1401" i="23"/>
  <c r="BF1625" i="23"/>
  <c r="BF1881" i="23"/>
  <c r="BE1881" i="23"/>
  <c r="BA1881" i="23"/>
  <c r="BC1881" i="23" s="1"/>
  <c r="BF115" i="23"/>
  <c r="BF947" i="23"/>
  <c r="BF1102" i="23"/>
  <c r="BA1230" i="23"/>
  <c r="BC1230" i="23" s="1"/>
  <c r="BE1230" i="23"/>
  <c r="BF1358" i="23"/>
  <c r="BF1486" i="23"/>
  <c r="BE1486" i="23"/>
  <c r="BA1038" i="23"/>
  <c r="BC1038" i="23" s="1"/>
  <c r="BA1102" i="23"/>
  <c r="BC1102" i="23" s="1"/>
  <c r="BA1076" i="23"/>
  <c r="BC1076" i="23" s="1"/>
  <c r="BA1113" i="23"/>
  <c r="BC1113" i="23" s="1"/>
  <c r="BE1108" i="23"/>
  <c r="BA1166" i="23"/>
  <c r="BC1166" i="23" s="1"/>
  <c r="BE1199" i="23"/>
  <c r="BE1294" i="23"/>
  <c r="BA1364" i="23"/>
  <c r="BC1364" i="23" s="1"/>
  <c r="BE1401" i="23"/>
  <c r="BE1428" i="23"/>
  <c r="BE1369" i="23"/>
  <c r="BE1529" i="23"/>
  <c r="BF179" i="23"/>
  <c r="BF1465" i="23"/>
  <c r="BF819" i="23"/>
  <c r="BF1593" i="23"/>
  <c r="BE1646" i="23"/>
  <c r="BA1646" i="23"/>
  <c r="BC1646" i="23" s="1"/>
  <c r="BE1678" i="23"/>
  <c r="BA1678" i="23"/>
  <c r="BC1678" i="23" s="1"/>
  <c r="BF1678" i="23"/>
  <c r="BA1710" i="23"/>
  <c r="BC1710" i="23" s="1"/>
  <c r="BE1710" i="23"/>
  <c r="BF1710" i="23"/>
  <c r="BA1742" i="23"/>
  <c r="BC1742" i="23" s="1"/>
  <c r="BF1742" i="23"/>
  <c r="BE1742" i="23"/>
  <c r="BF1774" i="23"/>
  <c r="BA1774" i="23"/>
  <c r="BC1774" i="23" s="1"/>
  <c r="BE1774" i="23"/>
  <c r="BA1806" i="23"/>
  <c r="BC1806" i="23" s="1"/>
  <c r="BE1806" i="23"/>
  <c r="BF1806" i="23"/>
  <c r="BA1838" i="23"/>
  <c r="BC1838" i="23" s="1"/>
  <c r="BE1838" i="23"/>
  <c r="BF1838" i="23"/>
  <c r="BF1870" i="23"/>
  <c r="BA1870" i="23"/>
  <c r="BC1870" i="23" s="1"/>
  <c r="BE1870" i="23"/>
  <c r="BE1902" i="23"/>
  <c r="BF1902" i="23"/>
  <c r="BA1902" i="23"/>
  <c r="BC1902" i="23" s="1"/>
  <c r="BA1934" i="23"/>
  <c r="BC1934" i="23" s="1"/>
  <c r="BE1934" i="23"/>
  <c r="BF1966" i="23"/>
  <c r="BA1966" i="23"/>
  <c r="BC1966" i="23" s="1"/>
  <c r="BA1998" i="23"/>
  <c r="BC1998" i="23" s="1"/>
  <c r="BE1998" i="23"/>
  <c r="BF21" i="23"/>
  <c r="BF149" i="23"/>
  <c r="BF213" i="23"/>
  <c r="BF277" i="23"/>
  <c r="BF341" i="23"/>
  <c r="BF405" i="23"/>
  <c r="BF469" i="23"/>
  <c r="BF725" i="23"/>
  <c r="BF789" i="23"/>
  <c r="BF853" i="23"/>
  <c r="BF917" i="23"/>
  <c r="BF981" i="23"/>
  <c r="BF94" i="23"/>
  <c r="BF358" i="23"/>
  <c r="BF494" i="23"/>
  <c r="BF630" i="23"/>
  <c r="BF144" i="23"/>
  <c r="BF400" i="23"/>
  <c r="BF528" i="23"/>
  <c r="BF656" i="23"/>
  <c r="BF776" i="23"/>
  <c r="BF24" i="23"/>
  <c r="BF184" i="23"/>
  <c r="BF312" i="23"/>
  <c r="BF568" i="23"/>
  <c r="BF696" i="23"/>
  <c r="BF832" i="23"/>
  <c r="BF952" i="23"/>
  <c r="BF354" i="23"/>
  <c r="BF490" i="23"/>
  <c r="BF618" i="23"/>
  <c r="BF754" i="23"/>
  <c r="BF882" i="23"/>
  <c r="BF50" i="23"/>
  <c r="BF114" i="23"/>
  <c r="BF178" i="23"/>
  <c r="BF250" i="23"/>
  <c r="BF330" i="23"/>
  <c r="BF450" i="23"/>
  <c r="BF698" i="23"/>
  <c r="BF1167" i="23"/>
  <c r="BE1167" i="23"/>
  <c r="BA1359" i="23"/>
  <c r="BC1359" i="23" s="1"/>
  <c r="BF1359" i="23"/>
  <c r="BF1519" i="23"/>
  <c r="BE1519" i="23"/>
  <c r="BF1679" i="23"/>
  <c r="BA1903" i="23"/>
  <c r="BC1903" i="23" s="1"/>
  <c r="BE1903" i="23"/>
  <c r="BF1903" i="23"/>
  <c r="BF127" i="23"/>
  <c r="BF511" i="23"/>
  <c r="BF831" i="23"/>
  <c r="BF1140" i="23"/>
  <c r="BA1140" i="23"/>
  <c r="BC1140" i="23" s="1"/>
  <c r="BF1300" i="23"/>
  <c r="BF1460" i="23"/>
  <c r="BA1620" i="23"/>
  <c r="BC1620" i="23" s="1"/>
  <c r="BF1620" i="23"/>
  <c r="BA1780" i="23"/>
  <c r="BC1780" i="23" s="1"/>
  <c r="BE1780" i="23"/>
  <c r="BF1972" i="23"/>
  <c r="BA1972" i="23"/>
  <c r="BC1972" i="23" s="1"/>
  <c r="BE1972" i="23"/>
  <c r="BF265" i="23"/>
  <c r="BF585" i="23"/>
  <c r="BF969" i="23"/>
  <c r="BF1209" i="23"/>
  <c r="BA1209" i="23"/>
  <c r="BC1209" i="23" s="1"/>
  <c r="BE1209" i="23"/>
  <c r="BF1337" i="23"/>
  <c r="BF1561" i="23"/>
  <c r="BE1689" i="23"/>
  <c r="BA1689" i="23"/>
  <c r="BC1689" i="23" s="1"/>
  <c r="BF1689" i="23"/>
  <c r="BA1849" i="23"/>
  <c r="BC1849" i="23" s="1"/>
  <c r="BE1849" i="23"/>
  <c r="BF1849" i="23"/>
  <c r="BF1614" i="23"/>
  <c r="BE1135" i="23"/>
  <c r="BA1070" i="23"/>
  <c r="BC1070" i="23" s="1"/>
  <c r="BA1177" i="23"/>
  <c r="BC1177" i="23" s="1"/>
  <c r="BE1198" i="23"/>
  <c r="BE1241" i="23"/>
  <c r="BE1236" i="23"/>
  <c r="BE1396" i="23"/>
  <c r="BE1423" i="23"/>
  <c r="BE1561" i="23"/>
  <c r="BE1391" i="23"/>
  <c r="BA1625" i="23"/>
  <c r="BC1625" i="23" s="1"/>
  <c r="BE1551" i="23"/>
  <c r="BA1358" i="23"/>
  <c r="BC1358" i="23" s="1"/>
  <c r="BE1615" i="23"/>
  <c r="BA1748" i="23"/>
  <c r="BC1748" i="23" s="1"/>
  <c r="BF222" i="23"/>
  <c r="BF1230" i="23"/>
  <c r="BF1998" i="23"/>
  <c r="BF1231" i="23"/>
  <c r="BF1455" i="23"/>
  <c r="BF1775" i="23"/>
  <c r="BE1775" i="23"/>
  <c r="BA1775" i="23"/>
  <c r="BC1775" i="23" s="1"/>
  <c r="BF1999" i="23"/>
  <c r="BA1999" i="23"/>
  <c r="BC1999" i="23" s="1"/>
  <c r="BF447" i="23"/>
  <c r="BF959" i="23"/>
  <c r="BA1684" i="23"/>
  <c r="BC1684" i="23" s="1"/>
  <c r="BF1684" i="23"/>
  <c r="BE1684" i="23"/>
  <c r="BF1908" i="23"/>
  <c r="BE1908" i="23"/>
  <c r="BF329" i="23"/>
  <c r="BF649" i="23"/>
  <c r="BF1049" i="23"/>
  <c r="BA1049" i="23"/>
  <c r="BC1049" i="23" s="1"/>
  <c r="BE1049" i="23"/>
  <c r="BE1273" i="23"/>
  <c r="BA1273" i="23"/>
  <c r="BC1273" i="23" s="1"/>
  <c r="BF1273" i="23"/>
  <c r="BF1433" i="23"/>
  <c r="BF1657" i="23"/>
  <c r="BE1913" i="23"/>
  <c r="BF1913" i="23"/>
  <c r="BF243" i="23"/>
  <c r="BE1582" i="23"/>
  <c r="BE1070" i="23"/>
  <c r="BA1199" i="23"/>
  <c r="BC1199" i="23" s="1"/>
  <c r="BE1305" i="23"/>
  <c r="BA1423" i="23"/>
  <c r="BC1423" i="23" s="1"/>
  <c r="BA1524" i="23"/>
  <c r="BC1524" i="23" s="1"/>
  <c r="BA1561" i="23"/>
  <c r="BC1561" i="23" s="1"/>
  <c r="BA1391" i="23"/>
  <c r="BC1391" i="23" s="1"/>
  <c r="BA1551" i="23"/>
  <c r="BC1551" i="23" s="1"/>
  <c r="BA1492" i="23"/>
  <c r="BC1492" i="23" s="1"/>
  <c r="BA1657" i="23"/>
  <c r="BC1657" i="23" s="1"/>
  <c r="BA1615" i="23"/>
  <c r="BC1615" i="23" s="1"/>
  <c r="BF1582" i="23"/>
  <c r="BE1071" i="23"/>
  <c r="BA1071" i="23"/>
  <c r="BC1071" i="23" s="1"/>
  <c r="BF1071" i="23"/>
  <c r="BA1295" i="23"/>
  <c r="BC1295" i="23" s="1"/>
  <c r="BE1295" i="23"/>
  <c r="BF1295" i="23"/>
  <c r="BF1807" i="23"/>
  <c r="BE1807" i="23"/>
  <c r="BA1807" i="23"/>
  <c r="BC1807" i="23" s="1"/>
  <c r="BF63" i="23"/>
  <c r="BF575" i="23"/>
  <c r="BF1044" i="23"/>
  <c r="BF1332" i="23"/>
  <c r="BA1556" i="23"/>
  <c r="BC1556" i="23" s="1"/>
  <c r="BF1556" i="23"/>
  <c r="BE1556" i="23"/>
  <c r="BA1812" i="23"/>
  <c r="BC1812" i="23" s="1"/>
  <c r="BF1812" i="23"/>
  <c r="BE1812" i="23"/>
  <c r="BF1177" i="23"/>
  <c r="BE1721" i="23"/>
  <c r="BE1977" i="23"/>
  <c r="BA1977" i="23"/>
  <c r="BC1977" i="23" s="1"/>
  <c r="BF371" i="23"/>
  <c r="BF627" i="23"/>
  <c r="BF1006" i="23"/>
  <c r="BF1134" i="23"/>
  <c r="BF1262" i="23"/>
  <c r="BF1390" i="23"/>
  <c r="BF1422" i="23"/>
  <c r="BE1422" i="23"/>
  <c r="BE1012" i="23"/>
  <c r="BA1134" i="23"/>
  <c r="BC1134" i="23" s="1"/>
  <c r="BA1103" i="23"/>
  <c r="BC1103" i="23" s="1"/>
  <c r="BE1081" i="23"/>
  <c r="BE1231" i="23"/>
  <c r="BA1305" i="23"/>
  <c r="BC1305" i="23" s="1"/>
  <c r="BE1332" i="23"/>
  <c r="BA1433" i="23"/>
  <c r="BC1433" i="23" s="1"/>
  <c r="BA1519" i="23"/>
  <c r="BC1519" i="23" s="1"/>
  <c r="BA1582" i="23"/>
  <c r="BC1582" i="23" s="1"/>
  <c r="BE1524" i="23"/>
  <c r="BE1492" i="23"/>
  <c r="BE1679" i="23"/>
  <c r="BE1620" i="23"/>
  <c r="BA1721" i="23"/>
  <c r="BC1721" i="23" s="1"/>
  <c r="BE1839" i="23"/>
  <c r="BF383" i="23"/>
  <c r="BF1039" i="23"/>
  <c r="BF1263" i="23"/>
  <c r="BE1263" i="23"/>
  <c r="BF1711" i="23"/>
  <c r="BA1711" i="23"/>
  <c r="BC1711" i="23" s="1"/>
  <c r="BE1711" i="23"/>
  <c r="BF1967" i="23"/>
  <c r="BA1967" i="23"/>
  <c r="BC1967" i="23" s="1"/>
  <c r="BE1967" i="23"/>
  <c r="BF1172" i="23"/>
  <c r="BF1396" i="23"/>
  <c r="BA1652" i="23"/>
  <c r="BC1652" i="23" s="1"/>
  <c r="BE1652" i="23"/>
  <c r="BE1876" i="23"/>
  <c r="BA1876" i="23"/>
  <c r="BC1876" i="23" s="1"/>
  <c r="BF1876" i="23"/>
  <c r="BF73" i="23"/>
  <c r="BF521" i="23"/>
  <c r="BF1017" i="23"/>
  <c r="BF1241" i="23"/>
  <c r="BE1497" i="23"/>
  <c r="BA1497" i="23"/>
  <c r="BC1497" i="23" s="1"/>
  <c r="BF1497" i="23"/>
  <c r="BF1753" i="23"/>
  <c r="BE1753" i="23"/>
  <c r="BA1753" i="23"/>
  <c r="BC1753" i="23" s="1"/>
  <c r="BF1945" i="23"/>
  <c r="BE1945" i="23"/>
  <c r="BA1945" i="23"/>
  <c r="BC1945" i="23" s="1"/>
  <c r="BF307" i="23"/>
  <c r="BF755" i="23"/>
  <c r="BF1454" i="23"/>
  <c r="BE1454" i="23"/>
  <c r="BA1012" i="23"/>
  <c r="BC1012" i="23" s="1"/>
  <c r="BE1039" i="23"/>
  <c r="BE1140" i="23"/>
  <c r="BE1103" i="23"/>
  <c r="BA1081" i="23"/>
  <c r="BC1081" i="23" s="1"/>
  <c r="BE1172" i="23"/>
  <c r="BE1327" i="23"/>
  <c r="BA1204" i="23"/>
  <c r="BC1204" i="23" s="1"/>
  <c r="BE1433" i="23"/>
  <c r="BA1465" i="23"/>
  <c r="BC1465" i="23" s="1"/>
  <c r="BE1487" i="23"/>
  <c r="BA1679" i="23"/>
  <c r="BC1679" i="23" s="1"/>
  <c r="BF661" i="23"/>
  <c r="BF1646" i="23"/>
  <c r="BF1721" i="23"/>
  <c r="BF272" i="23"/>
  <c r="BF1652" i="23"/>
  <c r="BF895" i="23"/>
  <c r="BF826" i="23"/>
  <c r="BA1343" i="23"/>
  <c r="BC1343" i="23" s="1"/>
  <c r="BA1439" i="23"/>
  <c r="BC1439" i="23" s="1"/>
  <c r="BA1535" i="23"/>
  <c r="BC1535" i="23" s="1"/>
  <c r="BE1759" i="23"/>
  <c r="BA1919" i="23"/>
  <c r="BC1919" i="23" s="1"/>
  <c r="BA1855" i="23"/>
  <c r="BC1855" i="23" s="1"/>
  <c r="BA1476" i="23"/>
  <c r="BC1476" i="23" s="1"/>
  <c r="BE1055" i="23"/>
  <c r="BE1663" i="23"/>
  <c r="BE1961" i="23"/>
  <c r="BF1417" i="23"/>
  <c r="BF1476" i="23"/>
  <c r="BF1220" i="23"/>
  <c r="BF1284" i="23"/>
  <c r="BF105" i="23"/>
  <c r="BF361" i="23"/>
  <c r="BA1023" i="23"/>
  <c r="BC1023" i="23" s="1"/>
  <c r="BE1983" i="23"/>
  <c r="BA1759" i="23"/>
  <c r="BC1759" i="23" s="1"/>
  <c r="BA1060" i="23"/>
  <c r="BC1060" i="23" s="1"/>
  <c r="BA1444" i="23"/>
  <c r="BC1444" i="23" s="1"/>
  <c r="BE1183" i="23"/>
  <c r="BA1156" i="23"/>
  <c r="BC1156" i="23" s="1"/>
  <c r="BE1247" i="23"/>
  <c r="BA1572" i="23"/>
  <c r="BC1572" i="23" s="1"/>
  <c r="BF1215" i="23"/>
  <c r="BF1988" i="23"/>
  <c r="BF1188" i="23"/>
  <c r="BF1636" i="23"/>
  <c r="BF915" i="23"/>
  <c r="BE1023" i="23"/>
  <c r="BE1631" i="23"/>
  <c r="BA1983" i="23"/>
  <c r="BC1983" i="23" s="1"/>
  <c r="BE1951" i="23"/>
  <c r="BE1444" i="23"/>
  <c r="BE1567" i="23"/>
  <c r="BE1343" i="23"/>
  <c r="BE1028" i="23"/>
  <c r="BE1727" i="23"/>
  <c r="BE1311" i="23"/>
  <c r="BE1092" i="23"/>
  <c r="BF1033" i="23"/>
  <c r="BF1508" i="23"/>
  <c r="BF809" i="23"/>
  <c r="BF1124" i="23"/>
  <c r="BF1161" i="23"/>
  <c r="BF1545" i="23"/>
  <c r="BF873" i="23"/>
  <c r="BE1119" i="23"/>
  <c r="BA1183" i="23"/>
  <c r="BC1183" i="23" s="1"/>
  <c r="BA1471" i="23"/>
  <c r="BC1471" i="23" s="1"/>
  <c r="BA1727" i="23"/>
  <c r="BC1727" i="23" s="1"/>
  <c r="BE1407" i="23"/>
  <c r="BA1823" i="23"/>
  <c r="BC1823" i="23" s="1"/>
  <c r="BA1695" i="23"/>
  <c r="BC1695" i="23" s="1"/>
  <c r="BA1385" i="23"/>
  <c r="BC1385" i="23" s="1"/>
  <c r="BF1279" i="23"/>
  <c r="BF297" i="23"/>
  <c r="BA1599" i="23"/>
  <c r="BC1599" i="23" s="1"/>
  <c r="BA1407" i="23"/>
  <c r="BC1407" i="23" s="1"/>
  <c r="BA1215" i="23"/>
  <c r="BC1215" i="23" s="1"/>
  <c r="BA1252" i="23"/>
  <c r="BC1252" i="23" s="1"/>
  <c r="BE1375" i="23"/>
  <c r="BA1279" i="23"/>
  <c r="BC1279" i="23" s="1"/>
  <c r="BA1663" i="23"/>
  <c r="BC1663" i="23" s="1"/>
  <c r="BE1700" i="23"/>
  <c r="BF1833" i="23"/>
  <c r="BF1604" i="23"/>
  <c r="BF851" i="23"/>
  <c r="BA1087" i="23"/>
  <c r="BC1087" i="23" s="1"/>
  <c r="BA1151" i="23"/>
  <c r="BC1151" i="23" s="1"/>
  <c r="BA1567" i="23"/>
  <c r="BC1567" i="23" s="1"/>
  <c r="BE1503" i="23"/>
  <c r="BE1791" i="23"/>
  <c r="BE1887" i="23"/>
  <c r="BA1247" i="23"/>
  <c r="BC1247" i="23" s="1"/>
  <c r="BE1005" i="23"/>
  <c r="BE1357" i="23"/>
  <c r="BE1506" i="23"/>
  <c r="BA1357" i="23"/>
  <c r="BC1357" i="23" s="1"/>
  <c r="BA1666" i="23"/>
  <c r="BC1666" i="23" s="1"/>
  <c r="BA1762" i="23"/>
  <c r="BC1762" i="23" s="1"/>
  <c r="BE1997" i="23"/>
  <c r="BE1613" i="23"/>
  <c r="BF392" i="23"/>
  <c r="BF945" i="23"/>
  <c r="BF1416" i="23"/>
  <c r="BF177" i="23"/>
  <c r="BF743" i="23"/>
  <c r="BA1602" i="23"/>
  <c r="BC1602" i="23" s="1"/>
  <c r="BE1346" i="23"/>
  <c r="BE1666" i="23"/>
  <c r="BF1151" i="23"/>
  <c r="BF226" i="23"/>
  <c r="BF290" i="23"/>
  <c r="BA1122" i="23"/>
  <c r="BC1122" i="23" s="1"/>
  <c r="BE1069" i="23"/>
  <c r="BE1250" i="23"/>
  <c r="BE1549" i="23"/>
  <c r="BF310" i="23"/>
  <c r="BF904" i="23"/>
  <c r="BE1122" i="23"/>
  <c r="BA1250" i="23"/>
  <c r="BC1250" i="23" s="1"/>
  <c r="BA1890" i="23"/>
  <c r="BC1890" i="23" s="1"/>
  <c r="BA1800" i="23"/>
  <c r="BC1800" i="23" s="1"/>
  <c r="BF396" i="23"/>
  <c r="BE1282" i="23"/>
  <c r="BF908" i="23"/>
  <c r="BE1059" i="23"/>
  <c r="BA1325" i="23"/>
  <c r="BC1325" i="23" s="1"/>
  <c r="BF795" i="23"/>
  <c r="BF1155" i="23"/>
  <c r="BA1155" i="23"/>
  <c r="BC1155" i="23" s="1"/>
  <c r="BA1283" i="23"/>
  <c r="BC1283" i="23" s="1"/>
  <c r="BF1283" i="23"/>
  <c r="BF1315" i="23"/>
  <c r="BE1315" i="23"/>
  <c r="BF1379" i="23"/>
  <c r="BA1379" i="23"/>
  <c r="BC1379" i="23" s="1"/>
  <c r="BF1443" i="23"/>
  <c r="BE1443" i="23"/>
  <c r="BE1475" i="23"/>
  <c r="BF1475" i="23"/>
  <c r="BA1475" i="23"/>
  <c r="BC1475" i="23" s="1"/>
  <c r="BF1507" i="23"/>
  <c r="BA1507" i="23"/>
  <c r="BC1507" i="23" s="1"/>
  <c r="BE1539" i="23"/>
  <c r="BF1539" i="23"/>
  <c r="BA1571" i="23"/>
  <c r="BC1571" i="23" s="1"/>
  <c r="BF1571" i="23"/>
  <c r="BE1571" i="23"/>
  <c r="BE1603" i="23"/>
  <c r="BF1603" i="23"/>
  <c r="BA1603" i="23"/>
  <c r="BC1603" i="23" s="1"/>
  <c r="BF1635" i="23"/>
  <c r="BE1635" i="23"/>
  <c r="BA1667" i="23"/>
  <c r="BC1667" i="23" s="1"/>
  <c r="BE1667" i="23"/>
  <c r="BE1699" i="23"/>
  <c r="BA1699" i="23"/>
  <c r="BC1699" i="23" s="1"/>
  <c r="BE1731" i="23"/>
  <c r="BA1731" i="23"/>
  <c r="BC1731" i="23" s="1"/>
  <c r="BF1731" i="23"/>
  <c r="BF1763" i="23"/>
  <c r="BA1763" i="23"/>
  <c r="BC1763" i="23" s="1"/>
  <c r="BF1827" i="23"/>
  <c r="BF1859" i="23"/>
  <c r="BA1859" i="23"/>
  <c r="BC1859" i="23" s="1"/>
  <c r="BE1859" i="23"/>
  <c r="BF1891" i="23"/>
  <c r="BE1891" i="23"/>
  <c r="BF1955" i="23"/>
  <c r="BE1955" i="23"/>
  <c r="BA1955" i="23"/>
  <c r="BC1955" i="23" s="1"/>
  <c r="BF1987" i="23"/>
  <c r="BE1987" i="23"/>
  <c r="BF39" i="23"/>
  <c r="BF103" i="23"/>
  <c r="BF231" i="23"/>
  <c r="BF295" i="23"/>
  <c r="BF359" i="23"/>
  <c r="BF423" i="23"/>
  <c r="BF551" i="23"/>
  <c r="BF615" i="23"/>
  <c r="BF679" i="23"/>
  <c r="BF807" i="23"/>
  <c r="BE1032" i="23"/>
  <c r="BF1032" i="23"/>
  <c r="BE1064" i="23"/>
  <c r="BF1064" i="23"/>
  <c r="BA1064" i="23"/>
  <c r="BC1064" i="23" s="1"/>
  <c r="BE1096" i="23"/>
  <c r="BF1096" i="23"/>
  <c r="BA1096" i="23"/>
  <c r="BC1096" i="23" s="1"/>
  <c r="BF1128" i="23"/>
  <c r="BA1160" i="23"/>
  <c r="BC1160" i="23" s="1"/>
  <c r="BF1160" i="23"/>
  <c r="BA1192" i="23"/>
  <c r="BC1192" i="23" s="1"/>
  <c r="BF1192" i="23"/>
  <c r="BE1224" i="23"/>
  <c r="BF1224" i="23"/>
  <c r="BF1256" i="23"/>
  <c r="BA1256" i="23"/>
  <c r="BC1256" i="23" s="1"/>
  <c r="BF1288" i="23"/>
  <c r="BF1320" i="23"/>
  <c r="BA1320" i="23"/>
  <c r="BC1320" i="23" s="1"/>
  <c r="BE1320" i="23"/>
  <c r="BF1352" i="23"/>
  <c r="BE1352" i="23"/>
  <c r="BA1448" i="23"/>
  <c r="BC1448" i="23" s="1"/>
  <c r="BF1448" i="23"/>
  <c r="BF1480" i="23"/>
  <c r="BA1480" i="23"/>
  <c r="BC1480" i="23" s="1"/>
  <c r="BF1512" i="23"/>
  <c r="BE1512" i="23"/>
  <c r="BF1544" i="23"/>
  <c r="BA1544" i="23"/>
  <c r="BC1544" i="23" s="1"/>
  <c r="BF1576" i="23"/>
  <c r="BF1608" i="23"/>
  <c r="BF1640" i="23"/>
  <c r="BA1736" i="23"/>
  <c r="BC1736" i="23" s="1"/>
  <c r="BE1768" i="23"/>
  <c r="BE1832" i="23"/>
  <c r="BA1864" i="23"/>
  <c r="BC1864" i="23" s="1"/>
  <c r="BE1896" i="23"/>
  <c r="BE1928" i="23"/>
  <c r="BE1960" i="23"/>
  <c r="BA1960" i="23"/>
  <c r="BC1960" i="23" s="1"/>
  <c r="BA1992" i="23"/>
  <c r="BC1992" i="23" s="1"/>
  <c r="BF1992" i="23"/>
  <c r="BE1992" i="23"/>
  <c r="BF49" i="23"/>
  <c r="BF113" i="23"/>
  <c r="BF305" i="23"/>
  <c r="BF369" i="23"/>
  <c r="BF433" i="23"/>
  <c r="BF561" i="23"/>
  <c r="BF625" i="23"/>
  <c r="BF689" i="23"/>
  <c r="BF753" i="23"/>
  <c r="BF817" i="23"/>
  <c r="BF881" i="23"/>
  <c r="BF1005" i="23"/>
  <c r="BF1037" i="23"/>
  <c r="BA1037" i="23"/>
  <c r="BC1037" i="23" s="1"/>
  <c r="BF1069" i="23"/>
  <c r="BF1101" i="23"/>
  <c r="BF1133" i="23"/>
  <c r="BE1133" i="23"/>
  <c r="BA1133" i="23"/>
  <c r="BC1133" i="23" s="1"/>
  <c r="BF1165" i="23"/>
  <c r="BE1165" i="23"/>
  <c r="BA1165" i="23"/>
  <c r="BC1165" i="23" s="1"/>
  <c r="BF1197" i="23"/>
  <c r="BA1197" i="23"/>
  <c r="BC1197" i="23" s="1"/>
  <c r="BF1229" i="23"/>
  <c r="BE1229" i="23"/>
  <c r="BA1261" i="23"/>
  <c r="BC1261" i="23" s="1"/>
  <c r="BE1293" i="23"/>
  <c r="BF1389" i="23"/>
  <c r="BE1389" i="23"/>
  <c r="BF1421" i="23"/>
  <c r="BA1421" i="23"/>
  <c r="BC1421" i="23" s="1"/>
  <c r="BE1421" i="23"/>
  <c r="BA1453" i="23"/>
  <c r="BC1453" i="23" s="1"/>
  <c r="BF1453" i="23"/>
  <c r="BF1485" i="23"/>
  <c r="BA1485" i="23"/>
  <c r="BC1485" i="23" s="1"/>
  <c r="BF1517" i="23"/>
  <c r="BF1549" i="23"/>
  <c r="BF1581" i="23"/>
  <c r="BE1581" i="23"/>
  <c r="BA1581" i="23"/>
  <c r="BC1581" i="23" s="1"/>
  <c r="BA1613" i="23"/>
  <c r="BC1613" i="23" s="1"/>
  <c r="BF1613" i="23"/>
  <c r="BE1645" i="23"/>
  <c r="BF1645" i="23"/>
  <c r="BF1677" i="23"/>
  <c r="BE1677" i="23"/>
  <c r="BA1677" i="23"/>
  <c r="BC1677" i="23" s="1"/>
  <c r="BF1709" i="23"/>
  <c r="BA1709" i="23"/>
  <c r="BC1709" i="23" s="1"/>
  <c r="BE1741" i="23"/>
  <c r="BA1741" i="23"/>
  <c r="BC1741" i="23" s="1"/>
  <c r="BF1741" i="23"/>
  <c r="BF1773" i="23"/>
  <c r="BA1773" i="23"/>
  <c r="BC1773" i="23" s="1"/>
  <c r="BF1805" i="23"/>
  <c r="BE1805" i="23"/>
  <c r="BA1837" i="23"/>
  <c r="BC1837" i="23" s="1"/>
  <c r="BF1837" i="23"/>
  <c r="BE1837" i="23"/>
  <c r="BF1869" i="23"/>
  <c r="BA1869" i="23"/>
  <c r="BC1869" i="23" s="1"/>
  <c r="BF1901" i="23"/>
  <c r="BE1901" i="23"/>
  <c r="BF1933" i="23"/>
  <c r="BE1933" i="23"/>
  <c r="BA1965" i="23"/>
  <c r="BC1965" i="23" s="1"/>
  <c r="BF1965" i="23"/>
  <c r="BF1997" i="23"/>
  <c r="BF411" i="23"/>
  <c r="BF475" i="23"/>
  <c r="BF539" i="23"/>
  <c r="BF603" i="23"/>
  <c r="BF667" i="23"/>
  <c r="BF731" i="23"/>
  <c r="BF859" i="23"/>
  <c r="BF987" i="23"/>
  <c r="BE1026" i="23"/>
  <c r="BA1058" i="23"/>
  <c r="BC1058" i="23" s="1"/>
  <c r="BF1058" i="23"/>
  <c r="BF1090" i="23"/>
  <c r="BA1090" i="23"/>
  <c r="BC1090" i="23" s="1"/>
  <c r="BF1154" i="23"/>
  <c r="BE1154" i="23"/>
  <c r="BF1186" i="23"/>
  <c r="BF1218" i="23"/>
  <c r="BF1282" i="23"/>
  <c r="BE1314" i="23"/>
  <c r="BF1314" i="23"/>
  <c r="BF1346" i="23"/>
  <c r="BF1378" i="23"/>
  <c r="BE1378" i="23"/>
  <c r="BF1410" i="23"/>
  <c r="BA1410" i="23"/>
  <c r="BC1410" i="23" s="1"/>
  <c r="BF1442" i="23"/>
  <c r="BE1442" i="23"/>
  <c r="BF1474" i="23"/>
  <c r="BA1474" i="23"/>
  <c r="BC1474" i="23" s="1"/>
  <c r="BF1506" i="23"/>
  <c r="BF1538" i="23"/>
  <c r="BE1538" i="23"/>
  <c r="BF1570" i="23"/>
  <c r="BA1570" i="23"/>
  <c r="BC1570" i="23" s="1"/>
  <c r="BE1570" i="23"/>
  <c r="BE1634" i="23"/>
  <c r="BF1634" i="23"/>
  <c r="BF1698" i="23"/>
  <c r="BA1698" i="23"/>
  <c r="BC1698" i="23" s="1"/>
  <c r="BF1730" i="23"/>
  <c r="BE1762" i="23"/>
  <c r="BF1762" i="23"/>
  <c r="BF1794" i="23"/>
  <c r="BA1794" i="23"/>
  <c r="BC1794" i="23" s="1"/>
  <c r="BA1826" i="23"/>
  <c r="BC1826" i="23" s="1"/>
  <c r="BF1826" i="23"/>
  <c r="BE1826" i="23"/>
  <c r="BF1858" i="23"/>
  <c r="BA1858" i="23"/>
  <c r="BC1858" i="23" s="1"/>
  <c r="BA1922" i="23"/>
  <c r="BC1922" i="23" s="1"/>
  <c r="BF1922" i="23"/>
  <c r="BF1954" i="23"/>
  <c r="BA1954" i="23"/>
  <c r="BC1954" i="23" s="1"/>
  <c r="BF1986" i="23"/>
  <c r="BA1986" i="23"/>
  <c r="BC1986" i="23" s="1"/>
  <c r="BE1986" i="23"/>
  <c r="BF44" i="23"/>
  <c r="BF125" i="23"/>
  <c r="BF189" i="23"/>
  <c r="BF253" i="23"/>
  <c r="BF317" i="23"/>
  <c r="BF381" i="23"/>
  <c r="BF445" i="23"/>
  <c r="BF509" i="23"/>
  <c r="BF573" i="23"/>
  <c r="BF637" i="23"/>
  <c r="BF701" i="23"/>
  <c r="BF765" i="23"/>
  <c r="BF829" i="23"/>
  <c r="BF893" i="23"/>
  <c r="BF957" i="23"/>
  <c r="BF446" i="23"/>
  <c r="BF582" i="23"/>
  <c r="BF710" i="23"/>
  <c r="BF982" i="23"/>
  <c r="BF224" i="23"/>
  <c r="BF352" i="23"/>
  <c r="BF480" i="23"/>
  <c r="BF600" i="23"/>
  <c r="BF736" i="23"/>
  <c r="BF856" i="23"/>
  <c r="BF992" i="23"/>
  <c r="BF784" i="23"/>
  <c r="BF1027" i="23"/>
  <c r="BF1091" i="23"/>
  <c r="BE1091" i="23"/>
  <c r="BF1123" i="23"/>
  <c r="BF1187" i="23"/>
  <c r="BF1251" i="23"/>
  <c r="BA1251" i="23"/>
  <c r="BC1251" i="23" s="1"/>
  <c r="BE1347" i="23"/>
  <c r="BF1347" i="23"/>
  <c r="BF1411" i="23"/>
  <c r="BA1411" i="23"/>
  <c r="BC1411" i="23" s="1"/>
  <c r="BF167" i="23"/>
  <c r="B11" i="33"/>
  <c r="BA1059" i="23"/>
  <c r="BC1059" i="23" s="1"/>
  <c r="BA1704" i="23"/>
  <c r="BC1704" i="23" s="1"/>
  <c r="BA1987" i="23"/>
  <c r="BC1987" i="23" s="1"/>
  <c r="BE1800" i="23"/>
  <c r="BA1891" i="23"/>
  <c r="BC1891" i="23" s="1"/>
  <c r="BE1608" i="23"/>
  <c r="BE1923" i="23"/>
  <c r="BA1672" i="23"/>
  <c r="BC1672" i="23" s="1"/>
  <c r="BF1219" i="23"/>
  <c r="BF61" i="23"/>
  <c r="BA1224" i="23"/>
  <c r="BC1224" i="23" s="1"/>
  <c r="BA1187" i="23"/>
  <c r="BC1187" i="23" s="1"/>
  <c r="BA1352" i="23"/>
  <c r="BC1352" i="23" s="1"/>
  <c r="BA1347" i="23"/>
  <c r="BC1347" i="23" s="1"/>
  <c r="BE1283" i="23"/>
  <c r="BA1635" i="23"/>
  <c r="BC1635" i="23" s="1"/>
  <c r="BE1827" i="23"/>
  <c r="BA1229" i="23"/>
  <c r="BC1229" i="23" s="1"/>
  <c r="BA1928" i="23"/>
  <c r="BC1928" i="23" s="1"/>
  <c r="BF1667" i="23"/>
  <c r="BA1128" i="23"/>
  <c r="BC1128" i="23" s="1"/>
  <c r="BA1539" i="23"/>
  <c r="BC1539" i="23" s="1"/>
  <c r="BE1379" i="23"/>
  <c r="BE1480" i="23"/>
  <c r="BE1416" i="23"/>
  <c r="BE1640" i="23"/>
  <c r="BA1923" i="23"/>
  <c r="BC1923" i="23" s="1"/>
  <c r="BE1795" i="23"/>
  <c r="BE1411" i="23"/>
  <c r="BA1827" i="23"/>
  <c r="BC1827" i="23" s="1"/>
  <c r="BF1059" i="23"/>
  <c r="BF1960" i="23"/>
  <c r="BF241" i="23"/>
  <c r="BE1251" i="23"/>
  <c r="BA1219" i="23"/>
  <c r="BC1219" i="23" s="1"/>
  <c r="BE1256" i="23"/>
  <c r="BE1448" i="23"/>
  <c r="BA1512" i="23"/>
  <c r="BC1512" i="23" s="1"/>
  <c r="BA1416" i="23"/>
  <c r="BC1416" i="23" s="1"/>
  <c r="BA1640" i="23"/>
  <c r="BC1640" i="23" s="1"/>
  <c r="BA1795" i="23"/>
  <c r="BC1795" i="23" s="1"/>
  <c r="BA1443" i="23"/>
  <c r="BC1443" i="23" s="1"/>
  <c r="BE1128" i="23"/>
  <c r="BF1384" i="23"/>
  <c r="BF1672" i="23"/>
  <c r="BE1384" i="23"/>
  <c r="BE1576" i="23"/>
  <c r="BE1544" i="23"/>
  <c r="BE1672" i="23"/>
  <c r="BF1699" i="23"/>
  <c r="BF1261" i="23"/>
  <c r="BF1293" i="23"/>
  <c r="BF487" i="23"/>
  <c r="BE1027" i="23"/>
  <c r="BA1123" i="23"/>
  <c r="BC1123" i="23" s="1"/>
  <c r="BE1192" i="23"/>
  <c r="BE1160" i="23"/>
  <c r="BA1288" i="23"/>
  <c r="BC1288" i="23" s="1"/>
  <c r="BE1864" i="23"/>
  <c r="BF923" i="23"/>
  <c r="BF1026" i="23"/>
  <c r="BF868" i="23"/>
  <c r="BF996" i="23"/>
  <c r="BF236" i="23"/>
  <c r="BF620" i="23"/>
  <c r="BF17" i="28"/>
  <c r="BF9" i="28"/>
  <c r="BF3" i="28"/>
  <c r="BF6" i="28"/>
  <c r="BF10" i="28"/>
  <c r="BF18" i="28"/>
  <c r="BF7" i="28"/>
  <c r="BF15" i="28"/>
  <c r="BF14" i="28"/>
  <c r="BF11" i="28"/>
  <c r="BF13" i="28"/>
  <c r="BF12" i="28"/>
  <c r="BF8" i="28"/>
  <c r="BF4" i="28"/>
  <c r="BF21" i="28"/>
  <c r="BB16" i="28"/>
  <c r="BF16" i="28"/>
  <c r="BB20" i="28"/>
  <c r="BF20" i="28"/>
  <c r="BB19" i="28"/>
  <c r="BF19" i="28"/>
  <c r="BB5" i="28"/>
  <c r="BF5" i="28"/>
  <c r="BB9" i="28"/>
  <c r="BB13" i="28"/>
  <c r="BB12" i="28"/>
  <c r="BB11" i="28"/>
  <c r="BB8" i="28"/>
  <c r="BB4" i="28"/>
  <c r="BB21" i="28"/>
  <c r="BB15" i="28"/>
  <c r="BB6" i="28"/>
  <c r="BB14" i="28"/>
  <c r="BB17" i="28"/>
  <c r="BB10" i="28"/>
  <c r="BB7" i="28"/>
  <c r="BB18" i="28"/>
  <c r="B11" i="29"/>
  <c r="B10" i="29"/>
  <c r="D25" i="29"/>
  <c r="D37" i="29" s="1"/>
  <c r="E25" i="29"/>
  <c r="E37" i="29" s="1"/>
  <c r="J10" i="33" l="1"/>
  <c r="D20" i="29"/>
  <c r="E20" i="29"/>
  <c r="E32" i="29" s="1"/>
  <c r="J10" i="29"/>
  <c r="B6" i="29"/>
  <c r="B25" i="29"/>
  <c r="B37" i="29" s="1"/>
  <c r="C25" i="29"/>
  <c r="C37" i="29" s="1"/>
  <c r="D32" i="29" l="1"/>
  <c r="B20" i="29"/>
  <c r="B32" i="29" s="1"/>
  <c r="C20" i="29"/>
  <c r="C32" i="29" s="1"/>
  <c r="B62" i="33" l="1"/>
  <c r="B55" i="33"/>
  <c r="B40" i="33"/>
  <c r="B47" i="33" l="1"/>
  <c r="B43" i="33"/>
  <c r="C39" i="33"/>
  <c r="C38" i="33" s="1"/>
  <c r="B63" i="33"/>
  <c r="B57" i="33"/>
  <c r="B56" i="33"/>
  <c r="B46" i="33"/>
  <c r="B68" i="33"/>
  <c r="B67" i="33"/>
  <c r="B45" i="33"/>
  <c r="B42" i="33"/>
  <c r="B48" i="33"/>
  <c r="B58" i="33"/>
  <c r="B41" i="33"/>
  <c r="C40" i="33"/>
  <c r="E26" i="29"/>
  <c r="E38" i="29" s="1"/>
  <c r="B96" i="29"/>
  <c r="C51" i="33" l="1"/>
  <c r="C52" i="33"/>
  <c r="C47" i="33"/>
  <c r="C44" i="33"/>
  <c r="C63" i="33"/>
  <c r="B50" i="33"/>
  <c r="B49" i="33"/>
  <c r="B59" i="33"/>
  <c r="D39" i="33"/>
  <c r="D38" i="33" s="1"/>
  <c r="C57" i="33"/>
  <c r="C68" i="33"/>
  <c r="C67" i="33"/>
  <c r="C56" i="33"/>
  <c r="C58" i="33"/>
  <c r="C42" i="33"/>
  <c r="C45" i="33"/>
  <c r="C48" i="33"/>
  <c r="C43" i="33"/>
  <c r="C46" i="33"/>
  <c r="C62" i="33"/>
  <c r="C55" i="33"/>
  <c r="D40" i="33"/>
  <c r="C41" i="33"/>
  <c r="D51" i="33" l="1"/>
  <c r="D52" i="33"/>
  <c r="D44" i="33"/>
  <c r="D47" i="33"/>
  <c r="D45" i="33"/>
  <c r="D63" i="33"/>
  <c r="C59" i="33"/>
  <c r="C50" i="33"/>
  <c r="E39" i="33"/>
  <c r="E38" i="33" s="1"/>
  <c r="C49" i="33"/>
  <c r="D57" i="33"/>
  <c r="D68" i="33"/>
  <c r="D67" i="33"/>
  <c r="D58" i="33"/>
  <c r="D56" i="33"/>
  <c r="D46" i="33"/>
  <c r="D42" i="33"/>
  <c r="D48" i="33"/>
  <c r="D43" i="33"/>
  <c r="D62" i="33"/>
  <c r="D55" i="33"/>
  <c r="E40" i="33"/>
  <c r="D41" i="33"/>
  <c r="E51" i="33" l="1"/>
  <c r="E52" i="33"/>
  <c r="E44" i="33"/>
  <c r="E47" i="33"/>
  <c r="E63" i="33"/>
  <c r="D59" i="33"/>
  <c r="D49" i="33"/>
  <c r="D50" i="33"/>
  <c r="F39" i="33"/>
  <c r="F38" i="33" s="1"/>
  <c r="E57" i="33"/>
  <c r="E68" i="33"/>
  <c r="E67" i="33"/>
  <c r="E58" i="33"/>
  <c r="E56" i="33"/>
  <c r="E48" i="33"/>
  <c r="E43" i="33"/>
  <c r="E46" i="33"/>
  <c r="E42" i="33"/>
  <c r="E45" i="33"/>
  <c r="E62" i="33"/>
  <c r="E55" i="33"/>
  <c r="F40" i="33"/>
  <c r="E41" i="33"/>
  <c r="F52" i="33" l="1"/>
  <c r="F51" i="33"/>
  <c r="F44" i="33"/>
  <c r="F47" i="33"/>
  <c r="F63" i="33"/>
  <c r="E59" i="33"/>
  <c r="E49" i="33"/>
  <c r="E50" i="33"/>
  <c r="G39" i="33"/>
  <c r="G38" i="33" s="1"/>
  <c r="F57" i="33"/>
  <c r="F67" i="33"/>
  <c r="F68" i="33"/>
  <c r="F58" i="33"/>
  <c r="F56" i="33"/>
  <c r="F43" i="33"/>
  <c r="F48" i="33"/>
  <c r="F46" i="33"/>
  <c r="F42" i="33"/>
  <c r="F45" i="33"/>
  <c r="F62" i="33"/>
  <c r="F55" i="33"/>
  <c r="G40" i="33"/>
  <c r="F41" i="33"/>
  <c r="G51" i="33" l="1"/>
  <c r="G52" i="33"/>
  <c r="G44" i="33"/>
  <c r="G47" i="33"/>
  <c r="G63" i="33"/>
  <c r="F59" i="33"/>
  <c r="F49" i="33"/>
  <c r="F50" i="33"/>
  <c r="H39" i="33"/>
  <c r="H38" i="33" s="1"/>
  <c r="G57" i="33"/>
  <c r="G67" i="33"/>
  <c r="G68" i="33"/>
  <c r="G58" i="33"/>
  <c r="G56" i="33"/>
  <c r="G48" i="33"/>
  <c r="G43" i="33"/>
  <c r="G46" i="33"/>
  <c r="G45" i="33"/>
  <c r="G42" i="33"/>
  <c r="G62" i="33"/>
  <c r="G55" i="33"/>
  <c r="H40" i="33"/>
  <c r="G41" i="33"/>
  <c r="H51" i="33" l="1"/>
  <c r="H52" i="33"/>
  <c r="H44" i="33"/>
  <c r="H47" i="33"/>
  <c r="H63" i="33"/>
  <c r="G59" i="33"/>
  <c r="G50" i="33"/>
  <c r="G49" i="33"/>
  <c r="I39" i="33"/>
  <c r="I38" i="33" s="1"/>
  <c r="H57" i="33"/>
  <c r="H68" i="33"/>
  <c r="H67" i="33"/>
  <c r="H56" i="33"/>
  <c r="H58" i="33"/>
  <c r="H45" i="33"/>
  <c r="H48" i="33"/>
  <c r="H43" i="33"/>
  <c r="H46" i="33"/>
  <c r="H42" i="33"/>
  <c r="H55" i="33"/>
  <c r="H62" i="33"/>
  <c r="I40" i="33"/>
  <c r="H41" i="33"/>
  <c r="I51" i="33" l="1"/>
  <c r="I52" i="33"/>
  <c r="I47" i="33"/>
  <c r="I44" i="33"/>
  <c r="I63" i="33"/>
  <c r="H59" i="33"/>
  <c r="H50" i="33"/>
  <c r="H49" i="33"/>
  <c r="J39" i="33"/>
  <c r="J38" i="33" s="1"/>
  <c r="I57" i="33"/>
  <c r="I68" i="33"/>
  <c r="I67" i="33"/>
  <c r="I58" i="33"/>
  <c r="I56" i="33"/>
  <c r="I45" i="33"/>
  <c r="I42" i="33"/>
  <c r="I48" i="33"/>
  <c r="I43" i="33"/>
  <c r="I46" i="33"/>
  <c r="I55" i="33"/>
  <c r="I62" i="33"/>
  <c r="I41" i="33"/>
  <c r="J40" i="33"/>
  <c r="J51" i="33" l="1"/>
  <c r="J52" i="33"/>
  <c r="J47" i="33"/>
  <c r="J44" i="33"/>
  <c r="J63" i="33"/>
  <c r="I59" i="33"/>
  <c r="I50" i="33"/>
  <c r="I49" i="33"/>
  <c r="K39" i="33"/>
  <c r="K38" i="33" s="1"/>
  <c r="J57" i="33"/>
  <c r="J68" i="33"/>
  <c r="J67" i="33"/>
  <c r="J56" i="33"/>
  <c r="J58" i="33"/>
  <c r="J45" i="33"/>
  <c r="J48" i="33"/>
  <c r="J46" i="33"/>
  <c r="J43" i="33"/>
  <c r="J42" i="33"/>
  <c r="K40" i="33"/>
  <c r="J41" i="33"/>
  <c r="J55" i="33"/>
  <c r="J62" i="33"/>
  <c r="K51" i="33" l="1"/>
  <c r="K52" i="33"/>
  <c r="K44" i="33"/>
  <c r="K47" i="33"/>
  <c r="K63" i="33"/>
  <c r="J59" i="33"/>
  <c r="J50" i="33"/>
  <c r="J49" i="33"/>
  <c r="L39" i="33"/>
  <c r="L38" i="33" s="1"/>
  <c r="K57" i="33"/>
  <c r="K67" i="33"/>
  <c r="K68" i="33"/>
  <c r="K56" i="33"/>
  <c r="K58" i="33"/>
  <c r="K42" i="33"/>
  <c r="K45" i="33"/>
  <c r="K48" i="33"/>
  <c r="K46" i="33"/>
  <c r="K43" i="33"/>
  <c r="L40" i="33"/>
  <c r="K41" i="33"/>
  <c r="K62" i="33"/>
  <c r="K55" i="33"/>
  <c r="L51" i="33" l="1"/>
  <c r="L52" i="33"/>
  <c r="L44" i="33"/>
  <c r="L47" i="33"/>
  <c r="L63" i="33"/>
  <c r="K59" i="33"/>
  <c r="K50" i="33"/>
  <c r="K49" i="33"/>
  <c r="M39" i="33"/>
  <c r="M38" i="33" s="1"/>
  <c r="L57" i="33"/>
  <c r="L67" i="33"/>
  <c r="L68" i="33"/>
  <c r="L58" i="33"/>
  <c r="L56" i="33"/>
  <c r="L46" i="33"/>
  <c r="L42" i="33"/>
  <c r="L45" i="33"/>
  <c r="L43" i="33"/>
  <c r="L48" i="33"/>
  <c r="L55" i="33"/>
  <c r="L62" i="33"/>
  <c r="M40" i="33"/>
  <c r="L41" i="33"/>
  <c r="M51" i="33" l="1"/>
  <c r="M52" i="33"/>
  <c r="M44" i="33"/>
  <c r="M47" i="33"/>
  <c r="M63" i="33"/>
  <c r="L59" i="33"/>
  <c r="L50" i="33"/>
  <c r="L49" i="33"/>
  <c r="N39" i="33"/>
  <c r="N38" i="33" s="1"/>
  <c r="M57" i="33"/>
  <c r="M67" i="33"/>
  <c r="M68" i="33"/>
  <c r="M58" i="33"/>
  <c r="M56" i="33"/>
  <c r="M46" i="33"/>
  <c r="M42" i="33"/>
  <c r="M48" i="33"/>
  <c r="M45" i="33"/>
  <c r="M43" i="33"/>
  <c r="M62" i="33"/>
  <c r="M55" i="33"/>
  <c r="N40" i="33"/>
  <c r="M41" i="33"/>
  <c r="N51" i="33" l="1"/>
  <c r="N52" i="33"/>
  <c r="N44" i="33"/>
  <c r="N47" i="33"/>
  <c r="N63" i="33"/>
  <c r="M59" i="33"/>
  <c r="M49" i="33"/>
  <c r="M50" i="33"/>
  <c r="O39" i="33"/>
  <c r="O38" i="33" s="1"/>
  <c r="N57" i="33"/>
  <c r="N68" i="33"/>
  <c r="N67" i="33"/>
  <c r="N58" i="33"/>
  <c r="N56" i="33"/>
  <c r="N43" i="33"/>
  <c r="N46" i="33"/>
  <c r="N42" i="33"/>
  <c r="N48" i="33"/>
  <c r="N45" i="33"/>
  <c r="N62" i="33"/>
  <c r="N55" i="33"/>
  <c r="O40" i="33"/>
  <c r="N41" i="33"/>
  <c r="O51" i="33" l="1"/>
  <c r="O52" i="33"/>
  <c r="O44" i="33"/>
  <c r="O47" i="33"/>
  <c r="O63" i="33"/>
  <c r="N59" i="33"/>
  <c r="N49" i="33"/>
  <c r="N50" i="33"/>
  <c r="P39" i="33"/>
  <c r="P38" i="33" s="1"/>
  <c r="O57" i="33"/>
  <c r="O67" i="33"/>
  <c r="O68" i="33"/>
  <c r="O58" i="33"/>
  <c r="O56" i="33"/>
  <c r="O48" i="33"/>
  <c r="O45" i="33"/>
  <c r="O43" i="33"/>
  <c r="O46" i="33"/>
  <c r="O42" i="33"/>
  <c r="O62" i="33"/>
  <c r="O55" i="33"/>
  <c r="P40" i="33"/>
  <c r="O41" i="33"/>
  <c r="P52" i="33" l="1"/>
  <c r="P51" i="33"/>
  <c r="P44" i="33"/>
  <c r="P47" i="33"/>
  <c r="P63" i="33"/>
  <c r="O59" i="33"/>
  <c r="O49" i="33"/>
  <c r="O50" i="33"/>
  <c r="Q39" i="33"/>
  <c r="Q38" i="33" s="1"/>
  <c r="P57" i="33"/>
  <c r="P68" i="33"/>
  <c r="P67" i="33"/>
  <c r="P56" i="33"/>
  <c r="P58" i="33"/>
  <c r="P42" i="33"/>
  <c r="P48" i="33"/>
  <c r="P43" i="33"/>
  <c r="P45" i="33"/>
  <c r="P46" i="33"/>
  <c r="P62" i="33"/>
  <c r="P55" i="33"/>
  <c r="Q40" i="33"/>
  <c r="P41" i="33"/>
  <c r="Q51" i="33" l="1"/>
  <c r="Q52" i="33"/>
  <c r="Q44" i="33"/>
  <c r="Q47" i="33"/>
  <c r="Q63" i="33"/>
  <c r="P59" i="33"/>
  <c r="P50" i="33"/>
  <c r="P49" i="33"/>
  <c r="R39" i="33"/>
  <c r="R38" i="33" s="1"/>
  <c r="Q57" i="33"/>
  <c r="Q68" i="33"/>
  <c r="Q67" i="33"/>
  <c r="Q58" i="33"/>
  <c r="Q56" i="33"/>
  <c r="Q42" i="33"/>
  <c r="Q48" i="33"/>
  <c r="Q46" i="33"/>
  <c r="Q43" i="33"/>
  <c r="Q45" i="33"/>
  <c r="Q62" i="33"/>
  <c r="Q55" i="33"/>
  <c r="Q41" i="33"/>
  <c r="R40" i="33"/>
  <c r="R51" i="33" l="1"/>
  <c r="R52" i="33"/>
  <c r="R47" i="33"/>
  <c r="R44" i="33"/>
  <c r="R63" i="33"/>
  <c r="Q59" i="33"/>
  <c r="Q50" i="33"/>
  <c r="Q49" i="33"/>
  <c r="S39" i="33"/>
  <c r="S38" i="33" s="1"/>
  <c r="R57" i="33"/>
  <c r="R68" i="33"/>
  <c r="R67" i="33"/>
  <c r="R58" i="33"/>
  <c r="R56" i="33"/>
  <c r="R46" i="33"/>
  <c r="R45" i="33"/>
  <c r="R42" i="33"/>
  <c r="R48" i="33"/>
  <c r="R43" i="33"/>
  <c r="R62" i="33"/>
  <c r="R55" i="33"/>
  <c r="S40" i="33"/>
  <c r="R41" i="33"/>
  <c r="S51" i="33" l="1"/>
  <c r="S52" i="33"/>
  <c r="S47" i="33"/>
  <c r="S44" i="33"/>
  <c r="S63" i="33"/>
  <c r="R59" i="33"/>
  <c r="R49" i="33"/>
  <c r="R50" i="33"/>
  <c r="T39" i="33"/>
  <c r="T38" i="33" s="1"/>
  <c r="S57" i="33"/>
  <c r="S68" i="33"/>
  <c r="S67" i="33"/>
  <c r="S56" i="33"/>
  <c r="S58" i="33"/>
  <c r="S46" i="33"/>
  <c r="S45" i="33"/>
  <c r="S42" i="33"/>
  <c r="S48" i="33"/>
  <c r="S43" i="33"/>
  <c r="T40" i="33"/>
  <c r="S41" i="33"/>
  <c r="S62" i="33"/>
  <c r="S55" i="33"/>
  <c r="T51" i="33" l="1"/>
  <c r="T52" i="33"/>
  <c r="T44" i="33"/>
  <c r="T47" i="33"/>
  <c r="T63" i="33"/>
  <c r="S59" i="33"/>
  <c r="S49" i="33"/>
  <c r="S50" i="33"/>
  <c r="U39" i="33"/>
  <c r="U38" i="33" s="1"/>
  <c r="T57" i="33"/>
  <c r="T68" i="33"/>
  <c r="T67" i="33"/>
  <c r="T58" i="33"/>
  <c r="T56" i="33"/>
  <c r="T45" i="33"/>
  <c r="T43" i="33"/>
  <c r="T46" i="33"/>
  <c r="T42" i="33"/>
  <c r="T48" i="33"/>
  <c r="T55" i="33"/>
  <c r="T62" i="33"/>
  <c r="U40" i="33"/>
  <c r="T41" i="33"/>
  <c r="U51" i="33" l="1"/>
  <c r="U52" i="33"/>
  <c r="U44" i="33"/>
  <c r="U47" i="33"/>
  <c r="U63" i="33"/>
  <c r="T49" i="33"/>
  <c r="T59" i="33"/>
  <c r="T50" i="33"/>
  <c r="V39" i="33"/>
  <c r="V38" i="33" s="1"/>
  <c r="U57" i="33"/>
  <c r="U68" i="33"/>
  <c r="U67" i="33"/>
  <c r="U58" i="33"/>
  <c r="U56" i="33"/>
  <c r="U45" i="33"/>
  <c r="U43" i="33"/>
  <c r="U48" i="33"/>
  <c r="U46" i="33"/>
  <c r="U42" i="33"/>
  <c r="U55" i="33"/>
  <c r="U62" i="33"/>
  <c r="V40" i="33"/>
  <c r="U41" i="33"/>
  <c r="V51" i="33" l="1"/>
  <c r="V52" i="33"/>
  <c r="V47" i="33"/>
  <c r="V44" i="33"/>
  <c r="V63" i="33"/>
  <c r="U49" i="33"/>
  <c r="U59" i="33"/>
  <c r="U50" i="33"/>
  <c r="W39" i="33"/>
  <c r="W38" i="33" s="1"/>
  <c r="V57" i="33"/>
  <c r="V68" i="33"/>
  <c r="V67" i="33"/>
  <c r="V58" i="33"/>
  <c r="V56" i="33"/>
  <c r="V43" i="33"/>
  <c r="V45" i="33"/>
  <c r="V42" i="33"/>
  <c r="V46" i="33"/>
  <c r="V48" i="33"/>
  <c r="V62" i="33"/>
  <c r="V55" i="33"/>
  <c r="W40" i="33"/>
  <c r="V41" i="33"/>
  <c r="W51" i="33" l="1"/>
  <c r="W52" i="33"/>
  <c r="W44" i="33"/>
  <c r="W47" i="33"/>
  <c r="W63" i="33"/>
  <c r="V59" i="33"/>
  <c r="V49" i="33"/>
  <c r="V50" i="33"/>
  <c r="X39" i="33"/>
  <c r="X38" i="33" s="1"/>
  <c r="W57" i="33"/>
  <c r="W67" i="33"/>
  <c r="W68" i="33"/>
  <c r="W58" i="33"/>
  <c r="W56" i="33"/>
  <c r="W48" i="33"/>
  <c r="W43" i="33"/>
  <c r="W45" i="33"/>
  <c r="W42" i="33"/>
  <c r="W46" i="33"/>
  <c r="W62" i="33"/>
  <c r="W55" i="33"/>
  <c r="X40" i="33"/>
  <c r="W41" i="33"/>
  <c r="X51" i="33" l="1"/>
  <c r="X52" i="33"/>
  <c r="X44" i="33"/>
  <c r="X47" i="33"/>
  <c r="X63" i="33"/>
  <c r="W59" i="33"/>
  <c r="W49" i="33"/>
  <c r="W50" i="33"/>
  <c r="Y39" i="33"/>
  <c r="Y38" i="33" s="1"/>
  <c r="X57" i="33"/>
  <c r="X68" i="33"/>
  <c r="X67" i="33"/>
  <c r="X56" i="33"/>
  <c r="X58" i="33"/>
  <c r="X42" i="33"/>
  <c r="X48" i="33"/>
  <c r="X46" i="33"/>
  <c r="X43" i="33"/>
  <c r="X45" i="33"/>
  <c r="X55" i="33"/>
  <c r="X62" i="33"/>
  <c r="Y40" i="33"/>
  <c r="X41" i="33"/>
  <c r="Y51" i="33" l="1"/>
  <c r="Y52" i="33"/>
  <c r="Y44" i="33"/>
  <c r="Y47" i="33"/>
  <c r="Y63" i="33"/>
  <c r="X59" i="33"/>
  <c r="X50" i="33"/>
  <c r="X49" i="33"/>
  <c r="Z39" i="33"/>
  <c r="Z38" i="33" s="1"/>
  <c r="Y57" i="33"/>
  <c r="Y68" i="33"/>
  <c r="Y67" i="33"/>
  <c r="Y58" i="33"/>
  <c r="Y56" i="33"/>
  <c r="Y42" i="33"/>
  <c r="Y48" i="33"/>
  <c r="Y46" i="33"/>
  <c r="Y43" i="33"/>
  <c r="Y45" i="33"/>
  <c r="Y41" i="33"/>
  <c r="Z40" i="33"/>
  <c r="Y55" i="33"/>
  <c r="Y62" i="33"/>
  <c r="Z51" i="33" l="1"/>
  <c r="Z52" i="33"/>
  <c r="Z44" i="33"/>
  <c r="Z47" i="33"/>
  <c r="Z63" i="33"/>
  <c r="Y59" i="33"/>
  <c r="Y49" i="33"/>
  <c r="Y50" i="33"/>
  <c r="AA39" i="33"/>
  <c r="AA38" i="33" s="1"/>
  <c r="Z57" i="33"/>
  <c r="Z68" i="33"/>
  <c r="Z67" i="33"/>
  <c r="Z58" i="33"/>
  <c r="Z56" i="33"/>
  <c r="Z46" i="33"/>
  <c r="Z48" i="33"/>
  <c r="Z42" i="33"/>
  <c r="Z45" i="33"/>
  <c r="Z43" i="33"/>
  <c r="Z62" i="33"/>
  <c r="Z55" i="33"/>
  <c r="AA40" i="33"/>
  <c r="Z41" i="33"/>
  <c r="AA51" i="33" l="1"/>
  <c r="AA52" i="33"/>
  <c r="AA44" i="33"/>
  <c r="AA47" i="33"/>
  <c r="AA63" i="33"/>
  <c r="Z59" i="33"/>
  <c r="Z49" i="33"/>
  <c r="Z50" i="33"/>
  <c r="AB39" i="33"/>
  <c r="AB38" i="33" s="1"/>
  <c r="AA57" i="33"/>
  <c r="AA67" i="33"/>
  <c r="AA68" i="33"/>
  <c r="AA56" i="33"/>
  <c r="AA58" i="33"/>
  <c r="AA46" i="33"/>
  <c r="AA42" i="33"/>
  <c r="AA48" i="33"/>
  <c r="AA45" i="33"/>
  <c r="AA43" i="33"/>
  <c r="AB40" i="33"/>
  <c r="AA41" i="33"/>
  <c r="AA62" i="33"/>
  <c r="AA55" i="33"/>
  <c r="AB51" i="33" l="1"/>
  <c r="AB52" i="33"/>
  <c r="AB44" i="33"/>
  <c r="AB47" i="33"/>
  <c r="AB63" i="33"/>
  <c r="AA59" i="33"/>
  <c r="AA50" i="33"/>
  <c r="AA49" i="33"/>
  <c r="AC39" i="33"/>
  <c r="AC38" i="33" s="1"/>
  <c r="AB57" i="33"/>
  <c r="AB68" i="33"/>
  <c r="AB67" i="33"/>
  <c r="AB58" i="33"/>
  <c r="AB56" i="33"/>
  <c r="AB45" i="33"/>
  <c r="AB46" i="33"/>
  <c r="AB42" i="33"/>
  <c r="AB48" i="33"/>
  <c r="AB43" i="33"/>
  <c r="AB62" i="33"/>
  <c r="AB55" i="33"/>
  <c r="AC40" i="33"/>
  <c r="AB41" i="33"/>
  <c r="AC51" i="33" l="1"/>
  <c r="AC52" i="33"/>
  <c r="AC44" i="33"/>
  <c r="AC47" i="33"/>
  <c r="AC63" i="33"/>
  <c r="AB49" i="33"/>
  <c r="AB59" i="33"/>
  <c r="AB50" i="33"/>
  <c r="AD39" i="33"/>
  <c r="AD38" i="33" s="1"/>
  <c r="AC57" i="33"/>
  <c r="AC67" i="33"/>
  <c r="AC68" i="33"/>
  <c r="AC58" i="33"/>
  <c r="AC56" i="33"/>
  <c r="AC48" i="33"/>
  <c r="AC45" i="33"/>
  <c r="AC46" i="33"/>
  <c r="AC43" i="33"/>
  <c r="AC42" i="33"/>
  <c r="AD40" i="33"/>
  <c r="AC41" i="33"/>
  <c r="AC62" i="33"/>
  <c r="AC55" i="33"/>
  <c r="AD51" i="33" l="1"/>
  <c r="AD52" i="33"/>
  <c r="AD44" i="33"/>
  <c r="AD47" i="33"/>
  <c r="AD63" i="33"/>
  <c r="AC59" i="33"/>
  <c r="AC50" i="33"/>
  <c r="AC49" i="33"/>
  <c r="AE39" i="33"/>
  <c r="AE38" i="33" s="1"/>
  <c r="AD57" i="33"/>
  <c r="AD67" i="33"/>
  <c r="AD68" i="33"/>
  <c r="AD58" i="33"/>
  <c r="AD56" i="33"/>
  <c r="AD43" i="33"/>
  <c r="AD45" i="33"/>
  <c r="AD48" i="33"/>
  <c r="AD46" i="33"/>
  <c r="AD42" i="33"/>
  <c r="AD62" i="33"/>
  <c r="AD55" i="33"/>
  <c r="AE40" i="33"/>
  <c r="AD41" i="33"/>
  <c r="AE51" i="33" l="1"/>
  <c r="AE52" i="33"/>
  <c r="AE44" i="33"/>
  <c r="AE47" i="33"/>
  <c r="AE63" i="33"/>
  <c r="AD59" i="33"/>
  <c r="AD49" i="33"/>
  <c r="AD50" i="33"/>
  <c r="AF39" i="33"/>
  <c r="AF38" i="33" s="1"/>
  <c r="AE57" i="33"/>
  <c r="AE67" i="33"/>
  <c r="AE68" i="33"/>
  <c r="AE58" i="33"/>
  <c r="AE56" i="33"/>
  <c r="AE43" i="33"/>
  <c r="AE45" i="33"/>
  <c r="AE42" i="33"/>
  <c r="AE46" i="33"/>
  <c r="AE48" i="33"/>
  <c r="AE62" i="33"/>
  <c r="AE55" i="33"/>
  <c r="AF40" i="33"/>
  <c r="AE41" i="33"/>
  <c r="AF51" i="33" l="1"/>
  <c r="AF52" i="33"/>
  <c r="AF44" i="33"/>
  <c r="AF47" i="33"/>
  <c r="AF63" i="33"/>
  <c r="AE59" i="33"/>
  <c r="AE49" i="33"/>
  <c r="AE50" i="33"/>
  <c r="AG39" i="33"/>
  <c r="AG38" i="33" s="1"/>
  <c r="AF57" i="33"/>
  <c r="AF68" i="33"/>
  <c r="AF67" i="33"/>
  <c r="AF56" i="33"/>
  <c r="AF58" i="33"/>
  <c r="AF42" i="33"/>
  <c r="AF48" i="33"/>
  <c r="AF43" i="33"/>
  <c r="AF46" i="33"/>
  <c r="AF45" i="33"/>
  <c r="AF62" i="33"/>
  <c r="AF55" i="33"/>
  <c r="AG40" i="33"/>
  <c r="AF41" i="33"/>
  <c r="AG51" i="33" l="1"/>
  <c r="AG52" i="33"/>
  <c r="AG47" i="33"/>
  <c r="AG44" i="33"/>
  <c r="AG63" i="33"/>
  <c r="AF59" i="33"/>
  <c r="AF50" i="33"/>
  <c r="AF49" i="33"/>
  <c r="AH39" i="33"/>
  <c r="AH38" i="33" s="1"/>
  <c r="AG57" i="33"/>
  <c r="AG68" i="33"/>
  <c r="AG67" i="33"/>
  <c r="AG56" i="33"/>
  <c r="AG58" i="33"/>
  <c r="AG42" i="33"/>
  <c r="AG48" i="33"/>
  <c r="AG43" i="33"/>
  <c r="AG46" i="33"/>
  <c r="AG45" i="33"/>
  <c r="AG55" i="33"/>
  <c r="AG62" i="33"/>
  <c r="AG41" i="33"/>
  <c r="AH40" i="33"/>
  <c r="AH51" i="33" l="1"/>
  <c r="AH52" i="33"/>
  <c r="AH44" i="33"/>
  <c r="AH47" i="33"/>
  <c r="AH63" i="33"/>
  <c r="AG59" i="33"/>
  <c r="AG50" i="33"/>
  <c r="AG49" i="33"/>
  <c r="AI39" i="33"/>
  <c r="AI38" i="33" s="1"/>
  <c r="AH57" i="33"/>
  <c r="AH68" i="33"/>
  <c r="AH67" i="33"/>
  <c r="AH56" i="33"/>
  <c r="AH58" i="33"/>
  <c r="AH46" i="33"/>
  <c r="AH45" i="33"/>
  <c r="AH42" i="33"/>
  <c r="AH48" i="33"/>
  <c r="AH43" i="33"/>
  <c r="AH55" i="33"/>
  <c r="AH62" i="33"/>
  <c r="AI40" i="33"/>
  <c r="AH41" i="33"/>
  <c r="AI51" i="33" l="1"/>
  <c r="AI52" i="33"/>
  <c r="AI44" i="33"/>
  <c r="AI47" i="33"/>
  <c r="AI63" i="33"/>
  <c r="AH59" i="33"/>
  <c r="AH50" i="33"/>
  <c r="AH49" i="33"/>
  <c r="AJ39" i="33"/>
  <c r="AJ38" i="33" s="1"/>
  <c r="AI57" i="33"/>
  <c r="AI68" i="33"/>
  <c r="AI67" i="33"/>
  <c r="AI56" i="33"/>
  <c r="AI58" i="33"/>
  <c r="AI46" i="33"/>
  <c r="AI42" i="33"/>
  <c r="AI48" i="33"/>
  <c r="AI43" i="33"/>
  <c r="AI45" i="33"/>
  <c r="AJ40" i="33"/>
  <c r="AI41" i="33"/>
  <c r="AI62" i="33"/>
  <c r="AI55" i="33"/>
  <c r="AJ51" i="33" l="1"/>
  <c r="AJ52" i="33"/>
  <c r="AJ44" i="33"/>
  <c r="AJ47" i="33"/>
  <c r="AJ63" i="33"/>
  <c r="AI59" i="33"/>
  <c r="AI50" i="33"/>
  <c r="AI49" i="33"/>
  <c r="AK39" i="33"/>
  <c r="AK38" i="33" s="1"/>
  <c r="AJ57" i="33"/>
  <c r="AJ68" i="33"/>
  <c r="AJ67" i="33"/>
  <c r="AJ58" i="33"/>
  <c r="AJ56" i="33"/>
  <c r="AJ45" i="33"/>
  <c r="AJ46" i="33"/>
  <c r="AJ43" i="33"/>
  <c r="AJ42" i="33"/>
  <c r="AJ48" i="33"/>
  <c r="AJ55" i="33"/>
  <c r="AJ62" i="33"/>
  <c r="AK40" i="33"/>
  <c r="AJ41" i="33"/>
  <c r="AK51" i="33" l="1"/>
  <c r="AK52" i="33"/>
  <c r="AK44" i="33"/>
  <c r="AK47" i="33"/>
  <c r="AK63" i="33"/>
  <c r="AJ59" i="33"/>
  <c r="AJ50" i="33"/>
  <c r="AJ49" i="33"/>
  <c r="AL39" i="33"/>
  <c r="AL38" i="33" s="1"/>
  <c r="AK57" i="33"/>
  <c r="AK67" i="33"/>
  <c r="AK68" i="33"/>
  <c r="AK58" i="33"/>
  <c r="AK56" i="33"/>
  <c r="AK43" i="33"/>
  <c r="AK45" i="33"/>
  <c r="AK46" i="33"/>
  <c r="AK48" i="33"/>
  <c r="AK42" i="33"/>
  <c r="AL40" i="33"/>
  <c r="AK41" i="33"/>
  <c r="AK55" i="33"/>
  <c r="AK62" i="33"/>
  <c r="AL51" i="33" l="1"/>
  <c r="AL52" i="33"/>
  <c r="AL44" i="33"/>
  <c r="AL47" i="33"/>
  <c r="AL63" i="33"/>
  <c r="AK59" i="33"/>
  <c r="AK50" i="33"/>
  <c r="AK49" i="33"/>
  <c r="AM39" i="33"/>
  <c r="AM38" i="33" s="1"/>
  <c r="AL57" i="33"/>
  <c r="AL68" i="33"/>
  <c r="AL67" i="33"/>
  <c r="AL58" i="33"/>
  <c r="AL56" i="33"/>
  <c r="AL43" i="33"/>
  <c r="AL48" i="33"/>
  <c r="AL42" i="33"/>
  <c r="AL45" i="33"/>
  <c r="AL46" i="33"/>
  <c r="AL62" i="33"/>
  <c r="AL55" i="33"/>
  <c r="AM40" i="33"/>
  <c r="AL41" i="33"/>
  <c r="AM51" i="33" l="1"/>
  <c r="AM52" i="33"/>
  <c r="AM44" i="33"/>
  <c r="AM47" i="33"/>
  <c r="AM63" i="33"/>
  <c r="AL59" i="33"/>
  <c r="AL49" i="33"/>
  <c r="AL50" i="33"/>
  <c r="AN39" i="33"/>
  <c r="AN38" i="33" s="1"/>
  <c r="AM57" i="33"/>
  <c r="AM67" i="33"/>
  <c r="AM68" i="33"/>
  <c r="AM58" i="33"/>
  <c r="AM56" i="33"/>
  <c r="AM42" i="33"/>
  <c r="AM43" i="33"/>
  <c r="AM48" i="33"/>
  <c r="AM45" i="33"/>
  <c r="AM46" i="33"/>
  <c r="AM62" i="33"/>
  <c r="AM55" i="33"/>
  <c r="AN40" i="33"/>
  <c r="AM41" i="33"/>
  <c r="AN51" i="33" l="1"/>
  <c r="AN52" i="33"/>
  <c r="AN44" i="33"/>
  <c r="AN47" i="33"/>
  <c r="AN63" i="33"/>
  <c r="AM59" i="33"/>
  <c r="AM50" i="33"/>
  <c r="AM49" i="33"/>
  <c r="AO39" i="33"/>
  <c r="AO38" i="33" s="1"/>
  <c r="AN57" i="33"/>
  <c r="AN68" i="33"/>
  <c r="AN67" i="33"/>
  <c r="AN58" i="33"/>
  <c r="AN56" i="33"/>
  <c r="AN42" i="33"/>
  <c r="AN48" i="33"/>
  <c r="AN43" i="33"/>
  <c r="AN46" i="33"/>
  <c r="AN45" i="33"/>
  <c r="AN62" i="33"/>
  <c r="AN55" i="33"/>
  <c r="AO40" i="33"/>
  <c r="AN41" i="33"/>
  <c r="AO51" i="33" l="1"/>
  <c r="AO52" i="33"/>
  <c r="AO47" i="33"/>
  <c r="AO44" i="33"/>
  <c r="AO63" i="33"/>
  <c r="AN59" i="33"/>
  <c r="AN50" i="33"/>
  <c r="AN49" i="33"/>
  <c r="AP39" i="33"/>
  <c r="AP38" i="33" s="1"/>
  <c r="AO57" i="33"/>
  <c r="AO68" i="33"/>
  <c r="AO67" i="33"/>
  <c r="AO56" i="33"/>
  <c r="AO58" i="33"/>
  <c r="AO42" i="33"/>
  <c r="AO48" i="33"/>
  <c r="AO43" i="33"/>
  <c r="AO45" i="33"/>
  <c r="AO46" i="33"/>
  <c r="AO62" i="33"/>
  <c r="AO55" i="33"/>
  <c r="AO41" i="33"/>
  <c r="AP40" i="33"/>
  <c r="AP51" i="33" l="1"/>
  <c r="AP52" i="33"/>
  <c r="AP44" i="33"/>
  <c r="AP47" i="33"/>
  <c r="AP63" i="33"/>
  <c r="AO50" i="33"/>
  <c r="AO59" i="33"/>
  <c r="AO49" i="33"/>
  <c r="AQ39" i="33"/>
  <c r="AQ38" i="33" s="1"/>
  <c r="AP57" i="33"/>
  <c r="AP68" i="33"/>
  <c r="AP67" i="33"/>
  <c r="AP56" i="33"/>
  <c r="AP58" i="33"/>
  <c r="AP46" i="33"/>
  <c r="AP48" i="33"/>
  <c r="AP42" i="33"/>
  <c r="AP43" i="33"/>
  <c r="AP45" i="33"/>
  <c r="AQ40" i="33"/>
  <c r="AP41" i="33"/>
  <c r="AP62" i="33"/>
  <c r="AP55" i="33"/>
  <c r="AQ51" i="33" l="1"/>
  <c r="AQ52" i="33"/>
  <c r="AQ44" i="33"/>
  <c r="AQ47" i="33"/>
  <c r="AQ63" i="33"/>
  <c r="AP59" i="33"/>
  <c r="AP50" i="33"/>
  <c r="AP49" i="33"/>
  <c r="AR39" i="33"/>
  <c r="AR38" i="33" s="1"/>
  <c r="AQ57" i="33"/>
  <c r="AQ67" i="33"/>
  <c r="AQ68" i="33"/>
  <c r="AQ56" i="33"/>
  <c r="AQ58" i="33"/>
  <c r="AQ46" i="33"/>
  <c r="AQ42" i="33"/>
  <c r="AQ48" i="33"/>
  <c r="AQ45" i="33"/>
  <c r="AQ43" i="33"/>
  <c r="AR40" i="33"/>
  <c r="AQ41" i="33"/>
  <c r="AQ62" i="33"/>
  <c r="AQ55" i="33"/>
  <c r="AR51" i="33" l="1"/>
  <c r="AR52" i="33"/>
  <c r="AR44" i="33"/>
  <c r="AR47" i="33"/>
  <c r="AR63" i="33"/>
  <c r="AQ59" i="33"/>
  <c r="AQ50" i="33"/>
  <c r="AQ49" i="33"/>
  <c r="AS39" i="33"/>
  <c r="AS38" i="33" s="1"/>
  <c r="AR57" i="33"/>
  <c r="AR67" i="33"/>
  <c r="AR68" i="33"/>
  <c r="AR58" i="33"/>
  <c r="AR56" i="33"/>
  <c r="AR45" i="33"/>
  <c r="AR46" i="33"/>
  <c r="AR42" i="33"/>
  <c r="AR48" i="33"/>
  <c r="AR43" i="33"/>
  <c r="AR62" i="33"/>
  <c r="AR55" i="33"/>
  <c r="AS40" i="33"/>
  <c r="AR41" i="33"/>
  <c r="AS51" i="33" l="1"/>
  <c r="AS52" i="33"/>
  <c r="AS44" i="33"/>
  <c r="AS47" i="33"/>
  <c r="AS63" i="33"/>
  <c r="AR59" i="33"/>
  <c r="AR50" i="33"/>
  <c r="AR49" i="33"/>
  <c r="AT39" i="33"/>
  <c r="AT38" i="33" s="1"/>
  <c r="AS57" i="33"/>
  <c r="AS68" i="33"/>
  <c r="AS67" i="33"/>
  <c r="AS58" i="33"/>
  <c r="AS56" i="33"/>
  <c r="AS45" i="33"/>
  <c r="AS46" i="33"/>
  <c r="AS42" i="33"/>
  <c r="AS48" i="33"/>
  <c r="AS43" i="33"/>
  <c r="AS55" i="33"/>
  <c r="AS62" i="33"/>
  <c r="AT40" i="33"/>
  <c r="AS41" i="33"/>
  <c r="AT51" i="33" l="1"/>
  <c r="AT52" i="33"/>
  <c r="AT47" i="33"/>
  <c r="AT44" i="33"/>
  <c r="AT63" i="33"/>
  <c r="AS59" i="33"/>
  <c r="AS50" i="33"/>
  <c r="AS49" i="33"/>
  <c r="AU39" i="33"/>
  <c r="AU38" i="33" s="1"/>
  <c r="AT57" i="33"/>
  <c r="AT68" i="33"/>
  <c r="AT67" i="33"/>
  <c r="AT58" i="33"/>
  <c r="AT56" i="33"/>
  <c r="AT43" i="33"/>
  <c r="AT45" i="33"/>
  <c r="AT48" i="33"/>
  <c r="AT46" i="33"/>
  <c r="AT42" i="33"/>
  <c r="AT62" i="33"/>
  <c r="AT55" i="33"/>
  <c r="AU40" i="33"/>
  <c r="AT41" i="33"/>
  <c r="AU51" i="33" l="1"/>
  <c r="AU52" i="33"/>
  <c r="AU44" i="33"/>
  <c r="AU47" i="33"/>
  <c r="AU63" i="33"/>
  <c r="AT59" i="33"/>
  <c r="AT49" i="33"/>
  <c r="AT50" i="33"/>
  <c r="AV39" i="33"/>
  <c r="AV38" i="33" s="1"/>
  <c r="AU57" i="33"/>
  <c r="AU67" i="33"/>
  <c r="AU68" i="33"/>
  <c r="AU58" i="33"/>
  <c r="AU56" i="33"/>
  <c r="AU43" i="33"/>
  <c r="AU46" i="33"/>
  <c r="AU42" i="33"/>
  <c r="AU45" i="33"/>
  <c r="AU48" i="33"/>
  <c r="AU62" i="33"/>
  <c r="AU55" i="33"/>
  <c r="AV40" i="33"/>
  <c r="AU41" i="33"/>
  <c r="AV51" i="33" l="1"/>
  <c r="AV52" i="33"/>
  <c r="AV44" i="33"/>
  <c r="AV47" i="33"/>
  <c r="AV63" i="33"/>
  <c r="AU59" i="33"/>
  <c r="AU49" i="33"/>
  <c r="AU50" i="33"/>
  <c r="AW39" i="33"/>
  <c r="AW38" i="33" s="1"/>
  <c r="AV57" i="33"/>
  <c r="AV68" i="33"/>
  <c r="AV67" i="33"/>
  <c r="AV58" i="33"/>
  <c r="AV56" i="33"/>
  <c r="AV42" i="33"/>
  <c r="AV48" i="33"/>
  <c r="AV43" i="33"/>
  <c r="AV45" i="33"/>
  <c r="AV46" i="33"/>
  <c r="AV55" i="33"/>
  <c r="AV62" i="33"/>
  <c r="AW40" i="33"/>
  <c r="AV41" i="33"/>
  <c r="AW51" i="33" l="1"/>
  <c r="AW52" i="33"/>
  <c r="AW44" i="33"/>
  <c r="AW47" i="33"/>
  <c r="AW63" i="33"/>
  <c r="AV59" i="33"/>
  <c r="AV49" i="33"/>
  <c r="AV50" i="33"/>
  <c r="AX39" i="33"/>
  <c r="AX38" i="33" s="1"/>
  <c r="AW57" i="33"/>
  <c r="AW68" i="33"/>
  <c r="AW67" i="33"/>
  <c r="AW56" i="33"/>
  <c r="AW58" i="33"/>
  <c r="AW42" i="33"/>
  <c r="AW48" i="33"/>
  <c r="AW43" i="33"/>
  <c r="AW46" i="33"/>
  <c r="AW45" i="33"/>
  <c r="AW55" i="33"/>
  <c r="AW62" i="33"/>
  <c r="AW41" i="33"/>
  <c r="AX40" i="33"/>
  <c r="AX51" i="33" l="1"/>
  <c r="AX52" i="33"/>
  <c r="AX47" i="33"/>
  <c r="AX44" i="33"/>
  <c r="AX63" i="33"/>
  <c r="AW59" i="33"/>
  <c r="AW50" i="33"/>
  <c r="AW49" i="33"/>
  <c r="AY39" i="33"/>
  <c r="AY38" i="33" s="1"/>
  <c r="AX57" i="33"/>
  <c r="AX68" i="33"/>
  <c r="AX67" i="33"/>
  <c r="AX58" i="33"/>
  <c r="AX56" i="33"/>
  <c r="AX46" i="33"/>
  <c r="AX48" i="33"/>
  <c r="AX42" i="33"/>
  <c r="AX45" i="33"/>
  <c r="AX43" i="33"/>
  <c r="AY40" i="33"/>
  <c r="AX41" i="33"/>
  <c r="AX55" i="33"/>
  <c r="AX62" i="33"/>
  <c r="AY51" i="33" l="1"/>
  <c r="AY52" i="33"/>
  <c r="AY44" i="33"/>
  <c r="AY47" i="33"/>
  <c r="AY63" i="33"/>
  <c r="AX50" i="33"/>
  <c r="AX59" i="33"/>
  <c r="AX49" i="33"/>
  <c r="AZ39" i="33"/>
  <c r="AZ38" i="33" s="1"/>
  <c r="AY57" i="33"/>
  <c r="AY68" i="33"/>
  <c r="AY67" i="33"/>
  <c r="AY56" i="33"/>
  <c r="AY58" i="33"/>
  <c r="AY45" i="33"/>
  <c r="AY46" i="33"/>
  <c r="AY42" i="33"/>
  <c r="AY48" i="33"/>
  <c r="AY43" i="33"/>
  <c r="AY62" i="33"/>
  <c r="AY55" i="33"/>
  <c r="AZ40" i="33"/>
  <c r="AY41" i="33"/>
  <c r="AZ51" i="33" l="1"/>
  <c r="AZ52" i="33"/>
  <c r="AZ44" i="33"/>
  <c r="AZ47" i="33"/>
  <c r="AZ63" i="33"/>
  <c r="AY50" i="33"/>
  <c r="AY49" i="33"/>
  <c r="AY59" i="33"/>
  <c r="BA39" i="33"/>
  <c r="BA38" i="33" s="1"/>
  <c r="AZ57" i="33"/>
  <c r="AZ68" i="33"/>
  <c r="AZ67" i="33"/>
  <c r="AZ58" i="33"/>
  <c r="AZ56" i="33"/>
  <c r="AZ45" i="33"/>
  <c r="AZ46" i="33"/>
  <c r="AZ43" i="33"/>
  <c r="AZ42" i="33"/>
  <c r="AZ48" i="33"/>
  <c r="BA40" i="33"/>
  <c r="AZ41" i="33"/>
  <c r="AZ62" i="33"/>
  <c r="AZ55" i="33"/>
  <c r="BA51" i="33" l="1"/>
  <c r="BA52" i="33"/>
  <c r="BA65" i="33"/>
  <c r="BA47" i="33"/>
  <c r="BA44" i="33"/>
  <c r="BA63" i="33"/>
  <c r="AZ49" i="33"/>
  <c r="AZ59" i="33"/>
  <c r="AZ50" i="33"/>
  <c r="BB39" i="33"/>
  <c r="BB38" i="33" s="1"/>
  <c r="BA57" i="33"/>
  <c r="BA68" i="33"/>
  <c r="BA67" i="33"/>
  <c r="BA58" i="33"/>
  <c r="BA56" i="33"/>
  <c r="BA48" i="33"/>
  <c r="BA45" i="33"/>
  <c r="BA43" i="33"/>
  <c r="BA46" i="33"/>
  <c r="BA42" i="33"/>
  <c r="BA62" i="33"/>
  <c r="BA55" i="33"/>
  <c r="BB40" i="33"/>
  <c r="BA41" i="33"/>
  <c r="BB51" i="33" l="1"/>
  <c r="BB52" i="33"/>
  <c r="BB65" i="33"/>
  <c r="BB44" i="33"/>
  <c r="BB47" i="33"/>
  <c r="BB63" i="33"/>
  <c r="BA49" i="33"/>
  <c r="BA50" i="33"/>
  <c r="BA59" i="33"/>
  <c r="BC39" i="33"/>
  <c r="BC38" i="33" s="1"/>
  <c r="BB57" i="33"/>
  <c r="BB67" i="33"/>
  <c r="BB68" i="33"/>
  <c r="BB58" i="33"/>
  <c r="BB56" i="33"/>
  <c r="BB43" i="33"/>
  <c r="BB45" i="33"/>
  <c r="BB42" i="33"/>
  <c r="BB46" i="33"/>
  <c r="BB48" i="33"/>
  <c r="BC40" i="33"/>
  <c r="BB41" i="33"/>
  <c r="BB62" i="33"/>
  <c r="BB55" i="33"/>
  <c r="BC51" i="33" l="1"/>
  <c r="BC52" i="33"/>
  <c r="BC65" i="33"/>
  <c r="BC44" i="33"/>
  <c r="BC47" i="33"/>
  <c r="BC63" i="33"/>
  <c r="BB49" i="33"/>
  <c r="BB50" i="33"/>
  <c r="BB59" i="33"/>
  <c r="BD39" i="33"/>
  <c r="BD38" i="33" s="1"/>
  <c r="BC57" i="33"/>
  <c r="BC67" i="33"/>
  <c r="BC68" i="33"/>
  <c r="BC58" i="33"/>
  <c r="BC56" i="33"/>
  <c r="BC43" i="33"/>
  <c r="BC45" i="33"/>
  <c r="BC48" i="33"/>
  <c r="BC46" i="33"/>
  <c r="BC42" i="33"/>
  <c r="BD40" i="33"/>
  <c r="BC41" i="33"/>
  <c r="BC62" i="33"/>
  <c r="BC55" i="33"/>
  <c r="BD51" i="33" l="1"/>
  <c r="BD52" i="33"/>
  <c r="BD65" i="33"/>
  <c r="BD44" i="33"/>
  <c r="BD47" i="33"/>
  <c r="BD63" i="33"/>
  <c r="BC50" i="33"/>
  <c r="BC59" i="33"/>
  <c r="BC49" i="33"/>
  <c r="BE39" i="33"/>
  <c r="BE38" i="33" s="1"/>
  <c r="BD57" i="33"/>
  <c r="BD68" i="33"/>
  <c r="BD67" i="33"/>
  <c r="BD56" i="33"/>
  <c r="BD58" i="33"/>
  <c r="BD42" i="33"/>
  <c r="BD48" i="33"/>
  <c r="BD46" i="33"/>
  <c r="BD43" i="33"/>
  <c r="BD45" i="33"/>
  <c r="BE40" i="33"/>
  <c r="BD41" i="33"/>
  <c r="BD62" i="33"/>
  <c r="BD55" i="33"/>
  <c r="BE51" i="33" l="1"/>
  <c r="BE52" i="33"/>
  <c r="BE65" i="33"/>
  <c r="BE44" i="33"/>
  <c r="BE47" i="33"/>
  <c r="BE63" i="33"/>
  <c r="BD50" i="33"/>
  <c r="BD49" i="33"/>
  <c r="BD59" i="33"/>
  <c r="BF39" i="33"/>
  <c r="BF38" i="33" s="1"/>
  <c r="BF40" i="33"/>
  <c r="BE57" i="33"/>
  <c r="BE68" i="33"/>
  <c r="BE67" i="33"/>
  <c r="BE58" i="33"/>
  <c r="BE56" i="33"/>
  <c r="BE42" i="33"/>
  <c r="BE48" i="33"/>
  <c r="BE46" i="33"/>
  <c r="BE43" i="33"/>
  <c r="BE45" i="33"/>
  <c r="BE62" i="33"/>
  <c r="BE55" i="33"/>
  <c r="BE41" i="33"/>
  <c r="BF51" i="33" l="1"/>
  <c r="BF52" i="33"/>
  <c r="BF65" i="33"/>
  <c r="BF47" i="33"/>
  <c r="BF44" i="33"/>
  <c r="BF63" i="33"/>
  <c r="BE50" i="33"/>
  <c r="BE59" i="33"/>
  <c r="BE49" i="33"/>
  <c r="BG39" i="33"/>
  <c r="BG38" i="33" s="1"/>
  <c r="BF55" i="33"/>
  <c r="BF62" i="33"/>
  <c r="BG40" i="33"/>
  <c r="BF41" i="33"/>
  <c r="BF46" i="33"/>
  <c r="BF45" i="33"/>
  <c r="BF43" i="33"/>
  <c r="BF58" i="33"/>
  <c r="BF42" i="33"/>
  <c r="BF56" i="33"/>
  <c r="BF48" i="33"/>
  <c r="BF57" i="33"/>
  <c r="BF67" i="33"/>
  <c r="BF68" i="33"/>
  <c r="BG51" i="33" l="1"/>
  <c r="BG52" i="33"/>
  <c r="BG65" i="33"/>
  <c r="BG47" i="33"/>
  <c r="BG44" i="33"/>
  <c r="BG63" i="33"/>
  <c r="BF59" i="33"/>
  <c r="BF50" i="33"/>
  <c r="BF49" i="33"/>
  <c r="BH39" i="33"/>
  <c r="BH38" i="33" s="1"/>
  <c r="BG55" i="33"/>
  <c r="BG62" i="33"/>
  <c r="BG43" i="33"/>
  <c r="BG45" i="33"/>
  <c r="BH40" i="33"/>
  <c r="BG41" i="33"/>
  <c r="BG46" i="33"/>
  <c r="BG48" i="33"/>
  <c r="BG56" i="33"/>
  <c r="BG57" i="33"/>
  <c r="BG58" i="33"/>
  <c r="BG42" i="33"/>
  <c r="BG68" i="33"/>
  <c r="BG67" i="33"/>
  <c r="D26" i="29"/>
  <c r="B12" i="29"/>
  <c r="S4" i="28"/>
  <c r="S5" i="28"/>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32" i="28"/>
  <c r="S33" i="28"/>
  <c r="S34" i="28"/>
  <c r="S35" i="28"/>
  <c r="S36" i="28"/>
  <c r="S37" i="28"/>
  <c r="S38" i="28"/>
  <c r="S39" i="28"/>
  <c r="S40" i="28"/>
  <c r="S41" i="28"/>
  <c r="S42" i="28"/>
  <c r="S43" i="28"/>
  <c r="S44" i="28"/>
  <c r="S45" i="28"/>
  <c r="S46" i="28"/>
  <c r="S47" i="28"/>
  <c r="S48" i="28"/>
  <c r="S49" i="28"/>
  <c r="S50" i="28"/>
  <c r="S51" i="28"/>
  <c r="S52" i="28"/>
  <c r="S53" i="28"/>
  <c r="S54" i="28"/>
  <c r="S55" i="28"/>
  <c r="S56"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S90" i="28"/>
  <c r="S91" i="28"/>
  <c r="S92" i="28"/>
  <c r="S93" i="28"/>
  <c r="S94" i="28"/>
  <c r="S95" i="28"/>
  <c r="S96" i="28"/>
  <c r="S97" i="28"/>
  <c r="S98" i="28"/>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S132" i="28"/>
  <c r="S133" i="28"/>
  <c r="S134" i="28"/>
  <c r="S135" i="28"/>
  <c r="S136" i="28"/>
  <c r="S137" i="28"/>
  <c r="S138" i="28"/>
  <c r="S139" i="28"/>
  <c r="S140" i="28"/>
  <c r="S141" i="28"/>
  <c r="S142" i="28"/>
  <c r="S143" i="28"/>
  <c r="S144" i="28"/>
  <c r="S145" i="28"/>
  <c r="S146" i="28"/>
  <c r="S147" i="28"/>
  <c r="S148" i="28"/>
  <c r="S149" i="28"/>
  <c r="S150" i="28"/>
  <c r="S151" i="28"/>
  <c r="S152" i="28"/>
  <c r="S153" i="28"/>
  <c r="S154" i="28"/>
  <c r="S155" i="28"/>
  <c r="S156" i="28"/>
  <c r="S157" i="28"/>
  <c r="S158" i="28"/>
  <c r="S159" i="28"/>
  <c r="S160" i="28"/>
  <c r="S161" i="28"/>
  <c r="S162" i="28"/>
  <c r="S163" i="28"/>
  <c r="S164" i="28"/>
  <c r="S165" i="28"/>
  <c r="S166" i="28"/>
  <c r="S167" i="28"/>
  <c r="S168" i="28"/>
  <c r="S169" i="28"/>
  <c r="S170" i="28"/>
  <c r="S171" i="28"/>
  <c r="S172" i="28"/>
  <c r="S173" i="28"/>
  <c r="S174" i="28"/>
  <c r="S175" i="28"/>
  <c r="S176" i="28"/>
  <c r="S177" i="28"/>
  <c r="S178" i="28"/>
  <c r="S179" i="28"/>
  <c r="S180" i="28"/>
  <c r="S181" i="28"/>
  <c r="S182" i="28"/>
  <c r="S183" i="28"/>
  <c r="S184" i="28"/>
  <c r="S185" i="28"/>
  <c r="S186" i="28"/>
  <c r="S187" i="28"/>
  <c r="S188" i="28"/>
  <c r="S189" i="28"/>
  <c r="S190" i="28"/>
  <c r="S191" i="28"/>
  <c r="S192" i="28"/>
  <c r="S193" i="28"/>
  <c r="S194" i="28"/>
  <c r="S195" i="28"/>
  <c r="S196" i="28"/>
  <c r="S197" i="28"/>
  <c r="S198" i="28"/>
  <c r="S199" i="28"/>
  <c r="S200" i="28"/>
  <c r="S201" i="28"/>
  <c r="S202" i="28"/>
  <c r="S203" i="28"/>
  <c r="S204" i="28"/>
  <c r="S205" i="28"/>
  <c r="S206" i="28"/>
  <c r="S207" i="28"/>
  <c r="S208" i="28"/>
  <c r="S209" i="28"/>
  <c r="S210" i="28"/>
  <c r="S211" i="28"/>
  <c r="S212" i="28"/>
  <c r="S213" i="28"/>
  <c r="S214" i="28"/>
  <c r="S215" i="28"/>
  <c r="S216" i="28"/>
  <c r="S217" i="28"/>
  <c r="S218" i="28"/>
  <c r="S219" i="28"/>
  <c r="S220" i="28"/>
  <c r="S221" i="28"/>
  <c r="S222" i="28"/>
  <c r="S223" i="28"/>
  <c r="S224" i="28"/>
  <c r="S225" i="28"/>
  <c r="S226" i="28"/>
  <c r="S227" i="28"/>
  <c r="S228" i="28"/>
  <c r="S229" i="28"/>
  <c r="S230" i="28"/>
  <c r="S231" i="28"/>
  <c r="S232" i="28"/>
  <c r="S233" i="28"/>
  <c r="S234" i="28"/>
  <c r="S235" i="28"/>
  <c r="S236" i="28"/>
  <c r="S237" i="28"/>
  <c r="S238" i="28"/>
  <c r="S239" i="28"/>
  <c r="S240" i="28"/>
  <c r="S241" i="28"/>
  <c r="S242" i="28"/>
  <c r="S243" i="28"/>
  <c r="S244" i="28"/>
  <c r="S245" i="28"/>
  <c r="S246" i="28"/>
  <c r="S247" i="28"/>
  <c r="S248" i="28"/>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296" i="28"/>
  <c r="S297" i="28"/>
  <c r="S298" i="28"/>
  <c r="S299" i="28"/>
  <c r="S300" i="28"/>
  <c r="S301" i="28"/>
  <c r="S302" i="28"/>
  <c r="S303" i="28"/>
  <c r="S304" i="28"/>
  <c r="S305" i="28"/>
  <c r="S306" i="28"/>
  <c r="S307" i="28"/>
  <c r="S308" i="28"/>
  <c r="S309" i="28"/>
  <c r="S310" i="28"/>
  <c r="S311" i="28"/>
  <c r="S312" i="28"/>
  <c r="S313" i="28"/>
  <c r="S314" i="28"/>
  <c r="S315" i="28"/>
  <c r="S316" i="28"/>
  <c r="S317" i="28"/>
  <c r="S318" i="28"/>
  <c r="S319" i="28"/>
  <c r="S320" i="28"/>
  <c r="S321" i="28"/>
  <c r="S322" i="28"/>
  <c r="S323" i="28"/>
  <c r="S324" i="28"/>
  <c r="S325" i="28"/>
  <c r="S326" i="28"/>
  <c r="S327" i="28"/>
  <c r="S328" i="28"/>
  <c r="S329" i="28"/>
  <c r="S330" i="28"/>
  <c r="S331" i="28"/>
  <c r="S332" i="28"/>
  <c r="S333" i="28"/>
  <c r="S334" i="28"/>
  <c r="S335" i="28"/>
  <c r="S336" i="28"/>
  <c r="S337" i="28"/>
  <c r="S338" i="28"/>
  <c r="S339" i="28"/>
  <c r="S340" i="28"/>
  <c r="S341" i="28"/>
  <c r="S342" i="28"/>
  <c r="S343" i="28"/>
  <c r="S344" i="28"/>
  <c r="S345" i="28"/>
  <c r="S346" i="28"/>
  <c r="S347" i="28"/>
  <c r="S348" i="28"/>
  <c r="S349" i="28"/>
  <c r="S350" i="28"/>
  <c r="S351" i="28"/>
  <c r="S352" i="28"/>
  <c r="S353" i="28"/>
  <c r="S354" i="28"/>
  <c r="S355" i="28"/>
  <c r="S356" i="28"/>
  <c r="S357" i="28"/>
  <c r="S358" i="28"/>
  <c r="S359" i="28"/>
  <c r="S360" i="28"/>
  <c r="S361" i="28"/>
  <c r="S362" i="28"/>
  <c r="S363" i="28"/>
  <c r="S364" i="28"/>
  <c r="S365" i="28"/>
  <c r="S366" i="28"/>
  <c r="S367" i="28"/>
  <c r="S368" i="28"/>
  <c r="S369" i="28"/>
  <c r="S370" i="28"/>
  <c r="S371" i="28"/>
  <c r="S372" i="28"/>
  <c r="S373" i="28"/>
  <c r="S374" i="28"/>
  <c r="S375" i="28"/>
  <c r="S376" i="28"/>
  <c r="S377" i="28"/>
  <c r="S378" i="28"/>
  <c r="S379" i="28"/>
  <c r="S380" i="28"/>
  <c r="S381" i="28"/>
  <c r="S382" i="28"/>
  <c r="S383" i="28"/>
  <c r="S384" i="28"/>
  <c r="S385" i="28"/>
  <c r="S386" i="28"/>
  <c r="S387" i="28"/>
  <c r="S388" i="28"/>
  <c r="S389" i="28"/>
  <c r="S390" i="28"/>
  <c r="S391" i="28"/>
  <c r="S392" i="28"/>
  <c r="S393" i="28"/>
  <c r="S394" i="28"/>
  <c r="S395" i="28"/>
  <c r="S396" i="28"/>
  <c r="S397" i="28"/>
  <c r="S398" i="28"/>
  <c r="S399" i="28"/>
  <c r="S400" i="28"/>
  <c r="S401" i="28"/>
  <c r="S402" i="28"/>
  <c r="S403" i="28"/>
  <c r="S404" i="28"/>
  <c r="S405" i="28"/>
  <c r="S406" i="28"/>
  <c r="S407" i="28"/>
  <c r="S408" i="28"/>
  <c r="S409" i="28"/>
  <c r="S410" i="28"/>
  <c r="S411" i="28"/>
  <c r="S412" i="28"/>
  <c r="S413" i="28"/>
  <c r="S414" i="28"/>
  <c r="S415" i="28"/>
  <c r="S416" i="28"/>
  <c r="S417" i="28"/>
  <c r="S418" i="28"/>
  <c r="S419" i="28"/>
  <c r="S420" i="28"/>
  <c r="S421" i="28"/>
  <c r="S422" i="28"/>
  <c r="S423" i="28"/>
  <c r="S424" i="28"/>
  <c r="S425" i="28"/>
  <c r="S426" i="28"/>
  <c r="S427" i="28"/>
  <c r="S428" i="28"/>
  <c r="S429" i="28"/>
  <c r="S430" i="28"/>
  <c r="S431" i="28"/>
  <c r="S432" i="28"/>
  <c r="S433" i="28"/>
  <c r="S434" i="28"/>
  <c r="S435" i="28"/>
  <c r="S436" i="28"/>
  <c r="S437" i="28"/>
  <c r="S438" i="28"/>
  <c r="S439" i="28"/>
  <c r="S440" i="28"/>
  <c r="S441" i="28"/>
  <c r="S442" i="28"/>
  <c r="S443" i="28"/>
  <c r="S444" i="28"/>
  <c r="S445" i="28"/>
  <c r="S446" i="28"/>
  <c r="S447" i="28"/>
  <c r="S448" i="28"/>
  <c r="S449" i="28"/>
  <c r="S450" i="28"/>
  <c r="S451" i="28"/>
  <c r="S452" i="28"/>
  <c r="S453" i="28"/>
  <c r="S454" i="28"/>
  <c r="S455" i="28"/>
  <c r="S456" i="28"/>
  <c r="S457" i="28"/>
  <c r="S458" i="28"/>
  <c r="S459" i="28"/>
  <c r="S460" i="28"/>
  <c r="S461" i="28"/>
  <c r="S462" i="28"/>
  <c r="S463" i="28"/>
  <c r="S464" i="28"/>
  <c r="S465" i="28"/>
  <c r="S466" i="28"/>
  <c r="S467" i="28"/>
  <c r="S468" i="28"/>
  <c r="S469" i="28"/>
  <c r="S470" i="28"/>
  <c r="S471" i="28"/>
  <c r="S472" i="28"/>
  <c r="S473" i="28"/>
  <c r="S474" i="28"/>
  <c r="S475" i="28"/>
  <c r="S476" i="28"/>
  <c r="S477" i="28"/>
  <c r="S478" i="28"/>
  <c r="S479" i="28"/>
  <c r="S480" i="28"/>
  <c r="S481" i="28"/>
  <c r="S482" i="28"/>
  <c r="S483" i="28"/>
  <c r="S484" i="28"/>
  <c r="S485" i="28"/>
  <c r="S486" i="28"/>
  <c r="S487" i="28"/>
  <c r="S488" i="28"/>
  <c r="S489" i="28"/>
  <c r="S490" i="28"/>
  <c r="S491" i="28"/>
  <c r="S492" i="28"/>
  <c r="S493" i="28"/>
  <c r="S494" i="28"/>
  <c r="S495" i="28"/>
  <c r="S496" i="28"/>
  <c r="S497" i="28"/>
  <c r="S498" i="28"/>
  <c r="S499" i="28"/>
  <c r="S500" i="28"/>
  <c r="S501" i="28"/>
  <c r="S502" i="28"/>
  <c r="S503" i="28"/>
  <c r="S504" i="28"/>
  <c r="S505" i="28"/>
  <c r="S506" i="28"/>
  <c r="S507" i="28"/>
  <c r="S508" i="28"/>
  <c r="S509" i="28"/>
  <c r="S510" i="28"/>
  <c r="S511" i="28"/>
  <c r="S512" i="28"/>
  <c r="S513" i="28"/>
  <c r="S514" i="28"/>
  <c r="S515" i="28"/>
  <c r="S516" i="28"/>
  <c r="S517" i="28"/>
  <c r="S518" i="28"/>
  <c r="S519" i="28"/>
  <c r="S520" i="28"/>
  <c r="S521" i="28"/>
  <c r="S522" i="28"/>
  <c r="S523" i="28"/>
  <c r="S524" i="28"/>
  <c r="S525" i="28"/>
  <c r="S526" i="28"/>
  <c r="S527" i="28"/>
  <c r="S528" i="28"/>
  <c r="S529" i="28"/>
  <c r="S530" i="28"/>
  <c r="S531" i="28"/>
  <c r="S532" i="28"/>
  <c r="S533" i="28"/>
  <c r="S534" i="28"/>
  <c r="S535" i="28"/>
  <c r="S536" i="28"/>
  <c r="S537" i="28"/>
  <c r="S538" i="28"/>
  <c r="S539" i="28"/>
  <c r="S540" i="28"/>
  <c r="S541" i="28"/>
  <c r="S542" i="28"/>
  <c r="S543" i="28"/>
  <c r="S544" i="28"/>
  <c r="S545" i="28"/>
  <c r="S546" i="28"/>
  <c r="S547" i="28"/>
  <c r="S548" i="28"/>
  <c r="S549" i="28"/>
  <c r="S550" i="28"/>
  <c r="S551" i="28"/>
  <c r="S552" i="28"/>
  <c r="S553" i="28"/>
  <c r="S554" i="28"/>
  <c r="S555" i="28"/>
  <c r="S556" i="28"/>
  <c r="S557" i="28"/>
  <c r="S558" i="28"/>
  <c r="S559" i="28"/>
  <c r="S560" i="28"/>
  <c r="S561" i="28"/>
  <c r="S562" i="28"/>
  <c r="S563" i="28"/>
  <c r="S564" i="28"/>
  <c r="S565" i="28"/>
  <c r="S566" i="28"/>
  <c r="S567" i="28"/>
  <c r="S568" i="28"/>
  <c r="S569" i="28"/>
  <c r="S570" i="28"/>
  <c r="S571" i="28"/>
  <c r="S572" i="28"/>
  <c r="S573" i="28"/>
  <c r="S574" i="28"/>
  <c r="S575" i="28"/>
  <c r="S576" i="28"/>
  <c r="S577" i="28"/>
  <c r="S578" i="28"/>
  <c r="S579" i="28"/>
  <c r="S580" i="28"/>
  <c r="S581" i="28"/>
  <c r="S582" i="28"/>
  <c r="S583" i="28"/>
  <c r="S584" i="28"/>
  <c r="S585" i="28"/>
  <c r="S586" i="28"/>
  <c r="S587" i="28"/>
  <c r="S588" i="28"/>
  <c r="S589" i="28"/>
  <c r="S590" i="28"/>
  <c r="S591" i="28"/>
  <c r="S592" i="28"/>
  <c r="S593" i="28"/>
  <c r="S594" i="28"/>
  <c r="S595" i="28"/>
  <c r="S596" i="28"/>
  <c r="S597" i="28"/>
  <c r="S598" i="28"/>
  <c r="S599" i="28"/>
  <c r="S600" i="28"/>
  <c r="S601" i="28"/>
  <c r="S602" i="28"/>
  <c r="S603" i="28"/>
  <c r="S604" i="28"/>
  <c r="S605" i="28"/>
  <c r="S606" i="28"/>
  <c r="S607" i="28"/>
  <c r="S608" i="28"/>
  <c r="S609" i="28"/>
  <c r="S610" i="28"/>
  <c r="S611" i="28"/>
  <c r="S612" i="28"/>
  <c r="S613" i="28"/>
  <c r="S614" i="28"/>
  <c r="S615" i="28"/>
  <c r="S616" i="28"/>
  <c r="S617" i="28"/>
  <c r="S618" i="28"/>
  <c r="S619" i="28"/>
  <c r="S620" i="28"/>
  <c r="S621" i="28"/>
  <c r="S622" i="28"/>
  <c r="S623" i="28"/>
  <c r="S624" i="28"/>
  <c r="S625" i="28"/>
  <c r="S626" i="28"/>
  <c r="S627" i="28"/>
  <c r="S628" i="28"/>
  <c r="S629" i="28"/>
  <c r="S630" i="28"/>
  <c r="S631" i="28"/>
  <c r="S632" i="28"/>
  <c r="S633" i="28"/>
  <c r="S634" i="28"/>
  <c r="S635" i="28"/>
  <c r="S636" i="28"/>
  <c r="S637" i="28"/>
  <c r="S638" i="28"/>
  <c r="S639" i="28"/>
  <c r="S640" i="28"/>
  <c r="S641" i="28"/>
  <c r="S642" i="28"/>
  <c r="S643" i="28"/>
  <c r="S644" i="28"/>
  <c r="S645" i="28"/>
  <c r="S646" i="28"/>
  <c r="S647" i="28"/>
  <c r="S648" i="28"/>
  <c r="S649" i="28"/>
  <c r="S650" i="28"/>
  <c r="S651" i="28"/>
  <c r="S652" i="28"/>
  <c r="S653" i="28"/>
  <c r="S654" i="28"/>
  <c r="S655" i="28"/>
  <c r="S656" i="28"/>
  <c r="S657" i="28"/>
  <c r="S658" i="28"/>
  <c r="S659" i="28"/>
  <c r="S660" i="28"/>
  <c r="S661" i="28"/>
  <c r="S662" i="28"/>
  <c r="S663" i="28"/>
  <c r="S664" i="28"/>
  <c r="S665" i="28"/>
  <c r="S666" i="28"/>
  <c r="S667" i="28"/>
  <c r="S668" i="28"/>
  <c r="S669" i="28"/>
  <c r="S670" i="28"/>
  <c r="S671" i="28"/>
  <c r="S672" i="28"/>
  <c r="S673" i="28"/>
  <c r="S674" i="28"/>
  <c r="S675" i="28"/>
  <c r="S676" i="28"/>
  <c r="S677" i="28"/>
  <c r="S678" i="28"/>
  <c r="S679" i="28"/>
  <c r="S680" i="28"/>
  <c r="S681" i="28"/>
  <c r="S682" i="28"/>
  <c r="S683" i="28"/>
  <c r="S684" i="28"/>
  <c r="S685" i="28"/>
  <c r="S686" i="28"/>
  <c r="S687" i="28"/>
  <c r="S688" i="28"/>
  <c r="S689" i="28"/>
  <c r="S690" i="28"/>
  <c r="S691" i="28"/>
  <c r="S692" i="28"/>
  <c r="S693" i="28"/>
  <c r="S694" i="28"/>
  <c r="S695" i="28"/>
  <c r="S696" i="28"/>
  <c r="S697" i="28"/>
  <c r="S698" i="28"/>
  <c r="S699" i="28"/>
  <c r="S700" i="28"/>
  <c r="S701" i="28"/>
  <c r="S702" i="28"/>
  <c r="S703" i="28"/>
  <c r="S704" i="28"/>
  <c r="S705" i="28"/>
  <c r="S706" i="28"/>
  <c r="S707" i="28"/>
  <c r="S708" i="28"/>
  <c r="S709" i="28"/>
  <c r="S710" i="28"/>
  <c r="S711" i="28"/>
  <c r="S712" i="28"/>
  <c r="S713" i="28"/>
  <c r="S714" i="28"/>
  <c r="S715" i="28"/>
  <c r="S716" i="28"/>
  <c r="S717" i="28"/>
  <c r="S718" i="28"/>
  <c r="S719" i="28"/>
  <c r="S720" i="28"/>
  <c r="S721" i="28"/>
  <c r="S722" i="28"/>
  <c r="S723" i="28"/>
  <c r="S724" i="28"/>
  <c r="S725" i="28"/>
  <c r="S726" i="28"/>
  <c r="S727" i="28"/>
  <c r="S728" i="28"/>
  <c r="S729" i="28"/>
  <c r="S730" i="28"/>
  <c r="S731" i="28"/>
  <c r="S732" i="28"/>
  <c r="S733" i="28"/>
  <c r="S734" i="28"/>
  <c r="S735" i="28"/>
  <c r="S736" i="28"/>
  <c r="S737" i="28"/>
  <c r="S738" i="28"/>
  <c r="S739" i="28"/>
  <c r="S740" i="28"/>
  <c r="S741" i="28"/>
  <c r="S742" i="28"/>
  <c r="S743" i="28"/>
  <c r="S744" i="28"/>
  <c r="S745" i="28"/>
  <c r="S746" i="28"/>
  <c r="S747" i="28"/>
  <c r="S748" i="28"/>
  <c r="S749" i="28"/>
  <c r="S750" i="28"/>
  <c r="S751" i="28"/>
  <c r="S752" i="28"/>
  <c r="S753" i="28"/>
  <c r="S754" i="28"/>
  <c r="S755" i="28"/>
  <c r="S756" i="28"/>
  <c r="S757" i="28"/>
  <c r="S758" i="28"/>
  <c r="S759" i="28"/>
  <c r="S760" i="28"/>
  <c r="S761" i="28"/>
  <c r="S762" i="28"/>
  <c r="S763" i="28"/>
  <c r="S764" i="28"/>
  <c r="S765" i="28"/>
  <c r="S766" i="28"/>
  <c r="S767" i="28"/>
  <c r="S768" i="28"/>
  <c r="S769" i="28"/>
  <c r="S770" i="28"/>
  <c r="S771" i="28"/>
  <c r="S772" i="28"/>
  <c r="S773" i="28"/>
  <c r="S774" i="28"/>
  <c r="S775" i="28"/>
  <c r="S776" i="28"/>
  <c r="S777" i="28"/>
  <c r="S778" i="28"/>
  <c r="S779" i="28"/>
  <c r="S780" i="28"/>
  <c r="S781" i="28"/>
  <c r="S782" i="28"/>
  <c r="S783" i="28"/>
  <c r="S784" i="28"/>
  <c r="S785" i="28"/>
  <c r="S786" i="28"/>
  <c r="S787" i="28"/>
  <c r="S788" i="28"/>
  <c r="S789" i="28"/>
  <c r="S790" i="28"/>
  <c r="S791" i="28"/>
  <c r="S792" i="28"/>
  <c r="S793" i="28"/>
  <c r="S794" i="28"/>
  <c r="S795" i="28"/>
  <c r="S796" i="28"/>
  <c r="S797" i="28"/>
  <c r="S798" i="28"/>
  <c r="S799" i="28"/>
  <c r="S800" i="28"/>
  <c r="S801" i="28"/>
  <c r="S802" i="28"/>
  <c r="S803" i="28"/>
  <c r="S804" i="28"/>
  <c r="S805" i="28"/>
  <c r="S806" i="28"/>
  <c r="S807" i="28"/>
  <c r="S808" i="28"/>
  <c r="S809" i="28"/>
  <c r="S810" i="28"/>
  <c r="S811" i="28"/>
  <c r="S812" i="28"/>
  <c r="S813" i="28"/>
  <c r="S814" i="28"/>
  <c r="S815" i="28"/>
  <c r="S816" i="28"/>
  <c r="S817" i="28"/>
  <c r="S818" i="28"/>
  <c r="S819" i="28"/>
  <c r="S820" i="28"/>
  <c r="S821" i="28"/>
  <c r="S822" i="28"/>
  <c r="S823" i="28"/>
  <c r="S824" i="28"/>
  <c r="S825" i="28"/>
  <c r="S826" i="28"/>
  <c r="S827" i="28"/>
  <c r="S828" i="28"/>
  <c r="S829" i="28"/>
  <c r="S830" i="28"/>
  <c r="S831" i="28"/>
  <c r="S832" i="28"/>
  <c r="S833" i="28"/>
  <c r="S834" i="28"/>
  <c r="S835" i="28"/>
  <c r="S836" i="28"/>
  <c r="S837" i="28"/>
  <c r="S838" i="28"/>
  <c r="S839" i="28"/>
  <c r="S840" i="28"/>
  <c r="S841" i="28"/>
  <c r="S842" i="28"/>
  <c r="S843" i="28"/>
  <c r="S844" i="28"/>
  <c r="S845" i="28"/>
  <c r="S846" i="28"/>
  <c r="S847" i="28"/>
  <c r="S848" i="28"/>
  <c r="S849" i="28"/>
  <c r="S850" i="28"/>
  <c r="S851" i="28"/>
  <c r="S852" i="28"/>
  <c r="S853" i="28"/>
  <c r="S854" i="28"/>
  <c r="S855" i="28"/>
  <c r="S856" i="28"/>
  <c r="S857" i="28"/>
  <c r="S858" i="28"/>
  <c r="S859" i="28"/>
  <c r="S860" i="28"/>
  <c r="S861" i="28"/>
  <c r="S862" i="28"/>
  <c r="S863" i="28"/>
  <c r="S864" i="28"/>
  <c r="S865" i="28"/>
  <c r="S866" i="28"/>
  <c r="S867" i="28"/>
  <c r="S868" i="28"/>
  <c r="S869" i="28"/>
  <c r="S870" i="28"/>
  <c r="S871" i="28"/>
  <c r="S872" i="28"/>
  <c r="S873" i="28"/>
  <c r="S874" i="28"/>
  <c r="S875" i="28"/>
  <c r="S876" i="28"/>
  <c r="S877" i="28"/>
  <c r="S878" i="28"/>
  <c r="S879" i="28"/>
  <c r="S880" i="28"/>
  <c r="S881" i="28"/>
  <c r="S882" i="28"/>
  <c r="S883" i="28"/>
  <c r="S884" i="28"/>
  <c r="S885" i="28"/>
  <c r="S886" i="28"/>
  <c r="S887" i="28"/>
  <c r="S888" i="28"/>
  <c r="S889" i="28"/>
  <c r="S890" i="28"/>
  <c r="S891" i="28"/>
  <c r="S892" i="28"/>
  <c r="S893" i="28"/>
  <c r="S894" i="28"/>
  <c r="S895" i="28"/>
  <c r="S896" i="28"/>
  <c r="S897" i="28"/>
  <c r="S898" i="28"/>
  <c r="S899" i="28"/>
  <c r="S900" i="28"/>
  <c r="S901" i="28"/>
  <c r="S902" i="28"/>
  <c r="S903" i="28"/>
  <c r="S904" i="28"/>
  <c r="S905" i="28"/>
  <c r="S906" i="28"/>
  <c r="S907" i="28"/>
  <c r="S908" i="28"/>
  <c r="S909" i="28"/>
  <c r="S910" i="28"/>
  <c r="S911" i="28"/>
  <c r="S912" i="28"/>
  <c r="S913" i="28"/>
  <c r="S914" i="28"/>
  <c r="S915" i="28"/>
  <c r="S916" i="28"/>
  <c r="S917" i="28"/>
  <c r="S918" i="28"/>
  <c r="S919" i="28"/>
  <c r="S920" i="28"/>
  <c r="S921" i="28"/>
  <c r="S922" i="28"/>
  <c r="S923" i="28"/>
  <c r="S924" i="28"/>
  <c r="S925" i="28"/>
  <c r="S926" i="28"/>
  <c r="S927" i="28"/>
  <c r="S928" i="28"/>
  <c r="S929" i="28"/>
  <c r="S930" i="28"/>
  <c r="S931" i="28"/>
  <c r="S932" i="28"/>
  <c r="S933" i="28"/>
  <c r="S934" i="28"/>
  <c r="S935" i="28"/>
  <c r="S936" i="28"/>
  <c r="S937" i="28"/>
  <c r="S938" i="28"/>
  <c r="S939" i="28"/>
  <c r="S940" i="28"/>
  <c r="S941" i="28"/>
  <c r="S942" i="28"/>
  <c r="S943" i="28"/>
  <c r="S944" i="28"/>
  <c r="S945" i="28"/>
  <c r="S946" i="28"/>
  <c r="S947" i="28"/>
  <c r="S948" i="28"/>
  <c r="S949" i="28"/>
  <c r="S950" i="28"/>
  <c r="S951" i="28"/>
  <c r="S952" i="28"/>
  <c r="S953" i="28"/>
  <c r="S954" i="28"/>
  <c r="S955" i="28"/>
  <c r="S956" i="28"/>
  <c r="S957" i="28"/>
  <c r="S958" i="28"/>
  <c r="S959" i="28"/>
  <c r="S960" i="28"/>
  <c r="S961" i="28"/>
  <c r="S962" i="28"/>
  <c r="S963" i="28"/>
  <c r="S964" i="28"/>
  <c r="S965" i="28"/>
  <c r="S966" i="28"/>
  <c r="S967" i="28"/>
  <c r="S968" i="28"/>
  <c r="S969" i="28"/>
  <c r="S970" i="28"/>
  <c r="S971" i="28"/>
  <c r="S972" i="28"/>
  <c r="S973" i="28"/>
  <c r="S974" i="28"/>
  <c r="S975" i="28"/>
  <c r="S976" i="28"/>
  <c r="S977" i="28"/>
  <c r="S978" i="28"/>
  <c r="S979" i="28"/>
  <c r="S980" i="28"/>
  <c r="S981" i="28"/>
  <c r="S982" i="28"/>
  <c r="S983" i="28"/>
  <c r="S984" i="28"/>
  <c r="S985" i="28"/>
  <c r="S986" i="28"/>
  <c r="S987" i="28"/>
  <c r="S988" i="28"/>
  <c r="S989" i="28"/>
  <c r="S990" i="28"/>
  <c r="S991" i="28"/>
  <c r="S992" i="28"/>
  <c r="S993" i="28"/>
  <c r="S994" i="28"/>
  <c r="S995" i="28"/>
  <c r="S996" i="28"/>
  <c r="S997" i="28"/>
  <c r="S998" i="28"/>
  <c r="S999" i="28"/>
  <c r="S1000" i="28"/>
  <c r="S1001" i="28"/>
  <c r="S1002" i="28"/>
  <c r="S3" i="28"/>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4" i="23"/>
  <c r="S35" i="23"/>
  <c r="S36" i="23"/>
  <c r="S37" i="23"/>
  <c r="S38" i="23"/>
  <c r="S39" i="23"/>
  <c r="S40" i="23"/>
  <c r="S41" i="23"/>
  <c r="S42" i="23"/>
  <c r="S43" i="23"/>
  <c r="S44" i="23"/>
  <c r="S45" i="23"/>
  <c r="S46" i="23"/>
  <c r="S47" i="23"/>
  <c r="S48" i="23"/>
  <c r="S49" i="23"/>
  <c r="S50" i="23"/>
  <c r="S51" i="23"/>
  <c r="S52" i="23"/>
  <c r="S53" i="23"/>
  <c r="S54" i="23"/>
  <c r="S55" i="23"/>
  <c r="S56" i="23"/>
  <c r="S57" i="23"/>
  <c r="S58" i="23"/>
  <c r="S59" i="23"/>
  <c r="S60" i="23"/>
  <c r="S61" i="23"/>
  <c r="S62" i="23"/>
  <c r="S63" i="23"/>
  <c r="S64" i="23"/>
  <c r="S65" i="23"/>
  <c r="S66" i="23"/>
  <c r="S67" i="23"/>
  <c r="S68" i="23"/>
  <c r="S69" i="23"/>
  <c r="S70" i="23"/>
  <c r="S71" i="23"/>
  <c r="S72" i="23"/>
  <c r="S73" i="23"/>
  <c r="S74" i="23"/>
  <c r="S75" i="23"/>
  <c r="S76" i="23"/>
  <c r="S77" i="23"/>
  <c r="S78" i="23"/>
  <c r="S79" i="23"/>
  <c r="S80" i="23"/>
  <c r="S81" i="23"/>
  <c r="S82" i="23"/>
  <c r="S83" i="23"/>
  <c r="S84" i="23"/>
  <c r="S85" i="23"/>
  <c r="S86" i="23"/>
  <c r="S87" i="23"/>
  <c r="S88" i="23"/>
  <c r="S89" i="23"/>
  <c r="S90" i="23"/>
  <c r="S91" i="23"/>
  <c r="S92" i="23"/>
  <c r="S93" i="23"/>
  <c r="S94" i="23"/>
  <c r="S95" i="23"/>
  <c r="S96" i="23"/>
  <c r="S97" i="23"/>
  <c r="S98" i="23"/>
  <c r="S99" i="23"/>
  <c r="S100" i="23"/>
  <c r="S101" i="23"/>
  <c r="S102" i="23"/>
  <c r="S103" i="23"/>
  <c r="S104" i="23"/>
  <c r="S105" i="23"/>
  <c r="S106" i="23"/>
  <c r="S107" i="23"/>
  <c r="S108" i="23"/>
  <c r="S109" i="23"/>
  <c r="S110" i="23"/>
  <c r="S111" i="23"/>
  <c r="S112" i="23"/>
  <c r="S113" i="23"/>
  <c r="S114" i="23"/>
  <c r="S115" i="23"/>
  <c r="S116" i="23"/>
  <c r="S117" i="23"/>
  <c r="S118" i="23"/>
  <c r="S119" i="23"/>
  <c r="S120" i="23"/>
  <c r="S121" i="23"/>
  <c r="S122" i="23"/>
  <c r="S123" i="23"/>
  <c r="S124" i="23"/>
  <c r="S125" i="23"/>
  <c r="S126" i="23"/>
  <c r="S127" i="23"/>
  <c r="S128" i="23"/>
  <c r="S129" i="23"/>
  <c r="S130" i="23"/>
  <c r="S131" i="23"/>
  <c r="S132" i="23"/>
  <c r="S133" i="23"/>
  <c r="S134" i="23"/>
  <c r="S135" i="23"/>
  <c r="S136" i="23"/>
  <c r="S137" i="23"/>
  <c r="S138" i="23"/>
  <c r="S139" i="23"/>
  <c r="S140" i="23"/>
  <c r="S141" i="23"/>
  <c r="S142" i="23"/>
  <c r="S143" i="23"/>
  <c r="S144" i="23"/>
  <c r="S145" i="23"/>
  <c r="S146" i="23"/>
  <c r="S147" i="23"/>
  <c r="S148" i="23"/>
  <c r="S149" i="23"/>
  <c r="S150" i="23"/>
  <c r="S151" i="23"/>
  <c r="S152" i="23"/>
  <c r="S153" i="23"/>
  <c r="S154" i="23"/>
  <c r="S155" i="23"/>
  <c r="S156" i="23"/>
  <c r="S157" i="23"/>
  <c r="S158" i="23"/>
  <c r="S159" i="23"/>
  <c r="S160" i="23"/>
  <c r="S161" i="23"/>
  <c r="S162" i="23"/>
  <c r="S163" i="23"/>
  <c r="S164" i="23"/>
  <c r="S165" i="23"/>
  <c r="S166" i="23"/>
  <c r="S167" i="23"/>
  <c r="S168" i="23"/>
  <c r="S169" i="23"/>
  <c r="S170" i="23"/>
  <c r="S171" i="23"/>
  <c r="S172" i="23"/>
  <c r="S173" i="23"/>
  <c r="S174" i="23"/>
  <c r="S175" i="23"/>
  <c r="S176" i="23"/>
  <c r="S177" i="23"/>
  <c r="S178" i="23"/>
  <c r="S179" i="23"/>
  <c r="S180" i="23"/>
  <c r="S181" i="23"/>
  <c r="S182" i="23"/>
  <c r="S183" i="23"/>
  <c r="S184" i="23"/>
  <c r="S185" i="23"/>
  <c r="S186" i="23"/>
  <c r="S187" i="23"/>
  <c r="S188" i="23"/>
  <c r="S189" i="23"/>
  <c r="S190" i="23"/>
  <c r="S191" i="23"/>
  <c r="S192" i="23"/>
  <c r="S193" i="23"/>
  <c r="S194" i="23"/>
  <c r="S195" i="23"/>
  <c r="S196" i="23"/>
  <c r="S197" i="23"/>
  <c r="S198" i="23"/>
  <c r="S199" i="23"/>
  <c r="S200" i="23"/>
  <c r="S201" i="23"/>
  <c r="S202" i="23"/>
  <c r="S203" i="23"/>
  <c r="S204" i="23"/>
  <c r="S205" i="23"/>
  <c r="S206" i="23"/>
  <c r="S207" i="23"/>
  <c r="S208" i="23"/>
  <c r="S209" i="23"/>
  <c r="S210" i="23"/>
  <c r="S211" i="23"/>
  <c r="S212" i="23"/>
  <c r="S213" i="23"/>
  <c r="S214" i="23"/>
  <c r="S215" i="23"/>
  <c r="S216" i="23"/>
  <c r="S217" i="23"/>
  <c r="S218" i="23"/>
  <c r="S219" i="23"/>
  <c r="S220" i="23"/>
  <c r="S221" i="23"/>
  <c r="S222" i="23"/>
  <c r="S223" i="23"/>
  <c r="S224" i="23"/>
  <c r="S225" i="23"/>
  <c r="S226" i="23"/>
  <c r="S227" i="23"/>
  <c r="S228" i="23"/>
  <c r="S229" i="23"/>
  <c r="S230" i="23"/>
  <c r="S231" i="23"/>
  <c r="S232" i="23"/>
  <c r="S233" i="23"/>
  <c r="S234" i="23"/>
  <c r="S235" i="23"/>
  <c r="S236" i="23"/>
  <c r="S237" i="23"/>
  <c r="S238" i="23"/>
  <c r="S239" i="23"/>
  <c r="S240" i="23"/>
  <c r="S241" i="23"/>
  <c r="S242" i="23"/>
  <c r="S243" i="23"/>
  <c r="S244" i="23"/>
  <c r="S245" i="23"/>
  <c r="S246" i="23"/>
  <c r="S247" i="23"/>
  <c r="S248" i="23"/>
  <c r="S249" i="23"/>
  <c r="S250" i="23"/>
  <c r="S251" i="23"/>
  <c r="S252" i="23"/>
  <c r="S253" i="23"/>
  <c r="S254" i="23"/>
  <c r="S255" i="23"/>
  <c r="S256" i="23"/>
  <c r="S257" i="23"/>
  <c r="S258" i="23"/>
  <c r="S259" i="23"/>
  <c r="S260" i="23"/>
  <c r="S261" i="23"/>
  <c r="S262" i="23"/>
  <c r="S263" i="23"/>
  <c r="S264" i="23"/>
  <c r="S265" i="23"/>
  <c r="S266" i="23"/>
  <c r="S267" i="23"/>
  <c r="S268" i="23"/>
  <c r="S269" i="23"/>
  <c r="S270" i="23"/>
  <c r="S271" i="23"/>
  <c r="S272" i="23"/>
  <c r="S273" i="23"/>
  <c r="S274" i="23"/>
  <c r="S275" i="23"/>
  <c r="S276" i="23"/>
  <c r="S277" i="23"/>
  <c r="S278" i="23"/>
  <c r="S279" i="23"/>
  <c r="S280" i="23"/>
  <c r="S281" i="23"/>
  <c r="S282" i="23"/>
  <c r="S283" i="23"/>
  <c r="S284" i="23"/>
  <c r="S285" i="23"/>
  <c r="S286" i="23"/>
  <c r="S287" i="23"/>
  <c r="S288" i="23"/>
  <c r="S289" i="23"/>
  <c r="S290" i="23"/>
  <c r="S291" i="23"/>
  <c r="S292" i="23"/>
  <c r="S293" i="23"/>
  <c r="S294" i="23"/>
  <c r="S295" i="23"/>
  <c r="S296" i="23"/>
  <c r="S297" i="23"/>
  <c r="S298" i="23"/>
  <c r="S299" i="23"/>
  <c r="S300" i="23"/>
  <c r="S301" i="23"/>
  <c r="S302" i="23"/>
  <c r="S303" i="23"/>
  <c r="S304" i="23"/>
  <c r="S305" i="23"/>
  <c r="S306" i="23"/>
  <c r="S307" i="23"/>
  <c r="S308" i="23"/>
  <c r="S309" i="23"/>
  <c r="S310" i="23"/>
  <c r="S311" i="23"/>
  <c r="S312" i="23"/>
  <c r="S313" i="23"/>
  <c r="S314" i="23"/>
  <c r="S315" i="23"/>
  <c r="S316" i="23"/>
  <c r="S317" i="23"/>
  <c r="S318" i="23"/>
  <c r="S319" i="23"/>
  <c r="S320" i="23"/>
  <c r="S321" i="23"/>
  <c r="S322" i="23"/>
  <c r="S323" i="23"/>
  <c r="S324" i="23"/>
  <c r="S325" i="23"/>
  <c r="S326" i="23"/>
  <c r="S327" i="23"/>
  <c r="S328" i="23"/>
  <c r="S329" i="23"/>
  <c r="S330" i="23"/>
  <c r="S331" i="23"/>
  <c r="S332" i="23"/>
  <c r="S333" i="23"/>
  <c r="S334" i="23"/>
  <c r="S335" i="23"/>
  <c r="S336" i="23"/>
  <c r="S337" i="23"/>
  <c r="S338" i="23"/>
  <c r="S339" i="23"/>
  <c r="S340" i="23"/>
  <c r="S341" i="23"/>
  <c r="S342" i="23"/>
  <c r="S343" i="23"/>
  <c r="S344" i="23"/>
  <c r="S345" i="23"/>
  <c r="S346" i="23"/>
  <c r="S347" i="23"/>
  <c r="S348" i="23"/>
  <c r="S349" i="23"/>
  <c r="S350" i="23"/>
  <c r="S351" i="23"/>
  <c r="S352" i="23"/>
  <c r="S353" i="23"/>
  <c r="S354" i="23"/>
  <c r="S355" i="23"/>
  <c r="S356" i="23"/>
  <c r="S357" i="23"/>
  <c r="S358" i="23"/>
  <c r="S359" i="23"/>
  <c r="S360" i="23"/>
  <c r="S361" i="23"/>
  <c r="S362" i="23"/>
  <c r="S363" i="23"/>
  <c r="S364" i="23"/>
  <c r="S365" i="23"/>
  <c r="S366" i="23"/>
  <c r="S367" i="23"/>
  <c r="S368" i="23"/>
  <c r="S369" i="23"/>
  <c r="S370" i="23"/>
  <c r="S371" i="23"/>
  <c r="S372" i="23"/>
  <c r="S373" i="23"/>
  <c r="S374" i="23"/>
  <c r="S375" i="23"/>
  <c r="S376" i="23"/>
  <c r="S377" i="23"/>
  <c r="S378" i="23"/>
  <c r="S379" i="23"/>
  <c r="S380" i="23"/>
  <c r="S381" i="23"/>
  <c r="S382" i="23"/>
  <c r="S383" i="23"/>
  <c r="S384" i="23"/>
  <c r="S385" i="23"/>
  <c r="S386" i="23"/>
  <c r="S387" i="23"/>
  <c r="S388" i="23"/>
  <c r="S389" i="23"/>
  <c r="S390" i="23"/>
  <c r="S391" i="23"/>
  <c r="S392" i="23"/>
  <c r="S393" i="23"/>
  <c r="S394" i="23"/>
  <c r="S395" i="23"/>
  <c r="S396" i="23"/>
  <c r="S397" i="23"/>
  <c r="S398" i="23"/>
  <c r="S399" i="23"/>
  <c r="S400" i="23"/>
  <c r="S401" i="23"/>
  <c r="S402" i="23"/>
  <c r="S403" i="23"/>
  <c r="S404" i="23"/>
  <c r="S405" i="23"/>
  <c r="S406" i="23"/>
  <c r="S407" i="23"/>
  <c r="S408" i="23"/>
  <c r="S409" i="23"/>
  <c r="S410" i="23"/>
  <c r="S411" i="23"/>
  <c r="S412" i="23"/>
  <c r="S413" i="23"/>
  <c r="S414" i="23"/>
  <c r="B26" i="29" l="1"/>
  <c r="B38" i="29" s="1"/>
  <c r="D38" i="29"/>
  <c r="BH51" i="33"/>
  <c r="BH52" i="33"/>
  <c r="BH65" i="33"/>
  <c r="BH47" i="33"/>
  <c r="BH44" i="33"/>
  <c r="J11" i="29"/>
  <c r="BH63" i="33"/>
  <c r="BG50" i="33"/>
  <c r="BG59" i="33"/>
  <c r="BG49" i="33"/>
  <c r="BI39" i="33"/>
  <c r="BI38" i="33" s="1"/>
  <c r="BH45" i="33"/>
  <c r="BI40" i="33"/>
  <c r="BH48" i="33"/>
  <c r="BH56" i="33"/>
  <c r="BH57" i="33"/>
  <c r="BH43" i="33"/>
  <c r="BH46" i="33"/>
  <c r="BH42" i="33"/>
  <c r="BH68" i="33"/>
  <c r="BH58" i="33"/>
  <c r="BH41" i="33"/>
  <c r="BH67" i="33"/>
  <c r="BH55" i="33"/>
  <c r="BH62" i="33"/>
  <c r="BE417" i="28"/>
  <c r="BA417" i="28"/>
  <c r="BE277" i="28"/>
  <c r="BA277" i="28"/>
  <c r="BE204" i="28"/>
  <c r="BA204" i="28"/>
  <c r="BE60" i="28"/>
  <c r="BA60" i="28"/>
  <c r="BE189" i="28"/>
  <c r="BA189" i="28"/>
  <c r="BE85" i="28"/>
  <c r="BA85" i="28"/>
  <c r="BE45" i="28"/>
  <c r="BA45" i="28"/>
  <c r="BE605" i="28"/>
  <c r="BA605" i="28"/>
  <c r="BE577" i="28"/>
  <c r="BA577" i="28"/>
  <c r="BE508" i="28"/>
  <c r="BA508" i="28"/>
  <c r="BE477" i="28"/>
  <c r="BA477" i="28"/>
  <c r="BE465" i="28"/>
  <c r="BA465" i="28"/>
  <c r="BE453" i="28"/>
  <c r="BA453" i="28"/>
  <c r="BE441" i="28"/>
  <c r="BA441" i="28"/>
  <c r="BE380" i="28"/>
  <c r="BA380" i="28"/>
  <c r="BE349" i="28"/>
  <c r="BA349" i="28"/>
  <c r="BE337" i="28"/>
  <c r="BA337" i="28"/>
  <c r="BE325" i="28"/>
  <c r="BA325" i="28"/>
  <c r="BE313" i="28"/>
  <c r="BA313" i="28"/>
  <c r="BE252" i="28"/>
  <c r="BA252" i="28"/>
  <c r="BE221" i="28"/>
  <c r="BA221" i="28"/>
  <c r="BE209" i="28"/>
  <c r="BA209" i="28"/>
  <c r="BE197" i="28"/>
  <c r="BA197" i="28"/>
  <c r="BE172" i="28"/>
  <c r="BA172" i="28"/>
  <c r="BE141" i="28"/>
  <c r="BA141" i="28"/>
  <c r="BE129" i="28"/>
  <c r="BA129" i="28"/>
  <c r="BE44" i="28"/>
  <c r="BA44" i="28"/>
  <c r="BE741" i="28"/>
  <c r="BA741" i="28"/>
  <c r="BE429" i="28"/>
  <c r="BA429" i="28"/>
  <c r="BE265" i="28"/>
  <c r="BA265" i="28"/>
  <c r="BE125" i="28"/>
  <c r="BA125" i="28"/>
  <c r="BE81" i="28"/>
  <c r="BA81" i="28"/>
  <c r="BE733" i="28"/>
  <c r="BA733" i="28"/>
  <c r="BE660" i="28"/>
  <c r="BA660" i="28"/>
  <c r="BE653" i="28"/>
  <c r="BA653" i="28"/>
  <c r="BE625" i="28"/>
  <c r="BA625" i="28"/>
  <c r="BE556" i="28"/>
  <c r="BA556" i="28"/>
  <c r="BE525" i="28"/>
  <c r="BA525" i="28"/>
  <c r="BE513" i="28"/>
  <c r="BA513" i="28"/>
  <c r="BE501" i="28"/>
  <c r="BA501" i="28"/>
  <c r="BE489" i="28"/>
  <c r="BA489" i="28"/>
  <c r="BE428" i="28"/>
  <c r="BA428" i="28"/>
  <c r="BE397" i="28"/>
  <c r="BA397" i="28"/>
  <c r="BE385" i="28"/>
  <c r="BA385" i="28"/>
  <c r="BE373" i="28"/>
  <c r="BA373" i="28"/>
  <c r="BE361" i="28"/>
  <c r="BA361" i="28"/>
  <c r="BE300" i="28"/>
  <c r="BA300" i="28"/>
  <c r="BE269" i="28"/>
  <c r="BA269" i="28"/>
  <c r="BE257" i="28"/>
  <c r="BA257" i="28"/>
  <c r="BE245" i="28"/>
  <c r="BA245" i="28"/>
  <c r="BE233" i="28"/>
  <c r="BA233" i="28"/>
  <c r="BE177" i="28"/>
  <c r="BA177" i="28"/>
  <c r="BE165" i="28"/>
  <c r="BA165" i="28"/>
  <c r="BE153" i="28"/>
  <c r="BA153" i="28"/>
  <c r="BE108" i="28"/>
  <c r="BA108" i="28"/>
  <c r="BE65" i="28"/>
  <c r="BA65" i="28"/>
  <c r="BE49" i="28"/>
  <c r="BA49" i="28"/>
  <c r="BE460" i="28"/>
  <c r="BA460" i="28"/>
  <c r="BE289" i="28"/>
  <c r="BA289" i="28"/>
  <c r="BE185" i="28"/>
  <c r="BA185" i="28"/>
  <c r="BE117" i="28"/>
  <c r="BE113" i="28"/>
  <c r="BA113" i="28"/>
  <c r="BE73" i="28"/>
  <c r="BA73" i="28"/>
  <c r="BE709" i="28"/>
  <c r="BA709" i="28"/>
  <c r="BE680" i="28"/>
  <c r="BA680" i="28"/>
  <c r="BE589" i="28"/>
  <c r="BA589" i="28"/>
  <c r="BE561" i="28"/>
  <c r="BA561" i="28"/>
  <c r="BE549" i="28"/>
  <c r="BA549" i="28"/>
  <c r="BE537" i="28"/>
  <c r="BA537" i="28"/>
  <c r="BE476" i="28"/>
  <c r="BA476" i="28"/>
  <c r="BE445" i="28"/>
  <c r="BA445" i="28"/>
  <c r="BE433" i="28"/>
  <c r="BA433" i="28"/>
  <c r="BE421" i="28"/>
  <c r="BA421" i="28"/>
  <c r="BE409" i="28"/>
  <c r="BA409" i="28"/>
  <c r="BE348" i="28"/>
  <c r="BA348" i="28"/>
  <c r="BE317" i="28"/>
  <c r="BA317" i="28"/>
  <c r="BE305" i="28"/>
  <c r="BA305" i="28"/>
  <c r="BE293" i="28"/>
  <c r="BA293" i="28"/>
  <c r="BE281" i="28"/>
  <c r="BA281" i="28"/>
  <c r="BE220" i="28"/>
  <c r="BA220" i="28"/>
  <c r="BE140" i="28"/>
  <c r="BA140" i="28"/>
  <c r="BE121" i="28"/>
  <c r="BA121" i="28"/>
  <c r="BE521" i="28"/>
  <c r="BA521" i="28"/>
  <c r="BE332" i="28"/>
  <c r="BA332" i="28"/>
  <c r="BE69" i="28"/>
  <c r="BA69" i="28"/>
  <c r="BE805" i="28"/>
  <c r="BA805" i="28"/>
  <c r="BE693" i="28"/>
  <c r="BA693" i="28"/>
  <c r="BE652" i="28"/>
  <c r="BA652" i="28"/>
  <c r="BE617" i="28"/>
  <c r="BA617" i="28"/>
  <c r="BE524" i="28"/>
  <c r="BA524" i="28"/>
  <c r="BE493" i="28"/>
  <c r="BA493" i="28"/>
  <c r="BE481" i="28"/>
  <c r="BA481" i="28"/>
  <c r="BE469" i="28"/>
  <c r="BA469" i="28"/>
  <c r="BE457" i="28"/>
  <c r="BA457" i="28"/>
  <c r="BE396" i="28"/>
  <c r="BA396" i="28"/>
  <c r="BE365" i="28"/>
  <c r="BA365" i="28"/>
  <c r="BE353" i="28"/>
  <c r="BA353" i="28"/>
  <c r="BE341" i="28"/>
  <c r="BA341" i="28"/>
  <c r="BE329" i="28"/>
  <c r="BA329" i="28"/>
  <c r="BE268" i="28"/>
  <c r="BA268" i="28"/>
  <c r="BE237" i="28"/>
  <c r="BA237" i="28"/>
  <c r="BE225" i="28"/>
  <c r="BA225" i="28"/>
  <c r="BE213" i="28"/>
  <c r="BA213" i="28"/>
  <c r="BE201" i="28"/>
  <c r="BA201" i="28"/>
  <c r="BE188" i="28"/>
  <c r="BA188" i="28"/>
  <c r="BE157" i="28"/>
  <c r="BA157" i="28"/>
  <c r="BE145" i="28"/>
  <c r="BA145" i="28"/>
  <c r="BE133" i="28"/>
  <c r="BA133" i="28"/>
  <c r="BE92" i="28"/>
  <c r="BA92" i="28"/>
  <c r="BE77" i="28"/>
  <c r="BA77" i="28"/>
  <c r="BE89" i="28"/>
  <c r="BA89" i="28"/>
  <c r="BE533" i="28"/>
  <c r="BA533" i="28"/>
  <c r="BE405" i="28"/>
  <c r="BA405" i="28"/>
  <c r="BE109" i="28"/>
  <c r="BA109" i="28"/>
  <c r="BE101" i="28"/>
  <c r="BA101" i="28"/>
  <c r="BE61" i="28"/>
  <c r="BA61" i="28"/>
  <c r="BE797" i="28"/>
  <c r="BA797" i="28"/>
  <c r="BE737" i="28"/>
  <c r="BA737" i="28"/>
  <c r="BE664" i="28"/>
  <c r="BA664" i="28"/>
  <c r="BE644" i="28"/>
  <c r="BA644" i="28"/>
  <c r="BE637" i="28"/>
  <c r="BA637" i="28"/>
  <c r="BE580" i="28"/>
  <c r="BA580" i="28"/>
  <c r="BE541" i="28"/>
  <c r="BA541" i="28"/>
  <c r="BE529" i="28"/>
  <c r="BA529" i="28"/>
  <c r="BE517" i="28"/>
  <c r="BA517" i="28"/>
  <c r="BE505" i="28"/>
  <c r="BA505" i="28"/>
  <c r="BE444" i="28"/>
  <c r="BA444" i="28"/>
  <c r="BE413" i="28"/>
  <c r="BA413" i="28"/>
  <c r="BE401" i="28"/>
  <c r="BA401" i="28"/>
  <c r="BE389" i="28"/>
  <c r="BA389" i="28"/>
  <c r="BE377" i="28"/>
  <c r="BA377" i="28"/>
  <c r="BE316" i="28"/>
  <c r="BA316" i="28"/>
  <c r="BE285" i="28"/>
  <c r="BA285" i="28"/>
  <c r="BE273" i="28"/>
  <c r="BA273" i="28"/>
  <c r="BE261" i="28"/>
  <c r="BA261" i="28"/>
  <c r="BE249" i="28"/>
  <c r="BA249" i="28"/>
  <c r="BE181" i="28"/>
  <c r="BA181" i="28"/>
  <c r="BE169" i="28"/>
  <c r="BA169" i="28"/>
  <c r="BE41" i="28"/>
  <c r="BA41" i="28"/>
  <c r="BE557" i="28"/>
  <c r="BA557" i="28"/>
  <c r="BE301" i="28"/>
  <c r="BA301" i="28"/>
  <c r="BE57" i="28"/>
  <c r="BA57" i="28"/>
  <c r="BE841" i="28"/>
  <c r="BA841" i="28"/>
  <c r="BE781" i="28"/>
  <c r="BA781" i="28"/>
  <c r="BE684" i="28"/>
  <c r="BA684" i="28"/>
  <c r="BE593" i="28"/>
  <c r="BA593" i="28"/>
  <c r="BE565" i="28"/>
  <c r="BA565" i="28"/>
  <c r="BE553" i="28"/>
  <c r="BA553" i="28"/>
  <c r="BE492" i="28"/>
  <c r="BA492" i="28"/>
  <c r="BE461" i="28"/>
  <c r="BA461" i="28"/>
  <c r="BE449" i="28"/>
  <c r="BA449" i="28"/>
  <c r="BE437" i="28"/>
  <c r="BA437" i="28"/>
  <c r="BE425" i="28"/>
  <c r="BA425" i="28"/>
  <c r="BE364" i="28"/>
  <c r="BA364" i="28"/>
  <c r="BE333" i="28"/>
  <c r="BA333" i="28"/>
  <c r="BE321" i="28"/>
  <c r="BA321" i="28"/>
  <c r="BE309" i="28"/>
  <c r="BA309" i="28"/>
  <c r="BE297" i="28"/>
  <c r="BA297" i="28"/>
  <c r="BE236" i="28"/>
  <c r="BA236" i="28"/>
  <c r="BE205" i="28"/>
  <c r="BA205" i="28"/>
  <c r="BE193" i="28"/>
  <c r="BA193" i="28"/>
  <c r="BE156" i="28"/>
  <c r="BA156" i="28"/>
  <c r="BE105" i="28"/>
  <c r="BA105" i="28"/>
  <c r="BE76" i="28"/>
  <c r="BA76" i="28"/>
  <c r="BE545" i="28"/>
  <c r="BA545" i="28"/>
  <c r="BE393" i="28"/>
  <c r="BA393" i="28"/>
  <c r="BE97" i="28"/>
  <c r="BA97" i="28"/>
  <c r="BE93" i="28"/>
  <c r="BA93" i="28"/>
  <c r="BE53" i="28"/>
  <c r="BA53" i="28"/>
  <c r="BE817" i="28"/>
  <c r="BA817" i="28"/>
  <c r="BE765" i="28"/>
  <c r="BA765" i="28"/>
  <c r="BE677" i="28"/>
  <c r="BA677" i="28"/>
  <c r="BE621" i="28"/>
  <c r="BA621" i="28"/>
  <c r="BE540" i="28"/>
  <c r="BA540" i="28"/>
  <c r="BE509" i="28"/>
  <c r="BA509" i="28"/>
  <c r="BE497" i="28"/>
  <c r="BA497" i="28"/>
  <c r="BE485" i="28"/>
  <c r="BA485" i="28"/>
  <c r="BE473" i="28"/>
  <c r="BA473" i="28"/>
  <c r="BE412" i="28"/>
  <c r="BA412" i="28"/>
  <c r="BE381" i="28"/>
  <c r="BA381" i="28"/>
  <c r="BE369" i="28"/>
  <c r="BA369" i="28"/>
  <c r="BE357" i="28"/>
  <c r="BA357" i="28"/>
  <c r="BE345" i="28"/>
  <c r="BA345" i="28"/>
  <c r="BE284" i="28"/>
  <c r="BA284" i="28"/>
  <c r="BE253" i="28"/>
  <c r="BA253" i="28"/>
  <c r="BE241" i="28"/>
  <c r="BA241" i="28"/>
  <c r="BE229" i="28"/>
  <c r="BA229" i="28"/>
  <c r="BE217" i="28"/>
  <c r="BA217" i="28"/>
  <c r="BE173" i="28"/>
  <c r="BA173" i="28"/>
  <c r="BE161" i="28"/>
  <c r="BA161" i="28"/>
  <c r="BE149" i="28"/>
  <c r="BA149" i="28"/>
  <c r="BE137" i="28"/>
  <c r="BA137" i="28"/>
  <c r="BE124" i="28"/>
  <c r="BA124" i="28"/>
  <c r="BE37" i="28"/>
  <c r="BA37" i="28"/>
  <c r="BE33" i="28"/>
  <c r="BA33" i="28"/>
  <c r="BE9" i="28"/>
  <c r="BA9" i="28"/>
  <c r="BE4" i="28"/>
  <c r="BA4" i="28"/>
  <c r="BE17" i="28"/>
  <c r="BA17" i="28"/>
  <c r="BE29" i="28"/>
  <c r="BA29" i="28"/>
  <c r="BE25" i="28"/>
  <c r="BA25" i="28"/>
  <c r="BE28" i="28"/>
  <c r="BA28" i="28"/>
  <c r="BE21" i="28"/>
  <c r="BA21" i="28"/>
  <c r="BE20" i="28"/>
  <c r="BA20" i="28"/>
  <c r="BE13" i="28"/>
  <c r="BA13" i="28"/>
  <c r="BE19" i="28"/>
  <c r="BA19" i="28"/>
  <c r="BE12" i="28"/>
  <c r="BA12" i="28"/>
  <c r="C26" i="29"/>
  <c r="C38" i="29" s="1"/>
  <c r="BA6" i="28"/>
  <c r="BA11" i="23"/>
  <c r="BC11" i="23" s="1"/>
  <c r="B89" i="29"/>
  <c r="B74" i="29"/>
  <c r="B86" i="29" l="1"/>
  <c r="B85" i="29"/>
  <c r="B101" i="29"/>
  <c r="B99" i="29"/>
  <c r="BI51" i="33"/>
  <c r="BI52" i="33"/>
  <c r="B78" i="29"/>
  <c r="B81" i="29"/>
  <c r="BI65" i="33"/>
  <c r="BI47" i="33"/>
  <c r="BI44" i="33"/>
  <c r="D21" i="29"/>
  <c r="D33" i="29" s="1"/>
  <c r="BI63" i="33"/>
  <c r="B97" i="29"/>
  <c r="B91" i="29"/>
  <c r="B90" i="29"/>
  <c r="B93" i="29" s="1"/>
  <c r="BH59" i="33"/>
  <c r="BH49" i="33"/>
  <c r="BH50" i="33"/>
  <c r="BJ39" i="33"/>
  <c r="BJ38" i="33" s="1"/>
  <c r="BI42" i="33"/>
  <c r="BI48" i="33"/>
  <c r="BI56" i="33"/>
  <c r="BI43" i="33"/>
  <c r="BI45" i="33"/>
  <c r="BI41" i="33"/>
  <c r="BI57" i="33"/>
  <c r="BJ40" i="33"/>
  <c r="BI67" i="33"/>
  <c r="BI46" i="33"/>
  <c r="BI68" i="33"/>
  <c r="BI58" i="33"/>
  <c r="BI55" i="33"/>
  <c r="BI62" i="33"/>
  <c r="B82" i="29"/>
  <c r="B76" i="29"/>
  <c r="B79" i="29"/>
  <c r="B102" i="29"/>
  <c r="B77" i="29"/>
  <c r="B92" i="29"/>
  <c r="B80" i="29"/>
  <c r="BE264" i="28"/>
  <c r="BA264" i="28"/>
  <c r="BE844" i="28"/>
  <c r="BA844" i="28"/>
  <c r="BE786" i="28"/>
  <c r="BA786" i="28"/>
  <c r="BE46" i="28"/>
  <c r="BA46" i="28"/>
  <c r="BE238" i="28"/>
  <c r="BA238" i="28"/>
  <c r="BE466" i="28"/>
  <c r="BA466" i="28"/>
  <c r="BE826" i="28"/>
  <c r="BA826" i="28"/>
  <c r="BE655" i="28"/>
  <c r="BA655" i="28"/>
  <c r="BE247" i="28"/>
  <c r="BA247" i="28"/>
  <c r="BE471" i="28"/>
  <c r="BA471" i="28"/>
  <c r="BE795" i="28"/>
  <c r="BA795" i="28"/>
  <c r="BE500" i="28"/>
  <c r="BA500" i="28"/>
  <c r="BE808" i="28"/>
  <c r="BA808" i="28"/>
  <c r="BE56" i="28"/>
  <c r="BA56" i="28"/>
  <c r="BE184" i="28"/>
  <c r="BA184" i="28"/>
  <c r="BE228" i="28"/>
  <c r="BA228" i="28"/>
  <c r="BE312" i="28"/>
  <c r="BA312" i="28"/>
  <c r="BE400" i="28"/>
  <c r="BA400" i="28"/>
  <c r="BE588" i="28"/>
  <c r="BA588" i="28"/>
  <c r="BE852" i="28"/>
  <c r="BA852" i="28"/>
  <c r="BE757" i="28"/>
  <c r="BA757" i="28"/>
  <c r="BE542" i="28"/>
  <c r="BA542" i="28"/>
  <c r="BE670" i="28"/>
  <c r="BA670" i="28"/>
  <c r="BE794" i="28"/>
  <c r="BA794" i="28"/>
  <c r="BE918" i="28"/>
  <c r="BA918" i="28"/>
  <c r="BE689" i="28"/>
  <c r="BA689" i="28"/>
  <c r="BE50" i="28"/>
  <c r="BA50" i="28"/>
  <c r="BE114" i="28"/>
  <c r="BA114" i="28"/>
  <c r="BE178" i="28"/>
  <c r="BA178" i="28"/>
  <c r="BE210" i="28"/>
  <c r="BA210" i="28"/>
  <c r="BE242" i="28"/>
  <c r="BA242" i="28"/>
  <c r="BE306" i="28"/>
  <c r="BA306" i="28"/>
  <c r="BE338" i="28"/>
  <c r="BA338" i="28"/>
  <c r="BE370" i="28"/>
  <c r="BA370" i="28"/>
  <c r="BE402" i="28"/>
  <c r="BA402" i="28"/>
  <c r="BE434" i="28"/>
  <c r="BA434" i="28"/>
  <c r="BE470" i="28"/>
  <c r="BA470" i="28"/>
  <c r="BE506" i="28"/>
  <c r="BA506" i="28"/>
  <c r="BE570" i="28"/>
  <c r="BA570" i="28"/>
  <c r="BE638" i="28"/>
  <c r="BA638" i="28"/>
  <c r="BE702" i="28"/>
  <c r="BA702" i="28"/>
  <c r="BE766" i="28"/>
  <c r="BA766" i="28"/>
  <c r="BE834" i="28"/>
  <c r="BA834" i="28"/>
  <c r="BE898" i="28"/>
  <c r="BA898" i="28"/>
  <c r="BE962" i="28"/>
  <c r="BA962" i="28"/>
  <c r="BE673" i="28"/>
  <c r="BA673" i="28"/>
  <c r="BE901" i="28"/>
  <c r="BA901" i="28"/>
  <c r="BE499" i="28"/>
  <c r="BA499" i="28"/>
  <c r="BE595" i="28"/>
  <c r="BA595" i="28"/>
  <c r="BE659" i="28"/>
  <c r="BA659" i="28"/>
  <c r="BE727" i="28"/>
  <c r="BA727" i="28"/>
  <c r="BE791" i="28"/>
  <c r="BA791" i="28"/>
  <c r="BE855" i="28"/>
  <c r="BA855" i="28"/>
  <c r="BE923" i="28"/>
  <c r="BA923" i="28"/>
  <c r="BE987" i="28"/>
  <c r="BA987" i="28"/>
  <c r="BE769" i="28"/>
  <c r="BA769" i="28"/>
  <c r="BE59" i="28"/>
  <c r="BA59" i="28"/>
  <c r="BE91" i="28"/>
  <c r="BA91" i="28"/>
  <c r="BE123" i="28"/>
  <c r="BA123" i="28"/>
  <c r="BE155" i="28"/>
  <c r="BA155" i="28"/>
  <c r="BE187" i="28"/>
  <c r="BA187" i="28"/>
  <c r="BE219" i="28"/>
  <c r="BA219" i="28"/>
  <c r="BE251" i="28"/>
  <c r="BA251" i="28"/>
  <c r="BE283" i="28"/>
  <c r="BA283" i="28"/>
  <c r="BE315" i="28"/>
  <c r="BA315" i="28"/>
  <c r="BE347" i="28"/>
  <c r="BA347" i="28"/>
  <c r="BE379" i="28"/>
  <c r="BA379" i="28"/>
  <c r="BE411" i="28"/>
  <c r="BA411" i="28"/>
  <c r="BE443" i="28"/>
  <c r="BA443" i="28"/>
  <c r="BE475" i="28"/>
  <c r="BA475" i="28"/>
  <c r="BE511" i="28"/>
  <c r="BA511" i="28"/>
  <c r="BE551" i="28"/>
  <c r="BA551" i="28"/>
  <c r="BE615" i="28"/>
  <c r="BA615" i="28"/>
  <c r="BE679" i="28"/>
  <c r="BA679" i="28"/>
  <c r="BE739" i="28"/>
  <c r="BA739" i="28"/>
  <c r="BE803" i="28"/>
  <c r="BA803" i="28"/>
  <c r="BE867" i="28"/>
  <c r="BA867" i="28"/>
  <c r="BE927" i="28"/>
  <c r="BA927" i="28"/>
  <c r="BE991" i="28"/>
  <c r="BA991" i="28"/>
  <c r="BE725" i="28"/>
  <c r="BA725" i="28"/>
  <c r="BE965" i="28"/>
  <c r="BA965" i="28"/>
  <c r="BE452" i="28"/>
  <c r="BA452" i="28"/>
  <c r="BE504" i="28"/>
  <c r="BA504" i="28"/>
  <c r="BE568" i="28"/>
  <c r="BA568" i="28"/>
  <c r="BE632" i="28"/>
  <c r="BA632" i="28"/>
  <c r="BE704" i="28"/>
  <c r="BA704" i="28"/>
  <c r="BE760" i="28"/>
  <c r="BA760" i="28"/>
  <c r="BE816" i="28"/>
  <c r="BA816" i="28"/>
  <c r="BE868" i="28"/>
  <c r="BA868" i="28"/>
  <c r="BE924" i="28"/>
  <c r="BA924" i="28"/>
  <c r="BE980" i="28"/>
  <c r="BA980" i="28"/>
  <c r="BE597" i="28"/>
  <c r="BA597" i="28"/>
  <c r="BE869" i="28"/>
  <c r="BA869" i="28"/>
  <c r="BE96" i="28"/>
  <c r="BA96" i="28"/>
  <c r="BE392" i="28"/>
  <c r="BA392" i="28"/>
  <c r="BE920" i="28"/>
  <c r="BA920" i="28"/>
  <c r="BE722" i="28"/>
  <c r="BA722" i="28"/>
  <c r="BE661" i="28"/>
  <c r="BA661" i="28"/>
  <c r="BE142" i="28"/>
  <c r="BA142" i="28"/>
  <c r="BE334" i="28"/>
  <c r="BA334" i="28"/>
  <c r="BE630" i="28"/>
  <c r="BA630" i="28"/>
  <c r="BE649" i="28"/>
  <c r="BA649" i="28"/>
  <c r="BE979" i="28"/>
  <c r="BA979" i="28"/>
  <c r="BE183" i="28"/>
  <c r="BA183" i="28"/>
  <c r="BE375" i="28"/>
  <c r="BA375" i="28"/>
  <c r="BE543" i="28"/>
  <c r="BA543" i="28"/>
  <c r="BE919" i="28"/>
  <c r="BA919" i="28"/>
  <c r="BE624" i="28"/>
  <c r="BA624" i="28"/>
  <c r="BE972" i="28"/>
  <c r="BA972" i="28"/>
  <c r="BE100" i="28"/>
  <c r="BA100" i="28"/>
  <c r="BE144" i="28"/>
  <c r="BA144" i="28"/>
  <c r="BE272" i="28"/>
  <c r="BA272" i="28"/>
  <c r="BE356" i="28"/>
  <c r="BA356" i="28"/>
  <c r="BE480" i="28"/>
  <c r="BA480" i="28"/>
  <c r="BE700" i="28"/>
  <c r="BA700" i="28"/>
  <c r="BE776" i="28"/>
  <c r="BA776" i="28"/>
  <c r="BE928" i="28"/>
  <c r="BA928" i="28"/>
  <c r="BE853" i="28"/>
  <c r="BA853" i="28"/>
  <c r="BE602" i="28"/>
  <c r="BA602" i="28"/>
  <c r="BE730" i="28"/>
  <c r="BA730" i="28"/>
  <c r="BE854" i="28"/>
  <c r="BA854" i="28"/>
  <c r="BE982" i="28"/>
  <c r="BA982" i="28"/>
  <c r="BE945" i="28"/>
  <c r="BA945" i="28"/>
  <c r="BE82" i="28"/>
  <c r="BA82" i="28"/>
  <c r="BE146" i="28"/>
  <c r="BA146" i="28"/>
  <c r="BE274" i="28"/>
  <c r="BA274" i="28"/>
  <c r="BE64" i="28"/>
  <c r="BA64" i="28"/>
  <c r="BE104" i="28"/>
  <c r="BA104" i="28"/>
  <c r="BE148" i="28"/>
  <c r="BA148" i="28"/>
  <c r="BE192" i="28"/>
  <c r="BA192" i="28"/>
  <c r="BE232" i="28"/>
  <c r="BA232" i="28"/>
  <c r="BE276" i="28"/>
  <c r="BA276" i="28"/>
  <c r="BE320" i="28"/>
  <c r="BA320" i="28"/>
  <c r="BE360" i="28"/>
  <c r="BA360" i="28"/>
  <c r="BE404" i="28"/>
  <c r="BA404" i="28"/>
  <c r="BE484" i="28"/>
  <c r="BA484" i="28"/>
  <c r="BE600" i="28"/>
  <c r="BA600" i="28"/>
  <c r="BE708" i="28"/>
  <c r="BA708" i="28"/>
  <c r="BE784" i="28"/>
  <c r="BA784" i="28"/>
  <c r="BE864" i="28"/>
  <c r="BA864" i="28"/>
  <c r="BE940" i="28"/>
  <c r="BA940" i="28"/>
  <c r="BE773" i="28"/>
  <c r="BA773" i="28"/>
  <c r="BE569" i="28"/>
  <c r="BA569" i="28"/>
  <c r="BE881" i="28"/>
  <c r="BA881" i="28"/>
  <c r="BE550" i="28"/>
  <c r="BA550" i="28"/>
  <c r="BE610" i="28"/>
  <c r="BA610" i="28"/>
  <c r="BE674" i="28"/>
  <c r="BA674" i="28"/>
  <c r="BE738" i="28"/>
  <c r="BA738" i="28"/>
  <c r="BE802" i="28"/>
  <c r="BA802" i="28"/>
  <c r="BE862" i="28"/>
  <c r="BA862" i="28"/>
  <c r="BE926" i="28"/>
  <c r="BA926" i="28"/>
  <c r="BE990" i="28"/>
  <c r="BA990" i="28"/>
  <c r="BE717" i="28"/>
  <c r="BA717" i="28"/>
  <c r="BE977" i="28"/>
  <c r="BA977" i="28"/>
  <c r="BE54" i="28"/>
  <c r="BA54" i="28"/>
  <c r="BE86" i="28"/>
  <c r="BA86" i="28"/>
  <c r="BE118" i="28"/>
  <c r="BA118" i="28"/>
  <c r="BE150" i="28"/>
  <c r="BA150" i="28"/>
  <c r="BE182" i="28"/>
  <c r="BA182" i="28"/>
  <c r="BE214" i="28"/>
  <c r="BA214" i="28"/>
  <c r="BE246" i="28"/>
  <c r="BA246" i="28"/>
  <c r="BE278" i="28"/>
  <c r="BA278" i="28"/>
  <c r="BE310" i="28"/>
  <c r="BA310" i="28"/>
  <c r="BE342" i="28"/>
  <c r="BA342" i="28"/>
  <c r="BE374" i="28"/>
  <c r="BA374" i="28"/>
  <c r="BE406" i="28"/>
  <c r="BA406" i="28"/>
  <c r="BE438" i="28"/>
  <c r="BA438" i="28"/>
  <c r="BE474" i="28"/>
  <c r="BA474" i="28"/>
  <c r="BE514" i="28"/>
  <c r="BA514" i="28"/>
  <c r="BE578" i="28"/>
  <c r="BA578" i="28"/>
  <c r="BE642" i="28"/>
  <c r="BA642" i="28"/>
  <c r="BE710" i="28"/>
  <c r="BA710" i="28"/>
  <c r="BE774" i="28"/>
  <c r="BA774" i="28"/>
  <c r="BE842" i="28"/>
  <c r="BA842" i="28"/>
  <c r="BE906" i="28"/>
  <c r="BA906" i="28"/>
  <c r="BE970" i="28"/>
  <c r="BA970" i="28"/>
  <c r="BE697" i="28"/>
  <c r="BA697" i="28"/>
  <c r="BE929" i="28"/>
  <c r="BA929" i="28"/>
  <c r="BE539" i="28"/>
  <c r="BA539" i="28"/>
  <c r="BE603" i="28"/>
  <c r="BA603" i="28"/>
  <c r="BE667" i="28"/>
  <c r="BA667" i="28"/>
  <c r="BE735" i="28"/>
  <c r="BA735" i="28"/>
  <c r="BE799" i="28"/>
  <c r="BA799" i="28"/>
  <c r="BE863" i="28"/>
  <c r="BA863" i="28"/>
  <c r="BE931" i="28"/>
  <c r="BA931" i="28"/>
  <c r="BE995" i="28"/>
  <c r="BA995" i="28"/>
  <c r="BE984" i="28"/>
  <c r="BA984" i="28"/>
  <c r="BE793" i="28"/>
  <c r="BA793" i="28"/>
  <c r="BE63" i="28"/>
  <c r="BA63" i="28"/>
  <c r="BE95" i="28"/>
  <c r="BA95" i="28"/>
  <c r="BE127" i="28"/>
  <c r="BA127" i="28"/>
  <c r="BE159" i="28"/>
  <c r="BA159" i="28"/>
  <c r="BE191" i="28"/>
  <c r="BA191" i="28"/>
  <c r="BE223" i="28"/>
  <c r="BA223" i="28"/>
  <c r="BE255" i="28"/>
  <c r="BA255" i="28"/>
  <c r="BE287" i="28"/>
  <c r="BA287" i="28"/>
  <c r="BE319" i="28"/>
  <c r="BA319" i="28"/>
  <c r="BE351" i="28"/>
  <c r="BA351" i="28"/>
  <c r="BE383" i="28"/>
  <c r="BA383" i="28"/>
  <c r="BE415" i="28"/>
  <c r="BA415" i="28"/>
  <c r="BE447" i="28"/>
  <c r="BA447" i="28"/>
  <c r="BE479" i="28"/>
  <c r="BA479" i="28"/>
  <c r="BE515" i="28"/>
  <c r="BA515" i="28"/>
  <c r="BE559" i="28"/>
  <c r="BA559" i="28"/>
  <c r="BE623" i="28"/>
  <c r="BA623" i="28"/>
  <c r="BE687" i="28"/>
  <c r="BA687" i="28"/>
  <c r="BE747" i="28"/>
  <c r="BA747" i="28"/>
  <c r="BE811" i="28"/>
  <c r="BA811" i="28"/>
  <c r="BE875" i="28"/>
  <c r="BA875" i="28"/>
  <c r="BE935" i="28"/>
  <c r="BA935" i="28"/>
  <c r="BE999" i="28"/>
  <c r="BA999" i="28"/>
  <c r="BE988" i="28"/>
  <c r="BA988" i="28"/>
  <c r="BE749" i="28"/>
  <c r="BA749" i="28"/>
  <c r="BE997" i="28"/>
  <c r="BA997" i="28"/>
  <c r="BE456" i="28"/>
  <c r="BA456" i="28"/>
  <c r="BE512" i="28"/>
  <c r="BA512" i="28"/>
  <c r="BE572" i="28"/>
  <c r="BA572" i="28"/>
  <c r="BE640" i="28"/>
  <c r="BA640" i="28"/>
  <c r="BE712" i="28"/>
  <c r="BA712" i="28"/>
  <c r="BE764" i="28"/>
  <c r="BA764" i="28"/>
  <c r="BE820" i="28"/>
  <c r="BA820" i="28"/>
  <c r="BE876" i="28"/>
  <c r="BA876" i="28"/>
  <c r="BE932" i="28"/>
  <c r="BA932" i="28"/>
  <c r="BE992" i="28"/>
  <c r="BA992" i="28"/>
  <c r="BE641" i="28"/>
  <c r="BA641" i="28"/>
  <c r="BE893" i="28"/>
  <c r="BA893" i="28"/>
  <c r="BE224" i="28"/>
  <c r="BA224" i="28"/>
  <c r="BE692" i="28"/>
  <c r="BA692" i="28"/>
  <c r="BE534" i="28"/>
  <c r="BA534" i="28"/>
  <c r="BE974" i="28"/>
  <c r="BA974" i="28"/>
  <c r="BE110" i="28"/>
  <c r="BA110" i="28"/>
  <c r="BE366" i="28"/>
  <c r="BA366" i="28"/>
  <c r="BE694" i="28"/>
  <c r="BA694" i="28"/>
  <c r="BE847" i="28"/>
  <c r="BA847" i="28"/>
  <c r="BE87" i="28"/>
  <c r="BA87" i="28"/>
  <c r="BE343" i="28"/>
  <c r="BA343" i="28"/>
  <c r="BE607" i="28"/>
  <c r="BA607" i="28"/>
  <c r="BE941" i="28"/>
  <c r="BA941" i="28"/>
  <c r="BE860" i="28"/>
  <c r="BA860" i="28"/>
  <c r="BE196" i="28"/>
  <c r="BA196" i="28"/>
  <c r="BE368" i="28"/>
  <c r="BA368" i="28"/>
  <c r="BE408" i="28"/>
  <c r="BA408" i="28"/>
  <c r="BE528" i="28"/>
  <c r="BA528" i="28"/>
  <c r="BE608" i="28"/>
  <c r="BA608" i="28"/>
  <c r="BE716" i="28"/>
  <c r="BA716" i="28"/>
  <c r="BE796" i="28"/>
  <c r="BA796" i="28"/>
  <c r="BE872" i="28"/>
  <c r="BA872" i="28"/>
  <c r="BE948" i="28"/>
  <c r="BA948" i="28"/>
  <c r="BE897" i="28"/>
  <c r="BA897" i="28"/>
  <c r="BE585" i="28"/>
  <c r="BA585" i="28"/>
  <c r="BE909" i="28"/>
  <c r="BA909" i="28"/>
  <c r="BE454" i="28"/>
  <c r="BA454" i="28"/>
  <c r="BE558" i="28"/>
  <c r="BA558" i="28"/>
  <c r="BE618" i="28"/>
  <c r="BA618" i="28"/>
  <c r="BE682" i="28"/>
  <c r="BA682" i="28"/>
  <c r="BE746" i="28"/>
  <c r="BA746" i="28"/>
  <c r="BE810" i="28"/>
  <c r="BA810" i="28"/>
  <c r="BE870" i="28"/>
  <c r="BA870" i="28"/>
  <c r="BE934" i="28"/>
  <c r="BA934" i="28"/>
  <c r="BE998" i="28"/>
  <c r="BA998" i="28"/>
  <c r="BE789" i="28"/>
  <c r="BA789" i="28"/>
  <c r="BE58" i="28"/>
  <c r="BA58" i="28"/>
  <c r="BE90" i="28"/>
  <c r="BA90" i="28"/>
  <c r="BE122" i="28"/>
  <c r="BA122" i="28"/>
  <c r="BE154" i="28"/>
  <c r="BA154" i="28"/>
  <c r="BE186" i="28"/>
  <c r="BA186" i="28"/>
  <c r="BE218" i="28"/>
  <c r="BA218" i="28"/>
  <c r="BE250" i="28"/>
  <c r="BA250" i="28"/>
  <c r="BE282" i="28"/>
  <c r="BA282" i="28"/>
  <c r="BE314" i="28"/>
  <c r="BA314" i="28"/>
  <c r="BE346" i="28"/>
  <c r="BA346" i="28"/>
  <c r="BE378" i="28"/>
  <c r="BA378" i="28"/>
  <c r="BE410" i="28"/>
  <c r="BA410" i="28"/>
  <c r="BE442" i="28"/>
  <c r="BA442" i="28"/>
  <c r="BE478" i="28"/>
  <c r="BA478" i="28"/>
  <c r="BE522" i="28"/>
  <c r="BA522" i="28"/>
  <c r="BE586" i="28"/>
  <c r="BA586" i="28"/>
  <c r="BE650" i="28"/>
  <c r="BA650" i="28"/>
  <c r="BE718" i="28"/>
  <c r="BA718" i="28"/>
  <c r="BE782" i="28"/>
  <c r="BA782" i="28"/>
  <c r="BE850" i="28"/>
  <c r="BA850" i="28"/>
  <c r="BE914" i="28"/>
  <c r="BA914" i="28"/>
  <c r="BE978" i="28"/>
  <c r="BA978" i="28"/>
  <c r="BE721" i="28"/>
  <c r="BA721" i="28"/>
  <c r="BE961" i="28"/>
  <c r="BA961" i="28"/>
  <c r="BE547" i="28"/>
  <c r="BA547" i="28"/>
  <c r="BE611" i="28"/>
  <c r="BA611" i="28"/>
  <c r="BE675" i="28"/>
  <c r="BA675" i="28"/>
  <c r="BE743" i="28"/>
  <c r="BA743" i="28"/>
  <c r="BE807" i="28"/>
  <c r="BA807" i="28"/>
  <c r="BE871" i="28"/>
  <c r="BA871" i="28"/>
  <c r="BE939" i="28"/>
  <c r="BA939" i="28"/>
  <c r="BE865" i="28"/>
  <c r="BA865" i="28"/>
  <c r="BE67" i="28"/>
  <c r="BA67" i="28"/>
  <c r="BE99" i="28"/>
  <c r="BA99" i="28"/>
  <c r="BE131" i="28"/>
  <c r="BA131" i="28"/>
  <c r="BE163" i="28"/>
  <c r="BA163" i="28"/>
  <c r="BE195" i="28"/>
  <c r="BA195" i="28"/>
  <c r="BE227" i="28"/>
  <c r="BA227" i="28"/>
  <c r="BE259" i="28"/>
  <c r="BA259" i="28"/>
  <c r="BE291" i="28"/>
  <c r="BA291" i="28"/>
  <c r="BE323" i="28"/>
  <c r="BA323" i="28"/>
  <c r="BE355" i="28"/>
  <c r="BA355" i="28"/>
  <c r="BE387" i="28"/>
  <c r="BA387" i="28"/>
  <c r="BE419" i="28"/>
  <c r="BA419" i="28"/>
  <c r="BE451" i="28"/>
  <c r="BA451" i="28"/>
  <c r="BE483" i="28"/>
  <c r="BA483" i="28"/>
  <c r="BE519" i="28"/>
  <c r="BA519" i="28"/>
  <c r="BE567" i="28"/>
  <c r="BA567" i="28"/>
  <c r="BE627" i="28"/>
  <c r="BA627" i="28"/>
  <c r="BE691" i="28"/>
  <c r="BA691" i="28"/>
  <c r="BE755" i="28"/>
  <c r="BA755" i="28"/>
  <c r="BE819" i="28"/>
  <c r="BA819" i="28"/>
  <c r="BE883" i="28"/>
  <c r="BA883" i="28"/>
  <c r="BE943" i="28"/>
  <c r="BA943" i="28"/>
  <c r="BE761" i="28"/>
  <c r="BA761" i="28"/>
  <c r="BE464" i="28"/>
  <c r="BA464" i="28"/>
  <c r="BE516" i="28"/>
  <c r="BA516" i="28"/>
  <c r="BE592" i="28"/>
  <c r="BA592" i="28"/>
  <c r="BE656" i="28"/>
  <c r="BA656" i="28"/>
  <c r="BE720" i="28"/>
  <c r="BA720" i="28"/>
  <c r="BE772" i="28"/>
  <c r="BA772" i="28"/>
  <c r="BE828" i="28"/>
  <c r="BA828" i="28"/>
  <c r="BE884" i="28"/>
  <c r="BA884" i="28"/>
  <c r="BE936" i="28"/>
  <c r="BA936" i="28"/>
  <c r="BE1000" i="28"/>
  <c r="BA1000" i="28"/>
  <c r="BE657" i="28"/>
  <c r="BA657" i="28"/>
  <c r="BE905" i="28"/>
  <c r="BA905" i="28"/>
  <c r="BE136" i="28"/>
  <c r="BA136" i="28"/>
  <c r="BE436" i="28"/>
  <c r="BA436" i="28"/>
  <c r="BE777" i="28"/>
  <c r="BA777" i="28"/>
  <c r="BE846" i="28"/>
  <c r="BA846" i="28"/>
  <c r="BE78" i="28"/>
  <c r="BA78" i="28"/>
  <c r="BE302" i="28"/>
  <c r="BA302" i="28"/>
  <c r="BE562" i="28"/>
  <c r="BA562" i="28"/>
  <c r="BE873" i="28"/>
  <c r="BA873" i="28"/>
  <c r="BE783" i="28"/>
  <c r="BA783" i="28"/>
  <c r="BE151" i="28"/>
  <c r="BA151" i="28"/>
  <c r="BE407" i="28"/>
  <c r="BA407" i="28"/>
  <c r="BE731" i="28"/>
  <c r="BA731" i="28"/>
  <c r="BE701" i="28"/>
  <c r="BA701" i="28"/>
  <c r="BE752" i="28"/>
  <c r="BA752" i="28"/>
  <c r="BE152" i="28"/>
  <c r="BA152" i="28"/>
  <c r="BE324" i="28"/>
  <c r="BA324" i="28"/>
  <c r="BE72" i="28"/>
  <c r="BA72" i="28"/>
  <c r="BE116" i="28"/>
  <c r="BA116" i="28"/>
  <c r="BE160" i="28"/>
  <c r="BA160" i="28"/>
  <c r="BE200" i="28"/>
  <c r="BA200" i="28"/>
  <c r="BE244" i="28"/>
  <c r="BA244" i="28"/>
  <c r="BE288" i="28"/>
  <c r="BA288" i="28"/>
  <c r="BE328" i="28"/>
  <c r="BA328" i="28"/>
  <c r="BE372" i="28"/>
  <c r="BA372" i="28"/>
  <c r="BE416" i="28"/>
  <c r="BA416" i="28"/>
  <c r="BE532" i="28"/>
  <c r="BA532" i="28"/>
  <c r="BE616" i="28"/>
  <c r="BA616" i="28"/>
  <c r="BE728" i="28"/>
  <c r="BA728" i="28"/>
  <c r="BE804" i="28"/>
  <c r="BA804" i="28"/>
  <c r="BE880" i="28"/>
  <c r="BA880" i="28"/>
  <c r="BE956" i="28"/>
  <c r="BA956" i="28"/>
  <c r="BE925" i="28"/>
  <c r="BA925" i="28"/>
  <c r="BE609" i="28"/>
  <c r="BA609" i="28"/>
  <c r="BE937" i="28"/>
  <c r="BA937" i="28"/>
  <c r="BE502" i="28"/>
  <c r="BA502" i="28"/>
  <c r="BE566" i="28"/>
  <c r="BA566" i="28"/>
  <c r="BE626" i="28"/>
  <c r="BA626" i="28"/>
  <c r="BE690" i="28"/>
  <c r="BA690" i="28"/>
  <c r="BE754" i="28"/>
  <c r="BA754" i="28"/>
  <c r="BE814" i="28"/>
  <c r="BA814" i="28"/>
  <c r="BE878" i="28"/>
  <c r="BA878" i="28"/>
  <c r="BE942" i="28"/>
  <c r="BA942" i="28"/>
  <c r="BE1002" i="28"/>
  <c r="BA1002" i="28"/>
  <c r="BE813" i="28"/>
  <c r="BA813" i="28"/>
  <c r="BE62" i="28"/>
  <c r="BA62" i="28"/>
  <c r="BE94" i="28"/>
  <c r="BA94" i="28"/>
  <c r="BE126" i="28"/>
  <c r="BA126" i="28"/>
  <c r="BE158" i="28"/>
  <c r="BA158" i="28"/>
  <c r="BE190" i="28"/>
  <c r="BA190" i="28"/>
  <c r="BE222" i="28"/>
  <c r="BA222" i="28"/>
  <c r="BE254" i="28"/>
  <c r="BA254" i="28"/>
  <c r="BE286" i="28"/>
  <c r="BA286" i="28"/>
  <c r="BE318" i="28"/>
  <c r="BA318" i="28"/>
  <c r="BE350" i="28"/>
  <c r="BA350" i="28"/>
  <c r="BE382" i="28"/>
  <c r="BA382" i="28"/>
  <c r="BE414" i="28"/>
  <c r="BA414" i="28"/>
  <c r="BE446" i="28"/>
  <c r="BA446" i="28"/>
  <c r="BE482" i="28"/>
  <c r="BA482" i="28"/>
  <c r="BE530" i="28"/>
  <c r="BA530" i="28"/>
  <c r="BE594" i="28"/>
  <c r="BA594" i="28"/>
  <c r="BE658" i="28"/>
  <c r="BA658" i="28"/>
  <c r="BE726" i="28"/>
  <c r="BA726" i="28"/>
  <c r="BE790" i="28"/>
  <c r="BA790" i="28"/>
  <c r="BE858" i="28"/>
  <c r="BA858" i="28"/>
  <c r="BE922" i="28"/>
  <c r="BA922" i="28"/>
  <c r="BE986" i="28"/>
  <c r="BA986" i="28"/>
  <c r="BE785" i="28"/>
  <c r="BA785" i="28"/>
  <c r="BE985" i="28"/>
  <c r="BA985" i="28"/>
  <c r="BE555" i="28"/>
  <c r="BA555" i="28"/>
  <c r="BE619" i="28"/>
  <c r="BA619" i="28"/>
  <c r="BE683" i="28"/>
  <c r="BA683" i="28"/>
  <c r="BE751" i="28"/>
  <c r="BA751" i="28"/>
  <c r="BE815" i="28"/>
  <c r="BA815" i="28"/>
  <c r="BE879" i="28"/>
  <c r="BA879" i="28"/>
  <c r="BE947" i="28"/>
  <c r="BA947" i="28"/>
  <c r="BE889" i="28"/>
  <c r="BA889" i="28"/>
  <c r="BE39" i="28"/>
  <c r="BA39" i="28"/>
  <c r="BE71" i="28"/>
  <c r="BA71" i="28"/>
  <c r="BE103" i="28"/>
  <c r="BA103" i="28"/>
  <c r="BE135" i="28"/>
  <c r="BA135" i="28"/>
  <c r="BE167" i="28"/>
  <c r="BA167" i="28"/>
  <c r="BE199" i="28"/>
  <c r="BA199" i="28"/>
  <c r="BE231" i="28"/>
  <c r="BA231" i="28"/>
  <c r="BE263" i="28"/>
  <c r="BA263" i="28"/>
  <c r="BE295" i="28"/>
  <c r="BA295" i="28"/>
  <c r="BE327" i="28"/>
  <c r="BA327" i="28"/>
  <c r="BE359" i="28"/>
  <c r="BA359" i="28"/>
  <c r="BE391" i="28"/>
  <c r="BA391" i="28"/>
  <c r="BE423" i="28"/>
  <c r="BA423" i="28"/>
  <c r="BE455" i="28"/>
  <c r="BA455" i="28"/>
  <c r="BE487" i="28"/>
  <c r="BA487" i="28"/>
  <c r="BE523" i="28"/>
  <c r="BA523" i="28"/>
  <c r="BE575" i="28"/>
  <c r="BA575" i="28"/>
  <c r="BE635" i="28"/>
  <c r="BA635" i="28"/>
  <c r="BE699" i="28"/>
  <c r="BA699" i="28"/>
  <c r="BE763" i="28"/>
  <c r="BA763" i="28"/>
  <c r="BE827" i="28"/>
  <c r="BA827" i="28"/>
  <c r="BE891" i="28"/>
  <c r="BA891" i="28"/>
  <c r="BE951" i="28"/>
  <c r="BA951" i="28"/>
  <c r="BE825" i="28"/>
  <c r="BA825" i="28"/>
  <c r="BE468" i="28"/>
  <c r="BA468" i="28"/>
  <c r="BE520" i="28"/>
  <c r="BA520" i="28"/>
  <c r="BE596" i="28"/>
  <c r="BA596" i="28"/>
  <c r="BE668" i="28"/>
  <c r="BA668" i="28"/>
  <c r="BE724" i="28"/>
  <c r="BA724" i="28"/>
  <c r="BE780" i="28"/>
  <c r="BA780" i="28"/>
  <c r="BE832" i="28"/>
  <c r="BA832" i="28"/>
  <c r="BE888" i="28"/>
  <c r="BA888" i="28"/>
  <c r="BE944" i="28"/>
  <c r="BA944" i="28"/>
  <c r="BE753" i="28"/>
  <c r="BA753" i="28"/>
  <c r="BE933" i="28"/>
  <c r="BA933" i="28"/>
  <c r="BE180" i="28"/>
  <c r="BA180" i="28"/>
  <c r="BE584" i="28"/>
  <c r="BA584" i="28"/>
  <c r="BE598" i="28"/>
  <c r="BA598" i="28"/>
  <c r="BE917" i="28"/>
  <c r="BA917" i="28"/>
  <c r="BE206" i="28"/>
  <c r="BA206" i="28"/>
  <c r="BE430" i="28"/>
  <c r="BA430" i="28"/>
  <c r="BE890" i="28"/>
  <c r="BA890" i="28"/>
  <c r="BE719" i="28"/>
  <c r="BA719" i="28"/>
  <c r="BE55" i="28"/>
  <c r="BA55" i="28"/>
  <c r="BE279" i="28"/>
  <c r="BA279" i="28"/>
  <c r="BE507" i="28"/>
  <c r="BA507" i="28"/>
  <c r="BE859" i="28"/>
  <c r="BA859" i="28"/>
  <c r="BE448" i="28"/>
  <c r="BA448" i="28"/>
  <c r="BE696" i="28"/>
  <c r="BA696" i="28"/>
  <c r="BE112" i="28"/>
  <c r="BA112" i="28"/>
  <c r="BE240" i="28"/>
  <c r="BA240" i="28"/>
  <c r="BE80" i="28"/>
  <c r="BA80" i="28"/>
  <c r="BE120" i="28"/>
  <c r="BA120" i="28"/>
  <c r="BE164" i="28"/>
  <c r="BA164" i="28"/>
  <c r="BE208" i="28"/>
  <c r="BA208" i="28"/>
  <c r="BE248" i="28"/>
  <c r="BA248" i="28"/>
  <c r="BE292" i="28"/>
  <c r="BA292" i="28"/>
  <c r="BE336" i="28"/>
  <c r="BA336" i="28"/>
  <c r="BE376" i="28"/>
  <c r="BA376" i="28"/>
  <c r="BE420" i="28"/>
  <c r="BA420" i="28"/>
  <c r="BE544" i="28"/>
  <c r="BA544" i="28"/>
  <c r="BE628" i="28"/>
  <c r="BA628" i="28"/>
  <c r="BE736" i="28"/>
  <c r="BA736" i="28"/>
  <c r="BE812" i="28"/>
  <c r="BA812" i="28"/>
  <c r="BE892" i="28"/>
  <c r="BA892" i="28"/>
  <c r="BE968" i="28"/>
  <c r="BA968" i="28"/>
  <c r="BE573" i="28"/>
  <c r="BA573" i="28"/>
  <c r="BE957" i="28"/>
  <c r="BA957" i="28"/>
  <c r="BE665" i="28"/>
  <c r="BA665" i="28"/>
  <c r="BE969" i="28"/>
  <c r="BA969" i="28"/>
  <c r="BE510" i="28"/>
  <c r="BA510" i="28"/>
  <c r="BE574" i="28"/>
  <c r="BA574" i="28"/>
  <c r="BE634" i="28"/>
  <c r="BA634" i="28"/>
  <c r="BE698" i="28"/>
  <c r="BA698" i="28"/>
  <c r="BE762" i="28"/>
  <c r="BA762" i="28"/>
  <c r="BE822" i="28"/>
  <c r="BA822" i="28"/>
  <c r="BE886" i="28"/>
  <c r="BA886" i="28"/>
  <c r="BE950" i="28"/>
  <c r="BA950" i="28"/>
  <c r="BE833" i="28"/>
  <c r="BA833" i="28"/>
  <c r="BE66" i="28"/>
  <c r="BA66" i="28"/>
  <c r="BE98" i="28"/>
  <c r="BA98" i="28"/>
  <c r="BE130" i="28"/>
  <c r="BA130" i="28"/>
  <c r="BE162" i="28"/>
  <c r="BA162" i="28"/>
  <c r="BE194" i="28"/>
  <c r="BA194" i="28"/>
  <c r="BE226" i="28"/>
  <c r="BA226" i="28"/>
  <c r="BE258" i="28"/>
  <c r="BA258" i="28"/>
  <c r="BE290" i="28"/>
  <c r="BA290" i="28"/>
  <c r="BE322" i="28"/>
  <c r="BA322" i="28"/>
  <c r="BE354" i="28"/>
  <c r="BA354" i="28"/>
  <c r="BE386" i="28"/>
  <c r="BA386" i="28"/>
  <c r="BE418" i="28"/>
  <c r="BA418" i="28"/>
  <c r="BE450" i="28"/>
  <c r="BA450" i="28"/>
  <c r="BE486" i="28"/>
  <c r="BA486" i="28"/>
  <c r="BE538" i="28"/>
  <c r="BA538" i="28"/>
  <c r="BE606" i="28"/>
  <c r="BA606" i="28"/>
  <c r="BE666" i="28"/>
  <c r="BA666" i="28"/>
  <c r="BE734" i="28"/>
  <c r="BA734" i="28"/>
  <c r="BE798" i="28"/>
  <c r="BA798" i="28"/>
  <c r="BE866" i="28"/>
  <c r="BA866" i="28"/>
  <c r="BE930" i="28"/>
  <c r="BA930" i="28"/>
  <c r="BE994" i="28"/>
  <c r="BA994" i="28"/>
  <c r="BE809" i="28"/>
  <c r="BA809" i="28"/>
  <c r="BE563" i="28"/>
  <c r="BA563" i="28"/>
  <c r="BE631" i="28"/>
  <c r="BA631" i="28"/>
  <c r="BE695" i="28"/>
  <c r="BA695" i="28"/>
  <c r="BE759" i="28"/>
  <c r="BA759" i="28"/>
  <c r="BE823" i="28"/>
  <c r="BA823" i="28"/>
  <c r="BE887" i="28"/>
  <c r="BA887" i="28"/>
  <c r="BE955" i="28"/>
  <c r="BA955" i="28"/>
  <c r="BE921" i="28"/>
  <c r="BA921" i="28"/>
  <c r="BE43" i="28"/>
  <c r="BA43" i="28"/>
  <c r="BE75" i="28"/>
  <c r="BA75" i="28"/>
  <c r="BE107" i="28"/>
  <c r="BA107" i="28"/>
  <c r="BE139" i="28"/>
  <c r="BA139" i="28"/>
  <c r="BE171" i="28"/>
  <c r="BA171" i="28"/>
  <c r="BE203" i="28"/>
  <c r="BA203" i="28"/>
  <c r="BE235" i="28"/>
  <c r="BA235" i="28"/>
  <c r="BE267" i="28"/>
  <c r="BA267" i="28"/>
  <c r="BE299" i="28"/>
  <c r="BA299" i="28"/>
  <c r="BE331" i="28"/>
  <c r="BA331" i="28"/>
  <c r="BE363" i="28"/>
  <c r="BA363" i="28"/>
  <c r="BE395" i="28"/>
  <c r="BA395" i="28"/>
  <c r="BE427" i="28"/>
  <c r="BA427" i="28"/>
  <c r="BE459" i="28"/>
  <c r="BA459" i="28"/>
  <c r="BE491" i="28"/>
  <c r="BA491" i="28"/>
  <c r="BE527" i="28"/>
  <c r="BA527" i="28"/>
  <c r="BE583" i="28"/>
  <c r="BA583" i="28"/>
  <c r="BE643" i="28"/>
  <c r="BA643" i="28"/>
  <c r="BE707" i="28"/>
  <c r="BA707" i="28"/>
  <c r="BE771" i="28"/>
  <c r="BA771" i="28"/>
  <c r="BE835" i="28"/>
  <c r="BA835" i="28"/>
  <c r="BE899" i="28"/>
  <c r="BA899" i="28"/>
  <c r="BE959" i="28"/>
  <c r="BA959" i="28"/>
  <c r="BE857" i="28"/>
  <c r="BA857" i="28"/>
  <c r="BE472" i="28"/>
  <c r="BA472" i="28"/>
  <c r="BE536" i="28"/>
  <c r="BA536" i="28"/>
  <c r="BE604" i="28"/>
  <c r="BA604" i="28"/>
  <c r="BE672" i="28"/>
  <c r="BA672" i="28"/>
  <c r="BE732" i="28"/>
  <c r="BA732" i="28"/>
  <c r="BE788" i="28"/>
  <c r="BA788" i="28"/>
  <c r="BE840" i="28"/>
  <c r="BA840" i="28"/>
  <c r="BE896" i="28"/>
  <c r="BA896" i="28"/>
  <c r="BE952" i="28"/>
  <c r="BA952" i="28"/>
  <c r="BE801" i="28"/>
  <c r="BA801" i="28"/>
  <c r="BE953" i="28"/>
  <c r="BA953" i="28"/>
  <c r="BE308" i="28"/>
  <c r="BA308" i="28"/>
  <c r="BE768" i="28"/>
  <c r="BA768" i="28"/>
  <c r="BE910" i="28"/>
  <c r="BA910" i="28"/>
  <c r="BE174" i="28"/>
  <c r="BA174" i="28"/>
  <c r="BE398" i="28"/>
  <c r="BA398" i="28"/>
  <c r="BE758" i="28"/>
  <c r="BA758" i="28"/>
  <c r="BE587" i="28"/>
  <c r="BA587" i="28"/>
  <c r="BE745" i="28"/>
  <c r="BA745" i="28"/>
  <c r="BE215" i="28"/>
  <c r="BA215" i="28"/>
  <c r="BE439" i="28"/>
  <c r="BA439" i="28"/>
  <c r="BE983" i="28"/>
  <c r="BA983" i="28"/>
  <c r="BE564" i="28"/>
  <c r="BA564" i="28"/>
  <c r="BE916" i="28"/>
  <c r="BA916" i="28"/>
  <c r="BE68" i="28"/>
  <c r="BA68" i="28"/>
  <c r="BE280" i="28"/>
  <c r="BA280" i="28"/>
  <c r="BE40" i="28"/>
  <c r="BA40" i="28"/>
  <c r="BE84" i="28"/>
  <c r="BA84" i="28"/>
  <c r="BE128" i="28"/>
  <c r="BA128" i="28"/>
  <c r="BE168" i="28"/>
  <c r="BA168" i="28"/>
  <c r="BE212" i="28"/>
  <c r="BA212" i="28"/>
  <c r="BE256" i="28"/>
  <c r="BA256" i="28"/>
  <c r="BE296" i="28"/>
  <c r="BA296" i="28"/>
  <c r="BE340" i="28"/>
  <c r="BA340" i="28"/>
  <c r="BE384" i="28"/>
  <c r="BA384" i="28"/>
  <c r="BE424" i="28"/>
  <c r="BA424" i="28"/>
  <c r="BE548" i="28"/>
  <c r="BA548" i="28"/>
  <c r="BE636" i="28"/>
  <c r="BA636" i="28"/>
  <c r="BE748" i="28"/>
  <c r="BA748" i="28"/>
  <c r="BE824" i="28"/>
  <c r="BA824" i="28"/>
  <c r="BE900" i="28"/>
  <c r="BA900" i="28"/>
  <c r="BE976" i="28"/>
  <c r="BA976" i="28"/>
  <c r="BE681" i="28"/>
  <c r="BA681" i="28"/>
  <c r="BE989" i="28"/>
  <c r="BA989" i="28"/>
  <c r="BE685" i="28"/>
  <c r="BA685" i="28"/>
  <c r="BE1001" i="28"/>
  <c r="BA1001" i="28"/>
  <c r="BE518" i="28"/>
  <c r="BA518" i="28"/>
  <c r="BE582" i="28"/>
  <c r="BA582" i="28"/>
  <c r="BE646" i="28"/>
  <c r="BA646" i="28"/>
  <c r="BE706" i="28"/>
  <c r="BA706" i="28"/>
  <c r="BE770" i="28"/>
  <c r="BA770" i="28"/>
  <c r="BE830" i="28"/>
  <c r="BA830" i="28"/>
  <c r="BE894" i="28"/>
  <c r="BA894" i="28"/>
  <c r="BE958" i="28"/>
  <c r="BA958" i="28"/>
  <c r="BE861" i="28"/>
  <c r="BA861" i="28"/>
  <c r="BE38" i="28"/>
  <c r="BA38" i="28"/>
  <c r="BE70" i="28"/>
  <c r="BA70" i="28"/>
  <c r="BE102" i="28"/>
  <c r="BA102" i="28"/>
  <c r="BE134" i="28"/>
  <c r="BA134" i="28"/>
  <c r="BE166" i="28"/>
  <c r="BA166" i="28"/>
  <c r="BE198" i="28"/>
  <c r="BA198" i="28"/>
  <c r="BE230" i="28"/>
  <c r="BA230" i="28"/>
  <c r="BE262" i="28"/>
  <c r="BA262" i="28"/>
  <c r="BE294" i="28"/>
  <c r="BA294" i="28"/>
  <c r="BE326" i="28"/>
  <c r="BA326" i="28"/>
  <c r="BE358" i="28"/>
  <c r="BA358" i="28"/>
  <c r="BE390" i="28"/>
  <c r="BA390" i="28"/>
  <c r="BE422" i="28"/>
  <c r="BA422" i="28"/>
  <c r="BE458" i="28"/>
  <c r="BA458" i="28"/>
  <c r="BE490" i="28"/>
  <c r="BA490" i="28"/>
  <c r="BE546" i="28"/>
  <c r="BA546" i="28"/>
  <c r="BE614" i="28"/>
  <c r="BA614" i="28"/>
  <c r="BE678" i="28"/>
  <c r="BA678" i="28"/>
  <c r="BE742" i="28"/>
  <c r="BA742" i="28"/>
  <c r="BE806" i="28"/>
  <c r="BA806" i="28"/>
  <c r="BE874" i="28"/>
  <c r="BA874" i="28"/>
  <c r="BE938" i="28"/>
  <c r="BA938" i="28"/>
  <c r="BE613" i="28"/>
  <c r="BA613" i="28"/>
  <c r="BE829" i="28"/>
  <c r="BA829" i="28"/>
  <c r="BE571" i="28"/>
  <c r="BA571" i="28"/>
  <c r="BE639" i="28"/>
  <c r="BA639" i="28"/>
  <c r="BE703" i="28"/>
  <c r="BA703" i="28"/>
  <c r="BE767" i="28"/>
  <c r="BA767" i="28"/>
  <c r="BE831" i="28"/>
  <c r="BA831" i="28"/>
  <c r="BE895" i="28"/>
  <c r="BA895" i="28"/>
  <c r="BE963" i="28"/>
  <c r="BA963" i="28"/>
  <c r="BE645" i="28"/>
  <c r="BA645" i="28"/>
  <c r="BE949" i="28"/>
  <c r="BA949" i="28"/>
  <c r="BE47" i="28"/>
  <c r="BA47" i="28"/>
  <c r="BE79" i="28"/>
  <c r="BA79" i="28"/>
  <c r="BE111" i="28"/>
  <c r="BA111" i="28"/>
  <c r="BE143" i="28"/>
  <c r="BA143" i="28"/>
  <c r="BE175" i="28"/>
  <c r="BA175" i="28"/>
  <c r="BE207" i="28"/>
  <c r="BA207" i="28"/>
  <c r="BE239" i="28"/>
  <c r="BA239" i="28"/>
  <c r="BE271" i="28"/>
  <c r="BA271" i="28"/>
  <c r="BE303" i="28"/>
  <c r="BA303" i="28"/>
  <c r="BE335" i="28"/>
  <c r="BA335" i="28"/>
  <c r="BE367" i="28"/>
  <c r="BA367" i="28"/>
  <c r="BE399" i="28"/>
  <c r="BA399" i="28"/>
  <c r="BE431" i="28"/>
  <c r="BA431" i="28"/>
  <c r="BE463" i="28"/>
  <c r="BA463" i="28"/>
  <c r="BE495" i="28"/>
  <c r="BA495" i="28"/>
  <c r="BE531" i="28"/>
  <c r="BA531" i="28"/>
  <c r="BE591" i="28"/>
  <c r="BA591" i="28"/>
  <c r="BE651" i="28"/>
  <c r="BA651" i="28"/>
  <c r="BE715" i="28"/>
  <c r="BA715" i="28"/>
  <c r="BE779" i="28"/>
  <c r="BA779" i="28"/>
  <c r="BE843" i="28"/>
  <c r="BA843" i="28"/>
  <c r="BE907" i="28"/>
  <c r="BA907" i="28"/>
  <c r="BE967" i="28"/>
  <c r="BA967" i="28"/>
  <c r="BE581" i="28"/>
  <c r="BA581" i="28"/>
  <c r="BE877" i="28"/>
  <c r="BA877" i="28"/>
  <c r="BE488" i="28"/>
  <c r="BA488" i="28"/>
  <c r="BE552" i="28"/>
  <c r="BA552" i="28"/>
  <c r="BE612" i="28"/>
  <c r="BA612" i="28"/>
  <c r="BE676" i="28"/>
  <c r="BA676" i="28"/>
  <c r="BE740" i="28"/>
  <c r="BA740" i="28"/>
  <c r="BE792" i="28"/>
  <c r="BA792" i="28"/>
  <c r="BE848" i="28"/>
  <c r="BA848" i="28"/>
  <c r="BE904" i="28"/>
  <c r="BA904" i="28"/>
  <c r="BE960" i="28"/>
  <c r="BA960" i="28"/>
  <c r="BE821" i="28"/>
  <c r="BA821" i="28"/>
  <c r="BE973" i="28"/>
  <c r="BA973" i="28"/>
  <c r="BE52" i="28"/>
  <c r="BA52" i="28"/>
  <c r="BE352" i="28"/>
  <c r="BA352" i="28"/>
  <c r="BE729" i="28"/>
  <c r="BA729" i="28"/>
  <c r="BE662" i="28"/>
  <c r="BA662" i="28"/>
  <c r="BE270" i="28"/>
  <c r="BA270" i="28"/>
  <c r="BE498" i="28"/>
  <c r="BA498" i="28"/>
  <c r="BE954" i="28"/>
  <c r="BA954" i="28"/>
  <c r="BE915" i="28"/>
  <c r="BA915" i="28"/>
  <c r="BE119" i="28"/>
  <c r="BA119" i="28"/>
  <c r="BE311" i="28"/>
  <c r="BA311" i="28"/>
  <c r="BE671" i="28"/>
  <c r="BA671" i="28"/>
  <c r="BE845" i="28"/>
  <c r="BA845" i="28"/>
  <c r="BE48" i="28"/>
  <c r="BA48" i="28"/>
  <c r="BE88" i="28"/>
  <c r="BA88" i="28"/>
  <c r="BE132" i="28"/>
  <c r="BA132" i="28"/>
  <c r="BE176" i="28"/>
  <c r="BA176" i="28"/>
  <c r="BE216" i="28"/>
  <c r="BA216" i="28"/>
  <c r="BE260" i="28"/>
  <c r="BA260" i="28"/>
  <c r="BE304" i="28"/>
  <c r="BA304" i="28"/>
  <c r="BE344" i="28"/>
  <c r="BA344" i="28"/>
  <c r="BE388" i="28"/>
  <c r="BA388" i="28"/>
  <c r="BE432" i="28"/>
  <c r="BA432" i="28"/>
  <c r="BE576" i="28"/>
  <c r="BA576" i="28"/>
  <c r="BE648" i="28"/>
  <c r="BA648" i="28"/>
  <c r="BE756" i="28"/>
  <c r="BA756" i="28"/>
  <c r="BE836" i="28"/>
  <c r="BA836" i="28"/>
  <c r="BE912" i="28"/>
  <c r="BA912" i="28"/>
  <c r="BE996" i="28"/>
  <c r="BA996" i="28"/>
  <c r="BE705" i="28"/>
  <c r="BA705" i="28"/>
  <c r="BE713" i="28"/>
  <c r="BA713" i="28"/>
  <c r="BE526" i="28"/>
  <c r="BA526" i="28"/>
  <c r="BE590" i="28"/>
  <c r="BA590" i="28"/>
  <c r="BE654" i="28"/>
  <c r="BA654" i="28"/>
  <c r="BE714" i="28"/>
  <c r="BA714" i="28"/>
  <c r="BE778" i="28"/>
  <c r="BA778" i="28"/>
  <c r="BE838" i="28"/>
  <c r="BA838" i="28"/>
  <c r="BE902" i="28"/>
  <c r="BA902" i="28"/>
  <c r="BE966" i="28"/>
  <c r="BA966" i="28"/>
  <c r="BE601" i="28"/>
  <c r="BA601" i="28"/>
  <c r="BE885" i="28"/>
  <c r="BA885" i="28"/>
  <c r="BE42" i="28"/>
  <c r="BA42" i="28"/>
  <c r="BE74" i="28"/>
  <c r="BA74" i="28"/>
  <c r="BE106" i="28"/>
  <c r="BA106" i="28"/>
  <c r="BE138" i="28"/>
  <c r="BA138" i="28"/>
  <c r="BE170" i="28"/>
  <c r="BA170" i="28"/>
  <c r="BE202" i="28"/>
  <c r="BA202" i="28"/>
  <c r="BE234" i="28"/>
  <c r="BA234" i="28"/>
  <c r="BE266" i="28"/>
  <c r="BA266" i="28"/>
  <c r="BE298" i="28"/>
  <c r="BA298" i="28"/>
  <c r="BE330" i="28"/>
  <c r="BA330" i="28"/>
  <c r="BE362" i="28"/>
  <c r="BA362" i="28"/>
  <c r="BE394" i="28"/>
  <c r="BA394" i="28"/>
  <c r="BE426" i="28"/>
  <c r="BA426" i="28"/>
  <c r="BE462" i="28"/>
  <c r="BA462" i="28"/>
  <c r="BE494" i="28"/>
  <c r="BA494" i="28"/>
  <c r="BE554" i="28"/>
  <c r="BA554" i="28"/>
  <c r="BE622" i="28"/>
  <c r="BA622" i="28"/>
  <c r="BE686" i="28"/>
  <c r="BA686" i="28"/>
  <c r="BE750" i="28"/>
  <c r="BA750" i="28"/>
  <c r="BE818" i="28"/>
  <c r="BA818" i="28"/>
  <c r="BE882" i="28"/>
  <c r="BA882" i="28"/>
  <c r="BE946" i="28"/>
  <c r="BA946" i="28"/>
  <c r="BE629" i="28"/>
  <c r="BA629" i="28"/>
  <c r="BE849" i="28"/>
  <c r="BA849" i="28"/>
  <c r="BE579" i="28"/>
  <c r="BA579" i="28"/>
  <c r="BE647" i="28"/>
  <c r="BA647" i="28"/>
  <c r="BE711" i="28"/>
  <c r="BA711" i="28"/>
  <c r="BE775" i="28"/>
  <c r="BA775" i="28"/>
  <c r="BE839" i="28"/>
  <c r="BA839" i="28"/>
  <c r="BE903" i="28"/>
  <c r="BA903" i="28"/>
  <c r="BE971" i="28"/>
  <c r="BA971" i="28"/>
  <c r="BE669" i="28"/>
  <c r="BA669" i="28"/>
  <c r="BE981" i="28"/>
  <c r="BA981" i="28"/>
  <c r="BE51" i="28"/>
  <c r="BA51" i="28"/>
  <c r="BE83" i="28"/>
  <c r="BA83" i="28"/>
  <c r="BE115" i="28"/>
  <c r="BA115" i="28"/>
  <c r="BE147" i="28"/>
  <c r="BA147" i="28"/>
  <c r="BE179" i="28"/>
  <c r="BA179" i="28"/>
  <c r="BE211" i="28"/>
  <c r="BA211" i="28"/>
  <c r="BE243" i="28"/>
  <c r="BA243" i="28"/>
  <c r="BE275" i="28"/>
  <c r="BA275" i="28"/>
  <c r="BE307" i="28"/>
  <c r="BA307" i="28"/>
  <c r="BE339" i="28"/>
  <c r="BA339" i="28"/>
  <c r="BE371" i="28"/>
  <c r="BA371" i="28"/>
  <c r="BE403" i="28"/>
  <c r="BA403" i="28"/>
  <c r="BE435" i="28"/>
  <c r="BA435" i="28"/>
  <c r="BE467" i="28"/>
  <c r="BA467" i="28"/>
  <c r="BE503" i="28"/>
  <c r="BA503" i="28"/>
  <c r="BE535" i="28"/>
  <c r="BA535" i="28"/>
  <c r="BE599" i="28"/>
  <c r="BA599" i="28"/>
  <c r="BE663" i="28"/>
  <c r="BA663" i="28"/>
  <c r="BE723" i="28"/>
  <c r="BA723" i="28"/>
  <c r="BE787" i="28"/>
  <c r="BA787" i="28"/>
  <c r="BE851" i="28"/>
  <c r="BA851" i="28"/>
  <c r="BE911" i="28"/>
  <c r="BA911" i="28"/>
  <c r="BE975" i="28"/>
  <c r="BA975" i="28"/>
  <c r="BE633" i="28"/>
  <c r="BA633" i="28"/>
  <c r="BE913" i="28"/>
  <c r="BA913" i="28"/>
  <c r="BE440" i="28"/>
  <c r="BA440" i="28"/>
  <c r="BE496" i="28"/>
  <c r="BA496" i="28"/>
  <c r="BE560" i="28"/>
  <c r="BA560" i="28"/>
  <c r="BE620" i="28"/>
  <c r="BA620" i="28"/>
  <c r="BE688" i="28"/>
  <c r="BA688" i="28"/>
  <c r="BE744" i="28"/>
  <c r="BA744" i="28"/>
  <c r="BE800" i="28"/>
  <c r="BA800" i="28"/>
  <c r="BE856" i="28"/>
  <c r="BA856" i="28"/>
  <c r="BE908" i="28"/>
  <c r="BA908" i="28"/>
  <c r="BE964" i="28"/>
  <c r="BA964" i="28"/>
  <c r="BE837" i="28"/>
  <c r="BA837" i="28"/>
  <c r="BE993" i="28"/>
  <c r="BA993" i="28"/>
  <c r="BE35" i="28"/>
  <c r="BA35" i="28"/>
  <c r="BE36" i="28"/>
  <c r="BA36" i="28"/>
  <c r="BE34" i="28"/>
  <c r="BA34" i="28"/>
  <c r="BE22" i="28"/>
  <c r="BA22" i="28"/>
  <c r="BE24" i="28"/>
  <c r="BA24" i="28"/>
  <c r="BE26" i="28"/>
  <c r="BA26" i="28"/>
  <c r="BE32" i="28"/>
  <c r="BA32" i="28"/>
  <c r="BE30" i="28"/>
  <c r="BA30" i="28"/>
  <c r="BA7" i="28"/>
  <c r="BE11" i="28"/>
  <c r="BA11" i="28"/>
  <c r="BE31" i="28"/>
  <c r="BA31" i="28"/>
  <c r="BE5" i="28"/>
  <c r="BA5" i="28"/>
  <c r="BE15" i="28"/>
  <c r="BA15" i="28"/>
  <c r="BE10" i="28"/>
  <c r="BA10" i="28"/>
  <c r="BE16" i="28"/>
  <c r="BA16" i="28"/>
  <c r="BE14" i="28"/>
  <c r="BA14" i="28"/>
  <c r="BE23" i="28"/>
  <c r="BA23" i="28"/>
  <c r="BE8" i="28"/>
  <c r="BA8" i="28"/>
  <c r="BE18" i="28"/>
  <c r="BA18" i="28"/>
  <c r="BE27" i="28"/>
  <c r="BA27" i="28"/>
  <c r="BE217" i="23"/>
  <c r="BA217" i="23"/>
  <c r="BC217" i="23" s="1"/>
  <c r="BE45" i="23"/>
  <c r="BA45" i="23"/>
  <c r="BC45" i="23" s="1"/>
  <c r="BE77" i="23"/>
  <c r="BA77" i="23"/>
  <c r="BC77" i="23" s="1"/>
  <c r="BE117" i="23"/>
  <c r="BA117" i="23"/>
  <c r="BC117" i="23" s="1"/>
  <c r="BE181" i="23"/>
  <c r="BA181" i="23"/>
  <c r="BC181" i="23" s="1"/>
  <c r="BE245" i="23"/>
  <c r="BA245" i="23"/>
  <c r="BC245" i="23" s="1"/>
  <c r="BE309" i="23"/>
  <c r="BA309" i="23"/>
  <c r="BC309" i="23" s="1"/>
  <c r="BE373" i="23"/>
  <c r="BA373" i="23"/>
  <c r="BC373" i="23" s="1"/>
  <c r="BE103" i="23"/>
  <c r="BA103" i="23"/>
  <c r="BC103" i="23" s="1"/>
  <c r="BE106" i="23"/>
  <c r="BA106" i="23"/>
  <c r="BC106" i="23" s="1"/>
  <c r="BE346" i="23"/>
  <c r="BA346" i="23"/>
  <c r="BC346" i="23" s="1"/>
  <c r="BE43" i="23"/>
  <c r="BA43" i="23"/>
  <c r="BC43" i="23" s="1"/>
  <c r="BE323" i="23"/>
  <c r="BA323" i="23"/>
  <c r="BC323" i="23" s="1"/>
  <c r="BE258" i="23"/>
  <c r="BA258" i="23"/>
  <c r="BC258" i="23" s="1"/>
  <c r="BE284" i="23"/>
  <c r="BA284" i="23"/>
  <c r="BC284" i="23" s="1"/>
  <c r="BE306" i="23"/>
  <c r="BA306" i="23"/>
  <c r="BC306" i="23" s="1"/>
  <c r="BE394" i="23"/>
  <c r="BA394" i="23"/>
  <c r="BC394" i="23" s="1"/>
  <c r="BE282" i="23"/>
  <c r="BA282" i="23"/>
  <c r="BC282" i="23" s="1"/>
  <c r="BE399" i="23"/>
  <c r="BA399" i="23"/>
  <c r="BC399" i="23" s="1"/>
  <c r="BE208" i="23"/>
  <c r="BA208" i="23"/>
  <c r="BC208" i="23" s="1"/>
  <c r="BE408" i="23"/>
  <c r="BA408" i="23"/>
  <c r="BC408" i="23" s="1"/>
  <c r="BE94" i="23"/>
  <c r="BA94" i="23"/>
  <c r="BC94" i="23" s="1"/>
  <c r="BE159" i="23"/>
  <c r="BA159" i="23"/>
  <c r="BC159" i="23" s="1"/>
  <c r="BE219" i="23"/>
  <c r="BA219" i="23"/>
  <c r="BC219" i="23" s="1"/>
  <c r="BE287" i="23"/>
  <c r="BA287" i="23"/>
  <c r="BC287" i="23" s="1"/>
  <c r="BE224" i="23"/>
  <c r="BA224" i="23"/>
  <c r="BC224" i="23" s="1"/>
  <c r="BE404" i="23"/>
  <c r="BA404" i="23"/>
  <c r="BC404" i="23" s="1"/>
  <c r="BE75" i="23"/>
  <c r="BA75" i="23"/>
  <c r="BC75" i="23" s="1"/>
  <c r="BE147" i="23"/>
  <c r="BA147" i="23"/>
  <c r="BC147" i="23" s="1"/>
  <c r="BE215" i="23"/>
  <c r="BA215" i="23"/>
  <c r="BC215" i="23" s="1"/>
  <c r="BE279" i="23"/>
  <c r="BA279" i="23"/>
  <c r="BC279" i="23" s="1"/>
  <c r="BE411" i="23"/>
  <c r="BA411" i="23"/>
  <c r="BC411" i="23" s="1"/>
  <c r="BE228" i="23"/>
  <c r="BA228" i="23"/>
  <c r="BC228" i="23" s="1"/>
  <c r="BE98" i="23"/>
  <c r="BA98" i="23"/>
  <c r="BC98" i="23" s="1"/>
  <c r="BE342" i="23"/>
  <c r="BA342" i="23"/>
  <c r="BC342" i="23" s="1"/>
  <c r="BE64" i="23"/>
  <c r="BA64" i="23"/>
  <c r="BC64" i="23" s="1"/>
  <c r="BE168" i="23"/>
  <c r="BA168" i="23"/>
  <c r="BC168" i="23" s="1"/>
  <c r="BE364" i="23"/>
  <c r="BA364" i="23"/>
  <c r="BC364" i="23" s="1"/>
  <c r="BE88" i="23"/>
  <c r="BA88" i="23"/>
  <c r="BC88" i="23" s="1"/>
  <c r="BE240" i="23"/>
  <c r="BA240" i="23"/>
  <c r="BC240" i="23" s="1"/>
  <c r="BE99" i="23"/>
  <c r="BA99" i="23"/>
  <c r="BC99" i="23" s="1"/>
  <c r="BE302" i="23"/>
  <c r="BA302" i="23"/>
  <c r="BC302" i="23" s="1"/>
  <c r="BE409" i="23"/>
  <c r="BA409" i="23"/>
  <c r="BC409" i="23" s="1"/>
  <c r="BE38" i="23"/>
  <c r="BA38" i="23"/>
  <c r="BC38" i="23" s="1"/>
  <c r="BE238" i="23"/>
  <c r="BA238" i="23"/>
  <c r="BC238" i="23" s="1"/>
  <c r="BE161" i="23"/>
  <c r="BA161" i="23"/>
  <c r="BC161" i="23" s="1"/>
  <c r="BE225" i="23"/>
  <c r="BA225" i="23"/>
  <c r="BC225" i="23" s="1"/>
  <c r="BE289" i="23"/>
  <c r="BA289" i="23"/>
  <c r="BC289" i="23" s="1"/>
  <c r="BE353" i="23"/>
  <c r="BA353" i="23"/>
  <c r="BC353" i="23" s="1"/>
  <c r="BE49" i="23"/>
  <c r="BA49" i="23"/>
  <c r="BC49" i="23" s="1"/>
  <c r="BE81" i="23"/>
  <c r="BA81" i="23"/>
  <c r="BC81" i="23" s="1"/>
  <c r="BE125" i="23"/>
  <c r="BA125" i="23"/>
  <c r="BC125" i="23" s="1"/>
  <c r="BE189" i="23"/>
  <c r="BA189" i="23"/>
  <c r="BC189" i="23" s="1"/>
  <c r="BE253" i="23"/>
  <c r="BA253" i="23"/>
  <c r="BC253" i="23" s="1"/>
  <c r="BE317" i="23"/>
  <c r="BA317" i="23"/>
  <c r="BC317" i="23" s="1"/>
  <c r="BE381" i="23"/>
  <c r="BA381" i="23"/>
  <c r="BC381" i="23" s="1"/>
  <c r="BE146" i="23"/>
  <c r="BA146" i="23"/>
  <c r="BC146" i="23" s="1"/>
  <c r="BE122" i="23"/>
  <c r="BA122" i="23"/>
  <c r="BC122" i="23" s="1"/>
  <c r="BE354" i="23"/>
  <c r="BA354" i="23"/>
  <c r="BC354" i="23" s="1"/>
  <c r="BE93" i="23"/>
  <c r="BA93" i="23"/>
  <c r="BC93" i="23" s="1"/>
  <c r="BE339" i="23"/>
  <c r="BA339" i="23"/>
  <c r="BC339" i="23" s="1"/>
  <c r="BE116" i="23"/>
  <c r="BA116" i="23"/>
  <c r="BC116" i="23" s="1"/>
  <c r="BE308" i="23"/>
  <c r="BA308" i="23"/>
  <c r="BC308" i="23" s="1"/>
  <c r="BE322" i="23"/>
  <c r="BA322" i="23"/>
  <c r="BC322" i="23" s="1"/>
  <c r="BE402" i="23"/>
  <c r="BA402" i="23"/>
  <c r="BC402" i="23" s="1"/>
  <c r="BE283" i="23"/>
  <c r="BA283" i="23"/>
  <c r="BC283" i="23" s="1"/>
  <c r="BE31" i="23"/>
  <c r="BA31" i="23"/>
  <c r="BC31" i="23" s="1"/>
  <c r="BE232" i="23"/>
  <c r="BA232" i="23"/>
  <c r="BC232" i="23" s="1"/>
  <c r="BE78" i="23"/>
  <c r="BA78" i="23"/>
  <c r="BC78" i="23" s="1"/>
  <c r="BE110" i="23"/>
  <c r="BA110" i="23"/>
  <c r="BC110" i="23" s="1"/>
  <c r="BE167" i="23"/>
  <c r="BA167" i="23"/>
  <c r="BC167" i="23" s="1"/>
  <c r="BE227" i="23"/>
  <c r="BA227" i="23"/>
  <c r="BC227" i="23" s="1"/>
  <c r="BE299" i="23"/>
  <c r="BA299" i="23"/>
  <c r="BC299" i="23" s="1"/>
  <c r="BE95" i="23"/>
  <c r="BA95" i="23"/>
  <c r="BC95" i="23" s="1"/>
  <c r="BE248" i="23"/>
  <c r="BA248" i="23"/>
  <c r="BC248" i="23" s="1"/>
  <c r="BE51" i="23"/>
  <c r="BA51" i="23"/>
  <c r="BC51" i="23" s="1"/>
  <c r="BE79" i="23"/>
  <c r="BA79" i="23"/>
  <c r="BC79" i="23" s="1"/>
  <c r="BE155" i="23"/>
  <c r="BA155" i="23"/>
  <c r="BC155" i="23" s="1"/>
  <c r="BE223" i="23"/>
  <c r="BA223" i="23"/>
  <c r="BC223" i="23" s="1"/>
  <c r="BE295" i="23"/>
  <c r="BA295" i="23"/>
  <c r="BC295" i="23" s="1"/>
  <c r="BE70" i="23"/>
  <c r="BA70" i="23"/>
  <c r="BC70" i="23" s="1"/>
  <c r="BE252" i="23"/>
  <c r="BA252" i="23"/>
  <c r="BC252" i="23" s="1"/>
  <c r="BE115" i="23"/>
  <c r="BA115" i="23"/>
  <c r="BC115" i="23" s="1"/>
  <c r="BE114" i="23"/>
  <c r="BA114" i="23"/>
  <c r="BC114" i="23" s="1"/>
  <c r="BE72" i="23"/>
  <c r="BA72" i="23"/>
  <c r="BC72" i="23" s="1"/>
  <c r="BE188" i="23"/>
  <c r="BA188" i="23"/>
  <c r="BC188" i="23" s="1"/>
  <c r="BE388" i="23"/>
  <c r="BA388" i="23"/>
  <c r="BC388" i="23" s="1"/>
  <c r="BE36" i="23"/>
  <c r="BA36" i="23"/>
  <c r="BC36" i="23" s="1"/>
  <c r="BE96" i="23"/>
  <c r="BA96" i="23"/>
  <c r="BC96" i="23" s="1"/>
  <c r="BE268" i="23"/>
  <c r="BA268" i="23"/>
  <c r="BC268" i="23" s="1"/>
  <c r="BE266" i="23"/>
  <c r="BA266" i="23"/>
  <c r="BC266" i="23" s="1"/>
  <c r="BE326" i="23"/>
  <c r="BA326" i="23"/>
  <c r="BC326" i="23" s="1"/>
  <c r="BE270" i="23"/>
  <c r="BA270" i="23"/>
  <c r="BC270" i="23" s="1"/>
  <c r="BE53" i="23"/>
  <c r="BA53" i="23"/>
  <c r="BC53" i="23" s="1"/>
  <c r="BE85" i="23"/>
  <c r="BA85" i="23"/>
  <c r="BC85" i="23" s="1"/>
  <c r="BE133" i="23"/>
  <c r="BA133" i="23"/>
  <c r="BC133" i="23" s="1"/>
  <c r="BE197" i="23"/>
  <c r="BA197" i="23"/>
  <c r="BC197" i="23" s="1"/>
  <c r="BE261" i="23"/>
  <c r="BA261" i="23"/>
  <c r="BC261" i="23" s="1"/>
  <c r="BE325" i="23"/>
  <c r="BA325" i="23"/>
  <c r="BC325" i="23" s="1"/>
  <c r="BE389" i="23"/>
  <c r="BA389" i="23"/>
  <c r="BC389" i="23" s="1"/>
  <c r="BE210" i="23"/>
  <c r="BA210" i="23"/>
  <c r="BC210" i="23" s="1"/>
  <c r="BE150" i="23"/>
  <c r="BA150" i="23"/>
  <c r="BC150" i="23" s="1"/>
  <c r="BE362" i="23"/>
  <c r="BA362" i="23"/>
  <c r="BC362" i="23" s="1"/>
  <c r="BE123" i="23"/>
  <c r="BA123" i="23"/>
  <c r="BC123" i="23" s="1"/>
  <c r="BE363" i="23"/>
  <c r="BA363" i="23"/>
  <c r="BC363" i="23" s="1"/>
  <c r="BE152" i="23"/>
  <c r="BA152" i="23"/>
  <c r="BC152" i="23" s="1"/>
  <c r="BE328" i="23"/>
  <c r="BA328" i="23"/>
  <c r="BC328" i="23" s="1"/>
  <c r="BE334" i="23"/>
  <c r="BA334" i="23"/>
  <c r="BC334" i="23" s="1"/>
  <c r="BE414" i="23"/>
  <c r="BA414" i="23"/>
  <c r="BC414" i="23" s="1"/>
  <c r="BE303" i="23"/>
  <c r="BA303" i="23"/>
  <c r="BC303" i="23" s="1"/>
  <c r="BE111" i="23"/>
  <c r="BA111" i="23"/>
  <c r="BC111" i="23" s="1"/>
  <c r="BE256" i="23"/>
  <c r="BA256" i="23"/>
  <c r="BC256" i="23" s="1"/>
  <c r="BE234" i="23"/>
  <c r="BA234" i="23"/>
  <c r="BC234" i="23" s="1"/>
  <c r="BE126" i="23"/>
  <c r="BA126" i="23"/>
  <c r="BC126" i="23" s="1"/>
  <c r="BE175" i="23"/>
  <c r="BA175" i="23"/>
  <c r="BC175" i="23" s="1"/>
  <c r="BE235" i="23"/>
  <c r="BA235" i="23"/>
  <c r="BC235" i="23" s="1"/>
  <c r="BE315" i="23"/>
  <c r="BA315" i="23"/>
  <c r="BC315" i="23" s="1"/>
  <c r="BE194" i="23"/>
  <c r="BA194" i="23"/>
  <c r="BC194" i="23" s="1"/>
  <c r="BE260" i="23"/>
  <c r="BA260" i="23"/>
  <c r="BC260" i="23" s="1"/>
  <c r="BE170" i="23"/>
  <c r="BA170" i="23"/>
  <c r="BC170" i="23" s="1"/>
  <c r="BE83" i="23"/>
  <c r="BA83" i="23"/>
  <c r="BC83" i="23" s="1"/>
  <c r="BE163" i="23"/>
  <c r="BA163" i="23"/>
  <c r="BC163" i="23" s="1"/>
  <c r="BE231" i="23"/>
  <c r="BA231" i="23"/>
  <c r="BC231" i="23" s="1"/>
  <c r="BE307" i="23"/>
  <c r="BA307" i="23"/>
  <c r="BC307" i="23" s="1"/>
  <c r="BE162" i="23"/>
  <c r="BA162" i="23"/>
  <c r="BC162" i="23" s="1"/>
  <c r="BE276" i="23"/>
  <c r="BA276" i="23"/>
  <c r="BC276" i="23" s="1"/>
  <c r="BE298" i="23"/>
  <c r="BA298" i="23"/>
  <c r="BC298" i="23" s="1"/>
  <c r="BE134" i="23"/>
  <c r="BA134" i="23"/>
  <c r="BC134" i="23" s="1"/>
  <c r="BE84" i="23"/>
  <c r="BA84" i="23"/>
  <c r="BC84" i="23" s="1"/>
  <c r="BE220" i="23"/>
  <c r="BA220" i="23"/>
  <c r="BC220" i="23" s="1"/>
  <c r="BE412" i="23"/>
  <c r="BA412" i="23"/>
  <c r="BC412" i="23" s="1"/>
  <c r="BE44" i="23"/>
  <c r="BA44" i="23"/>
  <c r="BC44" i="23" s="1"/>
  <c r="BE108" i="23"/>
  <c r="BA108" i="23"/>
  <c r="BC108" i="23" s="1"/>
  <c r="BE300" i="23"/>
  <c r="BA300" i="23"/>
  <c r="BC300" i="23" s="1"/>
  <c r="BE278" i="23"/>
  <c r="BA278" i="23"/>
  <c r="BC278" i="23" s="1"/>
  <c r="BE406" i="23"/>
  <c r="BA406" i="23"/>
  <c r="BC406" i="23" s="1"/>
  <c r="BE153" i="23"/>
  <c r="BA153" i="23"/>
  <c r="BC153" i="23" s="1"/>
  <c r="BE233" i="23"/>
  <c r="BA233" i="23"/>
  <c r="BC233" i="23" s="1"/>
  <c r="BE82" i="23"/>
  <c r="BA82" i="23"/>
  <c r="BC82" i="23" s="1"/>
  <c r="BE177" i="23"/>
  <c r="BA177" i="23"/>
  <c r="BC177" i="23" s="1"/>
  <c r="BE241" i="23"/>
  <c r="BA241" i="23"/>
  <c r="BC241" i="23" s="1"/>
  <c r="BE305" i="23"/>
  <c r="BA305" i="23"/>
  <c r="BC305" i="23" s="1"/>
  <c r="BE369" i="23"/>
  <c r="BA369" i="23"/>
  <c r="BC369" i="23" s="1"/>
  <c r="BE86" i="23"/>
  <c r="BA86" i="23"/>
  <c r="BC86" i="23" s="1"/>
  <c r="BE57" i="23"/>
  <c r="BA57" i="23"/>
  <c r="BC57" i="23" s="1"/>
  <c r="BE89" i="23"/>
  <c r="BA89" i="23"/>
  <c r="BC89" i="23" s="1"/>
  <c r="BE141" i="23"/>
  <c r="BA141" i="23"/>
  <c r="BC141" i="23" s="1"/>
  <c r="BE205" i="23"/>
  <c r="BA205" i="23"/>
  <c r="BC205" i="23" s="1"/>
  <c r="BE269" i="23"/>
  <c r="BA269" i="23"/>
  <c r="BC269" i="23" s="1"/>
  <c r="BE333" i="23"/>
  <c r="BA333" i="23"/>
  <c r="BC333" i="23" s="1"/>
  <c r="BE397" i="23"/>
  <c r="BA397" i="23"/>
  <c r="BC397" i="23" s="1"/>
  <c r="BE182" i="23"/>
  <c r="BA182" i="23"/>
  <c r="BC182" i="23" s="1"/>
  <c r="BE370" i="23"/>
  <c r="BA370" i="23"/>
  <c r="BC370" i="23" s="1"/>
  <c r="BE186" i="23"/>
  <c r="BA186" i="23"/>
  <c r="BC186" i="23" s="1"/>
  <c r="BE379" i="23"/>
  <c r="BA379" i="23"/>
  <c r="BC379" i="23" s="1"/>
  <c r="BE176" i="23"/>
  <c r="BA176" i="23"/>
  <c r="BC176" i="23" s="1"/>
  <c r="BE352" i="23"/>
  <c r="BA352" i="23"/>
  <c r="BC352" i="23" s="1"/>
  <c r="BE338" i="23"/>
  <c r="BA338" i="23"/>
  <c r="BC338" i="23" s="1"/>
  <c r="BE319" i="23"/>
  <c r="BA319" i="23"/>
  <c r="BC319" i="23" s="1"/>
  <c r="BE226" i="23"/>
  <c r="BA226" i="23"/>
  <c r="BC226" i="23" s="1"/>
  <c r="BE280" i="23"/>
  <c r="BA280" i="23"/>
  <c r="BC280" i="23" s="1"/>
  <c r="BE274" i="23"/>
  <c r="BA274" i="23"/>
  <c r="BC274" i="23" s="1"/>
  <c r="BE158" i="23"/>
  <c r="BA158" i="23"/>
  <c r="BC158" i="23" s="1"/>
  <c r="BE183" i="23"/>
  <c r="BA183" i="23"/>
  <c r="BC183" i="23" s="1"/>
  <c r="BE243" i="23"/>
  <c r="BA243" i="23"/>
  <c r="BC243" i="23" s="1"/>
  <c r="BE343" i="23"/>
  <c r="BA343" i="23"/>
  <c r="BC343" i="23" s="1"/>
  <c r="BE331" i="23"/>
  <c r="BA331" i="23"/>
  <c r="BC331" i="23" s="1"/>
  <c r="BE288" i="23"/>
  <c r="BA288" i="23"/>
  <c r="BC288" i="23" s="1"/>
  <c r="BE390" i="23"/>
  <c r="BA390" i="23"/>
  <c r="BC390" i="23" s="1"/>
  <c r="BE87" i="23"/>
  <c r="BA87" i="23"/>
  <c r="BC87" i="23" s="1"/>
  <c r="BE171" i="23"/>
  <c r="BA171" i="23"/>
  <c r="BC171" i="23" s="1"/>
  <c r="BE239" i="23"/>
  <c r="BA239" i="23"/>
  <c r="BC239" i="23" s="1"/>
  <c r="BE327" i="23"/>
  <c r="BA327" i="23"/>
  <c r="BC327" i="23" s="1"/>
  <c r="BE290" i="23"/>
  <c r="BA290" i="23"/>
  <c r="BC290" i="23" s="1"/>
  <c r="BE296" i="23"/>
  <c r="BA296" i="23"/>
  <c r="BC296" i="23" s="1"/>
  <c r="BE166" i="23"/>
  <c r="BA166" i="23"/>
  <c r="BC166" i="23" s="1"/>
  <c r="BE92" i="23"/>
  <c r="BA92" i="23"/>
  <c r="BC92" i="23" s="1"/>
  <c r="BE244" i="23"/>
  <c r="BA244" i="23"/>
  <c r="BC244" i="23" s="1"/>
  <c r="BE138" i="23"/>
  <c r="BA138" i="23"/>
  <c r="BC138" i="23" s="1"/>
  <c r="BE52" i="23"/>
  <c r="BA52" i="23"/>
  <c r="BC52" i="23" s="1"/>
  <c r="BE128" i="23"/>
  <c r="BA128" i="23"/>
  <c r="BC128" i="23" s="1"/>
  <c r="BE324" i="23"/>
  <c r="BA324" i="23"/>
  <c r="BC324" i="23" s="1"/>
  <c r="BE310" i="23"/>
  <c r="BA310" i="23"/>
  <c r="BC310" i="23" s="1"/>
  <c r="BE54" i="23"/>
  <c r="BA54" i="23"/>
  <c r="BC54" i="23" s="1"/>
  <c r="BE39" i="23"/>
  <c r="BA39" i="23"/>
  <c r="BC39" i="23" s="1"/>
  <c r="BE109" i="23"/>
  <c r="BA109" i="23"/>
  <c r="BC109" i="23" s="1"/>
  <c r="BE102" i="23"/>
  <c r="BA102" i="23"/>
  <c r="BC102" i="23" s="1"/>
  <c r="BE121" i="23"/>
  <c r="BA121" i="23"/>
  <c r="BC121" i="23" s="1"/>
  <c r="BE185" i="23"/>
  <c r="BA185" i="23"/>
  <c r="BC185" i="23" s="1"/>
  <c r="BE249" i="23"/>
  <c r="BA249" i="23"/>
  <c r="BC249" i="23" s="1"/>
  <c r="BE313" i="23"/>
  <c r="BA313" i="23"/>
  <c r="BC313" i="23" s="1"/>
  <c r="BE377" i="23"/>
  <c r="BA377" i="23"/>
  <c r="BC377" i="23" s="1"/>
  <c r="BE119" i="23"/>
  <c r="BA119" i="23"/>
  <c r="BC119" i="23" s="1"/>
  <c r="BE61" i="23"/>
  <c r="BA61" i="23"/>
  <c r="BC61" i="23" s="1"/>
  <c r="BE97" i="23"/>
  <c r="BA97" i="23"/>
  <c r="BC97" i="23" s="1"/>
  <c r="BE149" i="23"/>
  <c r="BA149" i="23"/>
  <c r="BC149" i="23" s="1"/>
  <c r="BE213" i="23"/>
  <c r="BA213" i="23"/>
  <c r="BC213" i="23" s="1"/>
  <c r="BE277" i="23"/>
  <c r="BA277" i="23"/>
  <c r="BC277" i="23" s="1"/>
  <c r="BE341" i="23"/>
  <c r="BA341" i="23"/>
  <c r="BC341" i="23" s="1"/>
  <c r="BE405" i="23"/>
  <c r="BA405" i="23"/>
  <c r="BC405" i="23" s="1"/>
  <c r="BE214" i="23"/>
  <c r="BA214" i="23"/>
  <c r="BC214" i="23" s="1"/>
  <c r="BE382" i="23"/>
  <c r="BA382" i="23"/>
  <c r="BC382" i="23" s="1"/>
  <c r="BE250" i="23"/>
  <c r="BA250" i="23"/>
  <c r="BC250" i="23" s="1"/>
  <c r="BE391" i="23"/>
  <c r="BA391" i="23"/>
  <c r="BC391" i="23" s="1"/>
  <c r="BE196" i="23"/>
  <c r="BA196" i="23"/>
  <c r="BC196" i="23" s="1"/>
  <c r="BE376" i="23"/>
  <c r="BA376" i="23"/>
  <c r="BC376" i="23" s="1"/>
  <c r="BE350" i="23"/>
  <c r="BA350" i="23"/>
  <c r="BC350" i="23" s="1"/>
  <c r="BE62" i="23"/>
  <c r="BA62" i="23"/>
  <c r="BC62" i="23" s="1"/>
  <c r="BE335" i="23"/>
  <c r="BA335" i="23"/>
  <c r="BC335" i="23" s="1"/>
  <c r="BE104" i="23"/>
  <c r="BA104" i="23"/>
  <c r="BC104" i="23" s="1"/>
  <c r="BE304" i="23"/>
  <c r="BA304" i="23"/>
  <c r="BC304" i="23" s="1"/>
  <c r="BE190" i="23"/>
  <c r="BA190" i="23"/>
  <c r="BC190" i="23" s="1"/>
  <c r="BE191" i="23"/>
  <c r="BA191" i="23"/>
  <c r="BC191" i="23" s="1"/>
  <c r="BE251" i="23"/>
  <c r="BA251" i="23"/>
  <c r="BC251" i="23" s="1"/>
  <c r="BE355" i="23"/>
  <c r="BA355" i="23"/>
  <c r="BC355" i="23" s="1"/>
  <c r="BE120" i="23"/>
  <c r="BA120" i="23"/>
  <c r="BC120" i="23" s="1"/>
  <c r="BE312" i="23"/>
  <c r="BA312" i="23"/>
  <c r="BC312" i="23" s="1"/>
  <c r="BE59" i="23"/>
  <c r="BA59" i="23"/>
  <c r="BC59" i="23" s="1"/>
  <c r="BE91" i="23"/>
  <c r="BA91" i="23"/>
  <c r="BC91" i="23" s="1"/>
  <c r="BE179" i="23"/>
  <c r="BA179" i="23"/>
  <c r="BC179" i="23" s="1"/>
  <c r="BE247" i="23"/>
  <c r="BA247" i="23"/>
  <c r="BC247" i="23" s="1"/>
  <c r="BE347" i="23"/>
  <c r="BA347" i="23"/>
  <c r="BC347" i="23" s="1"/>
  <c r="BE124" i="23"/>
  <c r="BA124" i="23"/>
  <c r="BC124" i="23" s="1"/>
  <c r="BE320" i="23"/>
  <c r="BA320" i="23"/>
  <c r="BC320" i="23" s="1"/>
  <c r="BE198" i="23"/>
  <c r="BA198" i="23"/>
  <c r="BC198" i="23" s="1"/>
  <c r="BE32" i="23"/>
  <c r="BA32" i="23"/>
  <c r="BC32" i="23" s="1"/>
  <c r="BE100" i="23"/>
  <c r="BA100" i="23"/>
  <c r="BC100" i="23" s="1"/>
  <c r="BE272" i="23"/>
  <c r="BA272" i="23"/>
  <c r="BC272" i="23" s="1"/>
  <c r="BE366" i="23"/>
  <c r="BA366" i="23"/>
  <c r="BC366" i="23" s="1"/>
  <c r="BE60" i="23"/>
  <c r="BA60" i="23"/>
  <c r="BC60" i="23" s="1"/>
  <c r="BE140" i="23"/>
  <c r="BA140" i="23"/>
  <c r="BC140" i="23" s="1"/>
  <c r="BE344" i="23"/>
  <c r="BA344" i="23"/>
  <c r="BC344" i="23" s="1"/>
  <c r="BE374" i="23"/>
  <c r="BA374" i="23"/>
  <c r="BC374" i="23" s="1"/>
  <c r="BE345" i="23"/>
  <c r="BA345" i="23"/>
  <c r="BC345" i="23" s="1"/>
  <c r="BE361" i="23"/>
  <c r="BA361" i="23"/>
  <c r="BC361" i="23" s="1"/>
  <c r="BE129" i="23"/>
  <c r="BA129" i="23"/>
  <c r="BC129" i="23" s="1"/>
  <c r="BE193" i="23"/>
  <c r="BA193" i="23"/>
  <c r="BC193" i="23" s="1"/>
  <c r="BE257" i="23"/>
  <c r="BA257" i="23"/>
  <c r="BC257" i="23" s="1"/>
  <c r="BE321" i="23"/>
  <c r="BA321" i="23"/>
  <c r="BC321" i="23" s="1"/>
  <c r="BE385" i="23"/>
  <c r="BA385" i="23"/>
  <c r="BC385" i="23" s="1"/>
  <c r="BE178" i="23"/>
  <c r="BA178" i="23"/>
  <c r="BC178" i="23" s="1"/>
  <c r="BE33" i="23"/>
  <c r="BA33" i="23"/>
  <c r="BC33" i="23" s="1"/>
  <c r="BE65" i="23"/>
  <c r="BA65" i="23"/>
  <c r="BC65" i="23" s="1"/>
  <c r="BE101" i="23"/>
  <c r="BA101" i="23"/>
  <c r="BC101" i="23" s="1"/>
  <c r="BE157" i="23"/>
  <c r="BA157" i="23"/>
  <c r="BC157" i="23" s="1"/>
  <c r="BE221" i="23"/>
  <c r="BA221" i="23"/>
  <c r="BC221" i="23" s="1"/>
  <c r="BE285" i="23"/>
  <c r="BA285" i="23"/>
  <c r="BC285" i="23" s="1"/>
  <c r="BE349" i="23"/>
  <c r="BA349" i="23"/>
  <c r="BC349" i="23" s="1"/>
  <c r="BE413" i="23"/>
  <c r="BA413" i="23"/>
  <c r="BC413" i="23" s="1"/>
  <c r="BE42" i="23"/>
  <c r="BA42" i="23"/>
  <c r="BC42" i="23" s="1"/>
  <c r="BE246" i="23"/>
  <c r="BA246" i="23"/>
  <c r="BC246" i="23" s="1"/>
  <c r="BE398" i="23"/>
  <c r="BA398" i="23"/>
  <c r="BC398" i="23" s="1"/>
  <c r="BE318" i="23"/>
  <c r="BA318" i="23"/>
  <c r="BC318" i="23" s="1"/>
  <c r="BE407" i="23"/>
  <c r="BA407" i="23"/>
  <c r="BC407" i="23" s="1"/>
  <c r="BE212" i="23"/>
  <c r="BA212" i="23"/>
  <c r="BC212" i="23" s="1"/>
  <c r="BE400" i="23"/>
  <c r="BA400" i="23"/>
  <c r="BC400" i="23" s="1"/>
  <c r="BE358" i="23"/>
  <c r="BA358" i="23"/>
  <c r="BC358" i="23" s="1"/>
  <c r="BE107" i="23"/>
  <c r="BA107" i="23"/>
  <c r="BC107" i="23" s="1"/>
  <c r="BE351" i="23"/>
  <c r="BA351" i="23"/>
  <c r="BC351" i="23" s="1"/>
  <c r="BE136" i="23"/>
  <c r="BA136" i="23"/>
  <c r="BC136" i="23" s="1"/>
  <c r="BE332" i="23"/>
  <c r="BA332" i="23"/>
  <c r="BC332" i="23" s="1"/>
  <c r="BE135" i="23"/>
  <c r="BA135" i="23"/>
  <c r="BC135" i="23" s="1"/>
  <c r="BE199" i="23"/>
  <c r="BA199" i="23"/>
  <c r="BC199" i="23" s="1"/>
  <c r="BE259" i="23"/>
  <c r="BA259" i="23"/>
  <c r="BC259" i="23" s="1"/>
  <c r="BE371" i="23"/>
  <c r="BA371" i="23"/>
  <c r="BC371" i="23" s="1"/>
  <c r="BE144" i="23"/>
  <c r="BA144" i="23"/>
  <c r="BC144" i="23" s="1"/>
  <c r="BE336" i="23"/>
  <c r="BA336" i="23"/>
  <c r="BC336" i="23" s="1"/>
  <c r="BE63" i="23"/>
  <c r="BA63" i="23"/>
  <c r="BC63" i="23" s="1"/>
  <c r="BE127" i="23"/>
  <c r="BA127" i="23"/>
  <c r="BC127" i="23" s="1"/>
  <c r="BE187" i="23"/>
  <c r="BA187" i="23"/>
  <c r="BC187" i="23" s="1"/>
  <c r="BE255" i="23"/>
  <c r="BA255" i="23"/>
  <c r="BC255" i="23" s="1"/>
  <c r="BE359" i="23"/>
  <c r="BA359" i="23"/>
  <c r="BC359" i="23" s="1"/>
  <c r="BE156" i="23"/>
  <c r="BA156" i="23"/>
  <c r="BC156" i="23" s="1"/>
  <c r="BE348" i="23"/>
  <c r="BA348" i="23"/>
  <c r="BC348" i="23" s="1"/>
  <c r="BE34" i="23"/>
  <c r="BA34" i="23"/>
  <c r="BC34" i="23" s="1"/>
  <c r="BE230" i="23"/>
  <c r="BA230" i="23"/>
  <c r="BC230" i="23" s="1"/>
  <c r="BE40" i="23"/>
  <c r="BA40" i="23"/>
  <c r="BC40" i="23" s="1"/>
  <c r="BE112" i="23"/>
  <c r="BA112" i="23"/>
  <c r="BC112" i="23" s="1"/>
  <c r="BE292" i="23"/>
  <c r="BA292" i="23"/>
  <c r="BC292" i="23" s="1"/>
  <c r="BE68" i="23"/>
  <c r="BA68" i="23"/>
  <c r="BC68" i="23" s="1"/>
  <c r="BE172" i="23"/>
  <c r="BA172" i="23"/>
  <c r="BC172" i="23" s="1"/>
  <c r="BE368" i="23"/>
  <c r="BA368" i="23"/>
  <c r="BC368" i="23" s="1"/>
  <c r="BE222" i="23"/>
  <c r="BA222" i="23"/>
  <c r="BC222" i="23" s="1"/>
  <c r="BE206" i="23"/>
  <c r="BA206" i="23"/>
  <c r="BC206" i="23" s="1"/>
  <c r="BE169" i="23"/>
  <c r="BA169" i="23"/>
  <c r="BC169" i="23" s="1"/>
  <c r="BE118" i="23"/>
  <c r="BA118" i="23"/>
  <c r="BC118" i="23" s="1"/>
  <c r="BE137" i="23"/>
  <c r="BA137" i="23"/>
  <c r="BC137" i="23" s="1"/>
  <c r="BE201" i="23"/>
  <c r="BA201" i="23"/>
  <c r="BC201" i="23" s="1"/>
  <c r="BE265" i="23"/>
  <c r="BA265" i="23"/>
  <c r="BC265" i="23" s="1"/>
  <c r="BE329" i="23"/>
  <c r="BA329" i="23"/>
  <c r="BC329" i="23" s="1"/>
  <c r="BE393" i="23"/>
  <c r="BA393" i="23"/>
  <c r="BC393" i="23" s="1"/>
  <c r="BE242" i="23"/>
  <c r="BA242" i="23"/>
  <c r="BC242" i="23" s="1"/>
  <c r="BE37" i="23"/>
  <c r="BA37" i="23"/>
  <c r="BC37" i="23" s="1"/>
  <c r="BE69" i="23"/>
  <c r="BA69" i="23"/>
  <c r="BC69" i="23" s="1"/>
  <c r="BE105" i="23"/>
  <c r="BA105" i="23"/>
  <c r="BC105" i="23" s="1"/>
  <c r="BE165" i="23"/>
  <c r="BA165" i="23"/>
  <c r="BC165" i="23" s="1"/>
  <c r="BE229" i="23"/>
  <c r="BA229" i="23"/>
  <c r="BC229" i="23" s="1"/>
  <c r="BE293" i="23"/>
  <c r="BA293" i="23"/>
  <c r="BC293" i="23" s="1"/>
  <c r="BE357" i="23"/>
  <c r="BA357" i="23"/>
  <c r="BC357" i="23" s="1"/>
  <c r="BE58" i="23"/>
  <c r="BA58" i="23"/>
  <c r="BC58" i="23" s="1"/>
  <c r="BE314" i="23"/>
  <c r="BA314" i="23"/>
  <c r="BC314" i="23" s="1"/>
  <c r="BE410" i="23"/>
  <c r="BA410" i="23"/>
  <c r="BC410" i="23" s="1"/>
  <c r="BE291" i="23"/>
  <c r="BA291" i="23"/>
  <c r="BC291" i="23" s="1"/>
  <c r="BE47" i="23"/>
  <c r="BA47" i="23"/>
  <c r="BC47" i="23" s="1"/>
  <c r="BE236" i="23"/>
  <c r="BA236" i="23"/>
  <c r="BC236" i="23" s="1"/>
  <c r="BE35" i="23"/>
  <c r="BA35" i="23"/>
  <c r="BC35" i="23" s="1"/>
  <c r="BE378" i="23"/>
  <c r="BA378" i="23"/>
  <c r="BC378" i="23" s="1"/>
  <c r="BE154" i="23"/>
  <c r="BA154" i="23"/>
  <c r="BC154" i="23" s="1"/>
  <c r="BE367" i="23"/>
  <c r="BA367" i="23"/>
  <c r="BC367" i="23" s="1"/>
  <c r="BE160" i="23"/>
  <c r="BA160" i="23"/>
  <c r="BC160" i="23" s="1"/>
  <c r="BE356" i="23"/>
  <c r="BA356" i="23"/>
  <c r="BC356" i="23" s="1"/>
  <c r="BE46" i="23"/>
  <c r="BA46" i="23"/>
  <c r="BC46" i="23" s="1"/>
  <c r="BE143" i="23"/>
  <c r="BA143" i="23"/>
  <c r="BC143" i="23" s="1"/>
  <c r="BE203" i="23"/>
  <c r="BA203" i="23"/>
  <c r="BC203" i="23" s="1"/>
  <c r="BE267" i="23"/>
  <c r="BA267" i="23"/>
  <c r="BC267" i="23" s="1"/>
  <c r="BE387" i="23"/>
  <c r="BA387" i="23"/>
  <c r="BC387" i="23" s="1"/>
  <c r="BE164" i="23"/>
  <c r="BA164" i="23"/>
  <c r="BC164" i="23" s="1"/>
  <c r="BE360" i="23"/>
  <c r="BA360" i="23"/>
  <c r="BC360" i="23" s="1"/>
  <c r="BE67" i="23"/>
  <c r="BA67" i="23"/>
  <c r="BC67" i="23" s="1"/>
  <c r="BE131" i="23"/>
  <c r="BA131" i="23"/>
  <c r="BC131" i="23" s="1"/>
  <c r="BE195" i="23"/>
  <c r="BA195" i="23"/>
  <c r="BC195" i="23" s="1"/>
  <c r="BE263" i="23"/>
  <c r="BA263" i="23"/>
  <c r="BC263" i="23" s="1"/>
  <c r="BE375" i="23"/>
  <c r="BA375" i="23"/>
  <c r="BC375" i="23" s="1"/>
  <c r="BE180" i="23"/>
  <c r="BA180" i="23"/>
  <c r="BC180" i="23" s="1"/>
  <c r="BE372" i="23"/>
  <c r="BA372" i="23"/>
  <c r="BC372" i="23" s="1"/>
  <c r="BE50" i="23"/>
  <c r="BA50" i="23"/>
  <c r="BC50" i="23" s="1"/>
  <c r="BE262" i="23"/>
  <c r="BA262" i="23"/>
  <c r="BC262" i="23" s="1"/>
  <c r="BE48" i="23"/>
  <c r="BA48" i="23"/>
  <c r="BC48" i="23" s="1"/>
  <c r="BE132" i="23"/>
  <c r="BA132" i="23"/>
  <c r="BC132" i="23" s="1"/>
  <c r="BE316" i="23"/>
  <c r="BA316" i="23"/>
  <c r="BC316" i="23" s="1"/>
  <c r="BE76" i="23"/>
  <c r="BA76" i="23"/>
  <c r="BC76" i="23" s="1"/>
  <c r="BE192" i="23"/>
  <c r="BA192" i="23"/>
  <c r="BC192" i="23" s="1"/>
  <c r="BE392" i="23"/>
  <c r="BA392" i="23"/>
  <c r="BC392" i="23" s="1"/>
  <c r="BE254" i="23"/>
  <c r="BA254" i="23"/>
  <c r="BC254" i="23" s="1"/>
  <c r="BE281" i="23"/>
  <c r="BA281" i="23"/>
  <c r="BC281" i="23" s="1"/>
  <c r="BE297" i="23"/>
  <c r="BA297" i="23"/>
  <c r="BC297" i="23" s="1"/>
  <c r="BE142" i="23"/>
  <c r="BA142" i="23"/>
  <c r="BC142" i="23" s="1"/>
  <c r="BE174" i="23"/>
  <c r="BA174" i="23"/>
  <c r="BC174" i="23" s="1"/>
  <c r="BE145" i="23"/>
  <c r="BA145" i="23"/>
  <c r="BC145" i="23" s="1"/>
  <c r="BE209" i="23"/>
  <c r="BA209" i="23"/>
  <c r="BC209" i="23" s="1"/>
  <c r="BE273" i="23"/>
  <c r="BA273" i="23"/>
  <c r="BC273" i="23" s="1"/>
  <c r="BE337" i="23"/>
  <c r="BA337" i="23"/>
  <c r="BC337" i="23" s="1"/>
  <c r="BE401" i="23"/>
  <c r="BA401" i="23"/>
  <c r="BC401" i="23" s="1"/>
  <c r="BE41" i="23"/>
  <c r="BA41" i="23"/>
  <c r="BC41" i="23" s="1"/>
  <c r="BE73" i="23"/>
  <c r="BA73" i="23"/>
  <c r="BC73" i="23" s="1"/>
  <c r="BE113" i="23"/>
  <c r="BA113" i="23"/>
  <c r="BC113" i="23" s="1"/>
  <c r="BE173" i="23"/>
  <c r="BA173" i="23"/>
  <c r="BC173" i="23" s="1"/>
  <c r="BE237" i="23"/>
  <c r="BA237" i="23"/>
  <c r="BC237" i="23" s="1"/>
  <c r="BE301" i="23"/>
  <c r="BA301" i="23"/>
  <c r="BC301" i="23" s="1"/>
  <c r="BE365" i="23"/>
  <c r="BA365" i="23"/>
  <c r="BC365" i="23" s="1"/>
  <c r="BE55" i="23"/>
  <c r="BA55" i="23"/>
  <c r="BC55" i="23" s="1"/>
  <c r="BE90" i="23"/>
  <c r="BA90" i="23"/>
  <c r="BC90" i="23" s="1"/>
  <c r="BE330" i="23"/>
  <c r="BA330" i="23"/>
  <c r="BC330" i="23" s="1"/>
  <c r="BE311" i="23"/>
  <c r="BA311" i="23"/>
  <c r="BC311" i="23" s="1"/>
  <c r="BE130" i="23"/>
  <c r="BA130" i="23"/>
  <c r="BC130" i="23" s="1"/>
  <c r="BE264" i="23"/>
  <c r="BA264" i="23"/>
  <c r="BC264" i="23" s="1"/>
  <c r="BE202" i="23"/>
  <c r="BA202" i="23"/>
  <c r="BC202" i="23" s="1"/>
  <c r="BE386" i="23"/>
  <c r="BA386" i="23"/>
  <c r="BC386" i="23" s="1"/>
  <c r="BE218" i="23"/>
  <c r="BA218" i="23"/>
  <c r="BC218" i="23" s="1"/>
  <c r="BE383" i="23"/>
  <c r="BA383" i="23"/>
  <c r="BC383" i="23" s="1"/>
  <c r="BE184" i="23"/>
  <c r="BA184" i="23"/>
  <c r="BC184" i="23" s="1"/>
  <c r="BE380" i="23"/>
  <c r="BA380" i="23"/>
  <c r="BC380" i="23" s="1"/>
  <c r="BE66" i="23"/>
  <c r="BA66" i="23"/>
  <c r="BC66" i="23" s="1"/>
  <c r="BE151" i="23"/>
  <c r="BA151" i="23"/>
  <c r="BC151" i="23" s="1"/>
  <c r="BE211" i="23"/>
  <c r="BA211" i="23"/>
  <c r="BC211" i="23" s="1"/>
  <c r="BE275" i="23"/>
  <c r="BA275" i="23"/>
  <c r="BC275" i="23" s="1"/>
  <c r="BE403" i="23"/>
  <c r="BA403" i="23"/>
  <c r="BC403" i="23" s="1"/>
  <c r="BE200" i="23"/>
  <c r="BA200" i="23"/>
  <c r="BC200" i="23" s="1"/>
  <c r="BE384" i="23"/>
  <c r="BA384" i="23"/>
  <c r="BC384" i="23" s="1"/>
  <c r="BE71" i="23"/>
  <c r="BA71" i="23"/>
  <c r="BC71" i="23" s="1"/>
  <c r="BE139" i="23"/>
  <c r="BA139" i="23"/>
  <c r="BC139" i="23" s="1"/>
  <c r="BE207" i="23"/>
  <c r="BA207" i="23"/>
  <c r="BC207" i="23" s="1"/>
  <c r="BE271" i="23"/>
  <c r="BA271" i="23"/>
  <c r="BC271" i="23" s="1"/>
  <c r="BE395" i="23"/>
  <c r="BA395" i="23"/>
  <c r="BC395" i="23" s="1"/>
  <c r="BE204" i="23"/>
  <c r="BA204" i="23"/>
  <c r="BC204" i="23" s="1"/>
  <c r="BE396" i="23"/>
  <c r="BA396" i="23"/>
  <c r="BC396" i="23" s="1"/>
  <c r="BE74" i="23"/>
  <c r="BA74" i="23"/>
  <c r="BC74" i="23" s="1"/>
  <c r="BE294" i="23"/>
  <c r="BA294" i="23"/>
  <c r="BC294" i="23" s="1"/>
  <c r="BE56" i="23"/>
  <c r="BA56" i="23"/>
  <c r="BC56" i="23" s="1"/>
  <c r="BE148" i="23"/>
  <c r="BA148" i="23"/>
  <c r="BC148" i="23" s="1"/>
  <c r="BE340" i="23"/>
  <c r="BA340" i="23"/>
  <c r="BC340" i="23" s="1"/>
  <c r="BE80" i="23"/>
  <c r="BA80" i="23"/>
  <c r="BC80" i="23" s="1"/>
  <c r="BE216" i="23"/>
  <c r="BA216" i="23"/>
  <c r="BC216" i="23" s="1"/>
  <c r="BE286" i="23"/>
  <c r="BA286" i="23"/>
  <c r="BC286" i="23" s="1"/>
  <c r="BE22" i="23"/>
  <c r="BA22" i="23"/>
  <c r="BC22" i="23" s="1"/>
  <c r="BE13" i="23"/>
  <c r="BA13" i="23"/>
  <c r="BC13" i="23" s="1"/>
  <c r="BE8" i="23"/>
  <c r="BA8" i="23"/>
  <c r="BC8" i="23" s="1"/>
  <c r="BE28" i="23"/>
  <c r="BA28" i="23"/>
  <c r="BC28" i="23" s="1"/>
  <c r="BE10" i="23"/>
  <c r="BA10" i="23"/>
  <c r="BC10" i="23" s="1"/>
  <c r="BE17" i="23"/>
  <c r="BA17" i="23"/>
  <c r="BC17" i="23" s="1"/>
  <c r="BE16" i="23"/>
  <c r="BA16" i="23"/>
  <c r="BC16" i="23" s="1"/>
  <c r="BE18" i="23"/>
  <c r="BA18" i="23"/>
  <c r="BC18" i="23" s="1"/>
  <c r="BE24" i="23"/>
  <c r="BA24" i="23"/>
  <c r="BC24" i="23" s="1"/>
  <c r="BE29" i="23"/>
  <c r="BA29" i="23"/>
  <c r="BC29" i="23" s="1"/>
  <c r="BE27" i="23"/>
  <c r="BA27" i="23"/>
  <c r="BC27" i="23" s="1"/>
  <c r="BE15" i="23"/>
  <c r="BA15" i="23"/>
  <c r="BC15" i="23" s="1"/>
  <c r="BE19" i="23"/>
  <c r="BA19" i="23"/>
  <c r="BC19" i="23" s="1"/>
  <c r="BE23" i="23"/>
  <c r="BA23" i="23"/>
  <c r="BC23" i="23" s="1"/>
  <c r="BE30" i="23"/>
  <c r="BA30" i="23"/>
  <c r="BC30" i="23" s="1"/>
  <c r="BE4" i="23"/>
  <c r="BA4" i="23"/>
  <c r="BC4" i="23" s="1"/>
  <c r="BA3" i="23"/>
  <c r="BE26" i="23"/>
  <c r="BA26" i="23"/>
  <c r="BC26" i="23" s="1"/>
  <c r="BE12" i="23"/>
  <c r="BA12" i="23"/>
  <c r="BC12" i="23" s="1"/>
  <c r="BE9" i="23"/>
  <c r="BA9" i="23"/>
  <c r="BC9" i="23" s="1"/>
  <c r="BE21" i="23"/>
  <c r="BA21" i="23"/>
  <c r="BC21" i="23" s="1"/>
  <c r="BE25" i="23"/>
  <c r="BA25" i="23"/>
  <c r="BC25" i="23" s="1"/>
  <c r="BE7" i="23"/>
  <c r="BA7" i="23"/>
  <c r="BC7" i="23" s="1"/>
  <c r="BE5" i="23"/>
  <c r="BA5" i="23"/>
  <c r="BC5" i="23" s="1"/>
  <c r="BE14" i="23"/>
  <c r="BA14" i="23"/>
  <c r="BC14" i="23" s="1"/>
  <c r="BE20" i="23"/>
  <c r="BA20" i="23"/>
  <c r="BC20" i="23" s="1"/>
  <c r="BE6" i="23"/>
  <c r="BA6" i="23"/>
  <c r="BC6" i="23" s="1"/>
  <c r="BE11" i="23"/>
  <c r="D23" i="29"/>
  <c r="D35" i="29" s="1"/>
  <c r="D24" i="29"/>
  <c r="D36" i="29" s="1"/>
  <c r="B29" i="29"/>
  <c r="B41" i="29" s="1"/>
  <c r="BE6" i="28"/>
  <c r="B9" i="29"/>
  <c r="B13" i="29"/>
  <c r="BE7" i="28"/>
  <c r="E23" i="29"/>
  <c r="E35" i="29" s="1"/>
  <c r="E24" i="29"/>
  <c r="E36" i="29" s="1"/>
  <c r="C73" i="29"/>
  <c r="C72" i="29" s="1"/>
  <c r="B75" i="29"/>
  <c r="C74" i="29"/>
  <c r="S415" i="23"/>
  <c r="S416" i="23"/>
  <c r="S417" i="23"/>
  <c r="S418" i="23"/>
  <c r="S419" i="23"/>
  <c r="S420" i="23"/>
  <c r="S421" i="23"/>
  <c r="S422" i="23"/>
  <c r="S423" i="23"/>
  <c r="S424" i="23"/>
  <c r="S425" i="23"/>
  <c r="S426" i="23"/>
  <c r="S427" i="23"/>
  <c r="S428" i="23"/>
  <c r="S429" i="23"/>
  <c r="S430" i="23"/>
  <c r="S431" i="23"/>
  <c r="S432" i="23"/>
  <c r="S433" i="23"/>
  <c r="S434" i="23"/>
  <c r="S435" i="23"/>
  <c r="S436" i="23"/>
  <c r="S437" i="23"/>
  <c r="S438" i="23"/>
  <c r="S439" i="23"/>
  <c r="S440" i="23"/>
  <c r="S441" i="23"/>
  <c r="S442" i="23"/>
  <c r="S443" i="23"/>
  <c r="S444" i="23"/>
  <c r="S445" i="23"/>
  <c r="S446" i="23"/>
  <c r="S447" i="23"/>
  <c r="S448" i="23"/>
  <c r="S449" i="23"/>
  <c r="S450" i="23"/>
  <c r="S451" i="23"/>
  <c r="S452" i="23"/>
  <c r="S453" i="23"/>
  <c r="S454" i="23"/>
  <c r="S455" i="23"/>
  <c r="S456" i="23"/>
  <c r="S457" i="23"/>
  <c r="S458" i="23"/>
  <c r="S459" i="23"/>
  <c r="S460" i="23"/>
  <c r="S461" i="23"/>
  <c r="S462" i="23"/>
  <c r="S463" i="23"/>
  <c r="S464" i="23"/>
  <c r="S465" i="23"/>
  <c r="S466" i="23"/>
  <c r="S467" i="23"/>
  <c r="S468" i="23"/>
  <c r="S469" i="23"/>
  <c r="S470" i="23"/>
  <c r="S471" i="23"/>
  <c r="S472" i="23"/>
  <c r="S473" i="23"/>
  <c r="S474" i="23"/>
  <c r="S475" i="23"/>
  <c r="S476" i="23"/>
  <c r="S477" i="23"/>
  <c r="S478" i="23"/>
  <c r="S479" i="23"/>
  <c r="S480" i="23"/>
  <c r="S481" i="23"/>
  <c r="S482" i="23"/>
  <c r="S483" i="23"/>
  <c r="S484" i="23"/>
  <c r="S485" i="23"/>
  <c r="S486" i="23"/>
  <c r="S487" i="23"/>
  <c r="S488" i="23"/>
  <c r="S489" i="23"/>
  <c r="S490" i="23"/>
  <c r="S491" i="23"/>
  <c r="S492" i="23"/>
  <c r="S493" i="23"/>
  <c r="S494" i="23"/>
  <c r="S495" i="23"/>
  <c r="S496" i="23"/>
  <c r="S497" i="23"/>
  <c r="S498" i="23"/>
  <c r="S499" i="23"/>
  <c r="S500" i="23"/>
  <c r="S501" i="23"/>
  <c r="S502" i="23"/>
  <c r="S503" i="23"/>
  <c r="S504" i="23"/>
  <c r="S505" i="23"/>
  <c r="S506" i="23"/>
  <c r="S507" i="23"/>
  <c r="S508" i="23"/>
  <c r="S509" i="23"/>
  <c r="S510" i="23"/>
  <c r="S511" i="23"/>
  <c r="S512" i="23"/>
  <c r="S513" i="23"/>
  <c r="S514" i="23"/>
  <c r="S515" i="23"/>
  <c r="S516" i="23"/>
  <c r="S517" i="23"/>
  <c r="S518" i="23"/>
  <c r="S519" i="23"/>
  <c r="S520" i="23"/>
  <c r="S521" i="23"/>
  <c r="S522" i="23"/>
  <c r="S523" i="23"/>
  <c r="S524" i="23"/>
  <c r="S525" i="23"/>
  <c r="S526" i="23"/>
  <c r="S527" i="23"/>
  <c r="S528" i="23"/>
  <c r="S529" i="23"/>
  <c r="S530" i="23"/>
  <c r="S531" i="23"/>
  <c r="S532" i="23"/>
  <c r="S533" i="23"/>
  <c r="S534" i="23"/>
  <c r="S535" i="23"/>
  <c r="S536" i="23"/>
  <c r="S537" i="23"/>
  <c r="S538" i="23"/>
  <c r="S539" i="23"/>
  <c r="S540" i="23"/>
  <c r="S541" i="23"/>
  <c r="S542" i="23"/>
  <c r="S543" i="23"/>
  <c r="S544" i="23"/>
  <c r="S545" i="23"/>
  <c r="S546" i="23"/>
  <c r="S547" i="23"/>
  <c r="S548" i="23"/>
  <c r="S549" i="23"/>
  <c r="S550" i="23"/>
  <c r="S551" i="23"/>
  <c r="S552" i="23"/>
  <c r="S553" i="23"/>
  <c r="S554" i="23"/>
  <c r="S555" i="23"/>
  <c r="S556" i="23"/>
  <c r="S557" i="23"/>
  <c r="S558" i="23"/>
  <c r="S559" i="23"/>
  <c r="S560" i="23"/>
  <c r="S561" i="23"/>
  <c r="S562" i="23"/>
  <c r="S563" i="23"/>
  <c r="S564" i="23"/>
  <c r="S565" i="23"/>
  <c r="S566" i="23"/>
  <c r="S567" i="23"/>
  <c r="S568" i="23"/>
  <c r="S569" i="23"/>
  <c r="S570" i="23"/>
  <c r="S571" i="23"/>
  <c r="S572" i="23"/>
  <c r="S573" i="23"/>
  <c r="S574" i="23"/>
  <c r="S575" i="23"/>
  <c r="S576" i="23"/>
  <c r="S577" i="23"/>
  <c r="S578" i="23"/>
  <c r="S579" i="23"/>
  <c r="S580" i="23"/>
  <c r="S581" i="23"/>
  <c r="S582" i="23"/>
  <c r="S583" i="23"/>
  <c r="S584" i="23"/>
  <c r="S585" i="23"/>
  <c r="S586" i="23"/>
  <c r="S587" i="23"/>
  <c r="S588" i="23"/>
  <c r="S589" i="23"/>
  <c r="S590" i="23"/>
  <c r="S591" i="23"/>
  <c r="S592" i="23"/>
  <c r="S593" i="23"/>
  <c r="S594" i="23"/>
  <c r="S595" i="23"/>
  <c r="S596" i="23"/>
  <c r="S597" i="23"/>
  <c r="S598" i="23"/>
  <c r="S599" i="23"/>
  <c r="S600" i="23"/>
  <c r="S601" i="23"/>
  <c r="S602" i="23"/>
  <c r="S603" i="23"/>
  <c r="S604" i="23"/>
  <c r="S605" i="23"/>
  <c r="S606" i="23"/>
  <c r="S607" i="23"/>
  <c r="S608" i="23"/>
  <c r="S609" i="23"/>
  <c r="S610" i="23"/>
  <c r="S611" i="23"/>
  <c r="S612" i="23"/>
  <c r="S613" i="23"/>
  <c r="S614" i="23"/>
  <c r="S615" i="23"/>
  <c r="S616" i="23"/>
  <c r="S617" i="23"/>
  <c r="S618" i="23"/>
  <c r="S619" i="23"/>
  <c r="S620" i="23"/>
  <c r="S621" i="23"/>
  <c r="S622" i="23"/>
  <c r="S623" i="23"/>
  <c r="S624" i="23"/>
  <c r="S625" i="23"/>
  <c r="S626" i="23"/>
  <c r="S627" i="23"/>
  <c r="S628" i="23"/>
  <c r="S629" i="23"/>
  <c r="S630" i="23"/>
  <c r="S631" i="23"/>
  <c r="S632" i="23"/>
  <c r="S633" i="23"/>
  <c r="S634" i="23"/>
  <c r="S635" i="23"/>
  <c r="S636" i="23"/>
  <c r="S637" i="23"/>
  <c r="S638" i="23"/>
  <c r="S639" i="23"/>
  <c r="S640" i="23"/>
  <c r="S641" i="23"/>
  <c r="S642" i="23"/>
  <c r="S643" i="23"/>
  <c r="S644" i="23"/>
  <c r="S645" i="23"/>
  <c r="S646" i="23"/>
  <c r="S647" i="23"/>
  <c r="S648" i="23"/>
  <c r="S649" i="23"/>
  <c r="S650" i="23"/>
  <c r="S651" i="23"/>
  <c r="S652" i="23"/>
  <c r="S653" i="23"/>
  <c r="S654" i="23"/>
  <c r="S655" i="23"/>
  <c r="S656" i="23"/>
  <c r="S657" i="23"/>
  <c r="S658" i="23"/>
  <c r="S659" i="23"/>
  <c r="S660" i="23"/>
  <c r="S661" i="23"/>
  <c r="S662" i="23"/>
  <c r="S663" i="23"/>
  <c r="S664" i="23"/>
  <c r="S665" i="23"/>
  <c r="S666" i="23"/>
  <c r="S667" i="23"/>
  <c r="S668" i="23"/>
  <c r="S669" i="23"/>
  <c r="S670" i="23"/>
  <c r="S671" i="23"/>
  <c r="S672" i="23"/>
  <c r="S673" i="23"/>
  <c r="S674" i="23"/>
  <c r="S675" i="23"/>
  <c r="S676" i="23"/>
  <c r="S677" i="23"/>
  <c r="S678" i="23"/>
  <c r="S679" i="23"/>
  <c r="S680" i="23"/>
  <c r="S681" i="23"/>
  <c r="S682" i="23"/>
  <c r="S683" i="23"/>
  <c r="S684" i="23"/>
  <c r="S685" i="23"/>
  <c r="S686" i="23"/>
  <c r="S687" i="23"/>
  <c r="S688" i="23"/>
  <c r="S689" i="23"/>
  <c r="S690" i="23"/>
  <c r="S691" i="23"/>
  <c r="S692" i="23"/>
  <c r="S693" i="23"/>
  <c r="S694" i="23"/>
  <c r="S695" i="23"/>
  <c r="S696" i="23"/>
  <c r="S697" i="23"/>
  <c r="S698" i="23"/>
  <c r="S699" i="23"/>
  <c r="S700" i="23"/>
  <c r="S701" i="23"/>
  <c r="S702" i="23"/>
  <c r="S703" i="23"/>
  <c r="S704" i="23"/>
  <c r="S705" i="23"/>
  <c r="S706" i="23"/>
  <c r="S707" i="23"/>
  <c r="S708" i="23"/>
  <c r="S709" i="23"/>
  <c r="S710" i="23"/>
  <c r="S711" i="23"/>
  <c r="S712" i="23"/>
  <c r="S713" i="23"/>
  <c r="S714" i="23"/>
  <c r="S715" i="23"/>
  <c r="S716" i="23"/>
  <c r="S717" i="23"/>
  <c r="S718" i="23"/>
  <c r="S719" i="23"/>
  <c r="S720" i="23"/>
  <c r="S721" i="23"/>
  <c r="S722" i="23"/>
  <c r="S723" i="23"/>
  <c r="S724" i="23"/>
  <c r="S725" i="23"/>
  <c r="S726" i="23"/>
  <c r="S727" i="23"/>
  <c r="S728" i="23"/>
  <c r="S729" i="23"/>
  <c r="S730" i="23"/>
  <c r="S731" i="23"/>
  <c r="S732" i="23"/>
  <c r="S733" i="23"/>
  <c r="S734" i="23"/>
  <c r="S735" i="23"/>
  <c r="S736" i="23"/>
  <c r="S737" i="23"/>
  <c r="S738" i="23"/>
  <c r="S739" i="23"/>
  <c r="S740" i="23"/>
  <c r="S741" i="23"/>
  <c r="S742" i="23"/>
  <c r="S743" i="23"/>
  <c r="S744" i="23"/>
  <c r="S745" i="23"/>
  <c r="S746" i="23"/>
  <c r="S747" i="23"/>
  <c r="S748" i="23"/>
  <c r="S749" i="23"/>
  <c r="S750" i="23"/>
  <c r="S751" i="23"/>
  <c r="S752" i="23"/>
  <c r="S753" i="23"/>
  <c r="S754" i="23"/>
  <c r="S755" i="23"/>
  <c r="S756" i="23"/>
  <c r="S757" i="23"/>
  <c r="S758" i="23"/>
  <c r="S759" i="23"/>
  <c r="S760" i="23"/>
  <c r="S761" i="23"/>
  <c r="S762" i="23"/>
  <c r="S763" i="23"/>
  <c r="S764" i="23"/>
  <c r="S765" i="23"/>
  <c r="S766" i="23"/>
  <c r="S767" i="23"/>
  <c r="S768" i="23"/>
  <c r="S769" i="23"/>
  <c r="S770" i="23"/>
  <c r="S771" i="23"/>
  <c r="S772" i="23"/>
  <c r="S773" i="23"/>
  <c r="S774" i="23"/>
  <c r="S775" i="23"/>
  <c r="S776" i="23"/>
  <c r="S777" i="23"/>
  <c r="S778" i="23"/>
  <c r="S779" i="23"/>
  <c r="S780" i="23"/>
  <c r="S781" i="23"/>
  <c r="S782" i="23"/>
  <c r="S783" i="23"/>
  <c r="S784" i="23"/>
  <c r="S785" i="23"/>
  <c r="S786" i="23"/>
  <c r="S787" i="23"/>
  <c r="S788" i="23"/>
  <c r="S789" i="23"/>
  <c r="S790" i="23"/>
  <c r="S791" i="23"/>
  <c r="S792" i="23"/>
  <c r="S793" i="23"/>
  <c r="S794" i="23"/>
  <c r="S795" i="23"/>
  <c r="S796" i="23"/>
  <c r="S797" i="23"/>
  <c r="S798" i="23"/>
  <c r="S799" i="23"/>
  <c r="S800" i="23"/>
  <c r="S801" i="23"/>
  <c r="S802" i="23"/>
  <c r="S803" i="23"/>
  <c r="S804" i="23"/>
  <c r="S805" i="23"/>
  <c r="S806" i="23"/>
  <c r="S807" i="23"/>
  <c r="S808" i="23"/>
  <c r="S809" i="23"/>
  <c r="S810" i="23"/>
  <c r="S811" i="23"/>
  <c r="S812" i="23"/>
  <c r="S813" i="23"/>
  <c r="S814" i="23"/>
  <c r="S815" i="23"/>
  <c r="S816" i="23"/>
  <c r="S817" i="23"/>
  <c r="S818" i="23"/>
  <c r="S819" i="23"/>
  <c r="S820" i="23"/>
  <c r="S821" i="23"/>
  <c r="S822" i="23"/>
  <c r="S823" i="23"/>
  <c r="S824" i="23"/>
  <c r="S825" i="23"/>
  <c r="S826" i="23"/>
  <c r="S827" i="23"/>
  <c r="S828" i="23"/>
  <c r="S829" i="23"/>
  <c r="S830" i="23"/>
  <c r="S831" i="23"/>
  <c r="S832" i="23"/>
  <c r="S833" i="23"/>
  <c r="S834" i="23"/>
  <c r="S835" i="23"/>
  <c r="S836" i="23"/>
  <c r="S837" i="23"/>
  <c r="S838" i="23"/>
  <c r="S839" i="23"/>
  <c r="S840" i="23"/>
  <c r="S841" i="23"/>
  <c r="S842" i="23"/>
  <c r="S843" i="23"/>
  <c r="S844" i="23"/>
  <c r="S845" i="23"/>
  <c r="S846" i="23"/>
  <c r="S847" i="23"/>
  <c r="S848" i="23"/>
  <c r="S849" i="23"/>
  <c r="S850" i="23"/>
  <c r="S851" i="23"/>
  <c r="S852" i="23"/>
  <c r="S853" i="23"/>
  <c r="S854" i="23"/>
  <c r="S855" i="23"/>
  <c r="S856" i="23"/>
  <c r="S857" i="23"/>
  <c r="S858" i="23"/>
  <c r="S859" i="23"/>
  <c r="S860" i="23"/>
  <c r="S861" i="23"/>
  <c r="S862" i="23"/>
  <c r="S863" i="23"/>
  <c r="S864" i="23"/>
  <c r="S865" i="23"/>
  <c r="S866" i="23"/>
  <c r="S867" i="23"/>
  <c r="S868" i="23"/>
  <c r="S869" i="23"/>
  <c r="S870" i="23"/>
  <c r="S871" i="23"/>
  <c r="S872" i="23"/>
  <c r="S873" i="23"/>
  <c r="S874" i="23"/>
  <c r="S875" i="23"/>
  <c r="S876" i="23"/>
  <c r="S877" i="23"/>
  <c r="S878" i="23"/>
  <c r="S879" i="23"/>
  <c r="S880" i="23"/>
  <c r="S881" i="23"/>
  <c r="S882" i="23"/>
  <c r="S883" i="23"/>
  <c r="S884" i="23"/>
  <c r="S885" i="23"/>
  <c r="S886" i="23"/>
  <c r="S887" i="23"/>
  <c r="S888" i="23"/>
  <c r="S889" i="23"/>
  <c r="S890" i="23"/>
  <c r="S891" i="23"/>
  <c r="S892" i="23"/>
  <c r="S893" i="23"/>
  <c r="S894" i="23"/>
  <c r="S895" i="23"/>
  <c r="S896" i="23"/>
  <c r="S897" i="23"/>
  <c r="S898" i="23"/>
  <c r="S899" i="23"/>
  <c r="S900" i="23"/>
  <c r="S901" i="23"/>
  <c r="S902" i="23"/>
  <c r="S903" i="23"/>
  <c r="S904" i="23"/>
  <c r="S905" i="23"/>
  <c r="S906" i="23"/>
  <c r="S907" i="23"/>
  <c r="S908" i="23"/>
  <c r="S909" i="23"/>
  <c r="S910" i="23"/>
  <c r="S911" i="23"/>
  <c r="S912" i="23"/>
  <c r="S913" i="23"/>
  <c r="S914" i="23"/>
  <c r="S915" i="23"/>
  <c r="S916" i="23"/>
  <c r="S917" i="23"/>
  <c r="S918" i="23"/>
  <c r="S919" i="23"/>
  <c r="S920" i="23"/>
  <c r="S921" i="23"/>
  <c r="S922" i="23"/>
  <c r="S923" i="23"/>
  <c r="S924" i="23"/>
  <c r="S925" i="23"/>
  <c r="S926" i="23"/>
  <c r="S927" i="23"/>
  <c r="S928" i="23"/>
  <c r="S929" i="23"/>
  <c r="S930" i="23"/>
  <c r="S931" i="23"/>
  <c r="S932" i="23"/>
  <c r="S933" i="23"/>
  <c r="S934" i="23"/>
  <c r="S935" i="23"/>
  <c r="S936" i="23"/>
  <c r="S937" i="23"/>
  <c r="S938" i="23"/>
  <c r="S939" i="23"/>
  <c r="S940" i="23"/>
  <c r="S941" i="23"/>
  <c r="S942" i="23"/>
  <c r="S943" i="23"/>
  <c r="S944" i="23"/>
  <c r="S945" i="23"/>
  <c r="S946" i="23"/>
  <c r="S947" i="23"/>
  <c r="S948" i="23"/>
  <c r="S949" i="23"/>
  <c r="S950" i="23"/>
  <c r="S951" i="23"/>
  <c r="S952" i="23"/>
  <c r="S953" i="23"/>
  <c r="S954" i="23"/>
  <c r="S955" i="23"/>
  <c r="S956" i="23"/>
  <c r="S957" i="23"/>
  <c r="S958" i="23"/>
  <c r="S959" i="23"/>
  <c r="S960" i="23"/>
  <c r="S961" i="23"/>
  <c r="S962" i="23"/>
  <c r="S963" i="23"/>
  <c r="S964" i="23"/>
  <c r="S965" i="23"/>
  <c r="S966" i="23"/>
  <c r="S967" i="23"/>
  <c r="S968" i="23"/>
  <c r="S969" i="23"/>
  <c r="S970" i="23"/>
  <c r="S971" i="23"/>
  <c r="S972" i="23"/>
  <c r="S973" i="23"/>
  <c r="S974" i="23"/>
  <c r="S975" i="23"/>
  <c r="S976" i="23"/>
  <c r="S977" i="23"/>
  <c r="S978" i="23"/>
  <c r="S979" i="23"/>
  <c r="S980" i="23"/>
  <c r="S981" i="23"/>
  <c r="S982" i="23"/>
  <c r="S983" i="23"/>
  <c r="S984" i="23"/>
  <c r="S985" i="23"/>
  <c r="S986" i="23"/>
  <c r="S987" i="23"/>
  <c r="S988" i="23"/>
  <c r="S989" i="23"/>
  <c r="S990" i="23"/>
  <c r="S991" i="23"/>
  <c r="S992" i="23"/>
  <c r="S993" i="23"/>
  <c r="S994" i="23"/>
  <c r="S995" i="23"/>
  <c r="S996" i="23"/>
  <c r="S997" i="23"/>
  <c r="S998" i="23"/>
  <c r="S999" i="23"/>
  <c r="S1000" i="23"/>
  <c r="S1001" i="23"/>
  <c r="S1002" i="23"/>
  <c r="C85" i="29" l="1"/>
  <c r="C86" i="29"/>
  <c r="BJ51" i="33"/>
  <c r="BJ52" i="33"/>
  <c r="AY65" i="33"/>
  <c r="AZ65" i="33"/>
  <c r="AW65" i="33"/>
  <c r="AX65" i="33"/>
  <c r="AU65" i="33"/>
  <c r="AV65" i="33"/>
  <c r="AS65" i="33"/>
  <c r="AT65" i="33"/>
  <c r="AQ65" i="33"/>
  <c r="AR65" i="33"/>
  <c r="AO65" i="33"/>
  <c r="AP65" i="33"/>
  <c r="AM65" i="33"/>
  <c r="AN65" i="33"/>
  <c r="AK65" i="33"/>
  <c r="AL65" i="33"/>
  <c r="AI65" i="33"/>
  <c r="AJ65" i="33"/>
  <c r="AG65" i="33"/>
  <c r="AH65" i="33"/>
  <c r="AE65" i="33"/>
  <c r="AF65" i="33"/>
  <c r="AC65" i="33"/>
  <c r="AD65" i="33"/>
  <c r="AA65" i="33"/>
  <c r="AB65" i="33"/>
  <c r="Y65" i="33"/>
  <c r="Z65" i="33"/>
  <c r="W65" i="33"/>
  <c r="X65" i="33"/>
  <c r="U65" i="33"/>
  <c r="V65" i="33"/>
  <c r="S65" i="33"/>
  <c r="T65" i="33"/>
  <c r="Q65" i="33"/>
  <c r="R65" i="33"/>
  <c r="O65" i="33"/>
  <c r="P65" i="33"/>
  <c r="M65" i="33"/>
  <c r="N65" i="33"/>
  <c r="K65" i="33"/>
  <c r="L65" i="33"/>
  <c r="I65" i="33"/>
  <c r="J65" i="33"/>
  <c r="G65" i="33"/>
  <c r="H65" i="33"/>
  <c r="E65" i="33"/>
  <c r="F65" i="33"/>
  <c r="C65" i="33"/>
  <c r="D65" i="33"/>
  <c r="B65" i="33"/>
  <c r="C99" i="29"/>
  <c r="C81" i="29"/>
  <c r="BJ65" i="33"/>
  <c r="C78" i="29"/>
  <c r="BJ44" i="33"/>
  <c r="BJ47" i="33"/>
  <c r="BJ63" i="33"/>
  <c r="U64" i="33"/>
  <c r="U66" i="33" s="1"/>
  <c r="V64" i="33"/>
  <c r="V66" i="33" s="1"/>
  <c r="W64" i="33"/>
  <c r="W66" i="33" s="1"/>
  <c r="X64" i="33"/>
  <c r="X66" i="33" s="1"/>
  <c r="P64" i="33"/>
  <c r="P66" i="33" s="1"/>
  <c r="Q64" i="33"/>
  <c r="Q66" i="33" s="1"/>
  <c r="R64" i="33"/>
  <c r="R66" i="33" s="1"/>
  <c r="S64" i="33"/>
  <c r="S66" i="33" s="1"/>
  <c r="T64" i="33"/>
  <c r="T66" i="33" s="1"/>
  <c r="K64" i="33"/>
  <c r="K66" i="33" s="1"/>
  <c r="L64" i="33"/>
  <c r="L66" i="33" s="1"/>
  <c r="M64" i="33"/>
  <c r="M66" i="33" s="1"/>
  <c r="N64" i="33"/>
  <c r="N66" i="33" s="1"/>
  <c r="O64" i="33"/>
  <c r="O66" i="33" s="1"/>
  <c r="BI64" i="33"/>
  <c r="G64" i="33"/>
  <c r="G66" i="33" s="1"/>
  <c r="H64" i="33"/>
  <c r="H66" i="33" s="1"/>
  <c r="I64" i="33"/>
  <c r="I66" i="33" s="1"/>
  <c r="J64" i="33"/>
  <c r="J66" i="33" s="1"/>
  <c r="E21" i="29"/>
  <c r="B7" i="29"/>
  <c r="J12" i="29"/>
  <c r="D22" i="29"/>
  <c r="D34" i="29" s="1"/>
  <c r="J9" i="29"/>
  <c r="B98" i="29"/>
  <c r="Y64" i="33"/>
  <c r="Y66" i="33" s="1"/>
  <c r="Z64" i="33"/>
  <c r="Z66" i="33" s="1"/>
  <c r="AA64" i="33"/>
  <c r="AA66" i="33" s="1"/>
  <c r="AB64" i="33"/>
  <c r="AB66" i="33" s="1"/>
  <c r="AC64" i="33"/>
  <c r="AC66" i="33" s="1"/>
  <c r="AD64" i="33"/>
  <c r="AD66" i="33" s="1"/>
  <c r="B64" i="33"/>
  <c r="B66" i="33" s="1"/>
  <c r="C64" i="33"/>
  <c r="C66" i="33" s="1"/>
  <c r="D64" i="33"/>
  <c r="D66" i="33" s="1"/>
  <c r="E64" i="33"/>
  <c r="E66" i="33" s="1"/>
  <c r="F64" i="33"/>
  <c r="F66" i="33" s="1"/>
  <c r="J7" i="33"/>
  <c r="AE64" i="33"/>
  <c r="AE66" i="33" s="1"/>
  <c r="AF64" i="33"/>
  <c r="AF66" i="33" s="1"/>
  <c r="AG64" i="33"/>
  <c r="AG66" i="33" s="1"/>
  <c r="AH64" i="33"/>
  <c r="AH66" i="33" s="1"/>
  <c r="AI64" i="33"/>
  <c r="AI66" i="33" s="1"/>
  <c r="AJ64" i="33"/>
  <c r="AJ66" i="33" s="1"/>
  <c r="AK64" i="33"/>
  <c r="AK66" i="33" s="1"/>
  <c r="AL64" i="33"/>
  <c r="AL66" i="33" s="1"/>
  <c r="AM64" i="33"/>
  <c r="AM66" i="33" s="1"/>
  <c r="AN64" i="33"/>
  <c r="AN66" i="33" s="1"/>
  <c r="AO64" i="33"/>
  <c r="AO66" i="33" s="1"/>
  <c r="AP64" i="33"/>
  <c r="AP66" i="33" s="1"/>
  <c r="AQ64" i="33"/>
  <c r="AQ66" i="33" s="1"/>
  <c r="AR64" i="33"/>
  <c r="AR66" i="33" s="1"/>
  <c r="AS64" i="33"/>
  <c r="AS66" i="33" s="1"/>
  <c r="AT64" i="33"/>
  <c r="AT66" i="33" s="1"/>
  <c r="AU64" i="33"/>
  <c r="AU66" i="33" s="1"/>
  <c r="AV64" i="33"/>
  <c r="AV66" i="33" s="1"/>
  <c r="AW64" i="33"/>
  <c r="AW66" i="33" s="1"/>
  <c r="AX64" i="33"/>
  <c r="AX66" i="33" s="1"/>
  <c r="AY64" i="33"/>
  <c r="AY66" i="33" s="1"/>
  <c r="AZ64" i="33"/>
  <c r="AZ66" i="33" s="1"/>
  <c r="BA64" i="33"/>
  <c r="BA66" i="33" s="1"/>
  <c r="BB64" i="33"/>
  <c r="BB66" i="33" s="1"/>
  <c r="BC64" i="33"/>
  <c r="BC66" i="33" s="1"/>
  <c r="BD64" i="33"/>
  <c r="BD66" i="33" s="1"/>
  <c r="BE64" i="33"/>
  <c r="BE66" i="33" s="1"/>
  <c r="BF64" i="33"/>
  <c r="BF66" i="33" s="1"/>
  <c r="BG64" i="33"/>
  <c r="BG66" i="33" s="1"/>
  <c r="BH64" i="33"/>
  <c r="BH66" i="33" s="1"/>
  <c r="C97" i="29"/>
  <c r="BI50" i="33"/>
  <c r="BI59" i="33"/>
  <c r="BI49" i="33"/>
  <c r="B83" i="29"/>
  <c r="B84" i="29"/>
  <c r="BK39" i="33"/>
  <c r="BK38" i="33" s="1"/>
  <c r="BJ62" i="33"/>
  <c r="BJ55" i="33"/>
  <c r="BJ43" i="33"/>
  <c r="BJ42" i="33"/>
  <c r="BJ41" i="33"/>
  <c r="BJ48" i="33"/>
  <c r="BJ56" i="33"/>
  <c r="BJ57" i="33"/>
  <c r="BJ67" i="33"/>
  <c r="BJ46" i="33"/>
  <c r="BK40" i="33"/>
  <c r="BJ68" i="33"/>
  <c r="BJ45" i="33"/>
  <c r="BJ58" i="33"/>
  <c r="BJ64" i="33"/>
  <c r="C91" i="29"/>
  <c r="C98" i="29"/>
  <c r="C102" i="29"/>
  <c r="C101" i="29"/>
  <c r="C90" i="29"/>
  <c r="C92" i="29"/>
  <c r="C76" i="29"/>
  <c r="C77" i="29"/>
  <c r="C82" i="29"/>
  <c r="C79" i="29"/>
  <c r="C80" i="29"/>
  <c r="B23" i="29"/>
  <c r="B35" i="29" s="1"/>
  <c r="C23" i="29"/>
  <c r="C35" i="29" s="1"/>
  <c r="B24" i="29"/>
  <c r="B36" i="29" s="1"/>
  <c r="C24" i="29"/>
  <c r="C36" i="29" s="1"/>
  <c r="C29" i="29"/>
  <c r="C41" i="29" s="1"/>
  <c r="C96" i="29"/>
  <c r="C89" i="29"/>
  <c r="BA415" i="23"/>
  <c r="BC415" i="23" s="1"/>
  <c r="D74" i="29"/>
  <c r="D73" i="29"/>
  <c r="D72" i="29" s="1"/>
  <c r="C75" i="29"/>
  <c r="D96" i="29" l="1"/>
  <c r="D85" i="29"/>
  <c r="D86" i="29"/>
  <c r="E22" i="29"/>
  <c r="E34" i="29" s="1"/>
  <c r="E33" i="29"/>
  <c r="BK51" i="33"/>
  <c r="BK52" i="33"/>
  <c r="B100" i="29"/>
  <c r="D99" i="29"/>
  <c r="D81" i="29"/>
  <c r="D78" i="29"/>
  <c r="BK65" i="33"/>
  <c r="BK47" i="33"/>
  <c r="BK44" i="33"/>
  <c r="BI66" i="33"/>
  <c r="B21" i="29"/>
  <c r="B33" i="29" s="1"/>
  <c r="B8" i="29"/>
  <c r="J7" i="29"/>
  <c r="J8" i="33"/>
  <c r="BK63" i="33"/>
  <c r="D97" i="29"/>
  <c r="BJ59" i="33"/>
  <c r="BJ49" i="33"/>
  <c r="BJ50" i="33"/>
  <c r="BJ66" i="33" s="1"/>
  <c r="C93" i="29"/>
  <c r="C83" i="29"/>
  <c r="C84" i="29"/>
  <c r="C100" i="29" s="1"/>
  <c r="BL39" i="33"/>
  <c r="BL38" i="33" s="1"/>
  <c r="BK41" i="33"/>
  <c r="BK46" i="33"/>
  <c r="BK42" i="33"/>
  <c r="BK48" i="33"/>
  <c r="BK43" i="33"/>
  <c r="BK58" i="33"/>
  <c r="BK45" i="33"/>
  <c r="BK56" i="33"/>
  <c r="BK64" i="33"/>
  <c r="BK67" i="33"/>
  <c r="BL40" i="33"/>
  <c r="BK68" i="33"/>
  <c r="BK57" i="33"/>
  <c r="BK55" i="33"/>
  <c r="BK62" i="33"/>
  <c r="D91" i="29"/>
  <c r="BE788" i="23"/>
  <c r="BA788" i="23"/>
  <c r="BC788" i="23" s="1"/>
  <c r="BE717" i="23"/>
  <c r="BA717" i="23"/>
  <c r="BC717" i="23" s="1"/>
  <c r="BE510" i="23"/>
  <c r="BA510" i="23"/>
  <c r="BC510" i="23" s="1"/>
  <c r="BE479" i="23"/>
  <c r="BA479" i="23"/>
  <c r="BC479" i="23" s="1"/>
  <c r="BE863" i="23"/>
  <c r="BA863" i="23"/>
  <c r="BC863" i="23" s="1"/>
  <c r="BE560" i="23"/>
  <c r="BA560" i="23"/>
  <c r="BC560" i="23" s="1"/>
  <c r="BE530" i="23"/>
  <c r="BA530" i="23"/>
  <c r="BC530" i="23" s="1"/>
  <c r="BE923" i="23"/>
  <c r="BA923" i="23"/>
  <c r="BC923" i="23" s="1"/>
  <c r="BE833" i="23"/>
  <c r="BA833" i="23"/>
  <c r="BC833" i="23" s="1"/>
  <c r="BE738" i="23"/>
  <c r="BA738" i="23"/>
  <c r="BC738" i="23" s="1"/>
  <c r="BE476" i="23"/>
  <c r="BA476" i="23"/>
  <c r="BC476" i="23" s="1"/>
  <c r="BE732" i="23"/>
  <c r="BA732" i="23"/>
  <c r="BC732" i="23" s="1"/>
  <c r="BE988" i="23"/>
  <c r="BA988" i="23"/>
  <c r="BC988" i="23" s="1"/>
  <c r="BE725" i="23"/>
  <c r="BA725" i="23"/>
  <c r="BC725" i="23" s="1"/>
  <c r="BE981" i="23"/>
  <c r="BA981" i="23"/>
  <c r="BC981" i="23" s="1"/>
  <c r="BE646" i="23"/>
  <c r="BA646" i="23"/>
  <c r="BC646" i="23" s="1"/>
  <c r="BE926" i="23"/>
  <c r="BA926" i="23"/>
  <c r="BC926" i="23" s="1"/>
  <c r="BE679" i="23"/>
  <c r="BA679" i="23"/>
  <c r="BC679" i="23" s="1"/>
  <c r="BE999" i="23"/>
  <c r="BA999" i="23"/>
  <c r="BC999" i="23" s="1"/>
  <c r="BE612" i="23"/>
  <c r="BA612" i="23"/>
  <c r="BC612" i="23" s="1"/>
  <c r="BE428" i="23"/>
  <c r="BA428" i="23"/>
  <c r="BC428" i="23" s="1"/>
  <c r="BE620" i="23"/>
  <c r="BA620" i="23"/>
  <c r="BC620" i="23" s="1"/>
  <c r="BE812" i="23"/>
  <c r="BA812" i="23"/>
  <c r="BC812" i="23" s="1"/>
  <c r="BE940" i="23"/>
  <c r="BA940" i="23"/>
  <c r="BC940" i="23" s="1"/>
  <c r="BE549" i="23"/>
  <c r="BA549" i="23"/>
  <c r="BC549" i="23" s="1"/>
  <c r="BE677" i="23"/>
  <c r="BA677" i="23"/>
  <c r="BC677" i="23" s="1"/>
  <c r="BE805" i="23"/>
  <c r="BA805" i="23"/>
  <c r="BC805" i="23" s="1"/>
  <c r="BE933" i="23"/>
  <c r="BA933" i="23"/>
  <c r="BC933" i="23" s="1"/>
  <c r="BE990" i="23"/>
  <c r="BA990" i="23"/>
  <c r="BC990" i="23" s="1"/>
  <c r="BE534" i="23"/>
  <c r="BA534" i="23"/>
  <c r="BC534" i="23" s="1"/>
  <c r="BE598" i="23"/>
  <c r="BA598" i="23"/>
  <c r="BC598" i="23" s="1"/>
  <c r="BE662" i="23"/>
  <c r="BA662" i="23"/>
  <c r="BC662" i="23" s="1"/>
  <c r="BE726" i="23"/>
  <c r="BA726" i="23"/>
  <c r="BC726" i="23" s="1"/>
  <c r="BE790" i="23"/>
  <c r="BA790" i="23"/>
  <c r="BC790" i="23" s="1"/>
  <c r="BE854" i="23"/>
  <c r="BA854" i="23"/>
  <c r="BC854" i="23" s="1"/>
  <c r="BE958" i="23"/>
  <c r="BA958" i="23"/>
  <c r="BC958" i="23" s="1"/>
  <c r="BE439" i="23"/>
  <c r="BA439" i="23"/>
  <c r="BC439" i="23" s="1"/>
  <c r="BE503" i="23"/>
  <c r="BA503" i="23"/>
  <c r="BC503" i="23" s="1"/>
  <c r="BE567" i="23"/>
  <c r="BA567" i="23"/>
  <c r="BC567" i="23" s="1"/>
  <c r="BE631" i="23"/>
  <c r="BA631" i="23"/>
  <c r="BC631" i="23" s="1"/>
  <c r="BE695" i="23"/>
  <c r="BA695" i="23"/>
  <c r="BC695" i="23" s="1"/>
  <c r="BE759" i="23"/>
  <c r="BA759" i="23"/>
  <c r="BC759" i="23" s="1"/>
  <c r="BE823" i="23"/>
  <c r="BA823" i="23"/>
  <c r="BC823" i="23" s="1"/>
  <c r="BE887" i="23"/>
  <c r="BA887" i="23"/>
  <c r="BC887" i="23" s="1"/>
  <c r="BE951" i="23"/>
  <c r="BA951" i="23"/>
  <c r="BC951" i="23" s="1"/>
  <c r="BE555" i="23"/>
  <c r="BA555" i="23"/>
  <c r="BC555" i="23" s="1"/>
  <c r="BE867" i="23"/>
  <c r="BA867" i="23"/>
  <c r="BC867" i="23" s="1"/>
  <c r="BE456" i="23"/>
  <c r="BA456" i="23"/>
  <c r="BC456" i="23" s="1"/>
  <c r="BE520" i="23"/>
  <c r="BA520" i="23"/>
  <c r="BC520" i="23" s="1"/>
  <c r="BE584" i="23"/>
  <c r="BA584" i="23"/>
  <c r="BC584" i="23" s="1"/>
  <c r="BE648" i="23"/>
  <c r="BA648" i="23"/>
  <c r="BC648" i="23" s="1"/>
  <c r="BE712" i="23"/>
  <c r="BA712" i="23"/>
  <c r="BC712" i="23" s="1"/>
  <c r="BE776" i="23"/>
  <c r="BA776" i="23"/>
  <c r="BC776" i="23" s="1"/>
  <c r="BE840" i="23"/>
  <c r="BA840" i="23"/>
  <c r="BC840" i="23" s="1"/>
  <c r="BE904" i="23"/>
  <c r="BA904" i="23"/>
  <c r="BC904" i="23" s="1"/>
  <c r="BE968" i="23"/>
  <c r="BA968" i="23"/>
  <c r="BC968" i="23" s="1"/>
  <c r="BE450" i="23"/>
  <c r="BA450" i="23"/>
  <c r="BC450" i="23" s="1"/>
  <c r="BE578" i="23"/>
  <c r="BA578" i="23"/>
  <c r="BC578" i="23" s="1"/>
  <c r="BE698" i="23"/>
  <c r="BA698" i="23"/>
  <c r="BC698" i="23" s="1"/>
  <c r="BE826" i="23"/>
  <c r="BA826" i="23"/>
  <c r="BC826" i="23" s="1"/>
  <c r="BE954" i="23"/>
  <c r="BA954" i="23"/>
  <c r="BC954" i="23" s="1"/>
  <c r="BE515" i="23"/>
  <c r="BA515" i="23"/>
  <c r="BC515" i="23" s="1"/>
  <c r="BE667" i="23"/>
  <c r="BA667" i="23"/>
  <c r="BC667" i="23" s="1"/>
  <c r="BE803" i="23"/>
  <c r="BA803" i="23"/>
  <c r="BC803" i="23" s="1"/>
  <c r="BE979" i="23"/>
  <c r="BA979" i="23"/>
  <c r="BC979" i="23" s="1"/>
  <c r="BE473" i="23"/>
  <c r="BA473" i="23"/>
  <c r="BC473" i="23" s="1"/>
  <c r="BE537" i="23"/>
  <c r="BA537" i="23"/>
  <c r="BC537" i="23" s="1"/>
  <c r="BE601" i="23"/>
  <c r="BA601" i="23"/>
  <c r="BC601" i="23" s="1"/>
  <c r="BE665" i="23"/>
  <c r="BA665" i="23"/>
  <c r="BC665" i="23" s="1"/>
  <c r="BE729" i="23"/>
  <c r="BA729" i="23"/>
  <c r="BC729" i="23" s="1"/>
  <c r="BE793" i="23"/>
  <c r="BA793" i="23"/>
  <c r="BC793" i="23" s="1"/>
  <c r="BE857" i="23"/>
  <c r="BA857" i="23"/>
  <c r="BC857" i="23" s="1"/>
  <c r="BE921" i="23"/>
  <c r="BA921" i="23"/>
  <c r="BC921" i="23" s="1"/>
  <c r="BE985" i="23"/>
  <c r="BA985" i="23"/>
  <c r="BC985" i="23" s="1"/>
  <c r="BE522" i="23"/>
  <c r="BA522" i="23"/>
  <c r="BC522" i="23" s="1"/>
  <c r="BE650" i="23"/>
  <c r="BA650" i="23"/>
  <c r="BC650" i="23" s="1"/>
  <c r="BE786" i="23"/>
  <c r="BA786" i="23"/>
  <c r="BC786" i="23" s="1"/>
  <c r="BE914" i="23"/>
  <c r="BA914" i="23"/>
  <c r="BC914" i="23" s="1"/>
  <c r="BE435" i="23"/>
  <c r="BA435" i="23"/>
  <c r="BC435" i="23" s="1"/>
  <c r="BE579" i="23"/>
  <c r="BA579" i="23"/>
  <c r="BC579" i="23" s="1"/>
  <c r="BE747" i="23"/>
  <c r="BA747" i="23"/>
  <c r="BC747" i="23" s="1"/>
  <c r="BE947" i="23"/>
  <c r="BA947" i="23"/>
  <c r="BC947" i="23" s="1"/>
  <c r="BE532" i="23"/>
  <c r="BA532" i="23"/>
  <c r="BC532" i="23" s="1"/>
  <c r="BE852" i="23"/>
  <c r="BA852" i="23"/>
  <c r="BC852" i="23" s="1"/>
  <c r="BE589" i="23"/>
  <c r="BA589" i="23"/>
  <c r="BC589" i="23" s="1"/>
  <c r="BE909" i="23"/>
  <c r="BA909" i="23"/>
  <c r="BC909" i="23" s="1"/>
  <c r="BE638" i="23"/>
  <c r="BA638" i="23"/>
  <c r="BC638" i="23" s="1"/>
  <c r="BE830" i="23"/>
  <c r="BA830" i="23"/>
  <c r="BC830" i="23" s="1"/>
  <c r="BE671" i="23"/>
  <c r="BA671" i="23"/>
  <c r="BC671" i="23" s="1"/>
  <c r="BE991" i="23"/>
  <c r="BA991" i="23"/>
  <c r="BC991" i="23" s="1"/>
  <c r="BE752" i="23"/>
  <c r="BA752" i="23"/>
  <c r="BC752" i="23" s="1"/>
  <c r="BE418" i="23"/>
  <c r="BA418" i="23"/>
  <c r="BC418" i="23" s="1"/>
  <c r="BE467" i="23"/>
  <c r="BA467" i="23"/>
  <c r="BC467" i="23" s="1"/>
  <c r="BE449" i="23"/>
  <c r="BA449" i="23"/>
  <c r="BC449" i="23" s="1"/>
  <c r="BE769" i="23"/>
  <c r="BA769" i="23"/>
  <c r="BC769" i="23" s="1"/>
  <c r="BE602" i="23"/>
  <c r="BA602" i="23"/>
  <c r="BC602" i="23" s="1"/>
  <c r="BE986" i="23"/>
  <c r="BA986" i="23"/>
  <c r="BC986" i="23" s="1"/>
  <c r="BE668" i="23"/>
  <c r="BA668" i="23"/>
  <c r="BC668" i="23" s="1"/>
  <c r="BE796" i="23"/>
  <c r="BA796" i="23"/>
  <c r="BC796" i="23" s="1"/>
  <c r="BE469" i="23"/>
  <c r="BA469" i="23"/>
  <c r="BC469" i="23" s="1"/>
  <c r="BE661" i="23"/>
  <c r="BA661" i="23"/>
  <c r="BC661" i="23" s="1"/>
  <c r="BE853" i="23"/>
  <c r="BA853" i="23"/>
  <c r="BC853" i="23" s="1"/>
  <c r="BE966" i="23"/>
  <c r="BA966" i="23"/>
  <c r="BC966" i="23" s="1"/>
  <c r="BE582" i="23"/>
  <c r="BA582" i="23"/>
  <c r="BC582" i="23" s="1"/>
  <c r="BE710" i="23"/>
  <c r="BA710" i="23"/>
  <c r="BC710" i="23" s="1"/>
  <c r="BE423" i="23"/>
  <c r="BA423" i="23"/>
  <c r="BC423" i="23" s="1"/>
  <c r="BE615" i="23"/>
  <c r="BA615" i="23"/>
  <c r="BC615" i="23" s="1"/>
  <c r="BE871" i="23"/>
  <c r="BA871" i="23"/>
  <c r="BC871" i="23" s="1"/>
  <c r="BE420" i="23"/>
  <c r="BA420" i="23"/>
  <c r="BC420" i="23" s="1"/>
  <c r="BE548" i="23"/>
  <c r="BA548" i="23"/>
  <c r="BC548" i="23" s="1"/>
  <c r="BE740" i="23"/>
  <c r="BA740" i="23"/>
  <c r="BC740" i="23" s="1"/>
  <c r="BE492" i="23"/>
  <c r="BA492" i="23"/>
  <c r="BC492" i="23" s="1"/>
  <c r="BE556" i="23"/>
  <c r="BA556" i="23"/>
  <c r="BC556" i="23" s="1"/>
  <c r="BE684" i="23"/>
  <c r="BA684" i="23"/>
  <c r="BC684" i="23" s="1"/>
  <c r="BE748" i="23"/>
  <c r="BA748" i="23"/>
  <c r="BC748" i="23" s="1"/>
  <c r="BE876" i="23"/>
  <c r="BA876" i="23"/>
  <c r="BC876" i="23" s="1"/>
  <c r="BE421" i="23"/>
  <c r="BA421" i="23"/>
  <c r="BC421" i="23" s="1"/>
  <c r="BE485" i="23"/>
  <c r="BA485" i="23"/>
  <c r="BC485" i="23" s="1"/>
  <c r="BE613" i="23"/>
  <c r="BA613" i="23"/>
  <c r="BC613" i="23" s="1"/>
  <c r="BE741" i="23"/>
  <c r="BA741" i="23"/>
  <c r="BC741" i="23" s="1"/>
  <c r="BE869" i="23"/>
  <c r="BA869" i="23"/>
  <c r="BC869" i="23" s="1"/>
  <c r="BE997" i="23"/>
  <c r="BA997" i="23"/>
  <c r="BC997" i="23" s="1"/>
  <c r="BE470" i="23"/>
  <c r="BA470" i="23"/>
  <c r="BC470" i="23" s="1"/>
  <c r="BE436" i="23"/>
  <c r="BA436" i="23"/>
  <c r="BC436" i="23" s="1"/>
  <c r="BE500" i="23"/>
  <c r="BA500" i="23"/>
  <c r="BC500" i="23" s="1"/>
  <c r="BE564" i="23"/>
  <c r="BA564" i="23"/>
  <c r="BC564" i="23" s="1"/>
  <c r="BE628" i="23"/>
  <c r="BA628" i="23"/>
  <c r="BC628" i="23" s="1"/>
  <c r="BE692" i="23"/>
  <c r="BA692" i="23"/>
  <c r="BC692" i="23" s="1"/>
  <c r="BE756" i="23"/>
  <c r="BA756" i="23"/>
  <c r="BC756" i="23" s="1"/>
  <c r="BE820" i="23"/>
  <c r="BA820" i="23"/>
  <c r="BC820" i="23" s="1"/>
  <c r="BE884" i="23"/>
  <c r="BA884" i="23"/>
  <c r="BC884" i="23" s="1"/>
  <c r="BE948" i="23"/>
  <c r="BA948" i="23"/>
  <c r="BC948" i="23" s="1"/>
  <c r="BE429" i="23"/>
  <c r="BA429" i="23"/>
  <c r="BC429" i="23" s="1"/>
  <c r="BE493" i="23"/>
  <c r="BA493" i="23"/>
  <c r="BC493" i="23" s="1"/>
  <c r="BE557" i="23"/>
  <c r="BA557" i="23"/>
  <c r="BC557" i="23" s="1"/>
  <c r="BE621" i="23"/>
  <c r="BA621" i="23"/>
  <c r="BC621" i="23" s="1"/>
  <c r="BE685" i="23"/>
  <c r="BA685" i="23"/>
  <c r="BC685" i="23" s="1"/>
  <c r="BE749" i="23"/>
  <c r="BA749" i="23"/>
  <c r="BC749" i="23" s="1"/>
  <c r="BE813" i="23"/>
  <c r="BA813" i="23"/>
  <c r="BC813" i="23" s="1"/>
  <c r="BE877" i="23"/>
  <c r="BA877" i="23"/>
  <c r="BC877" i="23" s="1"/>
  <c r="BE941" i="23"/>
  <c r="BA941" i="23"/>
  <c r="BC941" i="23" s="1"/>
  <c r="BE870" i="23"/>
  <c r="BA870" i="23"/>
  <c r="BC870" i="23" s="1"/>
  <c r="BE907" i="23"/>
  <c r="BA907" i="23"/>
  <c r="BC907" i="23" s="1"/>
  <c r="BE478" i="23"/>
  <c r="BA478" i="23"/>
  <c r="BC478" i="23" s="1"/>
  <c r="BE542" i="23"/>
  <c r="BA542" i="23"/>
  <c r="BC542" i="23" s="1"/>
  <c r="BE606" i="23"/>
  <c r="BA606" i="23"/>
  <c r="BC606" i="23" s="1"/>
  <c r="BE670" i="23"/>
  <c r="BA670" i="23"/>
  <c r="BC670" i="23" s="1"/>
  <c r="BE734" i="23"/>
  <c r="BA734" i="23"/>
  <c r="BC734" i="23" s="1"/>
  <c r="BE798" i="23"/>
  <c r="BA798" i="23"/>
  <c r="BC798" i="23" s="1"/>
  <c r="BE862" i="23"/>
  <c r="BA862" i="23"/>
  <c r="BC862" i="23" s="1"/>
  <c r="BE982" i="23"/>
  <c r="BA982" i="23"/>
  <c r="BC982" i="23" s="1"/>
  <c r="BE447" i="23"/>
  <c r="BA447" i="23"/>
  <c r="BC447" i="23" s="1"/>
  <c r="BE511" i="23"/>
  <c r="BA511" i="23"/>
  <c r="BC511" i="23" s="1"/>
  <c r="BE575" i="23"/>
  <c r="BA575" i="23"/>
  <c r="BC575" i="23" s="1"/>
  <c r="BE639" i="23"/>
  <c r="BA639" i="23"/>
  <c r="BC639" i="23" s="1"/>
  <c r="BE703" i="23"/>
  <c r="BA703" i="23"/>
  <c r="BC703" i="23" s="1"/>
  <c r="BE767" i="23"/>
  <c r="BA767" i="23"/>
  <c r="BC767" i="23" s="1"/>
  <c r="BE831" i="23"/>
  <c r="BA831" i="23"/>
  <c r="BC831" i="23" s="1"/>
  <c r="BE895" i="23"/>
  <c r="BA895" i="23"/>
  <c r="BC895" i="23" s="1"/>
  <c r="BE959" i="23"/>
  <c r="BA959" i="23"/>
  <c r="BC959" i="23" s="1"/>
  <c r="BE595" i="23"/>
  <c r="BA595" i="23"/>
  <c r="BC595" i="23" s="1"/>
  <c r="BE915" i="23"/>
  <c r="BA915" i="23"/>
  <c r="BC915" i="23" s="1"/>
  <c r="BE464" i="23"/>
  <c r="BA464" i="23"/>
  <c r="BC464" i="23" s="1"/>
  <c r="BE528" i="23"/>
  <c r="BA528" i="23"/>
  <c r="BC528" i="23" s="1"/>
  <c r="BE592" i="23"/>
  <c r="BA592" i="23"/>
  <c r="BC592" i="23" s="1"/>
  <c r="BE656" i="23"/>
  <c r="BA656" i="23"/>
  <c r="BC656" i="23" s="1"/>
  <c r="BE720" i="23"/>
  <c r="BA720" i="23"/>
  <c r="BC720" i="23" s="1"/>
  <c r="BE784" i="23"/>
  <c r="BA784" i="23"/>
  <c r="BC784" i="23" s="1"/>
  <c r="BE848" i="23"/>
  <c r="BA848" i="23"/>
  <c r="BC848" i="23" s="1"/>
  <c r="BE912" i="23"/>
  <c r="BA912" i="23"/>
  <c r="BC912" i="23" s="1"/>
  <c r="BE976" i="23"/>
  <c r="BA976" i="23"/>
  <c r="BC976" i="23" s="1"/>
  <c r="BE466" i="23"/>
  <c r="BA466" i="23"/>
  <c r="BC466" i="23" s="1"/>
  <c r="BE594" i="23"/>
  <c r="BA594" i="23"/>
  <c r="BC594" i="23" s="1"/>
  <c r="BE714" i="23"/>
  <c r="BA714" i="23"/>
  <c r="BC714" i="23" s="1"/>
  <c r="BE842" i="23"/>
  <c r="BA842" i="23"/>
  <c r="BC842" i="23" s="1"/>
  <c r="BE978" i="23"/>
  <c r="BA978" i="23"/>
  <c r="BC978" i="23" s="1"/>
  <c r="BE531" i="23"/>
  <c r="BA531" i="23"/>
  <c r="BC531" i="23" s="1"/>
  <c r="BE691" i="23"/>
  <c r="BA691" i="23"/>
  <c r="BC691" i="23" s="1"/>
  <c r="BE819" i="23"/>
  <c r="BA819" i="23"/>
  <c r="BC819" i="23" s="1"/>
  <c r="BE417" i="23"/>
  <c r="BA417" i="23"/>
  <c r="BC417" i="23" s="1"/>
  <c r="BE481" i="23"/>
  <c r="BA481" i="23"/>
  <c r="BC481" i="23" s="1"/>
  <c r="BE545" i="23"/>
  <c r="BA545" i="23"/>
  <c r="BC545" i="23" s="1"/>
  <c r="BE609" i="23"/>
  <c r="BA609" i="23"/>
  <c r="BC609" i="23" s="1"/>
  <c r="BE673" i="23"/>
  <c r="BA673" i="23"/>
  <c r="BC673" i="23" s="1"/>
  <c r="BE737" i="23"/>
  <c r="BA737" i="23"/>
  <c r="BC737" i="23" s="1"/>
  <c r="BE801" i="23"/>
  <c r="BA801" i="23"/>
  <c r="BC801" i="23" s="1"/>
  <c r="BE865" i="23"/>
  <c r="BA865" i="23"/>
  <c r="BC865" i="23" s="1"/>
  <c r="BE929" i="23"/>
  <c r="BA929" i="23"/>
  <c r="BC929" i="23" s="1"/>
  <c r="BE993" i="23"/>
  <c r="BA993" i="23"/>
  <c r="BC993" i="23" s="1"/>
  <c r="BE538" i="23"/>
  <c r="BA538" i="23"/>
  <c r="BC538" i="23" s="1"/>
  <c r="BE666" i="23"/>
  <c r="BA666" i="23"/>
  <c r="BC666" i="23" s="1"/>
  <c r="BE802" i="23"/>
  <c r="BA802" i="23"/>
  <c r="BC802" i="23" s="1"/>
  <c r="BE930" i="23"/>
  <c r="BA930" i="23"/>
  <c r="BC930" i="23" s="1"/>
  <c r="BE459" i="23"/>
  <c r="BA459" i="23"/>
  <c r="BC459" i="23" s="1"/>
  <c r="BE603" i="23"/>
  <c r="BA603" i="23"/>
  <c r="BC603" i="23" s="1"/>
  <c r="BE779" i="23"/>
  <c r="BA779" i="23"/>
  <c r="BC779" i="23" s="1"/>
  <c r="BE963" i="23"/>
  <c r="BA963" i="23"/>
  <c r="BC963" i="23" s="1"/>
  <c r="BE724" i="23"/>
  <c r="BA724" i="23"/>
  <c r="BC724" i="23" s="1"/>
  <c r="BE653" i="23"/>
  <c r="BA653" i="23"/>
  <c r="BC653" i="23" s="1"/>
  <c r="BE446" i="23"/>
  <c r="BA446" i="23"/>
  <c r="BC446" i="23" s="1"/>
  <c r="BE910" i="23"/>
  <c r="BA910" i="23"/>
  <c r="BC910" i="23" s="1"/>
  <c r="BE799" i="23"/>
  <c r="BA799" i="23"/>
  <c r="BC799" i="23" s="1"/>
  <c r="BE624" i="23"/>
  <c r="BA624" i="23"/>
  <c r="BC624" i="23" s="1"/>
  <c r="BE763" i="23"/>
  <c r="BA763" i="23"/>
  <c r="BC763" i="23" s="1"/>
  <c r="BE508" i="23"/>
  <c r="BA508" i="23"/>
  <c r="BC508" i="23" s="1"/>
  <c r="BE636" i="23"/>
  <c r="BA636" i="23"/>
  <c r="BC636" i="23" s="1"/>
  <c r="BE764" i="23"/>
  <c r="BA764" i="23"/>
  <c r="BC764" i="23" s="1"/>
  <c r="BE892" i="23"/>
  <c r="BA892" i="23"/>
  <c r="BC892" i="23" s="1"/>
  <c r="BE956" i="23"/>
  <c r="BA956" i="23"/>
  <c r="BC956" i="23" s="1"/>
  <c r="BE437" i="23"/>
  <c r="BA437" i="23"/>
  <c r="BC437" i="23" s="1"/>
  <c r="BE501" i="23"/>
  <c r="BA501" i="23"/>
  <c r="BC501" i="23" s="1"/>
  <c r="BE565" i="23"/>
  <c r="BA565" i="23"/>
  <c r="BC565" i="23" s="1"/>
  <c r="BE629" i="23"/>
  <c r="BA629" i="23"/>
  <c r="BC629" i="23" s="1"/>
  <c r="BE693" i="23"/>
  <c r="BA693" i="23"/>
  <c r="BC693" i="23" s="1"/>
  <c r="BE757" i="23"/>
  <c r="BA757" i="23"/>
  <c r="BC757" i="23" s="1"/>
  <c r="BE821" i="23"/>
  <c r="BA821" i="23"/>
  <c r="BC821" i="23" s="1"/>
  <c r="BE885" i="23"/>
  <c r="BA885" i="23"/>
  <c r="BC885" i="23" s="1"/>
  <c r="BE949" i="23"/>
  <c r="BA949" i="23"/>
  <c r="BC949" i="23" s="1"/>
  <c r="BE902" i="23"/>
  <c r="BA902" i="23"/>
  <c r="BC902" i="23" s="1"/>
  <c r="BE422" i="23"/>
  <c r="BA422" i="23"/>
  <c r="BC422" i="23" s="1"/>
  <c r="BE486" i="23"/>
  <c r="BA486" i="23"/>
  <c r="BC486" i="23" s="1"/>
  <c r="BE550" i="23"/>
  <c r="BA550" i="23"/>
  <c r="BC550" i="23" s="1"/>
  <c r="BE614" i="23"/>
  <c r="BA614" i="23"/>
  <c r="BC614" i="23" s="1"/>
  <c r="BE678" i="23"/>
  <c r="BA678" i="23"/>
  <c r="BC678" i="23" s="1"/>
  <c r="BE742" i="23"/>
  <c r="BA742" i="23"/>
  <c r="BC742" i="23" s="1"/>
  <c r="BE806" i="23"/>
  <c r="BA806" i="23"/>
  <c r="BC806" i="23" s="1"/>
  <c r="BE878" i="23"/>
  <c r="BA878" i="23"/>
  <c r="BC878" i="23" s="1"/>
  <c r="BE998" i="23"/>
  <c r="BA998" i="23"/>
  <c r="BC998" i="23" s="1"/>
  <c r="BE455" i="23"/>
  <c r="BA455" i="23"/>
  <c r="BC455" i="23" s="1"/>
  <c r="BE519" i="23"/>
  <c r="BA519" i="23"/>
  <c r="BC519" i="23" s="1"/>
  <c r="BE583" i="23"/>
  <c r="BA583" i="23"/>
  <c r="BC583" i="23" s="1"/>
  <c r="BE647" i="23"/>
  <c r="BA647" i="23"/>
  <c r="BC647" i="23" s="1"/>
  <c r="BE711" i="23"/>
  <c r="BA711" i="23"/>
  <c r="BC711" i="23" s="1"/>
  <c r="BE775" i="23"/>
  <c r="BA775" i="23"/>
  <c r="BC775" i="23" s="1"/>
  <c r="BE839" i="23"/>
  <c r="BA839" i="23"/>
  <c r="BC839" i="23" s="1"/>
  <c r="BE903" i="23"/>
  <c r="BA903" i="23"/>
  <c r="BC903" i="23" s="1"/>
  <c r="BE967" i="23"/>
  <c r="BA967" i="23"/>
  <c r="BC967" i="23" s="1"/>
  <c r="BE635" i="23"/>
  <c r="BA635" i="23"/>
  <c r="BC635" i="23" s="1"/>
  <c r="BE971" i="23"/>
  <c r="BA971" i="23"/>
  <c r="BC971" i="23" s="1"/>
  <c r="BE472" i="23"/>
  <c r="BA472" i="23"/>
  <c r="BC472" i="23" s="1"/>
  <c r="BE536" i="23"/>
  <c r="BA536" i="23"/>
  <c r="BC536" i="23" s="1"/>
  <c r="BE600" i="23"/>
  <c r="BA600" i="23"/>
  <c r="BC600" i="23" s="1"/>
  <c r="BE664" i="23"/>
  <c r="BA664" i="23"/>
  <c r="BC664" i="23" s="1"/>
  <c r="BE728" i="23"/>
  <c r="BA728" i="23"/>
  <c r="BC728" i="23" s="1"/>
  <c r="BE792" i="23"/>
  <c r="BA792" i="23"/>
  <c r="BC792" i="23" s="1"/>
  <c r="BE856" i="23"/>
  <c r="BA856" i="23"/>
  <c r="BC856" i="23" s="1"/>
  <c r="BE920" i="23"/>
  <c r="BA920" i="23"/>
  <c r="BC920" i="23" s="1"/>
  <c r="BE984" i="23"/>
  <c r="BA984" i="23"/>
  <c r="BC984" i="23" s="1"/>
  <c r="BE482" i="23"/>
  <c r="BA482" i="23"/>
  <c r="BC482" i="23" s="1"/>
  <c r="BE610" i="23"/>
  <c r="BA610" i="23"/>
  <c r="BC610" i="23" s="1"/>
  <c r="BE730" i="23"/>
  <c r="BA730" i="23"/>
  <c r="BC730" i="23" s="1"/>
  <c r="BE858" i="23"/>
  <c r="BA858" i="23"/>
  <c r="BC858" i="23" s="1"/>
  <c r="BE994" i="23"/>
  <c r="BA994" i="23"/>
  <c r="BC994" i="23" s="1"/>
  <c r="BE547" i="23"/>
  <c r="BA547" i="23"/>
  <c r="BC547" i="23" s="1"/>
  <c r="BE707" i="23"/>
  <c r="BA707" i="23"/>
  <c r="BC707" i="23" s="1"/>
  <c r="BE843" i="23"/>
  <c r="BA843" i="23"/>
  <c r="BC843" i="23" s="1"/>
  <c r="BE425" i="23"/>
  <c r="BA425" i="23"/>
  <c r="BC425" i="23" s="1"/>
  <c r="BE489" i="23"/>
  <c r="BA489" i="23"/>
  <c r="BC489" i="23" s="1"/>
  <c r="BE553" i="23"/>
  <c r="BA553" i="23"/>
  <c r="BC553" i="23" s="1"/>
  <c r="BE617" i="23"/>
  <c r="BA617" i="23"/>
  <c r="BC617" i="23" s="1"/>
  <c r="BE681" i="23"/>
  <c r="BA681" i="23"/>
  <c r="BC681" i="23" s="1"/>
  <c r="BE745" i="23"/>
  <c r="BA745" i="23"/>
  <c r="BC745" i="23" s="1"/>
  <c r="BE809" i="23"/>
  <c r="BA809" i="23"/>
  <c r="BC809" i="23" s="1"/>
  <c r="BE873" i="23"/>
  <c r="BA873" i="23"/>
  <c r="BC873" i="23" s="1"/>
  <c r="BE937" i="23"/>
  <c r="BA937" i="23"/>
  <c r="BC937" i="23" s="1"/>
  <c r="BE1001" i="23"/>
  <c r="BA1001" i="23"/>
  <c r="BC1001" i="23" s="1"/>
  <c r="BE554" i="23"/>
  <c r="BA554" i="23"/>
  <c r="BC554" i="23" s="1"/>
  <c r="BE690" i="23"/>
  <c r="BA690" i="23"/>
  <c r="BC690" i="23" s="1"/>
  <c r="BE818" i="23"/>
  <c r="BA818" i="23"/>
  <c r="BC818" i="23" s="1"/>
  <c r="BE946" i="23"/>
  <c r="BA946" i="23"/>
  <c r="BC946" i="23" s="1"/>
  <c r="BE475" i="23"/>
  <c r="BA475" i="23"/>
  <c r="BC475" i="23" s="1"/>
  <c r="BE619" i="23"/>
  <c r="BA619" i="23"/>
  <c r="BC619" i="23" s="1"/>
  <c r="BE811" i="23"/>
  <c r="BA811" i="23"/>
  <c r="BC811" i="23" s="1"/>
  <c r="BE987" i="23"/>
  <c r="BA987" i="23"/>
  <c r="BC987" i="23" s="1"/>
  <c r="BE916" i="23"/>
  <c r="BA916" i="23"/>
  <c r="BC916" i="23" s="1"/>
  <c r="BE781" i="23"/>
  <c r="BA781" i="23"/>
  <c r="BC781" i="23" s="1"/>
  <c r="BE574" i="23"/>
  <c r="BA574" i="23"/>
  <c r="BC574" i="23" s="1"/>
  <c r="BE543" i="23"/>
  <c r="BA543" i="23"/>
  <c r="BC543" i="23" s="1"/>
  <c r="BE755" i="23"/>
  <c r="BA755" i="23"/>
  <c r="BC755" i="23" s="1"/>
  <c r="BE816" i="23"/>
  <c r="BA816" i="23"/>
  <c r="BC816" i="23" s="1"/>
  <c r="BE778" i="23"/>
  <c r="BA778" i="23"/>
  <c r="BC778" i="23" s="1"/>
  <c r="BE513" i="23"/>
  <c r="BA513" i="23"/>
  <c r="BC513" i="23" s="1"/>
  <c r="BE961" i="23"/>
  <c r="BA961" i="23"/>
  <c r="BC961" i="23" s="1"/>
  <c r="BE523" i="23"/>
  <c r="BA523" i="23"/>
  <c r="BC523" i="23" s="1"/>
  <c r="BE444" i="23"/>
  <c r="BA444" i="23"/>
  <c r="BC444" i="23" s="1"/>
  <c r="BE572" i="23"/>
  <c r="BA572" i="23"/>
  <c r="BC572" i="23" s="1"/>
  <c r="BE700" i="23"/>
  <c r="BA700" i="23"/>
  <c r="BC700" i="23" s="1"/>
  <c r="BE828" i="23"/>
  <c r="BA828" i="23"/>
  <c r="BC828" i="23" s="1"/>
  <c r="BE452" i="23"/>
  <c r="BA452" i="23"/>
  <c r="BC452" i="23" s="1"/>
  <c r="BE516" i="23"/>
  <c r="BA516" i="23"/>
  <c r="BC516" i="23" s="1"/>
  <c r="BE580" i="23"/>
  <c r="BA580" i="23"/>
  <c r="BC580" i="23" s="1"/>
  <c r="BE644" i="23"/>
  <c r="BA644" i="23"/>
  <c r="BC644" i="23" s="1"/>
  <c r="BE708" i="23"/>
  <c r="BA708" i="23"/>
  <c r="BC708" i="23" s="1"/>
  <c r="BE772" i="23"/>
  <c r="BA772" i="23"/>
  <c r="BC772" i="23" s="1"/>
  <c r="BE836" i="23"/>
  <c r="BA836" i="23"/>
  <c r="BC836" i="23" s="1"/>
  <c r="BE900" i="23"/>
  <c r="BA900" i="23"/>
  <c r="BC900" i="23" s="1"/>
  <c r="BE964" i="23"/>
  <c r="BA964" i="23"/>
  <c r="BC964" i="23" s="1"/>
  <c r="BE445" i="23"/>
  <c r="BA445" i="23"/>
  <c r="BC445" i="23" s="1"/>
  <c r="BE509" i="23"/>
  <c r="BA509" i="23"/>
  <c r="BC509" i="23" s="1"/>
  <c r="BE573" i="23"/>
  <c r="BA573" i="23"/>
  <c r="BC573" i="23" s="1"/>
  <c r="BE637" i="23"/>
  <c r="BA637" i="23"/>
  <c r="BC637" i="23" s="1"/>
  <c r="BE701" i="23"/>
  <c r="BA701" i="23"/>
  <c r="BC701" i="23" s="1"/>
  <c r="BE765" i="23"/>
  <c r="BA765" i="23"/>
  <c r="BC765" i="23" s="1"/>
  <c r="BE829" i="23"/>
  <c r="BA829" i="23"/>
  <c r="BC829" i="23" s="1"/>
  <c r="BE893" i="23"/>
  <c r="BA893" i="23"/>
  <c r="BC893" i="23" s="1"/>
  <c r="BE957" i="23"/>
  <c r="BA957" i="23"/>
  <c r="BC957" i="23" s="1"/>
  <c r="BE918" i="23"/>
  <c r="BA918" i="23"/>
  <c r="BC918" i="23" s="1"/>
  <c r="BE430" i="23"/>
  <c r="BA430" i="23"/>
  <c r="BC430" i="23" s="1"/>
  <c r="BE494" i="23"/>
  <c r="BA494" i="23"/>
  <c r="BC494" i="23" s="1"/>
  <c r="BE558" i="23"/>
  <c r="BA558" i="23"/>
  <c r="BC558" i="23" s="1"/>
  <c r="BE622" i="23"/>
  <c r="BA622" i="23"/>
  <c r="BC622" i="23" s="1"/>
  <c r="BE686" i="23"/>
  <c r="BA686" i="23"/>
  <c r="BC686" i="23" s="1"/>
  <c r="BE750" i="23"/>
  <c r="BA750" i="23"/>
  <c r="BC750" i="23" s="1"/>
  <c r="BE814" i="23"/>
  <c r="BA814" i="23"/>
  <c r="BC814" i="23" s="1"/>
  <c r="BE886" i="23"/>
  <c r="BA886" i="23"/>
  <c r="BC886" i="23" s="1"/>
  <c r="BE899" i="23"/>
  <c r="BA899" i="23"/>
  <c r="BC899" i="23" s="1"/>
  <c r="BE463" i="23"/>
  <c r="BA463" i="23"/>
  <c r="BC463" i="23" s="1"/>
  <c r="BE527" i="23"/>
  <c r="BA527" i="23"/>
  <c r="BC527" i="23" s="1"/>
  <c r="BE591" i="23"/>
  <c r="BA591" i="23"/>
  <c r="BC591" i="23" s="1"/>
  <c r="BE655" i="23"/>
  <c r="BA655" i="23"/>
  <c r="BC655" i="23" s="1"/>
  <c r="BE719" i="23"/>
  <c r="BA719" i="23"/>
  <c r="BC719" i="23" s="1"/>
  <c r="BE783" i="23"/>
  <c r="BA783" i="23"/>
  <c r="BC783" i="23" s="1"/>
  <c r="BE847" i="23"/>
  <c r="BA847" i="23"/>
  <c r="BC847" i="23" s="1"/>
  <c r="BE911" i="23"/>
  <c r="BA911" i="23"/>
  <c r="BC911" i="23" s="1"/>
  <c r="BE975" i="23"/>
  <c r="BA975" i="23"/>
  <c r="BC975" i="23" s="1"/>
  <c r="BE675" i="23"/>
  <c r="BA675" i="23"/>
  <c r="BC675" i="23" s="1"/>
  <c r="BE416" i="23"/>
  <c r="BA416" i="23"/>
  <c r="BC416" i="23" s="1"/>
  <c r="BE480" i="23"/>
  <c r="BA480" i="23"/>
  <c r="BC480" i="23" s="1"/>
  <c r="BE544" i="23"/>
  <c r="BA544" i="23"/>
  <c r="BC544" i="23" s="1"/>
  <c r="BE608" i="23"/>
  <c r="BA608" i="23"/>
  <c r="BC608" i="23" s="1"/>
  <c r="BE672" i="23"/>
  <c r="BA672" i="23"/>
  <c r="BC672" i="23" s="1"/>
  <c r="BE736" i="23"/>
  <c r="BA736" i="23"/>
  <c r="BC736" i="23" s="1"/>
  <c r="BE800" i="23"/>
  <c r="BA800" i="23"/>
  <c r="BC800" i="23" s="1"/>
  <c r="BE864" i="23"/>
  <c r="BA864" i="23"/>
  <c r="BC864" i="23" s="1"/>
  <c r="BE928" i="23"/>
  <c r="BA928" i="23"/>
  <c r="BC928" i="23" s="1"/>
  <c r="BE992" i="23"/>
  <c r="BA992" i="23"/>
  <c r="BC992" i="23" s="1"/>
  <c r="BE498" i="23"/>
  <c r="BA498" i="23"/>
  <c r="BC498" i="23" s="1"/>
  <c r="BE626" i="23"/>
  <c r="BA626" i="23"/>
  <c r="BC626" i="23" s="1"/>
  <c r="BE746" i="23"/>
  <c r="BA746" i="23"/>
  <c r="BC746" i="23" s="1"/>
  <c r="BE874" i="23"/>
  <c r="BA874" i="23"/>
  <c r="BC874" i="23" s="1"/>
  <c r="BE427" i="23"/>
  <c r="BA427" i="23"/>
  <c r="BC427" i="23" s="1"/>
  <c r="BE571" i="23"/>
  <c r="BA571" i="23"/>
  <c r="BC571" i="23" s="1"/>
  <c r="BE731" i="23"/>
  <c r="BA731" i="23"/>
  <c r="BC731" i="23" s="1"/>
  <c r="BE859" i="23"/>
  <c r="BA859" i="23"/>
  <c r="BC859" i="23" s="1"/>
  <c r="BE433" i="23"/>
  <c r="BA433" i="23"/>
  <c r="BC433" i="23" s="1"/>
  <c r="BE497" i="23"/>
  <c r="BA497" i="23"/>
  <c r="BC497" i="23" s="1"/>
  <c r="BE561" i="23"/>
  <c r="BA561" i="23"/>
  <c r="BC561" i="23" s="1"/>
  <c r="BE625" i="23"/>
  <c r="BA625" i="23"/>
  <c r="BC625" i="23" s="1"/>
  <c r="BE689" i="23"/>
  <c r="BA689" i="23"/>
  <c r="BC689" i="23" s="1"/>
  <c r="BE753" i="23"/>
  <c r="BA753" i="23"/>
  <c r="BC753" i="23" s="1"/>
  <c r="BE817" i="23"/>
  <c r="BA817" i="23"/>
  <c r="BC817" i="23" s="1"/>
  <c r="BE881" i="23"/>
  <c r="BA881" i="23"/>
  <c r="BC881" i="23" s="1"/>
  <c r="BE945" i="23"/>
  <c r="BA945" i="23"/>
  <c r="BC945" i="23" s="1"/>
  <c r="BE442" i="23"/>
  <c r="BA442" i="23"/>
  <c r="BC442" i="23" s="1"/>
  <c r="BE570" i="23"/>
  <c r="BA570" i="23"/>
  <c r="BC570" i="23" s="1"/>
  <c r="BE706" i="23"/>
  <c r="BA706" i="23"/>
  <c r="BC706" i="23" s="1"/>
  <c r="BE834" i="23"/>
  <c r="BA834" i="23"/>
  <c r="BC834" i="23" s="1"/>
  <c r="BE962" i="23"/>
  <c r="BA962" i="23"/>
  <c r="BC962" i="23" s="1"/>
  <c r="BE491" i="23"/>
  <c r="BA491" i="23"/>
  <c r="BC491" i="23" s="1"/>
  <c r="BE643" i="23"/>
  <c r="BA643" i="23"/>
  <c r="BC643" i="23" s="1"/>
  <c r="BE835" i="23"/>
  <c r="BA835" i="23"/>
  <c r="BC835" i="23" s="1"/>
  <c r="BE596" i="23"/>
  <c r="BA596" i="23"/>
  <c r="BC596" i="23" s="1"/>
  <c r="BE461" i="23"/>
  <c r="BA461" i="23"/>
  <c r="BC461" i="23" s="1"/>
  <c r="BE950" i="23"/>
  <c r="BA950" i="23"/>
  <c r="BC950" i="23" s="1"/>
  <c r="BE927" i="23"/>
  <c r="BA927" i="23"/>
  <c r="BC927" i="23" s="1"/>
  <c r="BE688" i="23"/>
  <c r="BA688" i="23"/>
  <c r="BC688" i="23" s="1"/>
  <c r="BE658" i="23"/>
  <c r="BA658" i="23"/>
  <c r="BC658" i="23" s="1"/>
  <c r="BE705" i="23"/>
  <c r="BA705" i="23"/>
  <c r="BC705" i="23" s="1"/>
  <c r="BE460" i="23"/>
  <c r="BA460" i="23"/>
  <c r="BC460" i="23" s="1"/>
  <c r="BE524" i="23"/>
  <c r="BA524" i="23"/>
  <c r="BC524" i="23" s="1"/>
  <c r="BE588" i="23"/>
  <c r="BA588" i="23"/>
  <c r="BC588" i="23" s="1"/>
  <c r="BE652" i="23"/>
  <c r="BA652" i="23"/>
  <c r="BC652" i="23" s="1"/>
  <c r="BE716" i="23"/>
  <c r="BA716" i="23"/>
  <c r="BC716" i="23" s="1"/>
  <c r="BE780" i="23"/>
  <c r="BA780" i="23"/>
  <c r="BC780" i="23" s="1"/>
  <c r="BE844" i="23"/>
  <c r="BA844" i="23"/>
  <c r="BC844" i="23" s="1"/>
  <c r="BE908" i="23"/>
  <c r="BA908" i="23"/>
  <c r="BC908" i="23" s="1"/>
  <c r="BE972" i="23"/>
  <c r="BA972" i="23"/>
  <c r="BC972" i="23" s="1"/>
  <c r="BE453" i="23"/>
  <c r="BA453" i="23"/>
  <c r="BC453" i="23" s="1"/>
  <c r="BE517" i="23"/>
  <c r="BA517" i="23"/>
  <c r="BC517" i="23" s="1"/>
  <c r="BE581" i="23"/>
  <c r="BA581" i="23"/>
  <c r="BC581" i="23" s="1"/>
  <c r="BE645" i="23"/>
  <c r="BA645" i="23"/>
  <c r="BC645" i="23" s="1"/>
  <c r="BE709" i="23"/>
  <c r="BA709" i="23"/>
  <c r="BC709" i="23" s="1"/>
  <c r="BE773" i="23"/>
  <c r="BA773" i="23"/>
  <c r="BC773" i="23" s="1"/>
  <c r="BE837" i="23"/>
  <c r="BA837" i="23"/>
  <c r="BC837" i="23" s="1"/>
  <c r="BE901" i="23"/>
  <c r="BA901" i="23"/>
  <c r="BC901" i="23" s="1"/>
  <c r="BE965" i="23"/>
  <c r="BA965" i="23"/>
  <c r="BC965" i="23" s="1"/>
  <c r="BE934" i="23"/>
  <c r="BA934" i="23"/>
  <c r="BC934" i="23" s="1"/>
  <c r="BE438" i="23"/>
  <c r="BA438" i="23"/>
  <c r="BC438" i="23" s="1"/>
  <c r="BE502" i="23"/>
  <c r="BA502" i="23"/>
  <c r="BC502" i="23" s="1"/>
  <c r="BE566" i="23"/>
  <c r="BA566" i="23"/>
  <c r="BC566" i="23" s="1"/>
  <c r="BE630" i="23"/>
  <c r="BA630" i="23"/>
  <c r="BC630" i="23" s="1"/>
  <c r="BE694" i="23"/>
  <c r="BA694" i="23"/>
  <c r="BC694" i="23" s="1"/>
  <c r="BE758" i="23"/>
  <c r="BA758" i="23"/>
  <c r="BC758" i="23" s="1"/>
  <c r="BE822" i="23"/>
  <c r="BA822" i="23"/>
  <c r="BC822" i="23" s="1"/>
  <c r="BE894" i="23"/>
  <c r="BA894" i="23"/>
  <c r="BC894" i="23" s="1"/>
  <c r="BE995" i="23"/>
  <c r="BA995" i="23"/>
  <c r="BC995" i="23" s="1"/>
  <c r="BE471" i="23"/>
  <c r="BA471" i="23"/>
  <c r="BC471" i="23" s="1"/>
  <c r="BE535" i="23"/>
  <c r="BA535" i="23"/>
  <c r="BC535" i="23" s="1"/>
  <c r="BE599" i="23"/>
  <c r="BA599" i="23"/>
  <c r="BC599" i="23" s="1"/>
  <c r="BE663" i="23"/>
  <c r="BA663" i="23"/>
  <c r="BC663" i="23" s="1"/>
  <c r="BE727" i="23"/>
  <c r="BA727" i="23"/>
  <c r="BC727" i="23" s="1"/>
  <c r="BE791" i="23"/>
  <c r="BA791" i="23"/>
  <c r="BC791" i="23" s="1"/>
  <c r="BE855" i="23"/>
  <c r="BA855" i="23"/>
  <c r="BC855" i="23" s="1"/>
  <c r="BE919" i="23"/>
  <c r="BA919" i="23"/>
  <c r="BC919" i="23" s="1"/>
  <c r="BE983" i="23"/>
  <c r="BA983" i="23"/>
  <c r="BC983" i="23" s="1"/>
  <c r="BE715" i="23"/>
  <c r="BA715" i="23"/>
  <c r="BC715" i="23" s="1"/>
  <c r="BE424" i="23"/>
  <c r="BA424" i="23"/>
  <c r="BC424" i="23" s="1"/>
  <c r="BE488" i="23"/>
  <c r="BA488" i="23"/>
  <c r="BC488" i="23" s="1"/>
  <c r="BE552" i="23"/>
  <c r="BA552" i="23"/>
  <c r="BC552" i="23" s="1"/>
  <c r="BE616" i="23"/>
  <c r="BA616" i="23"/>
  <c r="BC616" i="23" s="1"/>
  <c r="BE680" i="23"/>
  <c r="BA680" i="23"/>
  <c r="BC680" i="23" s="1"/>
  <c r="BE744" i="23"/>
  <c r="BA744" i="23"/>
  <c r="BC744" i="23" s="1"/>
  <c r="BE808" i="23"/>
  <c r="BA808" i="23"/>
  <c r="BC808" i="23" s="1"/>
  <c r="BE872" i="23"/>
  <c r="BA872" i="23"/>
  <c r="BC872" i="23" s="1"/>
  <c r="BE936" i="23"/>
  <c r="BA936" i="23"/>
  <c r="BC936" i="23" s="1"/>
  <c r="BE1000" i="23"/>
  <c r="BA1000" i="23"/>
  <c r="BC1000" i="23" s="1"/>
  <c r="BE514" i="23"/>
  <c r="BA514" i="23"/>
  <c r="BC514" i="23" s="1"/>
  <c r="BE642" i="23"/>
  <c r="BA642" i="23"/>
  <c r="BC642" i="23" s="1"/>
  <c r="BE762" i="23"/>
  <c r="BA762" i="23"/>
  <c r="BC762" i="23" s="1"/>
  <c r="BE890" i="23"/>
  <c r="BA890" i="23"/>
  <c r="BC890" i="23" s="1"/>
  <c r="BE443" i="23"/>
  <c r="BA443" i="23"/>
  <c r="BC443" i="23" s="1"/>
  <c r="BE587" i="23"/>
  <c r="BA587" i="23"/>
  <c r="BC587" i="23" s="1"/>
  <c r="BE739" i="23"/>
  <c r="BA739" i="23"/>
  <c r="BC739" i="23" s="1"/>
  <c r="BE883" i="23"/>
  <c r="BA883" i="23"/>
  <c r="BC883" i="23" s="1"/>
  <c r="BE441" i="23"/>
  <c r="BA441" i="23"/>
  <c r="BC441" i="23" s="1"/>
  <c r="BE505" i="23"/>
  <c r="BA505" i="23"/>
  <c r="BC505" i="23" s="1"/>
  <c r="BE569" i="23"/>
  <c r="BA569" i="23"/>
  <c r="BC569" i="23" s="1"/>
  <c r="BE633" i="23"/>
  <c r="BA633" i="23"/>
  <c r="BC633" i="23" s="1"/>
  <c r="BE697" i="23"/>
  <c r="BA697" i="23"/>
  <c r="BC697" i="23" s="1"/>
  <c r="BE761" i="23"/>
  <c r="BA761" i="23"/>
  <c r="BC761" i="23" s="1"/>
  <c r="BE825" i="23"/>
  <c r="BA825" i="23"/>
  <c r="BC825" i="23" s="1"/>
  <c r="BE889" i="23"/>
  <c r="BA889" i="23"/>
  <c r="BC889" i="23" s="1"/>
  <c r="BE953" i="23"/>
  <c r="BA953" i="23"/>
  <c r="BC953" i="23" s="1"/>
  <c r="BE458" i="23"/>
  <c r="BA458" i="23"/>
  <c r="BC458" i="23" s="1"/>
  <c r="BE586" i="23"/>
  <c r="BA586" i="23"/>
  <c r="BC586" i="23" s="1"/>
  <c r="BE722" i="23"/>
  <c r="BA722" i="23"/>
  <c r="BC722" i="23" s="1"/>
  <c r="BE850" i="23"/>
  <c r="BA850" i="23"/>
  <c r="BC850" i="23" s="1"/>
  <c r="BE970" i="23"/>
  <c r="BA970" i="23"/>
  <c r="BC970" i="23" s="1"/>
  <c r="BE507" i="23"/>
  <c r="BA507" i="23"/>
  <c r="BC507" i="23" s="1"/>
  <c r="BE659" i="23"/>
  <c r="BA659" i="23"/>
  <c r="BC659" i="23" s="1"/>
  <c r="BE851" i="23"/>
  <c r="BA851" i="23"/>
  <c r="BC851" i="23" s="1"/>
  <c r="BE660" i="23"/>
  <c r="BA660" i="23"/>
  <c r="BC660" i="23" s="1"/>
  <c r="BE525" i="23"/>
  <c r="BA525" i="23"/>
  <c r="BC525" i="23" s="1"/>
  <c r="BE973" i="23"/>
  <c r="BA973" i="23"/>
  <c r="BC973" i="23" s="1"/>
  <c r="BE766" i="23"/>
  <c r="BA766" i="23"/>
  <c r="BC766" i="23" s="1"/>
  <c r="BE735" i="23"/>
  <c r="BA735" i="23"/>
  <c r="BC735" i="23" s="1"/>
  <c r="BE496" i="23"/>
  <c r="BA496" i="23"/>
  <c r="BC496" i="23" s="1"/>
  <c r="BE944" i="23"/>
  <c r="BA944" i="23"/>
  <c r="BC944" i="23" s="1"/>
  <c r="BE611" i="23"/>
  <c r="BA611" i="23"/>
  <c r="BC611" i="23" s="1"/>
  <c r="BE577" i="23"/>
  <c r="BA577" i="23"/>
  <c r="BC577" i="23" s="1"/>
  <c r="BE897" i="23"/>
  <c r="BA897" i="23"/>
  <c r="BC897" i="23" s="1"/>
  <c r="BE866" i="23"/>
  <c r="BA866" i="23"/>
  <c r="BC866" i="23" s="1"/>
  <c r="BE875" i="23"/>
  <c r="BA875" i="23"/>
  <c r="BC875" i="23" s="1"/>
  <c r="BE540" i="23"/>
  <c r="BA540" i="23"/>
  <c r="BC540" i="23" s="1"/>
  <c r="BE860" i="23"/>
  <c r="BA860" i="23"/>
  <c r="BC860" i="23" s="1"/>
  <c r="BE533" i="23"/>
  <c r="BA533" i="23"/>
  <c r="BC533" i="23" s="1"/>
  <c r="BE789" i="23"/>
  <c r="BA789" i="23"/>
  <c r="BC789" i="23" s="1"/>
  <c r="BE454" i="23"/>
  <c r="BA454" i="23"/>
  <c r="BC454" i="23" s="1"/>
  <c r="BE774" i="23"/>
  <c r="BA774" i="23"/>
  <c r="BC774" i="23" s="1"/>
  <c r="BE487" i="23"/>
  <c r="BA487" i="23"/>
  <c r="BC487" i="23" s="1"/>
  <c r="BE743" i="23"/>
  <c r="BA743" i="23"/>
  <c r="BC743" i="23" s="1"/>
  <c r="BE935" i="23"/>
  <c r="BA935" i="23"/>
  <c r="BC935" i="23" s="1"/>
  <c r="BE787" i="23"/>
  <c r="BA787" i="23"/>
  <c r="BC787" i="23" s="1"/>
  <c r="BE440" i="23"/>
  <c r="BA440" i="23"/>
  <c r="BC440" i="23" s="1"/>
  <c r="BE504" i="23"/>
  <c r="BA504" i="23"/>
  <c r="BC504" i="23" s="1"/>
  <c r="BE568" i="23"/>
  <c r="BA568" i="23"/>
  <c r="BC568" i="23" s="1"/>
  <c r="BE632" i="23"/>
  <c r="BA632" i="23"/>
  <c r="BC632" i="23" s="1"/>
  <c r="BE696" i="23"/>
  <c r="BA696" i="23"/>
  <c r="BC696" i="23" s="1"/>
  <c r="BE760" i="23"/>
  <c r="BA760" i="23"/>
  <c r="BC760" i="23" s="1"/>
  <c r="BE824" i="23"/>
  <c r="BA824" i="23"/>
  <c r="BC824" i="23" s="1"/>
  <c r="BE888" i="23"/>
  <c r="BA888" i="23"/>
  <c r="BC888" i="23" s="1"/>
  <c r="BE952" i="23"/>
  <c r="BA952" i="23"/>
  <c r="BC952" i="23" s="1"/>
  <c r="BE426" i="23"/>
  <c r="BA426" i="23"/>
  <c r="BC426" i="23" s="1"/>
  <c r="BE546" i="23"/>
  <c r="BA546" i="23"/>
  <c r="BC546" i="23" s="1"/>
  <c r="BE674" i="23"/>
  <c r="BA674" i="23"/>
  <c r="BC674" i="23" s="1"/>
  <c r="BE794" i="23"/>
  <c r="BA794" i="23"/>
  <c r="BC794" i="23" s="1"/>
  <c r="BE922" i="23"/>
  <c r="BA922" i="23"/>
  <c r="BC922" i="23" s="1"/>
  <c r="BE483" i="23"/>
  <c r="BA483" i="23"/>
  <c r="BC483" i="23" s="1"/>
  <c r="BE627" i="23"/>
  <c r="BA627" i="23"/>
  <c r="BC627" i="23" s="1"/>
  <c r="BE771" i="23"/>
  <c r="BA771" i="23"/>
  <c r="BC771" i="23" s="1"/>
  <c r="BE939" i="23"/>
  <c r="BA939" i="23"/>
  <c r="BC939" i="23" s="1"/>
  <c r="BE457" i="23"/>
  <c r="BA457" i="23"/>
  <c r="BC457" i="23" s="1"/>
  <c r="BE521" i="23"/>
  <c r="BA521" i="23"/>
  <c r="BC521" i="23" s="1"/>
  <c r="BE585" i="23"/>
  <c r="BA585" i="23"/>
  <c r="BC585" i="23" s="1"/>
  <c r="BE649" i="23"/>
  <c r="BA649" i="23"/>
  <c r="BC649" i="23" s="1"/>
  <c r="BE713" i="23"/>
  <c r="BA713" i="23"/>
  <c r="BC713" i="23" s="1"/>
  <c r="BE777" i="23"/>
  <c r="BA777" i="23"/>
  <c r="BC777" i="23" s="1"/>
  <c r="BE841" i="23"/>
  <c r="BA841" i="23"/>
  <c r="BC841" i="23" s="1"/>
  <c r="BE905" i="23"/>
  <c r="BA905" i="23"/>
  <c r="BC905" i="23" s="1"/>
  <c r="BE969" i="23"/>
  <c r="BA969" i="23"/>
  <c r="BC969" i="23" s="1"/>
  <c r="BE490" i="23"/>
  <c r="BA490" i="23"/>
  <c r="BC490" i="23" s="1"/>
  <c r="BE618" i="23"/>
  <c r="BA618" i="23"/>
  <c r="BC618" i="23" s="1"/>
  <c r="BE754" i="23"/>
  <c r="BA754" i="23"/>
  <c r="BC754" i="23" s="1"/>
  <c r="BE882" i="23"/>
  <c r="BA882" i="23"/>
  <c r="BC882" i="23" s="1"/>
  <c r="BE1002" i="23"/>
  <c r="BA1002" i="23"/>
  <c r="BC1002" i="23" s="1"/>
  <c r="BE539" i="23"/>
  <c r="BA539" i="23"/>
  <c r="BC539" i="23" s="1"/>
  <c r="BE699" i="23"/>
  <c r="BA699" i="23"/>
  <c r="BC699" i="23" s="1"/>
  <c r="BE891" i="23"/>
  <c r="BA891" i="23"/>
  <c r="BC891" i="23" s="1"/>
  <c r="BE468" i="23"/>
  <c r="BA468" i="23"/>
  <c r="BC468" i="23" s="1"/>
  <c r="BE980" i="23"/>
  <c r="BA980" i="23"/>
  <c r="BC980" i="23" s="1"/>
  <c r="BE845" i="23"/>
  <c r="BA845" i="23"/>
  <c r="BC845" i="23" s="1"/>
  <c r="BE702" i="23"/>
  <c r="BA702" i="23"/>
  <c r="BC702" i="23" s="1"/>
  <c r="BE607" i="23"/>
  <c r="BA607" i="23"/>
  <c r="BC607" i="23" s="1"/>
  <c r="BE432" i="23"/>
  <c r="BA432" i="23"/>
  <c r="BC432" i="23" s="1"/>
  <c r="BE880" i="23"/>
  <c r="BA880" i="23"/>
  <c r="BC880" i="23" s="1"/>
  <c r="BE906" i="23"/>
  <c r="BA906" i="23"/>
  <c r="BC906" i="23" s="1"/>
  <c r="BE641" i="23"/>
  <c r="BA641" i="23"/>
  <c r="BC641" i="23" s="1"/>
  <c r="BE474" i="23"/>
  <c r="BA474" i="23"/>
  <c r="BC474" i="23" s="1"/>
  <c r="BE683" i="23"/>
  <c r="BA683" i="23"/>
  <c r="BC683" i="23" s="1"/>
  <c r="BE604" i="23"/>
  <c r="BA604" i="23"/>
  <c r="BC604" i="23" s="1"/>
  <c r="BE924" i="23"/>
  <c r="BA924" i="23"/>
  <c r="BC924" i="23" s="1"/>
  <c r="BE597" i="23"/>
  <c r="BA597" i="23"/>
  <c r="BC597" i="23" s="1"/>
  <c r="BE917" i="23"/>
  <c r="BA917" i="23"/>
  <c r="BC917" i="23" s="1"/>
  <c r="BE518" i="23"/>
  <c r="BA518" i="23"/>
  <c r="BC518" i="23" s="1"/>
  <c r="BE838" i="23"/>
  <c r="BA838" i="23"/>
  <c r="BC838" i="23" s="1"/>
  <c r="BE551" i="23"/>
  <c r="BA551" i="23"/>
  <c r="BC551" i="23" s="1"/>
  <c r="BE807" i="23"/>
  <c r="BA807" i="23"/>
  <c r="BC807" i="23" s="1"/>
  <c r="BE484" i="23"/>
  <c r="BA484" i="23"/>
  <c r="BC484" i="23" s="1"/>
  <c r="BE676" i="23"/>
  <c r="BA676" i="23"/>
  <c r="BC676" i="23" s="1"/>
  <c r="BE804" i="23"/>
  <c r="BA804" i="23"/>
  <c r="BC804" i="23" s="1"/>
  <c r="BE868" i="23"/>
  <c r="BA868" i="23"/>
  <c r="BC868" i="23" s="1"/>
  <c r="BE932" i="23"/>
  <c r="BA932" i="23"/>
  <c r="BC932" i="23" s="1"/>
  <c r="BE996" i="23"/>
  <c r="BA996" i="23"/>
  <c r="BC996" i="23" s="1"/>
  <c r="BE477" i="23"/>
  <c r="BA477" i="23"/>
  <c r="BC477" i="23" s="1"/>
  <c r="BE541" i="23"/>
  <c r="BA541" i="23"/>
  <c r="BC541" i="23" s="1"/>
  <c r="BE605" i="23"/>
  <c r="BA605" i="23"/>
  <c r="BC605" i="23" s="1"/>
  <c r="BE669" i="23"/>
  <c r="BA669" i="23"/>
  <c r="BC669" i="23" s="1"/>
  <c r="BE733" i="23"/>
  <c r="BA733" i="23"/>
  <c r="BC733" i="23" s="1"/>
  <c r="BE797" i="23"/>
  <c r="BA797" i="23"/>
  <c r="BC797" i="23" s="1"/>
  <c r="BE861" i="23"/>
  <c r="BA861" i="23"/>
  <c r="BC861" i="23" s="1"/>
  <c r="BE925" i="23"/>
  <c r="BA925" i="23"/>
  <c r="BC925" i="23" s="1"/>
  <c r="BE989" i="23"/>
  <c r="BA989" i="23"/>
  <c r="BC989" i="23" s="1"/>
  <c r="BE974" i="23"/>
  <c r="BA974" i="23"/>
  <c r="BC974" i="23" s="1"/>
  <c r="BE462" i="23"/>
  <c r="BA462" i="23"/>
  <c r="BC462" i="23" s="1"/>
  <c r="BE526" i="23"/>
  <c r="BA526" i="23"/>
  <c r="BC526" i="23" s="1"/>
  <c r="BE590" i="23"/>
  <c r="BA590" i="23"/>
  <c r="BC590" i="23" s="1"/>
  <c r="BE654" i="23"/>
  <c r="BA654" i="23"/>
  <c r="BC654" i="23" s="1"/>
  <c r="BE718" i="23"/>
  <c r="BA718" i="23"/>
  <c r="BC718" i="23" s="1"/>
  <c r="BE782" i="23"/>
  <c r="BA782" i="23"/>
  <c r="BC782" i="23" s="1"/>
  <c r="BE846" i="23"/>
  <c r="BA846" i="23"/>
  <c r="BC846" i="23" s="1"/>
  <c r="BE942" i="23"/>
  <c r="BA942" i="23"/>
  <c r="BC942" i="23" s="1"/>
  <c r="BE431" i="23"/>
  <c r="BA431" i="23"/>
  <c r="BC431" i="23" s="1"/>
  <c r="BE495" i="23"/>
  <c r="BA495" i="23"/>
  <c r="BC495" i="23" s="1"/>
  <c r="BE559" i="23"/>
  <c r="BA559" i="23"/>
  <c r="BC559" i="23" s="1"/>
  <c r="BE623" i="23"/>
  <c r="BA623" i="23"/>
  <c r="BC623" i="23" s="1"/>
  <c r="BE687" i="23"/>
  <c r="BA687" i="23"/>
  <c r="BC687" i="23" s="1"/>
  <c r="BE751" i="23"/>
  <c r="BA751" i="23"/>
  <c r="BC751" i="23" s="1"/>
  <c r="BE815" i="23"/>
  <c r="BA815" i="23"/>
  <c r="BC815" i="23" s="1"/>
  <c r="BE879" i="23"/>
  <c r="BA879" i="23"/>
  <c r="BC879" i="23" s="1"/>
  <c r="BE943" i="23"/>
  <c r="BA943" i="23"/>
  <c r="BC943" i="23" s="1"/>
  <c r="BE451" i="23"/>
  <c r="BA451" i="23"/>
  <c r="BC451" i="23" s="1"/>
  <c r="BE827" i="23"/>
  <c r="BA827" i="23"/>
  <c r="BC827" i="23" s="1"/>
  <c r="BE448" i="23"/>
  <c r="BA448" i="23"/>
  <c r="BC448" i="23" s="1"/>
  <c r="BE512" i="23"/>
  <c r="BA512" i="23"/>
  <c r="BC512" i="23" s="1"/>
  <c r="BE576" i="23"/>
  <c r="BA576" i="23"/>
  <c r="BC576" i="23" s="1"/>
  <c r="BE640" i="23"/>
  <c r="BA640" i="23"/>
  <c r="BC640" i="23" s="1"/>
  <c r="BE704" i="23"/>
  <c r="BA704" i="23"/>
  <c r="BC704" i="23" s="1"/>
  <c r="BE768" i="23"/>
  <c r="BA768" i="23"/>
  <c r="BC768" i="23" s="1"/>
  <c r="BE832" i="23"/>
  <c r="BA832" i="23"/>
  <c r="BC832" i="23" s="1"/>
  <c r="BE896" i="23"/>
  <c r="BA896" i="23"/>
  <c r="BC896" i="23" s="1"/>
  <c r="BE960" i="23"/>
  <c r="BA960" i="23"/>
  <c r="BC960" i="23" s="1"/>
  <c r="BE434" i="23"/>
  <c r="BA434" i="23"/>
  <c r="BC434" i="23" s="1"/>
  <c r="BE562" i="23"/>
  <c r="BA562" i="23"/>
  <c r="BC562" i="23" s="1"/>
  <c r="BE682" i="23"/>
  <c r="BA682" i="23"/>
  <c r="BC682" i="23" s="1"/>
  <c r="BE810" i="23"/>
  <c r="BA810" i="23"/>
  <c r="BC810" i="23" s="1"/>
  <c r="BE938" i="23"/>
  <c r="BA938" i="23"/>
  <c r="BC938" i="23" s="1"/>
  <c r="BE499" i="23"/>
  <c r="BA499" i="23"/>
  <c r="BC499" i="23" s="1"/>
  <c r="BE651" i="23"/>
  <c r="BA651" i="23"/>
  <c r="BC651" i="23" s="1"/>
  <c r="BE795" i="23"/>
  <c r="BA795" i="23"/>
  <c r="BC795" i="23" s="1"/>
  <c r="BE955" i="23"/>
  <c r="BA955" i="23"/>
  <c r="BC955" i="23" s="1"/>
  <c r="BE465" i="23"/>
  <c r="BA465" i="23"/>
  <c r="BC465" i="23" s="1"/>
  <c r="BE529" i="23"/>
  <c r="BA529" i="23"/>
  <c r="BC529" i="23" s="1"/>
  <c r="BE593" i="23"/>
  <c r="BA593" i="23"/>
  <c r="BC593" i="23" s="1"/>
  <c r="BE657" i="23"/>
  <c r="BA657" i="23"/>
  <c r="BC657" i="23" s="1"/>
  <c r="BE721" i="23"/>
  <c r="BA721" i="23"/>
  <c r="BC721" i="23" s="1"/>
  <c r="BE785" i="23"/>
  <c r="BA785" i="23"/>
  <c r="BC785" i="23" s="1"/>
  <c r="BE849" i="23"/>
  <c r="BA849" i="23"/>
  <c r="BC849" i="23" s="1"/>
  <c r="BE913" i="23"/>
  <c r="BA913" i="23"/>
  <c r="BC913" i="23" s="1"/>
  <c r="BE977" i="23"/>
  <c r="BA977" i="23"/>
  <c r="BC977" i="23" s="1"/>
  <c r="BE506" i="23"/>
  <c r="BA506" i="23"/>
  <c r="BC506" i="23" s="1"/>
  <c r="BE634" i="23"/>
  <c r="BA634" i="23"/>
  <c r="BC634" i="23" s="1"/>
  <c r="BE770" i="23"/>
  <c r="BA770" i="23"/>
  <c r="BC770" i="23" s="1"/>
  <c r="BE898" i="23"/>
  <c r="BA898" i="23"/>
  <c r="BC898" i="23" s="1"/>
  <c r="BE419" i="23"/>
  <c r="BA419" i="23"/>
  <c r="BC419" i="23" s="1"/>
  <c r="BE563" i="23"/>
  <c r="BA563" i="23"/>
  <c r="BC563" i="23" s="1"/>
  <c r="BE723" i="23"/>
  <c r="BA723" i="23"/>
  <c r="BC723" i="23" s="1"/>
  <c r="BE931" i="23"/>
  <c r="BA931" i="23"/>
  <c r="BC931" i="23" s="1"/>
  <c r="BE415" i="23"/>
  <c r="B13" i="33"/>
  <c r="J12" i="33" s="1"/>
  <c r="D98" i="29"/>
  <c r="D102" i="29"/>
  <c r="D101" i="29"/>
  <c r="D92" i="29"/>
  <c r="D90" i="29"/>
  <c r="D77" i="29"/>
  <c r="D76" i="29"/>
  <c r="D79" i="29"/>
  <c r="D82" i="29"/>
  <c r="D80" i="29"/>
  <c r="C21" i="29"/>
  <c r="C33" i="29" s="1"/>
  <c r="B22" i="29"/>
  <c r="B34" i="29" s="1"/>
  <c r="C22" i="29"/>
  <c r="C34" i="29" s="1"/>
  <c r="D89" i="29"/>
  <c r="E73" i="29"/>
  <c r="E72" i="29" s="1"/>
  <c r="D75" i="29"/>
  <c r="E74" i="29"/>
  <c r="E96" i="29" l="1"/>
  <c r="E86" i="29"/>
  <c r="E85" i="29"/>
  <c r="BL51" i="33"/>
  <c r="BL52" i="33"/>
  <c r="E99" i="29"/>
  <c r="E81" i="29"/>
  <c r="E78" i="29"/>
  <c r="B16" i="29"/>
  <c r="BL65" i="33"/>
  <c r="B15" i="33"/>
  <c r="G6" i="33"/>
  <c r="BL44" i="33"/>
  <c r="BL47" i="33"/>
  <c r="G9" i="33"/>
  <c r="G8" i="33"/>
  <c r="G11" i="33"/>
  <c r="G10" i="33"/>
  <c r="G12" i="33"/>
  <c r="G13" i="33"/>
  <c r="G7" i="33"/>
  <c r="J8" i="29"/>
  <c r="BL63" i="33"/>
  <c r="E97" i="29"/>
  <c r="BK59" i="33"/>
  <c r="BK50" i="33"/>
  <c r="BK66" i="33" s="1"/>
  <c r="BK49" i="33"/>
  <c r="D93" i="29"/>
  <c r="D83" i="29"/>
  <c r="D84" i="29"/>
  <c r="D100" i="29" s="1"/>
  <c r="BM39" i="33"/>
  <c r="BM38" i="33" s="1"/>
  <c r="BL55" i="33"/>
  <c r="BL62" i="33"/>
  <c r="BM40" i="33"/>
  <c r="BL42" i="33"/>
  <c r="BL48" i="33"/>
  <c r="BL46" i="33"/>
  <c r="BL45" i="33"/>
  <c r="BL41" i="33"/>
  <c r="BL43" i="33"/>
  <c r="BL64" i="33"/>
  <c r="BL56" i="33"/>
  <c r="BL67" i="33"/>
  <c r="BL68" i="33"/>
  <c r="BL57" i="33"/>
  <c r="BL58" i="33"/>
  <c r="E91" i="29"/>
  <c r="E101" i="29"/>
  <c r="E98" i="29"/>
  <c r="E102" i="29"/>
  <c r="E92" i="29"/>
  <c r="E90" i="29"/>
  <c r="E79" i="29"/>
  <c r="E77" i="29"/>
  <c r="E76" i="29"/>
  <c r="E82" i="29"/>
  <c r="E80" i="29"/>
  <c r="F73" i="29"/>
  <c r="F72" i="29" s="1"/>
  <c r="E75" i="29"/>
  <c r="F74" i="29"/>
  <c r="E89" i="29"/>
  <c r="F96" i="29" l="1"/>
  <c r="F86" i="29"/>
  <c r="F85" i="29"/>
  <c r="BM51" i="33"/>
  <c r="BM52" i="33"/>
  <c r="F99" i="29"/>
  <c r="F81" i="29"/>
  <c r="F78" i="29"/>
  <c r="BM65" i="33"/>
  <c r="BM47" i="33"/>
  <c r="BM44" i="33"/>
  <c r="BM63" i="33"/>
  <c r="F97" i="29"/>
  <c r="BL50" i="33"/>
  <c r="BL66" i="33" s="1"/>
  <c r="BL59" i="33"/>
  <c r="BL49" i="33"/>
  <c r="E83" i="29"/>
  <c r="E93" i="29"/>
  <c r="E84" i="29"/>
  <c r="E100" i="29" s="1"/>
  <c r="BN39" i="33"/>
  <c r="BN38" i="33" s="1"/>
  <c r="BM55" i="33"/>
  <c r="BM62" i="33"/>
  <c r="BM45" i="33"/>
  <c r="BM41" i="33"/>
  <c r="BM46" i="33"/>
  <c r="BM42" i="33"/>
  <c r="BM48" i="33"/>
  <c r="BM56" i="33"/>
  <c r="BN40" i="33"/>
  <c r="BM57" i="33"/>
  <c r="BM64" i="33"/>
  <c r="BM58" i="33"/>
  <c r="BM43" i="33"/>
  <c r="BM67" i="33"/>
  <c r="BM68" i="33"/>
  <c r="F91" i="29"/>
  <c r="F102" i="29"/>
  <c r="F101" i="29"/>
  <c r="F98" i="29"/>
  <c r="F92" i="29"/>
  <c r="F90" i="29"/>
  <c r="F80" i="29"/>
  <c r="F79" i="29"/>
  <c r="F82" i="29"/>
  <c r="F77" i="29"/>
  <c r="F76" i="29"/>
  <c r="F75" i="29"/>
  <c r="G74" i="29"/>
  <c r="G73" i="29"/>
  <c r="G72" i="29" s="1"/>
  <c r="F89" i="29"/>
  <c r="G96" i="29" l="1"/>
  <c r="G86" i="29"/>
  <c r="G85" i="29"/>
  <c r="BN51" i="33"/>
  <c r="BN52" i="33"/>
  <c r="G99" i="29"/>
  <c r="G81" i="29"/>
  <c r="G78" i="29"/>
  <c r="BN65" i="33"/>
  <c r="BN44" i="33"/>
  <c r="BN47" i="33"/>
  <c r="G97" i="29"/>
  <c r="BN63" i="33"/>
  <c r="BM50" i="33"/>
  <c r="BM66" i="33" s="1"/>
  <c r="BM59" i="33"/>
  <c r="BM49" i="33"/>
  <c r="F93" i="29"/>
  <c r="F83" i="29"/>
  <c r="F84" i="29"/>
  <c r="F100" i="29" s="1"/>
  <c r="BO39" i="33"/>
  <c r="BO38" i="33" s="1"/>
  <c r="BN55" i="33"/>
  <c r="BN62" i="33"/>
  <c r="BO40" i="33"/>
  <c r="BN41" i="33"/>
  <c r="BN46" i="33"/>
  <c r="BN58" i="33"/>
  <c r="BN45" i="33"/>
  <c r="BN48" i="33"/>
  <c r="BN42" i="33"/>
  <c r="BN64" i="33"/>
  <c r="BN56" i="33"/>
  <c r="BN43" i="33"/>
  <c r="BN67" i="33"/>
  <c r="BN57" i="33"/>
  <c r="BN68" i="33"/>
  <c r="G91" i="29"/>
  <c r="G102" i="29"/>
  <c r="G101" i="29"/>
  <c r="G98" i="29"/>
  <c r="G92" i="29"/>
  <c r="G90" i="29"/>
  <c r="G82" i="29"/>
  <c r="G80" i="29"/>
  <c r="G79" i="29"/>
  <c r="G77" i="29"/>
  <c r="G76" i="29"/>
  <c r="G89" i="29"/>
  <c r="G75" i="29"/>
  <c r="H74" i="29"/>
  <c r="H73" i="29"/>
  <c r="H72" i="29" s="1"/>
  <c r="H96" i="29" l="1"/>
  <c r="H86" i="29"/>
  <c r="H85" i="29"/>
  <c r="BO51" i="33"/>
  <c r="BO52" i="33"/>
  <c r="H99" i="29"/>
  <c r="H81" i="29"/>
  <c r="H78" i="29"/>
  <c r="BO65" i="33"/>
  <c r="BO47" i="33"/>
  <c r="BO44" i="33"/>
  <c r="H97" i="29"/>
  <c r="BO63" i="33"/>
  <c r="BN50" i="33"/>
  <c r="BN66" i="33" s="1"/>
  <c r="BN49" i="33"/>
  <c r="BN59" i="33"/>
  <c r="G93" i="29"/>
  <c r="G83" i="29"/>
  <c r="G84" i="29"/>
  <c r="G100" i="29" s="1"/>
  <c r="BP39" i="33"/>
  <c r="BP38" i="33" s="1"/>
  <c r="BO43" i="33"/>
  <c r="BO45" i="33"/>
  <c r="BP40" i="33"/>
  <c r="BO41" i="33"/>
  <c r="BO46" i="33"/>
  <c r="BO56" i="33"/>
  <c r="BO42" i="33"/>
  <c r="BO57" i="33"/>
  <c r="BO64" i="33"/>
  <c r="BO58" i="33"/>
  <c r="BO68" i="33"/>
  <c r="BO48" i="33"/>
  <c r="BO67" i="33"/>
  <c r="BO55" i="33"/>
  <c r="BO62" i="33"/>
  <c r="H91" i="29"/>
  <c r="H102" i="29"/>
  <c r="H101" i="29"/>
  <c r="H98" i="29"/>
  <c r="H90" i="29"/>
  <c r="H92" i="29"/>
  <c r="H82" i="29"/>
  <c r="H80" i="29"/>
  <c r="H79" i="29"/>
  <c r="H77" i="29"/>
  <c r="H76" i="29"/>
  <c r="H89" i="29"/>
  <c r="H75" i="29"/>
  <c r="I74" i="29"/>
  <c r="I73" i="29"/>
  <c r="I72" i="29" s="1"/>
  <c r="I96" i="29" l="1"/>
  <c r="I85" i="29"/>
  <c r="I86" i="29"/>
  <c r="BP51" i="33"/>
  <c r="BP52" i="33"/>
  <c r="I99" i="29"/>
  <c r="I81" i="29"/>
  <c r="I78" i="29"/>
  <c r="BP65" i="33"/>
  <c r="BP44" i="33"/>
  <c r="BP47" i="33"/>
  <c r="BP63" i="33"/>
  <c r="I97" i="29"/>
  <c r="BO49" i="33"/>
  <c r="BO50" i="33"/>
  <c r="BO66" i="33" s="1"/>
  <c r="BO59" i="33"/>
  <c r="H93" i="29"/>
  <c r="H83" i="29"/>
  <c r="H84" i="29"/>
  <c r="H100" i="29" s="1"/>
  <c r="BQ39" i="33"/>
  <c r="BQ38" i="33" s="1"/>
  <c r="BP45" i="33"/>
  <c r="BQ40" i="33"/>
  <c r="BP43" i="33"/>
  <c r="BP42" i="33"/>
  <c r="BP57" i="33"/>
  <c r="BP41" i="33"/>
  <c r="BP68" i="33"/>
  <c r="BP46" i="33"/>
  <c r="BP64" i="33"/>
  <c r="BP58" i="33"/>
  <c r="BP56" i="33"/>
  <c r="BP48" i="33"/>
  <c r="BP67" i="33"/>
  <c r="BP55" i="33"/>
  <c r="BP62" i="33"/>
  <c r="I91" i="29"/>
  <c r="I102" i="29"/>
  <c r="I101" i="29"/>
  <c r="I98" i="29"/>
  <c r="I92" i="29"/>
  <c r="I90" i="29"/>
  <c r="I82" i="29"/>
  <c r="I80" i="29"/>
  <c r="I79" i="29"/>
  <c r="I77" i="29"/>
  <c r="I76" i="29"/>
  <c r="I89" i="29"/>
  <c r="J74" i="29"/>
  <c r="J73" i="29"/>
  <c r="J72" i="29" s="1"/>
  <c r="I75" i="29"/>
  <c r="J96" i="29" l="1"/>
  <c r="J85" i="29"/>
  <c r="J86" i="29"/>
  <c r="BQ51" i="33"/>
  <c r="BQ52" i="33"/>
  <c r="J99" i="29"/>
  <c r="J81" i="29"/>
  <c r="J78" i="29"/>
  <c r="BQ65" i="33"/>
  <c r="BQ47" i="33"/>
  <c r="BQ44" i="33"/>
  <c r="BQ63" i="33"/>
  <c r="J97" i="29"/>
  <c r="BP49" i="33"/>
  <c r="BP59" i="33"/>
  <c r="BP50" i="33"/>
  <c r="BP66" i="33" s="1"/>
  <c r="I93" i="29"/>
  <c r="I84" i="29"/>
  <c r="I100" i="29" s="1"/>
  <c r="I83" i="29"/>
  <c r="BR39" i="33"/>
  <c r="BR38" i="33" s="1"/>
  <c r="BQ42" i="33"/>
  <c r="BQ48" i="33"/>
  <c r="BQ56" i="33"/>
  <c r="BQ43" i="33"/>
  <c r="BQ45" i="33"/>
  <c r="BQ46" i="33"/>
  <c r="BQ57" i="33"/>
  <c r="BQ58" i="33"/>
  <c r="BQ67" i="33"/>
  <c r="BQ68" i="33"/>
  <c r="BQ41" i="33"/>
  <c r="BQ64" i="33"/>
  <c r="BR40" i="33"/>
  <c r="BQ62" i="33"/>
  <c r="BQ55" i="33"/>
  <c r="J91" i="29"/>
  <c r="J102" i="29"/>
  <c r="J101" i="29"/>
  <c r="J98" i="29"/>
  <c r="J92" i="29"/>
  <c r="J90" i="29"/>
  <c r="J76" i="29"/>
  <c r="J82" i="29"/>
  <c r="J80" i="29"/>
  <c r="J77" i="29"/>
  <c r="J79" i="29"/>
  <c r="K74" i="29"/>
  <c r="K73" i="29"/>
  <c r="K72" i="29" s="1"/>
  <c r="J75" i="29"/>
  <c r="J89" i="29"/>
  <c r="K96" i="29" l="1"/>
  <c r="K85" i="29"/>
  <c r="K86" i="29"/>
  <c r="BR51" i="33"/>
  <c r="BR52" i="33"/>
  <c r="K99" i="29"/>
  <c r="K81" i="29"/>
  <c r="K78" i="29"/>
  <c r="BR65" i="33"/>
  <c r="BR47" i="33"/>
  <c r="BR44" i="33"/>
  <c r="K97" i="29"/>
  <c r="BR63" i="33"/>
  <c r="BQ49" i="33"/>
  <c r="BQ50" i="33"/>
  <c r="BQ66" i="33" s="1"/>
  <c r="BQ59" i="33"/>
  <c r="J93" i="29"/>
  <c r="J84" i="29"/>
  <c r="J100" i="29" s="1"/>
  <c r="J83" i="29"/>
  <c r="BS39" i="33"/>
  <c r="BS38" i="33" s="1"/>
  <c r="BR62" i="33"/>
  <c r="BR55" i="33"/>
  <c r="BR43" i="33"/>
  <c r="BR48" i="33"/>
  <c r="BS40" i="33"/>
  <c r="BR56" i="33"/>
  <c r="BR46" i="33"/>
  <c r="BR42" i="33"/>
  <c r="BR45" i="33"/>
  <c r="BR57" i="33"/>
  <c r="BR41" i="33"/>
  <c r="BR58" i="33"/>
  <c r="BR67" i="33"/>
  <c r="BR68" i="33"/>
  <c r="BR64" i="33"/>
  <c r="K91" i="29"/>
  <c r="K98" i="29"/>
  <c r="K101" i="29"/>
  <c r="K102" i="29"/>
  <c r="K90" i="29"/>
  <c r="K92" i="29"/>
  <c r="K76" i="29"/>
  <c r="K77" i="29"/>
  <c r="K82" i="29"/>
  <c r="K80" i="29"/>
  <c r="K79" i="29"/>
  <c r="K89" i="29"/>
  <c r="L73" i="29"/>
  <c r="L72" i="29" s="1"/>
  <c r="L74" i="29"/>
  <c r="K75" i="29"/>
  <c r="L96" i="29" l="1"/>
  <c r="L85" i="29"/>
  <c r="L86" i="29"/>
  <c r="BS51" i="33"/>
  <c r="BS52" i="33"/>
  <c r="L99" i="29"/>
  <c r="L81" i="29"/>
  <c r="L78" i="29"/>
  <c r="BS65" i="33"/>
  <c r="BS44" i="33"/>
  <c r="BS47" i="33"/>
  <c r="L97" i="29"/>
  <c r="BS63" i="33"/>
  <c r="BR49" i="33"/>
  <c r="BR59" i="33"/>
  <c r="BR50" i="33"/>
  <c r="BR66" i="33" s="1"/>
  <c r="K93" i="29"/>
  <c r="K83" i="29"/>
  <c r="K84" i="29"/>
  <c r="K100" i="29" s="1"/>
  <c r="BT39" i="33"/>
  <c r="BT38" i="33" s="1"/>
  <c r="BS41" i="33"/>
  <c r="BS46" i="33"/>
  <c r="BS42" i="33"/>
  <c r="BS48" i="33"/>
  <c r="BS43" i="33"/>
  <c r="BS58" i="33"/>
  <c r="BT40" i="33"/>
  <c r="BS56" i="33"/>
  <c r="BS45" i="33"/>
  <c r="BS57" i="33"/>
  <c r="BS67" i="33"/>
  <c r="BS68" i="33"/>
  <c r="BS64" i="33"/>
  <c r="BS55" i="33"/>
  <c r="BS62" i="33"/>
  <c r="L91" i="29"/>
  <c r="L98" i="29"/>
  <c r="L102" i="29"/>
  <c r="L101" i="29"/>
  <c r="L92" i="29"/>
  <c r="L90" i="29"/>
  <c r="L77" i="29"/>
  <c r="L76" i="29"/>
  <c r="L79" i="29"/>
  <c r="L80" i="29"/>
  <c r="L82" i="29"/>
  <c r="L89" i="29"/>
  <c r="M73" i="29"/>
  <c r="M72" i="29" s="1"/>
  <c r="L75" i="29"/>
  <c r="M74" i="29"/>
  <c r="M96" i="29" l="1"/>
  <c r="M86" i="29"/>
  <c r="M85" i="29"/>
  <c r="BT51" i="33"/>
  <c r="BT52" i="33"/>
  <c r="M99" i="29"/>
  <c r="M81" i="29"/>
  <c r="M78" i="29"/>
  <c r="BT65" i="33"/>
  <c r="BT47" i="33"/>
  <c r="BT44" i="33"/>
  <c r="M97" i="29"/>
  <c r="BT63" i="33"/>
  <c r="BS49" i="33"/>
  <c r="BS59" i="33"/>
  <c r="BS50" i="33"/>
  <c r="BS66" i="33" s="1"/>
  <c r="L93" i="29"/>
  <c r="L84" i="29"/>
  <c r="L100" i="29" s="1"/>
  <c r="L83" i="29"/>
  <c r="BU39" i="33"/>
  <c r="BU38" i="33" s="1"/>
  <c r="BT55" i="33"/>
  <c r="BT62" i="33"/>
  <c r="BU40" i="33"/>
  <c r="BT42" i="33"/>
  <c r="BT48" i="33"/>
  <c r="BT41" i="33"/>
  <c r="BT46" i="33"/>
  <c r="BT56" i="33"/>
  <c r="BT45" i="33"/>
  <c r="BT57" i="33"/>
  <c r="BT58" i="33"/>
  <c r="BT67" i="33"/>
  <c r="BT68" i="33"/>
  <c r="BT43" i="33"/>
  <c r="BT64" i="33"/>
  <c r="M91" i="29"/>
  <c r="M101" i="29"/>
  <c r="M98" i="29"/>
  <c r="M102" i="29"/>
  <c r="M92" i="29"/>
  <c r="M90" i="29"/>
  <c r="M79" i="29"/>
  <c r="M77" i="29"/>
  <c r="M80" i="29"/>
  <c r="M76" i="29"/>
  <c r="M82" i="29"/>
  <c r="N73" i="29"/>
  <c r="N72" i="29" s="1"/>
  <c r="M75" i="29"/>
  <c r="N74" i="29"/>
  <c r="M89" i="29"/>
  <c r="N96" i="29" l="1"/>
  <c r="N86" i="29"/>
  <c r="N85" i="29"/>
  <c r="BU51" i="33"/>
  <c r="BU52" i="33"/>
  <c r="N99" i="29"/>
  <c r="N81" i="29"/>
  <c r="N78" i="29"/>
  <c r="BU65" i="33"/>
  <c r="BU44" i="33"/>
  <c r="BU47" i="33"/>
  <c r="N97" i="29"/>
  <c r="BU63" i="33"/>
  <c r="BT59" i="33"/>
  <c r="BT49" i="33"/>
  <c r="BT50" i="33"/>
  <c r="BT66" i="33" s="1"/>
  <c r="M93" i="29"/>
  <c r="M83" i="29"/>
  <c r="M84" i="29"/>
  <c r="M100" i="29" s="1"/>
  <c r="BV39" i="33"/>
  <c r="BV38" i="33" s="1"/>
  <c r="BU62" i="33"/>
  <c r="BU55" i="33"/>
  <c r="BU45" i="33"/>
  <c r="BU41" i="33"/>
  <c r="BU46" i="33"/>
  <c r="BU42" i="33"/>
  <c r="BU48" i="33"/>
  <c r="BU56" i="33"/>
  <c r="BU57" i="33"/>
  <c r="BU64" i="33"/>
  <c r="BU43" i="33"/>
  <c r="BU58" i="33"/>
  <c r="BV40" i="33"/>
  <c r="BU67" i="33"/>
  <c r="BU68" i="33"/>
  <c r="N91" i="29"/>
  <c r="N102" i="29"/>
  <c r="N101" i="29"/>
  <c r="N98" i="29"/>
  <c r="N92" i="29"/>
  <c r="N90" i="29"/>
  <c r="N80" i="29"/>
  <c r="N79" i="29"/>
  <c r="N77" i="29"/>
  <c r="N82" i="29"/>
  <c r="N76" i="29"/>
  <c r="O73" i="29"/>
  <c r="O72" i="29" s="1"/>
  <c r="N75" i="29"/>
  <c r="O74" i="29"/>
  <c r="N89" i="29"/>
  <c r="O96" i="29" l="1"/>
  <c r="O86" i="29"/>
  <c r="O85" i="29"/>
  <c r="BV51" i="33"/>
  <c r="BV52" i="33"/>
  <c r="O99" i="29"/>
  <c r="O81" i="29"/>
  <c r="O78" i="29"/>
  <c r="BV65" i="33"/>
  <c r="BV44" i="33"/>
  <c r="BV47" i="33"/>
  <c r="O97" i="29"/>
  <c r="BV63" i="33"/>
  <c r="BU59" i="33"/>
  <c r="BU49" i="33"/>
  <c r="BU50" i="33"/>
  <c r="BU66" i="33" s="1"/>
  <c r="N83" i="29"/>
  <c r="N93" i="29"/>
  <c r="N84" i="29"/>
  <c r="N100" i="29" s="1"/>
  <c r="BW39" i="33"/>
  <c r="BW38" i="33" s="1"/>
  <c r="BW40" i="33"/>
  <c r="BV41" i="33"/>
  <c r="BV46" i="33"/>
  <c r="BV45" i="33"/>
  <c r="BV43" i="33"/>
  <c r="BV58" i="33"/>
  <c r="BV42" i="33"/>
  <c r="BV56" i="33"/>
  <c r="BV64" i="33"/>
  <c r="BV57" i="33"/>
  <c r="BV48" i="33"/>
  <c r="BV67" i="33"/>
  <c r="BV68" i="33"/>
  <c r="BV55" i="33"/>
  <c r="BV62" i="33"/>
  <c r="O91" i="29"/>
  <c r="O102" i="29"/>
  <c r="O101" i="29"/>
  <c r="O98" i="29"/>
  <c r="O92" i="29"/>
  <c r="O90" i="29"/>
  <c r="O82" i="29"/>
  <c r="O80" i="29"/>
  <c r="O79" i="29"/>
  <c r="O77" i="29"/>
  <c r="O76" i="29"/>
  <c r="O89" i="29"/>
  <c r="O75" i="29"/>
  <c r="P74" i="29"/>
  <c r="P73" i="29"/>
  <c r="P72" i="29" s="1"/>
  <c r="P96" i="29" l="1"/>
  <c r="P86" i="29"/>
  <c r="P85" i="29"/>
  <c r="BW51" i="33"/>
  <c r="BW52" i="33"/>
  <c r="P99" i="29"/>
  <c r="P81" i="29"/>
  <c r="P78" i="29"/>
  <c r="BW65" i="33"/>
  <c r="BW47" i="33"/>
  <c r="BW44" i="33"/>
  <c r="BW63" i="33"/>
  <c r="P97" i="29"/>
  <c r="BV49" i="33"/>
  <c r="BV59" i="33"/>
  <c r="BV50" i="33"/>
  <c r="BV66" i="33" s="1"/>
  <c r="O93" i="29"/>
  <c r="O83" i="29"/>
  <c r="O84" i="29"/>
  <c r="O100" i="29" s="1"/>
  <c r="BX39" i="33"/>
  <c r="BX38" i="33" s="1"/>
  <c r="BW43" i="33"/>
  <c r="BW45" i="33"/>
  <c r="BX40" i="33"/>
  <c r="BW41" i="33"/>
  <c r="BW46" i="33"/>
  <c r="BW48" i="33"/>
  <c r="BW57" i="33"/>
  <c r="BW64" i="33"/>
  <c r="BW58" i="33"/>
  <c r="BW68" i="33"/>
  <c r="BW42" i="33"/>
  <c r="BW56" i="33"/>
  <c r="BW67" i="33"/>
  <c r="BW55" i="33"/>
  <c r="BW62" i="33"/>
  <c r="P91" i="29"/>
  <c r="P102" i="29"/>
  <c r="P101" i="29"/>
  <c r="P98" i="29"/>
  <c r="P92" i="29"/>
  <c r="P90" i="29"/>
  <c r="P82" i="29"/>
  <c r="P80" i="29"/>
  <c r="P79" i="29"/>
  <c r="P77" i="29"/>
  <c r="P76" i="29"/>
  <c r="P89" i="29"/>
  <c r="P75" i="29"/>
  <c r="Q74" i="29"/>
  <c r="Q73" i="29"/>
  <c r="Q72" i="29" s="1"/>
  <c r="Q96" i="29" l="1"/>
  <c r="Q85" i="29"/>
  <c r="Q86" i="29"/>
  <c r="BX51" i="33"/>
  <c r="BX52" i="33"/>
  <c r="Q99" i="29"/>
  <c r="Q81" i="29"/>
  <c r="Q78" i="29"/>
  <c r="BX65" i="33"/>
  <c r="BX47" i="33"/>
  <c r="BX44" i="33"/>
  <c r="BX63" i="33"/>
  <c r="BW59" i="33"/>
  <c r="BW49" i="33"/>
  <c r="BW50" i="33"/>
  <c r="BW66" i="33" s="1"/>
  <c r="Q97" i="29"/>
  <c r="P93" i="29"/>
  <c r="P84" i="29"/>
  <c r="P100" i="29" s="1"/>
  <c r="P83" i="29"/>
  <c r="BY39" i="33"/>
  <c r="BY38" i="33" s="1"/>
  <c r="BX45" i="33"/>
  <c r="BY40" i="33"/>
  <c r="BX48" i="33"/>
  <c r="BX57" i="33"/>
  <c r="BX43" i="33"/>
  <c r="BX46" i="33"/>
  <c r="BX41" i="33"/>
  <c r="BX64" i="33"/>
  <c r="BX68" i="33"/>
  <c r="BX58" i="33"/>
  <c r="BX42" i="33"/>
  <c r="BX56" i="33"/>
  <c r="BX67" i="33"/>
  <c r="BX55" i="33"/>
  <c r="BX62" i="33"/>
  <c r="Q91" i="29"/>
  <c r="Q102" i="29"/>
  <c r="Q101" i="29"/>
  <c r="Q98" i="29"/>
  <c r="Q92" i="29"/>
  <c r="Q90" i="29"/>
  <c r="Q82" i="29"/>
  <c r="Q80" i="29"/>
  <c r="Q79" i="29"/>
  <c r="Q76" i="29"/>
  <c r="Q77" i="29"/>
  <c r="Q89" i="29"/>
  <c r="R74" i="29"/>
  <c r="Q75" i="29"/>
  <c r="R73" i="29"/>
  <c r="R72" i="29" s="1"/>
  <c r="R96" i="29" l="1"/>
  <c r="R85" i="29"/>
  <c r="R86" i="29"/>
  <c r="BY51" i="33"/>
  <c r="BY52" i="33"/>
  <c r="R99" i="29"/>
  <c r="R81" i="29"/>
  <c r="R78" i="29"/>
  <c r="BY65" i="33"/>
  <c r="BY47" i="33"/>
  <c r="BY44" i="33"/>
  <c r="BX59" i="33"/>
  <c r="BX50" i="33"/>
  <c r="BX66" i="33" s="1"/>
  <c r="BX49" i="33"/>
  <c r="BY63" i="33"/>
  <c r="R97" i="29"/>
  <c r="Q93" i="29"/>
  <c r="Q84" i="29"/>
  <c r="Q100" i="29" s="1"/>
  <c r="Q83" i="29"/>
  <c r="BZ39" i="33"/>
  <c r="BZ38" i="33" s="1"/>
  <c r="BY42" i="33"/>
  <c r="BY48" i="33"/>
  <c r="BY56" i="33"/>
  <c r="BY43" i="33"/>
  <c r="BY45" i="33"/>
  <c r="BY41" i="33"/>
  <c r="BY57" i="33"/>
  <c r="BZ40" i="33"/>
  <c r="BY67" i="33"/>
  <c r="BY64" i="33"/>
  <c r="BY68" i="33"/>
  <c r="BY46" i="33"/>
  <c r="BY58" i="33"/>
  <c r="BY62" i="33"/>
  <c r="BY55" i="33"/>
  <c r="R91" i="29"/>
  <c r="R102" i="29"/>
  <c r="R101" i="29"/>
  <c r="R98" i="29"/>
  <c r="R92" i="29"/>
  <c r="R90" i="29"/>
  <c r="R82" i="29"/>
  <c r="R80" i="29"/>
  <c r="R79" i="29"/>
  <c r="R77" i="29"/>
  <c r="R76" i="29"/>
  <c r="R89" i="29"/>
  <c r="S74" i="29"/>
  <c r="S73" i="29"/>
  <c r="S72" i="29" s="1"/>
  <c r="R75" i="29"/>
  <c r="C7" i="2"/>
  <c r="S96" i="29" l="1"/>
  <c r="S85" i="29"/>
  <c r="S86" i="29"/>
  <c r="BZ51" i="33"/>
  <c r="BZ52" i="33"/>
  <c r="BZ65" i="33"/>
  <c r="S99" i="29"/>
  <c r="S81" i="29"/>
  <c r="S78" i="29"/>
  <c r="BZ47" i="33"/>
  <c r="BZ44" i="33"/>
  <c r="BZ63" i="33"/>
  <c r="BY50" i="33"/>
  <c r="BY66" i="33" s="1"/>
  <c r="BY59" i="33"/>
  <c r="BY49" i="33"/>
  <c r="S97" i="29"/>
  <c r="R93" i="29"/>
  <c r="R84" i="29"/>
  <c r="R100" i="29" s="1"/>
  <c r="R83" i="29"/>
  <c r="CA39" i="33"/>
  <c r="CA38" i="33" s="1"/>
  <c r="BZ62" i="33"/>
  <c r="BZ55" i="33"/>
  <c r="BZ43" i="33"/>
  <c r="BZ42" i="33"/>
  <c r="BZ56" i="33"/>
  <c r="BZ41" i="33"/>
  <c r="BZ48" i="33"/>
  <c r="BZ57" i="33"/>
  <c r="BZ67" i="33"/>
  <c r="BZ45" i="33"/>
  <c r="BZ64" i="33"/>
  <c r="BZ68" i="33"/>
  <c r="BZ46" i="33"/>
  <c r="BZ58" i="33"/>
  <c r="CA40" i="33"/>
  <c r="S91" i="29"/>
  <c r="S98" i="29"/>
  <c r="S102" i="29"/>
  <c r="S101" i="29"/>
  <c r="S90" i="29"/>
  <c r="S92" i="29"/>
  <c r="S76" i="29"/>
  <c r="S82" i="29"/>
  <c r="S79" i="29"/>
  <c r="S80" i="29"/>
  <c r="S77" i="29"/>
  <c r="T74" i="29"/>
  <c r="T73" i="29"/>
  <c r="T72" i="29" s="1"/>
  <c r="S75" i="29"/>
  <c r="S89" i="29"/>
  <c r="T96" i="29" l="1"/>
  <c r="T85" i="29"/>
  <c r="T86" i="29"/>
  <c r="CA51" i="33"/>
  <c r="CA52" i="33"/>
  <c r="T99" i="29"/>
  <c r="T81" i="29"/>
  <c r="T78" i="29"/>
  <c r="CA65" i="33"/>
  <c r="CA47" i="33"/>
  <c r="CA44" i="33"/>
  <c r="CA63" i="33"/>
  <c r="BZ59" i="33"/>
  <c r="BZ49" i="33"/>
  <c r="BZ50" i="33"/>
  <c r="BZ66" i="33" s="1"/>
  <c r="T97" i="29"/>
  <c r="S93" i="29"/>
  <c r="S84" i="29"/>
  <c r="S100" i="29" s="1"/>
  <c r="S83" i="29"/>
  <c r="CB39" i="33"/>
  <c r="CB38" i="33" s="1"/>
  <c r="CA41" i="33"/>
  <c r="CA46" i="33"/>
  <c r="CA42" i="33"/>
  <c r="CA48" i="33"/>
  <c r="CA43" i="33"/>
  <c r="CA58" i="33"/>
  <c r="CA45" i="33"/>
  <c r="CA56" i="33"/>
  <c r="CA67" i="33"/>
  <c r="CA57" i="33"/>
  <c r="CA64" i="33"/>
  <c r="CA68" i="33"/>
  <c r="CB40" i="33"/>
  <c r="CA55" i="33"/>
  <c r="CA62" i="33"/>
  <c r="T91" i="29"/>
  <c r="T98" i="29"/>
  <c r="T102" i="29"/>
  <c r="T101" i="29"/>
  <c r="T92" i="29"/>
  <c r="T90" i="29"/>
  <c r="T77" i="29"/>
  <c r="T76" i="29"/>
  <c r="T79" i="29"/>
  <c r="T82" i="29"/>
  <c r="T80" i="29"/>
  <c r="T89" i="29"/>
  <c r="U73" i="29"/>
  <c r="U72" i="29" s="1"/>
  <c r="T75" i="29"/>
  <c r="U74" i="29"/>
  <c r="U96" i="29" l="1"/>
  <c r="U86" i="29"/>
  <c r="U85" i="29"/>
  <c r="CB51" i="33"/>
  <c r="CB52" i="33"/>
  <c r="U99" i="29"/>
  <c r="U81" i="29"/>
  <c r="U78" i="29"/>
  <c r="CB65" i="33"/>
  <c r="CB44" i="33"/>
  <c r="CB47" i="33"/>
  <c r="CB63" i="33"/>
  <c r="CA50" i="33"/>
  <c r="CA66" i="33" s="1"/>
  <c r="CA49" i="33"/>
  <c r="CA59" i="33"/>
  <c r="U97" i="29"/>
  <c r="T93" i="29"/>
  <c r="T84" i="29"/>
  <c r="T100" i="29" s="1"/>
  <c r="T83" i="29"/>
  <c r="CC39" i="33"/>
  <c r="CC38" i="33" s="1"/>
  <c r="CB55" i="33"/>
  <c r="CB62" i="33"/>
  <c r="CC40" i="33"/>
  <c r="CB42" i="33"/>
  <c r="CB48" i="33"/>
  <c r="CB46" i="33"/>
  <c r="CB56" i="33"/>
  <c r="CB45" i="33"/>
  <c r="CB41" i="33"/>
  <c r="CB43" i="33"/>
  <c r="CB67" i="33"/>
  <c r="CB57" i="33"/>
  <c r="CB64" i="33"/>
  <c r="CB68" i="33"/>
  <c r="CB58" i="33"/>
  <c r="U91" i="29"/>
  <c r="U101" i="29"/>
  <c r="U98" i="29"/>
  <c r="U102" i="29"/>
  <c r="U92" i="29"/>
  <c r="U90" i="29"/>
  <c r="U79" i="29"/>
  <c r="U77" i="29"/>
  <c r="U76" i="29"/>
  <c r="U82" i="29"/>
  <c r="U80" i="29"/>
  <c r="U89" i="29"/>
  <c r="V73" i="29"/>
  <c r="V72" i="29" s="1"/>
  <c r="U75" i="29"/>
  <c r="V74" i="29"/>
  <c r="V96" i="29" l="1"/>
  <c r="V86" i="29"/>
  <c r="V85" i="29"/>
  <c r="CC51" i="33"/>
  <c r="CC52" i="33"/>
  <c r="V99" i="29"/>
  <c r="V81" i="29"/>
  <c r="V78" i="29"/>
  <c r="CC65" i="33"/>
  <c r="CC44" i="33"/>
  <c r="CC47" i="33"/>
  <c r="CC63" i="33"/>
  <c r="CB49" i="33"/>
  <c r="CB50" i="33"/>
  <c r="CB66" i="33" s="1"/>
  <c r="CB59" i="33"/>
  <c r="V97" i="29"/>
  <c r="U93" i="29"/>
  <c r="U83" i="29"/>
  <c r="U84" i="29"/>
  <c r="U100" i="29" s="1"/>
  <c r="CD39" i="33"/>
  <c r="CD38" i="33" s="1"/>
  <c r="CC55" i="33"/>
  <c r="CC62" i="33"/>
  <c r="CC45" i="33"/>
  <c r="CC41" i="33"/>
  <c r="CC46" i="33"/>
  <c r="CC42" i="33"/>
  <c r="CC48" i="33"/>
  <c r="CC56" i="33"/>
  <c r="CD40" i="33"/>
  <c r="CC57" i="33"/>
  <c r="CC64" i="33"/>
  <c r="CC58" i="33"/>
  <c r="CC43" i="33"/>
  <c r="CC67" i="33"/>
  <c r="CC68" i="33"/>
  <c r="V91" i="29"/>
  <c r="V102" i="29"/>
  <c r="V101" i="29"/>
  <c r="V98" i="29"/>
  <c r="V92" i="29"/>
  <c r="V90" i="29"/>
  <c r="V80" i="29"/>
  <c r="V79" i="29"/>
  <c r="V77" i="29"/>
  <c r="V76" i="29"/>
  <c r="V82" i="29"/>
  <c r="V89" i="29"/>
  <c r="V75" i="29"/>
  <c r="W73" i="29"/>
  <c r="W72" i="29" s="1"/>
  <c r="W74" i="29"/>
  <c r="W96" i="29" l="1"/>
  <c r="W86" i="29"/>
  <c r="W85" i="29"/>
  <c r="CD51" i="33"/>
  <c r="CD52" i="33"/>
  <c r="W99" i="29"/>
  <c r="W81" i="29"/>
  <c r="W78" i="29"/>
  <c r="CD65" i="33"/>
  <c r="CD47" i="33"/>
  <c r="CD44" i="33"/>
  <c r="CC49" i="33"/>
  <c r="CC50" i="33"/>
  <c r="CC66" i="33" s="1"/>
  <c r="CC59" i="33"/>
  <c r="CD63" i="33"/>
  <c r="W97" i="29"/>
  <c r="V93" i="29"/>
  <c r="V83" i="29"/>
  <c r="V84" i="29"/>
  <c r="V100" i="29" s="1"/>
  <c r="CE39" i="33"/>
  <c r="CE38" i="33" s="1"/>
  <c r="CD55" i="33"/>
  <c r="CD62" i="33"/>
  <c r="CE40" i="33"/>
  <c r="CD41" i="33"/>
  <c r="CD46" i="33"/>
  <c r="CD56" i="33"/>
  <c r="CD58" i="33"/>
  <c r="CD45" i="33"/>
  <c r="CD48" i="33"/>
  <c r="CD43" i="33"/>
  <c r="CD42" i="33"/>
  <c r="CD57" i="33"/>
  <c r="CD67" i="33"/>
  <c r="CD64" i="33"/>
  <c r="CD68" i="33"/>
  <c r="W91" i="29"/>
  <c r="W102" i="29"/>
  <c r="W101" i="29"/>
  <c r="W98" i="29"/>
  <c r="W92" i="29"/>
  <c r="W90" i="29"/>
  <c r="W82" i="29"/>
  <c r="W80" i="29"/>
  <c r="W79" i="29"/>
  <c r="W77" i="29"/>
  <c r="W76" i="29"/>
  <c r="W75" i="29"/>
  <c r="X74" i="29"/>
  <c r="X73" i="29"/>
  <c r="X72" i="29" s="1"/>
  <c r="W89" i="29"/>
  <c r="X96" i="29" l="1"/>
  <c r="X86" i="29"/>
  <c r="X85" i="29"/>
  <c r="CE51" i="33"/>
  <c r="CE52" i="33"/>
  <c r="X99" i="29"/>
  <c r="X81" i="29"/>
  <c r="X78" i="29"/>
  <c r="CE65" i="33"/>
  <c r="CE44" i="33"/>
  <c r="CE47" i="33"/>
  <c r="CE63" i="33"/>
  <c r="CD59" i="33"/>
  <c r="CD50" i="33"/>
  <c r="CD66" i="33" s="1"/>
  <c r="CD49" i="33"/>
  <c r="X97" i="29"/>
  <c r="W93" i="29"/>
  <c r="W83" i="29"/>
  <c r="W84" i="29"/>
  <c r="W100" i="29" s="1"/>
  <c r="CF39" i="33"/>
  <c r="CF38" i="33" s="1"/>
  <c r="CE43" i="33"/>
  <c r="CE45" i="33"/>
  <c r="CF40" i="33"/>
  <c r="CE41" i="33"/>
  <c r="CE46" i="33"/>
  <c r="CE42" i="33"/>
  <c r="CE57" i="33"/>
  <c r="CE64" i="33"/>
  <c r="CE56" i="33"/>
  <c r="CE58" i="33"/>
  <c r="CE48" i="33"/>
  <c r="CE68" i="33"/>
  <c r="CE67" i="33"/>
  <c r="CE55" i="33"/>
  <c r="CE62" i="33"/>
  <c r="X91" i="29"/>
  <c r="X102" i="29"/>
  <c r="X101" i="29"/>
  <c r="X98" i="29"/>
  <c r="X90" i="29"/>
  <c r="X92" i="29"/>
  <c r="X82" i="29"/>
  <c r="X80" i="29"/>
  <c r="X79" i="29"/>
  <c r="X77" i="29"/>
  <c r="X76" i="29"/>
  <c r="X75" i="29"/>
  <c r="Y74" i="29"/>
  <c r="Y73" i="29"/>
  <c r="Y72" i="29" s="1"/>
  <c r="X89" i="29"/>
  <c r="Y96" i="29" l="1"/>
  <c r="Y85" i="29"/>
  <c r="Y86" i="29"/>
  <c r="CF51" i="33"/>
  <c r="CF52" i="33"/>
  <c r="Y99" i="29"/>
  <c r="Y81" i="29"/>
  <c r="Y78" i="29"/>
  <c r="CF65" i="33"/>
  <c r="CF47" i="33"/>
  <c r="CF44" i="33"/>
  <c r="CE49" i="33"/>
  <c r="CF63" i="33"/>
  <c r="CE59" i="33"/>
  <c r="CE50" i="33"/>
  <c r="CE66" i="33" s="1"/>
  <c r="Y97" i="29"/>
  <c r="X93" i="29"/>
  <c r="X83" i="29"/>
  <c r="X84" i="29"/>
  <c r="X100" i="29" s="1"/>
  <c r="CG39" i="33"/>
  <c r="CG38" i="33" s="1"/>
  <c r="CF45" i="33"/>
  <c r="CG40" i="33"/>
  <c r="CF43" i="33"/>
  <c r="CF42" i="33"/>
  <c r="CF57" i="33"/>
  <c r="CF41" i="33"/>
  <c r="CF56" i="33"/>
  <c r="CF48" i="33"/>
  <c r="CF68" i="33"/>
  <c r="CF46" i="33"/>
  <c r="CF58" i="33"/>
  <c r="CF67" i="33"/>
  <c r="CF64" i="33"/>
  <c r="CF55" i="33"/>
  <c r="CF62" i="33"/>
  <c r="Y91" i="29"/>
  <c r="Y102" i="29"/>
  <c r="Y101" i="29"/>
  <c r="Y98" i="29"/>
  <c r="Y92" i="29"/>
  <c r="Y90" i="29"/>
  <c r="Y82" i="29"/>
  <c r="Y80" i="29"/>
  <c r="Y79" i="29"/>
  <c r="Y77" i="29"/>
  <c r="Y76" i="29"/>
  <c r="Y89" i="29"/>
  <c r="Z74" i="29"/>
  <c r="Y75" i="29"/>
  <c r="Z73" i="29"/>
  <c r="Z72" i="29" s="1"/>
  <c r="Z96" i="29" l="1"/>
  <c r="Z85" i="29"/>
  <c r="Z86" i="29"/>
  <c r="CG51" i="33"/>
  <c r="CG52" i="33"/>
  <c r="Z99" i="29"/>
  <c r="Z81" i="29"/>
  <c r="Z78" i="29"/>
  <c r="CG65" i="33"/>
  <c r="CG47" i="33"/>
  <c r="CG44" i="33"/>
  <c r="CF49" i="33"/>
  <c r="CF59" i="33"/>
  <c r="CF50" i="33"/>
  <c r="CF66" i="33" s="1"/>
  <c r="CG63" i="33"/>
  <c r="Z97" i="29"/>
  <c r="Y93" i="29"/>
  <c r="Y84" i="29"/>
  <c r="Y100" i="29" s="1"/>
  <c r="Y83" i="29"/>
  <c r="CH39" i="33"/>
  <c r="CH38" i="33" s="1"/>
  <c r="CG42" i="33"/>
  <c r="CG48" i="33"/>
  <c r="CG56" i="33"/>
  <c r="CG43" i="33"/>
  <c r="CG45" i="33"/>
  <c r="CG46" i="33"/>
  <c r="CG57" i="33"/>
  <c r="CH40" i="33"/>
  <c r="CG58" i="33"/>
  <c r="CG64" i="33"/>
  <c r="CG67" i="33"/>
  <c r="CG41" i="33"/>
  <c r="CG68" i="33"/>
  <c r="CG55" i="33"/>
  <c r="CG62" i="33"/>
  <c r="Z91" i="29"/>
  <c r="Z102" i="29"/>
  <c r="Z101" i="29"/>
  <c r="Z98" i="29"/>
  <c r="Z92" i="29"/>
  <c r="Z90" i="29"/>
  <c r="Z82" i="29"/>
  <c r="Z76" i="29"/>
  <c r="Z80" i="29"/>
  <c r="Z77" i="29"/>
  <c r="Z79" i="29"/>
  <c r="Z89" i="29"/>
  <c r="AA74" i="29"/>
  <c r="AA73" i="29"/>
  <c r="AA72" i="29" s="1"/>
  <c r="Z75" i="29"/>
  <c r="AA96" i="29" l="1"/>
  <c r="AA85" i="29"/>
  <c r="AA86" i="29"/>
  <c r="CH51" i="33"/>
  <c r="CH52" i="33"/>
  <c r="CH65" i="33"/>
  <c r="AA99" i="29"/>
  <c r="AA81" i="29"/>
  <c r="AA78" i="29"/>
  <c r="CH47" i="33"/>
  <c r="CH44" i="33"/>
  <c r="CH63" i="33"/>
  <c r="CG49" i="33"/>
  <c r="CG50" i="33"/>
  <c r="CG66" i="33" s="1"/>
  <c r="CG59" i="33"/>
  <c r="AA97" i="29"/>
  <c r="Z83" i="29"/>
  <c r="Z93" i="29"/>
  <c r="Z84" i="29"/>
  <c r="Z100" i="29" s="1"/>
  <c r="CI39" i="33"/>
  <c r="CI38" i="33" s="1"/>
  <c r="CH55" i="33"/>
  <c r="CH62" i="33"/>
  <c r="CH43" i="33"/>
  <c r="CH48" i="33"/>
  <c r="CI40" i="33"/>
  <c r="CH46" i="33"/>
  <c r="CH42" i="33"/>
  <c r="CH45" i="33"/>
  <c r="CH57" i="33"/>
  <c r="CH56" i="33"/>
  <c r="CH58" i="33"/>
  <c r="CH64" i="33"/>
  <c r="CH67" i="33"/>
  <c r="CH41" i="33"/>
  <c r="CH68" i="33"/>
  <c r="AA91" i="29"/>
  <c r="AA98" i="29"/>
  <c r="AA101" i="29"/>
  <c r="AA102" i="29"/>
  <c r="AA90" i="29"/>
  <c r="AA92" i="29"/>
  <c r="AA76" i="29"/>
  <c r="AA77" i="29"/>
  <c r="AA82" i="29"/>
  <c r="AA80" i="29"/>
  <c r="AA79" i="29"/>
  <c r="AA89" i="29"/>
  <c r="AB73" i="29"/>
  <c r="AB72" i="29" s="1"/>
  <c r="AB74" i="29"/>
  <c r="AA75" i="29"/>
  <c r="AB96" i="29" l="1"/>
  <c r="AB85" i="29"/>
  <c r="AB86" i="29"/>
  <c r="CI51" i="33"/>
  <c r="CI52" i="33"/>
  <c r="AB99" i="29"/>
  <c r="AB81" i="29"/>
  <c r="AB78" i="29"/>
  <c r="CI65" i="33"/>
  <c r="CI47" i="33"/>
  <c r="CI44" i="33"/>
  <c r="CI63" i="33"/>
  <c r="CH49" i="33"/>
  <c r="CH50" i="33"/>
  <c r="CH66" i="33" s="1"/>
  <c r="CH59" i="33"/>
  <c r="AB97" i="29"/>
  <c r="AA93" i="29"/>
  <c r="AA84" i="29"/>
  <c r="AA100" i="29" s="1"/>
  <c r="AA83" i="29"/>
  <c r="CJ39" i="33"/>
  <c r="CJ38" i="33" s="1"/>
  <c r="CI41" i="33"/>
  <c r="CI46" i="33"/>
  <c r="CI42" i="33"/>
  <c r="CI48" i="33"/>
  <c r="CI43" i="33"/>
  <c r="CI58" i="33"/>
  <c r="CJ40" i="33"/>
  <c r="CI56" i="33"/>
  <c r="CI64" i="33"/>
  <c r="CI67" i="33"/>
  <c r="CI45" i="33"/>
  <c r="CI68" i="33"/>
  <c r="CI57" i="33"/>
  <c r="CI55" i="33"/>
  <c r="CI62" i="33"/>
  <c r="AB91" i="29"/>
  <c r="AB98" i="29"/>
  <c r="AB102" i="29"/>
  <c r="AB101" i="29"/>
  <c r="AB92" i="29"/>
  <c r="AB90" i="29"/>
  <c r="AB77" i="29"/>
  <c r="AB76" i="29"/>
  <c r="AB80" i="29"/>
  <c r="AB82" i="29"/>
  <c r="AB79" i="29"/>
  <c r="AB89" i="29"/>
  <c r="AC73" i="29"/>
  <c r="AC72" i="29" s="1"/>
  <c r="AB75" i="29"/>
  <c r="AC74" i="29"/>
  <c r="AC96" i="29" l="1"/>
  <c r="AC86" i="29"/>
  <c r="AC85" i="29"/>
  <c r="CJ51" i="33"/>
  <c r="CJ52" i="33"/>
  <c r="AC99" i="29"/>
  <c r="AC81" i="29"/>
  <c r="AC78" i="29"/>
  <c r="CJ65" i="33"/>
  <c r="CJ44" i="33"/>
  <c r="CJ47" i="33"/>
  <c r="CI50" i="33"/>
  <c r="CI66" i="33" s="1"/>
  <c r="CI49" i="33"/>
  <c r="CI59" i="33"/>
  <c r="CJ63" i="33"/>
  <c r="AC97" i="29"/>
  <c r="AB93" i="29"/>
  <c r="AB83" i="29"/>
  <c r="AB84" i="29"/>
  <c r="AB100" i="29" s="1"/>
  <c r="CK39" i="33"/>
  <c r="CK38" i="33" s="1"/>
  <c r="CJ55" i="33"/>
  <c r="CJ62" i="33"/>
  <c r="CK40" i="33"/>
  <c r="CJ42" i="33"/>
  <c r="CJ48" i="33"/>
  <c r="CJ41" i="33"/>
  <c r="CJ56" i="33"/>
  <c r="CJ46" i="33"/>
  <c r="CJ43" i="33"/>
  <c r="CJ58" i="33"/>
  <c r="CJ64" i="33"/>
  <c r="CJ67" i="33"/>
  <c r="CJ57" i="33"/>
  <c r="CJ45" i="33"/>
  <c r="CJ68" i="33"/>
  <c r="AC91" i="29"/>
  <c r="AC101" i="29"/>
  <c r="AC98" i="29"/>
  <c r="AC102" i="29"/>
  <c r="AC92" i="29"/>
  <c r="AC90" i="29"/>
  <c r="AC79" i="29"/>
  <c r="AC77" i="29"/>
  <c r="AC76" i="29"/>
  <c r="AC80" i="29"/>
  <c r="AC82" i="29"/>
  <c r="AC89" i="29"/>
  <c r="AD73" i="29"/>
  <c r="AD72" i="29" s="1"/>
  <c r="AC75" i="29"/>
  <c r="AD74" i="29"/>
  <c r="AD96" i="29" l="1"/>
  <c r="AD86" i="29"/>
  <c r="AD85" i="29"/>
  <c r="CK51" i="33"/>
  <c r="CK52" i="33"/>
  <c r="AD99" i="29"/>
  <c r="AD81" i="29"/>
  <c r="AD78" i="29"/>
  <c r="CK65" i="33"/>
  <c r="CK44" i="33"/>
  <c r="CK47" i="33"/>
  <c r="CJ59" i="33"/>
  <c r="CJ49" i="33"/>
  <c r="CJ50" i="33"/>
  <c r="CJ66" i="33" s="1"/>
  <c r="CK63" i="33"/>
  <c r="AD97" i="29"/>
  <c r="AC93" i="29"/>
  <c r="AC84" i="29"/>
  <c r="AC100" i="29" s="1"/>
  <c r="AC83" i="29"/>
  <c r="CL39" i="33"/>
  <c r="CL38" i="33" s="1"/>
  <c r="CK55" i="33"/>
  <c r="CK62" i="33"/>
  <c r="CK45" i="33"/>
  <c r="CK41" i="33"/>
  <c r="CK46" i="33"/>
  <c r="CK42" i="33"/>
  <c r="CK48" i="33"/>
  <c r="CK56" i="33"/>
  <c r="CK57" i="33"/>
  <c r="CK64" i="33"/>
  <c r="CK43" i="33"/>
  <c r="CK58" i="33"/>
  <c r="CL40" i="33"/>
  <c r="CK67" i="33"/>
  <c r="CK68" i="33"/>
  <c r="AD91" i="29"/>
  <c r="AD102" i="29"/>
  <c r="AD101" i="29"/>
  <c r="AD98" i="29"/>
  <c r="AD92" i="29"/>
  <c r="AD90" i="29"/>
  <c r="AD80" i="29"/>
  <c r="AD79" i="29"/>
  <c r="AD77" i="29"/>
  <c r="AD76" i="29"/>
  <c r="AD82" i="29"/>
  <c r="AE73" i="29"/>
  <c r="AE72" i="29" s="1"/>
  <c r="AD75" i="29"/>
  <c r="AE74" i="29"/>
  <c r="AD89" i="29"/>
  <c r="AE96" i="29" l="1"/>
  <c r="AE86" i="29"/>
  <c r="AE85" i="29"/>
  <c r="CL51" i="33"/>
  <c r="CL52" i="33"/>
  <c r="AE99" i="29"/>
  <c r="AE81" i="29"/>
  <c r="AE78" i="29"/>
  <c r="CL65" i="33"/>
  <c r="CL44" i="33"/>
  <c r="CL47" i="33"/>
  <c r="CL63" i="33"/>
  <c r="CK50" i="33"/>
  <c r="CK66" i="33" s="1"/>
  <c r="CK49" i="33"/>
  <c r="CK59" i="33"/>
  <c r="AE97" i="29"/>
  <c r="AD93" i="29"/>
  <c r="AD83" i="29"/>
  <c r="AD84" i="29"/>
  <c r="AD100" i="29" s="1"/>
  <c r="CM39" i="33"/>
  <c r="CM38" i="33" s="1"/>
  <c r="CM40" i="33"/>
  <c r="CL41" i="33"/>
  <c r="CL46" i="33"/>
  <c r="CL45" i="33"/>
  <c r="CL43" i="33"/>
  <c r="CL58" i="33"/>
  <c r="CL42" i="33"/>
  <c r="CL57" i="33"/>
  <c r="CL48" i="33"/>
  <c r="CL56" i="33"/>
  <c r="CL64" i="33"/>
  <c r="CL67" i="33"/>
  <c r="CL68" i="33"/>
  <c r="CL55" i="33"/>
  <c r="CL62" i="33"/>
  <c r="AE91" i="29"/>
  <c r="AE102" i="29"/>
  <c r="AE101" i="29"/>
  <c r="AE98" i="29"/>
  <c r="AE92" i="29"/>
  <c r="AE90" i="29"/>
  <c r="AE82" i="29"/>
  <c r="AE80" i="29"/>
  <c r="AE79" i="29"/>
  <c r="AE77" i="29"/>
  <c r="AE76" i="29"/>
  <c r="AE75" i="29"/>
  <c r="AF74" i="29"/>
  <c r="AF73" i="29"/>
  <c r="AF72" i="29" s="1"/>
  <c r="AE89" i="29"/>
  <c r="AF96" i="29" l="1"/>
  <c r="AF86" i="29"/>
  <c r="AF85" i="29"/>
  <c r="CM51" i="33"/>
  <c r="CM52" i="33"/>
  <c r="AF99" i="29"/>
  <c r="AF81" i="29"/>
  <c r="AF78" i="29"/>
  <c r="CM65" i="33"/>
  <c r="CM44" i="33"/>
  <c r="CM47" i="33"/>
  <c r="CM63" i="33"/>
  <c r="CL49" i="33"/>
  <c r="CL50" i="33"/>
  <c r="CL66" i="33" s="1"/>
  <c r="CL59" i="33"/>
  <c r="AF97" i="29"/>
  <c r="AE83" i="29"/>
  <c r="AE93" i="29"/>
  <c r="AE84" i="29"/>
  <c r="AE100" i="29" s="1"/>
  <c r="CN39" i="33"/>
  <c r="CN38" i="33" s="1"/>
  <c r="CM43" i="33"/>
  <c r="CM45" i="33"/>
  <c r="CN40" i="33"/>
  <c r="CM41" i="33"/>
  <c r="CM46" i="33"/>
  <c r="CM48" i="33"/>
  <c r="CM56" i="33"/>
  <c r="CM57" i="33"/>
  <c r="CM64" i="33"/>
  <c r="CM58" i="33"/>
  <c r="CM68" i="33"/>
  <c r="CM42" i="33"/>
  <c r="CM67" i="33"/>
  <c r="CM55" i="33"/>
  <c r="CM62" i="33"/>
  <c r="AF91" i="29"/>
  <c r="AF102" i="29"/>
  <c r="AF101" i="29"/>
  <c r="AF98" i="29"/>
  <c r="AF90" i="29"/>
  <c r="AF92" i="29"/>
  <c r="AF82" i="29"/>
  <c r="AF80" i="29"/>
  <c r="AF79" i="29"/>
  <c r="AF77" i="29"/>
  <c r="AF76" i="29"/>
  <c r="AF75" i="29"/>
  <c r="AG74" i="29"/>
  <c r="AG73" i="29"/>
  <c r="AG72" i="29" s="1"/>
  <c r="AF89" i="29"/>
  <c r="AG96" i="29" l="1"/>
  <c r="AG85" i="29"/>
  <c r="AG86" i="29"/>
  <c r="CN51" i="33"/>
  <c r="CN52" i="33"/>
  <c r="AG99" i="29"/>
  <c r="AG81" i="29"/>
  <c r="AG78" i="29"/>
  <c r="CN65" i="33"/>
  <c r="CN47" i="33"/>
  <c r="CN44" i="33"/>
  <c r="CM59" i="33"/>
  <c r="CM49" i="33"/>
  <c r="CM50" i="33"/>
  <c r="CM66" i="33" s="1"/>
  <c r="CN63" i="33"/>
  <c r="AG97" i="29"/>
  <c r="AF93" i="29"/>
  <c r="AF83" i="29"/>
  <c r="AF84" i="29"/>
  <c r="AF100" i="29" s="1"/>
  <c r="CO39" i="33"/>
  <c r="CO38" i="33" s="1"/>
  <c r="CN55" i="33"/>
  <c r="CN62" i="33"/>
  <c r="CN45" i="33"/>
  <c r="CO40" i="33"/>
  <c r="CN48" i="33"/>
  <c r="CN56" i="33"/>
  <c r="CN57" i="33"/>
  <c r="CN43" i="33"/>
  <c r="CN46" i="33"/>
  <c r="CN68" i="33"/>
  <c r="CN58" i="33"/>
  <c r="CN42" i="33"/>
  <c r="CN41" i="33"/>
  <c r="CN64" i="33"/>
  <c r="CN67" i="33"/>
  <c r="AG91" i="29"/>
  <c r="AG102" i="29"/>
  <c r="AG101" i="29"/>
  <c r="AG98" i="29"/>
  <c r="AG92" i="29"/>
  <c r="AG90" i="29"/>
  <c r="AG82" i="29"/>
  <c r="AG80" i="29"/>
  <c r="AG79" i="29"/>
  <c r="AG76" i="29"/>
  <c r="AG77" i="29"/>
  <c r="AH74" i="29"/>
  <c r="AH73" i="29"/>
  <c r="AH72" i="29" s="1"/>
  <c r="AG75" i="29"/>
  <c r="AG89" i="29"/>
  <c r="AH96" i="29" l="1"/>
  <c r="AH85" i="29"/>
  <c r="AH86" i="29"/>
  <c r="CO51" i="33"/>
  <c r="CO52" i="33"/>
  <c r="AH99" i="29"/>
  <c r="AH81" i="29"/>
  <c r="CO65" i="33"/>
  <c r="AH78" i="29"/>
  <c r="CO44" i="33"/>
  <c r="CO47" i="33"/>
  <c r="CN50" i="33"/>
  <c r="CN66" i="33" s="1"/>
  <c r="CN59" i="33"/>
  <c r="CN49" i="33"/>
  <c r="CO63" i="33"/>
  <c r="AH97" i="29"/>
  <c r="AG84" i="29"/>
  <c r="AG100" i="29" s="1"/>
  <c r="AG93" i="29"/>
  <c r="AG83" i="29"/>
  <c r="CP39" i="33"/>
  <c r="CP38" i="33" s="1"/>
  <c r="CO42" i="33"/>
  <c r="CO48" i="33"/>
  <c r="CO56" i="33"/>
  <c r="CO43" i="33"/>
  <c r="CO45" i="33"/>
  <c r="CO41" i="33"/>
  <c r="CO57" i="33"/>
  <c r="CP40" i="33"/>
  <c r="CO67" i="33"/>
  <c r="CO68" i="33"/>
  <c r="CO58" i="33"/>
  <c r="CO64" i="33"/>
  <c r="CO46" i="33"/>
  <c r="CO55" i="33"/>
  <c r="CO62" i="33"/>
  <c r="AH91" i="29"/>
  <c r="AH102" i="29"/>
  <c r="AH101" i="29"/>
  <c r="AH98" i="29"/>
  <c r="AH92" i="29"/>
  <c r="AH90" i="29"/>
  <c r="AH76" i="29"/>
  <c r="AH82" i="29"/>
  <c r="AH80" i="29"/>
  <c r="AH79" i="29"/>
  <c r="AH77" i="29"/>
  <c r="AI74" i="29"/>
  <c r="AI73" i="29"/>
  <c r="AI72" i="29" s="1"/>
  <c r="AH75" i="29"/>
  <c r="AH89" i="29"/>
  <c r="AI96" i="29" l="1"/>
  <c r="AI85" i="29"/>
  <c r="AI86" i="29"/>
  <c r="CP51" i="33"/>
  <c r="CP52" i="33"/>
  <c r="CP65" i="33"/>
  <c r="AI99" i="29"/>
  <c r="AI81" i="29"/>
  <c r="AI78" i="29"/>
  <c r="CP44" i="33"/>
  <c r="CP47" i="33"/>
  <c r="CO50" i="33"/>
  <c r="CO66" i="33" s="1"/>
  <c r="CO49" i="33"/>
  <c r="CO59" i="33"/>
  <c r="CP63" i="33"/>
  <c r="AI97" i="29"/>
  <c r="AH93" i="29"/>
  <c r="AH83" i="29"/>
  <c r="AH84" i="29"/>
  <c r="AH100" i="29" s="1"/>
  <c r="CQ39" i="33"/>
  <c r="CQ38" i="33" s="1"/>
  <c r="CP62" i="33"/>
  <c r="CP55" i="33"/>
  <c r="CP43" i="33"/>
  <c r="CP42" i="33"/>
  <c r="CP41" i="33"/>
  <c r="CP48" i="33"/>
  <c r="CP56" i="33"/>
  <c r="CP57" i="33"/>
  <c r="CP46" i="33"/>
  <c r="CQ40" i="33"/>
  <c r="CP67" i="33"/>
  <c r="CP68" i="33"/>
  <c r="CP45" i="33"/>
  <c r="CP58" i="33"/>
  <c r="CP64" i="33"/>
  <c r="AI91" i="29"/>
  <c r="AI98" i="29"/>
  <c r="AI102" i="29"/>
  <c r="AI101" i="29"/>
  <c r="AI90" i="29"/>
  <c r="AI92" i="29"/>
  <c r="AI76" i="29"/>
  <c r="AI77" i="29"/>
  <c r="AI82" i="29"/>
  <c r="AI79" i="29"/>
  <c r="AI80" i="29"/>
  <c r="AI89" i="29"/>
  <c r="AJ73" i="29"/>
  <c r="AJ72" i="29" s="1"/>
  <c r="AI75" i="29"/>
  <c r="AJ74" i="29"/>
  <c r="AJ96" i="29" l="1"/>
  <c r="AJ85" i="29"/>
  <c r="AJ86" i="29"/>
  <c r="CQ51" i="33"/>
  <c r="CQ52" i="33"/>
  <c r="AJ99" i="29"/>
  <c r="AJ81" i="29"/>
  <c r="AJ78" i="29"/>
  <c r="CQ65" i="33"/>
  <c r="CQ44" i="33"/>
  <c r="CQ47" i="33"/>
  <c r="CP50" i="33"/>
  <c r="CP66" i="33" s="1"/>
  <c r="CP59" i="33"/>
  <c r="CP49" i="33"/>
  <c r="CQ63" i="33"/>
  <c r="AJ97" i="29"/>
  <c r="AI93" i="29"/>
  <c r="AI83" i="29"/>
  <c r="AI84" i="29"/>
  <c r="AI100" i="29" s="1"/>
  <c r="CR39" i="33"/>
  <c r="CR38" i="33" s="1"/>
  <c r="CQ41" i="33"/>
  <c r="CQ46" i="33"/>
  <c r="CQ42" i="33"/>
  <c r="CQ48" i="33"/>
  <c r="CQ43" i="33"/>
  <c r="CQ58" i="33"/>
  <c r="CQ45" i="33"/>
  <c r="CQ56" i="33"/>
  <c r="CQ64" i="33"/>
  <c r="CQ57" i="33"/>
  <c r="CR40" i="33"/>
  <c r="CQ67" i="33"/>
  <c r="CQ68" i="33"/>
  <c r="CQ55" i="33"/>
  <c r="CQ62" i="33"/>
  <c r="AJ91" i="29"/>
  <c r="AJ98" i="29"/>
  <c r="AJ102" i="29"/>
  <c r="AJ101" i="29"/>
  <c r="AJ92" i="29"/>
  <c r="AJ90" i="29"/>
  <c r="AJ77" i="29"/>
  <c r="AJ76" i="29"/>
  <c r="AJ79" i="29"/>
  <c r="AJ82" i="29"/>
  <c r="AJ80" i="29"/>
  <c r="AJ89" i="29"/>
  <c r="AK73" i="29"/>
  <c r="AK72" i="29" s="1"/>
  <c r="AJ75" i="29"/>
  <c r="AK74" i="29"/>
  <c r="AK96" i="29" l="1"/>
  <c r="AK86" i="29"/>
  <c r="AK85" i="29"/>
  <c r="CR51" i="33"/>
  <c r="CR52" i="33"/>
  <c r="AK99" i="29"/>
  <c r="AK81" i="29"/>
  <c r="AK78" i="29"/>
  <c r="CR65" i="33"/>
  <c r="CR44" i="33"/>
  <c r="CR47" i="33"/>
  <c r="CR63" i="33"/>
  <c r="CQ50" i="33"/>
  <c r="CQ66" i="33" s="1"/>
  <c r="CQ49" i="33"/>
  <c r="CQ59" i="33"/>
  <c r="AK97" i="29"/>
  <c r="AJ93" i="29"/>
  <c r="AJ84" i="29"/>
  <c r="AJ100" i="29" s="1"/>
  <c r="AJ83" i="29"/>
  <c r="CS39" i="33"/>
  <c r="CS38" i="33" s="1"/>
  <c r="CR55" i="33"/>
  <c r="CR62" i="33"/>
  <c r="CS40" i="33"/>
  <c r="CR42" i="33"/>
  <c r="CR48" i="33"/>
  <c r="CR46" i="33"/>
  <c r="CR45" i="33"/>
  <c r="CR41" i="33"/>
  <c r="CR43" i="33"/>
  <c r="CR64" i="33"/>
  <c r="CR57" i="33"/>
  <c r="CR67" i="33"/>
  <c r="CR56" i="33"/>
  <c r="CR68" i="33"/>
  <c r="CR58" i="33"/>
  <c r="AK91" i="29"/>
  <c r="AK101" i="29"/>
  <c r="AK98" i="29"/>
  <c r="AK102" i="29"/>
  <c r="AK92" i="29"/>
  <c r="AK90" i="29"/>
  <c r="AK79" i="29"/>
  <c r="AK77" i="29"/>
  <c r="AK76" i="29"/>
  <c r="AK82" i="29"/>
  <c r="AK80" i="29"/>
  <c r="AL73" i="29"/>
  <c r="AL72" i="29" s="1"/>
  <c r="AK75" i="29"/>
  <c r="AL74" i="29"/>
  <c r="AK89" i="29"/>
  <c r="AL96" i="29" l="1"/>
  <c r="AL86" i="29"/>
  <c r="AL85" i="29"/>
  <c r="CS51" i="33"/>
  <c r="CS52" i="33"/>
  <c r="CS65" i="33"/>
  <c r="AL99" i="29"/>
  <c r="AL81" i="29"/>
  <c r="AL78" i="29"/>
  <c r="CS47" i="33"/>
  <c r="CS44" i="33"/>
  <c r="CS63" i="33"/>
  <c r="CR50" i="33"/>
  <c r="CR66" i="33" s="1"/>
  <c r="CR59" i="33"/>
  <c r="CR49" i="33"/>
  <c r="AL97" i="29"/>
  <c r="AK93" i="29"/>
  <c r="AK84" i="29"/>
  <c r="AK100" i="29" s="1"/>
  <c r="AK83" i="29"/>
  <c r="CT39" i="33"/>
  <c r="CT38" i="33" s="1"/>
  <c r="CS55" i="33"/>
  <c r="CS62" i="33"/>
  <c r="CS45" i="33"/>
  <c r="CS41" i="33"/>
  <c r="CS46" i="33"/>
  <c r="CS42" i="33"/>
  <c r="CS48" i="33"/>
  <c r="CS56" i="33"/>
  <c r="CT40" i="33"/>
  <c r="CS57" i="33"/>
  <c r="CS64" i="33"/>
  <c r="CS58" i="33"/>
  <c r="CS43" i="33"/>
  <c r="CS67" i="33"/>
  <c r="CS68" i="33"/>
  <c r="AL91" i="29"/>
  <c r="AL102" i="29"/>
  <c r="AL101" i="29"/>
  <c r="AL98" i="29"/>
  <c r="AL92" i="29"/>
  <c r="AL90" i="29"/>
  <c r="AL80" i="29"/>
  <c r="AL79" i="29"/>
  <c r="AL82" i="29"/>
  <c r="AL77" i="29"/>
  <c r="AL76" i="29"/>
  <c r="AL75" i="29"/>
  <c r="AM73" i="29"/>
  <c r="AM72" i="29" s="1"/>
  <c r="AM74" i="29"/>
  <c r="AL89" i="29"/>
  <c r="AM96" i="29" l="1"/>
  <c r="AM86" i="29"/>
  <c r="AM85" i="29"/>
  <c r="CT51" i="33"/>
  <c r="CT52" i="33"/>
  <c r="CT65" i="33"/>
  <c r="CS50" i="33"/>
  <c r="CS66" i="33" s="1"/>
  <c r="CS49" i="33"/>
  <c r="CS59" i="33"/>
  <c r="AM99" i="29"/>
  <c r="AM81" i="29"/>
  <c r="AM78" i="29"/>
  <c r="CT47" i="33"/>
  <c r="CT44" i="33"/>
  <c r="CT63" i="33"/>
  <c r="AM97" i="29"/>
  <c r="AL93" i="29"/>
  <c r="AL84" i="29"/>
  <c r="AL100" i="29" s="1"/>
  <c r="AL83" i="29"/>
  <c r="CU39" i="33"/>
  <c r="CU38" i="33" s="1"/>
  <c r="CT55" i="33"/>
  <c r="CT62" i="33"/>
  <c r="CU40" i="33"/>
  <c r="CT41" i="33"/>
  <c r="CT46" i="33"/>
  <c r="CT58" i="33"/>
  <c r="CT45" i="33"/>
  <c r="CT48" i="33"/>
  <c r="CT42" i="33"/>
  <c r="CT64" i="33"/>
  <c r="CT43" i="33"/>
  <c r="CT57" i="33"/>
  <c r="CT56" i="33"/>
  <c r="CT67" i="33"/>
  <c r="CT68" i="33"/>
  <c r="AM91" i="29"/>
  <c r="AM102" i="29"/>
  <c r="AM101" i="29"/>
  <c r="AM98" i="29"/>
  <c r="AM92" i="29"/>
  <c r="AM90" i="29"/>
  <c r="AM82" i="29"/>
  <c r="AM80" i="29"/>
  <c r="AM79" i="29"/>
  <c r="AM77" i="29"/>
  <c r="AM76" i="29"/>
  <c r="AM75" i="29"/>
  <c r="AN74" i="29"/>
  <c r="AN73" i="29"/>
  <c r="AN72" i="29" s="1"/>
  <c r="AM89" i="29"/>
  <c r="AN96" i="29" l="1"/>
  <c r="AN86" i="29"/>
  <c r="AN85" i="29"/>
  <c r="CU51" i="33"/>
  <c r="CU52" i="33"/>
  <c r="CU65" i="33"/>
  <c r="CT49" i="33"/>
  <c r="CT59" i="33"/>
  <c r="CT50" i="33"/>
  <c r="CT66" i="33" s="1"/>
  <c r="AN99" i="29"/>
  <c r="AN81" i="29"/>
  <c r="AN78" i="29"/>
  <c r="CU47" i="33"/>
  <c r="CU44" i="33"/>
  <c r="CU63" i="33"/>
  <c r="AN97" i="29"/>
  <c r="AM93" i="29"/>
  <c r="AM83" i="29"/>
  <c r="AM84" i="29"/>
  <c r="AM100" i="29" s="1"/>
  <c r="CV39" i="33"/>
  <c r="CV38" i="33" s="1"/>
  <c r="CU43" i="33"/>
  <c r="CU45" i="33"/>
  <c r="CV40" i="33"/>
  <c r="CU41" i="33"/>
  <c r="CU46" i="33"/>
  <c r="CU56" i="33"/>
  <c r="CU42" i="33"/>
  <c r="CU57" i="33"/>
  <c r="CU64" i="33"/>
  <c r="CU58" i="33"/>
  <c r="CU68" i="33"/>
  <c r="CU48" i="33"/>
  <c r="CU67" i="33"/>
  <c r="CU55" i="33"/>
  <c r="CU62" i="33"/>
  <c r="AN91" i="29"/>
  <c r="AN102" i="29"/>
  <c r="AN101" i="29"/>
  <c r="AN98" i="29"/>
  <c r="AN90" i="29"/>
  <c r="AN92" i="29"/>
  <c r="AN82" i="29"/>
  <c r="AN80" i="29"/>
  <c r="AN79" i="29"/>
  <c r="AN77" i="29"/>
  <c r="AN76" i="29"/>
  <c r="AN89" i="29"/>
  <c r="AN75" i="29"/>
  <c r="AO74" i="29"/>
  <c r="AO73" i="29"/>
  <c r="AO72" i="29" s="1"/>
  <c r="AO96" i="29" l="1"/>
  <c r="AO85" i="29"/>
  <c r="AO86" i="29"/>
  <c r="CV51" i="33"/>
  <c r="CV52" i="33"/>
  <c r="CV65" i="33"/>
  <c r="CU59" i="33"/>
  <c r="CU49" i="33"/>
  <c r="CU50" i="33"/>
  <c r="CU66" i="33" s="1"/>
  <c r="AO99" i="29"/>
  <c r="AO81" i="29"/>
  <c r="AO78" i="29"/>
  <c r="CV47" i="33"/>
  <c r="CV44" i="33"/>
  <c r="CV63" i="33"/>
  <c r="AO97" i="29"/>
  <c r="AN83" i="29"/>
  <c r="AN93" i="29"/>
  <c r="AN84" i="29"/>
  <c r="AN100" i="29" s="1"/>
  <c r="CW39" i="33"/>
  <c r="CW38" i="33" s="1"/>
  <c r="CV45" i="33"/>
  <c r="CW40" i="33"/>
  <c r="CV43" i="33"/>
  <c r="CV42" i="33"/>
  <c r="CV57" i="33"/>
  <c r="CV41" i="33"/>
  <c r="CV46" i="33"/>
  <c r="CV68" i="33"/>
  <c r="CV64" i="33"/>
  <c r="CV58" i="33"/>
  <c r="CV48" i="33"/>
  <c r="CV56" i="33"/>
  <c r="CV67" i="33"/>
  <c r="CV55" i="33"/>
  <c r="CV62" i="33"/>
  <c r="AO91" i="29"/>
  <c r="AO102" i="29"/>
  <c r="AO101" i="29"/>
  <c r="AO98" i="29"/>
  <c r="AO92" i="29"/>
  <c r="AO90" i="29"/>
  <c r="AO82" i="29"/>
  <c r="AO80" i="29"/>
  <c r="AO79" i="29"/>
  <c r="AO77" i="29"/>
  <c r="AO76" i="29"/>
  <c r="AP74" i="29"/>
  <c r="AO75" i="29"/>
  <c r="AP73" i="29"/>
  <c r="AP72" i="29" s="1"/>
  <c r="AO89" i="29"/>
  <c r="AP96" i="29" l="1"/>
  <c r="AP85" i="29"/>
  <c r="AP86" i="29"/>
  <c r="CW51" i="33"/>
  <c r="CW52" i="33"/>
  <c r="CV49" i="33"/>
  <c r="CV50" i="33"/>
  <c r="CV66" i="33" s="1"/>
  <c r="CV59" i="33"/>
  <c r="CW65" i="33"/>
  <c r="AP99" i="29"/>
  <c r="AP81" i="29"/>
  <c r="AP78" i="29"/>
  <c r="CW47" i="33"/>
  <c r="CW44" i="33"/>
  <c r="CW63" i="33"/>
  <c r="AP97" i="29"/>
  <c r="AO83" i="29"/>
  <c r="AO93" i="29"/>
  <c r="AO84" i="29"/>
  <c r="AO100" i="29" s="1"/>
  <c r="CX39" i="33"/>
  <c r="CX38" i="33" s="1"/>
  <c r="CW42" i="33"/>
  <c r="CW48" i="33"/>
  <c r="CW43" i="33"/>
  <c r="CW45" i="33"/>
  <c r="CW46" i="33"/>
  <c r="CW56" i="33"/>
  <c r="CW57" i="33"/>
  <c r="CW58" i="33"/>
  <c r="CW67" i="33"/>
  <c r="CW68" i="33"/>
  <c r="CX40" i="33"/>
  <c r="CW64" i="33"/>
  <c r="CW41" i="33"/>
  <c r="CW62" i="33"/>
  <c r="CW55" i="33"/>
  <c r="AP91" i="29"/>
  <c r="AP102" i="29"/>
  <c r="AP101" i="29"/>
  <c r="AP98" i="29"/>
  <c r="AP92" i="29"/>
  <c r="AP90" i="29"/>
  <c r="AP82" i="29"/>
  <c r="AP80" i="29"/>
  <c r="AP77" i="29"/>
  <c r="AP76" i="29"/>
  <c r="AP79" i="29"/>
  <c r="AP89" i="29"/>
  <c r="AQ74" i="29"/>
  <c r="AQ73" i="29"/>
  <c r="AQ72" i="29" s="1"/>
  <c r="AP75" i="29"/>
  <c r="AQ96" i="29" l="1"/>
  <c r="AQ85" i="29"/>
  <c r="AQ86" i="29"/>
  <c r="CX51" i="33"/>
  <c r="CX52" i="33"/>
  <c r="CX65" i="33"/>
  <c r="CW50" i="33"/>
  <c r="CW66" i="33" s="1"/>
  <c r="CW59" i="33"/>
  <c r="CW49" i="33"/>
  <c r="AQ99" i="29"/>
  <c r="AQ81" i="29"/>
  <c r="AQ78" i="29"/>
  <c r="CX47" i="33"/>
  <c r="CX44" i="33"/>
  <c r="CX63" i="33"/>
  <c r="AQ97" i="29"/>
  <c r="AP93" i="29"/>
  <c r="AP83" i="29"/>
  <c r="AP84" i="29"/>
  <c r="AP100" i="29" s="1"/>
  <c r="CY39" i="33"/>
  <c r="CY38" i="33" s="1"/>
  <c r="CX43" i="33"/>
  <c r="CX48" i="33"/>
  <c r="CY40" i="33"/>
  <c r="CX46" i="33"/>
  <c r="CX56" i="33"/>
  <c r="CX42" i="33"/>
  <c r="CX45" i="33"/>
  <c r="CX57" i="33"/>
  <c r="CX58" i="33"/>
  <c r="CX67" i="33"/>
  <c r="CX68" i="33"/>
  <c r="CX64" i="33"/>
  <c r="CX41" i="33"/>
  <c r="CX62" i="33"/>
  <c r="CX55" i="33"/>
  <c r="AQ91" i="29"/>
  <c r="AQ98" i="29"/>
  <c r="AQ101" i="29"/>
  <c r="AQ102" i="29"/>
  <c r="AQ90" i="29"/>
  <c r="AQ92" i="29"/>
  <c r="AQ76" i="29"/>
  <c r="AQ82" i="29"/>
  <c r="AQ80" i="29"/>
  <c r="AQ79" i="29"/>
  <c r="AQ77" i="29"/>
  <c r="AR73" i="29"/>
  <c r="AR72" i="29" s="1"/>
  <c r="AR74" i="29"/>
  <c r="AQ75" i="29"/>
  <c r="AQ89" i="29"/>
  <c r="AR96" i="29" l="1"/>
  <c r="AR85" i="29"/>
  <c r="AR86" i="29"/>
  <c r="CY51" i="33"/>
  <c r="CY52" i="33"/>
  <c r="CY65" i="33"/>
  <c r="CX49" i="33"/>
  <c r="CX59" i="33"/>
  <c r="CX50" i="33"/>
  <c r="CX66" i="33" s="1"/>
  <c r="AR99" i="29"/>
  <c r="AR81" i="29"/>
  <c r="AR78" i="29"/>
  <c r="CY47" i="33"/>
  <c r="CY44" i="33"/>
  <c r="CY63" i="33"/>
  <c r="AR97" i="29"/>
  <c r="AQ93" i="29"/>
  <c r="AQ84" i="29"/>
  <c r="AQ100" i="29" s="1"/>
  <c r="AQ83" i="29"/>
  <c r="CZ39" i="33"/>
  <c r="CZ38" i="33" s="1"/>
  <c r="CY41" i="33"/>
  <c r="CY46" i="33"/>
  <c r="CY42" i="33"/>
  <c r="CY48" i="33"/>
  <c r="CY43" i="33"/>
  <c r="CY58" i="33"/>
  <c r="CZ40" i="33"/>
  <c r="CY56" i="33"/>
  <c r="CY67" i="33"/>
  <c r="CY57" i="33"/>
  <c r="CY68" i="33"/>
  <c r="CY45" i="33"/>
  <c r="CY64" i="33"/>
  <c r="CY55" i="33"/>
  <c r="CY62" i="33"/>
  <c r="AR91" i="29"/>
  <c r="AR98" i="29"/>
  <c r="AR102" i="29"/>
  <c r="AR101" i="29"/>
  <c r="AR92" i="29"/>
  <c r="AR90" i="29"/>
  <c r="AR77" i="29"/>
  <c r="AR76" i="29"/>
  <c r="AR79" i="29"/>
  <c r="AR80" i="29"/>
  <c r="AR82" i="29"/>
  <c r="AS73" i="29"/>
  <c r="AS72" i="29" s="1"/>
  <c r="AR75" i="29"/>
  <c r="AS74" i="29"/>
  <c r="AR89" i="29"/>
  <c r="AS96" i="29" l="1"/>
  <c r="AS86" i="29"/>
  <c r="AS85" i="29"/>
  <c r="CZ51" i="33"/>
  <c r="CZ52" i="33"/>
  <c r="CZ65" i="33"/>
  <c r="CY50" i="33"/>
  <c r="CY66" i="33" s="1"/>
  <c r="CY49" i="33"/>
  <c r="CY59" i="33"/>
  <c r="AS99" i="29"/>
  <c r="AS81" i="29"/>
  <c r="AS78" i="29"/>
  <c r="CZ47" i="33"/>
  <c r="CZ44" i="33"/>
  <c r="CZ63" i="33"/>
  <c r="AS97" i="29"/>
  <c r="AR93" i="29"/>
  <c r="AR84" i="29"/>
  <c r="AR100" i="29" s="1"/>
  <c r="AR83" i="29"/>
  <c r="DA39" i="33"/>
  <c r="DA38" i="33" s="1"/>
  <c r="CZ55" i="33"/>
  <c r="CZ62" i="33"/>
  <c r="DA40" i="33"/>
  <c r="CZ42" i="33"/>
  <c r="CZ48" i="33"/>
  <c r="CZ41" i="33"/>
  <c r="CZ46" i="33"/>
  <c r="CZ56" i="33"/>
  <c r="CZ58" i="33"/>
  <c r="CZ67" i="33"/>
  <c r="CZ43" i="33"/>
  <c r="CZ57" i="33"/>
  <c r="CZ68" i="33"/>
  <c r="CZ45" i="33"/>
  <c r="CZ64" i="33"/>
  <c r="AS91" i="29"/>
  <c r="AS101" i="29"/>
  <c r="AS98" i="29"/>
  <c r="AS102" i="29"/>
  <c r="AS92" i="29"/>
  <c r="AS90" i="29"/>
  <c r="AS79" i="29"/>
  <c r="AS77" i="29"/>
  <c r="AS76" i="29"/>
  <c r="AS80" i="29"/>
  <c r="AS82" i="29"/>
  <c r="AT73" i="29"/>
  <c r="AT72" i="29" s="1"/>
  <c r="AS75" i="29"/>
  <c r="AT74" i="29"/>
  <c r="AS89" i="29"/>
  <c r="AT96" i="29" l="1"/>
  <c r="AT86" i="29"/>
  <c r="AT85" i="29"/>
  <c r="DA51" i="33"/>
  <c r="DA52" i="33"/>
  <c r="DA65" i="33"/>
  <c r="CZ59" i="33"/>
  <c r="CZ50" i="33"/>
  <c r="CZ66" i="33" s="1"/>
  <c r="CZ49" i="33"/>
  <c r="AT99" i="29"/>
  <c r="AT81" i="29"/>
  <c r="AT78" i="29"/>
  <c r="DA47" i="33"/>
  <c r="DA44" i="33"/>
  <c r="DA63" i="33"/>
  <c r="AT97" i="29"/>
  <c r="AS93" i="29"/>
  <c r="AS83" i="29"/>
  <c r="AS84" i="29"/>
  <c r="AS100" i="29" s="1"/>
  <c r="DB39" i="33"/>
  <c r="DB38" i="33" s="1"/>
  <c r="DA55" i="33"/>
  <c r="DA62" i="33"/>
  <c r="DA45" i="33"/>
  <c r="DA41" i="33"/>
  <c r="DA46" i="33"/>
  <c r="DA42" i="33"/>
  <c r="DA48" i="33"/>
  <c r="DA57" i="33"/>
  <c r="DA64" i="33"/>
  <c r="DA43" i="33"/>
  <c r="DA58" i="33"/>
  <c r="DB40" i="33"/>
  <c r="DA56" i="33"/>
  <c r="DA67" i="33"/>
  <c r="DA68" i="33"/>
  <c r="AT91" i="29"/>
  <c r="AT102" i="29"/>
  <c r="AT101" i="29"/>
  <c r="AT98" i="29"/>
  <c r="AT92" i="29"/>
  <c r="AT90" i="29"/>
  <c r="AT80" i="29"/>
  <c r="AT79" i="29"/>
  <c r="AT77" i="29"/>
  <c r="AT76" i="29"/>
  <c r="AT82" i="29"/>
  <c r="AT75" i="29"/>
  <c r="AU74" i="29"/>
  <c r="AU73" i="29"/>
  <c r="AU72" i="29" s="1"/>
  <c r="AT89" i="29"/>
  <c r="AU96" i="29" l="1"/>
  <c r="AU86" i="29"/>
  <c r="AU85" i="29"/>
  <c r="DB51" i="33"/>
  <c r="DB52" i="33"/>
  <c r="DB65" i="33"/>
  <c r="DA50" i="33"/>
  <c r="DA66" i="33" s="1"/>
  <c r="DA49" i="33"/>
  <c r="DA59" i="33"/>
  <c r="AU99" i="29"/>
  <c r="AU81" i="29"/>
  <c r="AU78" i="29"/>
  <c r="DB47" i="33"/>
  <c r="DB44" i="33"/>
  <c r="DB63" i="33"/>
  <c r="AU97" i="29"/>
  <c r="AT93" i="29"/>
  <c r="AT84" i="29"/>
  <c r="AT100" i="29" s="1"/>
  <c r="AT83" i="29"/>
  <c r="DC39" i="33"/>
  <c r="DC38" i="33" s="1"/>
  <c r="DC40" i="33"/>
  <c r="DB41" i="33"/>
  <c r="DB46" i="33"/>
  <c r="DB45" i="33"/>
  <c r="DB43" i="33"/>
  <c r="DB58" i="33"/>
  <c r="DB42" i="33"/>
  <c r="DB56" i="33"/>
  <c r="DB64" i="33"/>
  <c r="DB48" i="33"/>
  <c r="DB67" i="33"/>
  <c r="DB57" i="33"/>
  <c r="DB68" i="33"/>
  <c r="DB55" i="33"/>
  <c r="DB62" i="33"/>
  <c r="AU91" i="29"/>
  <c r="AU102" i="29"/>
  <c r="AU101" i="29"/>
  <c r="AU98" i="29"/>
  <c r="AU92" i="29"/>
  <c r="AU90" i="29"/>
  <c r="AU82" i="29"/>
  <c r="AU80" i="29"/>
  <c r="AU79" i="29"/>
  <c r="AU77" i="29"/>
  <c r="AU76" i="29"/>
  <c r="AU89" i="29"/>
  <c r="AU75" i="29"/>
  <c r="AV74" i="29"/>
  <c r="AV73" i="29"/>
  <c r="AV72" i="29" s="1"/>
  <c r="AV96" i="29" l="1"/>
  <c r="AV86" i="29"/>
  <c r="AV85" i="29"/>
  <c r="DC51" i="33"/>
  <c r="DC52" i="33"/>
  <c r="DB49" i="33"/>
  <c r="DC65" i="33"/>
  <c r="DB59" i="33"/>
  <c r="DB50" i="33"/>
  <c r="DB66" i="33" s="1"/>
  <c r="AV99" i="29"/>
  <c r="AV81" i="29"/>
  <c r="AV78" i="29"/>
  <c r="DC47" i="33"/>
  <c r="DC44" i="33"/>
  <c r="DC63" i="33"/>
  <c r="AV97" i="29"/>
  <c r="AU93" i="29"/>
  <c r="AU83" i="29"/>
  <c r="AU84" i="29"/>
  <c r="AU100" i="29" s="1"/>
  <c r="DD39" i="33"/>
  <c r="DD38" i="33" s="1"/>
  <c r="DC43" i="33"/>
  <c r="DC45" i="33"/>
  <c r="DD40" i="33"/>
  <c r="DC41" i="33"/>
  <c r="DC46" i="33"/>
  <c r="DC56" i="33"/>
  <c r="DC48" i="33"/>
  <c r="DC57" i="33"/>
  <c r="DC64" i="33"/>
  <c r="DC58" i="33"/>
  <c r="DC68" i="33"/>
  <c r="DC42" i="33"/>
  <c r="DC67" i="33"/>
  <c r="DC55" i="33"/>
  <c r="DC62" i="33"/>
  <c r="AV91" i="29"/>
  <c r="AV102" i="29"/>
  <c r="AV101" i="29"/>
  <c r="AV98" i="29"/>
  <c r="AV90" i="29"/>
  <c r="AV92" i="29"/>
  <c r="AV82" i="29"/>
  <c r="AV80" i="29"/>
  <c r="AV79" i="29"/>
  <c r="AV77" i="29"/>
  <c r="AV76" i="29"/>
  <c r="AV75" i="29"/>
  <c r="AW74" i="29"/>
  <c r="AW73" i="29"/>
  <c r="AW72" i="29" s="1"/>
  <c r="AV89" i="29"/>
  <c r="AW85" i="29" l="1"/>
  <c r="AW86" i="29"/>
  <c r="DD51" i="33"/>
  <c r="DD52" i="33"/>
  <c r="DC59" i="33"/>
  <c r="DC50" i="33"/>
  <c r="DC66" i="33" s="1"/>
  <c r="DC49" i="33"/>
  <c r="DD65" i="33"/>
  <c r="AW99" i="29"/>
  <c r="AW81" i="29"/>
  <c r="AW78" i="29"/>
  <c r="DD47" i="33"/>
  <c r="DD44" i="33"/>
  <c r="DD63" i="33"/>
  <c r="AW97" i="29"/>
  <c r="AV83" i="29"/>
  <c r="AV93" i="29"/>
  <c r="AV84" i="29"/>
  <c r="AV100" i="29" s="1"/>
  <c r="DE39" i="33"/>
  <c r="DE38" i="33" s="1"/>
  <c r="AX73" i="29"/>
  <c r="AX72" i="29" s="1"/>
  <c r="AX74" i="29"/>
  <c r="AW96" i="29"/>
  <c r="DD55" i="33"/>
  <c r="DD62" i="33"/>
  <c r="DD45" i="33"/>
  <c r="DE40" i="33"/>
  <c r="DD48" i="33"/>
  <c r="DD57" i="33"/>
  <c r="DD43" i="33"/>
  <c r="DD46" i="33"/>
  <c r="DD56" i="33"/>
  <c r="DD64" i="33"/>
  <c r="DD68" i="33"/>
  <c r="DD42" i="33"/>
  <c r="DD58" i="33"/>
  <c r="DD41" i="33"/>
  <c r="DD67" i="33"/>
  <c r="AW91" i="29"/>
  <c r="AW102" i="29"/>
  <c r="AW101" i="29"/>
  <c r="AW98" i="29"/>
  <c r="AW92" i="29"/>
  <c r="AW90" i="29"/>
  <c r="AW82" i="29"/>
  <c r="AW80" i="29"/>
  <c r="AW79" i="29"/>
  <c r="AW76" i="29"/>
  <c r="AW77" i="29"/>
  <c r="AW89" i="29"/>
  <c r="AW75" i="29"/>
  <c r="AX85" i="29" l="1"/>
  <c r="AX86" i="29"/>
  <c r="DE51" i="33"/>
  <c r="DE52" i="33"/>
  <c r="DF39" i="33"/>
  <c r="DF38" i="33" s="1"/>
  <c r="DF40" i="33"/>
  <c r="DE65" i="33"/>
  <c r="DD49" i="33"/>
  <c r="DD59" i="33"/>
  <c r="DD50" i="33"/>
  <c r="DD66" i="33" s="1"/>
  <c r="AX99" i="29"/>
  <c r="AX81" i="29"/>
  <c r="AX78" i="29"/>
  <c r="DE47" i="33"/>
  <c r="DE44" i="33"/>
  <c r="DE63" i="33"/>
  <c r="AX97" i="29"/>
  <c r="AW84" i="29"/>
  <c r="AW100" i="29" s="1"/>
  <c r="AW83" i="29"/>
  <c r="AW93" i="29"/>
  <c r="AX75" i="29"/>
  <c r="AX77" i="29"/>
  <c r="AX80" i="29"/>
  <c r="AX76" i="29"/>
  <c r="AX79" i="29"/>
  <c r="AY73" i="29"/>
  <c r="AY72" i="29" s="1"/>
  <c r="AX91" i="29"/>
  <c r="AX98" i="29"/>
  <c r="AX90" i="29"/>
  <c r="AX82" i="29"/>
  <c r="AX92" i="29"/>
  <c r="AY74" i="29"/>
  <c r="AX101" i="29"/>
  <c r="AX102" i="29"/>
  <c r="AX89" i="29"/>
  <c r="AX96" i="29"/>
  <c r="DE42" i="33"/>
  <c r="DE48" i="33"/>
  <c r="DE43" i="33"/>
  <c r="DE45" i="33"/>
  <c r="DE41" i="33"/>
  <c r="DE56" i="33"/>
  <c r="DE57" i="33"/>
  <c r="DE67" i="33"/>
  <c r="DE46" i="33"/>
  <c r="DE64" i="33"/>
  <c r="DE68" i="33"/>
  <c r="DE58" i="33"/>
  <c r="DE62" i="33"/>
  <c r="DE55" i="33"/>
  <c r="AY85" i="29" l="1"/>
  <c r="AY86" i="29"/>
  <c r="DF51" i="33"/>
  <c r="DF52" i="33"/>
  <c r="DG40" i="33"/>
  <c r="DG39" i="33"/>
  <c r="DG38" i="33" s="1"/>
  <c r="DF68" i="33"/>
  <c r="DF58" i="33"/>
  <c r="DF46" i="33"/>
  <c r="DF67" i="33"/>
  <c r="DF57" i="33"/>
  <c r="DF45" i="33"/>
  <c r="DF56" i="33"/>
  <c r="DF44" i="33"/>
  <c r="DF65" i="33"/>
  <c r="DF43" i="33"/>
  <c r="DF64" i="33"/>
  <c r="DF42" i="33"/>
  <c r="DF63" i="33"/>
  <c r="DF41" i="33"/>
  <c r="DF47" i="33"/>
  <c r="DF48" i="33"/>
  <c r="DF55" i="33"/>
  <c r="DF62" i="33"/>
  <c r="DE50" i="33"/>
  <c r="DE66" i="33" s="1"/>
  <c r="DE59" i="33"/>
  <c r="DE49" i="33"/>
  <c r="AY99" i="29"/>
  <c r="AY81" i="29"/>
  <c r="AY78" i="29"/>
  <c r="AY97" i="29"/>
  <c r="AX84" i="29"/>
  <c r="AX100" i="29" s="1"/>
  <c r="AX93" i="29"/>
  <c r="AX83" i="29"/>
  <c r="AZ73" i="29"/>
  <c r="AZ72" i="29" s="1"/>
  <c r="AZ74" i="29"/>
  <c r="AY80" i="29"/>
  <c r="AY79" i="29"/>
  <c r="AY91" i="29"/>
  <c r="AY98" i="29"/>
  <c r="AY77" i="29"/>
  <c r="AY90" i="29"/>
  <c r="AY76" i="29"/>
  <c r="AY75" i="29"/>
  <c r="AY102" i="29"/>
  <c r="AY101" i="29"/>
  <c r="AY92" i="29"/>
  <c r="AY82" i="29"/>
  <c r="AY89" i="29"/>
  <c r="AY96" i="29"/>
  <c r="AZ85" i="29" l="1"/>
  <c r="AZ86" i="29"/>
  <c r="DG51" i="33"/>
  <c r="DG52" i="33"/>
  <c r="DG62" i="33"/>
  <c r="DG55" i="33"/>
  <c r="DG65" i="33"/>
  <c r="DG64" i="33"/>
  <c r="DG63" i="33"/>
  <c r="DG58" i="33"/>
  <c r="DG48" i="33"/>
  <c r="DG47" i="33"/>
  <c r="DG45" i="33"/>
  <c r="DG68" i="33"/>
  <c r="DG56" i="33"/>
  <c r="DH39" i="33"/>
  <c r="DH38" i="33" s="1"/>
  <c r="DG41" i="33"/>
  <c r="DG44" i="33"/>
  <c r="DH40" i="33"/>
  <c r="DG43" i="33"/>
  <c r="DG46" i="33"/>
  <c r="DG67" i="33"/>
  <c r="DG57" i="33"/>
  <c r="DG42" i="33"/>
  <c r="DF59" i="33"/>
  <c r="DF49" i="33"/>
  <c r="DF50" i="33"/>
  <c r="DF66" i="33" s="1"/>
  <c r="AZ99" i="29"/>
  <c r="AZ81" i="29"/>
  <c r="AZ78" i="29"/>
  <c r="AZ97" i="29"/>
  <c r="AY83" i="29"/>
  <c r="AY93" i="29"/>
  <c r="AY84" i="29"/>
  <c r="AY100" i="29" s="1"/>
  <c r="AZ75" i="29"/>
  <c r="AZ77" i="29"/>
  <c r="AZ80" i="29"/>
  <c r="BA73" i="29"/>
  <c r="BA72" i="29" s="1"/>
  <c r="AZ76" i="29"/>
  <c r="AZ79" i="29"/>
  <c r="AZ82" i="29"/>
  <c r="BA74" i="29"/>
  <c r="AZ92" i="29"/>
  <c r="AZ102" i="29"/>
  <c r="AZ91" i="29"/>
  <c r="AZ90" i="29"/>
  <c r="AZ98" i="29"/>
  <c r="AZ101" i="29"/>
  <c r="AZ89" i="29"/>
  <c r="AZ96" i="29"/>
  <c r="BA86" i="29" l="1"/>
  <c r="BA85" i="29"/>
  <c r="DH51" i="33"/>
  <c r="DH52" i="33"/>
  <c r="DG49" i="33"/>
  <c r="DG59" i="33"/>
  <c r="DG50" i="33"/>
  <c r="DG66" i="33" s="1"/>
  <c r="DH64" i="33"/>
  <c r="DH63" i="33"/>
  <c r="DH68" i="33"/>
  <c r="DH58" i="33"/>
  <c r="DH47" i="33"/>
  <c r="DH65" i="33"/>
  <c r="DH46" i="33"/>
  <c r="DH67" i="33"/>
  <c r="DH44" i="33"/>
  <c r="DH56" i="33"/>
  <c r="DH57" i="33"/>
  <c r="DH45" i="33"/>
  <c r="DH43" i="33"/>
  <c r="DH48" i="33"/>
  <c r="DI39" i="33"/>
  <c r="DI38" i="33" s="1"/>
  <c r="DH42" i="33"/>
  <c r="DH41" i="33"/>
  <c r="DI40" i="33"/>
  <c r="DH62" i="33"/>
  <c r="DH55" i="33"/>
  <c r="BA99" i="29"/>
  <c r="BA81" i="29"/>
  <c r="BA78" i="29"/>
  <c r="BA97" i="29"/>
  <c r="AZ93" i="29"/>
  <c r="AZ84" i="29"/>
  <c r="AZ100" i="29" s="1"/>
  <c r="AZ83" i="29"/>
  <c r="BA89" i="29"/>
  <c r="BA96" i="29"/>
  <c r="BB74" i="29"/>
  <c r="BA75" i="29"/>
  <c r="BA77" i="29"/>
  <c r="BA80" i="29"/>
  <c r="BB73" i="29"/>
  <c r="BB72" i="29" s="1"/>
  <c r="BA76" i="29"/>
  <c r="BA79" i="29"/>
  <c r="BA82" i="29"/>
  <c r="BA92" i="29"/>
  <c r="BA91" i="29"/>
  <c r="BA90" i="29"/>
  <c r="BA102" i="29"/>
  <c r="BA98" i="29"/>
  <c r="BA101" i="29"/>
  <c r="BB86" i="29" l="1"/>
  <c r="BB85" i="29"/>
  <c r="DI51" i="33"/>
  <c r="DI52" i="33"/>
  <c r="DH50" i="33"/>
  <c r="DH66" i="33" s="1"/>
  <c r="DH59" i="33"/>
  <c r="DH49" i="33"/>
  <c r="DI62" i="33"/>
  <c r="DI55" i="33"/>
  <c r="DI63" i="33"/>
  <c r="DI68" i="33"/>
  <c r="DI58" i="33"/>
  <c r="DI67" i="33"/>
  <c r="DI57" i="33"/>
  <c r="DI65" i="33"/>
  <c r="DI46" i="33"/>
  <c r="DI45" i="33"/>
  <c r="DI64" i="33"/>
  <c r="DI43" i="33"/>
  <c r="DI48" i="33"/>
  <c r="DI56" i="33"/>
  <c r="DI44" i="33"/>
  <c r="DI47" i="33"/>
  <c r="DI42" i="33"/>
  <c r="DI41" i="33"/>
  <c r="DJ40" i="33"/>
  <c r="DJ39" i="33"/>
  <c r="DJ38" i="33" s="1"/>
  <c r="BB99" i="29"/>
  <c r="BB81" i="29"/>
  <c r="BB78" i="29"/>
  <c r="BB97" i="29"/>
  <c r="BA93" i="29"/>
  <c r="BA84" i="29"/>
  <c r="BA100" i="29" s="1"/>
  <c r="BA83" i="29"/>
  <c r="BB76" i="29"/>
  <c r="BB79" i="29"/>
  <c r="BB82" i="29"/>
  <c r="BB90" i="29"/>
  <c r="BB75" i="29"/>
  <c r="BB77" i="29"/>
  <c r="BB80" i="29"/>
  <c r="BC74" i="29"/>
  <c r="BC73" i="29"/>
  <c r="BC72" i="29" s="1"/>
  <c r="BB92" i="29"/>
  <c r="BB91" i="29"/>
  <c r="BB102" i="29"/>
  <c r="BB98" i="29"/>
  <c r="BB101" i="29"/>
  <c r="BB89" i="29"/>
  <c r="BB96" i="29"/>
  <c r="BC86" i="29" l="1"/>
  <c r="BC85" i="29"/>
  <c r="DJ51" i="33"/>
  <c r="DJ52" i="33"/>
  <c r="DI50" i="33"/>
  <c r="DI66" i="33" s="1"/>
  <c r="DI49" i="33"/>
  <c r="DI59" i="33"/>
  <c r="DJ62" i="33"/>
  <c r="DJ55" i="33"/>
  <c r="DJ68" i="33"/>
  <c r="DJ58" i="33"/>
  <c r="DJ67" i="33"/>
  <c r="DJ57" i="33"/>
  <c r="DJ56" i="33"/>
  <c r="DJ65" i="33"/>
  <c r="DJ45" i="33"/>
  <c r="DJ44" i="33"/>
  <c r="DJ63" i="33"/>
  <c r="DJ48" i="33"/>
  <c r="DJ47" i="33"/>
  <c r="DJ43" i="33"/>
  <c r="DJ64" i="33"/>
  <c r="DJ42" i="33"/>
  <c r="DJ41" i="33"/>
  <c r="DK40" i="33"/>
  <c r="DK39" i="33"/>
  <c r="DK38" i="33" s="1"/>
  <c r="DJ46" i="33"/>
  <c r="BC99" i="29"/>
  <c r="BC81" i="29"/>
  <c r="BC78" i="29"/>
  <c r="BC97" i="29"/>
  <c r="BB84" i="29"/>
  <c r="BB100" i="29" s="1"/>
  <c r="BB93" i="29"/>
  <c r="BB83" i="29"/>
  <c r="BC89" i="29"/>
  <c r="BC96" i="29"/>
  <c r="BD74" i="29"/>
  <c r="BD73" i="29"/>
  <c r="BD72" i="29" s="1"/>
  <c r="BC82" i="29"/>
  <c r="BC80" i="29"/>
  <c r="BC92" i="29"/>
  <c r="BC79" i="29"/>
  <c r="BC77" i="29"/>
  <c r="BC76" i="29"/>
  <c r="BC90" i="29"/>
  <c r="BC75" i="29"/>
  <c r="BC102" i="29"/>
  <c r="BC91" i="29"/>
  <c r="BC101" i="29"/>
  <c r="BC98" i="29"/>
  <c r="BD86" i="29" l="1"/>
  <c r="BD85" i="29"/>
  <c r="DK51" i="33"/>
  <c r="DK52" i="33"/>
  <c r="DJ59" i="33"/>
  <c r="DJ50" i="33"/>
  <c r="DJ66" i="33" s="1"/>
  <c r="DJ49" i="33"/>
  <c r="DK55" i="33"/>
  <c r="DK62" i="33"/>
  <c r="DK68" i="33"/>
  <c r="DK67" i="33"/>
  <c r="DK57" i="33"/>
  <c r="DK56" i="33"/>
  <c r="DK65" i="33"/>
  <c r="DK44" i="33"/>
  <c r="DK64" i="33"/>
  <c r="DK43" i="33"/>
  <c r="DK47" i="33"/>
  <c r="DK46" i="33"/>
  <c r="DK45" i="33"/>
  <c r="DK58" i="33"/>
  <c r="DK48" i="33"/>
  <c r="DK63" i="33"/>
  <c r="DK42" i="33"/>
  <c r="DK41" i="33"/>
  <c r="DL40" i="33"/>
  <c r="DL39" i="33"/>
  <c r="DL38" i="33" s="1"/>
  <c r="BD99" i="29"/>
  <c r="BD81" i="29"/>
  <c r="BD78" i="29"/>
  <c r="BD97" i="29"/>
  <c r="BC93" i="29"/>
  <c r="BC83" i="29"/>
  <c r="BC84" i="29"/>
  <c r="BC100" i="29" s="1"/>
  <c r="BD89" i="29"/>
  <c r="BD96" i="29"/>
  <c r="BD76" i="29"/>
  <c r="BD79" i="29"/>
  <c r="BD82" i="29"/>
  <c r="BD90" i="29"/>
  <c r="BE74" i="29"/>
  <c r="BD75" i="29"/>
  <c r="BD77" i="29"/>
  <c r="BD80" i="29"/>
  <c r="BE73" i="29"/>
  <c r="BE72" i="29" s="1"/>
  <c r="BD91" i="29"/>
  <c r="BD98" i="29"/>
  <c r="BD101" i="29"/>
  <c r="BD92" i="29"/>
  <c r="BD102" i="29"/>
  <c r="BE85" i="29" l="1"/>
  <c r="BE86" i="29"/>
  <c r="DL51" i="33"/>
  <c r="DL52" i="33"/>
  <c r="DK59" i="33"/>
  <c r="DK49" i="33"/>
  <c r="DK50" i="33"/>
  <c r="DK66" i="33" s="1"/>
  <c r="DL68" i="33"/>
  <c r="DL67" i="33"/>
  <c r="DL56" i="33"/>
  <c r="DL65" i="33"/>
  <c r="DL64" i="33"/>
  <c r="DL43" i="33"/>
  <c r="DL63" i="33"/>
  <c r="DL48" i="33"/>
  <c r="DL57" i="33"/>
  <c r="DL46" i="33"/>
  <c r="DL58" i="33"/>
  <c r="DL45" i="33"/>
  <c r="DL42" i="33"/>
  <c r="DL41" i="33"/>
  <c r="DM40" i="33"/>
  <c r="DL47" i="33"/>
  <c r="DM39" i="33"/>
  <c r="DM38" i="33" s="1"/>
  <c r="DL44" i="33"/>
  <c r="DL55" i="33"/>
  <c r="DL62" i="33"/>
  <c r="BE99" i="29"/>
  <c r="BE81" i="29"/>
  <c r="BE78" i="29"/>
  <c r="BE97" i="29"/>
  <c r="BD84" i="29"/>
  <c r="BD100" i="29" s="1"/>
  <c r="BD93" i="29"/>
  <c r="BD83" i="29"/>
  <c r="BE89" i="29"/>
  <c r="BE96" i="29"/>
  <c r="BF73" i="29"/>
  <c r="BF72" i="29" s="1"/>
  <c r="BE76" i="29"/>
  <c r="BE79" i="29"/>
  <c r="BE82" i="29"/>
  <c r="BE90" i="29"/>
  <c r="BF74" i="29"/>
  <c r="BE75" i="29"/>
  <c r="BE77" i="29"/>
  <c r="BE80" i="29"/>
  <c r="BE91" i="29"/>
  <c r="BE98" i="29"/>
  <c r="BE92" i="29"/>
  <c r="BE101" i="29"/>
  <c r="BE102" i="29"/>
  <c r="BF85" i="29" l="1"/>
  <c r="BF86" i="29"/>
  <c r="DM51" i="33"/>
  <c r="DM52" i="33"/>
  <c r="DL50" i="33"/>
  <c r="DL66" i="33" s="1"/>
  <c r="DL49" i="33"/>
  <c r="DL59" i="33"/>
  <c r="DM68" i="33"/>
  <c r="DM67" i="33"/>
  <c r="DM65" i="33"/>
  <c r="DM64" i="33"/>
  <c r="DM63" i="33"/>
  <c r="DM56" i="33"/>
  <c r="DM47" i="33"/>
  <c r="DM58" i="33"/>
  <c r="DM45" i="33"/>
  <c r="DM48" i="33"/>
  <c r="DM42" i="33"/>
  <c r="DM41" i="33"/>
  <c r="DN40" i="33"/>
  <c r="DM43" i="33"/>
  <c r="DN39" i="33"/>
  <c r="DN38" i="33" s="1"/>
  <c r="DM57" i="33"/>
  <c r="DM46" i="33"/>
  <c r="DM44" i="33"/>
  <c r="DM55" i="33"/>
  <c r="DM62" i="33"/>
  <c r="BF99" i="29"/>
  <c r="BF81" i="29"/>
  <c r="BF78" i="29"/>
  <c r="BF97" i="29"/>
  <c r="BE83" i="29"/>
  <c r="BE84" i="29"/>
  <c r="BE100" i="29" s="1"/>
  <c r="BE93" i="29"/>
  <c r="BF75" i="29"/>
  <c r="BF77" i="29"/>
  <c r="BF80" i="29"/>
  <c r="BF76" i="29"/>
  <c r="BF79" i="29"/>
  <c r="BF90" i="29"/>
  <c r="BG74" i="29"/>
  <c r="BG73" i="29"/>
  <c r="BG72" i="29" s="1"/>
  <c r="BF82" i="29"/>
  <c r="BF91" i="29"/>
  <c r="BF98" i="29"/>
  <c r="BF92" i="29"/>
  <c r="BF101" i="29"/>
  <c r="BF102" i="29"/>
  <c r="BF89" i="29"/>
  <c r="BF96" i="29"/>
  <c r="BG85" i="29" l="1"/>
  <c r="BG86" i="29"/>
  <c r="DN51" i="33"/>
  <c r="DN52" i="33"/>
  <c r="DM50" i="33"/>
  <c r="DM66" i="33" s="1"/>
  <c r="DM49" i="33"/>
  <c r="DM59" i="33"/>
  <c r="DN62" i="33"/>
  <c r="DN55" i="33"/>
  <c r="DN68" i="33"/>
  <c r="DN65" i="33"/>
  <c r="DN64" i="33"/>
  <c r="DN63" i="33"/>
  <c r="DN48" i="33"/>
  <c r="DN57" i="33"/>
  <c r="DN46" i="33"/>
  <c r="DN44" i="33"/>
  <c r="DN58" i="33"/>
  <c r="DN41" i="33"/>
  <c r="DO40" i="33"/>
  <c r="DO39" i="33"/>
  <c r="DO38" i="33" s="1"/>
  <c r="DN47" i="33"/>
  <c r="DN67" i="33"/>
  <c r="DN45" i="33"/>
  <c r="DN56" i="33"/>
  <c r="DN42" i="33"/>
  <c r="DN43" i="33"/>
  <c r="BG99" i="29"/>
  <c r="BG81" i="29"/>
  <c r="BG78" i="29"/>
  <c r="BG97" i="29"/>
  <c r="BF84" i="29"/>
  <c r="BF100" i="29" s="1"/>
  <c r="BF93" i="29"/>
  <c r="BF83" i="29"/>
  <c r="BH73" i="29"/>
  <c r="BH72" i="29" s="1"/>
  <c r="BH74" i="29"/>
  <c r="BG75" i="29"/>
  <c r="BG90" i="29"/>
  <c r="BG82" i="29"/>
  <c r="BG91" i="29"/>
  <c r="BG98" i="29"/>
  <c r="BG80" i="29"/>
  <c r="BG79" i="29"/>
  <c r="BG77" i="29"/>
  <c r="BG92" i="29"/>
  <c r="BG101" i="29"/>
  <c r="BG102" i="29"/>
  <c r="BG76" i="29"/>
  <c r="BG89" i="29"/>
  <c r="BG96" i="29"/>
  <c r="BH85" i="29" l="1"/>
  <c r="BH86" i="29"/>
  <c r="DO51" i="33"/>
  <c r="DO52" i="33"/>
  <c r="DN50" i="33"/>
  <c r="DN66" i="33" s="1"/>
  <c r="DN59" i="33"/>
  <c r="DN49" i="33"/>
  <c r="DO62" i="33"/>
  <c r="DO55" i="33"/>
  <c r="DO65" i="33"/>
  <c r="DO64" i="33"/>
  <c r="DO63" i="33"/>
  <c r="DO48" i="33"/>
  <c r="DO67" i="33"/>
  <c r="DO56" i="33"/>
  <c r="DO47" i="33"/>
  <c r="DO58" i="33"/>
  <c r="DO45" i="33"/>
  <c r="DO43" i="33"/>
  <c r="DP39" i="33"/>
  <c r="DP38" i="33" s="1"/>
  <c r="DO68" i="33"/>
  <c r="DO57" i="33"/>
  <c r="DO46" i="33"/>
  <c r="DO44" i="33"/>
  <c r="DO42" i="33"/>
  <c r="DO41" i="33"/>
  <c r="DP40" i="33"/>
  <c r="BH99" i="29"/>
  <c r="BH81" i="29"/>
  <c r="BH78" i="29"/>
  <c r="BH97" i="29"/>
  <c r="BG83" i="29"/>
  <c r="BG84" i="29"/>
  <c r="BG100" i="29" s="1"/>
  <c r="BG93" i="29"/>
  <c r="BH75" i="29"/>
  <c r="BH77" i="29"/>
  <c r="BH80" i="29"/>
  <c r="BI73" i="29"/>
  <c r="BI72" i="29" s="1"/>
  <c r="BH76" i="29"/>
  <c r="BH79" i="29"/>
  <c r="BI74" i="29"/>
  <c r="BH92" i="29"/>
  <c r="BH102" i="29"/>
  <c r="BH90" i="29"/>
  <c r="BH82" i="29"/>
  <c r="BH91" i="29"/>
  <c r="BH101" i="29"/>
  <c r="BH98" i="29"/>
  <c r="BH89" i="29"/>
  <c r="BH96" i="29"/>
  <c r="BI86" i="29" l="1"/>
  <c r="BI85" i="29"/>
  <c r="DP51" i="33"/>
  <c r="DP52" i="33"/>
  <c r="DO50" i="33"/>
  <c r="DO66" i="33" s="1"/>
  <c r="DO59" i="33"/>
  <c r="DO49" i="33"/>
  <c r="DP62" i="33"/>
  <c r="DP55" i="33"/>
  <c r="DP64" i="33"/>
  <c r="DP63" i="33"/>
  <c r="DP68" i="33"/>
  <c r="DP58" i="33"/>
  <c r="DP67" i="33"/>
  <c r="DP56" i="33"/>
  <c r="DP47" i="33"/>
  <c r="DP57" i="33"/>
  <c r="DP46" i="33"/>
  <c r="DP44" i="33"/>
  <c r="DP65" i="33"/>
  <c r="DQ39" i="33"/>
  <c r="DQ38" i="33" s="1"/>
  <c r="DP43" i="33"/>
  <c r="DP42" i="33"/>
  <c r="DP48" i="33"/>
  <c r="DP45" i="33"/>
  <c r="DP41" i="33"/>
  <c r="DQ40" i="33"/>
  <c r="BI99" i="29"/>
  <c r="BI81" i="29"/>
  <c r="BI78" i="29"/>
  <c r="BI97" i="29"/>
  <c r="BH83" i="29"/>
  <c r="BH84" i="29"/>
  <c r="BH100" i="29" s="1"/>
  <c r="BH93" i="29"/>
  <c r="BJ74" i="29"/>
  <c r="BI75" i="29"/>
  <c r="BI77" i="29"/>
  <c r="BI80" i="29"/>
  <c r="BJ73" i="29"/>
  <c r="BJ72" i="29" s="1"/>
  <c r="BI76" i="29"/>
  <c r="BI79" i="29"/>
  <c r="BI92" i="29"/>
  <c r="BI90" i="29"/>
  <c r="BI82" i="29"/>
  <c r="BI91" i="29"/>
  <c r="BI102" i="29"/>
  <c r="BI101" i="29"/>
  <c r="BI98" i="29"/>
  <c r="BI89" i="29"/>
  <c r="BI96" i="29"/>
  <c r="BJ86" i="29" l="1"/>
  <c r="BJ85" i="29"/>
  <c r="DQ51" i="33"/>
  <c r="DQ52" i="33"/>
  <c r="DP59" i="33"/>
  <c r="DP49" i="33"/>
  <c r="DP50" i="33"/>
  <c r="DP66" i="33" s="1"/>
  <c r="DQ62" i="33"/>
  <c r="DQ55" i="33"/>
  <c r="DQ63" i="33"/>
  <c r="DQ68" i="33"/>
  <c r="DQ58" i="33"/>
  <c r="DQ67" i="33"/>
  <c r="DQ57" i="33"/>
  <c r="DQ64" i="33"/>
  <c r="DQ46" i="33"/>
  <c r="DQ45" i="33"/>
  <c r="DQ43" i="33"/>
  <c r="DQ65" i="33"/>
  <c r="DQ48" i="33"/>
  <c r="DQ47" i="33"/>
  <c r="DQ44" i="33"/>
  <c r="DQ42" i="33"/>
  <c r="DQ41" i="33"/>
  <c r="DR40" i="33"/>
  <c r="DQ56" i="33"/>
  <c r="DR39" i="33"/>
  <c r="DR38" i="33" s="1"/>
  <c r="BJ99" i="29"/>
  <c r="BJ81" i="29"/>
  <c r="BJ78" i="29"/>
  <c r="BJ97" i="29"/>
  <c r="BI84" i="29"/>
  <c r="BI100" i="29" s="1"/>
  <c r="BI93" i="29"/>
  <c r="BI83" i="29"/>
  <c r="BJ96" i="29"/>
  <c r="BJ89" i="29"/>
  <c r="BJ76" i="29"/>
  <c r="BJ79" i="29"/>
  <c r="BJ82" i="29"/>
  <c r="BJ90" i="29"/>
  <c r="BJ75" i="29"/>
  <c r="BJ77" i="29"/>
  <c r="BJ80" i="29"/>
  <c r="BK74" i="29"/>
  <c r="BJ92" i="29"/>
  <c r="BK73" i="29"/>
  <c r="BK72" i="29" s="1"/>
  <c r="BJ91" i="29"/>
  <c r="BJ102" i="29"/>
  <c r="BJ98" i="29"/>
  <c r="BJ101" i="29"/>
  <c r="BK86" i="29" l="1"/>
  <c r="BK85" i="29"/>
  <c r="DR51" i="33"/>
  <c r="DR52" i="33"/>
  <c r="DQ59" i="33"/>
  <c r="DQ50" i="33"/>
  <c r="DQ66" i="33" s="1"/>
  <c r="DQ49" i="33"/>
  <c r="DR68" i="33"/>
  <c r="DR58" i="33"/>
  <c r="DR67" i="33"/>
  <c r="DR57" i="33"/>
  <c r="DR56" i="33"/>
  <c r="DR45" i="33"/>
  <c r="DR44" i="33"/>
  <c r="DR42" i="33"/>
  <c r="DR48" i="33"/>
  <c r="DR47" i="33"/>
  <c r="DR63" i="33"/>
  <c r="DR64" i="33"/>
  <c r="DR46" i="33"/>
  <c r="DR43" i="33"/>
  <c r="DR41" i="33"/>
  <c r="DS40" i="33"/>
  <c r="DR65" i="33"/>
  <c r="DS39" i="33"/>
  <c r="DS38" i="33" s="1"/>
  <c r="DR62" i="33"/>
  <c r="DR55" i="33"/>
  <c r="BK99" i="29"/>
  <c r="BK81" i="29"/>
  <c r="BK78" i="29"/>
  <c r="BK97" i="29"/>
  <c r="BJ83" i="29"/>
  <c r="BJ84" i="29"/>
  <c r="BJ100" i="29" s="1"/>
  <c r="BJ93" i="29"/>
  <c r="BK96" i="29"/>
  <c r="BK89" i="29"/>
  <c r="BL74" i="29"/>
  <c r="BL73" i="29"/>
  <c r="BL72" i="29" s="1"/>
  <c r="BK76" i="29"/>
  <c r="BK75" i="29"/>
  <c r="BK92" i="29"/>
  <c r="BK90" i="29"/>
  <c r="BK80" i="29"/>
  <c r="BK79" i="29"/>
  <c r="BK82" i="29"/>
  <c r="BK91" i="29"/>
  <c r="BK98" i="29"/>
  <c r="BK102" i="29"/>
  <c r="BK77" i="29"/>
  <c r="BK101" i="29"/>
  <c r="BL86" i="29" l="1"/>
  <c r="BL85" i="29"/>
  <c r="DS51" i="33"/>
  <c r="DS52" i="33"/>
  <c r="DR59" i="33"/>
  <c r="DR49" i="33"/>
  <c r="DR50" i="33"/>
  <c r="DR66" i="33" s="1"/>
  <c r="DS55" i="33"/>
  <c r="DS62" i="33"/>
  <c r="DS68" i="33"/>
  <c r="DS67" i="33"/>
  <c r="DS57" i="33"/>
  <c r="DS56" i="33"/>
  <c r="DS65" i="33"/>
  <c r="DS44" i="33"/>
  <c r="DS63" i="33"/>
  <c r="DS43" i="33"/>
  <c r="DS47" i="33"/>
  <c r="DS64" i="33"/>
  <c r="DS46" i="33"/>
  <c r="DS58" i="33"/>
  <c r="DS42" i="33"/>
  <c r="DS41" i="33"/>
  <c r="DT40" i="33"/>
  <c r="DT39" i="33"/>
  <c r="DT38" i="33" s="1"/>
  <c r="DS45" i="33"/>
  <c r="DS48" i="33"/>
  <c r="BL99" i="29"/>
  <c r="BL81" i="29"/>
  <c r="BL78" i="29"/>
  <c r="BL97" i="29"/>
  <c r="BK83" i="29"/>
  <c r="BK93" i="29"/>
  <c r="BK84" i="29"/>
  <c r="BK100" i="29" s="1"/>
  <c r="BL76" i="29"/>
  <c r="BL79" i="29"/>
  <c r="BL82" i="29"/>
  <c r="BM74" i="29"/>
  <c r="BL75" i="29"/>
  <c r="BL77" i="29"/>
  <c r="BL80" i="29"/>
  <c r="BM73" i="29"/>
  <c r="BM72" i="29" s="1"/>
  <c r="BL91" i="29"/>
  <c r="BL98" i="29"/>
  <c r="BL101" i="29"/>
  <c r="BL92" i="29"/>
  <c r="BL90" i="29"/>
  <c r="BL102" i="29"/>
  <c r="BL96" i="29"/>
  <c r="BL89" i="29"/>
  <c r="BM85" i="29" l="1"/>
  <c r="BM86" i="29"/>
  <c r="DT51" i="33"/>
  <c r="DT52" i="33"/>
  <c r="DS59" i="33"/>
  <c r="DS50" i="33"/>
  <c r="DS66" i="33" s="1"/>
  <c r="DS49" i="33"/>
  <c r="DT55" i="33"/>
  <c r="DT62" i="33"/>
  <c r="DT68" i="33"/>
  <c r="DT67" i="33"/>
  <c r="DT56" i="33"/>
  <c r="DT65" i="33"/>
  <c r="DT64" i="33"/>
  <c r="DT63" i="33"/>
  <c r="DT57" i="33"/>
  <c r="DT43" i="33"/>
  <c r="DT58" i="33"/>
  <c r="DT48" i="33"/>
  <c r="DT46" i="33"/>
  <c r="DT45" i="33"/>
  <c r="DT47" i="33"/>
  <c r="DT42" i="33"/>
  <c r="DT41" i="33"/>
  <c r="DU40" i="33"/>
  <c r="DT44" i="33"/>
  <c r="DU39" i="33"/>
  <c r="DU38" i="33" s="1"/>
  <c r="BM99" i="29"/>
  <c r="BM81" i="29"/>
  <c r="BM78" i="29"/>
  <c r="BM97" i="29"/>
  <c r="BL84" i="29"/>
  <c r="BL100" i="29" s="1"/>
  <c r="BL93" i="29"/>
  <c r="BL83" i="29"/>
  <c r="BN73" i="29"/>
  <c r="BN72" i="29" s="1"/>
  <c r="BM76" i="29"/>
  <c r="BM79" i="29"/>
  <c r="BM82" i="29"/>
  <c r="BM90" i="29"/>
  <c r="BN74" i="29"/>
  <c r="BM75" i="29"/>
  <c r="BM77" i="29"/>
  <c r="BM80" i="29"/>
  <c r="BM91" i="29"/>
  <c r="BM98" i="29"/>
  <c r="BM92" i="29"/>
  <c r="BM102" i="29"/>
  <c r="BM101" i="29"/>
  <c r="BM89" i="29"/>
  <c r="BM96" i="29"/>
  <c r="BN85" i="29" l="1"/>
  <c r="BN86" i="29"/>
  <c r="DU51" i="33"/>
  <c r="DU52" i="33"/>
  <c r="DT50" i="33"/>
  <c r="DT66" i="33" s="1"/>
  <c r="DT59" i="33"/>
  <c r="DT49" i="33"/>
  <c r="DU68" i="33"/>
  <c r="DU67" i="33"/>
  <c r="DU65" i="33"/>
  <c r="DU64" i="33"/>
  <c r="DU63" i="33"/>
  <c r="DU58" i="33"/>
  <c r="DU42" i="33"/>
  <c r="DU47" i="33"/>
  <c r="DU45" i="33"/>
  <c r="DU56" i="33"/>
  <c r="DU41" i="33"/>
  <c r="DV40" i="33"/>
  <c r="DU57" i="33"/>
  <c r="DU46" i="33"/>
  <c r="DU44" i="33"/>
  <c r="DV39" i="33"/>
  <c r="DV38" i="33" s="1"/>
  <c r="DU43" i="33"/>
  <c r="DU48" i="33"/>
  <c r="DU55" i="33"/>
  <c r="DU62" i="33"/>
  <c r="BN99" i="29"/>
  <c r="BN81" i="29"/>
  <c r="BN78" i="29"/>
  <c r="BN97" i="29"/>
  <c r="BM83" i="29"/>
  <c r="BM93" i="29"/>
  <c r="BM84" i="29"/>
  <c r="BM100" i="29" s="1"/>
  <c r="BN75" i="29"/>
  <c r="BN77" i="29"/>
  <c r="BN80" i="29"/>
  <c r="BN76" i="29"/>
  <c r="BN79" i="29"/>
  <c r="BN91" i="29"/>
  <c r="BN98" i="29"/>
  <c r="BO74" i="29"/>
  <c r="BO73" i="29"/>
  <c r="BO72" i="29" s="1"/>
  <c r="BN90" i="29"/>
  <c r="BN92" i="29"/>
  <c r="BN101" i="29"/>
  <c r="BN102" i="29"/>
  <c r="BN82" i="29"/>
  <c r="BN89" i="29"/>
  <c r="BN96" i="29"/>
  <c r="BO85" i="29" l="1"/>
  <c r="BO86" i="29"/>
  <c r="DV51" i="33"/>
  <c r="DV52" i="33"/>
  <c r="DU49" i="33"/>
  <c r="DU50" i="33"/>
  <c r="DU66" i="33" s="1"/>
  <c r="DU59" i="33"/>
  <c r="DV68" i="33"/>
  <c r="DV65" i="33"/>
  <c r="DV64" i="33"/>
  <c r="DV63" i="33"/>
  <c r="DV67" i="33"/>
  <c r="DV48" i="33"/>
  <c r="DV46" i="33"/>
  <c r="DV56" i="33"/>
  <c r="DV44" i="33"/>
  <c r="DV57" i="33"/>
  <c r="DV41" i="33"/>
  <c r="DW40" i="33"/>
  <c r="DV47" i="33"/>
  <c r="DV42" i="33"/>
  <c r="DW39" i="33"/>
  <c r="DW38" i="33" s="1"/>
  <c r="DV43" i="33"/>
  <c r="DV45" i="33"/>
  <c r="DV58" i="33"/>
  <c r="DV62" i="33"/>
  <c r="DV55" i="33"/>
  <c r="BO99" i="29"/>
  <c r="BO81" i="29"/>
  <c r="BO78" i="29"/>
  <c r="BO97" i="29"/>
  <c r="BN83" i="29"/>
  <c r="BN93" i="29"/>
  <c r="BN84" i="29"/>
  <c r="BN100" i="29" s="1"/>
  <c r="BO89" i="29"/>
  <c r="BO96" i="29"/>
  <c r="BP73" i="29"/>
  <c r="BP72" i="29" s="1"/>
  <c r="BP74" i="29"/>
  <c r="BO77" i="29"/>
  <c r="BO82" i="29"/>
  <c r="BO76" i="29"/>
  <c r="BO75" i="29"/>
  <c r="BO91" i="29"/>
  <c r="BO80" i="29"/>
  <c r="BO79" i="29"/>
  <c r="BO90" i="29"/>
  <c r="BO98" i="29"/>
  <c r="BO101" i="29"/>
  <c r="BO92" i="29"/>
  <c r="BO102" i="29"/>
  <c r="BP85" i="29" l="1"/>
  <c r="BP86" i="29"/>
  <c r="DW51" i="33"/>
  <c r="DW52" i="33"/>
  <c r="DV59" i="33"/>
  <c r="DV49" i="33"/>
  <c r="DV50" i="33"/>
  <c r="DV66" i="33" s="1"/>
  <c r="DW65" i="33"/>
  <c r="DW64" i="33"/>
  <c r="DW63" i="33"/>
  <c r="DW48" i="33"/>
  <c r="DW47" i="33"/>
  <c r="DW68" i="33"/>
  <c r="DW45" i="33"/>
  <c r="DW57" i="33"/>
  <c r="DW43" i="33"/>
  <c r="DW67" i="33"/>
  <c r="DW58" i="33"/>
  <c r="DW42" i="33"/>
  <c r="DX39" i="33"/>
  <c r="DX38" i="33" s="1"/>
  <c r="DW46" i="33"/>
  <c r="DW44" i="33"/>
  <c r="DW41" i="33"/>
  <c r="DX40" i="33"/>
  <c r="DW56" i="33"/>
  <c r="DW62" i="33"/>
  <c r="DW55" i="33"/>
  <c r="BP99" i="29"/>
  <c r="BP81" i="29"/>
  <c r="BP78" i="29"/>
  <c r="BP97" i="29"/>
  <c r="BO93" i="29"/>
  <c r="BO83" i="29"/>
  <c r="BO84" i="29"/>
  <c r="BO100" i="29" s="1"/>
  <c r="BP75" i="29"/>
  <c r="BP77" i="29"/>
  <c r="BP80" i="29"/>
  <c r="BQ73" i="29"/>
  <c r="BQ72" i="29" s="1"/>
  <c r="BP76" i="29"/>
  <c r="BP79" i="29"/>
  <c r="BQ74" i="29"/>
  <c r="BP90" i="29"/>
  <c r="BP92" i="29"/>
  <c r="BP102" i="29"/>
  <c r="BP82" i="29"/>
  <c r="BP91" i="29"/>
  <c r="BP98" i="29"/>
  <c r="BP101" i="29"/>
  <c r="BP89" i="29"/>
  <c r="BP96" i="29"/>
  <c r="BQ86" i="29" l="1"/>
  <c r="BQ85" i="29"/>
  <c r="DX51" i="33"/>
  <c r="DX52" i="33"/>
  <c r="DW50" i="33"/>
  <c r="DW66" i="33" s="1"/>
  <c r="DW49" i="33"/>
  <c r="DW59" i="33"/>
  <c r="DX62" i="33"/>
  <c r="DX55" i="33"/>
  <c r="DX64" i="33"/>
  <c r="DX63" i="33"/>
  <c r="DX68" i="33"/>
  <c r="DX58" i="33"/>
  <c r="DX47" i="33"/>
  <c r="DX46" i="33"/>
  <c r="DX65" i="33"/>
  <c r="DX56" i="33"/>
  <c r="DX44" i="33"/>
  <c r="DX67" i="33"/>
  <c r="DX57" i="33"/>
  <c r="DX43" i="33"/>
  <c r="DX42" i="33"/>
  <c r="DX45" i="33"/>
  <c r="DY39" i="33"/>
  <c r="DY38" i="33" s="1"/>
  <c r="DX48" i="33"/>
  <c r="DX41" i="33"/>
  <c r="DY40" i="33"/>
  <c r="BQ99" i="29"/>
  <c r="BQ81" i="29"/>
  <c r="BQ78" i="29"/>
  <c r="BQ97" i="29"/>
  <c r="BP83" i="29"/>
  <c r="BP84" i="29"/>
  <c r="BP100" i="29" s="1"/>
  <c r="BP93" i="29"/>
  <c r="BR74" i="29"/>
  <c r="BQ75" i="29"/>
  <c r="BQ77" i="29"/>
  <c r="BQ80" i="29"/>
  <c r="BR73" i="29"/>
  <c r="BR72" i="29" s="1"/>
  <c r="BQ76" i="29"/>
  <c r="BQ79" i="29"/>
  <c r="BQ90" i="29"/>
  <c r="BQ92" i="29"/>
  <c r="BQ82" i="29"/>
  <c r="BQ91" i="29"/>
  <c r="BQ98" i="29"/>
  <c r="BQ101" i="29"/>
  <c r="BQ102" i="29"/>
  <c r="BQ89" i="29"/>
  <c r="BQ96" i="29"/>
  <c r="BR86" i="29" l="1"/>
  <c r="BR85" i="29"/>
  <c r="DY51" i="33"/>
  <c r="DY52" i="33"/>
  <c r="DX49" i="33"/>
  <c r="DX59" i="33"/>
  <c r="DX50" i="33"/>
  <c r="DX66" i="33" s="1"/>
  <c r="DY62" i="33"/>
  <c r="DY55" i="33"/>
  <c r="DY63" i="33"/>
  <c r="DY68" i="33"/>
  <c r="DY58" i="33"/>
  <c r="DY67" i="33"/>
  <c r="DY57" i="33"/>
  <c r="DY46" i="33"/>
  <c r="DY45" i="33"/>
  <c r="DY43" i="33"/>
  <c r="DY64" i="33"/>
  <c r="DY48" i="33"/>
  <c r="DY44" i="33"/>
  <c r="DY65" i="33"/>
  <c r="DY56" i="33"/>
  <c r="DY41" i="33"/>
  <c r="DZ40" i="33"/>
  <c r="DY47" i="33"/>
  <c r="DY42" i="33"/>
  <c r="DZ39" i="33"/>
  <c r="DZ38" i="33" s="1"/>
  <c r="BR99" i="29"/>
  <c r="BR81" i="29"/>
  <c r="BR78" i="29"/>
  <c r="BR97" i="29"/>
  <c r="BQ84" i="29"/>
  <c r="BQ100" i="29" s="1"/>
  <c r="BQ93" i="29"/>
  <c r="BQ83" i="29"/>
  <c r="BR89" i="29"/>
  <c r="BR96" i="29"/>
  <c r="BR76" i="29"/>
  <c r="BR79" i="29"/>
  <c r="BR82" i="29"/>
  <c r="BR75" i="29"/>
  <c r="BR77" i="29"/>
  <c r="BR80" i="29"/>
  <c r="BR90" i="29"/>
  <c r="BR92" i="29"/>
  <c r="BS74" i="29"/>
  <c r="BS73" i="29"/>
  <c r="BS72" i="29" s="1"/>
  <c r="BR91" i="29"/>
  <c r="BR102" i="29"/>
  <c r="BR98" i="29"/>
  <c r="BR101" i="29"/>
  <c r="BS86" i="29" l="1"/>
  <c r="BS85" i="29"/>
  <c r="DZ51" i="33"/>
  <c r="DZ52" i="33"/>
  <c r="DY49" i="33"/>
  <c r="DY50" i="33"/>
  <c r="DY66" i="33" s="1"/>
  <c r="DY59" i="33"/>
  <c r="DZ68" i="33"/>
  <c r="DZ58" i="33"/>
  <c r="DZ67" i="33"/>
  <c r="DZ57" i="33"/>
  <c r="DZ56" i="33"/>
  <c r="DZ45" i="33"/>
  <c r="DZ65" i="33"/>
  <c r="DZ44" i="33"/>
  <c r="DZ42" i="33"/>
  <c r="DZ48" i="33"/>
  <c r="DZ47" i="33"/>
  <c r="DZ63" i="33"/>
  <c r="DZ46" i="33"/>
  <c r="DZ43" i="33"/>
  <c r="DZ64" i="33"/>
  <c r="DZ41" i="33"/>
  <c r="EA40" i="33"/>
  <c r="EA39" i="33"/>
  <c r="EA38" i="33" s="1"/>
  <c r="DZ62" i="33"/>
  <c r="DZ55" i="33"/>
  <c r="BS99" i="29"/>
  <c r="BS81" i="29"/>
  <c r="BS78" i="29"/>
  <c r="BS97" i="29"/>
  <c r="BR83" i="29"/>
  <c r="BR93" i="29"/>
  <c r="BR84" i="29"/>
  <c r="BR100" i="29" s="1"/>
  <c r="BS89" i="29"/>
  <c r="BS96" i="29"/>
  <c r="BT74" i="29"/>
  <c r="BT73" i="29"/>
  <c r="BT72" i="29" s="1"/>
  <c r="BS79" i="29"/>
  <c r="BS77" i="29"/>
  <c r="BS76" i="29"/>
  <c r="BS75" i="29"/>
  <c r="BS82" i="29"/>
  <c r="BS90" i="29"/>
  <c r="BS92" i="29"/>
  <c r="BS91" i="29"/>
  <c r="BS102" i="29"/>
  <c r="BS80" i="29"/>
  <c r="BS98" i="29"/>
  <c r="BS101" i="29"/>
  <c r="BT86" i="29" l="1"/>
  <c r="BT85" i="29"/>
  <c r="EA51" i="33"/>
  <c r="EA52" i="33"/>
  <c r="DZ49" i="33"/>
  <c r="DZ59" i="33"/>
  <c r="DZ50" i="33"/>
  <c r="DZ66" i="33" s="1"/>
  <c r="EA55" i="33"/>
  <c r="EA62" i="33"/>
  <c r="EA68" i="33"/>
  <c r="EA67" i="33"/>
  <c r="EA57" i="33"/>
  <c r="EA56" i="33"/>
  <c r="EA65" i="33"/>
  <c r="EA44" i="33"/>
  <c r="EA43" i="33"/>
  <c r="EA64" i="33"/>
  <c r="EA58" i="33"/>
  <c r="EA47" i="33"/>
  <c r="EA63" i="33"/>
  <c r="EA46" i="33"/>
  <c r="EA45" i="33"/>
  <c r="EA48" i="33"/>
  <c r="EA41" i="33"/>
  <c r="EB40" i="33"/>
  <c r="EB39" i="33"/>
  <c r="EB38" i="33" s="1"/>
  <c r="EA42" i="33"/>
  <c r="BT99" i="29"/>
  <c r="BT81" i="29"/>
  <c r="BT78" i="29"/>
  <c r="BT97" i="29"/>
  <c r="BS93" i="29"/>
  <c r="BS83" i="29"/>
  <c r="BS84" i="29"/>
  <c r="BS100" i="29" s="1"/>
  <c r="BT89" i="29"/>
  <c r="BT96" i="29"/>
  <c r="BT76" i="29"/>
  <c r="BT79" i="29"/>
  <c r="BT82" i="29"/>
  <c r="BU74" i="29"/>
  <c r="BT75" i="29"/>
  <c r="BT77" i="29"/>
  <c r="BT80" i="29"/>
  <c r="BU73" i="29"/>
  <c r="BU72" i="29" s="1"/>
  <c r="BT91" i="29"/>
  <c r="BT98" i="29"/>
  <c r="BT101" i="29"/>
  <c r="BT90" i="29"/>
  <c r="BT92" i="29"/>
  <c r="BT102" i="29"/>
  <c r="BU85" i="29" l="1"/>
  <c r="BU86" i="29"/>
  <c r="EB51" i="33"/>
  <c r="EB52" i="33"/>
  <c r="EA49" i="33"/>
  <c r="EA50" i="33"/>
  <c r="EA66" i="33" s="1"/>
  <c r="EA59" i="33"/>
  <c r="EB55" i="33"/>
  <c r="EB62" i="33"/>
  <c r="EB68" i="33"/>
  <c r="EB67" i="33"/>
  <c r="EB56" i="33"/>
  <c r="EB65" i="33"/>
  <c r="EB64" i="33"/>
  <c r="EB43" i="33"/>
  <c r="EB57" i="33"/>
  <c r="EB48" i="33"/>
  <c r="EB63" i="33"/>
  <c r="EB46" i="33"/>
  <c r="EB45" i="33"/>
  <c r="EB44" i="33"/>
  <c r="EB41" i="33"/>
  <c r="EC40" i="33"/>
  <c r="EC39" i="33"/>
  <c r="EC38" i="33" s="1"/>
  <c r="EB42" i="33"/>
  <c r="EB58" i="33"/>
  <c r="EB47" i="33"/>
  <c r="BU99" i="29"/>
  <c r="BU81" i="29"/>
  <c r="BU78" i="29"/>
  <c r="BU97" i="29"/>
  <c r="BT84" i="29"/>
  <c r="BT100" i="29" s="1"/>
  <c r="BT83" i="29"/>
  <c r="BT93" i="29"/>
  <c r="BU89" i="29"/>
  <c r="BU96" i="29"/>
  <c r="BV73" i="29"/>
  <c r="BV72" i="29" s="1"/>
  <c r="BU76" i="29"/>
  <c r="BU79" i="29"/>
  <c r="BU82" i="29"/>
  <c r="BV74" i="29"/>
  <c r="BU75" i="29"/>
  <c r="BU77" i="29"/>
  <c r="BU80" i="29"/>
  <c r="BU91" i="29"/>
  <c r="BU98" i="29"/>
  <c r="BU90" i="29"/>
  <c r="BU102" i="29"/>
  <c r="BU92" i="29"/>
  <c r="BU101" i="29"/>
  <c r="BV85" i="29" l="1"/>
  <c r="BV86" i="29"/>
  <c r="EC51" i="33"/>
  <c r="EC52" i="33"/>
  <c r="EB59" i="33"/>
  <c r="EB50" i="33"/>
  <c r="EB66" i="33" s="1"/>
  <c r="EB49" i="33"/>
  <c r="EC55" i="33"/>
  <c r="EC62" i="33"/>
  <c r="EC68" i="33"/>
  <c r="EC67" i="33"/>
  <c r="EC65" i="33"/>
  <c r="EC64" i="33"/>
  <c r="EC63" i="33"/>
  <c r="EC42" i="33"/>
  <c r="EC56" i="33"/>
  <c r="EC58" i="33"/>
  <c r="EC47" i="33"/>
  <c r="EC45" i="33"/>
  <c r="EC57" i="33"/>
  <c r="EC41" i="33"/>
  <c r="ED40" i="33"/>
  <c r="EC48" i="33"/>
  <c r="ED39" i="33"/>
  <c r="ED38" i="33" s="1"/>
  <c r="EC43" i="33"/>
  <c r="EC44" i="33"/>
  <c r="EC46" i="33"/>
  <c r="BV99" i="29"/>
  <c r="BV81" i="29"/>
  <c r="BV78" i="29"/>
  <c r="BV97" i="29"/>
  <c r="BU93" i="29"/>
  <c r="BU83" i="29"/>
  <c r="BU84" i="29"/>
  <c r="BU100" i="29" s="1"/>
  <c r="BV89" i="29"/>
  <c r="BV96" i="29"/>
  <c r="BV75" i="29"/>
  <c r="BV77" i="29"/>
  <c r="BV80" i="29"/>
  <c r="BV76" i="29"/>
  <c r="BV79" i="29"/>
  <c r="BV91" i="29"/>
  <c r="BV98" i="29"/>
  <c r="BV82" i="29"/>
  <c r="BW74" i="29"/>
  <c r="BW73" i="29"/>
  <c r="BW72" i="29" s="1"/>
  <c r="BV90" i="29"/>
  <c r="BV92" i="29"/>
  <c r="BV102" i="29"/>
  <c r="BV101" i="29"/>
  <c r="BW85" i="29" l="1"/>
  <c r="BW86" i="29"/>
  <c r="ED51" i="33"/>
  <c r="ED52" i="33"/>
  <c r="EC50" i="33"/>
  <c r="EC66" i="33" s="1"/>
  <c r="EC59" i="33"/>
  <c r="EC49" i="33"/>
  <c r="ED62" i="33"/>
  <c r="ED55" i="33"/>
  <c r="ED68" i="33"/>
  <c r="ED65" i="33"/>
  <c r="ED64" i="33"/>
  <c r="ED63" i="33"/>
  <c r="ED56" i="33"/>
  <c r="ED57" i="33"/>
  <c r="ED48" i="33"/>
  <c r="ED46" i="33"/>
  <c r="ED44" i="33"/>
  <c r="ED41" i="33"/>
  <c r="EE40" i="33"/>
  <c r="ED45" i="33"/>
  <c r="EE39" i="33"/>
  <c r="EE38" i="33" s="1"/>
  <c r="ED67" i="33"/>
  <c r="ED42" i="33"/>
  <c r="ED58" i="33"/>
  <c r="ED47" i="33"/>
  <c r="ED43" i="33"/>
  <c r="BW99" i="29"/>
  <c r="BW81" i="29"/>
  <c r="BW78" i="29"/>
  <c r="BW97" i="29"/>
  <c r="BV84" i="29"/>
  <c r="BV100" i="29" s="1"/>
  <c r="BV83" i="29"/>
  <c r="BV93" i="29"/>
  <c r="BW89" i="29"/>
  <c r="BW96" i="29"/>
  <c r="BX73" i="29"/>
  <c r="BX72" i="29" s="1"/>
  <c r="BX74" i="29"/>
  <c r="BW80" i="29"/>
  <c r="BW79" i="29"/>
  <c r="BW77" i="29"/>
  <c r="BW76" i="29"/>
  <c r="BW91" i="29"/>
  <c r="BW75" i="29"/>
  <c r="BW82" i="29"/>
  <c r="BW101" i="29"/>
  <c r="BW90" i="29"/>
  <c r="BW92" i="29"/>
  <c r="BW102" i="29"/>
  <c r="BW98" i="29"/>
  <c r="BX85" i="29" l="1"/>
  <c r="BX86" i="29"/>
  <c r="EE51" i="33"/>
  <c r="EE52" i="33"/>
  <c r="ED50" i="33"/>
  <c r="ED66" i="33" s="1"/>
  <c r="ED59" i="33"/>
  <c r="ED49" i="33"/>
  <c r="EE62" i="33"/>
  <c r="EE55" i="33"/>
  <c r="EE67" i="33"/>
  <c r="EE65" i="33"/>
  <c r="EE64" i="33"/>
  <c r="EE63" i="33"/>
  <c r="EE57" i="33"/>
  <c r="EE48" i="33"/>
  <c r="EE58" i="33"/>
  <c r="EE47" i="33"/>
  <c r="EE45" i="33"/>
  <c r="EE43" i="33"/>
  <c r="EE68" i="33"/>
  <c r="EF39" i="33"/>
  <c r="EF38" i="33" s="1"/>
  <c r="EE42" i="33"/>
  <c r="EE56" i="33"/>
  <c r="EF40" i="33"/>
  <c r="EE44" i="33"/>
  <c r="EE41" i="33"/>
  <c r="EE46" i="33"/>
  <c r="BX99" i="29"/>
  <c r="BX81" i="29"/>
  <c r="BX78" i="29"/>
  <c r="BX97" i="29"/>
  <c r="BW83" i="29"/>
  <c r="BW84" i="29"/>
  <c r="BW100" i="29" s="1"/>
  <c r="BW93" i="29"/>
  <c r="BX75" i="29"/>
  <c r="BX77" i="29"/>
  <c r="BX80" i="29"/>
  <c r="BY73" i="29"/>
  <c r="BY72" i="29" s="1"/>
  <c r="BX76" i="29"/>
  <c r="BX79" i="29"/>
  <c r="BY74" i="29"/>
  <c r="BX90" i="29"/>
  <c r="BX92" i="29"/>
  <c r="BX102" i="29"/>
  <c r="BX91" i="29"/>
  <c r="BX82" i="29"/>
  <c r="BX101" i="29"/>
  <c r="BX98" i="29"/>
  <c r="BX89" i="29"/>
  <c r="BX96" i="29"/>
  <c r="BY86" i="29" l="1"/>
  <c r="BY85" i="29"/>
  <c r="EF51" i="33"/>
  <c r="EF52" i="33"/>
  <c r="EE59" i="33"/>
  <c r="EE50" i="33"/>
  <c r="EE66" i="33" s="1"/>
  <c r="EE49" i="33"/>
  <c r="EF64" i="33"/>
  <c r="EF63" i="33"/>
  <c r="EF68" i="33"/>
  <c r="EF58" i="33"/>
  <c r="EF65" i="33"/>
  <c r="EF47" i="33"/>
  <c r="EF46" i="33"/>
  <c r="EF67" i="33"/>
  <c r="EF44" i="33"/>
  <c r="EF56" i="33"/>
  <c r="EF45" i="33"/>
  <c r="EF48" i="33"/>
  <c r="EF42" i="33"/>
  <c r="EF57" i="33"/>
  <c r="EF43" i="33"/>
  <c r="EF41" i="33"/>
  <c r="EG40" i="33"/>
  <c r="EG39" i="33"/>
  <c r="EG38" i="33" s="1"/>
  <c r="EF62" i="33"/>
  <c r="EF55" i="33"/>
  <c r="BY99" i="29"/>
  <c r="BY81" i="29"/>
  <c r="BY78" i="29"/>
  <c r="BX83" i="29"/>
  <c r="BY97" i="29"/>
  <c r="BX84" i="29"/>
  <c r="BX100" i="29" s="1"/>
  <c r="BX93" i="29"/>
  <c r="BZ74" i="29"/>
  <c r="BY75" i="29"/>
  <c r="BY77" i="29"/>
  <c r="BY80" i="29"/>
  <c r="BZ73" i="29"/>
  <c r="BZ72" i="29" s="1"/>
  <c r="BY76" i="29"/>
  <c r="BY79" i="29"/>
  <c r="BY90" i="29"/>
  <c r="BY92" i="29"/>
  <c r="BY91" i="29"/>
  <c r="BY98" i="29"/>
  <c r="BY101" i="29"/>
  <c r="BY82" i="29"/>
  <c r="BY102" i="29"/>
  <c r="BY89" i="29"/>
  <c r="BY96" i="29"/>
  <c r="BZ86" i="29" l="1"/>
  <c r="BZ85" i="29"/>
  <c r="EG51" i="33"/>
  <c r="EG52" i="33"/>
  <c r="EF49" i="33"/>
  <c r="EF50" i="33"/>
  <c r="EF66" i="33" s="1"/>
  <c r="EF59" i="33"/>
  <c r="EG62" i="33"/>
  <c r="EG55" i="33"/>
  <c r="EG63" i="33"/>
  <c r="EG68" i="33"/>
  <c r="EG58" i="33"/>
  <c r="EG67" i="33"/>
  <c r="EG57" i="33"/>
  <c r="EG65" i="33"/>
  <c r="EG46" i="33"/>
  <c r="EG45" i="33"/>
  <c r="EG43" i="33"/>
  <c r="EG56" i="33"/>
  <c r="EG48" i="33"/>
  <c r="EG64" i="33"/>
  <c r="EG42" i="33"/>
  <c r="EG47" i="33"/>
  <c r="EG44" i="33"/>
  <c r="EG41" i="33"/>
  <c r="EH40" i="33"/>
  <c r="EH39" i="33"/>
  <c r="EH38" i="33" s="1"/>
  <c r="BZ99" i="29"/>
  <c r="BZ81" i="29"/>
  <c r="BZ78" i="29"/>
  <c r="BY83" i="29"/>
  <c r="BY84" i="29"/>
  <c r="BY100" i="29" s="1"/>
  <c r="BY93" i="29"/>
  <c r="BZ97" i="29"/>
  <c r="BZ96" i="29"/>
  <c r="BZ89" i="29"/>
  <c r="BZ76" i="29"/>
  <c r="BZ79" i="29"/>
  <c r="BZ82" i="29"/>
  <c r="BZ75" i="29"/>
  <c r="BZ77" i="29"/>
  <c r="BZ80" i="29"/>
  <c r="BZ90" i="29"/>
  <c r="BZ92" i="29"/>
  <c r="CA74" i="29"/>
  <c r="BZ91" i="29"/>
  <c r="CA73" i="29"/>
  <c r="CA72" i="29" s="1"/>
  <c r="BZ98" i="29"/>
  <c r="BZ101" i="29"/>
  <c r="BZ102" i="29"/>
  <c r="CA86" i="29" l="1"/>
  <c r="CA85" i="29"/>
  <c r="EH51" i="33"/>
  <c r="EH52" i="33"/>
  <c r="EG59" i="33"/>
  <c r="EG50" i="33"/>
  <c r="EG66" i="33" s="1"/>
  <c r="EG49" i="33"/>
  <c r="EH62" i="33"/>
  <c r="EH55" i="33"/>
  <c r="EH68" i="33"/>
  <c r="EH58" i="33"/>
  <c r="EH67" i="33"/>
  <c r="EH57" i="33"/>
  <c r="EH56" i="33"/>
  <c r="EH45" i="33"/>
  <c r="EH64" i="33"/>
  <c r="EH44" i="33"/>
  <c r="EH42" i="33"/>
  <c r="EH48" i="33"/>
  <c r="EH65" i="33"/>
  <c r="EH47" i="33"/>
  <c r="EH43" i="33"/>
  <c r="EH41" i="33"/>
  <c r="EI40" i="33"/>
  <c r="EH63" i="33"/>
  <c r="EH46" i="33"/>
  <c r="EI39" i="33"/>
  <c r="EI38" i="33" s="1"/>
  <c r="CA99" i="29"/>
  <c r="CA81" i="29"/>
  <c r="CA78" i="29"/>
  <c r="CA97" i="29"/>
  <c r="BZ83" i="29"/>
  <c r="BZ93" i="29"/>
  <c r="BZ84" i="29"/>
  <c r="BZ100" i="29" s="1"/>
  <c r="CB74" i="29"/>
  <c r="CB73" i="29"/>
  <c r="CB72" i="29" s="1"/>
  <c r="CA82" i="29"/>
  <c r="CA80" i="29"/>
  <c r="CA79" i="29"/>
  <c r="CA77" i="29"/>
  <c r="CA90" i="29"/>
  <c r="CA92" i="29"/>
  <c r="CA76" i="29"/>
  <c r="CA75" i="29"/>
  <c r="CA102" i="29"/>
  <c r="CA91" i="29"/>
  <c r="CA98" i="29"/>
  <c r="CA101" i="29"/>
  <c r="CA89" i="29"/>
  <c r="CA96" i="29"/>
  <c r="CB86" i="29" l="1"/>
  <c r="CB85" i="29"/>
  <c r="EI51" i="33"/>
  <c r="EI52" i="33"/>
  <c r="EH50" i="33"/>
  <c r="EH66" i="33" s="1"/>
  <c r="EH49" i="33"/>
  <c r="EH59" i="33"/>
  <c r="EI68" i="33"/>
  <c r="EI67" i="33"/>
  <c r="EI57" i="33"/>
  <c r="EI66" i="33"/>
  <c r="EI56" i="33"/>
  <c r="EI65" i="33"/>
  <c r="EI64" i="33"/>
  <c r="EI58" i="33"/>
  <c r="EI44" i="33"/>
  <c r="EI59" i="33"/>
  <c r="EI50" i="33"/>
  <c r="EI43" i="33"/>
  <c r="EI63" i="33"/>
  <c r="EI47" i="33"/>
  <c r="EI49" i="33"/>
  <c r="EI46" i="33"/>
  <c r="EI48" i="33"/>
  <c r="EI41" i="33"/>
  <c r="EJ40" i="33"/>
  <c r="EJ39" i="33"/>
  <c r="EJ38" i="33" s="1"/>
  <c r="EI45" i="33"/>
  <c r="EI42" i="33"/>
  <c r="EI55" i="33"/>
  <c r="EI62" i="33"/>
  <c r="CB99" i="29"/>
  <c r="CB81" i="29"/>
  <c r="CB78" i="29"/>
  <c r="CB97" i="29"/>
  <c r="CA83" i="29"/>
  <c r="CA93" i="29"/>
  <c r="CA84" i="29"/>
  <c r="CA100" i="29" s="1"/>
  <c r="CB89" i="29"/>
  <c r="CB96" i="29"/>
  <c r="CB76" i="29"/>
  <c r="CB79" i="29"/>
  <c r="CB82" i="29"/>
  <c r="CC74" i="29"/>
  <c r="CB75" i="29"/>
  <c r="CB77" i="29"/>
  <c r="CB80" i="29"/>
  <c r="CC73" i="29"/>
  <c r="CC72" i="29" s="1"/>
  <c r="CB91" i="29"/>
  <c r="CB98" i="29"/>
  <c r="CB101" i="29"/>
  <c r="CB90" i="29"/>
  <c r="CB92" i="29"/>
  <c r="CB102" i="29"/>
  <c r="CC85" i="29" l="1"/>
  <c r="CC86" i="29"/>
  <c r="EJ51" i="33"/>
  <c r="EJ52" i="33"/>
  <c r="EJ55" i="33"/>
  <c r="EJ62" i="33"/>
  <c r="EJ68" i="33"/>
  <c r="EJ67" i="33"/>
  <c r="EJ66" i="33"/>
  <c r="EJ56" i="33"/>
  <c r="EJ65" i="33"/>
  <c r="EJ64" i="33"/>
  <c r="EJ50" i="33"/>
  <c r="EJ59" i="33"/>
  <c r="EJ43" i="33"/>
  <c r="EJ42" i="33"/>
  <c r="EJ48" i="33"/>
  <c r="EJ49" i="33"/>
  <c r="EJ46" i="33"/>
  <c r="EJ57" i="33"/>
  <c r="EJ45" i="33"/>
  <c r="EJ47" i="33"/>
  <c r="EJ41" i="33"/>
  <c r="EK40" i="33"/>
  <c r="EJ58" i="33"/>
  <c r="EJ44" i="33"/>
  <c r="EK39" i="33"/>
  <c r="EK38" i="33" s="1"/>
  <c r="EJ63" i="33"/>
  <c r="CC99" i="29"/>
  <c r="CC81" i="29"/>
  <c r="CC78" i="29"/>
  <c r="CC97" i="29"/>
  <c r="CB93" i="29"/>
  <c r="CB83" i="29"/>
  <c r="CB84" i="29"/>
  <c r="CB100" i="29" s="1"/>
  <c r="CD73" i="29"/>
  <c r="CD72" i="29" s="1"/>
  <c r="CC76" i="29"/>
  <c r="CC79" i="29"/>
  <c r="CC82" i="29"/>
  <c r="CD74" i="29"/>
  <c r="CC75" i="29"/>
  <c r="CC77" i="29"/>
  <c r="CC91" i="29"/>
  <c r="CC98" i="29"/>
  <c r="CC80" i="29"/>
  <c r="CC90" i="29"/>
  <c r="CC102" i="29"/>
  <c r="CC101" i="29"/>
  <c r="CC92" i="29"/>
  <c r="CC89" i="29"/>
  <c r="CC96" i="29"/>
  <c r="CD85" i="29" l="1"/>
  <c r="CD86" i="29"/>
  <c r="EK51" i="33"/>
  <c r="EK52" i="33"/>
  <c r="EK55" i="33"/>
  <c r="EK62" i="33"/>
  <c r="EK68" i="33"/>
  <c r="EK67" i="33"/>
  <c r="EK66" i="33"/>
  <c r="EK65" i="33"/>
  <c r="EK64" i="33"/>
  <c r="EK50" i="33"/>
  <c r="EK63" i="33"/>
  <c r="EK49" i="33"/>
  <c r="EK42" i="33"/>
  <c r="EK47" i="33"/>
  <c r="EK57" i="33"/>
  <c r="EK45" i="33"/>
  <c r="EK58" i="33"/>
  <c r="EK41" i="33"/>
  <c r="EL40" i="33"/>
  <c r="EK59" i="33"/>
  <c r="EK56" i="33"/>
  <c r="EK44" i="33"/>
  <c r="EL39" i="33"/>
  <c r="EL38" i="33" s="1"/>
  <c r="EK43" i="33"/>
  <c r="EK46" i="33"/>
  <c r="EK48" i="33"/>
  <c r="CD99" i="29"/>
  <c r="CD81" i="29"/>
  <c r="CD78" i="29"/>
  <c r="CD97" i="29"/>
  <c r="CC93" i="29"/>
  <c r="CC83" i="29"/>
  <c r="CC84" i="29"/>
  <c r="CC100" i="29" s="1"/>
  <c r="CD75" i="29"/>
  <c r="CD77" i="29"/>
  <c r="CD80" i="29"/>
  <c r="CD76" i="29"/>
  <c r="CD79" i="29"/>
  <c r="CE73" i="29"/>
  <c r="CE72" i="29" s="1"/>
  <c r="CD82" i="29"/>
  <c r="CD91" i="29"/>
  <c r="CD98" i="29"/>
  <c r="CD90" i="29"/>
  <c r="CD92" i="29"/>
  <c r="CE74" i="29"/>
  <c r="CD102" i="29"/>
  <c r="CD101" i="29"/>
  <c r="CD89" i="29"/>
  <c r="CD96" i="29"/>
  <c r="CE85" i="29" l="1"/>
  <c r="CE86" i="29"/>
  <c r="EL51" i="33"/>
  <c r="EL52" i="33"/>
  <c r="EL62" i="33"/>
  <c r="EL55" i="33"/>
  <c r="EL68" i="33"/>
  <c r="EL66" i="33"/>
  <c r="EL65" i="33"/>
  <c r="EL64" i="33"/>
  <c r="EL50" i="33"/>
  <c r="EL63" i="33"/>
  <c r="EL48" i="33"/>
  <c r="EL56" i="33"/>
  <c r="EL46" i="33"/>
  <c r="EL58" i="33"/>
  <c r="EL44" i="33"/>
  <c r="EL59" i="33"/>
  <c r="EL41" i="33"/>
  <c r="EM40" i="33"/>
  <c r="EL47" i="33"/>
  <c r="EM39" i="33"/>
  <c r="EM38" i="33" s="1"/>
  <c r="EL67" i="33"/>
  <c r="EL43" i="33"/>
  <c r="EL57" i="33"/>
  <c r="EL49" i="33"/>
  <c r="EL45" i="33"/>
  <c r="EL42" i="33"/>
  <c r="CE99" i="29"/>
  <c r="CE81" i="29"/>
  <c r="CE78" i="29"/>
  <c r="CE97" i="29"/>
  <c r="CD84" i="29"/>
  <c r="CD100" i="29" s="1"/>
  <c r="CD83" i="29"/>
  <c r="CD93" i="29"/>
  <c r="CF73" i="29"/>
  <c r="CF72" i="29" s="1"/>
  <c r="CF74" i="29"/>
  <c r="CE82" i="29"/>
  <c r="CE79" i="29"/>
  <c r="CE80" i="29"/>
  <c r="CE91" i="29"/>
  <c r="CE77" i="29"/>
  <c r="CE76" i="29"/>
  <c r="CE75" i="29"/>
  <c r="CE90" i="29"/>
  <c r="CE98" i="29"/>
  <c r="CE92" i="29"/>
  <c r="CE102" i="29"/>
  <c r="CE101" i="29"/>
  <c r="CE89" i="29"/>
  <c r="CE96" i="29"/>
  <c r="CF85" i="29" l="1"/>
  <c r="CF86" i="29"/>
  <c r="EM51" i="33"/>
  <c r="EM52" i="33"/>
  <c r="EM62" i="33"/>
  <c r="EM55" i="33"/>
  <c r="EM67" i="33"/>
  <c r="EM65" i="33"/>
  <c r="EM64" i="33"/>
  <c r="EM63" i="33"/>
  <c r="EM59" i="33"/>
  <c r="EM50" i="33"/>
  <c r="EM48" i="33"/>
  <c r="EM68" i="33"/>
  <c r="EM47" i="33"/>
  <c r="EM66" i="33"/>
  <c r="EM57" i="33"/>
  <c r="EM49" i="33"/>
  <c r="EM45" i="33"/>
  <c r="EM43" i="33"/>
  <c r="EN39" i="33"/>
  <c r="EN38" i="33" s="1"/>
  <c r="EM56" i="33"/>
  <c r="EM44" i="33"/>
  <c r="EN40" i="33"/>
  <c r="EM58" i="33"/>
  <c r="EM46" i="33"/>
  <c r="EM41" i="33"/>
  <c r="EM42" i="33"/>
  <c r="CF99" i="29"/>
  <c r="CF81" i="29"/>
  <c r="CF78" i="29"/>
  <c r="CF97" i="29"/>
  <c r="CE93" i="29"/>
  <c r="CE83" i="29"/>
  <c r="CE84" i="29"/>
  <c r="CE100" i="29" s="1"/>
  <c r="CF75" i="29"/>
  <c r="CF77" i="29"/>
  <c r="CF80" i="29"/>
  <c r="CG73" i="29"/>
  <c r="CG72" i="29" s="1"/>
  <c r="CF76" i="29"/>
  <c r="CF79" i="29"/>
  <c r="CG74" i="29"/>
  <c r="CF90" i="29"/>
  <c r="CF92" i="29"/>
  <c r="CF102" i="29"/>
  <c r="CF82" i="29"/>
  <c r="CF91" i="29"/>
  <c r="CF101" i="29"/>
  <c r="CF98" i="29"/>
  <c r="CF89" i="29"/>
  <c r="CF96" i="29"/>
  <c r="CG86" i="29" l="1"/>
  <c r="CG85" i="29"/>
  <c r="EN51" i="33"/>
  <c r="EN52" i="33"/>
  <c r="EN64" i="33"/>
  <c r="EN63" i="33"/>
  <c r="EN59" i="33"/>
  <c r="EN68" i="33"/>
  <c r="EN58" i="33"/>
  <c r="EN47" i="33"/>
  <c r="EN67" i="33"/>
  <c r="EN56" i="33"/>
  <c r="EN46" i="33"/>
  <c r="EN44" i="33"/>
  <c r="EN65" i="33"/>
  <c r="EN50" i="33"/>
  <c r="EN43" i="33"/>
  <c r="EN42" i="33"/>
  <c r="EN57" i="33"/>
  <c r="EN49" i="33"/>
  <c r="EN45" i="33"/>
  <c r="EO39" i="33"/>
  <c r="EO38" i="33" s="1"/>
  <c r="EN66" i="33"/>
  <c r="EN48" i="33"/>
  <c r="EN41" i="33"/>
  <c r="EO40" i="33"/>
  <c r="EN62" i="33"/>
  <c r="EN55" i="33"/>
  <c r="CG99" i="29"/>
  <c r="CG81" i="29"/>
  <c r="CG78" i="29"/>
  <c r="CG97" i="29"/>
  <c r="CF83" i="29"/>
  <c r="CF84" i="29"/>
  <c r="CF100" i="29" s="1"/>
  <c r="CF93" i="29"/>
  <c r="CH74" i="29"/>
  <c r="CG75" i="29"/>
  <c r="CG77" i="29"/>
  <c r="CG80" i="29"/>
  <c r="CH73" i="29"/>
  <c r="CH72" i="29" s="1"/>
  <c r="CG76" i="29"/>
  <c r="CG79" i="29"/>
  <c r="CG90" i="29"/>
  <c r="CG92" i="29"/>
  <c r="CG82" i="29"/>
  <c r="CG91" i="29"/>
  <c r="CG101" i="29"/>
  <c r="CG98" i="29"/>
  <c r="CG102" i="29"/>
  <c r="CG89" i="29"/>
  <c r="CG96" i="29"/>
  <c r="CH86" i="29" l="1"/>
  <c r="CH85" i="29"/>
  <c r="EO51" i="33"/>
  <c r="EO52" i="33"/>
  <c r="EO63" i="33"/>
  <c r="EO59" i="33"/>
  <c r="EO68" i="33"/>
  <c r="EO58" i="33"/>
  <c r="EO67" i="33"/>
  <c r="EO57" i="33"/>
  <c r="EO64" i="33"/>
  <c r="EO56" i="33"/>
  <c r="EO46" i="33"/>
  <c r="EO66" i="33"/>
  <c r="EO49" i="33"/>
  <c r="EO45" i="33"/>
  <c r="EO43" i="33"/>
  <c r="EO50" i="33"/>
  <c r="EO48" i="33"/>
  <c r="EO47" i="33"/>
  <c r="EO44" i="33"/>
  <c r="EO65" i="33"/>
  <c r="EO42" i="33"/>
  <c r="EO41" i="33"/>
  <c r="EP40" i="33"/>
  <c r="EP39" i="33"/>
  <c r="EP38" i="33" s="1"/>
  <c r="EO62" i="33"/>
  <c r="EO55" i="33"/>
  <c r="CH99" i="29"/>
  <c r="CH81" i="29"/>
  <c r="CH78" i="29"/>
  <c r="CG83" i="29"/>
  <c r="CG84" i="29"/>
  <c r="CG100" i="29" s="1"/>
  <c r="CG93" i="29"/>
  <c r="CH97" i="29"/>
  <c r="CH96" i="29"/>
  <c r="CH89" i="29"/>
  <c r="CH76" i="29"/>
  <c r="CH79" i="29"/>
  <c r="CH82" i="29"/>
  <c r="CH75" i="29"/>
  <c r="CH77" i="29"/>
  <c r="CH80" i="29"/>
  <c r="CI74" i="29"/>
  <c r="CI73" i="29"/>
  <c r="CI72" i="29" s="1"/>
  <c r="CH90" i="29"/>
  <c r="CH92" i="29"/>
  <c r="CH91" i="29"/>
  <c r="CH101" i="29"/>
  <c r="CH98" i="29"/>
  <c r="CH102" i="29"/>
  <c r="CI86" i="29" l="1"/>
  <c r="CI85" i="29"/>
  <c r="EP51" i="33"/>
  <c r="EP52" i="33"/>
  <c r="EP62" i="33"/>
  <c r="EP55" i="33"/>
  <c r="EP68" i="33"/>
  <c r="EP58" i="33"/>
  <c r="EP67" i="33"/>
  <c r="EP57" i="33"/>
  <c r="EP66" i="33"/>
  <c r="EP56" i="33"/>
  <c r="EP49" i="33"/>
  <c r="EP45" i="33"/>
  <c r="EP63" i="33"/>
  <c r="EP44" i="33"/>
  <c r="EP65" i="33"/>
  <c r="EP42" i="33"/>
  <c r="EP59" i="33"/>
  <c r="EP50" i="33"/>
  <c r="EP48" i="33"/>
  <c r="EP64" i="33"/>
  <c r="EP47" i="33"/>
  <c r="EP43" i="33"/>
  <c r="EP46" i="33"/>
  <c r="EP41" i="33"/>
  <c r="EQ40" i="33"/>
  <c r="EQ39" i="33"/>
  <c r="EQ38" i="33" s="1"/>
  <c r="CI99" i="29"/>
  <c r="CI81" i="29"/>
  <c r="CI78" i="29"/>
  <c r="CI97" i="29"/>
  <c r="CH84" i="29"/>
  <c r="CH100" i="29" s="1"/>
  <c r="CH83" i="29"/>
  <c r="CH93" i="29"/>
  <c r="CI96" i="29"/>
  <c r="CI89" i="29"/>
  <c r="CJ74" i="29"/>
  <c r="CJ73" i="29"/>
  <c r="CJ72" i="29" s="1"/>
  <c r="CI90" i="29"/>
  <c r="CI92" i="29"/>
  <c r="CI79" i="29"/>
  <c r="CI80" i="29"/>
  <c r="CI77" i="29"/>
  <c r="CI82" i="29"/>
  <c r="CI76" i="29"/>
  <c r="CI91" i="29"/>
  <c r="CI101" i="29"/>
  <c r="CI98" i="29"/>
  <c r="CI75" i="29"/>
  <c r="CI102" i="29"/>
  <c r="CJ86" i="29" l="1"/>
  <c r="CJ85" i="29"/>
  <c r="EQ51" i="33"/>
  <c r="EQ52" i="33"/>
  <c r="EQ68" i="33"/>
  <c r="EQ67" i="33"/>
  <c r="EQ57" i="33"/>
  <c r="EQ66" i="33"/>
  <c r="EQ56" i="33"/>
  <c r="EQ65" i="33"/>
  <c r="EQ63" i="33"/>
  <c r="EQ44" i="33"/>
  <c r="EQ43" i="33"/>
  <c r="EQ58" i="33"/>
  <c r="EQ64" i="33"/>
  <c r="EQ47" i="33"/>
  <c r="EQ46" i="33"/>
  <c r="EQ50" i="33"/>
  <c r="EQ42" i="33"/>
  <c r="EQ41" i="33"/>
  <c r="ER40" i="33"/>
  <c r="EQ49" i="33"/>
  <c r="EQ45" i="33"/>
  <c r="ER39" i="33"/>
  <c r="ER38" i="33" s="1"/>
  <c r="EQ48" i="33"/>
  <c r="EQ59" i="33"/>
  <c r="EQ55" i="33"/>
  <c r="EQ62" i="33"/>
  <c r="CJ99" i="29"/>
  <c r="CJ81" i="29"/>
  <c r="CJ78" i="29"/>
  <c r="CI93" i="29"/>
  <c r="CI84" i="29"/>
  <c r="CI100" i="29" s="1"/>
  <c r="CI83" i="29"/>
  <c r="CJ97" i="29"/>
  <c r="CJ96" i="29"/>
  <c r="CJ89" i="29"/>
  <c r="CJ76" i="29"/>
  <c r="CJ79" i="29"/>
  <c r="CJ82" i="29"/>
  <c r="CK74" i="29"/>
  <c r="CJ75" i="29"/>
  <c r="CJ77" i="29"/>
  <c r="CJ80" i="29"/>
  <c r="CK73" i="29"/>
  <c r="CK72" i="29" s="1"/>
  <c r="CJ91" i="29"/>
  <c r="CJ98" i="29"/>
  <c r="CJ101" i="29"/>
  <c r="CJ90" i="29"/>
  <c r="CJ92" i="29"/>
  <c r="CJ102" i="29"/>
  <c r="CK85" i="29" l="1"/>
  <c r="CK86" i="29"/>
  <c r="ER51" i="33"/>
  <c r="ER52" i="33"/>
  <c r="ER55" i="33"/>
  <c r="ER62" i="33"/>
  <c r="ER68" i="33"/>
  <c r="ER67" i="33"/>
  <c r="ER66" i="33"/>
  <c r="ER56" i="33"/>
  <c r="ER65" i="33"/>
  <c r="ER64" i="33"/>
  <c r="ER50" i="33"/>
  <c r="ER43" i="33"/>
  <c r="ER57" i="33"/>
  <c r="ER42" i="33"/>
  <c r="ER59" i="33"/>
  <c r="ER48" i="33"/>
  <c r="ER46" i="33"/>
  <c r="ER49" i="33"/>
  <c r="ER45" i="33"/>
  <c r="ER58" i="33"/>
  <c r="ER44" i="33"/>
  <c r="ER41" i="33"/>
  <c r="ES40" i="33"/>
  <c r="ES39" i="33"/>
  <c r="ES38" i="33" s="1"/>
  <c r="ER47" i="33"/>
  <c r="ER63" i="33"/>
  <c r="CK99" i="29"/>
  <c r="CK81" i="29"/>
  <c r="CK78" i="29"/>
  <c r="CJ84" i="29"/>
  <c r="CJ100" i="29" s="1"/>
  <c r="CJ83" i="29"/>
  <c r="CJ93" i="29"/>
  <c r="CK97" i="29"/>
  <c r="CK96" i="29"/>
  <c r="CK89" i="29"/>
  <c r="CL73" i="29"/>
  <c r="CL72" i="29" s="1"/>
  <c r="CK76" i="29"/>
  <c r="CK79" i="29"/>
  <c r="CK82" i="29"/>
  <c r="CL74" i="29"/>
  <c r="CK75" i="29"/>
  <c r="CK77" i="29"/>
  <c r="CK91" i="29"/>
  <c r="CK98" i="29"/>
  <c r="CK80" i="29"/>
  <c r="CK90" i="29"/>
  <c r="CK92" i="29"/>
  <c r="CK102" i="29"/>
  <c r="CK101" i="29"/>
  <c r="CL85" i="29" l="1"/>
  <c r="CL86" i="29"/>
  <c r="ES51" i="33"/>
  <c r="ES52" i="33"/>
  <c r="ES55" i="33"/>
  <c r="ES62" i="33"/>
  <c r="ES68" i="33"/>
  <c r="ES67" i="33"/>
  <c r="ES66" i="33"/>
  <c r="ES65" i="33"/>
  <c r="ES64" i="33"/>
  <c r="ES50" i="33"/>
  <c r="ES63" i="33"/>
  <c r="ES49" i="33"/>
  <c r="ES57" i="33"/>
  <c r="ES42" i="33"/>
  <c r="ES58" i="33"/>
  <c r="ES47" i="33"/>
  <c r="ES45" i="33"/>
  <c r="ES56" i="33"/>
  <c r="ES46" i="33"/>
  <c r="ES41" i="33"/>
  <c r="ET40" i="33"/>
  <c r="ET39" i="33"/>
  <c r="ET38" i="33" s="1"/>
  <c r="ES43" i="33"/>
  <c r="ES48" i="33"/>
  <c r="ES59" i="33"/>
  <c r="ES44" i="33"/>
  <c r="CL99" i="29"/>
  <c r="CL81" i="29"/>
  <c r="CL78" i="29"/>
  <c r="CL97" i="29"/>
  <c r="CK84" i="29"/>
  <c r="CK100" i="29" s="1"/>
  <c r="CK93" i="29"/>
  <c r="CK83" i="29"/>
  <c r="CL89" i="29"/>
  <c r="CL96" i="29"/>
  <c r="CL75" i="29"/>
  <c r="CL77" i="29"/>
  <c r="CL80" i="29"/>
  <c r="CL76" i="29"/>
  <c r="CL79" i="29"/>
  <c r="CM74" i="29"/>
  <c r="CM73" i="29"/>
  <c r="CM72" i="29" s="1"/>
  <c r="CL91" i="29"/>
  <c r="CL98" i="29"/>
  <c r="CL82" i="29"/>
  <c r="CL90" i="29"/>
  <c r="CL92" i="29"/>
  <c r="CL102" i="29"/>
  <c r="CL101" i="29"/>
  <c r="CM85" i="29" l="1"/>
  <c r="CM86" i="29"/>
  <c r="ET51" i="33"/>
  <c r="ET52" i="33"/>
  <c r="ET62" i="33"/>
  <c r="ET55" i="33"/>
  <c r="ET68" i="33"/>
  <c r="ET66" i="33"/>
  <c r="ET65" i="33"/>
  <c r="ET64" i="33"/>
  <c r="ET50" i="33"/>
  <c r="ET63" i="33"/>
  <c r="ET67" i="33"/>
  <c r="ET58" i="33"/>
  <c r="ET59" i="33"/>
  <c r="ET48" i="33"/>
  <c r="ET46" i="33"/>
  <c r="ET49" i="33"/>
  <c r="ET44" i="33"/>
  <c r="ET56" i="33"/>
  <c r="ET41" i="33"/>
  <c r="EU40" i="33"/>
  <c r="ET42" i="33"/>
  <c r="EU39" i="33"/>
  <c r="EU38" i="33" s="1"/>
  <c r="ET45" i="33"/>
  <c r="ET57" i="33"/>
  <c r="ET47" i="33"/>
  <c r="ET43" i="33"/>
  <c r="CM99" i="29"/>
  <c r="CM81" i="29"/>
  <c r="CM78" i="29"/>
  <c r="CM97" i="29"/>
  <c r="CL93" i="29"/>
  <c r="CL84" i="29"/>
  <c r="CL100" i="29" s="1"/>
  <c r="CL83" i="29"/>
  <c r="CM89" i="29"/>
  <c r="CM96" i="29"/>
  <c r="CN73" i="29"/>
  <c r="CN72" i="29" s="1"/>
  <c r="CN74" i="29"/>
  <c r="CM75" i="29"/>
  <c r="CM91" i="29"/>
  <c r="CM79" i="29"/>
  <c r="CM77" i="29"/>
  <c r="CM80" i="29"/>
  <c r="CM82" i="29"/>
  <c r="CM98" i="29"/>
  <c r="CM92" i="29"/>
  <c r="CM102" i="29"/>
  <c r="CM90" i="29"/>
  <c r="CM76" i="29"/>
  <c r="CM101" i="29"/>
  <c r="CN85" i="29" l="1"/>
  <c r="CN86" i="29"/>
  <c r="EU51" i="33"/>
  <c r="EU52" i="33"/>
  <c r="EU62" i="33"/>
  <c r="EU55" i="33"/>
  <c r="EU67" i="33"/>
  <c r="EU65" i="33"/>
  <c r="EU64" i="33"/>
  <c r="EU63" i="33"/>
  <c r="EU59" i="33"/>
  <c r="EU68" i="33"/>
  <c r="EU66" i="33"/>
  <c r="EU48" i="33"/>
  <c r="EU47" i="33"/>
  <c r="EU50" i="33"/>
  <c r="EU45" i="33"/>
  <c r="EU56" i="33"/>
  <c r="EU43" i="33"/>
  <c r="EU57" i="33"/>
  <c r="EU58" i="33"/>
  <c r="EU46" i="33"/>
  <c r="EU42" i="33"/>
  <c r="EV39" i="33"/>
  <c r="EV38" i="33" s="1"/>
  <c r="EU49" i="33"/>
  <c r="EU41" i="33"/>
  <c r="EU44" i="33"/>
  <c r="EV40" i="33"/>
  <c r="CN99" i="29"/>
  <c r="CN81" i="29"/>
  <c r="CN78" i="29"/>
  <c r="CN97" i="29"/>
  <c r="CM93" i="29"/>
  <c r="CM83" i="29"/>
  <c r="CM84" i="29"/>
  <c r="CM100" i="29" s="1"/>
  <c r="CN75" i="29"/>
  <c r="CN77" i="29"/>
  <c r="CN80" i="29"/>
  <c r="CO73" i="29"/>
  <c r="CO72" i="29" s="1"/>
  <c r="CN76" i="29"/>
  <c r="CN79" i="29"/>
  <c r="CO74" i="29"/>
  <c r="CN82" i="29"/>
  <c r="CN90" i="29"/>
  <c r="CN92" i="29"/>
  <c r="CN102" i="29"/>
  <c r="CN91" i="29"/>
  <c r="CN98" i="29"/>
  <c r="CN101" i="29"/>
  <c r="CN89" i="29"/>
  <c r="CN96" i="29"/>
  <c r="CO86" i="29" l="1"/>
  <c r="CO85" i="29"/>
  <c r="EV51" i="33"/>
  <c r="EV52" i="33"/>
  <c r="EV64" i="33"/>
  <c r="EV63" i="33"/>
  <c r="EV59" i="33"/>
  <c r="EV68" i="33"/>
  <c r="EV58" i="33"/>
  <c r="EV67" i="33"/>
  <c r="EV66" i="33"/>
  <c r="EV47" i="33"/>
  <c r="EV46" i="33"/>
  <c r="EV49" i="33"/>
  <c r="EV44" i="33"/>
  <c r="EV57" i="33"/>
  <c r="EW39" i="33"/>
  <c r="EW38" i="33" s="1"/>
  <c r="EV56" i="33"/>
  <c r="EV65" i="33"/>
  <c r="EV45" i="33"/>
  <c r="EV48" i="33"/>
  <c r="EV42" i="33"/>
  <c r="EV43" i="33"/>
  <c r="EV50" i="33"/>
  <c r="EV41" i="33"/>
  <c r="EW40" i="33"/>
  <c r="EV62" i="33"/>
  <c r="EV55" i="33"/>
  <c r="CO99" i="29"/>
  <c r="CO81" i="29"/>
  <c r="CO78" i="29"/>
  <c r="CN83" i="29"/>
  <c r="CO97" i="29"/>
  <c r="CN93" i="29"/>
  <c r="CN84" i="29"/>
  <c r="CN100" i="29" s="1"/>
  <c r="CP74" i="29"/>
  <c r="CO75" i="29"/>
  <c r="CO77" i="29"/>
  <c r="CO80" i="29"/>
  <c r="CP73" i="29"/>
  <c r="CP72" i="29" s="1"/>
  <c r="CO76" i="29"/>
  <c r="CO79" i="29"/>
  <c r="CO82" i="29"/>
  <c r="CO90" i="29"/>
  <c r="CO92" i="29"/>
  <c r="CO91" i="29"/>
  <c r="CO101" i="29"/>
  <c r="CO98" i="29"/>
  <c r="CO102" i="29"/>
  <c r="CO89" i="29"/>
  <c r="CO96" i="29"/>
  <c r="CP86" i="29" l="1"/>
  <c r="CP85" i="29"/>
  <c r="EW51" i="33"/>
  <c r="EW52" i="33"/>
  <c r="EW63" i="33"/>
  <c r="EW59" i="33"/>
  <c r="EW68" i="33"/>
  <c r="EW58" i="33"/>
  <c r="EW67" i="33"/>
  <c r="EW57" i="33"/>
  <c r="EW46" i="33"/>
  <c r="EW65" i="33"/>
  <c r="EW50" i="33"/>
  <c r="EW45" i="33"/>
  <c r="EW56" i="33"/>
  <c r="EW43" i="33"/>
  <c r="EW66" i="33"/>
  <c r="EW48" i="33"/>
  <c r="EW49" i="33"/>
  <c r="EW44" i="33"/>
  <c r="EW47" i="33"/>
  <c r="EW41" i="33"/>
  <c r="EX40" i="33"/>
  <c r="EW64" i="33"/>
  <c r="EW42" i="33"/>
  <c r="EX39" i="33"/>
  <c r="EX38" i="33" s="1"/>
  <c r="EW62" i="33"/>
  <c r="EW55" i="33"/>
  <c r="CP99" i="29"/>
  <c r="CP81" i="29"/>
  <c r="CP78" i="29"/>
  <c r="CO93" i="29"/>
  <c r="CO83" i="29"/>
  <c r="CO84" i="29"/>
  <c r="CO100" i="29" s="1"/>
  <c r="CP97" i="29"/>
  <c r="CP89" i="29"/>
  <c r="CP96" i="29"/>
  <c r="CP76" i="29"/>
  <c r="CP79" i="29"/>
  <c r="CP82" i="29"/>
  <c r="CP75" i="29"/>
  <c r="CP77" i="29"/>
  <c r="CP80" i="29"/>
  <c r="CQ74" i="29"/>
  <c r="CP90" i="29"/>
  <c r="CP92" i="29"/>
  <c r="CQ73" i="29"/>
  <c r="CQ72" i="29" s="1"/>
  <c r="CP91" i="29"/>
  <c r="CP101" i="29"/>
  <c r="CP98" i="29"/>
  <c r="CP102" i="29"/>
  <c r="CQ86" i="29" l="1"/>
  <c r="CQ85" i="29"/>
  <c r="EX51" i="33"/>
  <c r="EX52" i="33"/>
  <c r="EX62" i="33"/>
  <c r="EX55" i="33"/>
  <c r="EX68" i="33"/>
  <c r="EX58" i="33"/>
  <c r="EX67" i="33"/>
  <c r="EX57" i="33"/>
  <c r="EX66" i="33"/>
  <c r="EX56" i="33"/>
  <c r="EX65" i="33"/>
  <c r="EX59" i="33"/>
  <c r="EX50" i="33"/>
  <c r="EX45" i="33"/>
  <c r="EX49" i="33"/>
  <c r="EX44" i="33"/>
  <c r="EX64" i="33"/>
  <c r="EX42" i="33"/>
  <c r="EX48" i="33"/>
  <c r="EX63" i="33"/>
  <c r="EX47" i="33"/>
  <c r="EX46" i="33"/>
  <c r="EX43" i="33"/>
  <c r="EX41" i="33"/>
  <c r="EY40" i="33"/>
  <c r="EY39" i="33"/>
  <c r="EY38" i="33" s="1"/>
  <c r="CQ99" i="29"/>
  <c r="CQ81" i="29"/>
  <c r="CQ78" i="29"/>
  <c r="CP84" i="29"/>
  <c r="CP100" i="29" s="1"/>
  <c r="CP83" i="29"/>
  <c r="CP93" i="29"/>
  <c r="CQ97" i="29"/>
  <c r="CQ89" i="29"/>
  <c r="CQ96" i="29"/>
  <c r="CR74" i="29"/>
  <c r="CR73" i="29"/>
  <c r="CR72" i="29" s="1"/>
  <c r="CQ76" i="29"/>
  <c r="CQ75" i="29"/>
  <c r="CQ82" i="29"/>
  <c r="CQ90" i="29"/>
  <c r="CQ92" i="29"/>
  <c r="CQ79" i="29"/>
  <c r="CQ77" i="29"/>
  <c r="CQ101" i="29"/>
  <c r="CQ80" i="29"/>
  <c r="CQ91" i="29"/>
  <c r="CQ98" i="29"/>
  <c r="CQ102" i="29"/>
  <c r="CR86" i="29" l="1"/>
  <c r="CR85" i="29"/>
  <c r="EY51" i="33"/>
  <c r="EY52" i="33"/>
  <c r="EY68" i="33"/>
  <c r="EY67" i="33"/>
  <c r="EY57" i="33"/>
  <c r="EY66" i="33"/>
  <c r="EY56" i="33"/>
  <c r="EY65" i="33"/>
  <c r="EY49" i="33"/>
  <c r="EY44" i="33"/>
  <c r="EY43" i="33"/>
  <c r="EY63" i="33"/>
  <c r="EY47" i="33"/>
  <c r="EY58" i="33"/>
  <c r="EY46" i="33"/>
  <c r="EY45" i="33"/>
  <c r="EY48" i="33"/>
  <c r="EY41" i="33"/>
  <c r="EZ40" i="33"/>
  <c r="EY59" i="33"/>
  <c r="EZ39" i="33"/>
  <c r="EZ38" i="33" s="1"/>
  <c r="EY50" i="33"/>
  <c r="EY42" i="33"/>
  <c r="EY64" i="33"/>
  <c r="EY55" i="33"/>
  <c r="EY62" i="33"/>
  <c r="CR99" i="29"/>
  <c r="CR81" i="29"/>
  <c r="CR78" i="29"/>
  <c r="CR97" i="29"/>
  <c r="CQ84" i="29"/>
  <c r="CQ100" i="29" s="1"/>
  <c r="CQ93" i="29"/>
  <c r="CQ83" i="29"/>
  <c r="CR76" i="29"/>
  <c r="CR79" i="29"/>
  <c r="CR82" i="29"/>
  <c r="CS74" i="29"/>
  <c r="CR75" i="29"/>
  <c r="CR77" i="29"/>
  <c r="CR80" i="29"/>
  <c r="CS73" i="29"/>
  <c r="CS72" i="29" s="1"/>
  <c r="CR91" i="29"/>
  <c r="CR98" i="29"/>
  <c r="CR101" i="29"/>
  <c r="CR90" i="29"/>
  <c r="CR92" i="29"/>
  <c r="CR102" i="29"/>
  <c r="CR89" i="29"/>
  <c r="CR96" i="29"/>
  <c r="CS85" i="29" l="1"/>
  <c r="CS86" i="29"/>
  <c r="EZ51" i="33"/>
  <c r="EZ52" i="33"/>
  <c r="EZ55" i="33"/>
  <c r="EZ62" i="33"/>
  <c r="EZ68" i="33"/>
  <c r="EZ67" i="33"/>
  <c r="EZ66" i="33"/>
  <c r="EZ56" i="33"/>
  <c r="EZ65" i="33"/>
  <c r="EZ64" i="33"/>
  <c r="EZ50" i="33"/>
  <c r="EZ43" i="33"/>
  <c r="EZ42" i="33"/>
  <c r="EZ48" i="33"/>
  <c r="EZ58" i="33"/>
  <c r="EZ46" i="33"/>
  <c r="EZ59" i="33"/>
  <c r="EZ45" i="33"/>
  <c r="EZ49" i="33"/>
  <c r="EZ41" i="33"/>
  <c r="FA40" i="33"/>
  <c r="EZ57" i="33"/>
  <c r="EZ44" i="33"/>
  <c r="FA39" i="33"/>
  <c r="FA38" i="33" s="1"/>
  <c r="EZ63" i="33"/>
  <c r="EZ47" i="33"/>
  <c r="CS99" i="29"/>
  <c r="CS81" i="29"/>
  <c r="CS78" i="29"/>
  <c r="CS97" i="29"/>
  <c r="CR93" i="29"/>
  <c r="CR84" i="29"/>
  <c r="CR100" i="29" s="1"/>
  <c r="CR83" i="29"/>
  <c r="CT73" i="29"/>
  <c r="CT72" i="29" s="1"/>
  <c r="CS76" i="29"/>
  <c r="CS79" i="29"/>
  <c r="CS82" i="29"/>
  <c r="CT74" i="29"/>
  <c r="CS75" i="29"/>
  <c r="CS77" i="29"/>
  <c r="CS80" i="29"/>
  <c r="CS91" i="29"/>
  <c r="CS98" i="29"/>
  <c r="CS90" i="29"/>
  <c r="CS102" i="29"/>
  <c r="CS92" i="29"/>
  <c r="CS101" i="29"/>
  <c r="CS89" i="29"/>
  <c r="CS96" i="29"/>
  <c r="CT85" i="29" l="1"/>
  <c r="CT86" i="29"/>
  <c r="FA51" i="33"/>
  <c r="FA52" i="33"/>
  <c r="FA55" i="33"/>
  <c r="FA62" i="33"/>
  <c r="FA68" i="33"/>
  <c r="FA67" i="33"/>
  <c r="FA66" i="33"/>
  <c r="FA65" i="33"/>
  <c r="FA64" i="33"/>
  <c r="FA50" i="33"/>
  <c r="FA63" i="33"/>
  <c r="FA49" i="33"/>
  <c r="FA42" i="33"/>
  <c r="FA57" i="33"/>
  <c r="FA47" i="33"/>
  <c r="FA59" i="33"/>
  <c r="FA45" i="33"/>
  <c r="FA44" i="33"/>
  <c r="FA58" i="33"/>
  <c r="FA48" i="33"/>
  <c r="FA41" i="33"/>
  <c r="FB40" i="33"/>
  <c r="FB39" i="33"/>
  <c r="FB38" i="33" s="1"/>
  <c r="FA43" i="33"/>
  <c r="FA56" i="33"/>
  <c r="FA46" i="33"/>
  <c r="CT99" i="29"/>
  <c r="CS83" i="29"/>
  <c r="CS93" i="29"/>
  <c r="CS84" i="29"/>
  <c r="CS100" i="29" s="1"/>
  <c r="CT81" i="29"/>
  <c r="CT78" i="29"/>
  <c r="CT97" i="29"/>
  <c r="CT75" i="29"/>
  <c r="CT77" i="29"/>
  <c r="CT80" i="29"/>
  <c r="CT76" i="29"/>
  <c r="CT79" i="29"/>
  <c r="CT91" i="29"/>
  <c r="CT98" i="29"/>
  <c r="CU74" i="29"/>
  <c r="CT82" i="29"/>
  <c r="CU73" i="29"/>
  <c r="CU72" i="29" s="1"/>
  <c r="CT90" i="29"/>
  <c r="CT92" i="29"/>
  <c r="CT102" i="29"/>
  <c r="CT101" i="29"/>
  <c r="CT89" i="29"/>
  <c r="CT96" i="29"/>
  <c r="CU85" i="29" l="1"/>
  <c r="CU86" i="29"/>
  <c r="FB51" i="33"/>
  <c r="FB52" i="33"/>
  <c r="FB62" i="33"/>
  <c r="FB55" i="33"/>
  <c r="FB68" i="33"/>
  <c r="FB66" i="33"/>
  <c r="FB65" i="33"/>
  <c r="FB64" i="33"/>
  <c r="FB50" i="33"/>
  <c r="FB63" i="33"/>
  <c r="FB56" i="33"/>
  <c r="FB48" i="33"/>
  <c r="FB58" i="33"/>
  <c r="FB46" i="33"/>
  <c r="FB44" i="33"/>
  <c r="FB67" i="33"/>
  <c r="FB49" i="33"/>
  <c r="FB45" i="33"/>
  <c r="FB41" i="33"/>
  <c r="FC40" i="33"/>
  <c r="FC39" i="33"/>
  <c r="FC38" i="33" s="1"/>
  <c r="FB57" i="33"/>
  <c r="FB43" i="33"/>
  <c r="FB59" i="33"/>
  <c r="FB47" i="33"/>
  <c r="FB42" i="33"/>
  <c r="CU99" i="29"/>
  <c r="CT83" i="29"/>
  <c r="CT93" i="29"/>
  <c r="CT84" i="29"/>
  <c r="CT100" i="29" s="1"/>
  <c r="CU81" i="29"/>
  <c r="CU78" i="29"/>
  <c r="CU97" i="29"/>
  <c r="CU89" i="29"/>
  <c r="CU96" i="29"/>
  <c r="CV73" i="29"/>
  <c r="CV72" i="29" s="1"/>
  <c r="CV74" i="29"/>
  <c r="CU77" i="29"/>
  <c r="CU76" i="29"/>
  <c r="CU80" i="29"/>
  <c r="CU75" i="29"/>
  <c r="CU91" i="29"/>
  <c r="CU82" i="29"/>
  <c r="CU79" i="29"/>
  <c r="CU102" i="29"/>
  <c r="CU92" i="29"/>
  <c r="CU90" i="29"/>
  <c r="CU98" i="29"/>
  <c r="CU101" i="29"/>
  <c r="CV85" i="29" l="1"/>
  <c r="CV86" i="29"/>
  <c r="FC51" i="33"/>
  <c r="FC52" i="33"/>
  <c r="FC62" i="33"/>
  <c r="FC55" i="33"/>
  <c r="FC67" i="33"/>
  <c r="FC65" i="33"/>
  <c r="FC64" i="33"/>
  <c r="FC63" i="33"/>
  <c r="FC59" i="33"/>
  <c r="FC68" i="33"/>
  <c r="FC56" i="33"/>
  <c r="FC48" i="33"/>
  <c r="FC57" i="33"/>
  <c r="FC47" i="33"/>
  <c r="FC45" i="33"/>
  <c r="FC66" i="33"/>
  <c r="FC49" i="33"/>
  <c r="FC43" i="33"/>
  <c r="FC50" i="33"/>
  <c r="FC41" i="33"/>
  <c r="FC44" i="33"/>
  <c r="FC42" i="33"/>
  <c r="FC46" i="33"/>
  <c r="FC58" i="33"/>
  <c r="CU84" i="29"/>
  <c r="CU100" i="29" s="1"/>
  <c r="CU93" i="29"/>
  <c r="CU83" i="29"/>
  <c r="CV99" i="29"/>
  <c r="CV81" i="29"/>
  <c r="CV78" i="29"/>
  <c r="CV97" i="29"/>
  <c r="CV75" i="29"/>
  <c r="CV77" i="29"/>
  <c r="CV80" i="29"/>
  <c r="CW73" i="29"/>
  <c r="CW72" i="29" s="1"/>
  <c r="CV76" i="29"/>
  <c r="CV79" i="29"/>
  <c r="CW74" i="29"/>
  <c r="CV90" i="29"/>
  <c r="CV92" i="29"/>
  <c r="CV102" i="29"/>
  <c r="CV91" i="29"/>
  <c r="CV82" i="29"/>
  <c r="CV98" i="29"/>
  <c r="CV101" i="29"/>
  <c r="CV89" i="29"/>
  <c r="CV96" i="29"/>
  <c r="CW86" i="29" l="1"/>
  <c r="CW85" i="29"/>
  <c r="CV83" i="29"/>
  <c r="CV84" i="29"/>
  <c r="CV100" i="29" s="1"/>
  <c r="CV93" i="29"/>
  <c r="CW99" i="29"/>
  <c r="CW81" i="29"/>
  <c r="CW78" i="29"/>
  <c r="CW97" i="29"/>
  <c r="CX74" i="29"/>
  <c r="CW75" i="29"/>
  <c r="CW77" i="29"/>
  <c r="CW80" i="29"/>
  <c r="CX73" i="29"/>
  <c r="CX72" i="29" s="1"/>
  <c r="CW76" i="29"/>
  <c r="CW79" i="29"/>
  <c r="CW90" i="29"/>
  <c r="CW92" i="29"/>
  <c r="CW91" i="29"/>
  <c r="CW82" i="29"/>
  <c r="CW102" i="29"/>
  <c r="CW101" i="29"/>
  <c r="CW98" i="29"/>
  <c r="CW89" i="29"/>
  <c r="CW96" i="29"/>
  <c r="CX86" i="29" l="1"/>
  <c r="CX85" i="29"/>
  <c r="CW83" i="29"/>
  <c r="CW84" i="29"/>
  <c r="CW100" i="29" s="1"/>
  <c r="CW93" i="29"/>
  <c r="CX99" i="29"/>
  <c r="CX81" i="29"/>
  <c r="CX78" i="29"/>
  <c r="CX97" i="29"/>
  <c r="CX96" i="29"/>
  <c r="CX89" i="29"/>
  <c r="CX76" i="29"/>
  <c r="CX79" i="29"/>
  <c r="CX82" i="29"/>
  <c r="CX75" i="29"/>
  <c r="CX77" i="29"/>
  <c r="CX80" i="29"/>
  <c r="CX90" i="29"/>
  <c r="CX92" i="29"/>
  <c r="CY74" i="29"/>
  <c r="CY73" i="29"/>
  <c r="CY72" i="29" s="1"/>
  <c r="CX91" i="29"/>
  <c r="CX98" i="29"/>
  <c r="CX101" i="29"/>
  <c r="CX102" i="29"/>
  <c r="CY86" i="29" l="1"/>
  <c r="CY85" i="29"/>
  <c r="CY99" i="29"/>
  <c r="CX93" i="29"/>
  <c r="CX83" i="29"/>
  <c r="CX84" i="29"/>
  <c r="CX100" i="29" s="1"/>
  <c r="CY81" i="29"/>
  <c r="CY78" i="29"/>
  <c r="CY97" i="29"/>
  <c r="CY96" i="29"/>
  <c r="CY89" i="29"/>
  <c r="CZ74" i="29"/>
  <c r="CZ73" i="29"/>
  <c r="CZ72" i="29" s="1"/>
  <c r="CY79" i="29"/>
  <c r="CY77" i="29"/>
  <c r="CY76" i="29"/>
  <c r="CY75" i="29"/>
  <c r="CY80" i="29"/>
  <c r="CY90" i="29"/>
  <c r="CY92" i="29"/>
  <c r="CY82" i="29"/>
  <c r="CY98" i="29"/>
  <c r="CY101" i="29"/>
  <c r="CY91" i="29"/>
  <c r="CY102" i="29"/>
  <c r="CZ86" i="29" l="1"/>
  <c r="CZ85" i="29"/>
  <c r="CZ99" i="29"/>
  <c r="CY84" i="29"/>
  <c r="CY100" i="29" s="1"/>
  <c r="CY93" i="29"/>
  <c r="CY83" i="29"/>
  <c r="CZ81" i="29"/>
  <c r="CZ78" i="29"/>
  <c r="CZ97" i="29"/>
  <c r="CZ89" i="29"/>
  <c r="CZ96" i="29"/>
  <c r="CZ76" i="29"/>
  <c r="CZ79" i="29"/>
  <c r="CZ82" i="29"/>
  <c r="DA74" i="29"/>
  <c r="CZ75" i="29"/>
  <c r="CZ77" i="29"/>
  <c r="CZ80" i="29"/>
  <c r="DA73" i="29"/>
  <c r="DA72" i="29" s="1"/>
  <c r="CZ91" i="29"/>
  <c r="CZ98" i="29"/>
  <c r="CZ101" i="29"/>
  <c r="CZ90" i="29"/>
  <c r="CZ92" i="29"/>
  <c r="CZ102" i="29"/>
  <c r="DA85" i="29" l="1"/>
  <c r="DA86" i="29"/>
  <c r="DA99" i="29"/>
  <c r="CZ83" i="29"/>
  <c r="CZ93" i="29"/>
  <c r="CZ84" i="29"/>
  <c r="CZ100" i="29" s="1"/>
  <c r="DA81" i="29"/>
  <c r="DA78" i="29"/>
  <c r="DA97" i="29"/>
  <c r="DA89" i="29"/>
  <c r="DA96" i="29"/>
  <c r="DB73" i="29"/>
  <c r="DB72" i="29" s="1"/>
  <c r="DA76" i="29"/>
  <c r="DA79" i="29"/>
  <c r="DA82" i="29"/>
  <c r="DB74" i="29"/>
  <c r="DA75" i="29"/>
  <c r="DA77" i="29"/>
  <c r="DA91" i="29"/>
  <c r="DA98" i="29"/>
  <c r="DA80" i="29"/>
  <c r="DA90" i="29"/>
  <c r="DA101" i="29"/>
  <c r="DA102" i="29"/>
  <c r="DA92" i="29"/>
  <c r="DB85" i="29" l="1"/>
  <c r="DB86" i="29"/>
  <c r="DA83" i="29"/>
  <c r="DA93" i="29"/>
  <c r="DA84" i="29"/>
  <c r="DA100" i="29" s="1"/>
  <c r="DB99" i="29"/>
  <c r="DB81" i="29"/>
  <c r="DB78" i="29"/>
  <c r="DB97" i="29"/>
  <c r="DB89" i="29"/>
  <c r="DB96" i="29"/>
  <c r="DB75" i="29"/>
  <c r="DB77" i="29"/>
  <c r="DB80" i="29"/>
  <c r="DB76" i="29"/>
  <c r="DB79" i="29"/>
  <c r="DB82" i="29"/>
  <c r="DB91" i="29"/>
  <c r="DB98" i="29"/>
  <c r="DC74" i="29"/>
  <c r="DC73" i="29"/>
  <c r="DC72" i="29" s="1"/>
  <c r="DB90" i="29"/>
  <c r="DB92" i="29"/>
  <c r="DB102" i="29"/>
  <c r="DB101" i="29"/>
  <c r="DC85" i="29" l="1"/>
  <c r="DC86" i="29"/>
  <c r="DB83" i="29"/>
  <c r="DC99" i="29"/>
  <c r="DB84" i="29"/>
  <c r="DB100" i="29" s="1"/>
  <c r="DB93" i="29"/>
  <c r="DC81" i="29"/>
  <c r="DC78" i="29"/>
  <c r="DC97" i="29"/>
  <c r="DC89" i="29"/>
  <c r="DC96" i="29"/>
  <c r="DD73" i="29"/>
  <c r="DD72" i="29" s="1"/>
  <c r="DD74" i="29"/>
  <c r="DC79" i="29"/>
  <c r="DC82" i="29"/>
  <c r="DC77" i="29"/>
  <c r="DC76" i="29"/>
  <c r="DC91" i="29"/>
  <c r="DC75" i="29"/>
  <c r="DC80" i="29"/>
  <c r="DC102" i="29"/>
  <c r="DC98" i="29"/>
  <c r="DC101" i="29"/>
  <c r="DC92" i="29"/>
  <c r="DC90" i="29"/>
  <c r="DD85" i="29" l="1"/>
  <c r="DD86" i="29"/>
  <c r="DC84" i="29"/>
  <c r="DC100" i="29" s="1"/>
  <c r="DC93" i="29"/>
  <c r="DD99" i="29"/>
  <c r="DC83" i="29"/>
  <c r="DD81" i="29"/>
  <c r="DD78" i="29"/>
  <c r="DD97" i="29"/>
  <c r="DD75" i="29"/>
  <c r="DD77" i="29"/>
  <c r="DD80" i="29"/>
  <c r="DE73" i="29"/>
  <c r="DE72" i="29" s="1"/>
  <c r="DD76" i="29"/>
  <c r="DD79" i="29"/>
  <c r="DE74" i="29"/>
  <c r="DD90" i="29"/>
  <c r="DD92" i="29"/>
  <c r="DD102" i="29"/>
  <c r="DD82" i="29"/>
  <c r="DD91" i="29"/>
  <c r="DD98" i="29"/>
  <c r="DD101" i="29"/>
  <c r="DD89" i="29"/>
  <c r="DD96" i="29"/>
  <c r="DE86" i="29" l="1"/>
  <c r="DE85" i="29"/>
  <c r="DF74" i="29"/>
  <c r="DF73" i="29"/>
  <c r="DF72" i="29" s="1"/>
  <c r="DD93" i="29"/>
  <c r="DE99" i="29"/>
  <c r="DD83" i="29"/>
  <c r="DD84" i="29"/>
  <c r="DD100" i="29" s="1"/>
  <c r="DE81" i="29"/>
  <c r="DE78" i="29"/>
  <c r="DE97" i="29"/>
  <c r="DE75" i="29"/>
  <c r="DE77" i="29"/>
  <c r="DE80" i="29"/>
  <c r="DE76" i="29"/>
  <c r="DE79" i="29"/>
  <c r="DE90" i="29"/>
  <c r="DE92" i="29"/>
  <c r="DE82" i="29"/>
  <c r="DE102" i="29"/>
  <c r="DE98" i="29"/>
  <c r="DE91" i="29"/>
  <c r="DE101" i="29"/>
  <c r="DE89" i="29"/>
  <c r="DE96" i="29"/>
  <c r="DF86" i="29" l="1"/>
  <c r="DF85" i="29"/>
  <c r="DF89" i="29"/>
  <c r="DF96" i="29"/>
  <c r="DF102" i="29"/>
  <c r="DF98" i="29"/>
  <c r="DF92" i="29"/>
  <c r="DF101" i="29"/>
  <c r="DF90" i="29"/>
  <c r="DF99" i="29"/>
  <c r="DF91" i="29"/>
  <c r="DF82" i="29"/>
  <c r="DF81" i="29"/>
  <c r="DF80" i="29"/>
  <c r="DF79" i="29"/>
  <c r="DF75" i="29"/>
  <c r="DG74" i="29"/>
  <c r="DF78" i="29"/>
  <c r="DF77" i="29"/>
  <c r="DF76" i="29"/>
  <c r="DF97" i="29"/>
  <c r="DG73" i="29"/>
  <c r="DG72" i="29" s="1"/>
  <c r="DE83" i="29"/>
  <c r="DE84" i="29"/>
  <c r="DE100" i="29" s="1"/>
  <c r="DE93" i="29"/>
  <c r="DG86" i="29" l="1"/>
  <c r="DG85" i="29"/>
  <c r="DF93" i="29"/>
  <c r="DF83" i="29"/>
  <c r="DF84" i="29"/>
  <c r="DF100" i="29" s="1"/>
  <c r="DG89" i="29"/>
  <c r="DG96" i="29"/>
  <c r="DG101" i="29"/>
  <c r="DG97" i="29"/>
  <c r="DG91" i="29"/>
  <c r="DG92" i="29"/>
  <c r="DG98" i="29"/>
  <c r="DG90" i="29"/>
  <c r="DH74" i="29"/>
  <c r="DG78" i="29"/>
  <c r="DG102" i="29"/>
  <c r="DG82" i="29"/>
  <c r="DG81" i="29"/>
  <c r="DG79" i="29"/>
  <c r="DG76" i="29"/>
  <c r="DG75" i="29"/>
  <c r="DG99" i="29"/>
  <c r="DG80" i="29"/>
  <c r="DG77" i="29"/>
  <c r="DH73" i="29"/>
  <c r="DH72" i="29" s="1"/>
  <c r="DH86" i="29" l="1"/>
  <c r="DH85" i="29"/>
  <c r="DG84" i="29"/>
  <c r="DG100" i="29" s="1"/>
  <c r="DG93" i="29"/>
  <c r="DG83" i="29"/>
  <c r="DH96" i="29"/>
  <c r="DH89" i="29"/>
  <c r="DH101" i="29"/>
  <c r="DH97" i="29"/>
  <c r="DH91" i="29"/>
  <c r="DH98" i="29"/>
  <c r="DH90" i="29"/>
  <c r="DH82" i="29"/>
  <c r="DH102" i="29"/>
  <c r="DH99" i="29"/>
  <c r="DH78" i="29"/>
  <c r="DH77" i="29"/>
  <c r="DH92" i="29"/>
  <c r="DH80" i="29"/>
  <c r="DI74" i="29"/>
  <c r="DI73" i="29"/>
  <c r="DI72" i="29" s="1"/>
  <c r="DH76" i="29"/>
  <c r="DH75" i="29"/>
  <c r="DH81" i="29"/>
  <c r="DH79" i="29"/>
  <c r="DI85" i="29" l="1"/>
  <c r="DI86" i="29"/>
  <c r="DH84" i="29"/>
  <c r="DH100" i="29" s="1"/>
  <c r="DH93" i="29"/>
  <c r="DH83" i="29"/>
  <c r="DI96" i="29"/>
  <c r="DI89" i="29"/>
  <c r="DI90" i="29"/>
  <c r="DI101" i="29"/>
  <c r="DI98" i="29"/>
  <c r="DI82" i="29"/>
  <c r="DI102" i="29"/>
  <c r="DI99" i="29"/>
  <c r="DI77" i="29"/>
  <c r="DI92" i="29"/>
  <c r="DI80" i="29"/>
  <c r="DJ74" i="29"/>
  <c r="DI76" i="29"/>
  <c r="DI75" i="29"/>
  <c r="DI91" i="29"/>
  <c r="DJ73" i="29"/>
  <c r="DJ72" i="29" s="1"/>
  <c r="DI97" i="29"/>
  <c r="DI81" i="29"/>
  <c r="DI79" i="29"/>
  <c r="DI78" i="29"/>
  <c r="DJ85" i="29" l="1"/>
  <c r="DJ86" i="29"/>
  <c r="DI83" i="29"/>
  <c r="DI93" i="29"/>
  <c r="DI84" i="29"/>
  <c r="DI100" i="29" s="1"/>
  <c r="DJ90" i="29"/>
  <c r="DJ82" i="29"/>
  <c r="DJ102" i="29"/>
  <c r="DJ99" i="29"/>
  <c r="DJ81" i="29"/>
  <c r="DJ91" i="29"/>
  <c r="DJ101" i="29"/>
  <c r="DJ98" i="29"/>
  <c r="DJ77" i="29"/>
  <c r="DJ97" i="29"/>
  <c r="DJ92" i="29"/>
  <c r="DJ80" i="29"/>
  <c r="DJ76" i="29"/>
  <c r="DK74" i="29"/>
  <c r="DJ79" i="29"/>
  <c r="DJ78" i="29"/>
  <c r="DJ75" i="29"/>
  <c r="DK73" i="29"/>
  <c r="DK72" i="29" s="1"/>
  <c r="DJ96" i="29"/>
  <c r="DJ89" i="29"/>
  <c r="DK85" i="29" l="1"/>
  <c r="DK86" i="29"/>
  <c r="DJ83" i="29"/>
  <c r="DJ84" i="29"/>
  <c r="DJ100" i="29" s="1"/>
  <c r="DJ93" i="29"/>
  <c r="DK89" i="29"/>
  <c r="DK96" i="29"/>
  <c r="DK99" i="29"/>
  <c r="DK102" i="29"/>
  <c r="DK90" i="29"/>
  <c r="DK81" i="29"/>
  <c r="DK91" i="29"/>
  <c r="DK97" i="29"/>
  <c r="DK92" i="29"/>
  <c r="DK80" i="29"/>
  <c r="DK76" i="29"/>
  <c r="DL74" i="29"/>
  <c r="DK101" i="29"/>
  <c r="DK75" i="29"/>
  <c r="DL73" i="29"/>
  <c r="DL72" i="29" s="1"/>
  <c r="DK98" i="29"/>
  <c r="DK79" i="29"/>
  <c r="DK78" i="29"/>
  <c r="DK77" i="29"/>
  <c r="DK82" i="29"/>
  <c r="DL85" i="29" l="1"/>
  <c r="DL86" i="29"/>
  <c r="DK93" i="29"/>
  <c r="DK83" i="29"/>
  <c r="DK84" i="29"/>
  <c r="DK100" i="29" s="1"/>
  <c r="DL89" i="29"/>
  <c r="DL96" i="29"/>
  <c r="DL99" i="29"/>
  <c r="DL81" i="29"/>
  <c r="DL91" i="29"/>
  <c r="DL97" i="29"/>
  <c r="DL92" i="29"/>
  <c r="DL101" i="29"/>
  <c r="DL98" i="29"/>
  <c r="DL90" i="29"/>
  <c r="DL80" i="29"/>
  <c r="DL76" i="29"/>
  <c r="DL79" i="29"/>
  <c r="DL75" i="29"/>
  <c r="DM73" i="29"/>
  <c r="DM72" i="29" s="1"/>
  <c r="DL78" i="29"/>
  <c r="DL77" i="29"/>
  <c r="DL82" i="29"/>
  <c r="DL102" i="29"/>
  <c r="DM74" i="29"/>
  <c r="DM86" i="29" l="1"/>
  <c r="DM85" i="29"/>
  <c r="DL93" i="29"/>
  <c r="DL84" i="29"/>
  <c r="DL100" i="29" s="1"/>
  <c r="DL83" i="29"/>
  <c r="DM102" i="29"/>
  <c r="DM98" i="29"/>
  <c r="DM92" i="29"/>
  <c r="DM99" i="29"/>
  <c r="DM91" i="29"/>
  <c r="DM97" i="29"/>
  <c r="DM79" i="29"/>
  <c r="DM75" i="29"/>
  <c r="DM82" i="29"/>
  <c r="DM81" i="29"/>
  <c r="DN74" i="29"/>
  <c r="DM101" i="29"/>
  <c r="DN73" i="29"/>
  <c r="DN72" i="29" s="1"/>
  <c r="DM80" i="29"/>
  <c r="DM90" i="29"/>
  <c r="DM78" i="29"/>
  <c r="DM77" i="29"/>
  <c r="DM76" i="29"/>
  <c r="DM96" i="29"/>
  <c r="DM89" i="29"/>
  <c r="DN86" i="29" l="1"/>
  <c r="DN85" i="29"/>
  <c r="DM83" i="29"/>
  <c r="DM93" i="29"/>
  <c r="DM84" i="29"/>
  <c r="DM100" i="29" s="1"/>
  <c r="DN102" i="29"/>
  <c r="DN98" i="29"/>
  <c r="DN92" i="29"/>
  <c r="DN80" i="29"/>
  <c r="DN97" i="29"/>
  <c r="DN101" i="29"/>
  <c r="DN90" i="29"/>
  <c r="DN79" i="29"/>
  <c r="DN75" i="29"/>
  <c r="DN82" i="29"/>
  <c r="DN81" i="29"/>
  <c r="DO74" i="29"/>
  <c r="DN78" i="29"/>
  <c r="DN77" i="29"/>
  <c r="DN76" i="29"/>
  <c r="DN99" i="29"/>
  <c r="DN91" i="29"/>
  <c r="DO73" i="29"/>
  <c r="DO72" i="29" s="1"/>
  <c r="DN89" i="29"/>
  <c r="DN96" i="29"/>
  <c r="DO86" i="29" l="1"/>
  <c r="DO85" i="29"/>
  <c r="DN93" i="29"/>
  <c r="DN83" i="29"/>
  <c r="DN84" i="29"/>
  <c r="DN100" i="29" s="1"/>
  <c r="DO89" i="29"/>
  <c r="DO96" i="29"/>
  <c r="DO101" i="29"/>
  <c r="DO97" i="29"/>
  <c r="DO91" i="29"/>
  <c r="DO92" i="29"/>
  <c r="DO82" i="29"/>
  <c r="DO80" i="29"/>
  <c r="DO81" i="29"/>
  <c r="DP74" i="29"/>
  <c r="DO78" i="29"/>
  <c r="DO77" i="29"/>
  <c r="DO76" i="29"/>
  <c r="DO75" i="29"/>
  <c r="DO99" i="29"/>
  <c r="DO79" i="29"/>
  <c r="DO98" i="29"/>
  <c r="DO90" i="29"/>
  <c r="DO102" i="29"/>
  <c r="DP73" i="29"/>
  <c r="DP72" i="29" s="1"/>
  <c r="DP86" i="29" l="1"/>
  <c r="DP85" i="29"/>
  <c r="DO83" i="29"/>
  <c r="DO84" i="29"/>
  <c r="DO100" i="29" s="1"/>
  <c r="DO93" i="29"/>
  <c r="DP101" i="29"/>
  <c r="DP97" i="29"/>
  <c r="DP91" i="29"/>
  <c r="DP92" i="29"/>
  <c r="DP82" i="29"/>
  <c r="DP98" i="29"/>
  <c r="DP90" i="29"/>
  <c r="DP78" i="29"/>
  <c r="DP102" i="29"/>
  <c r="DP99" i="29"/>
  <c r="DP77" i="29"/>
  <c r="DP80" i="29"/>
  <c r="DQ73" i="29"/>
  <c r="DQ72" i="29" s="1"/>
  <c r="DP79" i="29"/>
  <c r="DP81" i="29"/>
  <c r="DQ74" i="29"/>
  <c r="DP76" i="29"/>
  <c r="DP75" i="29"/>
  <c r="DP89" i="29"/>
  <c r="DP96" i="29"/>
  <c r="DQ85" i="29" l="1"/>
  <c r="DQ86" i="29"/>
  <c r="DP83" i="29"/>
  <c r="DP93" i="29"/>
  <c r="DP84" i="29"/>
  <c r="DP100" i="29" s="1"/>
  <c r="DQ96" i="29"/>
  <c r="DQ89" i="29"/>
  <c r="DQ90" i="29"/>
  <c r="DQ97" i="29"/>
  <c r="DQ92" i="29"/>
  <c r="DQ82" i="29"/>
  <c r="DQ101" i="29"/>
  <c r="DQ98" i="29"/>
  <c r="DQ81" i="29"/>
  <c r="DQ102" i="29"/>
  <c r="DQ99" i="29"/>
  <c r="DQ77" i="29"/>
  <c r="DR74" i="29"/>
  <c r="DQ79" i="29"/>
  <c r="DQ78" i="29"/>
  <c r="DQ91" i="29"/>
  <c r="DR73" i="29"/>
  <c r="DR72" i="29" s="1"/>
  <c r="DQ76" i="29"/>
  <c r="DQ75" i="29"/>
  <c r="DQ80" i="29"/>
  <c r="DR85" i="29" l="1"/>
  <c r="DR86" i="29"/>
  <c r="DQ84" i="29"/>
  <c r="DQ100" i="29" s="1"/>
  <c r="DQ93" i="29"/>
  <c r="DQ83" i="29"/>
  <c r="DR90" i="29"/>
  <c r="DR82" i="29"/>
  <c r="DR101" i="29"/>
  <c r="DR98" i="29"/>
  <c r="DR81" i="29"/>
  <c r="DR102" i="29"/>
  <c r="DR99" i="29"/>
  <c r="DR97" i="29"/>
  <c r="DR92" i="29"/>
  <c r="DR77" i="29"/>
  <c r="DR91" i="29"/>
  <c r="DR76" i="29"/>
  <c r="DR79" i="29"/>
  <c r="DR78" i="29"/>
  <c r="DS73" i="29"/>
  <c r="DS72" i="29" s="1"/>
  <c r="DR75" i="29"/>
  <c r="DS74" i="29"/>
  <c r="DR80" i="29"/>
  <c r="DR96" i="29"/>
  <c r="DR89" i="29"/>
  <c r="DS85" i="29" l="1"/>
  <c r="DS86" i="29"/>
  <c r="DR93" i="29"/>
  <c r="DR83" i="29"/>
  <c r="DR84" i="29"/>
  <c r="DR100" i="29" s="1"/>
  <c r="DS99" i="29"/>
  <c r="DS101" i="29"/>
  <c r="DS98" i="29"/>
  <c r="DS81" i="29"/>
  <c r="DS102" i="29"/>
  <c r="DS90" i="29"/>
  <c r="DS82" i="29"/>
  <c r="DS91" i="29"/>
  <c r="DS76" i="29"/>
  <c r="DS80" i="29"/>
  <c r="DS92" i="29"/>
  <c r="DS97" i="29"/>
  <c r="DT73" i="29"/>
  <c r="DT72" i="29" s="1"/>
  <c r="DT74" i="29"/>
  <c r="DS75" i="29"/>
  <c r="DS79" i="29"/>
  <c r="DS78" i="29"/>
  <c r="DS77" i="29"/>
  <c r="DS89" i="29"/>
  <c r="DS96" i="29"/>
  <c r="DT85" i="29" l="1"/>
  <c r="DT86" i="29"/>
  <c r="DS83" i="29"/>
  <c r="DS93" i="29"/>
  <c r="DS84" i="29"/>
  <c r="DS100" i="29" s="1"/>
  <c r="DT99" i="29"/>
  <c r="DT81" i="29"/>
  <c r="DT102" i="29"/>
  <c r="DT90" i="29"/>
  <c r="DT91" i="29"/>
  <c r="DT97" i="29"/>
  <c r="DT92" i="29"/>
  <c r="DT76" i="29"/>
  <c r="DT80" i="29"/>
  <c r="DT79" i="29"/>
  <c r="DT75" i="29"/>
  <c r="DU73" i="29"/>
  <c r="DU72" i="29" s="1"/>
  <c r="DU74" i="29"/>
  <c r="DT82" i="29"/>
  <c r="DT98" i="29"/>
  <c r="DT78" i="29"/>
  <c r="DT77" i="29"/>
  <c r="DT101" i="29"/>
  <c r="DT89" i="29"/>
  <c r="DT96" i="29"/>
  <c r="DU86" i="29" l="1"/>
  <c r="DU85" i="29"/>
  <c r="DT83" i="29"/>
  <c r="DT93" i="29"/>
  <c r="DT84" i="29"/>
  <c r="DT100" i="29" s="1"/>
  <c r="DU96" i="29"/>
  <c r="DU89" i="29"/>
  <c r="DU102" i="29"/>
  <c r="DU98" i="29"/>
  <c r="DU92" i="29"/>
  <c r="DU90" i="29"/>
  <c r="DU99" i="29"/>
  <c r="DU91" i="29"/>
  <c r="DU82" i="29"/>
  <c r="DU80" i="29"/>
  <c r="DU79" i="29"/>
  <c r="DU75" i="29"/>
  <c r="DV74" i="29"/>
  <c r="DV73" i="29"/>
  <c r="DV72" i="29" s="1"/>
  <c r="DU78" i="29"/>
  <c r="DU77" i="29"/>
  <c r="DU76" i="29"/>
  <c r="DU97" i="29"/>
  <c r="DU81" i="29"/>
  <c r="DU101" i="29"/>
  <c r="DV86" i="29" l="1"/>
  <c r="DV85" i="29"/>
  <c r="DU93" i="29"/>
  <c r="DU83" i="29"/>
  <c r="DU84" i="29"/>
  <c r="DU100" i="29" s="1"/>
  <c r="DV102" i="29"/>
  <c r="DV98" i="29"/>
  <c r="DV92" i="29"/>
  <c r="DV80" i="29"/>
  <c r="DV99" i="29"/>
  <c r="DV91" i="29"/>
  <c r="DV97" i="29"/>
  <c r="DV79" i="29"/>
  <c r="DV75" i="29"/>
  <c r="DW74" i="29"/>
  <c r="DV101" i="29"/>
  <c r="DV78" i="29"/>
  <c r="DV90" i="29"/>
  <c r="DV81" i="29"/>
  <c r="DV82" i="29"/>
  <c r="DV77" i="29"/>
  <c r="DV76" i="29"/>
  <c r="DW73" i="29"/>
  <c r="DW72" i="29" s="1"/>
  <c r="DV96" i="29"/>
  <c r="DV89" i="29"/>
  <c r="DW86" i="29" l="1"/>
  <c r="DW85" i="29"/>
  <c r="DV93" i="29"/>
  <c r="DV83" i="29"/>
  <c r="DV84" i="29"/>
  <c r="DV100" i="29" s="1"/>
  <c r="DW101" i="29"/>
  <c r="DW97" i="29"/>
  <c r="DW91" i="29"/>
  <c r="DW102" i="29"/>
  <c r="DW99" i="29"/>
  <c r="DW82" i="29"/>
  <c r="DX74" i="29"/>
  <c r="DW78" i="29"/>
  <c r="DW92" i="29"/>
  <c r="DW80" i="29"/>
  <c r="DW98" i="29"/>
  <c r="DW90" i="29"/>
  <c r="DW81" i="29"/>
  <c r="DW77" i="29"/>
  <c r="DW76" i="29"/>
  <c r="DW75" i="29"/>
  <c r="DW79" i="29"/>
  <c r="DX73" i="29"/>
  <c r="DX72" i="29" s="1"/>
  <c r="DW96" i="29"/>
  <c r="DW89" i="29"/>
  <c r="DX85" i="29" l="1"/>
  <c r="DX86" i="29"/>
  <c r="DW84" i="29"/>
  <c r="DW100" i="29" s="1"/>
  <c r="DW93" i="29"/>
  <c r="DW83" i="29"/>
  <c r="DX89" i="29"/>
  <c r="DX96" i="29"/>
  <c r="DX101" i="29"/>
  <c r="DX97" i="29"/>
  <c r="DX91" i="29"/>
  <c r="DX82" i="29"/>
  <c r="DX92" i="29"/>
  <c r="DX80" i="29"/>
  <c r="DX102" i="29"/>
  <c r="DX99" i="29"/>
  <c r="DX78" i="29"/>
  <c r="DX98" i="29"/>
  <c r="DX90" i="29"/>
  <c r="DX81" i="29"/>
  <c r="DX77" i="29"/>
  <c r="DY74" i="29"/>
  <c r="DX76" i="29"/>
  <c r="DX75" i="29"/>
  <c r="DY73" i="29"/>
  <c r="DY72" i="29" s="1"/>
  <c r="DX79" i="29"/>
  <c r="DY85" i="29" l="1"/>
  <c r="DY86" i="29"/>
  <c r="DX93" i="29"/>
  <c r="DX83" i="29"/>
  <c r="DX84" i="29"/>
  <c r="DX100" i="29" s="1"/>
  <c r="DY90" i="29"/>
  <c r="DY91" i="29"/>
  <c r="DY82" i="29"/>
  <c r="DY97" i="29"/>
  <c r="DY92" i="29"/>
  <c r="DY101" i="29"/>
  <c r="DY98" i="29"/>
  <c r="DY81" i="29"/>
  <c r="DY77" i="29"/>
  <c r="DZ74" i="29"/>
  <c r="DY99" i="29"/>
  <c r="DY76" i="29"/>
  <c r="DY75" i="29"/>
  <c r="DY80" i="29"/>
  <c r="DY79" i="29"/>
  <c r="DY78" i="29"/>
  <c r="DZ73" i="29"/>
  <c r="DZ72" i="29" s="1"/>
  <c r="DY102" i="29"/>
  <c r="DY96" i="29"/>
  <c r="DY89" i="29"/>
  <c r="DZ85" i="29" l="1"/>
  <c r="DZ86" i="29"/>
  <c r="DY83" i="29"/>
  <c r="DY84" i="29"/>
  <c r="DY100" i="29" s="1"/>
  <c r="DY93" i="29"/>
  <c r="DZ90" i="29"/>
  <c r="DZ82" i="29"/>
  <c r="DZ97" i="29"/>
  <c r="DZ92" i="29"/>
  <c r="DZ81" i="29"/>
  <c r="DZ101" i="29"/>
  <c r="DZ98" i="29"/>
  <c r="DZ102" i="29"/>
  <c r="DZ99" i="29"/>
  <c r="DZ91" i="29"/>
  <c r="DZ77" i="29"/>
  <c r="DZ76" i="29"/>
  <c r="DZ75" i="29"/>
  <c r="DZ80" i="29"/>
  <c r="DZ79" i="29"/>
  <c r="DZ78" i="29"/>
  <c r="EA73" i="29"/>
  <c r="EA72" i="29" s="1"/>
  <c r="EA74" i="29"/>
  <c r="DZ96" i="29"/>
  <c r="DZ89" i="29"/>
  <c r="EA85" i="29" l="1"/>
  <c r="EA86" i="29"/>
  <c r="DZ93" i="29"/>
  <c r="DZ83" i="29"/>
  <c r="DZ84" i="29"/>
  <c r="DZ100" i="29" s="1"/>
  <c r="EA99" i="29"/>
  <c r="EA97" i="29"/>
  <c r="EA92" i="29"/>
  <c r="EA81" i="29"/>
  <c r="EA101" i="29"/>
  <c r="EA98" i="29"/>
  <c r="EA90" i="29"/>
  <c r="EA76" i="29"/>
  <c r="EA91" i="29"/>
  <c r="EA80" i="29"/>
  <c r="EA79" i="29"/>
  <c r="EA78" i="29"/>
  <c r="EA77" i="29"/>
  <c r="EB73" i="29"/>
  <c r="EB72" i="29" s="1"/>
  <c r="EA82" i="29"/>
  <c r="EA102" i="29"/>
  <c r="EB74" i="29"/>
  <c r="EA75" i="29"/>
  <c r="EA89" i="29"/>
  <c r="EA96" i="29"/>
  <c r="EB85" i="29" l="1"/>
  <c r="EB86" i="29"/>
  <c r="EA84" i="29"/>
  <c r="EA100" i="29" s="1"/>
  <c r="EA83" i="29"/>
  <c r="EA93" i="29"/>
  <c r="EB99" i="29"/>
  <c r="EB81" i="29"/>
  <c r="EB101" i="29"/>
  <c r="EB98" i="29"/>
  <c r="EB102" i="29"/>
  <c r="EB90" i="29"/>
  <c r="EB91" i="29"/>
  <c r="EB76" i="29"/>
  <c r="EB80" i="29"/>
  <c r="EB79" i="29"/>
  <c r="EB75" i="29"/>
  <c r="EB78" i="29"/>
  <c r="EB77" i="29"/>
  <c r="EC73" i="29"/>
  <c r="EC72" i="29" s="1"/>
  <c r="EB82" i="29"/>
  <c r="EC74" i="29"/>
  <c r="EB97" i="29"/>
  <c r="EB92" i="29"/>
  <c r="EB89" i="29"/>
  <c r="EB96" i="29"/>
  <c r="EC86" i="29" l="1"/>
  <c r="EC85" i="29"/>
  <c r="EB93" i="29"/>
  <c r="EB84" i="29"/>
  <c r="EB100" i="29" s="1"/>
  <c r="EB83" i="29"/>
  <c r="EC102" i="29"/>
  <c r="EC98" i="29"/>
  <c r="EC92" i="29"/>
  <c r="EC101" i="29"/>
  <c r="EC80" i="29"/>
  <c r="EC90" i="29"/>
  <c r="EC81" i="29"/>
  <c r="EC79" i="29"/>
  <c r="EC75" i="29"/>
  <c r="EC82" i="29"/>
  <c r="ED74" i="29"/>
  <c r="EC99" i="29"/>
  <c r="EC91" i="29"/>
  <c r="EC78" i="29"/>
  <c r="EC77" i="29"/>
  <c r="EC76" i="29"/>
  <c r="ED73" i="29"/>
  <c r="ED72" i="29" s="1"/>
  <c r="EC97" i="29"/>
  <c r="EC89" i="29"/>
  <c r="EC96" i="29"/>
  <c r="ED86" i="29" l="1"/>
  <c r="ED85" i="29"/>
  <c r="EC93" i="29"/>
  <c r="EC84" i="29"/>
  <c r="EC100" i="29" s="1"/>
  <c r="EC83" i="29"/>
  <c r="ED96" i="29"/>
  <c r="ED89" i="29"/>
  <c r="ED102" i="29"/>
  <c r="ED98" i="29"/>
  <c r="ED92" i="29"/>
  <c r="ED80" i="29"/>
  <c r="ED90" i="29"/>
  <c r="ED99" i="29"/>
  <c r="ED91" i="29"/>
  <c r="ED101" i="29"/>
  <c r="ED79" i="29"/>
  <c r="ED75" i="29"/>
  <c r="ED82" i="29"/>
  <c r="EE74" i="29"/>
  <c r="ED97" i="29"/>
  <c r="ED78" i="29"/>
  <c r="ED81" i="29"/>
  <c r="ED77" i="29"/>
  <c r="ED76" i="29"/>
  <c r="EE73" i="29"/>
  <c r="EE72" i="29" s="1"/>
  <c r="EE86" i="29" l="1"/>
  <c r="EE85" i="29"/>
  <c r="ED93" i="29"/>
  <c r="ED84" i="29"/>
  <c r="ED100" i="29" s="1"/>
  <c r="ED83" i="29"/>
  <c r="EE96" i="29"/>
  <c r="EE89" i="29"/>
  <c r="EE101" i="29"/>
  <c r="EE97" i="29"/>
  <c r="EE91" i="29"/>
  <c r="EE98" i="29"/>
  <c r="EE90" i="29"/>
  <c r="EE102" i="29"/>
  <c r="EE99" i="29"/>
  <c r="EE82" i="29"/>
  <c r="EE81" i="29"/>
  <c r="EF74" i="29"/>
  <c r="EE80" i="29"/>
  <c r="EE78" i="29"/>
  <c r="EE79" i="29"/>
  <c r="EE92" i="29"/>
  <c r="EE77" i="29"/>
  <c r="EE76" i="29"/>
  <c r="EE75" i="29"/>
  <c r="EF73" i="29"/>
  <c r="EF72" i="29" s="1"/>
  <c r="EF85" i="29" l="1"/>
  <c r="EF86" i="29"/>
  <c r="EE93" i="29"/>
  <c r="EE83" i="29"/>
  <c r="EE84" i="29"/>
  <c r="EE100" i="29" s="1"/>
  <c r="EF96" i="29"/>
  <c r="EF89" i="29"/>
  <c r="EF101" i="29"/>
  <c r="EF97" i="29"/>
  <c r="EF91" i="29"/>
  <c r="EF102" i="29"/>
  <c r="EF99" i="29"/>
  <c r="EF82" i="29"/>
  <c r="EF79" i="29"/>
  <c r="EF98" i="29"/>
  <c r="EF90" i="29"/>
  <c r="EF80" i="29"/>
  <c r="EF78" i="29"/>
  <c r="EF92" i="29"/>
  <c r="EF77" i="29"/>
  <c r="EF81" i="29"/>
  <c r="EG73" i="29"/>
  <c r="EG72" i="29" s="1"/>
  <c r="EF75" i="29"/>
  <c r="EF76" i="29"/>
  <c r="EG74" i="29"/>
  <c r="EG85" i="29" l="1"/>
  <c r="EG86" i="29"/>
  <c r="EF84" i="29"/>
  <c r="EF100" i="29" s="1"/>
  <c r="EF93" i="29"/>
  <c r="EF83" i="29"/>
  <c r="EG96" i="29"/>
  <c r="EG89" i="29"/>
  <c r="EG90" i="29"/>
  <c r="EG102" i="29"/>
  <c r="EG99" i="29"/>
  <c r="EG82" i="29"/>
  <c r="EG91" i="29"/>
  <c r="EG97" i="29"/>
  <c r="EG92" i="29"/>
  <c r="EG77" i="29"/>
  <c r="EG79" i="29"/>
  <c r="EG98" i="29"/>
  <c r="EG80" i="29"/>
  <c r="EH74" i="29"/>
  <c r="EG101" i="29"/>
  <c r="EG76" i="29"/>
  <c r="EG75" i="29"/>
  <c r="EH73" i="29"/>
  <c r="EH72" i="29" s="1"/>
  <c r="EG81" i="29"/>
  <c r="EG78" i="29"/>
  <c r="EH85" i="29" l="1"/>
  <c r="EH86" i="29"/>
  <c r="EG83" i="29"/>
  <c r="EG84" i="29"/>
  <c r="EG100" i="29" s="1"/>
  <c r="EG93" i="29"/>
  <c r="EH90" i="29"/>
  <c r="EH82" i="29"/>
  <c r="EH91" i="29"/>
  <c r="EH81" i="29"/>
  <c r="EH97" i="29"/>
  <c r="EH92" i="29"/>
  <c r="EH101" i="29"/>
  <c r="EH98" i="29"/>
  <c r="EH80" i="29"/>
  <c r="EH77" i="29"/>
  <c r="EH76" i="29"/>
  <c r="EI74" i="29"/>
  <c r="EH102" i="29"/>
  <c r="EH75" i="29"/>
  <c r="EI73" i="29"/>
  <c r="EI72" i="29" s="1"/>
  <c r="EH78" i="29"/>
  <c r="EH99" i="29"/>
  <c r="EH79" i="29"/>
  <c r="EH96" i="29"/>
  <c r="EH89" i="29"/>
  <c r="EI85" i="29" l="1"/>
  <c r="EI86" i="29"/>
  <c r="EH83" i="29"/>
  <c r="EH84" i="29"/>
  <c r="EH100" i="29" s="1"/>
  <c r="EH93" i="29"/>
  <c r="EI99" i="29"/>
  <c r="EI93" i="29"/>
  <c r="EI91" i="29"/>
  <c r="EI84" i="29"/>
  <c r="EI81" i="29"/>
  <c r="EI100" i="29"/>
  <c r="EI97" i="29"/>
  <c r="EI92" i="29"/>
  <c r="EI82" i="29"/>
  <c r="EI76" i="29"/>
  <c r="EI98" i="29"/>
  <c r="EI80" i="29"/>
  <c r="EI90" i="29"/>
  <c r="EJ74" i="29"/>
  <c r="EI102" i="29"/>
  <c r="EI75" i="29"/>
  <c r="EJ73" i="29"/>
  <c r="EJ72" i="29" s="1"/>
  <c r="EI83" i="29"/>
  <c r="EI78" i="29"/>
  <c r="EI77" i="29"/>
  <c r="EI101" i="29"/>
  <c r="EI79" i="29"/>
  <c r="EI89" i="29"/>
  <c r="EI96" i="29"/>
  <c r="EJ85" i="29" l="1"/>
  <c r="EJ86" i="29"/>
  <c r="EJ99" i="29"/>
  <c r="EJ93" i="29"/>
  <c r="EJ81" i="29"/>
  <c r="EJ100" i="29"/>
  <c r="EJ97" i="29"/>
  <c r="EJ92" i="29"/>
  <c r="EJ101" i="29"/>
  <c r="EJ98" i="29"/>
  <c r="EJ90" i="29"/>
  <c r="EJ83" i="29"/>
  <c r="EJ76" i="29"/>
  <c r="EJ102" i="29"/>
  <c r="EJ79" i="29"/>
  <c r="EJ75" i="29"/>
  <c r="EK74" i="29"/>
  <c r="EJ82" i="29"/>
  <c r="EK73" i="29"/>
  <c r="EK72" i="29" s="1"/>
  <c r="EJ84" i="29"/>
  <c r="EJ78" i="29"/>
  <c r="EJ77" i="29"/>
  <c r="EJ91" i="29"/>
  <c r="EJ80" i="29"/>
  <c r="EJ89" i="29"/>
  <c r="EJ96" i="29"/>
  <c r="EK86" i="29" l="1"/>
  <c r="EK85" i="29"/>
  <c r="EK102" i="29"/>
  <c r="EK98" i="29"/>
  <c r="EK92" i="29"/>
  <c r="EK84" i="29"/>
  <c r="EK100" i="29"/>
  <c r="EK97" i="29"/>
  <c r="EK80" i="29"/>
  <c r="EK101" i="29"/>
  <c r="EK82" i="29"/>
  <c r="EK79" i="29"/>
  <c r="EK75" i="29"/>
  <c r="EL74" i="29"/>
  <c r="EK90" i="29"/>
  <c r="EL73" i="29"/>
  <c r="EL72" i="29" s="1"/>
  <c r="EK78" i="29"/>
  <c r="EK77" i="29"/>
  <c r="EK76" i="29"/>
  <c r="EK93" i="29"/>
  <c r="EK83" i="29"/>
  <c r="EK99" i="29"/>
  <c r="EK91" i="29"/>
  <c r="EK81" i="29"/>
  <c r="EK89" i="29"/>
  <c r="EK96" i="29"/>
  <c r="EL86" i="29" l="1"/>
  <c r="EL85" i="29"/>
  <c r="EL89" i="29"/>
  <c r="EL96" i="29"/>
  <c r="EL102" i="29"/>
  <c r="EL98" i="29"/>
  <c r="EL92" i="29"/>
  <c r="EL84" i="29"/>
  <c r="EL80" i="29"/>
  <c r="EL101" i="29"/>
  <c r="EL93" i="29"/>
  <c r="EL90" i="29"/>
  <c r="EL83" i="29"/>
  <c r="EL100" i="29"/>
  <c r="EL97" i="29"/>
  <c r="EL79" i="29"/>
  <c r="EL75" i="29"/>
  <c r="EM74" i="29"/>
  <c r="EL99" i="29"/>
  <c r="EL91" i="29"/>
  <c r="EL81" i="29"/>
  <c r="EL78" i="29"/>
  <c r="EL82" i="29"/>
  <c r="EL77" i="29"/>
  <c r="EL76" i="29"/>
  <c r="EM73" i="29"/>
  <c r="EM72" i="29" s="1"/>
  <c r="EM86" i="29" l="1"/>
  <c r="EM85" i="29"/>
  <c r="EM89" i="29"/>
  <c r="EM96" i="29"/>
  <c r="EM101" i="29"/>
  <c r="EM97" i="29"/>
  <c r="EM91" i="29"/>
  <c r="EM83" i="29"/>
  <c r="EM92" i="29"/>
  <c r="EM98" i="29"/>
  <c r="EM93" i="29"/>
  <c r="EM90" i="29"/>
  <c r="EM82" i="29"/>
  <c r="EN74" i="29"/>
  <c r="EM102" i="29"/>
  <c r="EM99" i="29"/>
  <c r="EM81" i="29"/>
  <c r="EM78" i="29"/>
  <c r="EN73" i="29"/>
  <c r="EN72" i="29" s="1"/>
  <c r="EM79" i="29"/>
  <c r="EM77" i="29"/>
  <c r="EM76" i="29"/>
  <c r="EM75" i="29"/>
  <c r="EM84" i="29"/>
  <c r="EM100" i="29"/>
  <c r="EM80" i="29"/>
  <c r="EN86" i="29" l="1"/>
  <c r="EN85" i="29"/>
  <c r="EN101" i="29"/>
  <c r="EN97" i="29"/>
  <c r="EN91" i="29"/>
  <c r="EN83" i="29"/>
  <c r="EN98" i="29"/>
  <c r="EN93" i="29"/>
  <c r="EN90" i="29"/>
  <c r="EN82" i="29"/>
  <c r="EN102" i="29"/>
  <c r="EN99" i="29"/>
  <c r="EN100" i="29"/>
  <c r="EN79" i="29"/>
  <c r="EN92" i="29"/>
  <c r="EN81" i="29"/>
  <c r="EN78" i="29"/>
  <c r="EO73" i="29"/>
  <c r="EO72" i="29" s="1"/>
  <c r="EN84" i="29"/>
  <c r="EN80" i="29"/>
  <c r="EN77" i="29"/>
  <c r="EN76" i="29"/>
  <c r="EN75" i="29"/>
  <c r="EO74" i="29"/>
  <c r="EN96" i="29"/>
  <c r="EN89" i="29"/>
  <c r="EO85" i="29" l="1"/>
  <c r="EO86" i="29"/>
  <c r="EO96" i="29"/>
  <c r="EO89" i="29"/>
  <c r="EO100" i="29"/>
  <c r="EO90" i="29"/>
  <c r="EO101" i="29"/>
  <c r="EO98" i="29"/>
  <c r="EO93" i="29"/>
  <c r="EO82" i="29"/>
  <c r="EO102" i="29"/>
  <c r="EO99" i="29"/>
  <c r="EO83" i="29"/>
  <c r="EO91" i="29"/>
  <c r="EO84" i="29"/>
  <c r="EO80" i="29"/>
  <c r="EO77" i="29"/>
  <c r="EO92" i="29"/>
  <c r="EO81" i="29"/>
  <c r="EO97" i="29"/>
  <c r="EO78" i="29"/>
  <c r="EO79" i="29"/>
  <c r="EP74" i="29"/>
  <c r="EP73" i="29"/>
  <c r="EP72" i="29" s="1"/>
  <c r="EO76" i="29"/>
  <c r="EO75" i="29"/>
  <c r="EP85" i="29" l="1"/>
  <c r="EP86" i="29"/>
  <c r="EP100" i="29"/>
  <c r="EP90" i="29"/>
  <c r="EP82" i="29"/>
  <c r="EP102" i="29"/>
  <c r="EP99" i="29"/>
  <c r="EP83" i="29"/>
  <c r="EP81" i="29"/>
  <c r="EP91" i="29"/>
  <c r="EP84" i="29"/>
  <c r="EP97" i="29"/>
  <c r="EP92" i="29"/>
  <c r="EP80" i="29"/>
  <c r="EP77" i="29"/>
  <c r="EP76" i="29"/>
  <c r="EP78" i="29"/>
  <c r="EQ74" i="29"/>
  <c r="EP101" i="29"/>
  <c r="EP93" i="29"/>
  <c r="EP79" i="29"/>
  <c r="EQ73" i="29"/>
  <c r="EQ72" i="29" s="1"/>
  <c r="EP75" i="29"/>
  <c r="EP98" i="29"/>
  <c r="EP96" i="29"/>
  <c r="EP89" i="29"/>
  <c r="EQ85" i="29" l="1"/>
  <c r="EQ86" i="29"/>
  <c r="EQ99" i="29"/>
  <c r="EQ93" i="29"/>
  <c r="EQ102" i="29"/>
  <c r="EQ90" i="29"/>
  <c r="EQ83" i="29"/>
  <c r="EQ81" i="29"/>
  <c r="EQ91" i="29"/>
  <c r="EQ84" i="29"/>
  <c r="EQ76" i="29"/>
  <c r="EQ97" i="29"/>
  <c r="EQ78" i="29"/>
  <c r="EQ77" i="29"/>
  <c r="EQ75" i="29"/>
  <c r="EQ101" i="29"/>
  <c r="EQ79" i="29"/>
  <c r="EQ100" i="29"/>
  <c r="EQ92" i="29"/>
  <c r="ER74" i="29"/>
  <c r="ER73" i="29"/>
  <c r="ER72" i="29" s="1"/>
  <c r="EQ80" i="29"/>
  <c r="EQ98" i="29"/>
  <c r="EQ82" i="29"/>
  <c r="EQ89" i="29"/>
  <c r="EQ96" i="29"/>
  <c r="ER85" i="29" l="1"/>
  <c r="ER86" i="29"/>
  <c r="ER89" i="29"/>
  <c r="ER96" i="29"/>
  <c r="ER99" i="29"/>
  <c r="ER93" i="29"/>
  <c r="ER81" i="29"/>
  <c r="ER91" i="29"/>
  <c r="ER84" i="29"/>
  <c r="ER100" i="29"/>
  <c r="ER97" i="29"/>
  <c r="ER92" i="29"/>
  <c r="ER80" i="29"/>
  <c r="ER102" i="29"/>
  <c r="ER76" i="29"/>
  <c r="ER101" i="29"/>
  <c r="ER98" i="29"/>
  <c r="ER79" i="29"/>
  <c r="ER75" i="29"/>
  <c r="ER83" i="29"/>
  <c r="ES74" i="29"/>
  <c r="ES73" i="29"/>
  <c r="ES72" i="29" s="1"/>
  <c r="ER82" i="29"/>
  <c r="ER90" i="29"/>
  <c r="ER78" i="29"/>
  <c r="ER77" i="29"/>
  <c r="ES86" i="29" l="1"/>
  <c r="ES85" i="29"/>
  <c r="ES96" i="29"/>
  <c r="ES89" i="29"/>
  <c r="ES102" i="29"/>
  <c r="ES98" i="29"/>
  <c r="ES92" i="29"/>
  <c r="ES84" i="29"/>
  <c r="ES99" i="29"/>
  <c r="ES91" i="29"/>
  <c r="ES80" i="29"/>
  <c r="ES100" i="29"/>
  <c r="ES97" i="29"/>
  <c r="ES81" i="29"/>
  <c r="ES101" i="29"/>
  <c r="ES79" i="29"/>
  <c r="ES75" i="29"/>
  <c r="ES82" i="29"/>
  <c r="ET74" i="29"/>
  <c r="ES93" i="29"/>
  <c r="ES83" i="29"/>
  <c r="ET73" i="29"/>
  <c r="ET72" i="29" s="1"/>
  <c r="ES90" i="29"/>
  <c r="ES78" i="29"/>
  <c r="ES77" i="29"/>
  <c r="ES76" i="29"/>
  <c r="ET86" i="29" l="1"/>
  <c r="ET85" i="29"/>
  <c r="ET89" i="29"/>
  <c r="ET96" i="29"/>
  <c r="ET102" i="29"/>
  <c r="ET98" i="29"/>
  <c r="ET92" i="29"/>
  <c r="ET84" i="29"/>
  <c r="ET80" i="29"/>
  <c r="ET100" i="29"/>
  <c r="ET97" i="29"/>
  <c r="ET101" i="29"/>
  <c r="ET99" i="29"/>
  <c r="ET91" i="29"/>
  <c r="ET79" i="29"/>
  <c r="ET75" i="29"/>
  <c r="ET82" i="29"/>
  <c r="EU74" i="29"/>
  <c r="ET93" i="29"/>
  <c r="ET90" i="29"/>
  <c r="ET83" i="29"/>
  <c r="ET78" i="29"/>
  <c r="EU73" i="29"/>
  <c r="EU72" i="29" s="1"/>
  <c r="ET76" i="29"/>
  <c r="ET77" i="29"/>
  <c r="ET81" i="29"/>
  <c r="EU86" i="29" l="1"/>
  <c r="EU85" i="29"/>
  <c r="EU101" i="29"/>
  <c r="EU97" i="29"/>
  <c r="EU91" i="29"/>
  <c r="EU83" i="29"/>
  <c r="EU100" i="29"/>
  <c r="EU84" i="29"/>
  <c r="EU92" i="29"/>
  <c r="EU82" i="29"/>
  <c r="EV74" i="29"/>
  <c r="EU98" i="29"/>
  <c r="EU93" i="29"/>
  <c r="EU90" i="29"/>
  <c r="EU78" i="29"/>
  <c r="EV73" i="29"/>
  <c r="EV72" i="29" s="1"/>
  <c r="EU102" i="29"/>
  <c r="EU79" i="29"/>
  <c r="EU99" i="29"/>
  <c r="EU81" i="29"/>
  <c r="EU80" i="29"/>
  <c r="EU77" i="29"/>
  <c r="EU76" i="29"/>
  <c r="EU75" i="29"/>
  <c r="EU89" i="29"/>
  <c r="EU96" i="29"/>
  <c r="EV85" i="29" l="1"/>
  <c r="EV86" i="29"/>
  <c r="EV89" i="29"/>
  <c r="EV96" i="29"/>
  <c r="EV101" i="29"/>
  <c r="EV97" i="29"/>
  <c r="EV91" i="29"/>
  <c r="EV83" i="29"/>
  <c r="EV92" i="29"/>
  <c r="EV82" i="29"/>
  <c r="EV98" i="29"/>
  <c r="EV93" i="29"/>
  <c r="EV90" i="29"/>
  <c r="EV102" i="29"/>
  <c r="EV99" i="29"/>
  <c r="EV79" i="29"/>
  <c r="EV84" i="29"/>
  <c r="EV78" i="29"/>
  <c r="EW73" i="29"/>
  <c r="EW72" i="29" s="1"/>
  <c r="EV77" i="29"/>
  <c r="EV81" i="29"/>
  <c r="EW74" i="29"/>
  <c r="EV100" i="29"/>
  <c r="EV80" i="29"/>
  <c r="EV76" i="29"/>
  <c r="EV75" i="29"/>
  <c r="EW85" i="29" l="1"/>
  <c r="EW86" i="29"/>
  <c r="EW100" i="29"/>
  <c r="EW90" i="29"/>
  <c r="EW97" i="29"/>
  <c r="EW92" i="29"/>
  <c r="EW82" i="29"/>
  <c r="EW101" i="29"/>
  <c r="EW98" i="29"/>
  <c r="EW93" i="29"/>
  <c r="EX73" i="29"/>
  <c r="EX72" i="29" s="1"/>
  <c r="EW83" i="29"/>
  <c r="EW77" i="29"/>
  <c r="EW81" i="29"/>
  <c r="EW102" i="29"/>
  <c r="EW79" i="29"/>
  <c r="EW84" i="29"/>
  <c r="EX74" i="29"/>
  <c r="EW91" i="29"/>
  <c r="EW80" i="29"/>
  <c r="EW76" i="29"/>
  <c r="EW75" i="29"/>
  <c r="EW78" i="29"/>
  <c r="EW99" i="29"/>
  <c r="EW96" i="29"/>
  <c r="EW89" i="29"/>
  <c r="EX85" i="29" l="1"/>
  <c r="EX86" i="29"/>
  <c r="EX100" i="29"/>
  <c r="EX90" i="29"/>
  <c r="EX82" i="29"/>
  <c r="EX101" i="29"/>
  <c r="EX98" i="29"/>
  <c r="EX93" i="29"/>
  <c r="EX81" i="29"/>
  <c r="EX102" i="29"/>
  <c r="EX99" i="29"/>
  <c r="EX83" i="29"/>
  <c r="EX91" i="29"/>
  <c r="EX84" i="29"/>
  <c r="EX77" i="29"/>
  <c r="EX80" i="29"/>
  <c r="EX76" i="29"/>
  <c r="EY74" i="29"/>
  <c r="EY73" i="29"/>
  <c r="EY72" i="29" s="1"/>
  <c r="EX75" i="29"/>
  <c r="EX92" i="29"/>
  <c r="EX78" i="29"/>
  <c r="EX97" i="29"/>
  <c r="EX79" i="29"/>
  <c r="EX96" i="29"/>
  <c r="EX89" i="29"/>
  <c r="EY85" i="29" l="1"/>
  <c r="EY86" i="29"/>
  <c r="EY99" i="29"/>
  <c r="EY93" i="29"/>
  <c r="EY101" i="29"/>
  <c r="EY98" i="29"/>
  <c r="EY81" i="29"/>
  <c r="EY102" i="29"/>
  <c r="EY90" i="29"/>
  <c r="EY83" i="29"/>
  <c r="EY82" i="29"/>
  <c r="EY80" i="29"/>
  <c r="EY76" i="29"/>
  <c r="EY84" i="29"/>
  <c r="EY75" i="29"/>
  <c r="EY100" i="29"/>
  <c r="EY92" i="29"/>
  <c r="EY78" i="29"/>
  <c r="EY77" i="29"/>
  <c r="EY91" i="29"/>
  <c r="EY97" i="29"/>
  <c r="EY79" i="29"/>
  <c r="EZ73" i="29"/>
  <c r="EZ72" i="29" s="1"/>
  <c r="EZ74" i="29"/>
  <c r="EY89" i="29"/>
  <c r="EY96" i="29"/>
  <c r="EZ85" i="29" l="1"/>
  <c r="EZ86" i="29"/>
  <c r="EZ99" i="29"/>
  <c r="EZ93" i="29"/>
  <c r="EZ81" i="29"/>
  <c r="EZ102" i="29"/>
  <c r="EZ90" i="29"/>
  <c r="EZ83" i="29"/>
  <c r="EZ91" i="29"/>
  <c r="EZ84" i="29"/>
  <c r="EZ101" i="29"/>
  <c r="EZ98" i="29"/>
  <c r="EZ80" i="29"/>
  <c r="EZ76" i="29"/>
  <c r="EZ100" i="29"/>
  <c r="EZ97" i="29"/>
  <c r="EZ92" i="29"/>
  <c r="EZ79" i="29"/>
  <c r="EZ75" i="29"/>
  <c r="EZ82" i="29"/>
  <c r="EZ78" i="29"/>
  <c r="EZ77" i="29"/>
  <c r="FA74" i="29"/>
  <c r="FA73" i="29"/>
  <c r="FA72" i="29" s="1"/>
  <c r="EZ89" i="29"/>
  <c r="EZ96" i="29"/>
  <c r="FA86" i="29" l="1"/>
  <c r="FA85" i="29"/>
  <c r="FA102" i="29"/>
  <c r="FA98" i="29"/>
  <c r="FA92" i="29"/>
  <c r="FA84" i="29"/>
  <c r="FA93" i="29"/>
  <c r="FA90" i="29"/>
  <c r="FA83" i="29"/>
  <c r="FA80" i="29"/>
  <c r="FA99" i="29"/>
  <c r="FA91" i="29"/>
  <c r="FA82" i="29"/>
  <c r="FA100" i="29"/>
  <c r="FA97" i="29"/>
  <c r="FA81" i="29"/>
  <c r="FA79" i="29"/>
  <c r="FA75" i="29"/>
  <c r="FB74" i="29"/>
  <c r="FA101" i="29"/>
  <c r="FA78" i="29"/>
  <c r="FA77" i="29"/>
  <c r="FA76" i="29"/>
  <c r="FB73" i="29"/>
  <c r="FB72" i="29" s="1"/>
  <c r="FA96" i="29"/>
  <c r="FA89" i="29"/>
  <c r="FB86" i="29" l="1"/>
  <c r="FB85" i="29"/>
  <c r="FB96" i="29"/>
  <c r="FB89" i="29"/>
  <c r="FB102" i="29"/>
  <c r="FB98" i="29"/>
  <c r="FB92" i="29"/>
  <c r="FB84" i="29"/>
  <c r="FB80" i="29"/>
  <c r="FB99" i="29"/>
  <c r="FB91" i="29"/>
  <c r="FB100" i="29"/>
  <c r="FB97" i="29"/>
  <c r="FB101" i="29"/>
  <c r="FB93" i="29"/>
  <c r="FB90" i="29"/>
  <c r="FB83" i="29"/>
  <c r="FB81" i="29"/>
  <c r="FB79" i="29"/>
  <c r="FB75" i="29"/>
  <c r="FC74" i="29"/>
  <c r="FB78" i="29"/>
  <c r="FB77" i="29"/>
  <c r="FB76" i="29"/>
  <c r="FB82" i="29"/>
  <c r="FC73" i="29"/>
  <c r="FC72" i="29" s="1"/>
  <c r="FC86" i="29" l="1"/>
  <c r="FC85" i="29"/>
  <c r="FC96" i="29"/>
  <c r="FC89" i="29"/>
  <c r="FC101" i="29"/>
  <c r="FC97" i="29"/>
  <c r="FC91" i="29"/>
  <c r="FC83" i="29"/>
  <c r="FC102" i="29"/>
  <c r="FC99" i="29"/>
  <c r="FC100" i="29"/>
  <c r="FC84" i="29"/>
  <c r="FC82" i="29"/>
  <c r="FC92" i="29"/>
  <c r="FC78" i="29"/>
  <c r="FC98" i="29"/>
  <c r="FC93" i="29"/>
  <c r="FC81" i="29"/>
  <c r="FC80" i="29"/>
  <c r="FC90" i="29"/>
  <c r="FC79" i="29"/>
  <c r="FC77" i="29"/>
  <c r="FC76" i="29"/>
  <c r="FC75" i="29"/>
</calcChain>
</file>

<file path=xl/sharedStrings.xml><?xml version="1.0" encoding="utf-8"?>
<sst xmlns="http://schemas.openxmlformats.org/spreadsheetml/2006/main" count="372" uniqueCount="261">
  <si>
    <t>NURSING HOME IMMUNIZATION DATA:</t>
  </si>
  <si>
    <t>COVID-19 Vaccination Tracking Tool</t>
  </si>
  <si>
    <t>This tool is voluntary and not related to any interim, final, or enjoined Centers for Medicare &amp; Medicaid Services (CMS) rules or regulations related to nursing homes.</t>
  </si>
  <si>
    <r>
      <t xml:space="preserve">The following workbook is a template nursing homes may use to track and self-report data on their </t>
    </r>
    <r>
      <rPr>
        <b/>
        <sz val="14"/>
        <rFont val="Calibri"/>
        <family val="2"/>
        <scheme val="minor"/>
      </rPr>
      <t>COVID-19 Vaccinations</t>
    </r>
    <r>
      <rPr>
        <sz val="12"/>
        <rFont val="Calibri"/>
        <family val="2"/>
        <scheme val="minor"/>
      </rPr>
      <t xml:space="preserve"> in residents and staff/healthcare personnel (HCP) in accordance with 42.C.F.R §483.80(g)(2).</t>
    </r>
  </si>
  <si>
    <t>Enter the following nursing home information (state, name, CCN #) for identification purposes.</t>
  </si>
  <si>
    <t>STATE:</t>
  </si>
  <si>
    <t>NURSING HOME NAME:</t>
  </si>
  <si>
    <r>
      <t xml:space="preserve">CCN NUMBER </t>
    </r>
    <r>
      <rPr>
        <sz val="14"/>
        <rFont val="Calibri"/>
        <family val="2"/>
        <scheme val="minor"/>
      </rPr>
      <t>(optional)</t>
    </r>
    <r>
      <rPr>
        <b/>
        <sz val="14"/>
        <rFont val="Calibri"/>
        <family val="2"/>
        <scheme val="minor"/>
      </rPr>
      <t xml:space="preserve">: </t>
    </r>
  </si>
  <si>
    <r>
      <rPr>
        <b/>
        <u/>
        <sz val="12"/>
        <color rgb="FFC00000"/>
        <rFont val="Calibri"/>
        <family val="2"/>
        <scheme val="minor"/>
      </rPr>
      <t>NOTE</t>
    </r>
    <r>
      <rPr>
        <b/>
        <sz val="12"/>
        <color rgb="FFC00000"/>
        <rFont val="Calibri"/>
        <family val="2"/>
        <scheme val="minor"/>
      </rPr>
      <t xml:space="preserve">: In order to calculate the number of </t>
    </r>
    <r>
      <rPr>
        <b/>
        <i/>
        <sz val="12"/>
        <color rgb="FFC00000"/>
        <rFont val="Calibri"/>
        <family val="2"/>
        <scheme val="minor"/>
      </rPr>
      <t>cumulative</t>
    </r>
    <r>
      <rPr>
        <b/>
        <sz val="12"/>
        <color rgb="FFC00000"/>
        <rFont val="Calibri"/>
        <family val="2"/>
        <scheme val="minor"/>
      </rPr>
      <t xml:space="preserve"> residents or staff who have already received or refused the vaccine, you have the option to enter data beginning the second week of December into the tracking tool (when vaccines first became available). 
This workbook begins December 14, 2022.</t>
    </r>
  </si>
  <si>
    <t>On each vaccination group tab (STAFF, RESIDENTS), please enter information on COVID-19 vaccination status for all employees and residents of the facility as applicable.</t>
  </si>
  <si>
    <t>Staff Department or Resident Unit</t>
  </si>
  <si>
    <r>
      <rPr>
        <b/>
        <i/>
        <u/>
        <sz val="12"/>
        <color rgb="FFC00000"/>
        <rFont val="Calibri"/>
        <family val="2"/>
        <scheme val="minor"/>
      </rPr>
      <t>NOTE</t>
    </r>
    <r>
      <rPr>
        <b/>
        <i/>
        <sz val="12"/>
        <color rgb="FFC00000"/>
        <rFont val="Calibri"/>
        <family val="2"/>
        <scheme val="minor"/>
      </rPr>
      <t xml:space="preserve">: The departments for staff / healthcare personnel has recently changed.  Please see below for a description of each category: </t>
    </r>
  </si>
  <si>
    <r>
      <rPr>
        <b/>
        <sz val="12"/>
        <rFont val="Calibri"/>
        <family val="2"/>
        <scheme val="minor"/>
      </rPr>
      <t xml:space="preserve"> ∆  Employees (staff on facility payroll, contract personal, physicans/NP/PA)</t>
    </r>
    <r>
      <rPr>
        <sz val="12"/>
        <rFont val="Calibri"/>
        <family val="2"/>
        <scheme val="minor"/>
      </rPr>
      <t>: all persons receiving a direct paycheck from the healthcare facility (i.e., on the facility’s payroll), regardless of clinical responsibility or patient contact.</t>
    </r>
  </si>
  <si>
    <r>
      <rPr>
        <b/>
        <sz val="12"/>
        <rFont val="Calibri"/>
        <family val="2"/>
        <scheme val="minor"/>
      </rPr>
      <t xml:space="preserve"> ∆  Licensed independent practitioners</t>
    </r>
    <r>
      <rPr>
        <sz val="12"/>
        <rFont val="Calibri"/>
        <family val="2"/>
        <scheme val="minor"/>
      </rPr>
      <t>:  Physicians (MD, DO); advanced practice nurses; and physician assistants only who are affiliated with the healthcare facility, but are not directly employed by it (i.e., they do not receive a paycheck from the facility), regardless of clinical responsibility or patient contact. Post-residency fellows are also included in this category.</t>
    </r>
  </si>
  <si>
    <r>
      <rPr>
        <b/>
        <i/>
        <u/>
        <sz val="12"/>
        <color rgb="FFC00000"/>
        <rFont val="Calibri"/>
        <family val="2"/>
        <scheme val="minor"/>
      </rPr>
      <t xml:space="preserve"> NOTE</t>
    </r>
    <r>
      <rPr>
        <b/>
        <i/>
        <sz val="12"/>
        <color rgb="FFC00000"/>
        <rFont val="Calibri"/>
        <family val="2"/>
        <scheme val="minor"/>
      </rPr>
      <t>: The above departments roll up to the following two groups, although reporting is not required into NHSN for these aggregates:</t>
    </r>
  </si>
  <si>
    <r>
      <rPr>
        <b/>
        <sz val="12"/>
        <rFont val="Calibri"/>
        <family val="2"/>
        <scheme val="minor"/>
      </rPr>
      <t xml:space="preserve"> ∆  Core HCP</t>
    </r>
    <r>
      <rPr>
        <sz val="12"/>
        <rFont val="Calibri"/>
        <family val="2"/>
        <scheme val="minor"/>
      </rPr>
      <t>: sum of Employees (staff on facility payroll), Licensed independent practitioners: Physicians, advanced practice nurses, &amp; physician assistants, and Adult students/trainees &amp; volunteers</t>
    </r>
  </si>
  <si>
    <r>
      <rPr>
        <b/>
        <sz val="12"/>
        <rFont val="Calibri"/>
        <family val="2"/>
        <scheme val="minor"/>
      </rPr>
      <t xml:space="preserve"> ∆  All HCP</t>
    </r>
    <r>
      <rPr>
        <sz val="12"/>
        <rFont val="Calibri"/>
        <family val="2"/>
        <scheme val="minor"/>
      </rPr>
      <t>: sum of Employees (staff on facility payroll), Licensed independent practitioners: Physicians, advanced practice nurses, &amp; physician  assistants, Adult students/trainees &amp; volunteers, and Other contract personnel.</t>
    </r>
  </si>
  <si>
    <r>
      <t xml:space="preserve">       </t>
    </r>
    <r>
      <rPr>
        <sz val="12"/>
        <rFont val="Calibri"/>
        <family val="2"/>
      </rPr>
      <t>▪  Staff /Resident names and identifiers</t>
    </r>
  </si>
  <si>
    <r>
      <t xml:space="preserve">       </t>
    </r>
    <r>
      <rPr>
        <sz val="12"/>
        <rFont val="Calibri"/>
        <family val="2"/>
      </rPr>
      <t>▪  (Residents only) Admission and Discharge Dates, Discharge Status</t>
    </r>
  </si>
  <si>
    <r>
      <t xml:space="preserve">       </t>
    </r>
    <r>
      <rPr>
        <sz val="12"/>
        <rFont val="Calibri"/>
        <family val="2"/>
      </rPr>
      <t>▪  (Staff only) Start and end dates of employment (as applicable)</t>
    </r>
  </si>
  <si>
    <r>
      <rPr>
        <b/>
        <sz val="12"/>
        <rFont val="Calibri"/>
        <family val="2"/>
      </rPr>
      <t xml:space="preserve"> ∆  Manufacturer and</t>
    </r>
    <r>
      <rPr>
        <b/>
        <sz val="12"/>
        <rFont val="Calibri"/>
        <family val="2"/>
        <scheme val="minor"/>
      </rPr>
      <t xml:space="preserve"> who administered the vaccine         
</t>
    </r>
    <r>
      <rPr>
        <b/>
        <i/>
        <u/>
        <sz val="12"/>
        <color rgb="FFC00000"/>
        <rFont val="Calibri"/>
        <family val="2"/>
        <scheme val="minor"/>
      </rPr>
      <t>NOTE</t>
    </r>
    <r>
      <rPr>
        <b/>
        <sz val="12"/>
        <color rgb="FFC00000"/>
        <rFont val="Calibri"/>
        <family val="2"/>
        <scheme val="minor"/>
      </rPr>
      <t xml:space="preserve">: </t>
    </r>
    <r>
      <rPr>
        <b/>
        <i/>
        <sz val="12"/>
        <color rgb="FFC00000"/>
        <rFont val="Calibri"/>
        <family val="2"/>
        <scheme val="minor"/>
      </rPr>
      <t xml:space="preserve">NHSN no longer requires the manufacturer name or lot number. </t>
    </r>
  </si>
  <si>
    <t xml:space="preserve"> ∆  Accepted, Refused, or Previously vaccinated at another facility</t>
  </si>
  <si>
    <r>
      <t xml:space="preserve"> ∆  Reason for refusal, </t>
    </r>
    <r>
      <rPr>
        <sz val="12"/>
        <rFont val="Calibri"/>
        <family val="2"/>
      </rPr>
      <t>e.g. offered and declined, medical contraindication (including temporary delay due to receipt of monoclonal antibodies or convalescent plasma), religious exemption</t>
    </r>
    <r>
      <rPr>
        <b/>
        <sz val="12"/>
        <rFont val="Calibri"/>
        <family val="2"/>
      </rPr>
      <t xml:space="preserve"> </t>
    </r>
    <r>
      <rPr>
        <sz val="12"/>
        <rFont val="Calibri"/>
        <family val="2"/>
      </rPr>
      <t>(if applicable)</t>
    </r>
  </si>
  <si>
    <r>
      <t xml:space="preserve"> ∆  Dates administered, Dates refused, </t>
    </r>
    <r>
      <rPr>
        <sz val="12"/>
        <rFont val="Calibri"/>
        <family val="2"/>
      </rPr>
      <t>of the 1st, 2nd and updated booster (Bivalent) of the vaccination as applicable</t>
    </r>
  </si>
  <si>
    <r>
      <rPr>
        <b/>
        <sz val="12"/>
        <rFont val="Calibri"/>
        <family val="2"/>
      </rPr>
      <t xml:space="preserve"> ∆  Reporting</t>
    </r>
    <r>
      <rPr>
        <sz val="12"/>
        <rFont val="Calibri"/>
        <family val="2"/>
        <scheme val="minor"/>
      </rPr>
      <t xml:space="preserve"> as required to NHSN, state health department, etc.</t>
    </r>
  </si>
  <si>
    <r>
      <t>*If 1st DOSE of vaccine was refused by resident or staff member, DO NOT enter a refusal or refusal date in either the 2</t>
    </r>
    <r>
      <rPr>
        <b/>
        <vertAlign val="superscript"/>
        <sz val="12"/>
        <color theme="1"/>
        <rFont val="Calibri"/>
        <family val="2"/>
        <scheme val="minor"/>
      </rPr>
      <t>nd</t>
    </r>
    <r>
      <rPr>
        <b/>
        <sz val="12"/>
        <color theme="1"/>
        <rFont val="Calibri"/>
        <family val="2"/>
        <scheme val="minor"/>
      </rPr>
      <t xml:space="preserve"> DOSE or ADDITIONAL DOSE/ BOOSTER cells.</t>
    </r>
    <r>
      <rPr>
        <b/>
        <sz val="12"/>
        <color rgb="FFC00000"/>
        <rFont val="Calibri"/>
        <family val="2"/>
        <scheme val="minor"/>
      </rPr>
      <t xml:space="preserve">  
</t>
    </r>
    <r>
      <rPr>
        <b/>
        <i/>
        <u/>
        <sz val="12"/>
        <color rgb="FFC00000"/>
        <rFont val="Calibri"/>
        <family val="2"/>
        <scheme val="minor"/>
      </rPr>
      <t>NOTE</t>
    </r>
    <r>
      <rPr>
        <b/>
        <sz val="12"/>
        <color rgb="FFC00000"/>
        <rFont val="Calibri"/>
        <family val="2"/>
        <scheme val="minor"/>
      </rPr>
      <t>:</t>
    </r>
    <r>
      <rPr>
        <b/>
        <sz val="12"/>
        <color theme="1"/>
        <rFont val="Calibri"/>
        <family val="2"/>
        <scheme val="minor"/>
      </rPr>
      <t xml:space="preserve"> </t>
    </r>
    <r>
      <rPr>
        <b/>
        <i/>
        <sz val="12"/>
        <color rgb="FFC00000"/>
        <rFont val="Calibri"/>
        <family val="2"/>
        <scheme val="minor"/>
      </rPr>
      <t>These cells have been greyed out to help visually guide your data entry</t>
    </r>
    <r>
      <rPr>
        <b/>
        <i/>
        <sz val="12"/>
        <color theme="1"/>
        <rFont val="Calibri"/>
        <family val="2"/>
        <scheme val="minor"/>
      </rPr>
      <t xml:space="preserve">. </t>
    </r>
  </si>
  <si>
    <r>
      <rPr>
        <b/>
        <i/>
        <u/>
        <sz val="12"/>
        <color rgb="FFC00000"/>
        <rFont val="Calibri"/>
        <family val="2"/>
        <scheme val="minor"/>
      </rPr>
      <t>NOTE</t>
    </r>
    <r>
      <rPr>
        <b/>
        <i/>
        <sz val="12"/>
        <color rgb="FFC00000"/>
        <rFont val="Calibri"/>
        <family val="2"/>
        <scheme val="minor"/>
      </rPr>
      <t>: Refusal of 1</t>
    </r>
    <r>
      <rPr>
        <b/>
        <i/>
        <vertAlign val="superscript"/>
        <sz val="12"/>
        <color rgb="FFC00000"/>
        <rFont val="Calibri"/>
        <family val="2"/>
        <scheme val="minor"/>
      </rPr>
      <t>st</t>
    </r>
    <r>
      <rPr>
        <b/>
        <i/>
        <sz val="12"/>
        <color rgb="FFC00000"/>
        <rFont val="Calibri"/>
        <family val="2"/>
        <scheme val="minor"/>
      </rPr>
      <t xml:space="preserve"> dose negates the clinical opportunity to offer a 2</t>
    </r>
    <r>
      <rPr>
        <b/>
        <i/>
        <vertAlign val="superscript"/>
        <sz val="12"/>
        <color rgb="FFC00000"/>
        <rFont val="Calibri"/>
        <family val="2"/>
        <scheme val="minor"/>
      </rPr>
      <t>nd</t>
    </r>
    <r>
      <rPr>
        <b/>
        <i/>
        <sz val="12"/>
        <color rgb="FFC00000"/>
        <rFont val="Calibri"/>
        <family val="2"/>
        <scheme val="minor"/>
      </rPr>
      <t xml:space="preserve"> dose or an any booster. Documenting a “2</t>
    </r>
    <r>
      <rPr>
        <b/>
        <i/>
        <vertAlign val="superscript"/>
        <sz val="12"/>
        <color rgb="FFC00000"/>
        <rFont val="Calibri"/>
        <family val="2"/>
        <scheme val="minor"/>
      </rPr>
      <t>nd</t>
    </r>
    <r>
      <rPr>
        <b/>
        <i/>
        <sz val="12"/>
        <color rgb="FFC00000"/>
        <rFont val="Calibri"/>
        <family val="2"/>
        <scheme val="minor"/>
      </rPr>
      <t xml:space="preserve"> dose refusal" or an "booster refusal" when 1</t>
    </r>
    <r>
      <rPr>
        <b/>
        <i/>
        <vertAlign val="superscript"/>
        <sz val="12"/>
        <color rgb="FFC00000"/>
        <rFont val="Calibri"/>
        <family val="2"/>
        <scheme val="minor"/>
      </rPr>
      <t>st</t>
    </r>
    <r>
      <rPr>
        <b/>
        <i/>
        <sz val="12"/>
        <color rgb="FFC00000"/>
        <rFont val="Calibri"/>
        <family val="2"/>
        <scheme val="minor"/>
      </rPr>
      <t xml:space="preserve"> dose was refused may cause miscalculation. </t>
    </r>
  </si>
  <si>
    <r>
      <rPr>
        <b/>
        <i/>
        <u/>
        <sz val="12"/>
        <color rgb="FFC00000"/>
        <rFont val="Calibri"/>
        <family val="2"/>
        <scheme val="minor"/>
      </rPr>
      <t>NOTE</t>
    </r>
    <r>
      <rPr>
        <b/>
        <i/>
        <sz val="12"/>
        <color rgb="FFC00000"/>
        <rFont val="Calibri"/>
        <family val="2"/>
        <scheme val="minor"/>
      </rPr>
      <t>: There are several locked columns (highlighted in gray) that are automatically calculated based on information entered.</t>
    </r>
  </si>
  <si>
    <t xml:space="preserve"> ∆  Current Staff?</t>
  </si>
  <si>
    <r>
      <rPr>
        <b/>
        <sz val="12"/>
        <rFont val="Calibri"/>
        <family val="2"/>
      </rPr>
      <t xml:space="preserve"> ∆  1st Dose</t>
    </r>
    <r>
      <rPr>
        <b/>
        <sz val="12"/>
        <rFont val="Calibri"/>
        <family val="2"/>
        <scheme val="minor"/>
      </rPr>
      <t xml:space="preserve"> Received?</t>
    </r>
  </si>
  <si>
    <r>
      <rPr>
        <b/>
        <sz val="12"/>
        <rFont val="Calibri"/>
        <family val="2"/>
      </rPr>
      <t xml:space="preserve"> ∆  2nd Dose</t>
    </r>
    <r>
      <rPr>
        <b/>
        <sz val="12"/>
        <rFont val="Calibri"/>
        <family val="2"/>
        <scheme val="minor"/>
      </rPr>
      <t xml:space="preserve"> Received?</t>
    </r>
  </si>
  <si>
    <r>
      <rPr>
        <b/>
        <i/>
        <u/>
        <sz val="12"/>
        <color rgb="FFC00000"/>
        <rFont val="Calibri"/>
        <family val="2"/>
        <scheme val="minor"/>
      </rPr>
      <t>NOTE</t>
    </r>
    <r>
      <rPr>
        <b/>
        <i/>
        <sz val="12"/>
        <color rgb="FFC00000"/>
        <rFont val="Calibri"/>
        <family val="2"/>
        <scheme val="minor"/>
      </rPr>
      <t>: If a field name is preceded by an asterisk (*), then entry in this field is required.</t>
    </r>
  </si>
  <si>
    <r>
      <t xml:space="preserve">The tab will then automatically calculate the </t>
    </r>
    <r>
      <rPr>
        <b/>
        <sz val="12"/>
        <rFont val="Calibri"/>
        <family val="2"/>
        <scheme val="minor"/>
      </rPr>
      <t>cumulative</t>
    </r>
    <r>
      <rPr>
        <sz val="12"/>
        <rFont val="Calibri"/>
        <family val="2"/>
        <scheme val="minor"/>
      </rPr>
      <t xml:space="preserve"> totals for your facility based on vaccination status to date on the </t>
    </r>
    <r>
      <rPr>
        <b/>
        <sz val="14"/>
        <rFont val="Calibri"/>
        <family val="2"/>
        <scheme val="minor"/>
      </rPr>
      <t xml:space="preserve">RES_SUMMARY </t>
    </r>
    <r>
      <rPr>
        <sz val="12"/>
        <rFont val="Calibri"/>
        <family val="2"/>
        <scheme val="minor"/>
      </rPr>
      <t>and</t>
    </r>
    <r>
      <rPr>
        <b/>
        <sz val="14"/>
        <rFont val="Calibri"/>
        <family val="2"/>
        <scheme val="minor"/>
      </rPr>
      <t xml:space="preserve"> STAFF_SUMMARY</t>
    </r>
    <r>
      <rPr>
        <sz val="12"/>
        <rFont val="Calibri"/>
        <family val="2"/>
        <scheme val="minor"/>
      </rPr>
      <t xml:space="preserve"> tabs.</t>
    </r>
  </si>
  <si>
    <t xml:space="preserve">All of the tabs are protected to prevent unintentional formula changes. If you would like to edit the sheets yourself, please navigate to the "Review" tab on Excel, and select "Unprotect Sheet". </t>
  </si>
  <si>
    <t>COPYING DATA FROM THE PREVIOUS TRACKING TOOL TO THE UPDATED TRACKING TOOL</t>
  </si>
  <si>
    <t xml:space="preserve">If you are using a previous version of the COVID-19 Tracking Tool that does not include the ability to track the 2nd boosters, please follow the instructions below to copy your existing data into the latest version of the tracking tool. </t>
  </si>
  <si>
    <t>RESIDENTS Tab</t>
  </si>
  <si>
    <t xml:space="preserve">1. Open both the previous version and the updated version of the COVID-19 Tracking Tool. </t>
  </si>
  <si>
    <t xml:space="preserve">2. In the RESIDENTS tab in the previous version of the tracking tool, select cells with resident information from column A (Unit) to column Q (Adverse event to 1st Dose), and from row 3 down to the last row with information (for example, if you have 10 residents entered, select from cell A3 to cell Q12) (Figure 21). </t>
  </si>
  <si>
    <t xml:space="preserve">3. To select the cells, click the first cell and drag the mouse to highlight the entire section, or select the first cell, hold the shift button, and then select the bottom right cell of the desired section (Figure 21). </t>
  </si>
  <si>
    <t>4. Next, copy the selected cells. To do this, hold down the Ctrl key while pressing C, or right click the mouse on the selected cells and click “Copy.” There should be dashed green lines moving in a clockwise direction around the copied section (Figure 21).</t>
  </si>
  <si>
    <t>5. Navigate to the new tracking tool after the data has been copied and select cell A3. To paste, hold down the Ctrl key while pressing V, or right click the mouse on cell A3 and click “Paste.”</t>
  </si>
  <si>
    <t xml:space="preserve">6. Next, copy the data in the cells from column T (2nd Dose Vaccination Status) to column Z (Adverse Event to 2nd Dose) (Figure 22). </t>
  </si>
  <si>
    <t>7. Navigate to the new tracking tool after this data has been copied, select cell T3, and paste the selection (Figure 22).</t>
  </si>
  <si>
    <t>8. Next, copy the data in the cells from Column AC (1st Additional Dose/Booster Name) to column AK (Adverse Event to 1st Additional Dose/Booster)</t>
  </si>
  <si>
    <t xml:space="preserve">9. Navigate to the new tracking tool after this data has been copied, select cell AC3, and paste the selection. </t>
  </si>
  <si>
    <t>10. If there is data under column AP (Reported as Required to NHSN, State Health Dept, etc.), copy the data from cell AP3 down to last filled entry (Figure 23).</t>
  </si>
  <si>
    <t xml:space="preserve">9. Navigate to the new tracking tool after this data has been copied, select cell BA3 with the same matching header as the previous version of the tool, and paste the selection (Figure 23). </t>
  </si>
  <si>
    <t>STAFF Tab</t>
  </si>
  <si>
    <t xml:space="preserve">1. In the STAFF tab in the previous version of the tracking tool, select cells with staff information in column A (Healthcare Personnel Category) to column F (End Date of Employment). </t>
  </si>
  <si>
    <t>2. To select the cells, click the first cell and drag the mouse to highlight the entire section, or select the first cell, hold the shift button, and then select the bottom right cell of the desired section.</t>
  </si>
  <si>
    <t>3. Next, copy the selected cells. To do this, hold down the Ctrl key while pressing C, or right click the mouse on the selected cells and click “Copy.” There should be dashed green lines moving in a clockwise direction around the copied section.</t>
  </si>
  <si>
    <t xml:space="preserve">4. Navigate to the new tracking tool after the data has been copied and select cell A3. To paste, hold down the Ctrl key while pressing V, or right click the mouse on cell A3 and click “Paste.” </t>
  </si>
  <si>
    <t xml:space="preserve">5. Next, copy the data in the cells from column H (History of laboratory positive COVID-19) to column Q (Adverse event to 1st Dose). </t>
  </si>
  <si>
    <t>6. Navigate to the new tracking tool after this data has been copied, select cell H3, and paste the selection.</t>
  </si>
  <si>
    <t>7. Next, copy the data in the cells from column T (2nd Dose Vaccination Status) to column Z (Adverse Event to 2nd Dose).</t>
  </si>
  <si>
    <t>8. Navigate to the new tracking tool after this data has been copied, select cell T3, and paste the selection.</t>
  </si>
  <si>
    <t>9. Next, copy the data in the cells from Column AC (1st Additional Dose/Booster Name) to column AK (Adverse Event to 1st Additional Dose/Booster).</t>
  </si>
  <si>
    <t xml:space="preserve">10. Navigate to the new tracking tool after this data has been copied, select cell AC3, and paste the selection. </t>
  </si>
  <si>
    <t xml:space="preserve">11. If there is data under column AP (Reported as Required to NHSN, State Health Dept, etc.), copy the data from cell AP3 down to last filled entry. </t>
  </si>
  <si>
    <t>12. Navigate to the new tracking tool after this data has been copied, select cell BA3 with the same matching header as the previous version of the tool, and paste the selection.</t>
  </si>
  <si>
    <t>RESIDENT INFORMATION</t>
  </si>
  <si>
    <t>VACCINE INFORMATION</t>
  </si>
  <si>
    <t>PRIMARY SERIES 1ST DOSE</t>
  </si>
  <si>
    <t>PRIMARY SERIES 2ND DOSE (if applicable)</t>
  </si>
  <si>
    <r>
      <t xml:space="preserve">PRIMARY SERIES 3RD DOSE (if applicable)
</t>
    </r>
    <r>
      <rPr>
        <sz val="12"/>
        <color theme="1"/>
        <rFont val="Calibri"/>
        <family val="2"/>
        <scheme val="minor"/>
      </rPr>
      <t>NOTE: This is not referencing the Bivalent Booster.</t>
    </r>
  </si>
  <si>
    <t>1st BOOSTER (if applicable)</t>
  </si>
  <si>
    <t>2nd ADDITIONAL DOSE/BOOSTER (if applicable)</t>
  </si>
  <si>
    <t>REPORTING</t>
  </si>
  <si>
    <t xml:space="preserve">Unit </t>
  </si>
  <si>
    <t>Resident First Name</t>
  </si>
  <si>
    <t>Resident Last Name</t>
  </si>
  <si>
    <t>Resident Gender</t>
  </si>
  <si>
    <t>Resident Race</t>
  </si>
  <si>
    <t>Resident Ethnicity</t>
  </si>
  <si>
    <t>Resident Identifier 
(as defined by facility policy)</t>
  </si>
  <si>
    <t>*Admission Date
(mm/dd/yyyy)</t>
  </si>
  <si>
    <t>Discharge Date
(mm/dd/yyyy)</t>
  </si>
  <si>
    <t>Discharge Status (dropdown)</t>
  </si>
  <si>
    <t>History of laboratory positive COVID-19? (dropdown)</t>
  </si>
  <si>
    <t>Projected Testing Date</t>
  </si>
  <si>
    <t>Manufacturer 
(dropdown)</t>
  </si>
  <si>
    <t>Booster Due (Autopopulated Column)</t>
  </si>
  <si>
    <t>1st Booster Name</t>
  </si>
  <si>
    <t>1st Booster Vaccination Status (dropdown)</t>
  </si>
  <si>
    <t>1st Booster Reason for Refusal, e.g. declined, medical
(dropdown)</t>
  </si>
  <si>
    <t>1st Booster Date REFUSED (mm/dd/yyyy)</t>
  </si>
  <si>
    <t>1st Booster Administered:  (mm/dd/yyyy)</t>
  </si>
  <si>
    <t>2nd Booster Dose Name</t>
  </si>
  <si>
    <t>2nd Booster Dose Vaccination Status (dropdown)</t>
  </si>
  <si>
    <t>2nd Booster Dose Reason for Refusal, e.g. declined, medical
(dropdown)</t>
  </si>
  <si>
    <t>2nd Booster Dose Date REFUSED (mm/dd/yyyy)</t>
  </si>
  <si>
    <t>2nd Booster Dose Administered:  (mm/dd/yyyy)</t>
  </si>
  <si>
    <t>Bivalent Booster Dose Name</t>
  </si>
  <si>
    <t>Bivalent Booster Dose Vaccination Status (dropdown)</t>
  </si>
  <si>
    <t>Bivalent Booster Dose Reason for Refusal, e.g. declined, medical
(dropdown)</t>
  </si>
  <si>
    <t>Bivalent Booster Dose Date REFUSED (mm/dd/yyyy)</t>
  </si>
  <si>
    <t>Bivalent Booster Dose Administered:  (mm/dd/yyyy)</t>
  </si>
  <si>
    <r>
      <rPr>
        <sz val="11"/>
        <color theme="1"/>
        <rFont val="Calibri"/>
        <family val="2"/>
        <scheme val="minor"/>
      </rPr>
      <t>Completed Primary Vaccine Series?</t>
    </r>
    <r>
      <rPr>
        <b/>
        <sz val="11"/>
        <color theme="1"/>
        <rFont val="Calibri"/>
        <family val="2"/>
        <scheme val="minor"/>
      </rPr>
      <t xml:space="preserve">
(Autopopulated Column)</t>
    </r>
  </si>
  <si>
    <r>
      <rPr>
        <sz val="11"/>
        <color theme="1"/>
        <rFont val="Calibri"/>
        <family val="2"/>
        <scheme val="minor"/>
      </rPr>
      <t>1st Additional Dose/Booster Received?</t>
    </r>
    <r>
      <rPr>
        <b/>
        <sz val="11"/>
        <color theme="1"/>
        <rFont val="Calibri"/>
        <family val="2"/>
        <scheme val="minor"/>
      </rPr>
      <t xml:space="preserve">
(Autopopulated Column)</t>
    </r>
  </si>
  <si>
    <r>
      <rPr>
        <sz val="11"/>
        <color theme="1"/>
        <rFont val="Calibri"/>
        <family val="2"/>
        <scheme val="minor"/>
      </rPr>
      <t>2nd Booster Dose Received?</t>
    </r>
    <r>
      <rPr>
        <b/>
        <sz val="11"/>
        <color theme="1"/>
        <rFont val="Calibri"/>
        <family val="2"/>
        <scheme val="minor"/>
      </rPr>
      <t xml:space="preserve">
(Autopopulated Column)</t>
    </r>
  </si>
  <si>
    <r>
      <rPr>
        <sz val="11"/>
        <color theme="1"/>
        <rFont val="Calibri"/>
        <family val="2"/>
        <scheme val="minor"/>
      </rPr>
      <t>Bivalent Booster Dose Received?</t>
    </r>
    <r>
      <rPr>
        <b/>
        <sz val="11"/>
        <color theme="1"/>
        <rFont val="Calibri"/>
        <family val="2"/>
        <scheme val="minor"/>
      </rPr>
      <t xml:space="preserve">
(Autopopulated Column)</t>
    </r>
  </si>
  <si>
    <t>NHSN RES REF</t>
  </si>
  <si>
    <t>NHSN DATE PRIMARY SERIES COMPLETED</t>
  </si>
  <si>
    <t>Reported as required to NHSN, State Health Dept, etc. (YES/NO)</t>
  </si>
  <si>
    <t>COVID-19 Vaccination Summary for RESIDENTS</t>
  </si>
  <si>
    <t xml:space="preserve">SELECT RESIDENTS POPULATION: </t>
  </si>
  <si>
    <t>ALL RESIDENTS</t>
  </si>
  <si>
    <t>Note: The first column of this tab has been "frozen" so that you can still see labels even as you scroll further to the right.</t>
  </si>
  <si>
    <r>
      <rPr>
        <sz val="12"/>
        <color theme="1"/>
        <rFont val="Calibri"/>
        <family val="2"/>
        <scheme val="minor"/>
      </rPr>
      <t xml:space="preserve">Total RESIDENTS w/ Completed Primary Vaccine Series PLUS </t>
    </r>
    <r>
      <rPr>
        <b/>
        <sz val="12"/>
        <color theme="1"/>
        <rFont val="Calibri"/>
        <family val="2"/>
        <scheme val="minor"/>
      </rPr>
      <t>ONE additional dose/booster</t>
    </r>
  </si>
  <si>
    <t>Primary Series, 1+ booster(s) /dose(s)</t>
  </si>
  <si>
    <r>
      <rPr>
        <sz val="12"/>
        <color theme="1"/>
        <rFont val="Calibri"/>
        <family val="2"/>
        <scheme val="minor"/>
      </rPr>
      <t xml:space="preserve">Total RESIDENTS w/ </t>
    </r>
    <r>
      <rPr>
        <b/>
        <sz val="12"/>
        <color theme="1"/>
        <rFont val="Calibri"/>
        <family val="2"/>
        <scheme val="minor"/>
      </rPr>
      <t>Completed Primary Vaccine Series</t>
    </r>
    <r>
      <rPr>
        <sz val="12"/>
        <color theme="1"/>
        <rFont val="Calibri"/>
        <family val="2"/>
        <scheme val="minor"/>
      </rPr>
      <t xml:space="preserve"> (no additional dose/booster)</t>
    </r>
  </si>
  <si>
    <t>Primary Series Only</t>
  </si>
  <si>
    <r>
      <t xml:space="preserve">RESIDENTS who have received </t>
    </r>
    <r>
      <rPr>
        <b/>
        <sz val="12"/>
        <color theme="1"/>
        <rFont val="Calibri"/>
        <family val="2"/>
        <scheme val="minor"/>
      </rPr>
      <t>1st dose only</t>
    </r>
    <r>
      <rPr>
        <sz val="12"/>
        <color theme="1"/>
        <rFont val="Calibri"/>
        <family val="2"/>
        <scheme val="minor"/>
      </rPr>
      <t xml:space="preserve"> (refused 2nd or waiting to receive)</t>
    </r>
  </si>
  <si>
    <t>Partial Vax</t>
  </si>
  <si>
    <t>Exempt (Religious or Medical)</t>
  </si>
  <si>
    <r>
      <t xml:space="preserve">Staff who did not complete the primary vaccine series due to a </t>
    </r>
    <r>
      <rPr>
        <b/>
        <sz val="12"/>
        <color theme="1"/>
        <rFont val="Calibri"/>
        <family val="2"/>
        <scheme val="minor"/>
      </rPr>
      <t>religious exemption</t>
    </r>
  </si>
  <si>
    <t>Declined</t>
  </si>
  <si>
    <r>
      <t xml:space="preserve">RESIDENTS who were </t>
    </r>
    <r>
      <rPr>
        <b/>
        <sz val="12"/>
        <color theme="1"/>
        <rFont val="Calibri"/>
        <family val="2"/>
        <scheme val="minor"/>
      </rPr>
      <t>offered and declined</t>
    </r>
    <r>
      <rPr>
        <sz val="12"/>
        <color theme="1"/>
        <rFont val="Calibri"/>
        <family val="2"/>
        <scheme val="minor"/>
      </rPr>
      <t xml:space="preserve"> the COVID-19 vaccine</t>
    </r>
  </si>
  <si>
    <t>Unknown</t>
  </si>
  <si>
    <r>
      <t xml:space="preserve">RESIDENTS with </t>
    </r>
    <r>
      <rPr>
        <b/>
        <sz val="12"/>
        <color theme="1"/>
        <rFont val="Calibri"/>
        <family val="2"/>
        <scheme val="minor"/>
      </rPr>
      <t>unknown</t>
    </r>
    <r>
      <rPr>
        <sz val="12"/>
        <color theme="1"/>
        <rFont val="Calibri"/>
        <family val="2"/>
        <scheme val="minor"/>
      </rPr>
      <t xml:space="preserve"> COVID-19 vaccination status</t>
    </r>
  </si>
  <si>
    <r>
      <t xml:space="preserve">RESIDENTS with a history of </t>
    </r>
    <r>
      <rPr>
        <b/>
        <sz val="12"/>
        <color theme="1"/>
        <rFont val="Calibri"/>
        <family val="2"/>
        <scheme val="minor"/>
      </rPr>
      <t>laboratory positive COVID-19</t>
    </r>
  </si>
  <si>
    <t>Cumulative Vaccination Coverage</t>
  </si>
  <si>
    <t xml:space="preserve">Start of Week (Monday): </t>
  </si>
  <si>
    <t xml:space="preserve">End of Week (Sunday): </t>
  </si>
  <si>
    <t>WEEK LABEL</t>
  </si>
  <si>
    <r>
      <rPr>
        <b/>
        <sz val="12"/>
        <color theme="1"/>
        <rFont val="Calibri"/>
        <family val="2"/>
        <scheme val="minor"/>
      </rPr>
      <t>1st Dose - Pfizer BioNTech</t>
    </r>
    <r>
      <rPr>
        <sz val="12"/>
        <color theme="1"/>
        <rFont val="Calibri"/>
        <family val="2"/>
        <scheme val="minor"/>
      </rPr>
      <t xml:space="preserve"> COVID-19 vaccine</t>
    </r>
  </si>
  <si>
    <r>
      <rPr>
        <b/>
        <sz val="12"/>
        <color theme="1"/>
        <rFont val="Calibri"/>
        <family val="2"/>
        <scheme val="minor"/>
      </rPr>
      <t xml:space="preserve">2nd Dose - Pfizer BioNTech </t>
    </r>
    <r>
      <rPr>
        <sz val="12"/>
        <color theme="1"/>
        <rFont val="Calibri"/>
        <family val="2"/>
        <scheme val="minor"/>
      </rPr>
      <t>COVID-19 vaccine</t>
    </r>
  </si>
  <si>
    <r>
      <rPr>
        <b/>
        <sz val="12"/>
        <color theme="1"/>
        <rFont val="Calibri"/>
        <family val="2"/>
        <scheme val="minor"/>
      </rPr>
      <t xml:space="preserve">3rd Dose - Pfizer BioNTech </t>
    </r>
    <r>
      <rPr>
        <sz val="12"/>
        <color theme="1"/>
        <rFont val="Calibri"/>
        <family val="2"/>
        <scheme val="minor"/>
      </rPr>
      <t>COVID-19 vaccine</t>
    </r>
  </si>
  <si>
    <r>
      <rPr>
        <b/>
        <sz val="12"/>
        <color theme="1"/>
        <rFont val="Calibri"/>
        <family val="2"/>
        <scheme val="minor"/>
      </rPr>
      <t xml:space="preserve">1st Dose - Moderna </t>
    </r>
    <r>
      <rPr>
        <sz val="12"/>
        <color theme="1"/>
        <rFont val="Calibri"/>
        <family val="2"/>
        <scheme val="minor"/>
      </rPr>
      <t>COVID-19 vaccine</t>
    </r>
  </si>
  <si>
    <r>
      <rPr>
        <b/>
        <sz val="12"/>
        <color theme="1"/>
        <rFont val="Calibri"/>
        <family val="2"/>
        <scheme val="minor"/>
      </rPr>
      <t xml:space="preserve">2nd Dose - Moderna </t>
    </r>
    <r>
      <rPr>
        <sz val="12"/>
        <color theme="1"/>
        <rFont val="Calibri"/>
        <family val="2"/>
        <scheme val="minor"/>
      </rPr>
      <t>COVID-19 vaccine</t>
    </r>
  </si>
  <si>
    <r>
      <rPr>
        <b/>
        <sz val="12"/>
        <color theme="1"/>
        <rFont val="Calibri"/>
        <family val="2"/>
        <scheme val="minor"/>
      </rPr>
      <t xml:space="preserve">3rd Dose - Moderna </t>
    </r>
    <r>
      <rPr>
        <sz val="12"/>
        <color theme="1"/>
        <rFont val="Calibri"/>
        <family val="2"/>
        <scheme val="minor"/>
      </rPr>
      <t>COVID-19 vaccine</t>
    </r>
  </si>
  <si>
    <r>
      <rPr>
        <b/>
        <sz val="12"/>
        <color theme="1"/>
        <rFont val="Calibri"/>
        <family val="2"/>
        <scheme val="minor"/>
      </rPr>
      <t>Janssen/Johnson &amp; Johnson</t>
    </r>
    <r>
      <rPr>
        <sz val="12"/>
        <color theme="1"/>
        <rFont val="Calibri"/>
        <family val="2"/>
        <scheme val="minor"/>
      </rPr>
      <t xml:space="preserve"> COVID-19 vaccine</t>
    </r>
  </si>
  <si>
    <r>
      <t>Total # of Residents who received 1st dose of Pfizer or Moderna</t>
    </r>
    <r>
      <rPr>
        <sz val="12"/>
        <color theme="1"/>
        <rFont val="Calibri"/>
        <family val="2"/>
        <scheme val="minor"/>
      </rPr>
      <t xml:space="preserve"> (refused, awaiting, or medical contraindication to 2nd dose)</t>
    </r>
  </si>
  <si>
    <t>Total # of Residents with completed primary vaccine series</t>
  </si>
  <si>
    <t>Cumulative Unvaccinated Residents</t>
  </si>
  <si>
    <r>
      <rPr>
        <b/>
        <sz val="12"/>
        <color theme="1"/>
        <rFont val="Calibri"/>
        <family val="2"/>
        <scheme val="minor"/>
      </rPr>
      <t>Medical contraindication</t>
    </r>
    <r>
      <rPr>
        <sz val="12"/>
        <color theme="1"/>
        <rFont val="Calibri"/>
        <family val="2"/>
        <scheme val="minor"/>
      </rPr>
      <t xml:space="preserve"> to the COVID-19 vaccine</t>
    </r>
  </si>
  <si>
    <r>
      <rPr>
        <b/>
        <sz val="12"/>
        <color theme="1"/>
        <rFont val="Calibri"/>
        <family val="2"/>
        <scheme val="minor"/>
      </rPr>
      <t>Religious exemption</t>
    </r>
    <r>
      <rPr>
        <sz val="12"/>
        <color theme="1"/>
        <rFont val="Calibri"/>
        <family val="2"/>
        <scheme val="minor"/>
      </rPr>
      <t xml:space="preserve"> to the COVID-19 vaccine</t>
    </r>
  </si>
  <si>
    <r>
      <rPr>
        <b/>
        <sz val="12"/>
        <color theme="1"/>
        <rFont val="Calibri"/>
        <family val="2"/>
        <scheme val="minor"/>
      </rPr>
      <t xml:space="preserve">Offered but declined </t>
    </r>
    <r>
      <rPr>
        <sz val="12"/>
        <color theme="1"/>
        <rFont val="Calibri"/>
        <family val="2"/>
        <scheme val="minor"/>
      </rPr>
      <t>COVID-19 vaccine</t>
    </r>
  </si>
  <si>
    <t>Total # of Residents who did not receive any COVID-19 vaccine</t>
  </si>
  <si>
    <t>Cumulative Residents Receiving At Least 1 Additional Dose/Booster</t>
  </si>
  <si>
    <t>Total # Residents who received at 2 additional doses/booster vaccines</t>
  </si>
  <si>
    <t>Total # Residents who received at least 1 additional dose/booster vaccine</t>
  </si>
  <si>
    <t>Total # Residents who received the Bivalent Booster</t>
  </si>
  <si>
    <r>
      <rPr>
        <b/>
        <sz val="12"/>
        <color theme="1"/>
        <rFont val="Calibri"/>
        <family val="2"/>
        <scheme val="minor"/>
      </rPr>
      <t>Completed Primary Series</t>
    </r>
    <r>
      <rPr>
        <sz val="12"/>
        <color theme="1"/>
        <rFont val="Calibri"/>
        <family val="2"/>
        <scheme val="minor"/>
      </rPr>
      <t xml:space="preserve"> (if applicable) but did not receive any additional dose/booster</t>
    </r>
  </si>
  <si>
    <r>
      <rPr>
        <b/>
        <sz val="12"/>
        <color theme="1"/>
        <rFont val="Calibri"/>
        <family val="2"/>
        <scheme val="minor"/>
      </rPr>
      <t>Medical contraindication</t>
    </r>
    <r>
      <rPr>
        <sz val="12"/>
        <color theme="1"/>
        <rFont val="Calibri"/>
        <family val="2"/>
        <scheme val="minor"/>
      </rPr>
      <t xml:space="preserve"> to additional dose/booster</t>
    </r>
  </si>
  <si>
    <r>
      <rPr>
        <b/>
        <sz val="12"/>
        <color theme="1"/>
        <rFont val="Calibri"/>
        <family val="2"/>
        <scheme val="minor"/>
      </rPr>
      <t xml:space="preserve">Offered but declined </t>
    </r>
    <r>
      <rPr>
        <sz val="12"/>
        <color theme="1"/>
        <rFont val="Calibri"/>
        <family val="2"/>
        <scheme val="minor"/>
      </rPr>
      <t>any</t>
    </r>
    <r>
      <rPr>
        <b/>
        <sz val="12"/>
        <color theme="1"/>
        <rFont val="Calibri"/>
        <family val="2"/>
        <scheme val="minor"/>
      </rPr>
      <t xml:space="preserve"> </t>
    </r>
    <r>
      <rPr>
        <sz val="12"/>
        <color theme="1"/>
        <rFont val="Calibri"/>
        <family val="2"/>
        <scheme val="minor"/>
      </rPr>
      <t>additional doses/boosters</t>
    </r>
  </si>
  <si>
    <t>STAFF/HEALTHCARE PERSONNEL (HCP) INFORMATION</t>
  </si>
  <si>
    <t>*Healthcare Personnel (HCP) Category</t>
  </si>
  <si>
    <t>Staff First Name</t>
  </si>
  <si>
    <t>Staff Last Name</t>
  </si>
  <si>
    <t>Staff Gender</t>
  </si>
  <si>
    <t>Staff Race</t>
  </si>
  <si>
    <t>Staff Ethnicity</t>
  </si>
  <si>
    <t>Staff Identifier 
(as defined by facility policy)</t>
  </si>
  <si>
    <t>Start Date of Employment
(mm/dd/yyyy)</t>
  </si>
  <si>
    <t>End Date of Employment (mm/dd/yyyy)</t>
  </si>
  <si>
    <t>Current Staff? (Autopopulated column)</t>
  </si>
  <si>
    <t>2nd Additional Dose/Booster Name</t>
  </si>
  <si>
    <t>2nd Additional Dose/Booster Vaccination Status (dropdown)</t>
  </si>
  <si>
    <t>2nd Additional Dose/Booster Reason for Refusal, e.g. declined, medical
(dropdown)</t>
  </si>
  <si>
    <t>2nd Additional Dose/Booster Date REFUSED (mm/dd/yyyy)</t>
  </si>
  <si>
    <t>2nd Additional Dose/Booster Administered:  (mm/dd/yyyy)</t>
  </si>
  <si>
    <r>
      <rPr>
        <sz val="11"/>
        <color theme="1"/>
        <rFont val="Calibri"/>
        <family val="2"/>
        <scheme val="minor"/>
      </rPr>
      <t>2nd Additional Dose/Booster Received?</t>
    </r>
    <r>
      <rPr>
        <b/>
        <sz val="11"/>
        <color theme="1"/>
        <rFont val="Calibri"/>
        <family val="2"/>
        <scheme val="minor"/>
      </rPr>
      <t xml:space="preserve">
(Autopopulated Column)</t>
    </r>
  </si>
  <si>
    <r>
      <rPr>
        <sz val="11"/>
        <color theme="1"/>
        <rFont val="Calibri"/>
        <family val="2"/>
        <scheme val="minor"/>
      </rPr>
      <t>Bivalent Booster Received?</t>
    </r>
    <r>
      <rPr>
        <b/>
        <sz val="11"/>
        <color theme="1"/>
        <rFont val="Calibri"/>
        <family val="2"/>
        <scheme val="minor"/>
      </rPr>
      <t xml:space="preserve">
(Autopopulated Column)</t>
    </r>
  </si>
  <si>
    <t>STAFF NHSN REF</t>
  </si>
  <si>
    <t>COVID-19 Vaccination Summary for STAFF</t>
  </si>
  <si>
    <t xml:space="preserve">SELECT STAFF POPULATION: </t>
  </si>
  <si>
    <t>ALL STAFF</t>
  </si>
  <si>
    <t>Note: Totals on this summary page only include staff members that are entered into the "STAFF" tab</t>
  </si>
  <si>
    <r>
      <rPr>
        <sz val="12"/>
        <color theme="1"/>
        <rFont val="Calibri"/>
        <family val="2"/>
        <scheme val="minor"/>
      </rPr>
      <t>Total Staff w/ Completed</t>
    </r>
    <r>
      <rPr>
        <b/>
        <sz val="12"/>
        <color theme="1"/>
        <rFont val="Calibri"/>
        <family val="2"/>
        <scheme val="minor"/>
      </rPr>
      <t xml:space="preserve"> </t>
    </r>
    <r>
      <rPr>
        <sz val="12"/>
        <color theme="1"/>
        <rFont val="Calibri"/>
        <family val="2"/>
        <scheme val="minor"/>
      </rPr>
      <t>Primary Vaccine Series</t>
    </r>
    <r>
      <rPr>
        <b/>
        <sz val="12"/>
        <color theme="1"/>
        <rFont val="Calibri"/>
        <family val="2"/>
        <scheme val="minor"/>
      </rPr>
      <t xml:space="preserve"> </t>
    </r>
    <r>
      <rPr>
        <sz val="12"/>
        <color theme="1"/>
        <rFont val="Calibri"/>
        <family val="2"/>
        <scheme val="minor"/>
      </rPr>
      <t>PLUS</t>
    </r>
    <r>
      <rPr>
        <b/>
        <sz val="12"/>
        <color theme="1"/>
        <rFont val="Calibri"/>
        <family val="2"/>
        <scheme val="minor"/>
      </rPr>
      <t xml:space="preserve"> TWO additional doses/boosters</t>
    </r>
  </si>
  <si>
    <r>
      <rPr>
        <sz val="12"/>
        <color theme="1"/>
        <rFont val="Calibri"/>
        <family val="2"/>
        <scheme val="minor"/>
      </rPr>
      <t xml:space="preserve">Total Staff w/ Completed Primary Vaccine Series PLUS </t>
    </r>
    <r>
      <rPr>
        <b/>
        <sz val="12"/>
        <color theme="1"/>
        <rFont val="Calibri"/>
        <family val="2"/>
        <scheme val="minor"/>
      </rPr>
      <t>ONE additional dose/booster</t>
    </r>
  </si>
  <si>
    <r>
      <rPr>
        <sz val="12"/>
        <color theme="1"/>
        <rFont val="Calibri"/>
        <family val="2"/>
        <scheme val="minor"/>
      </rPr>
      <t xml:space="preserve">Total Staff w/ </t>
    </r>
    <r>
      <rPr>
        <b/>
        <sz val="12"/>
        <color theme="1"/>
        <rFont val="Calibri"/>
        <family val="2"/>
        <scheme val="minor"/>
      </rPr>
      <t xml:space="preserve">Completed Primary Vaccine Series </t>
    </r>
    <r>
      <rPr>
        <sz val="12"/>
        <color theme="1"/>
        <rFont val="Calibri"/>
        <family val="2"/>
        <scheme val="minor"/>
      </rPr>
      <t>(no additional dose/booster)</t>
    </r>
  </si>
  <si>
    <r>
      <t xml:space="preserve">Staff who have received </t>
    </r>
    <r>
      <rPr>
        <b/>
        <sz val="12"/>
        <color theme="1"/>
        <rFont val="Calibri"/>
        <family val="2"/>
        <scheme val="minor"/>
      </rPr>
      <t xml:space="preserve">1st dose only </t>
    </r>
    <r>
      <rPr>
        <sz val="12"/>
        <color theme="1"/>
        <rFont val="Calibri"/>
        <family val="2"/>
        <scheme val="minor"/>
      </rPr>
      <t>(refused 2nd or waiting to receive)</t>
    </r>
  </si>
  <si>
    <r>
      <t xml:space="preserve">Staff who did not complete the primary vaccine series due to </t>
    </r>
    <r>
      <rPr>
        <b/>
        <sz val="12"/>
        <color theme="1"/>
        <rFont val="Calibri"/>
        <family val="2"/>
        <scheme val="minor"/>
      </rPr>
      <t>medical contraindication</t>
    </r>
  </si>
  <si>
    <r>
      <t>Staff who were</t>
    </r>
    <r>
      <rPr>
        <b/>
        <sz val="12"/>
        <color theme="1"/>
        <rFont val="Calibri"/>
        <family val="2"/>
        <scheme val="minor"/>
      </rPr>
      <t xml:space="preserve"> offered and declined</t>
    </r>
    <r>
      <rPr>
        <sz val="12"/>
        <color theme="1"/>
        <rFont val="Calibri"/>
        <family val="2"/>
        <scheme val="minor"/>
      </rPr>
      <t xml:space="preserve"> the COVID-19 vaccine</t>
    </r>
  </si>
  <si>
    <r>
      <t xml:space="preserve">Staff with </t>
    </r>
    <r>
      <rPr>
        <b/>
        <sz val="12"/>
        <color theme="1"/>
        <rFont val="Calibri"/>
        <family val="2"/>
        <scheme val="minor"/>
      </rPr>
      <t>unknown</t>
    </r>
    <r>
      <rPr>
        <sz val="12"/>
        <color theme="1"/>
        <rFont val="Calibri"/>
        <family val="2"/>
        <scheme val="minor"/>
      </rPr>
      <t xml:space="preserve"> COVID-19 vaccination status</t>
    </r>
  </si>
  <si>
    <r>
      <t xml:space="preserve">Staff with a history of </t>
    </r>
    <r>
      <rPr>
        <b/>
        <sz val="12"/>
        <color theme="1"/>
        <rFont val="Calibri"/>
        <family val="2"/>
        <scheme val="minor"/>
      </rPr>
      <t>laboratory positive COVID-19</t>
    </r>
  </si>
  <si>
    <t>HCP Category</t>
  </si>
  <si>
    <t>Core HCP</t>
  </si>
  <si>
    <t>All HCP</t>
  </si>
  <si>
    <t>Employees (staff on payroll)</t>
  </si>
  <si>
    <t>Licensed independent practitioners</t>
  </si>
  <si>
    <t>Completed primary vaccine series + TWO add'l doses/boosters</t>
  </si>
  <si>
    <t>Completed primary vaccine series + ONE add'l dose/booster</t>
  </si>
  <si>
    <t>Completed primary vaccine series</t>
  </si>
  <si>
    <t>1st Dose Only (refused or awaiting 2nd)</t>
  </si>
  <si>
    <t>Medical contraindication</t>
  </si>
  <si>
    <t>Religious Exemption</t>
  </si>
  <si>
    <t>Department</t>
  </si>
  <si>
    <t>Completed primary series + 2 add'l doses/boosters</t>
  </si>
  <si>
    <t>Completed primary series + 1 add'l dose/booster</t>
  </si>
  <si>
    <r>
      <rPr>
        <b/>
        <sz val="12"/>
        <color theme="1"/>
        <rFont val="Calibri"/>
        <family val="2"/>
        <scheme val="minor"/>
      </rPr>
      <t xml:space="preserve">1st Dose - Pfizer BioNTech </t>
    </r>
    <r>
      <rPr>
        <sz val="12"/>
        <color theme="1"/>
        <rFont val="Calibri"/>
        <family val="2"/>
        <scheme val="minor"/>
      </rPr>
      <t>COVID-19 vaccine</t>
    </r>
  </si>
  <si>
    <r>
      <rPr>
        <b/>
        <sz val="12"/>
        <color theme="1"/>
        <rFont val="Calibri"/>
        <family val="2"/>
        <scheme val="minor"/>
      </rPr>
      <t>2nd Dose - Pfizer BioNTech</t>
    </r>
    <r>
      <rPr>
        <sz val="12"/>
        <color theme="1"/>
        <rFont val="Calibri"/>
        <family val="2"/>
        <scheme val="minor"/>
      </rPr>
      <t xml:space="preserve"> COVID-19 vaccine</t>
    </r>
  </si>
  <si>
    <r>
      <rPr>
        <b/>
        <sz val="12"/>
        <color theme="1"/>
        <rFont val="Calibri"/>
        <family val="2"/>
        <scheme val="minor"/>
      </rPr>
      <t>1st Dose - Moderna</t>
    </r>
    <r>
      <rPr>
        <sz val="12"/>
        <color theme="1"/>
        <rFont val="Calibri"/>
        <family val="2"/>
        <scheme val="minor"/>
      </rPr>
      <t xml:space="preserve"> COVID-19 vaccine</t>
    </r>
  </si>
  <si>
    <r>
      <rPr>
        <b/>
        <sz val="12"/>
        <color theme="1"/>
        <rFont val="Calibri"/>
        <family val="2"/>
        <scheme val="minor"/>
      </rPr>
      <t>2nd Dose - Moderna</t>
    </r>
    <r>
      <rPr>
        <sz val="12"/>
        <color theme="1"/>
        <rFont val="Calibri"/>
        <family val="2"/>
        <scheme val="minor"/>
      </rPr>
      <t xml:space="preserve"> COVID-19 vaccine</t>
    </r>
  </si>
  <si>
    <r>
      <rPr>
        <b/>
        <sz val="12"/>
        <color theme="1"/>
        <rFont val="Calibri"/>
        <family val="2"/>
        <scheme val="minor"/>
      </rPr>
      <t>3rd Dose - Moderna</t>
    </r>
    <r>
      <rPr>
        <sz val="12"/>
        <color theme="1"/>
        <rFont val="Calibri"/>
        <family val="2"/>
        <scheme val="minor"/>
      </rPr>
      <t xml:space="preserve"> COVID-19 vaccine</t>
    </r>
  </si>
  <si>
    <r>
      <rPr>
        <b/>
        <sz val="12"/>
        <color theme="1"/>
        <rFont val="Calibri"/>
        <family val="2"/>
        <scheme val="minor"/>
      </rPr>
      <t xml:space="preserve">Janssen/Johnson &amp; Johnson </t>
    </r>
    <r>
      <rPr>
        <sz val="12"/>
        <color theme="1"/>
        <rFont val="Calibri"/>
        <family val="2"/>
        <scheme val="minor"/>
      </rPr>
      <t>COVID-19 vaccine</t>
    </r>
  </si>
  <si>
    <r>
      <t>Total # of Staff who received 1st dose of Pfizer or Moderna</t>
    </r>
    <r>
      <rPr>
        <sz val="12"/>
        <color theme="1"/>
        <rFont val="Calibri"/>
        <family val="2"/>
        <scheme val="minor"/>
      </rPr>
      <t xml:space="preserve"> (refused, awaiting, or medical contraindication to 2nd dose)</t>
    </r>
  </si>
  <si>
    <t>Total # of Staff with completed primary vaccine series</t>
  </si>
  <si>
    <t>Cumulative Unvaccinated Staff</t>
  </si>
  <si>
    <r>
      <rPr>
        <b/>
        <sz val="12"/>
        <color theme="1"/>
        <rFont val="Calibri"/>
        <family val="2"/>
        <scheme val="minor"/>
      </rPr>
      <t>Offered but declined</t>
    </r>
    <r>
      <rPr>
        <sz val="12"/>
        <color theme="1"/>
        <rFont val="Calibri"/>
        <family val="2"/>
        <scheme val="minor"/>
      </rPr>
      <t xml:space="preserve"> COVID-19 vaccine</t>
    </r>
  </si>
  <si>
    <t>Total # of Staff who did not receive any COVID-19 vaccine</t>
  </si>
  <si>
    <t>Cumulative Staff Receiving at Least 1 Additional Dose/Booster</t>
  </si>
  <si>
    <t>Total # Staff who received at 2 additional doses/booster vaccines</t>
  </si>
  <si>
    <t>Total # Staff who received at least 1 additional dose/booster vaccine</t>
  </si>
  <si>
    <t>Total # Staff who received the Bivalent Booster</t>
  </si>
  <si>
    <r>
      <t xml:space="preserve"> COVID-19 Vaccination Status </t>
    </r>
    <r>
      <rPr>
        <sz val="14"/>
        <rFont val="Calibri"/>
        <family val="2"/>
        <scheme val="minor"/>
      </rPr>
      <t>(Primary Series 1st Dose, Primary Series 2nd Dose , Primary Series 3rd dose (as applicable) updated booster (Bivalent) and annual vaccine. NOTE: Updated bivalent booster is the only booster available.</t>
    </r>
  </si>
  <si>
    <t xml:space="preserve"> ∆  2nd Dose Due</t>
  </si>
  <si>
    <r>
      <rPr>
        <b/>
        <sz val="12"/>
        <rFont val="Calibri"/>
        <family val="2"/>
      </rPr>
      <t xml:space="preserve"> ∆ Updated Booster (Bivalent) </t>
    </r>
    <r>
      <rPr>
        <b/>
        <sz val="12"/>
        <rFont val="Calibri"/>
        <family val="2"/>
        <scheme val="minor"/>
      </rPr>
      <t xml:space="preserve"> Due</t>
    </r>
  </si>
  <si>
    <r>
      <rPr>
        <b/>
        <sz val="12"/>
        <rFont val="Calibri"/>
        <family val="2"/>
      </rPr>
      <t xml:space="preserve"> ∆  Updated Bivalent Booster</t>
    </r>
    <r>
      <rPr>
        <b/>
        <sz val="12"/>
        <rFont val="Calibri"/>
        <family val="2"/>
        <scheme val="minor"/>
      </rPr>
      <t xml:space="preserve"> (bivalent) Received?</t>
    </r>
  </si>
  <si>
    <t>BIVALENT BOOSTER VACCINE (if applicable)</t>
  </si>
  <si>
    <t>Primary Series 1st Dose Vaccination Status
(dropdown)</t>
  </si>
  <si>
    <t>Primary Series 1st Dose Reason for Refusal, e.g. declined, medical/religious exemptions
(dropdown)</t>
  </si>
  <si>
    <t>Primary Series 1st Dose Date REFUSED (mm/dd/yyyy)</t>
  </si>
  <si>
    <t>Primary Series 1st Dose Administered:  (mm/dd/yyyy)</t>
  </si>
  <si>
    <r>
      <t xml:space="preserve">Primary Series 1st Dose Received?
</t>
    </r>
    <r>
      <rPr>
        <b/>
        <sz val="11"/>
        <color theme="1"/>
        <rFont val="Calibri"/>
        <family val="2"/>
        <scheme val="minor"/>
      </rPr>
      <t>(Autopopulated Column)</t>
    </r>
  </si>
  <si>
    <r>
      <t xml:space="preserve">Primary Series 2nd Dose Due </t>
    </r>
    <r>
      <rPr>
        <b/>
        <sz val="11"/>
        <color theme="1"/>
        <rFont val="Calibri"/>
        <family val="2"/>
        <scheme val="minor"/>
      </rPr>
      <t>(Autopopulated Column)</t>
    </r>
  </si>
  <si>
    <t>Primary Series 2nd Dose Vaccination Status (dropdown)</t>
  </si>
  <si>
    <t>Primary Series 2nd Dose Reason for Refusal, e.g. declined, medical
(dropdown)</t>
  </si>
  <si>
    <t>Primary Series 2nd Dose Date REFUSED (mm/dd/yyyy)</t>
  </si>
  <si>
    <t>Primary Series 2nd Dose Administered:  (mm/dd/yyyy)</t>
  </si>
  <si>
    <r>
      <rPr>
        <sz val="11"/>
        <color theme="1"/>
        <rFont val="Calibri"/>
        <family val="2"/>
        <scheme val="minor"/>
      </rPr>
      <t>Primary Series 2nd Dose Received?</t>
    </r>
    <r>
      <rPr>
        <b/>
        <sz val="11"/>
        <color theme="1"/>
        <rFont val="Calibri"/>
        <family val="2"/>
        <scheme val="minor"/>
      </rPr>
      <t xml:space="preserve">
(Autopopulated Column)</t>
    </r>
  </si>
  <si>
    <t>Primary Series 3rd Dose Due</t>
  </si>
  <si>
    <t>Primary Series 3rd Dose Vaccination Status (dropdown)</t>
  </si>
  <si>
    <t>Primary Series 3rd Dose Reason for Refusal, e.g. declined, medical
(dropdown)</t>
  </si>
  <si>
    <t>Primary Series 3rd Dose Date REFUSED (mm/dd/yyyy)</t>
  </si>
  <si>
    <t>Primary Series 3rd Dose Administered:  (mm/dd/yyyy)</t>
  </si>
  <si>
    <t>Primary Series 3rd Dose Received?
(Autopopulated Column)</t>
  </si>
  <si>
    <t>Primary Series 3rd Dose Due (Autopopulated Column)</t>
  </si>
  <si>
    <t>ANNUAL COVID-19 VACCINE</t>
  </si>
  <si>
    <t>Annual Vaccine Manufacturer</t>
  </si>
  <si>
    <t>Annual Dose Vaccination Status (dropdown)</t>
  </si>
  <si>
    <t>Annual Vaccine Reason for Refusal, e.g. declined, medical
(dropdown)</t>
  </si>
  <si>
    <t>Annual Vaccine Dose Date REFUSED (mm/dd/yyyy)</t>
  </si>
  <si>
    <t>Annual Vaccine Dose Administered:  (mm/dd/yyyy)</t>
  </si>
  <si>
    <t>Annual Vaccine Date REFUSED (mm/dd/yyyy)</t>
  </si>
  <si>
    <t>Annual Vaccine Administered:  (mm/dd/yyyy)</t>
  </si>
  <si>
    <t>Annual Vaccination Status (dropdown)</t>
  </si>
  <si>
    <r>
      <rPr>
        <sz val="11"/>
        <color theme="1"/>
        <rFont val="Calibri"/>
        <family val="2"/>
        <scheme val="minor"/>
      </rPr>
      <t>Annual Vaccine Received?</t>
    </r>
    <r>
      <rPr>
        <b/>
        <sz val="11"/>
        <color theme="1"/>
        <rFont val="Calibri"/>
        <family val="2"/>
        <scheme val="minor"/>
      </rPr>
      <t xml:space="preserve">
(Autopopulated Column)</t>
    </r>
  </si>
  <si>
    <r>
      <rPr>
        <u/>
        <sz val="12"/>
        <color theme="1"/>
        <rFont val="Calibri"/>
        <family val="2"/>
        <scheme val="minor"/>
      </rPr>
      <t>Note:</t>
    </r>
    <r>
      <rPr>
        <sz val="12"/>
        <color theme="1"/>
        <rFont val="Calibri"/>
        <family val="2"/>
        <scheme val="minor"/>
      </rPr>
      <t xml:space="preserve"> Totals on this summary portion only include residents that are entered into the "RESIDENTS" tab</t>
    </r>
  </si>
  <si>
    <r>
      <rPr>
        <u/>
        <sz val="12"/>
        <color theme="1"/>
        <rFont val="Calibri"/>
        <family val="2"/>
        <scheme val="minor"/>
      </rPr>
      <t>Note:</t>
    </r>
    <r>
      <rPr>
        <sz val="12"/>
        <color theme="1"/>
        <rFont val="Calibri"/>
        <family val="2"/>
        <scheme val="minor"/>
      </rPr>
      <t xml:space="preserve"> The first column of this tab has been "frozen" so that you can still see labels even as you scroll further to the right.</t>
    </r>
  </si>
  <si>
    <t>BIVALENT BOOSTER STATUS TO-DATE</t>
  </si>
  <si>
    <t>PRIMARY SERIES (PLUS BOOSTERS) STATUS TO-DATE</t>
  </si>
  <si>
    <t>ANNUAL VACCINE STATUS TO-DATE</t>
  </si>
  <si>
    <t>PRIMARY SERIES</t>
  </si>
  <si>
    <t>BIVALENT</t>
  </si>
  <si>
    <t xml:space="preserve">ANNUAL </t>
  </si>
  <si>
    <t>-</t>
  </si>
  <si>
    <t>Total RESIDENTS w/ Completed Vaccine Status (all boosters received if applicable)</t>
  </si>
  <si>
    <r>
      <t xml:space="preserve">RESIDENTS who did not did not receive the COVID-19 vaccine due to a </t>
    </r>
    <r>
      <rPr>
        <b/>
        <sz val="12"/>
        <color theme="1"/>
        <rFont val="Calibri"/>
        <family val="2"/>
        <scheme val="minor"/>
      </rPr>
      <t>religious exemption</t>
    </r>
  </si>
  <si>
    <r>
      <t xml:space="preserve">RESIDENTS who did not receive the COVID-19 vaccine due to </t>
    </r>
    <r>
      <rPr>
        <b/>
        <sz val="12"/>
        <color theme="1"/>
        <rFont val="Calibri"/>
        <family val="2"/>
        <scheme val="minor"/>
      </rPr>
      <t>medical contraindication</t>
    </r>
  </si>
  <si>
    <t>Bivalent Received</t>
  </si>
  <si>
    <t>Annual Vaccine Received</t>
  </si>
  <si>
    <t>Total # of Residents with Bivalent Booster</t>
  </si>
  <si>
    <r>
      <t xml:space="preserve">Total # of Residents with completed Annual </t>
    </r>
    <r>
      <rPr>
        <sz val="12"/>
        <color theme="1"/>
        <rFont val="Calibri"/>
        <family val="2"/>
        <scheme val="minor"/>
      </rPr>
      <t>COVID-19 vaccine</t>
    </r>
  </si>
  <si>
    <t>Bivalent Booster Received</t>
  </si>
  <si>
    <t>Annual COVID-19 vaccine Received</t>
  </si>
  <si>
    <t>Total # of Staff with Bivalent Booster</t>
  </si>
  <si>
    <r>
      <t xml:space="preserve">Total # of Staff with completed Annual </t>
    </r>
    <r>
      <rPr>
        <sz val="12"/>
        <color theme="1"/>
        <rFont val="Calibri"/>
        <family val="2"/>
        <scheme val="minor"/>
      </rPr>
      <t>COVID-19 vaccine</t>
    </r>
  </si>
  <si>
    <t>This material was prepared by Health Quality Innovators (HQI), a Quality Innovation Network-Quality Improvement Organization (QIN-QIO) under contract with the Centers for Medicare &amp; Medicaid Services (CMS), an agency of the U.S. Department of Health and Human Services (HHS). Views expressed in this material do not necessarily reflect the official views or policy of CMS or HHS, and any reference to a specific product or entity herein does not constitute endorsement of that product or entity by CMS or HHS. 12SOW/HQI/QIN-QIO-0577-08/03/23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</si>
</sst>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39">
    <font>
      <sz val="11"/>
      <color theme="1"/>
      <name val="Calibri"/>
      <family val="2"/>
      <scheme val="minor"/>
    </font>
    <font>
      <sz val="10"/>
      <name val="Geneva"/>
    </font>
    <font>
      <sz val="10"/>
      <name val="Calibri"/>
      <family val="2"/>
      <scheme val="minor"/>
    </font>
    <font>
      <b/>
      <sz val="20"/>
      <name val="Calibri"/>
      <family val="2"/>
      <scheme val="minor"/>
    </font>
    <font>
      <sz val="12"/>
      <name val="Calibri"/>
      <family val="2"/>
      <scheme val="minor"/>
    </font>
    <font>
      <b/>
      <sz val="14"/>
      <name val="Calibri"/>
      <family val="2"/>
      <scheme val="minor"/>
    </font>
    <font>
      <b/>
      <sz val="12"/>
      <name val="Calibri"/>
      <family val="2"/>
      <scheme val="minor"/>
    </font>
    <font>
      <sz val="14"/>
      <name val="Calibri"/>
      <family val="2"/>
      <scheme val="minor"/>
    </font>
    <font>
      <sz val="12"/>
      <name val="Calibri"/>
      <family val="2"/>
    </font>
    <font>
      <b/>
      <sz val="26"/>
      <name val="Calibri"/>
      <family val="2"/>
      <scheme val="minor"/>
    </font>
    <font>
      <b/>
      <sz val="12"/>
      <name val="Calibri"/>
      <family val="2"/>
    </font>
    <font>
      <sz val="14"/>
      <color theme="0"/>
      <name val="Calibri"/>
      <family val="2"/>
      <scheme val="minor"/>
    </font>
    <font>
      <sz val="10"/>
      <color theme="0"/>
      <name val="Calibri"/>
      <family val="2"/>
      <scheme val="minor"/>
    </font>
    <font>
      <b/>
      <sz val="11"/>
      <color theme="1"/>
      <name val="Calibri"/>
      <family val="2"/>
      <scheme val="minor"/>
    </font>
    <font>
      <b/>
      <sz val="12"/>
      <color theme="1"/>
      <name val="Calibri"/>
      <family val="2"/>
      <scheme val="minor"/>
    </font>
    <font>
      <sz val="11"/>
      <color theme="0"/>
      <name val="Calibri"/>
      <family val="2"/>
      <scheme val="minor"/>
    </font>
    <font>
      <sz val="12"/>
      <color theme="1"/>
      <name val="Calibri"/>
      <family val="2"/>
      <scheme val="minor"/>
    </font>
    <font>
      <sz val="16"/>
      <color theme="1"/>
      <name val="Calibri"/>
      <family val="2"/>
      <scheme val="minor"/>
    </font>
    <font>
      <b/>
      <sz val="14"/>
      <color theme="1"/>
      <name val="Calibri"/>
      <family val="2"/>
      <scheme val="minor"/>
    </font>
    <font>
      <b/>
      <sz val="16"/>
      <color theme="1"/>
      <name val="Calibri"/>
      <family val="2"/>
      <scheme val="minor"/>
    </font>
    <font>
      <b/>
      <sz val="24"/>
      <color theme="1"/>
      <name val="Calibri"/>
      <family val="2"/>
      <scheme val="minor"/>
    </font>
    <font>
      <sz val="11"/>
      <name val="Calibri"/>
      <family val="2"/>
      <scheme val="minor"/>
    </font>
    <font>
      <sz val="14"/>
      <color theme="1"/>
      <name val="Calibri"/>
      <family val="2"/>
      <scheme val="minor"/>
    </font>
    <font>
      <b/>
      <sz val="12"/>
      <color rgb="FFC00000"/>
      <name val="Calibri"/>
      <family val="2"/>
      <scheme val="minor"/>
    </font>
    <font>
      <b/>
      <u/>
      <sz val="12"/>
      <color rgb="FFC00000"/>
      <name val="Calibri"/>
      <family val="2"/>
      <scheme val="minor"/>
    </font>
    <font>
      <b/>
      <vertAlign val="superscript"/>
      <sz val="12"/>
      <color theme="1"/>
      <name val="Calibri"/>
      <family val="2"/>
      <scheme val="minor"/>
    </font>
    <font>
      <sz val="11"/>
      <color rgb="FFFF0000"/>
      <name val="Calibri"/>
      <family val="2"/>
      <scheme val="minor"/>
    </font>
    <font>
      <sz val="8"/>
      <name val="Calibri"/>
      <family val="2"/>
      <scheme val="minor"/>
    </font>
    <font>
      <i/>
      <sz val="12"/>
      <name val="Calibri"/>
      <family val="2"/>
      <scheme val="minor"/>
    </font>
    <font>
      <sz val="16"/>
      <name val="Calibri"/>
      <family val="2"/>
      <scheme val="minor"/>
    </font>
    <font>
      <b/>
      <i/>
      <sz val="12"/>
      <color rgb="FFC00000"/>
      <name val="Calibri"/>
      <family val="2"/>
      <scheme val="minor"/>
    </font>
    <font>
      <b/>
      <sz val="14"/>
      <name val="Calibri"/>
      <family val="2"/>
    </font>
    <font>
      <b/>
      <i/>
      <u/>
      <sz val="12"/>
      <color rgb="FFC00000"/>
      <name val="Calibri"/>
      <family val="2"/>
      <scheme val="minor"/>
    </font>
    <font>
      <b/>
      <i/>
      <sz val="12"/>
      <color theme="1"/>
      <name val="Calibri"/>
      <family val="2"/>
      <scheme val="minor"/>
    </font>
    <font>
      <b/>
      <i/>
      <vertAlign val="superscript"/>
      <sz val="12"/>
      <color rgb="FFC00000"/>
      <name val="Calibri"/>
      <family val="2"/>
      <scheme val="minor"/>
    </font>
    <font>
      <i/>
      <sz val="12"/>
      <color theme="1"/>
      <name val="Calibri"/>
      <family val="2"/>
      <scheme val="minor"/>
    </font>
    <font>
      <b/>
      <u/>
      <sz val="18"/>
      <color theme="1"/>
      <name val="Calibri"/>
      <family val="2"/>
      <scheme val="minor"/>
    </font>
    <font>
      <u/>
      <sz val="12"/>
      <color theme="1"/>
      <name val="Calibri"/>
      <family val="2"/>
      <scheme val="minor"/>
    </font>
    <font>
      <sz val="9"/>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7E69"/>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FFCC"/>
        <bgColor indexed="64"/>
      </patternFill>
    </fill>
    <fill>
      <patternFill patternType="solid">
        <fgColor rgb="FFEEB000"/>
        <bgColor indexed="64"/>
      </patternFill>
    </fill>
    <fill>
      <patternFill patternType="solid">
        <fgColor rgb="FFDAA100"/>
        <bgColor indexed="64"/>
      </patternFill>
    </fill>
  </fills>
  <borders count="3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ck">
        <color indexed="64"/>
      </left>
      <right/>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s>
  <cellStyleXfs count="2">
    <xf numFmtId="0" fontId="0" fillId="0" borderId="0"/>
    <xf numFmtId="0" fontId="1" fillId="0" borderId="0"/>
  </cellStyleXfs>
  <cellXfs count="201">
    <xf numFmtId="0" fontId="0" fillId="0" borderId="0" xfId="0"/>
    <xf numFmtId="0" fontId="2" fillId="2" borderId="0" xfId="1" applyFont="1" applyFill="1"/>
    <xf numFmtId="0" fontId="5" fillId="2" borderId="0" xfId="1" applyFont="1" applyFill="1" applyAlignment="1">
      <alignment horizontal="right" vertical="center"/>
    </xf>
    <xf numFmtId="0" fontId="6" fillId="2" borderId="0" xfId="1" applyFont="1" applyFill="1"/>
    <xf numFmtId="0" fontId="2" fillId="2" borderId="0" xfId="1" applyFont="1" applyFill="1" applyAlignment="1">
      <alignment horizontal="center"/>
    </xf>
    <xf numFmtId="0" fontId="7" fillId="2" borderId="0" xfId="1" applyFont="1" applyFill="1" applyAlignment="1">
      <alignment horizontal="left" vertical="center"/>
    </xf>
    <xf numFmtId="0" fontId="4" fillId="2" borderId="0" xfId="1" applyFont="1" applyFill="1"/>
    <xf numFmtId="0" fontId="7" fillId="2" borderId="0" xfId="1" applyFont="1" applyFill="1" applyAlignment="1">
      <alignment vertical="center"/>
    </xf>
    <xf numFmtId="0" fontId="11" fillId="2" borderId="0" xfId="1" applyFont="1" applyFill="1" applyAlignment="1">
      <alignment horizontal="left" vertical="center"/>
    </xf>
    <xf numFmtId="0" fontId="12" fillId="2" borderId="0" xfId="1" applyFont="1" applyFill="1"/>
    <xf numFmtId="0" fontId="7" fillId="2" borderId="0" xfId="1" applyFont="1" applyFill="1" applyAlignment="1" applyProtection="1">
      <alignment horizontal="left" vertical="center"/>
      <protection locked="0"/>
    </xf>
    <xf numFmtId="0" fontId="7" fillId="3" borderId="1" xfId="1" applyFont="1" applyFill="1" applyBorder="1" applyAlignment="1" applyProtection="1">
      <alignment horizontal="left" vertical="center"/>
      <protection locked="0"/>
    </xf>
    <xf numFmtId="0" fontId="13" fillId="0" borderId="0" xfId="0" applyFont="1" applyAlignment="1" applyProtection="1">
      <alignment vertical="center" wrapText="1"/>
      <protection locked="0"/>
    </xf>
    <xf numFmtId="0" fontId="0" fillId="0" borderId="0" xfId="0" applyAlignment="1" applyProtection="1">
      <alignment vertical="center" wrapText="1"/>
      <protection locked="0"/>
    </xf>
    <xf numFmtId="14" fontId="0" fillId="0" borderId="0" xfId="0" applyNumberFormat="1" applyAlignment="1" applyProtection="1">
      <alignment vertical="center" wrapText="1"/>
      <protection locked="0"/>
    </xf>
    <xf numFmtId="0" fontId="0" fillId="2" borderId="0" xfId="0" applyFill="1"/>
    <xf numFmtId="14" fontId="0" fillId="5" borderId="0" xfId="0" applyNumberFormat="1" applyFill="1" applyAlignment="1">
      <alignment vertical="center" wrapText="1"/>
    </xf>
    <xf numFmtId="0" fontId="0" fillId="7" borderId="7" xfId="0" applyFill="1" applyBorder="1" applyAlignment="1">
      <alignment vertical="center" wrapText="1"/>
    </xf>
    <xf numFmtId="0" fontId="16" fillId="2" borderId="0" xfId="0" applyFont="1" applyFill="1"/>
    <xf numFmtId="0" fontId="16" fillId="2" borderId="0" xfId="0" applyFont="1" applyFill="1" applyAlignment="1">
      <alignment wrapText="1"/>
    </xf>
    <xf numFmtId="0" fontId="16" fillId="2" borderId="0" xfId="0" applyFont="1" applyFill="1" applyAlignment="1">
      <alignment vertical="center"/>
    </xf>
    <xf numFmtId="0" fontId="19" fillId="2" borderId="0" xfId="0" applyFont="1" applyFill="1" applyAlignment="1">
      <alignment vertical="center"/>
    </xf>
    <xf numFmtId="0" fontId="0" fillId="2" borderId="0" xfId="0" applyFill="1" applyAlignment="1">
      <alignment vertical="center"/>
    </xf>
    <xf numFmtId="0" fontId="19" fillId="2" borderId="0" xfId="0" applyFont="1" applyFill="1" applyAlignment="1">
      <alignment vertical="center" wrapText="1"/>
    </xf>
    <xf numFmtId="0" fontId="16" fillId="4" borderId="15" xfId="0" applyFont="1" applyFill="1" applyBorder="1" applyAlignment="1">
      <alignment vertical="center" wrapText="1"/>
    </xf>
    <xf numFmtId="0" fontId="14" fillId="4" borderId="15" xfId="0" applyFont="1" applyFill="1" applyBorder="1" applyAlignment="1">
      <alignment vertical="center" wrapText="1"/>
    </xf>
    <xf numFmtId="0" fontId="16" fillId="2" borderId="21" xfId="0" applyFont="1" applyFill="1" applyBorder="1" applyAlignment="1">
      <alignment vertical="center" wrapText="1"/>
    </xf>
    <xf numFmtId="0" fontId="0" fillId="0" borderId="14" xfId="0" applyBorder="1" applyAlignment="1" applyProtection="1">
      <alignment vertical="center" wrapText="1"/>
      <protection locked="0"/>
    </xf>
    <xf numFmtId="0" fontId="0" fillId="4" borderId="8" xfId="0" applyFill="1" applyBorder="1" applyAlignment="1">
      <alignment vertical="center" wrapText="1"/>
    </xf>
    <xf numFmtId="0" fontId="0" fillId="4" borderId="5" xfId="0" applyFill="1" applyBorder="1" applyAlignment="1">
      <alignment vertical="center" wrapText="1"/>
    </xf>
    <xf numFmtId="0" fontId="0" fillId="4" borderId="6" xfId="0" applyFill="1" applyBorder="1" applyAlignment="1">
      <alignment vertical="center" wrapText="1"/>
    </xf>
    <xf numFmtId="0" fontId="21" fillId="2" borderId="0" xfId="0" applyFont="1" applyFill="1"/>
    <xf numFmtId="0" fontId="26" fillId="2" borderId="0" xfId="0" applyFont="1" applyFill="1"/>
    <xf numFmtId="0" fontId="14" fillId="6" borderId="11" xfId="0" applyFont="1" applyFill="1" applyBorder="1" applyAlignment="1">
      <alignment vertical="center" wrapText="1"/>
    </xf>
    <xf numFmtId="0" fontId="0" fillId="3" borderId="0" xfId="0" applyFill="1" applyAlignment="1">
      <alignment vertical="center" wrapText="1"/>
    </xf>
    <xf numFmtId="0" fontId="14" fillId="2" borderId="21" xfId="0" applyFont="1" applyFill="1" applyBorder="1" applyAlignment="1">
      <alignment horizontal="right" vertical="center" wrapText="1"/>
    </xf>
    <xf numFmtId="0" fontId="14" fillId="2" borderId="17" xfId="0" applyFont="1" applyFill="1" applyBorder="1" applyAlignment="1">
      <alignment horizontal="right" vertical="center" wrapText="1"/>
    </xf>
    <xf numFmtId="0" fontId="16" fillId="2" borderId="18" xfId="0" applyFont="1" applyFill="1" applyBorder="1" applyAlignment="1">
      <alignment horizontal="right" vertical="center" wrapText="1"/>
    </xf>
    <xf numFmtId="0" fontId="14" fillId="2" borderId="20" xfId="0" applyFont="1" applyFill="1" applyBorder="1" applyAlignment="1">
      <alignment horizontal="center" vertical="center"/>
    </xf>
    <xf numFmtId="0" fontId="14" fillId="2" borderId="0" xfId="0" applyFont="1" applyFill="1" applyAlignment="1">
      <alignment horizontal="center" vertical="center"/>
    </xf>
    <xf numFmtId="0" fontId="16" fillId="2" borderId="16" xfId="0" applyFont="1" applyFill="1" applyBorder="1" applyAlignment="1">
      <alignment horizontal="center" vertical="center"/>
    </xf>
    <xf numFmtId="0" fontId="4" fillId="2" borderId="17" xfId="0" applyFont="1" applyFill="1" applyBorder="1" applyAlignment="1">
      <alignment horizontal="right"/>
    </xf>
    <xf numFmtId="0" fontId="4" fillId="2" borderId="0" xfId="0" applyFont="1" applyFill="1" applyAlignment="1">
      <alignment horizontal="center"/>
    </xf>
    <xf numFmtId="0" fontId="4" fillId="2" borderId="21" xfId="0" applyFont="1" applyFill="1" applyBorder="1" applyAlignment="1">
      <alignment horizontal="center" vertical="center"/>
    </xf>
    <xf numFmtId="0" fontId="4" fillId="2" borderId="0" xfId="0" applyFont="1" applyFill="1" applyAlignment="1">
      <alignment horizontal="right"/>
    </xf>
    <xf numFmtId="0" fontId="21" fillId="2" borderId="0" xfId="0" applyFont="1" applyFill="1" applyAlignment="1">
      <alignment horizontal="center" vertical="center"/>
    </xf>
    <xf numFmtId="0" fontId="21" fillId="2" borderId="0" xfId="0" applyFont="1" applyFill="1" applyAlignment="1">
      <alignment horizontal="right"/>
    </xf>
    <xf numFmtId="0" fontId="21" fillId="2" borderId="0" xfId="0" applyFont="1" applyFill="1" applyAlignment="1">
      <alignment horizontal="center"/>
    </xf>
    <xf numFmtId="0" fontId="21" fillId="2" borderId="0" xfId="0" applyFont="1" applyFill="1" applyAlignment="1">
      <alignment vertical="center"/>
    </xf>
    <xf numFmtId="0" fontId="4" fillId="2" borderId="26" xfId="0" applyFont="1" applyFill="1" applyBorder="1" applyAlignment="1">
      <alignment horizontal="center" vertical="center"/>
    </xf>
    <xf numFmtId="0" fontId="6" fillId="2" borderId="21" xfId="0" applyFont="1" applyFill="1" applyBorder="1" applyAlignment="1">
      <alignment horizontal="center" vertical="center" wrapText="1"/>
    </xf>
    <xf numFmtId="0" fontId="4" fillId="2" borderId="17" xfId="0" applyFont="1" applyFill="1" applyBorder="1" applyAlignment="1">
      <alignment horizontal="right" wrapText="1"/>
    </xf>
    <xf numFmtId="0" fontId="4" fillId="2" borderId="25" xfId="0" applyFont="1" applyFill="1" applyBorder="1" applyAlignment="1">
      <alignment horizontal="center" vertical="center"/>
    </xf>
    <xf numFmtId="0" fontId="4" fillId="2" borderId="17" xfId="0" applyFont="1" applyFill="1" applyBorder="1" applyAlignment="1">
      <alignment horizontal="center" vertical="center"/>
    </xf>
    <xf numFmtId="0" fontId="0" fillId="8" borderId="14" xfId="0" applyFill="1" applyBorder="1" applyAlignment="1">
      <alignment vertical="center" wrapText="1"/>
    </xf>
    <xf numFmtId="0" fontId="14" fillId="6" borderId="10" xfId="0" applyFont="1" applyFill="1" applyBorder="1" applyAlignment="1">
      <alignment horizontal="center" vertical="center" wrapText="1"/>
    </xf>
    <xf numFmtId="14" fontId="0" fillId="0" borderId="0" xfId="0" applyNumberFormat="1"/>
    <xf numFmtId="0" fontId="0" fillId="4" borderId="15" xfId="0" applyFill="1" applyBorder="1" applyAlignment="1">
      <alignment vertical="center"/>
    </xf>
    <xf numFmtId="164" fontId="0" fillId="2" borderId="0" xfId="0" applyNumberFormat="1" applyFill="1"/>
    <xf numFmtId="0" fontId="0" fillId="5" borderId="0" xfId="0" applyFill="1" applyAlignment="1">
      <alignment vertical="center" wrapText="1"/>
    </xf>
    <xf numFmtId="0" fontId="13" fillId="8" borderId="14" xfId="0" applyFont="1" applyFill="1" applyBorder="1" applyAlignment="1">
      <alignment vertical="center" wrapText="1"/>
    </xf>
    <xf numFmtId="0" fontId="0" fillId="10" borderId="6" xfId="0" applyFill="1" applyBorder="1" applyAlignment="1">
      <alignment vertical="center" wrapText="1"/>
    </xf>
    <xf numFmtId="0" fontId="0" fillId="10" borderId="19" xfId="0" applyFill="1" applyBorder="1" applyAlignment="1">
      <alignment vertical="center" wrapText="1"/>
    </xf>
    <xf numFmtId="0" fontId="0" fillId="7" borderId="6" xfId="0" applyFill="1" applyBorder="1" applyAlignment="1">
      <alignment vertical="center" wrapText="1"/>
    </xf>
    <xf numFmtId="0" fontId="13" fillId="8" borderId="4" xfId="0" applyFont="1" applyFill="1" applyBorder="1" applyAlignment="1">
      <alignment vertical="center" wrapText="1"/>
    </xf>
    <xf numFmtId="0" fontId="0" fillId="3" borderId="22" xfId="0" applyFill="1" applyBorder="1" applyAlignment="1">
      <alignment vertical="center" wrapText="1"/>
    </xf>
    <xf numFmtId="0" fontId="0" fillId="0" borderId="22" xfId="0" applyBorder="1" applyAlignment="1" applyProtection="1">
      <alignment vertical="center" wrapText="1"/>
      <protection locked="0"/>
    </xf>
    <xf numFmtId="0" fontId="0" fillId="8" borderId="23" xfId="0" applyFill="1" applyBorder="1" applyAlignment="1">
      <alignment vertical="center" wrapText="1"/>
    </xf>
    <xf numFmtId="0" fontId="0" fillId="3" borderId="13" xfId="0" applyFill="1" applyBorder="1" applyAlignment="1">
      <alignment vertical="center" wrapText="1"/>
    </xf>
    <xf numFmtId="0" fontId="0" fillId="0" borderId="0" xfId="0" applyAlignment="1">
      <alignment vertical="center" wrapText="1"/>
    </xf>
    <xf numFmtId="0" fontId="0" fillId="7" borderId="5" xfId="0" applyFill="1" applyBorder="1" applyAlignment="1">
      <alignment vertical="center" wrapText="1"/>
    </xf>
    <xf numFmtId="0" fontId="0" fillId="4" borderId="19" xfId="0" applyFill="1" applyBorder="1" applyAlignment="1">
      <alignment vertical="center" wrapText="1"/>
    </xf>
    <xf numFmtId="14" fontId="0" fillId="8" borderId="24" xfId="0" applyNumberFormat="1" applyFill="1" applyBorder="1" applyAlignment="1">
      <alignment vertical="center" wrapText="1"/>
    </xf>
    <xf numFmtId="14" fontId="0" fillId="0" borderId="0" xfId="0" applyNumberFormat="1" applyAlignment="1">
      <alignment vertical="center" wrapText="1"/>
    </xf>
    <xf numFmtId="164" fontId="0" fillId="2" borderId="26" xfId="0" applyNumberFormat="1" applyFill="1" applyBorder="1"/>
    <xf numFmtId="164" fontId="15" fillId="2" borderId="20" xfId="0" applyNumberFormat="1" applyFont="1" applyFill="1" applyBorder="1"/>
    <xf numFmtId="164" fontId="15" fillId="2" borderId="0" xfId="0" applyNumberFormat="1" applyFont="1" applyFill="1"/>
    <xf numFmtId="14" fontId="13" fillId="9" borderId="15" xfId="0" applyNumberFormat="1" applyFont="1" applyFill="1" applyBorder="1" applyAlignment="1">
      <alignment vertical="center" wrapText="1"/>
    </xf>
    <xf numFmtId="14" fontId="13" fillId="12" borderId="6" xfId="0" applyNumberFormat="1" applyFont="1" applyFill="1" applyBorder="1" applyAlignment="1">
      <alignment vertical="center" wrapText="1"/>
    </xf>
    <xf numFmtId="14" fontId="13" fillId="9" borderId="6" xfId="0" applyNumberFormat="1" applyFont="1" applyFill="1" applyBorder="1" applyAlignment="1">
      <alignment vertical="center" wrapText="1"/>
    </xf>
    <xf numFmtId="14" fontId="0" fillId="3" borderId="0" xfId="0" applyNumberFormat="1" applyFill="1" applyAlignment="1">
      <alignment vertical="center" wrapText="1"/>
    </xf>
    <xf numFmtId="0" fontId="28" fillId="2" borderId="0" xfId="1" applyFont="1" applyFill="1" applyAlignment="1">
      <alignment vertical="top"/>
    </xf>
    <xf numFmtId="0" fontId="0" fillId="11" borderId="6" xfId="0" applyFill="1" applyBorder="1" applyAlignment="1">
      <alignment vertical="center" wrapText="1"/>
    </xf>
    <xf numFmtId="0" fontId="17" fillId="2" borderId="0" xfId="0" applyFont="1" applyFill="1" applyAlignment="1">
      <alignment horizontal="center"/>
    </xf>
    <xf numFmtId="0" fontId="4" fillId="2" borderId="0" xfId="0" applyFont="1" applyFill="1" applyAlignment="1">
      <alignment horizontal="center" vertical="center"/>
    </xf>
    <xf numFmtId="0" fontId="0" fillId="11" borderId="14" xfId="0" applyFill="1" applyBorder="1" applyAlignment="1">
      <alignment vertical="center" wrapText="1"/>
    </xf>
    <xf numFmtId="0" fontId="4" fillId="2" borderId="17" xfId="0" applyFont="1" applyFill="1" applyBorder="1" applyAlignment="1">
      <alignment horizontal="center" vertical="center" wrapText="1"/>
    </xf>
    <xf numFmtId="0" fontId="29" fillId="2" borderId="0" xfId="0" applyFont="1" applyFill="1" applyAlignment="1">
      <alignment horizontal="center"/>
    </xf>
    <xf numFmtId="14" fontId="0" fillId="8" borderId="14" xfId="0" applyNumberFormat="1" applyFill="1" applyBorder="1" applyAlignment="1">
      <alignment vertical="center" wrapText="1"/>
    </xf>
    <xf numFmtId="0" fontId="14" fillId="6" borderId="10" xfId="0" applyFont="1" applyFill="1" applyBorder="1" applyAlignment="1">
      <alignment vertical="center" wrapText="1"/>
    </xf>
    <xf numFmtId="0" fontId="18" fillId="2" borderId="20" xfId="0" applyFont="1" applyFill="1" applyBorder="1" applyAlignment="1">
      <alignment horizontal="center" vertical="center"/>
    </xf>
    <xf numFmtId="0" fontId="0" fillId="2" borderId="0" xfId="0" applyFill="1" applyAlignment="1">
      <alignment horizontal="center"/>
    </xf>
    <xf numFmtId="0" fontId="36" fillId="2" borderId="0" xfId="0" applyFont="1" applyFill="1" applyAlignment="1">
      <alignment wrapText="1"/>
    </xf>
    <xf numFmtId="0" fontId="18" fillId="2" borderId="0" xfId="0" applyFont="1" applyFill="1" applyAlignment="1">
      <alignment wrapText="1"/>
    </xf>
    <xf numFmtId="0" fontId="0" fillId="13" borderId="14" xfId="0" applyFill="1" applyBorder="1" applyAlignment="1">
      <alignment vertical="center" wrapText="1"/>
    </xf>
    <xf numFmtId="0" fontId="0" fillId="13" borderId="6" xfId="0" applyFill="1" applyBorder="1" applyAlignment="1">
      <alignment vertical="center" wrapText="1"/>
    </xf>
    <xf numFmtId="0" fontId="0" fillId="5" borderId="30" xfId="0" applyFill="1" applyBorder="1" applyAlignment="1">
      <alignment vertical="center" wrapText="1"/>
    </xf>
    <xf numFmtId="0" fontId="13" fillId="0" borderId="30" xfId="0" applyFont="1" applyBorder="1" applyAlignment="1" applyProtection="1">
      <alignment vertical="center" wrapText="1"/>
      <protection locked="0"/>
    </xf>
    <xf numFmtId="0" fontId="13" fillId="8" borderId="19" xfId="0" applyFont="1" applyFill="1" applyBorder="1" applyAlignment="1">
      <alignment vertical="center" wrapText="1"/>
    </xf>
    <xf numFmtId="14" fontId="0" fillId="3" borderId="12" xfId="0" applyNumberFormat="1" applyFill="1" applyBorder="1" applyAlignment="1">
      <alignment vertical="center" wrapText="1"/>
    </xf>
    <xf numFmtId="0" fontId="13" fillId="8" borderId="8" xfId="0" applyFont="1" applyFill="1" applyBorder="1" applyAlignment="1">
      <alignment vertical="center" wrapText="1"/>
    </xf>
    <xf numFmtId="0" fontId="0" fillId="5" borderId="31" xfId="0" applyFill="1" applyBorder="1" applyAlignment="1">
      <alignment vertical="center" wrapText="1"/>
    </xf>
    <xf numFmtId="0" fontId="13" fillId="0" borderId="31" xfId="0" applyFont="1" applyBorder="1" applyAlignment="1" applyProtection="1">
      <alignment vertical="center" wrapText="1"/>
      <protection locked="0"/>
    </xf>
    <xf numFmtId="0" fontId="0" fillId="8" borderId="7" xfId="0" applyFill="1" applyBorder="1" applyAlignment="1">
      <alignment vertical="center" wrapText="1"/>
    </xf>
    <xf numFmtId="14" fontId="0" fillId="8" borderId="5" xfId="0" applyNumberFormat="1" applyFill="1" applyBorder="1" applyAlignment="1">
      <alignment vertical="center" wrapText="1"/>
    </xf>
    <xf numFmtId="0" fontId="13" fillId="8" borderId="7" xfId="0" applyFont="1" applyFill="1" applyBorder="1" applyAlignment="1">
      <alignment vertical="center" wrapText="1"/>
    </xf>
    <xf numFmtId="14" fontId="0" fillId="8" borderId="17" xfId="0" applyNumberFormat="1" applyFill="1" applyBorder="1" applyAlignment="1">
      <alignment vertical="center" wrapText="1"/>
    </xf>
    <xf numFmtId="0" fontId="14" fillId="6" borderId="9" xfId="0" applyFont="1" applyFill="1" applyBorder="1" applyAlignment="1">
      <alignment horizontal="center" vertical="center" wrapText="1"/>
    </xf>
    <xf numFmtId="0" fontId="16" fillId="2" borderId="32" xfId="0" applyFont="1" applyFill="1" applyBorder="1" applyAlignment="1">
      <alignment horizontal="center" vertical="center"/>
    </xf>
    <xf numFmtId="0" fontId="16" fillId="2" borderId="34" xfId="0" applyFont="1" applyFill="1" applyBorder="1" applyAlignment="1">
      <alignment horizontal="right" vertical="center" wrapText="1"/>
    </xf>
    <xf numFmtId="0" fontId="16" fillId="2" borderId="33" xfId="0" applyFont="1" applyFill="1" applyBorder="1" applyAlignment="1">
      <alignment horizontal="center" vertical="center"/>
    </xf>
    <xf numFmtId="0" fontId="2" fillId="2" borderId="0" xfId="1" applyFont="1" applyFill="1" applyAlignment="1">
      <alignment wrapText="1"/>
    </xf>
    <xf numFmtId="0" fontId="15" fillId="2" borderId="0" xfId="0" applyFont="1" applyFill="1" applyAlignment="1">
      <alignment vertical="center"/>
    </xf>
    <xf numFmtId="0" fontId="0" fillId="7" borderId="19" xfId="0" applyFill="1" applyBorder="1" applyAlignment="1">
      <alignment vertical="center" wrapText="1"/>
    </xf>
    <xf numFmtId="14" fontId="0" fillId="0" borderId="22" xfId="0" applyNumberFormat="1" applyBorder="1" applyAlignment="1" applyProtection="1">
      <alignment vertical="center" wrapText="1"/>
      <protection locked="0"/>
    </xf>
    <xf numFmtId="0" fontId="17" fillId="2" borderId="0" xfId="0" applyFont="1" applyFill="1"/>
    <xf numFmtId="14" fontId="13" fillId="12" borderId="19" xfId="0" applyNumberFormat="1" applyFont="1" applyFill="1" applyBorder="1" applyAlignment="1">
      <alignment vertical="center" wrapText="1"/>
    </xf>
    <xf numFmtId="0" fontId="0" fillId="15" borderId="2" xfId="0" applyFill="1" applyBorder="1" applyAlignment="1">
      <alignment vertical="center" wrapText="1"/>
    </xf>
    <xf numFmtId="0" fontId="0" fillId="15" borderId="35" xfId="0" applyFill="1" applyBorder="1" applyAlignment="1">
      <alignment vertical="center" wrapText="1"/>
    </xf>
    <xf numFmtId="0" fontId="0" fillId="15" borderId="3" xfId="0" applyFill="1" applyBorder="1" applyAlignment="1">
      <alignment vertical="center" wrapText="1"/>
    </xf>
    <xf numFmtId="14" fontId="13" fillId="9" borderId="3" xfId="0" applyNumberFormat="1" applyFont="1" applyFill="1" applyBorder="1" applyAlignment="1">
      <alignment vertical="center" wrapText="1"/>
    </xf>
    <xf numFmtId="14" fontId="13" fillId="12" borderId="4" xfId="0" applyNumberFormat="1" applyFont="1" applyFill="1" applyBorder="1" applyAlignment="1">
      <alignment vertical="center" wrapText="1"/>
    </xf>
    <xf numFmtId="0" fontId="13" fillId="8" borderId="9" xfId="0" applyFont="1" applyFill="1" applyBorder="1" applyAlignment="1">
      <alignment vertical="center" wrapText="1"/>
    </xf>
    <xf numFmtId="14" fontId="0" fillId="0" borderId="12" xfId="0" applyNumberFormat="1" applyBorder="1" applyAlignment="1" applyProtection="1">
      <alignment vertical="center" wrapText="1"/>
      <protection locked="0"/>
    </xf>
    <xf numFmtId="0" fontId="16" fillId="2" borderId="21" xfId="0" applyFont="1" applyFill="1" applyBorder="1" applyAlignment="1">
      <alignment horizontal="right" vertical="center" wrapText="1"/>
    </xf>
    <xf numFmtId="0" fontId="6" fillId="2" borderId="20" xfId="0" applyFont="1" applyFill="1" applyBorder="1" applyAlignment="1">
      <alignment horizontal="center" vertical="center"/>
    </xf>
    <xf numFmtId="0" fontId="13" fillId="2" borderId="0" xfId="0" applyFont="1" applyFill="1" applyAlignment="1">
      <alignment horizontal="center"/>
    </xf>
    <xf numFmtId="0" fontId="14" fillId="2" borderId="29" xfId="0" applyFont="1" applyFill="1" applyBorder="1" applyAlignment="1">
      <alignment horizontal="center" vertical="center"/>
    </xf>
    <xf numFmtId="0" fontId="16" fillId="2" borderId="20" xfId="0" applyFont="1" applyFill="1" applyBorder="1" applyAlignment="1">
      <alignment horizontal="center" vertical="center"/>
    </xf>
    <xf numFmtId="0" fontId="16" fillId="2" borderId="0" xfId="0" applyFont="1" applyFill="1" applyAlignment="1">
      <alignment horizontal="center" vertical="center"/>
    </xf>
    <xf numFmtId="0" fontId="4" fillId="2" borderId="0" xfId="1" applyFont="1" applyFill="1" applyAlignment="1">
      <alignment horizontal="left" vertical="top" wrapText="1"/>
    </xf>
    <xf numFmtId="0" fontId="10" fillId="2" borderId="28" xfId="1" applyFont="1" applyFill="1" applyBorder="1" applyAlignment="1">
      <alignment horizontal="left" vertical="center" wrapText="1"/>
    </xf>
    <xf numFmtId="0" fontId="6" fillId="2" borderId="0" xfId="1" applyFont="1" applyFill="1" applyAlignment="1">
      <alignment horizontal="left" vertical="center" wrapText="1"/>
    </xf>
    <xf numFmtId="0" fontId="6" fillId="2" borderId="17" xfId="1" applyFont="1" applyFill="1" applyBorder="1" applyAlignment="1">
      <alignment horizontal="left" vertical="center" wrapText="1"/>
    </xf>
    <xf numFmtId="0" fontId="6" fillId="2" borderId="28" xfId="1" applyFont="1" applyFill="1" applyBorder="1" applyAlignment="1">
      <alignment horizontal="left" vertical="center" wrapText="1"/>
    </xf>
    <xf numFmtId="0" fontId="4" fillId="2" borderId="29" xfId="1" applyFont="1" applyFill="1" applyBorder="1" applyAlignment="1">
      <alignment horizontal="left" wrapText="1"/>
    </xf>
    <xf numFmtId="0" fontId="4" fillId="2" borderId="20" xfId="1" applyFont="1" applyFill="1" applyBorder="1" applyAlignment="1">
      <alignment horizontal="left" wrapText="1"/>
    </xf>
    <xf numFmtId="0" fontId="4" fillId="2" borderId="21" xfId="1" applyFont="1" applyFill="1" applyBorder="1" applyAlignment="1">
      <alignment horizontal="left" wrapText="1"/>
    </xf>
    <xf numFmtId="0" fontId="14" fillId="2" borderId="28"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7" xfId="0" applyFont="1" applyFill="1" applyBorder="1" applyAlignment="1">
      <alignment horizontal="left" vertical="center" wrapText="1"/>
    </xf>
    <xf numFmtId="0" fontId="30" fillId="0" borderId="29" xfId="0" applyFont="1" applyBorder="1" applyAlignment="1">
      <alignment horizontal="left" vertical="center" wrapText="1"/>
    </xf>
    <xf numFmtId="0" fontId="35" fillId="0" borderId="20" xfId="0" applyFont="1" applyBorder="1" applyAlignment="1">
      <alignment horizontal="left" vertical="center" wrapText="1"/>
    </xf>
    <xf numFmtId="0" fontId="35" fillId="0" borderId="21" xfId="0" applyFont="1" applyBorder="1" applyAlignment="1">
      <alignment horizontal="left" vertical="center" wrapText="1"/>
    </xf>
    <xf numFmtId="0" fontId="30" fillId="2" borderId="0" xfId="1" applyFont="1" applyFill="1" applyAlignment="1">
      <alignment horizontal="left" wrapText="1"/>
    </xf>
    <xf numFmtId="0" fontId="4" fillId="2" borderId="0" xfId="1" applyFont="1" applyFill="1" applyAlignment="1">
      <alignment horizontal="left" wrapText="1"/>
    </xf>
    <xf numFmtId="49" fontId="9" fillId="2" borderId="0" xfId="1" applyNumberFormat="1" applyFont="1" applyFill="1" applyAlignment="1">
      <alignment horizontal="left" vertical="center" wrapText="1"/>
    </xf>
    <xf numFmtId="49" fontId="3" fillId="2" borderId="0" xfId="1" applyNumberFormat="1" applyFont="1" applyFill="1" applyAlignment="1">
      <alignment horizontal="left" vertical="center" wrapText="1"/>
    </xf>
    <xf numFmtId="0" fontId="4" fillId="2" borderId="0" xfId="1" applyFont="1" applyFill="1" applyAlignment="1">
      <alignment horizontal="left" vertical="center" wrapText="1"/>
    </xf>
    <xf numFmtId="0" fontId="7" fillId="3" borderId="2" xfId="1" applyFont="1" applyFill="1" applyBorder="1" applyAlignment="1" applyProtection="1">
      <alignment horizontal="left" vertical="center"/>
      <protection locked="0"/>
    </xf>
    <xf numFmtId="0" fontId="7" fillId="3" borderId="3" xfId="1" applyFont="1" applyFill="1" applyBorder="1" applyAlignment="1" applyProtection="1">
      <alignment horizontal="left" vertical="center"/>
      <protection locked="0"/>
    </xf>
    <xf numFmtId="0" fontId="7" fillId="3" borderId="4" xfId="1" applyFont="1" applyFill="1" applyBorder="1" applyAlignment="1" applyProtection="1">
      <alignment horizontal="left" vertical="center"/>
      <protection locked="0"/>
    </xf>
    <xf numFmtId="0" fontId="4" fillId="2" borderId="28" xfId="1" applyFont="1" applyFill="1" applyBorder="1" applyAlignment="1">
      <alignment horizontal="left" wrapText="1"/>
    </xf>
    <xf numFmtId="0" fontId="4" fillId="2" borderId="17" xfId="1" applyFont="1" applyFill="1" applyBorder="1" applyAlignment="1">
      <alignment horizontal="left" wrapText="1"/>
    </xf>
    <xf numFmtId="0" fontId="10" fillId="2" borderId="0" xfId="1" applyFont="1" applyFill="1" applyAlignment="1">
      <alignment horizontal="left" vertical="center" wrapText="1"/>
    </xf>
    <xf numFmtId="0" fontId="5" fillId="14" borderId="27" xfId="1" applyFont="1" applyFill="1" applyBorder="1" applyAlignment="1">
      <alignment horizontal="left" vertical="center" wrapText="1"/>
    </xf>
    <xf numFmtId="0" fontId="5" fillId="14" borderId="16" xfId="1" applyFont="1" applyFill="1" applyBorder="1" applyAlignment="1">
      <alignment horizontal="left" vertical="center" wrapText="1"/>
    </xf>
    <xf numFmtId="0" fontId="5" fillId="14" borderId="18" xfId="1" applyFont="1" applyFill="1" applyBorder="1" applyAlignment="1">
      <alignment horizontal="left" vertical="center" wrapText="1"/>
    </xf>
    <xf numFmtId="0" fontId="16" fillId="2" borderId="0" xfId="0" applyFont="1" applyFill="1" applyAlignment="1">
      <alignment horizontal="left" vertical="center" wrapText="1"/>
    </xf>
    <xf numFmtId="0" fontId="30" fillId="2" borderId="28" xfId="1" applyFont="1" applyFill="1" applyBorder="1" applyAlignment="1">
      <alignment horizontal="left" wrapText="1"/>
    </xf>
    <xf numFmtId="0" fontId="6" fillId="2" borderId="0" xfId="1" applyFont="1" applyFill="1" applyAlignment="1">
      <alignment horizontal="left" wrapText="1"/>
    </xf>
    <xf numFmtId="0" fontId="6" fillId="2" borderId="17" xfId="1" applyFont="1" applyFill="1" applyBorder="1" applyAlignment="1">
      <alignment horizontal="left" wrapText="1"/>
    </xf>
    <xf numFmtId="0" fontId="23" fillId="2" borderId="0" xfId="1" applyFont="1" applyFill="1" applyAlignment="1">
      <alignment horizontal="left" vertical="center" wrapText="1"/>
    </xf>
    <xf numFmtId="0" fontId="31" fillId="14" borderId="27" xfId="1" applyFont="1" applyFill="1" applyBorder="1" applyAlignment="1">
      <alignment horizontal="left" vertical="center" wrapText="1"/>
    </xf>
    <xf numFmtId="0" fontId="23" fillId="2" borderId="0" xfId="1" applyFont="1" applyFill="1" applyAlignment="1">
      <alignment horizontal="left" wrapText="1"/>
    </xf>
    <xf numFmtId="0" fontId="23" fillId="2" borderId="17" xfId="1" applyFont="1" applyFill="1" applyBorder="1" applyAlignment="1">
      <alignment horizontal="left" wrapText="1"/>
    </xf>
    <xf numFmtId="0" fontId="14" fillId="6" borderId="9"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11" borderId="9"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16" borderId="9"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4" fillId="16" borderId="11"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15" borderId="9"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15" borderId="11" xfId="0" applyFont="1" applyFill="1" applyBorder="1" applyAlignment="1">
      <alignment horizontal="center" vertical="center" wrapText="1"/>
    </xf>
    <xf numFmtId="0" fontId="14" fillId="13" borderId="9"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17" fillId="2" borderId="0" xfId="0" applyFont="1" applyFill="1" applyAlignment="1">
      <alignment horizontal="center"/>
    </xf>
    <xf numFmtId="0" fontId="22" fillId="10" borderId="9" xfId="0" applyFont="1" applyFill="1" applyBorder="1" applyAlignment="1" applyProtection="1">
      <alignment horizontal="center" vertical="center"/>
      <protection locked="0"/>
    </xf>
    <xf numFmtId="0" fontId="22" fillId="10" borderId="10" xfId="0" applyFont="1" applyFill="1" applyBorder="1" applyAlignment="1" applyProtection="1">
      <alignment horizontal="center" vertical="center"/>
      <protection locked="0"/>
    </xf>
    <xf numFmtId="0" fontId="22" fillId="10" borderId="11" xfId="0" applyFont="1" applyFill="1" applyBorder="1" applyAlignment="1" applyProtection="1">
      <alignment horizontal="center" vertical="center"/>
      <protection locked="0"/>
    </xf>
    <xf numFmtId="0" fontId="16" fillId="2" borderId="0" xfId="0" applyFont="1" applyFill="1" applyAlignment="1">
      <alignment horizontal="left"/>
    </xf>
    <xf numFmtId="0" fontId="20" fillId="2" borderId="0" xfId="0" applyFont="1" applyFill="1" applyAlignment="1">
      <alignment horizontal="left"/>
    </xf>
    <xf numFmtId="0" fontId="18" fillId="2" borderId="0" xfId="0" applyFont="1" applyFill="1" applyAlignment="1">
      <alignment horizontal="right" vertical="center"/>
    </xf>
    <xf numFmtId="0" fontId="18" fillId="2" borderId="22" xfId="0" applyFont="1" applyFill="1" applyBorder="1" applyAlignment="1">
      <alignment horizontal="right" vertical="center"/>
    </xf>
    <xf numFmtId="0" fontId="4" fillId="2" borderId="0" xfId="0" applyFont="1" applyFill="1" applyAlignment="1">
      <alignment horizontal="center" vertical="center"/>
    </xf>
    <xf numFmtId="0" fontId="4" fillId="2" borderId="17"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28"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2" fillId="2" borderId="0" xfId="1" applyFont="1" applyFill="1" applyAlignment="1">
      <alignment vertical="top" wrapText="1"/>
    </xf>
    <xf numFmtId="0" fontId="38" fillId="2" borderId="0" xfId="1" applyFont="1" applyFill="1" applyAlignment="1">
      <alignment horizontal="left" vertical="top" wrapText="1"/>
    </xf>
  </cellXfs>
  <cellStyles count="2">
    <cellStyle name="Normal" xfId="0" builtinId="0"/>
    <cellStyle name="Normal 2" xfId="1" xr:uid="{17C1B199-7D92-485B-9E29-05B6231B70CE}"/>
  </cellStyles>
  <dxfs count="76">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b/>
        <i val="0"/>
        <color rgb="FF006100"/>
      </font>
      <fill>
        <patternFill patternType="solid">
          <bgColor theme="9" tint="0.79998168889431442"/>
        </patternFill>
      </fill>
    </dxf>
    <dxf>
      <font>
        <b/>
        <i val="0"/>
        <color rgb="FF006100"/>
      </font>
      <fill>
        <patternFill patternType="solid">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5700"/>
      </font>
      <fill>
        <patternFill>
          <bgColor rgb="FFFFEB9C"/>
        </patternFill>
      </fill>
    </dxf>
    <dxf>
      <font>
        <b/>
        <i val="0"/>
        <color rgb="FF006100"/>
      </font>
      <fill>
        <patternFill patternType="solid">
          <bgColor theme="9" tint="0.79998168889431442"/>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b/>
        <i val="0"/>
        <color rgb="FF006100"/>
      </font>
      <fill>
        <patternFill patternType="solid">
          <bgColor theme="9" tint="0.79998168889431442"/>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ont>
        <color rgb="FF9C5700"/>
      </font>
      <fill>
        <patternFill>
          <bgColor rgb="FFFFEB9C"/>
        </patternFill>
      </fill>
    </dxf>
    <dxf>
      <font>
        <b/>
        <i val="0"/>
        <color rgb="FF006100"/>
      </font>
      <fill>
        <patternFill patternType="solid">
          <bgColor theme="9" tint="0.79998168889431442"/>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font>
        <color rgb="FF9C0006"/>
      </font>
      <fill>
        <patternFill>
          <bgColor rgb="FFFFC7CE"/>
        </patternFill>
      </fill>
    </dxf>
    <dxf>
      <font>
        <b/>
        <i val="0"/>
        <color rgb="FF006100"/>
      </font>
      <fill>
        <patternFill patternType="solid">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5700"/>
      </font>
      <fill>
        <patternFill>
          <bgColor rgb="FFFFEB9C"/>
        </patternFill>
      </fill>
    </dxf>
    <dxf>
      <font>
        <b/>
        <i val="0"/>
        <color rgb="FF006100"/>
      </font>
      <fill>
        <patternFill patternType="solid">
          <bgColor theme="9" tint="0.79998168889431442"/>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5700"/>
      </font>
      <fill>
        <patternFill>
          <bgColor rgb="FFFFEB9C"/>
        </patternFill>
      </fill>
    </dxf>
    <dxf>
      <font>
        <b/>
        <i val="0"/>
        <color rgb="FF006100"/>
      </font>
      <fill>
        <patternFill patternType="solid">
          <bgColor theme="9" tint="0.79998168889431442"/>
        </patternFill>
      </fill>
    </dxf>
    <dxf>
      <font>
        <color rgb="FF9C0006"/>
      </font>
      <fill>
        <patternFill>
          <bgColor rgb="FFFFC7CE"/>
        </patternFill>
      </fill>
    </dxf>
  </dxfs>
  <tableStyles count="0" defaultTableStyle="TableStyleMedium2" defaultPivotStyle="PivotStyleLight16"/>
  <colors>
    <mruColors>
      <color rgb="FFEEB000"/>
      <color rgb="FFDAA100"/>
      <color rgb="FFE7A3CA"/>
      <color rgb="FFBD92DE"/>
      <color rgb="FFD3B5E9"/>
      <color rgb="FFD664A6"/>
      <color rgb="FFFF7E69"/>
      <color rgb="FFFF9966"/>
      <color rgb="FFFF8181"/>
      <color rgb="FF008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doughnutChart>
        <c:varyColors val="1"/>
        <c:ser>
          <c:idx val="0"/>
          <c:order val="0"/>
          <c:dPt>
            <c:idx val="0"/>
            <c:bubble3D val="0"/>
            <c:spPr>
              <a:solidFill>
                <a:schemeClr val="accent6"/>
              </a:solidFill>
              <a:ln w="19050">
                <a:solidFill>
                  <a:schemeClr val="bg1"/>
                </a:solidFill>
              </a:ln>
              <a:effectLst/>
            </c:spPr>
            <c:extLst>
              <c:ext xmlns:c16="http://schemas.microsoft.com/office/drawing/2014/chart" uri="{C3380CC4-5D6E-409C-BE32-E72D297353CC}">
                <c16:uniqueId val="{00000001-1702-44E8-AB20-27A398F439E5}"/>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1702-44E8-AB20-27A398F439E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702-44E8-AB20-27A398F439E5}"/>
              </c:ext>
            </c:extLst>
          </c:dPt>
          <c:dPt>
            <c:idx val="3"/>
            <c:bubble3D val="0"/>
            <c:spPr>
              <a:solidFill>
                <a:srgbClr val="E7A3CA"/>
              </a:solidFill>
              <a:ln w="19050">
                <a:solidFill>
                  <a:schemeClr val="lt1"/>
                </a:solidFill>
              </a:ln>
              <a:effectLst/>
            </c:spPr>
            <c:extLst>
              <c:ext xmlns:c16="http://schemas.microsoft.com/office/drawing/2014/chart" uri="{C3380CC4-5D6E-409C-BE32-E72D297353CC}">
                <c16:uniqueId val="{00000007-1702-44E8-AB20-27A398F439E5}"/>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1702-44E8-AB20-27A398F439E5}"/>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1702-44E8-AB20-27A398F439E5}"/>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1FBE-44D5-A783-7D042379513B}"/>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1702-44E8-AB20-27A398F439E5}"/>
                </c:ext>
              </c:extLst>
            </c:dLbl>
            <c:dLbl>
              <c:idx val="2"/>
              <c:layout>
                <c:manualLayout>
                  <c:x val="-4.9876749781277339E-2"/>
                  <c:y val="4.21835054709070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702-44E8-AB20-27A398F439E5}"/>
                </c:ext>
              </c:extLst>
            </c:dLbl>
            <c:dLbl>
              <c:idx val="3"/>
              <c:layout>
                <c:manualLayout>
                  <c:x val="-9.8869598737014744E-2"/>
                  <c:y val="4.798083658786638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541666666666666"/>
                      <c:h val="0.25103069502675807"/>
                    </c:manualLayout>
                  </c15:layout>
                </c:ext>
                <c:ext xmlns:c16="http://schemas.microsoft.com/office/drawing/2014/chart" uri="{C3380CC4-5D6E-409C-BE32-E72D297353CC}">
                  <c16:uniqueId val="{00000007-1702-44E8-AB20-27A398F439E5}"/>
                </c:ext>
              </c:extLst>
            </c:dLbl>
            <c:dLbl>
              <c:idx val="6"/>
              <c:layout>
                <c:manualLayout>
                  <c:x val="9.7666490825514818E-2"/>
                  <c:y val="0.144125455108489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FBE-44D5-A783-7D042379513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RES_SUMMARY!$I$7:$I$12</c:f>
              <c:strCache>
                <c:ptCount val="6"/>
                <c:pt idx="0">
                  <c:v>Primary Series, 1+ booster(s) /dose(s)</c:v>
                </c:pt>
                <c:pt idx="1">
                  <c:v>Primary Series Only</c:v>
                </c:pt>
                <c:pt idx="2">
                  <c:v>Partial Vax</c:v>
                </c:pt>
                <c:pt idx="3">
                  <c:v>Exempt (Religious or Medical)</c:v>
                </c:pt>
                <c:pt idx="4">
                  <c:v>Declined</c:v>
                </c:pt>
                <c:pt idx="5">
                  <c:v>Unknown</c:v>
                </c:pt>
              </c:strCache>
            </c:strRef>
          </c:cat>
          <c:val>
            <c:numRef>
              <c:f>RES_SUMMARY!$J$7:$J$12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1702-44E8-AB20-27A398F439E5}"/>
            </c:ext>
          </c:extLst>
        </c:ser>
        <c:dLbls>
          <c:showLegendKey val="0"/>
          <c:showVal val="0"/>
          <c:showCatName val="0"/>
          <c:showSerName val="0"/>
          <c:showPercent val="0"/>
          <c:showBubbleSize val="0"/>
          <c:showLeaderLines val="1"/>
        </c:dLbls>
        <c:firstSliceAng val="0"/>
        <c:holeSize val="3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doughnutChart>
        <c:varyColors val="1"/>
        <c:ser>
          <c:idx val="0"/>
          <c:order val="0"/>
          <c:dPt>
            <c:idx val="0"/>
            <c:bubble3D val="0"/>
            <c:spPr>
              <a:solidFill>
                <a:schemeClr val="accent6"/>
              </a:solidFill>
              <a:ln w="19050">
                <a:solidFill>
                  <a:schemeClr val="bg1"/>
                </a:solidFill>
              </a:ln>
              <a:effectLst/>
            </c:spPr>
            <c:extLst>
              <c:ext xmlns:c16="http://schemas.microsoft.com/office/drawing/2014/chart" uri="{C3380CC4-5D6E-409C-BE32-E72D297353CC}">
                <c16:uniqueId val="{00000001-3C54-4933-983B-B38AD7FE1E0E}"/>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3C54-4933-983B-B38AD7FE1E0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C54-4933-983B-B38AD7FE1E0E}"/>
              </c:ext>
            </c:extLst>
          </c:dPt>
          <c:dPt>
            <c:idx val="3"/>
            <c:bubble3D val="0"/>
            <c:spPr>
              <a:solidFill>
                <a:srgbClr val="E7A3CA"/>
              </a:solidFill>
              <a:ln w="19050">
                <a:solidFill>
                  <a:schemeClr val="lt1"/>
                </a:solidFill>
              </a:ln>
              <a:effectLst/>
            </c:spPr>
            <c:extLst>
              <c:ext xmlns:c16="http://schemas.microsoft.com/office/drawing/2014/chart" uri="{C3380CC4-5D6E-409C-BE32-E72D297353CC}">
                <c16:uniqueId val="{00000007-3C54-4933-983B-B38AD7FE1E0E}"/>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3C54-4933-983B-B38AD7FE1E0E}"/>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3C54-4933-983B-B38AD7FE1E0E}"/>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3C54-4933-983B-B38AD7FE1E0E}"/>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3C54-4933-983B-B38AD7FE1E0E}"/>
                </c:ext>
              </c:extLst>
            </c:dLbl>
            <c:dLbl>
              <c:idx val="2"/>
              <c:layout>
                <c:manualLayout>
                  <c:x val="-4.9876749781277339E-2"/>
                  <c:y val="4.21835054709070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54-4933-983B-B38AD7FE1E0E}"/>
                </c:ext>
              </c:extLst>
            </c:dLbl>
            <c:dLbl>
              <c:idx val="3"/>
              <c:layout>
                <c:manualLayout>
                  <c:x val="-5.8333333333333334E-2"/>
                  <c:y val="8.2345095812206323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541666666666666"/>
                      <c:h val="0.25103069502675807"/>
                    </c:manualLayout>
                  </c15:layout>
                </c:ext>
                <c:ext xmlns:c16="http://schemas.microsoft.com/office/drawing/2014/chart" uri="{C3380CC4-5D6E-409C-BE32-E72D297353CC}">
                  <c16:uniqueId val="{00000007-3C54-4933-983B-B38AD7FE1E0E}"/>
                </c:ext>
              </c:extLst>
            </c:dLbl>
            <c:dLbl>
              <c:idx val="6"/>
              <c:layout>
                <c:manualLayout>
                  <c:x val="0.11834412622889796"/>
                  <c:y val="0.1608268493065585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C54-4933-983B-B38AD7FE1E0E}"/>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STAFF_SUMMARY!$W$9:$W$12</c:f>
              <c:strCache>
                <c:ptCount val="4"/>
                <c:pt idx="0">
                  <c:v>Bivalent Received</c:v>
                </c:pt>
                <c:pt idx="1">
                  <c:v>Exempt (Religious or Medical)</c:v>
                </c:pt>
                <c:pt idx="2">
                  <c:v>Declined</c:v>
                </c:pt>
                <c:pt idx="3">
                  <c:v>Unknown</c:v>
                </c:pt>
              </c:strCache>
            </c:strRef>
          </c:cat>
          <c:val>
            <c:numRef>
              <c:f>STAFF_SUMMARY!$X$9:$X$12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E-3C54-4933-983B-B38AD7FE1E0E}"/>
            </c:ext>
          </c:extLst>
        </c:ser>
        <c:dLbls>
          <c:showLegendKey val="0"/>
          <c:showVal val="0"/>
          <c:showCatName val="0"/>
          <c:showSerName val="0"/>
          <c:showPercent val="0"/>
          <c:showBubbleSize val="0"/>
          <c:showLeaderLines val="1"/>
        </c:dLbls>
        <c:firstSliceAng val="0"/>
        <c:holeSize val="3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b="1">
                <a:solidFill>
                  <a:sysClr val="windowText" lastClr="000000"/>
                </a:solidFill>
              </a:rPr>
              <a:t>CUMULATIVE VACCINATION COVERAGE </a:t>
            </a:r>
          </a:p>
          <a:p>
            <a:pPr algn="l">
              <a:defRPr b="1">
                <a:solidFill>
                  <a:sysClr val="windowText" lastClr="000000"/>
                </a:solidFill>
              </a:defRPr>
            </a:pPr>
            <a:r>
              <a:rPr lang="en-US" b="1">
                <a:solidFill>
                  <a:sysClr val="windowText" lastClr="000000"/>
                </a:solidFill>
              </a:rPr>
              <a:t>OF RESIDENTS</a:t>
            </a:r>
            <a:r>
              <a:rPr lang="en-US" b="1" baseline="0">
                <a:solidFill>
                  <a:sysClr val="windowText" lastClr="000000"/>
                </a:solidFill>
              </a:rPr>
              <a:t> BY WEEK</a:t>
            </a:r>
            <a:endParaRPr lang="en-US" b="1">
              <a:solidFill>
                <a:sysClr val="windowText" lastClr="000000"/>
              </a:solidFill>
            </a:endParaRPr>
          </a:p>
        </c:rich>
      </c:tx>
      <c:layout>
        <c:manualLayout>
          <c:xMode val="edge"/>
          <c:yMode val="edge"/>
          <c:x val="1.1338924431321083E-2"/>
          <c:y val="2.4407252440725245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0670513773497615"/>
          <c:y val="5.4358437935843794E-2"/>
          <c:w val="0.78374627513666062"/>
          <c:h val="0.70573007610450367"/>
        </c:manualLayout>
      </c:layout>
      <c:lineChart>
        <c:grouping val="standard"/>
        <c:varyColors val="0"/>
        <c:ser>
          <c:idx val="0"/>
          <c:order val="0"/>
          <c:tx>
            <c:strRef>
              <c:f>RES_SUMMARY!$A$50</c:f>
              <c:strCache>
                <c:ptCount val="1"/>
                <c:pt idx="0">
                  <c:v>Total # of Residents with completed primary vaccine series</c:v>
                </c:pt>
              </c:strCache>
            </c:strRef>
          </c:tx>
          <c:spPr>
            <a:ln w="28575" cap="rnd">
              <a:solidFill>
                <a:schemeClr val="accent6">
                  <a:lumMod val="60000"/>
                  <a:lumOff val="40000"/>
                </a:schemeClr>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RES_SUMMARY!$B$38:$FC$38</c:f>
              <c:strCache>
                <c:ptCount val="34"/>
                <c:pt idx="0">
                  <c:v>12/12/22</c:v>
                </c:pt>
                <c:pt idx="1">
                  <c:v>12/19/22</c:v>
                </c:pt>
                <c:pt idx="2">
                  <c:v>12/26/22</c:v>
                </c:pt>
                <c:pt idx="3">
                  <c:v>1/2/23</c:v>
                </c:pt>
                <c:pt idx="4">
                  <c:v>1/9/23</c:v>
                </c:pt>
                <c:pt idx="5">
                  <c:v>1/16/23</c:v>
                </c:pt>
                <c:pt idx="6">
                  <c:v>1/23/23</c:v>
                </c:pt>
                <c:pt idx="7">
                  <c:v>1/30/23</c:v>
                </c:pt>
                <c:pt idx="8">
                  <c:v>2/6/23</c:v>
                </c:pt>
                <c:pt idx="9">
                  <c:v>2/13/23</c:v>
                </c:pt>
                <c:pt idx="10">
                  <c:v>2/20/23</c:v>
                </c:pt>
                <c:pt idx="11">
                  <c:v>2/27/23</c:v>
                </c:pt>
                <c:pt idx="12">
                  <c:v>3/6/23</c:v>
                </c:pt>
                <c:pt idx="13">
                  <c:v>3/13/23</c:v>
                </c:pt>
                <c:pt idx="14">
                  <c:v>3/20/23</c:v>
                </c:pt>
                <c:pt idx="15">
                  <c:v>3/27/23</c:v>
                </c:pt>
                <c:pt idx="16">
                  <c:v>4/3/23</c:v>
                </c:pt>
                <c:pt idx="17">
                  <c:v>4/10/23</c:v>
                </c:pt>
                <c:pt idx="18">
                  <c:v>4/17/23</c:v>
                </c:pt>
                <c:pt idx="19">
                  <c:v>4/24/23</c:v>
                </c:pt>
                <c:pt idx="20">
                  <c:v>5/1/23</c:v>
                </c:pt>
                <c:pt idx="21">
                  <c:v>5/8/23</c:v>
                </c:pt>
                <c:pt idx="22">
                  <c:v>5/15/23</c:v>
                </c:pt>
                <c:pt idx="23">
                  <c:v>5/22/23</c:v>
                </c:pt>
                <c:pt idx="24">
                  <c:v>5/29/23</c:v>
                </c:pt>
                <c:pt idx="25">
                  <c:v>6/5/23</c:v>
                </c:pt>
                <c:pt idx="26">
                  <c:v>6/12/23</c:v>
                </c:pt>
                <c:pt idx="27">
                  <c:v>6/19/23</c:v>
                </c:pt>
                <c:pt idx="28">
                  <c:v>6/26/23</c:v>
                </c:pt>
                <c:pt idx="29">
                  <c:v>7/3/23</c:v>
                </c:pt>
                <c:pt idx="30">
                  <c:v>7/10/23</c:v>
                </c:pt>
                <c:pt idx="31">
                  <c:v>7/17/23</c:v>
                </c:pt>
                <c:pt idx="32">
                  <c:v>7/24/23</c:v>
                </c:pt>
                <c:pt idx="33">
                  <c:v>7/31/23</c:v>
                </c:pt>
              </c:strCache>
            </c:strRef>
          </c:cat>
          <c:val>
            <c:numRef>
              <c:f>RES_SUMMARY!$B$50:$FC$50</c:f>
              <c:numCache>
                <c:formatCode>General</c:formatCode>
                <c:ptCount val="1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numCache>
            </c:numRef>
          </c:val>
          <c:smooth val="0"/>
          <c:extLst>
            <c:ext xmlns:c16="http://schemas.microsoft.com/office/drawing/2014/chart" uri="{C3380CC4-5D6E-409C-BE32-E72D297353CC}">
              <c16:uniqueId val="{00000000-2B80-4FD9-9D34-4768D1CE9400}"/>
            </c:ext>
          </c:extLst>
        </c:ser>
        <c:ser>
          <c:idx val="2"/>
          <c:order val="1"/>
          <c:tx>
            <c:strRef>
              <c:f>RES_SUMMARY!$A$49</c:f>
              <c:strCache>
                <c:ptCount val="1"/>
                <c:pt idx="0">
                  <c:v>Total # of Residents who received 1st dose of Pfizer or Moderna (refused, awaiting, or medical contraindication to 2nd dose)</c:v>
                </c:pt>
              </c:strCache>
            </c:strRef>
          </c:tx>
          <c:spPr>
            <a:ln w="28575" cap="rnd">
              <a:solidFill>
                <a:schemeClr val="accent1">
                  <a:lumMod val="60000"/>
                  <a:lumOff val="40000"/>
                </a:schemeClr>
              </a:solidFill>
              <a:round/>
            </a:ln>
            <a:effectLst/>
          </c:spPr>
          <c:marker>
            <c:symbol val="circle"/>
            <c:size val="5"/>
            <c:spPr>
              <a:solidFill>
                <a:schemeClr val="accent1"/>
              </a:solidFill>
              <a:ln w="9525">
                <a:solidFill>
                  <a:schemeClr val="accent1">
                    <a:lumMod val="60000"/>
                    <a:lumOff val="40000"/>
                  </a:schemeClr>
                </a:solidFill>
              </a:ln>
              <a:effectLst/>
            </c:spPr>
          </c:marker>
          <c:cat>
            <c:strRef>
              <c:f>RES_SUMMARY!$B$38:$FC$38</c:f>
              <c:strCache>
                <c:ptCount val="34"/>
                <c:pt idx="0">
                  <c:v>12/12/22</c:v>
                </c:pt>
                <c:pt idx="1">
                  <c:v>12/19/22</c:v>
                </c:pt>
                <c:pt idx="2">
                  <c:v>12/26/22</c:v>
                </c:pt>
                <c:pt idx="3">
                  <c:v>1/2/23</c:v>
                </c:pt>
                <c:pt idx="4">
                  <c:v>1/9/23</c:v>
                </c:pt>
                <c:pt idx="5">
                  <c:v>1/16/23</c:v>
                </c:pt>
                <c:pt idx="6">
                  <c:v>1/23/23</c:v>
                </c:pt>
                <c:pt idx="7">
                  <c:v>1/30/23</c:v>
                </c:pt>
                <c:pt idx="8">
                  <c:v>2/6/23</c:v>
                </c:pt>
                <c:pt idx="9">
                  <c:v>2/13/23</c:v>
                </c:pt>
                <c:pt idx="10">
                  <c:v>2/20/23</c:v>
                </c:pt>
                <c:pt idx="11">
                  <c:v>2/27/23</c:v>
                </c:pt>
                <c:pt idx="12">
                  <c:v>3/6/23</c:v>
                </c:pt>
                <c:pt idx="13">
                  <c:v>3/13/23</c:v>
                </c:pt>
                <c:pt idx="14">
                  <c:v>3/20/23</c:v>
                </c:pt>
                <c:pt idx="15">
                  <c:v>3/27/23</c:v>
                </c:pt>
                <c:pt idx="16">
                  <c:v>4/3/23</c:v>
                </c:pt>
                <c:pt idx="17">
                  <c:v>4/10/23</c:v>
                </c:pt>
                <c:pt idx="18">
                  <c:v>4/17/23</c:v>
                </c:pt>
                <c:pt idx="19">
                  <c:v>4/24/23</c:v>
                </c:pt>
                <c:pt idx="20">
                  <c:v>5/1/23</c:v>
                </c:pt>
                <c:pt idx="21">
                  <c:v>5/8/23</c:v>
                </c:pt>
                <c:pt idx="22">
                  <c:v>5/15/23</c:v>
                </c:pt>
                <c:pt idx="23">
                  <c:v>5/22/23</c:v>
                </c:pt>
                <c:pt idx="24">
                  <c:v>5/29/23</c:v>
                </c:pt>
                <c:pt idx="25">
                  <c:v>6/5/23</c:v>
                </c:pt>
                <c:pt idx="26">
                  <c:v>6/12/23</c:v>
                </c:pt>
                <c:pt idx="27">
                  <c:v>6/19/23</c:v>
                </c:pt>
                <c:pt idx="28">
                  <c:v>6/26/23</c:v>
                </c:pt>
                <c:pt idx="29">
                  <c:v>7/3/23</c:v>
                </c:pt>
                <c:pt idx="30">
                  <c:v>7/10/23</c:v>
                </c:pt>
                <c:pt idx="31">
                  <c:v>7/17/23</c:v>
                </c:pt>
                <c:pt idx="32">
                  <c:v>7/24/23</c:v>
                </c:pt>
                <c:pt idx="33">
                  <c:v>7/31/23</c:v>
                </c:pt>
              </c:strCache>
            </c:strRef>
          </c:cat>
          <c:val>
            <c:numRef>
              <c:f>RES_SUMMARY!$B$49:$FC$49</c:f>
              <c:numCache>
                <c:formatCode>General</c:formatCode>
                <c:ptCount val="1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numCache>
            </c:numRef>
          </c:val>
          <c:smooth val="0"/>
          <c:extLst>
            <c:ext xmlns:c16="http://schemas.microsoft.com/office/drawing/2014/chart" uri="{C3380CC4-5D6E-409C-BE32-E72D297353CC}">
              <c16:uniqueId val="{00000001-2B80-4FD9-9D34-4768D1CE9400}"/>
            </c:ext>
          </c:extLst>
        </c:ser>
        <c:ser>
          <c:idx val="1"/>
          <c:order val="2"/>
          <c:tx>
            <c:strRef>
              <c:f>RES_SUMMARY!$A$59</c:f>
              <c:strCache>
                <c:ptCount val="1"/>
                <c:pt idx="0">
                  <c:v>Total # of Residents who did not receive any COVID-19 vaccine</c:v>
                </c:pt>
              </c:strCache>
            </c:strRef>
          </c:tx>
          <c:spPr>
            <a:ln w="28575" cap="rnd">
              <a:solidFill>
                <a:srgbClr val="E7A3CA"/>
              </a:solidFill>
              <a:round/>
            </a:ln>
            <a:effectLst/>
          </c:spPr>
          <c:marker>
            <c:symbol val="circle"/>
            <c:size val="5"/>
            <c:spPr>
              <a:solidFill>
                <a:srgbClr val="D664A6"/>
              </a:solidFill>
              <a:ln w="9525">
                <a:solidFill>
                  <a:srgbClr val="D664A6"/>
                </a:solidFill>
              </a:ln>
              <a:effectLst/>
            </c:spPr>
          </c:marker>
          <c:cat>
            <c:strRef>
              <c:f>RES_SUMMARY!$B$38:$FC$38</c:f>
              <c:strCache>
                <c:ptCount val="34"/>
                <c:pt idx="0">
                  <c:v>12/12/22</c:v>
                </c:pt>
                <c:pt idx="1">
                  <c:v>12/19/22</c:v>
                </c:pt>
                <c:pt idx="2">
                  <c:v>12/26/22</c:v>
                </c:pt>
                <c:pt idx="3">
                  <c:v>1/2/23</c:v>
                </c:pt>
                <c:pt idx="4">
                  <c:v>1/9/23</c:v>
                </c:pt>
                <c:pt idx="5">
                  <c:v>1/16/23</c:v>
                </c:pt>
                <c:pt idx="6">
                  <c:v>1/23/23</c:v>
                </c:pt>
                <c:pt idx="7">
                  <c:v>1/30/23</c:v>
                </c:pt>
                <c:pt idx="8">
                  <c:v>2/6/23</c:v>
                </c:pt>
                <c:pt idx="9">
                  <c:v>2/13/23</c:v>
                </c:pt>
                <c:pt idx="10">
                  <c:v>2/20/23</c:v>
                </c:pt>
                <c:pt idx="11">
                  <c:v>2/27/23</c:v>
                </c:pt>
                <c:pt idx="12">
                  <c:v>3/6/23</c:v>
                </c:pt>
                <c:pt idx="13">
                  <c:v>3/13/23</c:v>
                </c:pt>
                <c:pt idx="14">
                  <c:v>3/20/23</c:v>
                </c:pt>
                <c:pt idx="15">
                  <c:v>3/27/23</c:v>
                </c:pt>
                <c:pt idx="16">
                  <c:v>4/3/23</c:v>
                </c:pt>
                <c:pt idx="17">
                  <c:v>4/10/23</c:v>
                </c:pt>
                <c:pt idx="18">
                  <c:v>4/17/23</c:v>
                </c:pt>
                <c:pt idx="19">
                  <c:v>4/24/23</c:v>
                </c:pt>
                <c:pt idx="20">
                  <c:v>5/1/23</c:v>
                </c:pt>
                <c:pt idx="21">
                  <c:v>5/8/23</c:v>
                </c:pt>
                <c:pt idx="22">
                  <c:v>5/15/23</c:v>
                </c:pt>
                <c:pt idx="23">
                  <c:v>5/22/23</c:v>
                </c:pt>
                <c:pt idx="24">
                  <c:v>5/29/23</c:v>
                </c:pt>
                <c:pt idx="25">
                  <c:v>6/5/23</c:v>
                </c:pt>
                <c:pt idx="26">
                  <c:v>6/12/23</c:v>
                </c:pt>
                <c:pt idx="27">
                  <c:v>6/19/23</c:v>
                </c:pt>
                <c:pt idx="28">
                  <c:v>6/26/23</c:v>
                </c:pt>
                <c:pt idx="29">
                  <c:v>7/3/23</c:v>
                </c:pt>
                <c:pt idx="30">
                  <c:v>7/10/23</c:v>
                </c:pt>
                <c:pt idx="31">
                  <c:v>7/17/23</c:v>
                </c:pt>
                <c:pt idx="32">
                  <c:v>7/24/23</c:v>
                </c:pt>
                <c:pt idx="33">
                  <c:v>7/31/23</c:v>
                </c:pt>
              </c:strCache>
            </c:strRef>
          </c:cat>
          <c:val>
            <c:numRef>
              <c:f>RES_SUMMARY!$B$59:$FC$59</c:f>
              <c:numCache>
                <c:formatCode>General</c:formatCode>
                <c:ptCount val="1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numCache>
            </c:numRef>
          </c:val>
          <c:smooth val="0"/>
          <c:extLst>
            <c:ext xmlns:c16="http://schemas.microsoft.com/office/drawing/2014/chart" uri="{C3380CC4-5D6E-409C-BE32-E72D297353CC}">
              <c16:uniqueId val="{00000002-2B80-4FD9-9D34-4768D1CE9400}"/>
            </c:ext>
          </c:extLst>
        </c:ser>
        <c:ser>
          <c:idx val="3"/>
          <c:order val="3"/>
          <c:tx>
            <c:strRef>
              <c:f>RES_SUMMARY!$A$52</c:f>
              <c:strCache>
                <c:ptCount val="1"/>
                <c:pt idx="0">
                  <c:v>Total # of Residents with completed Annual COVID-19 vaccine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RES_SUMMARY!$B$38:$FC$38</c:f>
              <c:strCache>
                <c:ptCount val="34"/>
                <c:pt idx="0">
                  <c:v>12/12/22</c:v>
                </c:pt>
                <c:pt idx="1">
                  <c:v>12/19/22</c:v>
                </c:pt>
                <c:pt idx="2">
                  <c:v>12/26/22</c:v>
                </c:pt>
                <c:pt idx="3">
                  <c:v>1/2/23</c:v>
                </c:pt>
                <c:pt idx="4">
                  <c:v>1/9/23</c:v>
                </c:pt>
                <c:pt idx="5">
                  <c:v>1/16/23</c:v>
                </c:pt>
                <c:pt idx="6">
                  <c:v>1/23/23</c:v>
                </c:pt>
                <c:pt idx="7">
                  <c:v>1/30/23</c:v>
                </c:pt>
                <c:pt idx="8">
                  <c:v>2/6/23</c:v>
                </c:pt>
                <c:pt idx="9">
                  <c:v>2/13/23</c:v>
                </c:pt>
                <c:pt idx="10">
                  <c:v>2/20/23</c:v>
                </c:pt>
                <c:pt idx="11">
                  <c:v>2/27/23</c:v>
                </c:pt>
                <c:pt idx="12">
                  <c:v>3/6/23</c:v>
                </c:pt>
                <c:pt idx="13">
                  <c:v>3/13/23</c:v>
                </c:pt>
                <c:pt idx="14">
                  <c:v>3/20/23</c:v>
                </c:pt>
                <c:pt idx="15">
                  <c:v>3/27/23</c:v>
                </c:pt>
                <c:pt idx="16">
                  <c:v>4/3/23</c:v>
                </c:pt>
                <c:pt idx="17">
                  <c:v>4/10/23</c:v>
                </c:pt>
                <c:pt idx="18">
                  <c:v>4/17/23</c:v>
                </c:pt>
                <c:pt idx="19">
                  <c:v>4/24/23</c:v>
                </c:pt>
                <c:pt idx="20">
                  <c:v>5/1/23</c:v>
                </c:pt>
                <c:pt idx="21">
                  <c:v>5/8/23</c:v>
                </c:pt>
                <c:pt idx="22">
                  <c:v>5/15/23</c:v>
                </c:pt>
                <c:pt idx="23">
                  <c:v>5/22/23</c:v>
                </c:pt>
                <c:pt idx="24">
                  <c:v>5/29/23</c:v>
                </c:pt>
                <c:pt idx="25">
                  <c:v>6/5/23</c:v>
                </c:pt>
                <c:pt idx="26">
                  <c:v>6/12/23</c:v>
                </c:pt>
                <c:pt idx="27">
                  <c:v>6/19/23</c:v>
                </c:pt>
                <c:pt idx="28">
                  <c:v>6/26/23</c:v>
                </c:pt>
                <c:pt idx="29">
                  <c:v>7/3/23</c:v>
                </c:pt>
                <c:pt idx="30">
                  <c:v>7/10/23</c:v>
                </c:pt>
                <c:pt idx="31">
                  <c:v>7/17/23</c:v>
                </c:pt>
                <c:pt idx="32">
                  <c:v>7/24/23</c:v>
                </c:pt>
                <c:pt idx="33">
                  <c:v>7/31/23</c:v>
                </c:pt>
              </c:strCache>
            </c:strRef>
          </c:cat>
          <c:val>
            <c:numRef>
              <c:f>RES_SUMMARY!$B$52:$FC$52</c:f>
              <c:numCache>
                <c:formatCode>General</c:formatCode>
                <c:ptCount val="1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numCache>
            </c:numRef>
          </c:val>
          <c:smooth val="0"/>
          <c:extLst>
            <c:ext xmlns:c16="http://schemas.microsoft.com/office/drawing/2014/chart" uri="{C3380CC4-5D6E-409C-BE32-E72D297353CC}">
              <c16:uniqueId val="{00000000-F5D4-42A2-ABC5-8DF941A039A1}"/>
            </c:ext>
          </c:extLst>
        </c:ser>
        <c:dLbls>
          <c:showLegendKey val="0"/>
          <c:showVal val="0"/>
          <c:showCatName val="0"/>
          <c:showSerName val="0"/>
          <c:showPercent val="0"/>
          <c:showBubbleSize val="0"/>
        </c:dLbls>
        <c:marker val="1"/>
        <c:smooth val="0"/>
        <c:axId val="901141711"/>
        <c:axId val="901129231"/>
      </c:lineChart>
      <c:dateAx>
        <c:axId val="901141711"/>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Start of Week (Monday)</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m/d/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1129231"/>
        <c:crosses val="autoZero"/>
        <c:auto val="0"/>
        <c:lblOffset val="100"/>
        <c:baseTimeUnit val="days"/>
      </c:dateAx>
      <c:valAx>
        <c:axId val="901129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1141711"/>
        <c:crosses val="autoZero"/>
        <c:crossBetween val="between"/>
      </c:valAx>
      <c:spPr>
        <a:noFill/>
        <a:ln>
          <a:noFill/>
        </a:ln>
        <a:effectLst/>
      </c:spPr>
    </c:plotArea>
    <c:legend>
      <c:legendPos val="l"/>
      <c:layout>
        <c:manualLayout>
          <c:xMode val="edge"/>
          <c:yMode val="edge"/>
          <c:x val="5.2083307747878352E-3"/>
          <c:y val="0.25599270551113529"/>
          <c:w val="0.17103091486021896"/>
          <c:h val="0.6612895471319636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doughnutChart>
        <c:varyColors val="1"/>
        <c:ser>
          <c:idx val="0"/>
          <c:order val="0"/>
          <c:dPt>
            <c:idx val="0"/>
            <c:bubble3D val="0"/>
            <c:spPr>
              <a:solidFill>
                <a:schemeClr val="accent6"/>
              </a:solidFill>
              <a:ln w="19050">
                <a:solidFill>
                  <a:schemeClr val="bg1"/>
                </a:solidFill>
              </a:ln>
              <a:effectLst/>
            </c:spPr>
            <c:extLst>
              <c:ext xmlns:c16="http://schemas.microsoft.com/office/drawing/2014/chart" uri="{C3380CC4-5D6E-409C-BE32-E72D297353CC}">
                <c16:uniqueId val="{00000001-700F-4D33-819F-F89C087B4F79}"/>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700F-4D33-819F-F89C087B4F7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00F-4D33-819F-F89C087B4F79}"/>
              </c:ext>
            </c:extLst>
          </c:dPt>
          <c:dPt>
            <c:idx val="3"/>
            <c:bubble3D val="0"/>
            <c:spPr>
              <a:solidFill>
                <a:srgbClr val="E7A3CA"/>
              </a:solidFill>
              <a:ln w="19050">
                <a:solidFill>
                  <a:schemeClr val="lt1"/>
                </a:solidFill>
              </a:ln>
              <a:effectLst/>
            </c:spPr>
            <c:extLst>
              <c:ext xmlns:c16="http://schemas.microsoft.com/office/drawing/2014/chart" uri="{C3380CC4-5D6E-409C-BE32-E72D297353CC}">
                <c16:uniqueId val="{00000007-700F-4D33-819F-F89C087B4F79}"/>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700F-4D33-819F-F89C087B4F79}"/>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700F-4D33-819F-F89C087B4F79}"/>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700F-4D33-819F-F89C087B4F79}"/>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700F-4D33-819F-F89C087B4F79}"/>
                </c:ext>
              </c:extLst>
            </c:dLbl>
            <c:dLbl>
              <c:idx val="2"/>
              <c:layout>
                <c:manualLayout>
                  <c:x val="-4.9876749781277339E-2"/>
                  <c:y val="4.21835054709070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00F-4D33-819F-F89C087B4F79}"/>
                </c:ext>
              </c:extLst>
            </c:dLbl>
            <c:dLbl>
              <c:idx val="3"/>
              <c:layout>
                <c:manualLayout>
                  <c:x val="-9.8869598737014744E-2"/>
                  <c:y val="4.798083658786638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541666666666666"/>
                      <c:h val="0.25103069502675807"/>
                    </c:manualLayout>
                  </c15:layout>
                </c:ext>
                <c:ext xmlns:c16="http://schemas.microsoft.com/office/drawing/2014/chart" uri="{C3380CC4-5D6E-409C-BE32-E72D297353CC}">
                  <c16:uniqueId val="{00000007-700F-4D33-819F-F89C087B4F79}"/>
                </c:ext>
              </c:extLst>
            </c:dLbl>
            <c:dLbl>
              <c:idx val="6"/>
              <c:layout>
                <c:manualLayout>
                  <c:x val="9.7666490825514818E-2"/>
                  <c:y val="0.144125455108489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0F-4D33-819F-F89C087B4F7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RES_SUMMARY!$P$9:$P$12</c:f>
              <c:strCache>
                <c:ptCount val="4"/>
                <c:pt idx="0">
                  <c:v>Bivalent Received</c:v>
                </c:pt>
                <c:pt idx="1">
                  <c:v>Exempt (Religious or Medical)</c:v>
                </c:pt>
                <c:pt idx="2">
                  <c:v>Declined</c:v>
                </c:pt>
                <c:pt idx="3">
                  <c:v>Unknown</c:v>
                </c:pt>
              </c:strCache>
            </c:strRef>
          </c:cat>
          <c:val>
            <c:numRef>
              <c:f>RES_SUMMARY!$Q$9:$Q$12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E-700F-4D33-819F-F89C087B4F79}"/>
            </c:ext>
          </c:extLst>
        </c:ser>
        <c:dLbls>
          <c:showLegendKey val="0"/>
          <c:showVal val="0"/>
          <c:showCatName val="0"/>
          <c:showSerName val="0"/>
          <c:showPercent val="0"/>
          <c:showBubbleSize val="0"/>
          <c:showLeaderLines val="1"/>
        </c:dLbls>
        <c:firstSliceAng val="0"/>
        <c:holeSize val="3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doughnutChart>
        <c:varyColors val="1"/>
        <c:ser>
          <c:idx val="0"/>
          <c:order val="0"/>
          <c:dPt>
            <c:idx val="0"/>
            <c:bubble3D val="0"/>
            <c:spPr>
              <a:solidFill>
                <a:schemeClr val="accent6"/>
              </a:solidFill>
              <a:ln w="19050">
                <a:solidFill>
                  <a:schemeClr val="bg1"/>
                </a:solidFill>
              </a:ln>
              <a:effectLst/>
            </c:spPr>
            <c:extLst>
              <c:ext xmlns:c16="http://schemas.microsoft.com/office/drawing/2014/chart" uri="{C3380CC4-5D6E-409C-BE32-E72D297353CC}">
                <c16:uniqueId val="{00000001-0E58-4A17-9847-9DD5E7EF5389}"/>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0E58-4A17-9847-9DD5E7EF538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E58-4A17-9847-9DD5E7EF5389}"/>
              </c:ext>
            </c:extLst>
          </c:dPt>
          <c:dPt>
            <c:idx val="3"/>
            <c:bubble3D val="0"/>
            <c:spPr>
              <a:solidFill>
                <a:srgbClr val="E7A3CA"/>
              </a:solidFill>
              <a:ln w="19050">
                <a:solidFill>
                  <a:schemeClr val="lt1"/>
                </a:solidFill>
              </a:ln>
              <a:effectLst/>
            </c:spPr>
            <c:extLst>
              <c:ext xmlns:c16="http://schemas.microsoft.com/office/drawing/2014/chart" uri="{C3380CC4-5D6E-409C-BE32-E72D297353CC}">
                <c16:uniqueId val="{00000007-0E58-4A17-9847-9DD5E7EF5389}"/>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0E58-4A17-9847-9DD5E7EF5389}"/>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0E58-4A17-9847-9DD5E7EF5389}"/>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0E58-4A17-9847-9DD5E7EF5389}"/>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0E58-4A17-9847-9DD5E7EF5389}"/>
                </c:ext>
              </c:extLst>
            </c:dLbl>
            <c:dLbl>
              <c:idx val="2"/>
              <c:layout>
                <c:manualLayout>
                  <c:x val="-4.9876749781277339E-2"/>
                  <c:y val="4.21835054709070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58-4A17-9847-9DD5E7EF5389}"/>
                </c:ext>
              </c:extLst>
            </c:dLbl>
            <c:dLbl>
              <c:idx val="3"/>
              <c:layout>
                <c:manualLayout>
                  <c:x val="-9.8869598737014744E-2"/>
                  <c:y val="4.798083658786638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541666666666666"/>
                      <c:h val="0.25103069502675807"/>
                    </c:manualLayout>
                  </c15:layout>
                </c:ext>
                <c:ext xmlns:c16="http://schemas.microsoft.com/office/drawing/2014/chart" uri="{C3380CC4-5D6E-409C-BE32-E72D297353CC}">
                  <c16:uniqueId val="{00000007-0E58-4A17-9847-9DD5E7EF5389}"/>
                </c:ext>
              </c:extLst>
            </c:dLbl>
            <c:dLbl>
              <c:idx val="6"/>
              <c:layout>
                <c:manualLayout>
                  <c:x val="9.7666490825514818E-2"/>
                  <c:y val="0.144125455108489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E58-4A17-9847-9DD5E7EF538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RES_SUMMARY!$W$9:$W$12</c:f>
              <c:strCache>
                <c:ptCount val="4"/>
                <c:pt idx="0">
                  <c:v>Annual Vaccine Received</c:v>
                </c:pt>
                <c:pt idx="1">
                  <c:v>Exempt (Religious or Medical)</c:v>
                </c:pt>
                <c:pt idx="2">
                  <c:v>Declined</c:v>
                </c:pt>
                <c:pt idx="3">
                  <c:v>Unknown</c:v>
                </c:pt>
              </c:strCache>
            </c:strRef>
          </c:cat>
          <c:val>
            <c:numRef>
              <c:f>RES_SUMMARY!$X$9:$X$12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E-0E58-4A17-9847-9DD5E7EF5389}"/>
            </c:ext>
          </c:extLst>
        </c:ser>
        <c:dLbls>
          <c:showLegendKey val="0"/>
          <c:showVal val="0"/>
          <c:showCatName val="0"/>
          <c:showSerName val="0"/>
          <c:showPercent val="0"/>
          <c:showBubbleSize val="0"/>
          <c:showLeaderLines val="1"/>
        </c:dLbls>
        <c:firstSliceAng val="0"/>
        <c:holeSize val="3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doughnutChart>
        <c:varyColors val="1"/>
        <c:ser>
          <c:idx val="0"/>
          <c:order val="0"/>
          <c:dPt>
            <c:idx val="0"/>
            <c:bubble3D val="0"/>
            <c:spPr>
              <a:solidFill>
                <a:schemeClr val="accent6"/>
              </a:solidFill>
              <a:ln w="19050">
                <a:solidFill>
                  <a:schemeClr val="bg1"/>
                </a:solidFill>
              </a:ln>
              <a:effectLst/>
            </c:spPr>
            <c:extLst>
              <c:ext xmlns:c16="http://schemas.microsoft.com/office/drawing/2014/chart" uri="{C3380CC4-5D6E-409C-BE32-E72D297353CC}">
                <c16:uniqueId val="{00000001-C20D-40B3-BC02-8195FE2204C4}"/>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0D-40B3-BC02-8195FE2204C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20D-40B3-BC02-8195FE2204C4}"/>
              </c:ext>
            </c:extLst>
          </c:dPt>
          <c:dPt>
            <c:idx val="3"/>
            <c:bubble3D val="0"/>
            <c:spPr>
              <a:solidFill>
                <a:srgbClr val="E7A3CA"/>
              </a:solidFill>
              <a:ln w="19050">
                <a:solidFill>
                  <a:schemeClr val="lt1"/>
                </a:solidFill>
              </a:ln>
              <a:effectLst/>
            </c:spPr>
            <c:extLst>
              <c:ext xmlns:c16="http://schemas.microsoft.com/office/drawing/2014/chart" uri="{C3380CC4-5D6E-409C-BE32-E72D297353CC}">
                <c16:uniqueId val="{00000007-C20D-40B3-BC02-8195FE2204C4}"/>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C20D-40B3-BC02-8195FE2204C4}"/>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C20D-40B3-BC02-8195FE2204C4}"/>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3E45-4DB0-A8E8-75CDB472D211}"/>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C20D-40B3-BC02-8195FE2204C4}"/>
                </c:ext>
              </c:extLst>
            </c:dLbl>
            <c:dLbl>
              <c:idx val="2"/>
              <c:layout>
                <c:manualLayout>
                  <c:x val="-4.9876749781277339E-2"/>
                  <c:y val="4.21835054709070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20D-40B3-BC02-8195FE2204C4}"/>
                </c:ext>
              </c:extLst>
            </c:dLbl>
            <c:dLbl>
              <c:idx val="3"/>
              <c:layout>
                <c:manualLayout>
                  <c:x val="-5.8333333333333334E-2"/>
                  <c:y val="8.2345095812206323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541666666666666"/>
                      <c:h val="0.25103069502675807"/>
                    </c:manualLayout>
                  </c15:layout>
                </c:ext>
                <c:ext xmlns:c16="http://schemas.microsoft.com/office/drawing/2014/chart" uri="{C3380CC4-5D6E-409C-BE32-E72D297353CC}">
                  <c16:uniqueId val="{00000007-C20D-40B3-BC02-8195FE2204C4}"/>
                </c:ext>
              </c:extLst>
            </c:dLbl>
            <c:dLbl>
              <c:idx val="6"/>
              <c:layout>
                <c:manualLayout>
                  <c:x val="0.11834412622889796"/>
                  <c:y val="0.1608268493065585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45-4DB0-A8E8-75CDB472D2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STAFF_SUMMARY!$I$7:$I$12</c:f>
              <c:strCache>
                <c:ptCount val="6"/>
                <c:pt idx="0">
                  <c:v>Primary Series, 1+ booster(s) /dose(s)</c:v>
                </c:pt>
                <c:pt idx="1">
                  <c:v>Primary Series Only</c:v>
                </c:pt>
                <c:pt idx="2">
                  <c:v>Partial Vax</c:v>
                </c:pt>
                <c:pt idx="3">
                  <c:v>Exempt (Religious or Medical)</c:v>
                </c:pt>
                <c:pt idx="4">
                  <c:v>Declined</c:v>
                </c:pt>
                <c:pt idx="5">
                  <c:v>Unknown</c:v>
                </c:pt>
              </c:strCache>
            </c:strRef>
          </c:cat>
          <c:val>
            <c:numRef>
              <c:f>STAFF_SUMMARY!$J$7:$J$12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20D-40B3-BC02-8195FE2204C4}"/>
            </c:ext>
          </c:extLst>
        </c:ser>
        <c:dLbls>
          <c:showLegendKey val="0"/>
          <c:showVal val="0"/>
          <c:showCatName val="0"/>
          <c:showSerName val="0"/>
          <c:showPercent val="0"/>
          <c:showBubbleSize val="0"/>
          <c:showLeaderLines val="1"/>
        </c:dLbls>
        <c:firstSliceAng val="0"/>
        <c:holeSize val="3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r>
              <a:rPr lang="en-US" b="1">
                <a:solidFill>
                  <a:sysClr val="windowText" lastClr="000000"/>
                </a:solidFill>
              </a:rPr>
              <a:t>COVID-19 VACCINATION STATUS </a:t>
            </a:r>
          </a:p>
          <a:p>
            <a:pPr algn="l">
              <a:defRPr b="1">
                <a:solidFill>
                  <a:sysClr val="windowText" lastClr="000000"/>
                </a:solidFill>
              </a:defRPr>
            </a:pPr>
            <a:r>
              <a:rPr lang="en-US" b="1">
                <a:solidFill>
                  <a:sysClr val="windowText" lastClr="000000"/>
                </a:solidFill>
              </a:rPr>
              <a:t>OF STAFF</a:t>
            </a:r>
            <a:r>
              <a:rPr lang="en-US" b="1" baseline="0">
                <a:solidFill>
                  <a:sysClr val="windowText" lastClr="000000"/>
                </a:solidFill>
              </a:rPr>
              <a:t> BY WEEK</a:t>
            </a:r>
            <a:endParaRPr lang="en-US" b="1">
              <a:solidFill>
                <a:sysClr val="windowText" lastClr="000000"/>
              </a:solidFill>
            </a:endParaRPr>
          </a:p>
        </c:rich>
      </c:tx>
      <c:layout>
        <c:manualLayout>
          <c:xMode val="edge"/>
          <c:yMode val="edge"/>
          <c:x val="7.422720279087372E-3"/>
          <c:y val="2.4407252440725245E-2"/>
        </c:manualLayout>
      </c:layout>
      <c:overlay val="0"/>
      <c:spPr>
        <a:noFill/>
        <a:ln>
          <a:noFill/>
        </a:ln>
        <a:effectLst/>
      </c:spPr>
      <c:txPr>
        <a:bodyPr rot="0" spcFirstLastPara="1" vertOverflow="ellipsis" vert="horz" wrap="square" anchor="ctr" anchorCtr="1"/>
        <a:lstStyle/>
        <a:p>
          <a:pPr algn="l">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767337027291104"/>
          <c:y val="6.1308781714785647E-2"/>
          <c:w val="0.862840995763407"/>
          <c:h val="0.69877980096237968"/>
        </c:manualLayout>
      </c:layout>
      <c:lineChart>
        <c:grouping val="standard"/>
        <c:varyColors val="0"/>
        <c:ser>
          <c:idx val="0"/>
          <c:order val="0"/>
          <c:tx>
            <c:strRef>
              <c:f>STAFF_SUMMARY!$A$84</c:f>
              <c:strCache>
                <c:ptCount val="1"/>
                <c:pt idx="0">
                  <c:v>Total # of Staff with completed primary vaccine series</c:v>
                </c:pt>
              </c:strCache>
            </c:strRef>
          </c:tx>
          <c:spPr>
            <a:ln w="28575" cap="rnd">
              <a:solidFill>
                <a:schemeClr val="accent6">
                  <a:lumMod val="60000"/>
                  <a:lumOff val="40000"/>
                </a:schemeClr>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STAFF_SUMMARY!$B$72:$FC$72</c:f>
              <c:strCache>
                <c:ptCount val="34"/>
                <c:pt idx="0">
                  <c:v>12/12/22</c:v>
                </c:pt>
                <c:pt idx="1">
                  <c:v>12/19/22</c:v>
                </c:pt>
                <c:pt idx="2">
                  <c:v>12/26/22</c:v>
                </c:pt>
                <c:pt idx="3">
                  <c:v>1/2/23</c:v>
                </c:pt>
                <c:pt idx="4">
                  <c:v>1/9/23</c:v>
                </c:pt>
                <c:pt idx="5">
                  <c:v>1/16/23</c:v>
                </c:pt>
                <c:pt idx="6">
                  <c:v>1/23/23</c:v>
                </c:pt>
                <c:pt idx="7">
                  <c:v>1/30/23</c:v>
                </c:pt>
                <c:pt idx="8">
                  <c:v>2/6/23</c:v>
                </c:pt>
                <c:pt idx="9">
                  <c:v>2/13/23</c:v>
                </c:pt>
                <c:pt idx="10">
                  <c:v>2/20/23</c:v>
                </c:pt>
                <c:pt idx="11">
                  <c:v>2/27/23</c:v>
                </c:pt>
                <c:pt idx="12">
                  <c:v>3/6/23</c:v>
                </c:pt>
                <c:pt idx="13">
                  <c:v>3/13/23</c:v>
                </c:pt>
                <c:pt idx="14">
                  <c:v>3/20/23</c:v>
                </c:pt>
                <c:pt idx="15">
                  <c:v>3/27/23</c:v>
                </c:pt>
                <c:pt idx="16">
                  <c:v>4/3/23</c:v>
                </c:pt>
                <c:pt idx="17">
                  <c:v>4/10/23</c:v>
                </c:pt>
                <c:pt idx="18">
                  <c:v>4/17/23</c:v>
                </c:pt>
                <c:pt idx="19">
                  <c:v>4/24/23</c:v>
                </c:pt>
                <c:pt idx="20">
                  <c:v>5/1/23</c:v>
                </c:pt>
                <c:pt idx="21">
                  <c:v>5/8/23</c:v>
                </c:pt>
                <c:pt idx="22">
                  <c:v>5/15/23</c:v>
                </c:pt>
                <c:pt idx="23">
                  <c:v>5/22/23</c:v>
                </c:pt>
                <c:pt idx="24">
                  <c:v>5/29/23</c:v>
                </c:pt>
                <c:pt idx="25">
                  <c:v>6/5/23</c:v>
                </c:pt>
                <c:pt idx="26">
                  <c:v>6/12/23</c:v>
                </c:pt>
                <c:pt idx="27">
                  <c:v>6/19/23</c:v>
                </c:pt>
                <c:pt idx="28">
                  <c:v>6/26/23</c:v>
                </c:pt>
                <c:pt idx="29">
                  <c:v>7/3/23</c:v>
                </c:pt>
                <c:pt idx="30">
                  <c:v>7/10/23</c:v>
                </c:pt>
                <c:pt idx="31">
                  <c:v>7/17/23</c:v>
                </c:pt>
                <c:pt idx="32">
                  <c:v>7/24/23</c:v>
                </c:pt>
                <c:pt idx="33">
                  <c:v>7/31/23</c:v>
                </c:pt>
              </c:strCache>
            </c:strRef>
          </c:cat>
          <c:val>
            <c:numRef>
              <c:f>STAFF_SUMMARY!$B$84:$BD$84</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numCache>
            </c:numRef>
          </c:val>
          <c:smooth val="0"/>
          <c:extLst>
            <c:ext xmlns:c16="http://schemas.microsoft.com/office/drawing/2014/chart" uri="{C3380CC4-5D6E-409C-BE32-E72D297353CC}">
              <c16:uniqueId val="{00000000-7871-41EE-A63A-F86E2237F1D3}"/>
            </c:ext>
          </c:extLst>
        </c:ser>
        <c:ser>
          <c:idx val="2"/>
          <c:order val="1"/>
          <c:tx>
            <c:strRef>
              <c:f>STAFF_SUMMARY!$A$83</c:f>
              <c:strCache>
                <c:ptCount val="1"/>
                <c:pt idx="0">
                  <c:v>Total # of Staff who received 1st dose of Pfizer or Moderna (refused, awaiting, or medical contraindication to 2nd dose)</c:v>
                </c:pt>
              </c:strCache>
            </c:strRef>
          </c:tx>
          <c:spPr>
            <a:ln w="28575" cap="rnd">
              <a:solidFill>
                <a:schemeClr val="accent1">
                  <a:lumMod val="60000"/>
                  <a:lumOff val="40000"/>
                </a:schemeClr>
              </a:solidFill>
              <a:round/>
            </a:ln>
            <a:effectLst/>
          </c:spPr>
          <c:marker>
            <c:symbol val="circle"/>
            <c:size val="5"/>
            <c:spPr>
              <a:solidFill>
                <a:schemeClr val="accent1"/>
              </a:solidFill>
              <a:ln w="9525">
                <a:solidFill>
                  <a:schemeClr val="accent1">
                    <a:lumMod val="60000"/>
                    <a:lumOff val="40000"/>
                  </a:schemeClr>
                </a:solidFill>
              </a:ln>
              <a:effectLst/>
            </c:spPr>
          </c:marker>
          <c:cat>
            <c:strRef>
              <c:f>STAFF_SUMMARY!$B$72:$FC$72</c:f>
              <c:strCache>
                <c:ptCount val="34"/>
                <c:pt idx="0">
                  <c:v>12/12/22</c:v>
                </c:pt>
                <c:pt idx="1">
                  <c:v>12/19/22</c:v>
                </c:pt>
                <c:pt idx="2">
                  <c:v>12/26/22</c:v>
                </c:pt>
                <c:pt idx="3">
                  <c:v>1/2/23</c:v>
                </c:pt>
                <c:pt idx="4">
                  <c:v>1/9/23</c:v>
                </c:pt>
                <c:pt idx="5">
                  <c:v>1/16/23</c:v>
                </c:pt>
                <c:pt idx="6">
                  <c:v>1/23/23</c:v>
                </c:pt>
                <c:pt idx="7">
                  <c:v>1/30/23</c:v>
                </c:pt>
                <c:pt idx="8">
                  <c:v>2/6/23</c:v>
                </c:pt>
                <c:pt idx="9">
                  <c:v>2/13/23</c:v>
                </c:pt>
                <c:pt idx="10">
                  <c:v>2/20/23</c:v>
                </c:pt>
                <c:pt idx="11">
                  <c:v>2/27/23</c:v>
                </c:pt>
                <c:pt idx="12">
                  <c:v>3/6/23</c:v>
                </c:pt>
                <c:pt idx="13">
                  <c:v>3/13/23</c:v>
                </c:pt>
                <c:pt idx="14">
                  <c:v>3/20/23</c:v>
                </c:pt>
                <c:pt idx="15">
                  <c:v>3/27/23</c:v>
                </c:pt>
                <c:pt idx="16">
                  <c:v>4/3/23</c:v>
                </c:pt>
                <c:pt idx="17">
                  <c:v>4/10/23</c:v>
                </c:pt>
                <c:pt idx="18">
                  <c:v>4/17/23</c:v>
                </c:pt>
                <c:pt idx="19">
                  <c:v>4/24/23</c:v>
                </c:pt>
                <c:pt idx="20">
                  <c:v>5/1/23</c:v>
                </c:pt>
                <c:pt idx="21">
                  <c:v>5/8/23</c:v>
                </c:pt>
                <c:pt idx="22">
                  <c:v>5/15/23</c:v>
                </c:pt>
                <c:pt idx="23">
                  <c:v>5/22/23</c:v>
                </c:pt>
                <c:pt idx="24">
                  <c:v>5/29/23</c:v>
                </c:pt>
                <c:pt idx="25">
                  <c:v>6/5/23</c:v>
                </c:pt>
                <c:pt idx="26">
                  <c:v>6/12/23</c:v>
                </c:pt>
                <c:pt idx="27">
                  <c:v>6/19/23</c:v>
                </c:pt>
                <c:pt idx="28">
                  <c:v>6/26/23</c:v>
                </c:pt>
                <c:pt idx="29">
                  <c:v>7/3/23</c:v>
                </c:pt>
                <c:pt idx="30">
                  <c:v>7/10/23</c:v>
                </c:pt>
                <c:pt idx="31">
                  <c:v>7/17/23</c:v>
                </c:pt>
                <c:pt idx="32">
                  <c:v>7/24/23</c:v>
                </c:pt>
                <c:pt idx="33">
                  <c:v>7/31/23</c:v>
                </c:pt>
              </c:strCache>
            </c:strRef>
          </c:cat>
          <c:val>
            <c:numRef>
              <c:f>STAFF_SUMMARY!$B$83:$BD$83</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numCache>
            </c:numRef>
          </c:val>
          <c:smooth val="0"/>
          <c:extLst>
            <c:ext xmlns:c16="http://schemas.microsoft.com/office/drawing/2014/chart" uri="{C3380CC4-5D6E-409C-BE32-E72D297353CC}">
              <c16:uniqueId val="{00000001-7871-41EE-A63A-F86E2237F1D3}"/>
            </c:ext>
          </c:extLst>
        </c:ser>
        <c:ser>
          <c:idx val="1"/>
          <c:order val="2"/>
          <c:tx>
            <c:strRef>
              <c:f>STAFF_SUMMARY!$A$93</c:f>
              <c:strCache>
                <c:ptCount val="1"/>
                <c:pt idx="0">
                  <c:v>Total # of Staff who did not receive any COVID-19 vaccine</c:v>
                </c:pt>
              </c:strCache>
            </c:strRef>
          </c:tx>
          <c:spPr>
            <a:ln w="28575" cap="rnd">
              <a:solidFill>
                <a:srgbClr val="E7A3CA"/>
              </a:solidFill>
              <a:round/>
            </a:ln>
            <a:effectLst/>
          </c:spPr>
          <c:marker>
            <c:symbol val="circle"/>
            <c:size val="5"/>
            <c:spPr>
              <a:solidFill>
                <a:srgbClr val="D664A6"/>
              </a:solidFill>
              <a:ln w="9525">
                <a:solidFill>
                  <a:srgbClr val="D664A6"/>
                </a:solidFill>
              </a:ln>
              <a:effectLst/>
            </c:spPr>
          </c:marker>
          <c:cat>
            <c:strRef>
              <c:f>STAFF_SUMMARY!$B$72:$FC$72</c:f>
              <c:strCache>
                <c:ptCount val="34"/>
                <c:pt idx="0">
                  <c:v>12/12/22</c:v>
                </c:pt>
                <c:pt idx="1">
                  <c:v>12/19/22</c:v>
                </c:pt>
                <c:pt idx="2">
                  <c:v>12/26/22</c:v>
                </c:pt>
                <c:pt idx="3">
                  <c:v>1/2/23</c:v>
                </c:pt>
                <c:pt idx="4">
                  <c:v>1/9/23</c:v>
                </c:pt>
                <c:pt idx="5">
                  <c:v>1/16/23</c:v>
                </c:pt>
                <c:pt idx="6">
                  <c:v>1/23/23</c:v>
                </c:pt>
                <c:pt idx="7">
                  <c:v>1/30/23</c:v>
                </c:pt>
                <c:pt idx="8">
                  <c:v>2/6/23</c:v>
                </c:pt>
                <c:pt idx="9">
                  <c:v>2/13/23</c:v>
                </c:pt>
                <c:pt idx="10">
                  <c:v>2/20/23</c:v>
                </c:pt>
                <c:pt idx="11">
                  <c:v>2/27/23</c:v>
                </c:pt>
                <c:pt idx="12">
                  <c:v>3/6/23</c:v>
                </c:pt>
                <c:pt idx="13">
                  <c:v>3/13/23</c:v>
                </c:pt>
                <c:pt idx="14">
                  <c:v>3/20/23</c:v>
                </c:pt>
                <c:pt idx="15">
                  <c:v>3/27/23</c:v>
                </c:pt>
                <c:pt idx="16">
                  <c:v>4/3/23</c:v>
                </c:pt>
                <c:pt idx="17">
                  <c:v>4/10/23</c:v>
                </c:pt>
                <c:pt idx="18">
                  <c:v>4/17/23</c:v>
                </c:pt>
                <c:pt idx="19">
                  <c:v>4/24/23</c:v>
                </c:pt>
                <c:pt idx="20">
                  <c:v>5/1/23</c:v>
                </c:pt>
                <c:pt idx="21">
                  <c:v>5/8/23</c:v>
                </c:pt>
                <c:pt idx="22">
                  <c:v>5/15/23</c:v>
                </c:pt>
                <c:pt idx="23">
                  <c:v>5/22/23</c:v>
                </c:pt>
                <c:pt idx="24">
                  <c:v>5/29/23</c:v>
                </c:pt>
                <c:pt idx="25">
                  <c:v>6/5/23</c:v>
                </c:pt>
                <c:pt idx="26">
                  <c:v>6/12/23</c:v>
                </c:pt>
                <c:pt idx="27">
                  <c:v>6/19/23</c:v>
                </c:pt>
                <c:pt idx="28">
                  <c:v>6/26/23</c:v>
                </c:pt>
                <c:pt idx="29">
                  <c:v>7/3/23</c:v>
                </c:pt>
                <c:pt idx="30">
                  <c:v>7/10/23</c:v>
                </c:pt>
                <c:pt idx="31">
                  <c:v>7/17/23</c:v>
                </c:pt>
                <c:pt idx="32">
                  <c:v>7/24/23</c:v>
                </c:pt>
                <c:pt idx="33">
                  <c:v>7/31/23</c:v>
                </c:pt>
              </c:strCache>
            </c:strRef>
          </c:cat>
          <c:val>
            <c:numRef>
              <c:f>STAFF_SUMMARY!$B$93:$FC$93</c:f>
              <c:numCache>
                <c:formatCode>General</c:formatCode>
                <c:ptCount val="1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numCache>
            </c:numRef>
          </c:val>
          <c:smooth val="0"/>
          <c:extLst>
            <c:ext xmlns:c16="http://schemas.microsoft.com/office/drawing/2014/chart" uri="{C3380CC4-5D6E-409C-BE32-E72D297353CC}">
              <c16:uniqueId val="{00000002-7871-41EE-A63A-F86E2237F1D3}"/>
            </c:ext>
          </c:extLst>
        </c:ser>
        <c:ser>
          <c:idx val="3"/>
          <c:order val="3"/>
          <c:tx>
            <c:strRef>
              <c:f>STAFF_SUMMARY!$A$86</c:f>
              <c:strCache>
                <c:ptCount val="1"/>
                <c:pt idx="0">
                  <c:v>Total # of Staff with completed Annual COVID-19 vaccine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STAFF_SUMMARY!$B$72:$FC$72</c:f>
              <c:strCache>
                <c:ptCount val="34"/>
                <c:pt idx="0">
                  <c:v>12/12/22</c:v>
                </c:pt>
                <c:pt idx="1">
                  <c:v>12/19/22</c:v>
                </c:pt>
                <c:pt idx="2">
                  <c:v>12/26/22</c:v>
                </c:pt>
                <c:pt idx="3">
                  <c:v>1/2/23</c:v>
                </c:pt>
                <c:pt idx="4">
                  <c:v>1/9/23</c:v>
                </c:pt>
                <c:pt idx="5">
                  <c:v>1/16/23</c:v>
                </c:pt>
                <c:pt idx="6">
                  <c:v>1/23/23</c:v>
                </c:pt>
                <c:pt idx="7">
                  <c:v>1/30/23</c:v>
                </c:pt>
                <c:pt idx="8">
                  <c:v>2/6/23</c:v>
                </c:pt>
                <c:pt idx="9">
                  <c:v>2/13/23</c:v>
                </c:pt>
                <c:pt idx="10">
                  <c:v>2/20/23</c:v>
                </c:pt>
                <c:pt idx="11">
                  <c:v>2/27/23</c:v>
                </c:pt>
                <c:pt idx="12">
                  <c:v>3/6/23</c:v>
                </c:pt>
                <c:pt idx="13">
                  <c:v>3/13/23</c:v>
                </c:pt>
                <c:pt idx="14">
                  <c:v>3/20/23</c:v>
                </c:pt>
                <c:pt idx="15">
                  <c:v>3/27/23</c:v>
                </c:pt>
                <c:pt idx="16">
                  <c:v>4/3/23</c:v>
                </c:pt>
                <c:pt idx="17">
                  <c:v>4/10/23</c:v>
                </c:pt>
                <c:pt idx="18">
                  <c:v>4/17/23</c:v>
                </c:pt>
                <c:pt idx="19">
                  <c:v>4/24/23</c:v>
                </c:pt>
                <c:pt idx="20">
                  <c:v>5/1/23</c:v>
                </c:pt>
                <c:pt idx="21">
                  <c:v>5/8/23</c:v>
                </c:pt>
                <c:pt idx="22">
                  <c:v>5/15/23</c:v>
                </c:pt>
                <c:pt idx="23">
                  <c:v>5/22/23</c:v>
                </c:pt>
                <c:pt idx="24">
                  <c:v>5/29/23</c:v>
                </c:pt>
                <c:pt idx="25">
                  <c:v>6/5/23</c:v>
                </c:pt>
                <c:pt idx="26">
                  <c:v>6/12/23</c:v>
                </c:pt>
                <c:pt idx="27">
                  <c:v>6/19/23</c:v>
                </c:pt>
                <c:pt idx="28">
                  <c:v>6/26/23</c:v>
                </c:pt>
                <c:pt idx="29">
                  <c:v>7/3/23</c:v>
                </c:pt>
                <c:pt idx="30">
                  <c:v>7/10/23</c:v>
                </c:pt>
                <c:pt idx="31">
                  <c:v>7/17/23</c:v>
                </c:pt>
                <c:pt idx="32">
                  <c:v>7/24/23</c:v>
                </c:pt>
                <c:pt idx="33">
                  <c:v>7/31/23</c:v>
                </c:pt>
              </c:strCache>
            </c:strRef>
          </c:cat>
          <c:val>
            <c:numRef>
              <c:f>STAFF_SUMMARY!$B$86:$FC$86</c:f>
              <c:numCache>
                <c:formatCode>General</c:formatCode>
                <c:ptCount val="1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numCache>
            </c:numRef>
          </c:val>
          <c:smooth val="0"/>
          <c:extLst>
            <c:ext xmlns:c16="http://schemas.microsoft.com/office/drawing/2014/chart" uri="{C3380CC4-5D6E-409C-BE32-E72D297353CC}">
              <c16:uniqueId val="{00000001-48B2-4EB1-9DBE-67E2B1513A90}"/>
            </c:ext>
          </c:extLst>
        </c:ser>
        <c:dLbls>
          <c:showLegendKey val="0"/>
          <c:showVal val="0"/>
          <c:showCatName val="0"/>
          <c:showSerName val="0"/>
          <c:showPercent val="0"/>
          <c:showBubbleSize val="0"/>
        </c:dLbls>
        <c:marker val="1"/>
        <c:smooth val="0"/>
        <c:axId val="901141711"/>
        <c:axId val="901129231"/>
      </c:lineChart>
      <c:dateAx>
        <c:axId val="901141711"/>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Start of Week (Monday)</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m/d/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1129231"/>
        <c:crosses val="autoZero"/>
        <c:auto val="1"/>
        <c:lblOffset val="100"/>
        <c:baseTimeUnit val="days"/>
      </c:dateAx>
      <c:valAx>
        <c:axId val="901129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1141711"/>
        <c:crosses val="autoZero"/>
        <c:crossBetween val="between"/>
      </c:valAx>
      <c:spPr>
        <a:noFill/>
        <a:ln>
          <a:noFill/>
        </a:ln>
        <a:effectLst/>
      </c:spPr>
    </c:plotArea>
    <c:legend>
      <c:legendPos val="l"/>
      <c:layout>
        <c:manualLayout>
          <c:xMode val="edge"/>
          <c:yMode val="edge"/>
          <c:x val="7.4131407555246805E-3"/>
          <c:y val="0.28720280257854797"/>
          <c:w val="9.505252961400211E-2"/>
          <c:h val="0.59327194456341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HCP VACCINATION STATUS TO-DATE BY CATEGORY</a:t>
            </a:r>
          </a:p>
        </c:rich>
      </c:tx>
      <c:layout>
        <c:manualLayout>
          <c:xMode val="edge"/>
          <c:yMode val="edge"/>
          <c:x val="0.42943875241916002"/>
          <c:y val="2.8070175438596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1501035940159214"/>
          <c:y val="0.14076576576576577"/>
          <c:w val="0.56694795924141328"/>
          <c:h val="0.71356376061100468"/>
        </c:manualLayout>
      </c:layout>
      <c:barChart>
        <c:barDir val="col"/>
        <c:grouping val="stacked"/>
        <c:varyColors val="0"/>
        <c:ser>
          <c:idx val="0"/>
          <c:order val="0"/>
          <c:tx>
            <c:strRef>
              <c:f>STAFF_SUMMARY!$A$32</c:f>
              <c:strCache>
                <c:ptCount val="1"/>
                <c:pt idx="0">
                  <c:v>Completed primary series + 2 add'l doses/boosters</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STAFF_SUMMARY!$D$32:$G$32</c15:sqref>
                  </c15:fullRef>
                </c:ext>
              </c:extLst>
              <c:f>STAFF_SUMMARY!$D$32:$E$32</c:f>
              <c:numCache>
                <c:formatCode>General</c:formatCode>
                <c:ptCount val="2"/>
                <c:pt idx="0">
                  <c:v>0</c:v>
                </c:pt>
                <c:pt idx="1">
                  <c:v>0</c:v>
                </c:pt>
              </c:numCache>
            </c:numRef>
          </c:val>
          <c:extLst>
            <c:ext xmlns:c16="http://schemas.microsoft.com/office/drawing/2014/chart" uri="{C3380CC4-5D6E-409C-BE32-E72D297353CC}">
              <c16:uniqueId val="{00000000-89DE-4680-AF8D-20C4F27D831B}"/>
            </c:ext>
          </c:extLst>
        </c:ser>
        <c:ser>
          <c:idx val="1"/>
          <c:order val="1"/>
          <c:tx>
            <c:strRef>
              <c:f>STAFF_SUMMARY!$A$33</c:f>
              <c:strCache>
                <c:ptCount val="1"/>
                <c:pt idx="0">
                  <c:v>Completed primary series + 1 add'l dose/booster</c:v>
                </c:pt>
              </c:strCache>
            </c:strRef>
          </c:tx>
          <c:spPr>
            <a:solidFill>
              <a:schemeClr val="accent6"/>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STAFF_SUMMARY!$D$33:$G$33</c15:sqref>
                  </c15:fullRef>
                </c:ext>
              </c:extLst>
              <c:f>STAFF_SUMMARY!$D$33:$E$33</c:f>
              <c:numCache>
                <c:formatCode>General</c:formatCode>
                <c:ptCount val="2"/>
                <c:pt idx="0">
                  <c:v>0</c:v>
                </c:pt>
                <c:pt idx="1">
                  <c:v>0</c:v>
                </c:pt>
              </c:numCache>
            </c:numRef>
          </c:val>
          <c:extLst>
            <c:ext xmlns:c16="http://schemas.microsoft.com/office/drawing/2014/chart" uri="{C3380CC4-5D6E-409C-BE32-E72D297353CC}">
              <c16:uniqueId val="{00000001-89DE-4680-AF8D-20C4F27D831B}"/>
            </c:ext>
          </c:extLst>
        </c:ser>
        <c:ser>
          <c:idx val="2"/>
          <c:order val="2"/>
          <c:tx>
            <c:strRef>
              <c:f>STAFF_SUMMARY!$A$34</c:f>
              <c:strCache>
                <c:ptCount val="1"/>
                <c:pt idx="0">
                  <c:v>Completed primary vaccine series</c:v>
                </c:pt>
              </c:strCache>
            </c:strRef>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STAFF_SUMMARY!$D$34:$G$34</c15:sqref>
                  </c15:fullRef>
                </c:ext>
              </c:extLst>
              <c:f>STAFF_SUMMARY!$D$34:$E$34</c:f>
              <c:numCache>
                <c:formatCode>General</c:formatCode>
                <c:ptCount val="2"/>
                <c:pt idx="0">
                  <c:v>0</c:v>
                </c:pt>
                <c:pt idx="1">
                  <c:v>0</c:v>
                </c:pt>
              </c:numCache>
            </c:numRef>
          </c:val>
          <c:extLst>
            <c:ext xmlns:c16="http://schemas.microsoft.com/office/drawing/2014/chart" uri="{C3380CC4-5D6E-409C-BE32-E72D297353CC}">
              <c16:uniqueId val="{00000002-89DE-4680-AF8D-20C4F27D831B}"/>
            </c:ext>
          </c:extLst>
        </c:ser>
        <c:ser>
          <c:idx val="3"/>
          <c:order val="3"/>
          <c:tx>
            <c:strRef>
              <c:f>STAFF_SUMMARY!$A$35</c:f>
              <c:strCache>
                <c:ptCount val="1"/>
                <c:pt idx="0">
                  <c:v>1st Dose Only (refused or awaiting 2nd)</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STAFF_SUMMARY!$D$35:$G$35</c15:sqref>
                  </c15:fullRef>
                </c:ext>
              </c:extLst>
              <c:f>STAFF_SUMMARY!$D$35:$E$35</c:f>
              <c:numCache>
                <c:formatCode>General</c:formatCode>
                <c:ptCount val="2"/>
                <c:pt idx="0">
                  <c:v>0</c:v>
                </c:pt>
                <c:pt idx="1">
                  <c:v>0</c:v>
                </c:pt>
              </c:numCache>
            </c:numRef>
          </c:val>
          <c:extLst>
            <c:ext xmlns:c16="http://schemas.microsoft.com/office/drawing/2014/chart" uri="{C3380CC4-5D6E-409C-BE32-E72D297353CC}">
              <c16:uniqueId val="{00000003-89DE-4680-AF8D-20C4F27D831B}"/>
            </c:ext>
          </c:extLst>
        </c:ser>
        <c:ser>
          <c:idx val="4"/>
          <c:order val="4"/>
          <c:tx>
            <c:strRef>
              <c:f>STAFF_SUMMARY!$A$36</c:f>
              <c:strCache>
                <c:ptCount val="1"/>
                <c:pt idx="0">
                  <c:v>Medical contraindication</c:v>
                </c:pt>
              </c:strCache>
            </c:strRef>
          </c:tx>
          <c:spPr>
            <a:solidFill>
              <a:srgbClr val="D664A6"/>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STAFF_SUMMARY!$D$36:$G$36</c15:sqref>
                  </c15:fullRef>
                </c:ext>
              </c:extLst>
              <c:f>STAFF_SUMMARY!$D$36:$E$36</c:f>
              <c:numCache>
                <c:formatCode>General</c:formatCode>
                <c:ptCount val="2"/>
                <c:pt idx="0">
                  <c:v>0</c:v>
                </c:pt>
                <c:pt idx="1">
                  <c:v>0</c:v>
                </c:pt>
              </c:numCache>
            </c:numRef>
          </c:val>
          <c:extLst>
            <c:ext xmlns:c16="http://schemas.microsoft.com/office/drawing/2014/chart" uri="{C3380CC4-5D6E-409C-BE32-E72D297353CC}">
              <c16:uniqueId val="{00000004-89DE-4680-AF8D-20C4F27D831B}"/>
            </c:ext>
          </c:extLst>
        </c:ser>
        <c:ser>
          <c:idx val="5"/>
          <c:order val="5"/>
          <c:tx>
            <c:strRef>
              <c:f>STAFF_SUMMARY!$A$37</c:f>
              <c:strCache>
                <c:ptCount val="1"/>
                <c:pt idx="0">
                  <c:v>Religious Exemption</c:v>
                </c:pt>
              </c:strCache>
            </c:strRef>
          </c:tx>
          <c:spPr>
            <a:solidFill>
              <a:srgbClr val="D3B5E9"/>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STAFF_SUMMARY!$D$37:$G$37</c15:sqref>
                  </c15:fullRef>
                </c:ext>
              </c:extLst>
              <c:f>STAFF_SUMMARY!$D$37:$E$37</c:f>
              <c:numCache>
                <c:formatCode>General</c:formatCode>
                <c:ptCount val="2"/>
                <c:pt idx="0">
                  <c:v>0</c:v>
                </c:pt>
                <c:pt idx="1">
                  <c:v>0</c:v>
                </c:pt>
              </c:numCache>
            </c:numRef>
          </c:val>
          <c:extLst>
            <c:ext xmlns:c16="http://schemas.microsoft.com/office/drawing/2014/chart" uri="{C3380CC4-5D6E-409C-BE32-E72D297353CC}">
              <c16:uniqueId val="{00000005-89DE-4680-AF8D-20C4F27D831B}"/>
            </c:ext>
          </c:extLst>
        </c:ser>
        <c:ser>
          <c:idx val="6"/>
          <c:order val="6"/>
          <c:tx>
            <c:strRef>
              <c:f>STAFF_SUMMARY!$A$38</c:f>
              <c:strCache>
                <c:ptCount val="1"/>
                <c:pt idx="0">
                  <c:v>Declined</c:v>
                </c:pt>
              </c:strCache>
            </c:strRef>
          </c:tx>
          <c:spPr>
            <a:solidFill>
              <a:srgbClr val="FFC000"/>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STAFF_SUMMARY!$D$38:$G$38</c15:sqref>
                  </c15:fullRef>
                </c:ext>
              </c:extLst>
              <c:f>STAFF_SUMMARY!$D$38:$E$38</c:f>
              <c:numCache>
                <c:formatCode>General</c:formatCode>
                <c:ptCount val="2"/>
                <c:pt idx="0">
                  <c:v>0</c:v>
                </c:pt>
                <c:pt idx="1">
                  <c:v>0</c:v>
                </c:pt>
              </c:numCache>
            </c:numRef>
          </c:val>
          <c:extLst>
            <c:ext xmlns:c16="http://schemas.microsoft.com/office/drawing/2014/chart" uri="{C3380CC4-5D6E-409C-BE32-E72D297353CC}">
              <c16:uniqueId val="{00000001-F525-4512-8BAC-0C6EE6DBEFC8}"/>
            </c:ext>
          </c:extLst>
        </c:ser>
        <c:ser>
          <c:idx val="7"/>
          <c:order val="7"/>
          <c:tx>
            <c:strRef>
              <c:f>STAFF_SUMMARY!$A$39</c:f>
              <c:strCache>
                <c:ptCount val="1"/>
                <c:pt idx="0">
                  <c:v>Unknown</c:v>
                </c:pt>
              </c:strCache>
            </c:strRef>
          </c:tx>
          <c:spPr>
            <a:solidFill>
              <a:schemeClr val="bg1">
                <a:lumMod val="75000"/>
              </a:schemeClr>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STAFF_SUMMARY!$D$39:$G$39</c15:sqref>
                  </c15:fullRef>
                </c:ext>
              </c:extLst>
              <c:f>STAFF_SUMMARY!$D$39:$E$39</c:f>
              <c:numCache>
                <c:formatCode>General</c:formatCode>
                <c:ptCount val="2"/>
                <c:pt idx="0">
                  <c:v>0</c:v>
                </c:pt>
                <c:pt idx="1">
                  <c:v>0</c:v>
                </c:pt>
              </c:numCache>
            </c:numRef>
          </c:val>
          <c:extLst>
            <c:ext xmlns:c16="http://schemas.microsoft.com/office/drawing/2014/chart" uri="{C3380CC4-5D6E-409C-BE32-E72D297353CC}">
              <c16:uniqueId val="{00000001-732F-490A-A9CA-716304E82604}"/>
            </c:ext>
          </c:extLst>
        </c:ser>
        <c:ser>
          <c:idx val="8"/>
          <c:order val="8"/>
          <c:tx>
            <c:strRef>
              <c:f>STAFF_SUMMARY!$A$40</c:f>
              <c:strCache>
                <c:ptCount val="1"/>
                <c:pt idx="0">
                  <c:v>Bivalent Booster Received</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STAFF_SUMMARY!$D$40:$G$40</c15:sqref>
                  </c15:fullRef>
                </c:ext>
              </c:extLst>
              <c:f>STAFF_SUMMARY!$D$40:$E$40</c:f>
              <c:numCache>
                <c:formatCode>General</c:formatCode>
                <c:ptCount val="2"/>
                <c:pt idx="0">
                  <c:v>0</c:v>
                </c:pt>
                <c:pt idx="1">
                  <c:v>0</c:v>
                </c:pt>
              </c:numCache>
            </c:numRef>
          </c:val>
          <c:extLst>
            <c:ext xmlns:c16="http://schemas.microsoft.com/office/drawing/2014/chart" uri="{C3380CC4-5D6E-409C-BE32-E72D297353CC}">
              <c16:uniqueId val="{00000000-71A1-40C1-B286-E1BAA9A12CBD}"/>
            </c:ext>
          </c:extLst>
        </c:ser>
        <c:ser>
          <c:idx val="9"/>
          <c:order val="9"/>
          <c:tx>
            <c:strRef>
              <c:f>STAFF_SUMMARY!$A$41</c:f>
              <c:strCache>
                <c:ptCount val="1"/>
                <c:pt idx="0">
                  <c:v>Annual COVID-19 vaccine Received</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STAFF_SUMMARY!$D$31:$G$31</c15:sqref>
                  </c15:fullRef>
                </c:ext>
              </c:extLst>
              <c:f>STAFF_SUMMARY!$D$31:$E$31</c:f>
              <c:strCache>
                <c:ptCount val="2"/>
                <c:pt idx="0">
                  <c:v>Employees (staff on payroll)</c:v>
                </c:pt>
                <c:pt idx="1">
                  <c:v>Licensed independent practitioners</c:v>
                </c:pt>
              </c:strCache>
            </c:strRef>
          </c:cat>
          <c:val>
            <c:numRef>
              <c:extLst>
                <c:ext xmlns:c15="http://schemas.microsoft.com/office/drawing/2012/chart" uri="{02D57815-91ED-43cb-92C2-25804820EDAC}">
                  <c15:fullRef>
                    <c15:sqref>STAFF_SUMMARY!$D$41:$G$41</c15:sqref>
                  </c15:fullRef>
                </c:ext>
              </c:extLst>
              <c:f>STAFF_SUMMARY!$D$41:$E$41</c:f>
              <c:numCache>
                <c:formatCode>General</c:formatCode>
                <c:ptCount val="2"/>
                <c:pt idx="0">
                  <c:v>0</c:v>
                </c:pt>
                <c:pt idx="1">
                  <c:v>0</c:v>
                </c:pt>
              </c:numCache>
            </c:numRef>
          </c:val>
          <c:extLst>
            <c:ext xmlns:c16="http://schemas.microsoft.com/office/drawing/2014/chart" uri="{C3380CC4-5D6E-409C-BE32-E72D297353CC}">
              <c16:uniqueId val="{00000001-71A1-40C1-B286-E1BAA9A12CBD}"/>
            </c:ext>
          </c:extLst>
        </c:ser>
        <c:dLbls>
          <c:showLegendKey val="0"/>
          <c:showVal val="0"/>
          <c:showCatName val="0"/>
          <c:showSerName val="0"/>
          <c:showPercent val="0"/>
          <c:showBubbleSize val="0"/>
        </c:dLbls>
        <c:gapWidth val="150"/>
        <c:overlap val="100"/>
        <c:axId val="1613558767"/>
        <c:axId val="1613557519"/>
      </c:barChart>
      <c:catAx>
        <c:axId val="161355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613557519"/>
        <c:crosses val="autoZero"/>
        <c:auto val="1"/>
        <c:lblAlgn val="ctr"/>
        <c:lblOffset val="100"/>
        <c:noMultiLvlLbl val="0"/>
      </c:catAx>
      <c:valAx>
        <c:axId val="16135575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613558767"/>
        <c:crosses val="autoZero"/>
        <c:crossBetween val="between"/>
      </c:valAx>
      <c:spPr>
        <a:noFill/>
        <a:ln>
          <a:noFill/>
        </a:ln>
        <a:effectLst/>
      </c:spPr>
    </c:plotArea>
    <c:legend>
      <c:legendPos val="l"/>
      <c:layout>
        <c:manualLayout>
          <c:xMode val="edge"/>
          <c:yMode val="edge"/>
          <c:x val="0"/>
          <c:y val="0.10546008607032228"/>
          <c:w val="0.28905185204931483"/>
          <c:h val="0.6813097242013692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HCP VACCINATION STATUS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STAFF_SUMMARY!$A$32</c:f>
              <c:strCache>
                <c:ptCount val="1"/>
                <c:pt idx="0">
                  <c:v>Completed primary series + 2 add'l doses/boosters</c:v>
                </c:pt>
              </c:strCache>
            </c:strRef>
          </c:tx>
          <c:spPr>
            <a:solidFill>
              <a:schemeClr val="accent6">
                <a:lumMod val="75000"/>
              </a:schemeClr>
            </a:solidFill>
            <a:ln>
              <a:noFill/>
            </a:ln>
            <a:effectLst/>
          </c:spPr>
          <c:invertIfNegative val="0"/>
          <c:cat>
            <c:strRef>
              <c:f>STAFF_SUMMARY!$B$31:$C$31</c:f>
              <c:strCache>
                <c:ptCount val="2"/>
                <c:pt idx="0">
                  <c:v>Core HCP</c:v>
                </c:pt>
                <c:pt idx="1">
                  <c:v>All HCP</c:v>
                </c:pt>
              </c:strCache>
            </c:strRef>
          </c:cat>
          <c:val>
            <c:numRef>
              <c:f>STAFF_SUMMARY!$B$32:$C$32</c:f>
              <c:numCache>
                <c:formatCode>General</c:formatCode>
                <c:ptCount val="2"/>
                <c:pt idx="0">
                  <c:v>0</c:v>
                </c:pt>
                <c:pt idx="1">
                  <c:v>0</c:v>
                </c:pt>
              </c:numCache>
            </c:numRef>
          </c:val>
          <c:extLst>
            <c:ext xmlns:c16="http://schemas.microsoft.com/office/drawing/2014/chart" uri="{C3380CC4-5D6E-409C-BE32-E72D297353CC}">
              <c16:uniqueId val="{00000000-DBF7-45EB-BA1D-0417A9ED942D}"/>
            </c:ext>
          </c:extLst>
        </c:ser>
        <c:ser>
          <c:idx val="1"/>
          <c:order val="1"/>
          <c:tx>
            <c:strRef>
              <c:f>STAFF_SUMMARY!$A$33</c:f>
              <c:strCache>
                <c:ptCount val="1"/>
                <c:pt idx="0">
                  <c:v>Completed primary series + 1 add'l dose/booster</c:v>
                </c:pt>
              </c:strCache>
            </c:strRef>
          </c:tx>
          <c:spPr>
            <a:solidFill>
              <a:schemeClr val="accent6"/>
            </a:solidFill>
            <a:ln>
              <a:noFill/>
            </a:ln>
            <a:effectLst/>
          </c:spPr>
          <c:invertIfNegative val="0"/>
          <c:cat>
            <c:strRef>
              <c:f>STAFF_SUMMARY!$B$31:$C$31</c:f>
              <c:strCache>
                <c:ptCount val="2"/>
                <c:pt idx="0">
                  <c:v>Core HCP</c:v>
                </c:pt>
                <c:pt idx="1">
                  <c:v>All HCP</c:v>
                </c:pt>
              </c:strCache>
            </c:strRef>
          </c:cat>
          <c:val>
            <c:numRef>
              <c:f>STAFF_SUMMARY!$B$33:$C$33</c:f>
              <c:numCache>
                <c:formatCode>General</c:formatCode>
                <c:ptCount val="2"/>
                <c:pt idx="0">
                  <c:v>0</c:v>
                </c:pt>
                <c:pt idx="1">
                  <c:v>0</c:v>
                </c:pt>
              </c:numCache>
            </c:numRef>
          </c:val>
          <c:extLst>
            <c:ext xmlns:c16="http://schemas.microsoft.com/office/drawing/2014/chart" uri="{C3380CC4-5D6E-409C-BE32-E72D297353CC}">
              <c16:uniqueId val="{00000001-DBF7-45EB-BA1D-0417A9ED942D}"/>
            </c:ext>
          </c:extLst>
        </c:ser>
        <c:ser>
          <c:idx val="2"/>
          <c:order val="2"/>
          <c:tx>
            <c:strRef>
              <c:f>STAFF_SUMMARY!$A$34</c:f>
              <c:strCache>
                <c:ptCount val="1"/>
                <c:pt idx="0">
                  <c:v>Completed primary vaccine series</c:v>
                </c:pt>
              </c:strCache>
            </c:strRef>
          </c:tx>
          <c:spPr>
            <a:solidFill>
              <a:schemeClr val="accent6">
                <a:lumMod val="60000"/>
                <a:lumOff val="40000"/>
              </a:schemeClr>
            </a:solidFill>
            <a:ln>
              <a:noFill/>
            </a:ln>
            <a:effectLst/>
          </c:spPr>
          <c:invertIfNegative val="0"/>
          <c:cat>
            <c:strRef>
              <c:f>STAFF_SUMMARY!$B$31:$C$31</c:f>
              <c:strCache>
                <c:ptCount val="2"/>
                <c:pt idx="0">
                  <c:v>Core HCP</c:v>
                </c:pt>
                <c:pt idx="1">
                  <c:v>All HCP</c:v>
                </c:pt>
              </c:strCache>
            </c:strRef>
          </c:cat>
          <c:val>
            <c:numRef>
              <c:f>STAFF_SUMMARY!$B$34:$C$34</c:f>
              <c:numCache>
                <c:formatCode>General</c:formatCode>
                <c:ptCount val="2"/>
                <c:pt idx="0">
                  <c:v>0</c:v>
                </c:pt>
                <c:pt idx="1">
                  <c:v>0</c:v>
                </c:pt>
              </c:numCache>
            </c:numRef>
          </c:val>
          <c:extLst>
            <c:ext xmlns:c16="http://schemas.microsoft.com/office/drawing/2014/chart" uri="{C3380CC4-5D6E-409C-BE32-E72D297353CC}">
              <c16:uniqueId val="{00000002-DBF7-45EB-BA1D-0417A9ED942D}"/>
            </c:ext>
          </c:extLst>
        </c:ser>
        <c:ser>
          <c:idx val="3"/>
          <c:order val="3"/>
          <c:tx>
            <c:strRef>
              <c:f>STAFF_SUMMARY!$A$35</c:f>
              <c:strCache>
                <c:ptCount val="1"/>
                <c:pt idx="0">
                  <c:v>1st Dose Only (refused or awaiting 2nd)</c:v>
                </c:pt>
              </c:strCache>
            </c:strRef>
          </c:tx>
          <c:spPr>
            <a:solidFill>
              <a:schemeClr val="accent1">
                <a:lumMod val="60000"/>
                <a:lumOff val="40000"/>
              </a:schemeClr>
            </a:solidFill>
            <a:ln>
              <a:noFill/>
            </a:ln>
            <a:effectLst/>
          </c:spPr>
          <c:invertIfNegative val="0"/>
          <c:cat>
            <c:strRef>
              <c:f>STAFF_SUMMARY!$B$31:$C$31</c:f>
              <c:strCache>
                <c:ptCount val="2"/>
                <c:pt idx="0">
                  <c:v>Core HCP</c:v>
                </c:pt>
                <c:pt idx="1">
                  <c:v>All HCP</c:v>
                </c:pt>
              </c:strCache>
            </c:strRef>
          </c:cat>
          <c:val>
            <c:numRef>
              <c:f>STAFF_SUMMARY!$B$35:$C$35</c:f>
              <c:numCache>
                <c:formatCode>General</c:formatCode>
                <c:ptCount val="2"/>
                <c:pt idx="0">
                  <c:v>0</c:v>
                </c:pt>
                <c:pt idx="1">
                  <c:v>0</c:v>
                </c:pt>
              </c:numCache>
            </c:numRef>
          </c:val>
          <c:extLst>
            <c:ext xmlns:c16="http://schemas.microsoft.com/office/drawing/2014/chart" uri="{C3380CC4-5D6E-409C-BE32-E72D297353CC}">
              <c16:uniqueId val="{00000003-DBF7-45EB-BA1D-0417A9ED942D}"/>
            </c:ext>
          </c:extLst>
        </c:ser>
        <c:ser>
          <c:idx val="4"/>
          <c:order val="4"/>
          <c:tx>
            <c:strRef>
              <c:f>STAFF_SUMMARY!$A$36</c:f>
              <c:strCache>
                <c:ptCount val="1"/>
                <c:pt idx="0">
                  <c:v>Medical contraindication</c:v>
                </c:pt>
              </c:strCache>
            </c:strRef>
          </c:tx>
          <c:spPr>
            <a:solidFill>
              <a:srgbClr val="D664A6"/>
            </a:solidFill>
            <a:ln>
              <a:noFill/>
            </a:ln>
            <a:effectLst/>
          </c:spPr>
          <c:invertIfNegative val="0"/>
          <c:cat>
            <c:strRef>
              <c:f>STAFF_SUMMARY!$B$31:$C$31</c:f>
              <c:strCache>
                <c:ptCount val="2"/>
                <c:pt idx="0">
                  <c:v>Core HCP</c:v>
                </c:pt>
                <c:pt idx="1">
                  <c:v>All HCP</c:v>
                </c:pt>
              </c:strCache>
            </c:strRef>
          </c:cat>
          <c:val>
            <c:numRef>
              <c:f>STAFF_SUMMARY!$B$36:$C$36</c:f>
              <c:numCache>
                <c:formatCode>General</c:formatCode>
                <c:ptCount val="2"/>
                <c:pt idx="0">
                  <c:v>0</c:v>
                </c:pt>
                <c:pt idx="1">
                  <c:v>0</c:v>
                </c:pt>
              </c:numCache>
            </c:numRef>
          </c:val>
          <c:extLst>
            <c:ext xmlns:c16="http://schemas.microsoft.com/office/drawing/2014/chart" uri="{C3380CC4-5D6E-409C-BE32-E72D297353CC}">
              <c16:uniqueId val="{00000004-DBF7-45EB-BA1D-0417A9ED942D}"/>
            </c:ext>
          </c:extLst>
        </c:ser>
        <c:ser>
          <c:idx val="5"/>
          <c:order val="5"/>
          <c:tx>
            <c:strRef>
              <c:f>STAFF_SUMMARY!$A$37</c:f>
              <c:strCache>
                <c:ptCount val="1"/>
                <c:pt idx="0">
                  <c:v>Religious Exemption</c:v>
                </c:pt>
              </c:strCache>
            </c:strRef>
          </c:tx>
          <c:spPr>
            <a:solidFill>
              <a:srgbClr val="D3B5E9"/>
            </a:solidFill>
            <a:ln>
              <a:noFill/>
            </a:ln>
            <a:effectLst/>
          </c:spPr>
          <c:invertIfNegative val="0"/>
          <c:cat>
            <c:strRef>
              <c:f>STAFF_SUMMARY!$B$31:$C$31</c:f>
              <c:strCache>
                <c:ptCount val="2"/>
                <c:pt idx="0">
                  <c:v>Core HCP</c:v>
                </c:pt>
                <c:pt idx="1">
                  <c:v>All HCP</c:v>
                </c:pt>
              </c:strCache>
            </c:strRef>
          </c:cat>
          <c:val>
            <c:numRef>
              <c:f>STAFF_SUMMARY!$B$37:$C$37</c:f>
              <c:numCache>
                <c:formatCode>General</c:formatCode>
                <c:ptCount val="2"/>
                <c:pt idx="0">
                  <c:v>0</c:v>
                </c:pt>
                <c:pt idx="1">
                  <c:v>0</c:v>
                </c:pt>
              </c:numCache>
            </c:numRef>
          </c:val>
          <c:extLst>
            <c:ext xmlns:c16="http://schemas.microsoft.com/office/drawing/2014/chart" uri="{C3380CC4-5D6E-409C-BE32-E72D297353CC}">
              <c16:uniqueId val="{00000005-DBF7-45EB-BA1D-0417A9ED942D}"/>
            </c:ext>
          </c:extLst>
        </c:ser>
        <c:ser>
          <c:idx val="6"/>
          <c:order val="6"/>
          <c:tx>
            <c:strRef>
              <c:f>STAFF_SUMMARY!$A$38</c:f>
              <c:strCache>
                <c:ptCount val="1"/>
                <c:pt idx="0">
                  <c:v>Declined</c:v>
                </c:pt>
              </c:strCache>
            </c:strRef>
          </c:tx>
          <c:spPr>
            <a:solidFill>
              <a:srgbClr val="FFC000"/>
            </a:solidFill>
            <a:ln>
              <a:noFill/>
            </a:ln>
            <a:effectLst/>
          </c:spPr>
          <c:invertIfNegative val="0"/>
          <c:cat>
            <c:strRef>
              <c:f>STAFF_SUMMARY!$B$31:$C$31</c:f>
              <c:strCache>
                <c:ptCount val="2"/>
                <c:pt idx="0">
                  <c:v>Core HCP</c:v>
                </c:pt>
                <c:pt idx="1">
                  <c:v>All HCP</c:v>
                </c:pt>
              </c:strCache>
            </c:strRef>
          </c:cat>
          <c:val>
            <c:numRef>
              <c:f>STAFF_SUMMARY!$B$38:$C$38</c:f>
              <c:numCache>
                <c:formatCode>General</c:formatCode>
                <c:ptCount val="2"/>
                <c:pt idx="0">
                  <c:v>0</c:v>
                </c:pt>
                <c:pt idx="1">
                  <c:v>0</c:v>
                </c:pt>
              </c:numCache>
            </c:numRef>
          </c:val>
          <c:extLst>
            <c:ext xmlns:c16="http://schemas.microsoft.com/office/drawing/2014/chart" uri="{C3380CC4-5D6E-409C-BE32-E72D297353CC}">
              <c16:uniqueId val="{00000001-69AA-4518-8BB8-782A8A50DD82}"/>
            </c:ext>
          </c:extLst>
        </c:ser>
        <c:ser>
          <c:idx val="7"/>
          <c:order val="7"/>
          <c:tx>
            <c:strRef>
              <c:f>STAFF_SUMMARY!$A$39</c:f>
              <c:strCache>
                <c:ptCount val="1"/>
                <c:pt idx="0">
                  <c:v>Unknown</c:v>
                </c:pt>
              </c:strCache>
            </c:strRef>
          </c:tx>
          <c:spPr>
            <a:solidFill>
              <a:schemeClr val="bg1">
                <a:lumMod val="75000"/>
              </a:schemeClr>
            </a:solidFill>
            <a:ln>
              <a:noFill/>
            </a:ln>
            <a:effectLst/>
          </c:spPr>
          <c:invertIfNegative val="0"/>
          <c:cat>
            <c:strRef>
              <c:f>STAFF_SUMMARY!$B$31:$C$31</c:f>
              <c:strCache>
                <c:ptCount val="2"/>
                <c:pt idx="0">
                  <c:v>Core HCP</c:v>
                </c:pt>
                <c:pt idx="1">
                  <c:v>All HCP</c:v>
                </c:pt>
              </c:strCache>
            </c:strRef>
          </c:cat>
          <c:val>
            <c:numRef>
              <c:f>STAFF_SUMMARY!$B$39:$C$39</c:f>
              <c:numCache>
                <c:formatCode>General</c:formatCode>
                <c:ptCount val="2"/>
                <c:pt idx="0">
                  <c:v>0</c:v>
                </c:pt>
                <c:pt idx="1">
                  <c:v>0</c:v>
                </c:pt>
              </c:numCache>
            </c:numRef>
          </c:val>
          <c:extLst>
            <c:ext xmlns:c16="http://schemas.microsoft.com/office/drawing/2014/chart" uri="{C3380CC4-5D6E-409C-BE32-E72D297353CC}">
              <c16:uniqueId val="{00000001-1C26-4A47-BCBE-F5103D9D5FBF}"/>
            </c:ext>
          </c:extLst>
        </c:ser>
        <c:ser>
          <c:idx val="8"/>
          <c:order val="8"/>
          <c:tx>
            <c:strRef>
              <c:f>STAFF_SUMMARY!$A$40</c:f>
              <c:strCache>
                <c:ptCount val="1"/>
                <c:pt idx="0">
                  <c:v>Bivalent Booster Received</c:v>
                </c:pt>
              </c:strCache>
            </c:strRef>
          </c:tx>
          <c:spPr>
            <a:solidFill>
              <a:schemeClr val="accent3">
                <a:lumMod val="60000"/>
              </a:schemeClr>
            </a:solidFill>
            <a:ln>
              <a:noFill/>
            </a:ln>
            <a:effectLst/>
          </c:spPr>
          <c:invertIfNegative val="0"/>
          <c:cat>
            <c:strRef>
              <c:f>STAFF_SUMMARY!$B$31:$C$31</c:f>
              <c:strCache>
                <c:ptCount val="2"/>
                <c:pt idx="0">
                  <c:v>Core HCP</c:v>
                </c:pt>
                <c:pt idx="1">
                  <c:v>All HCP</c:v>
                </c:pt>
              </c:strCache>
            </c:strRef>
          </c:cat>
          <c:val>
            <c:numRef>
              <c:f>STAFF_SUMMARY!$B$40:$C$40</c:f>
              <c:numCache>
                <c:formatCode>General</c:formatCode>
                <c:ptCount val="2"/>
                <c:pt idx="0">
                  <c:v>0</c:v>
                </c:pt>
                <c:pt idx="1">
                  <c:v>0</c:v>
                </c:pt>
              </c:numCache>
            </c:numRef>
          </c:val>
          <c:extLst>
            <c:ext xmlns:c16="http://schemas.microsoft.com/office/drawing/2014/chart" uri="{C3380CC4-5D6E-409C-BE32-E72D297353CC}">
              <c16:uniqueId val="{00000000-4240-475E-AC1A-86968F4AD9D3}"/>
            </c:ext>
          </c:extLst>
        </c:ser>
        <c:ser>
          <c:idx val="9"/>
          <c:order val="9"/>
          <c:tx>
            <c:strRef>
              <c:f>STAFF_SUMMARY!$A$41</c:f>
              <c:strCache>
                <c:ptCount val="1"/>
                <c:pt idx="0">
                  <c:v>Annual COVID-19 vaccine Received</c:v>
                </c:pt>
              </c:strCache>
            </c:strRef>
          </c:tx>
          <c:spPr>
            <a:solidFill>
              <a:schemeClr val="accent4">
                <a:lumMod val="60000"/>
              </a:schemeClr>
            </a:solidFill>
            <a:ln>
              <a:noFill/>
            </a:ln>
            <a:effectLst/>
          </c:spPr>
          <c:invertIfNegative val="0"/>
          <c:cat>
            <c:strRef>
              <c:f>STAFF_SUMMARY!$B$31:$C$31</c:f>
              <c:strCache>
                <c:ptCount val="2"/>
                <c:pt idx="0">
                  <c:v>Core HCP</c:v>
                </c:pt>
                <c:pt idx="1">
                  <c:v>All HCP</c:v>
                </c:pt>
              </c:strCache>
            </c:strRef>
          </c:cat>
          <c:val>
            <c:numRef>
              <c:f>STAFF_SUMMARY!$B$41:$C$41</c:f>
              <c:numCache>
                <c:formatCode>General</c:formatCode>
                <c:ptCount val="2"/>
                <c:pt idx="0">
                  <c:v>0</c:v>
                </c:pt>
                <c:pt idx="1">
                  <c:v>0</c:v>
                </c:pt>
              </c:numCache>
            </c:numRef>
          </c:val>
          <c:extLst>
            <c:ext xmlns:c16="http://schemas.microsoft.com/office/drawing/2014/chart" uri="{C3380CC4-5D6E-409C-BE32-E72D297353CC}">
              <c16:uniqueId val="{00000001-4240-475E-AC1A-86968F4AD9D3}"/>
            </c:ext>
          </c:extLst>
        </c:ser>
        <c:dLbls>
          <c:showLegendKey val="0"/>
          <c:showVal val="0"/>
          <c:showCatName val="0"/>
          <c:showSerName val="0"/>
          <c:showPercent val="0"/>
          <c:showBubbleSize val="0"/>
        </c:dLbls>
        <c:gapWidth val="150"/>
        <c:overlap val="100"/>
        <c:axId val="1613558767"/>
        <c:axId val="1613557519"/>
      </c:barChart>
      <c:catAx>
        <c:axId val="161355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613557519"/>
        <c:crosses val="autoZero"/>
        <c:auto val="1"/>
        <c:lblAlgn val="ctr"/>
        <c:lblOffset val="100"/>
        <c:noMultiLvlLbl val="0"/>
      </c:catAx>
      <c:valAx>
        <c:axId val="16135575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61355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doughnutChart>
        <c:varyColors val="1"/>
        <c:ser>
          <c:idx val="0"/>
          <c:order val="0"/>
          <c:dPt>
            <c:idx val="0"/>
            <c:bubble3D val="0"/>
            <c:spPr>
              <a:solidFill>
                <a:schemeClr val="accent6"/>
              </a:solidFill>
              <a:ln w="19050">
                <a:solidFill>
                  <a:schemeClr val="bg1"/>
                </a:solidFill>
              </a:ln>
              <a:effectLst/>
            </c:spPr>
            <c:extLst>
              <c:ext xmlns:c16="http://schemas.microsoft.com/office/drawing/2014/chart" uri="{C3380CC4-5D6E-409C-BE32-E72D297353CC}">
                <c16:uniqueId val="{00000001-9DBC-4614-ABEE-E2AA1E19D435}"/>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9DBC-4614-ABEE-E2AA1E19D43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DBC-4614-ABEE-E2AA1E19D435}"/>
              </c:ext>
            </c:extLst>
          </c:dPt>
          <c:dPt>
            <c:idx val="3"/>
            <c:bubble3D val="0"/>
            <c:spPr>
              <a:solidFill>
                <a:srgbClr val="E7A3CA"/>
              </a:solidFill>
              <a:ln w="19050">
                <a:solidFill>
                  <a:schemeClr val="lt1"/>
                </a:solidFill>
              </a:ln>
              <a:effectLst/>
            </c:spPr>
            <c:extLst>
              <c:ext xmlns:c16="http://schemas.microsoft.com/office/drawing/2014/chart" uri="{C3380CC4-5D6E-409C-BE32-E72D297353CC}">
                <c16:uniqueId val="{00000007-9DBC-4614-ABEE-E2AA1E19D435}"/>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9DBC-4614-ABEE-E2AA1E19D435}"/>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9DBC-4614-ABEE-E2AA1E19D435}"/>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9DBC-4614-ABEE-E2AA1E19D435}"/>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9DBC-4614-ABEE-E2AA1E19D435}"/>
                </c:ext>
              </c:extLst>
            </c:dLbl>
            <c:dLbl>
              <c:idx val="2"/>
              <c:layout>
                <c:manualLayout>
                  <c:x val="-4.9876749781277339E-2"/>
                  <c:y val="4.21835054709070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BC-4614-ABEE-E2AA1E19D435}"/>
                </c:ext>
              </c:extLst>
            </c:dLbl>
            <c:dLbl>
              <c:idx val="3"/>
              <c:layout>
                <c:manualLayout>
                  <c:x val="-5.8333333333333334E-2"/>
                  <c:y val="8.2345095812206323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541666666666666"/>
                      <c:h val="0.25103069502675807"/>
                    </c:manualLayout>
                  </c15:layout>
                </c:ext>
                <c:ext xmlns:c16="http://schemas.microsoft.com/office/drawing/2014/chart" uri="{C3380CC4-5D6E-409C-BE32-E72D297353CC}">
                  <c16:uniqueId val="{00000007-9DBC-4614-ABEE-E2AA1E19D435}"/>
                </c:ext>
              </c:extLst>
            </c:dLbl>
            <c:dLbl>
              <c:idx val="6"/>
              <c:layout>
                <c:manualLayout>
                  <c:x val="0.11834412622889796"/>
                  <c:y val="0.1608268493065585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DBC-4614-ABEE-E2AA1E19D43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STAFF_SUMMARY!$P$9:$P$12</c:f>
              <c:strCache>
                <c:ptCount val="4"/>
                <c:pt idx="0">
                  <c:v>Bivalent Received</c:v>
                </c:pt>
                <c:pt idx="1">
                  <c:v>Exempt (Religious or Medical)</c:v>
                </c:pt>
                <c:pt idx="2">
                  <c:v>Declined</c:v>
                </c:pt>
                <c:pt idx="3">
                  <c:v>Unknown</c:v>
                </c:pt>
              </c:strCache>
            </c:strRef>
          </c:cat>
          <c:val>
            <c:numRef>
              <c:f>STAFF_SUMMARY!$Q$9:$Q$12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E-9DBC-4614-ABEE-E2AA1E19D435}"/>
            </c:ext>
          </c:extLst>
        </c:ser>
        <c:dLbls>
          <c:showLegendKey val="0"/>
          <c:showVal val="0"/>
          <c:showCatName val="0"/>
          <c:showSerName val="0"/>
          <c:showPercent val="0"/>
          <c:showBubbleSize val="0"/>
          <c:showLeaderLines val="1"/>
        </c:dLbls>
        <c:firstSliceAng val="0"/>
        <c:holeSize val="3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49</xdr:row>
      <xdr:rowOff>19050</xdr:rowOff>
    </xdr:from>
    <xdr:to>
      <xdr:col>0</xdr:col>
      <xdr:colOff>1845945</xdr:colOff>
      <xdr:row>52</xdr:row>
      <xdr:rowOff>114300</xdr:rowOff>
    </xdr:to>
    <xdr:pic>
      <xdr:nvPicPr>
        <xdr:cNvPr id="2" name="Picture 1">
          <a:extLst>
            <a:ext uri="{FF2B5EF4-FFF2-40B4-BE49-F238E27FC236}">
              <a16:creationId xmlns:a16="http://schemas.microsoft.com/office/drawing/2014/main" id="{1C5F87C4-2FBE-4416-A794-F2347A94C18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6754475"/>
          <a:ext cx="171259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53340</xdr:rowOff>
    </xdr:from>
    <xdr:to>
      <xdr:col>0</xdr:col>
      <xdr:colOff>5905500</xdr:colOff>
      <xdr:row>21</xdr:row>
      <xdr:rowOff>30480</xdr:rowOff>
    </xdr:to>
    <xdr:pic>
      <xdr:nvPicPr>
        <xdr:cNvPr id="2" name="Picture 1" descr="Figure 21 Selection of cells for copy and paste">
          <a:extLst>
            <a:ext uri="{FF2B5EF4-FFF2-40B4-BE49-F238E27FC236}">
              <a16:creationId xmlns:a16="http://schemas.microsoft.com/office/drawing/2014/main" id="{F93B3AC9-ED26-4C47-AE9C-1ABF148BC0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641"/>
        <a:stretch/>
      </xdr:blipFill>
      <xdr:spPr bwMode="auto">
        <a:xfrm>
          <a:off x="0" y="4526280"/>
          <a:ext cx="5905500" cy="1562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30</xdr:row>
      <xdr:rowOff>160020</xdr:rowOff>
    </xdr:from>
    <xdr:to>
      <xdr:col>0</xdr:col>
      <xdr:colOff>4669790</xdr:colOff>
      <xdr:row>42</xdr:row>
      <xdr:rowOff>154305</xdr:rowOff>
    </xdr:to>
    <xdr:pic>
      <xdr:nvPicPr>
        <xdr:cNvPr id="3" name="Picture 2" descr="Figure 22 Selection of 2nd dose area to copy and paste">
          <a:extLst>
            <a:ext uri="{FF2B5EF4-FFF2-40B4-BE49-F238E27FC236}">
              <a16:creationId xmlns:a16="http://schemas.microsoft.com/office/drawing/2014/main" id="{F6454D7F-DF05-4D7E-9725-3C55B6DD972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15" r="782"/>
        <a:stretch/>
      </xdr:blipFill>
      <xdr:spPr bwMode="auto">
        <a:xfrm>
          <a:off x="0" y="8001000"/>
          <a:ext cx="4669790" cy="237172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0</xdr:colOff>
      <xdr:row>11</xdr:row>
      <xdr:rowOff>106680</xdr:rowOff>
    </xdr:from>
    <xdr:to>
      <xdr:col>0</xdr:col>
      <xdr:colOff>5372100</xdr:colOff>
      <xdr:row>13</xdr:row>
      <xdr:rowOff>38100</xdr:rowOff>
    </xdr:to>
    <xdr:sp macro="" textlink="">
      <xdr:nvSpPr>
        <xdr:cNvPr id="4" name="TextBox 3">
          <a:extLst>
            <a:ext uri="{FF2B5EF4-FFF2-40B4-BE49-F238E27FC236}">
              <a16:creationId xmlns:a16="http://schemas.microsoft.com/office/drawing/2014/main" id="{BF4D36BF-ED29-412E-ADE1-77B7F82B027F}"/>
            </a:ext>
          </a:extLst>
        </xdr:cNvPr>
        <xdr:cNvSpPr txBox="1"/>
      </xdr:nvSpPr>
      <xdr:spPr>
        <a:xfrm>
          <a:off x="0" y="4183380"/>
          <a:ext cx="5372100" cy="327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t>Figure 21 – Selection of cells for copy and paste into updated version of tracking tool</a:t>
          </a:r>
        </a:p>
      </xdr:txBody>
    </xdr:sp>
    <xdr:clientData/>
  </xdr:twoCellAnchor>
  <xdr:twoCellAnchor editAs="oneCell">
    <xdr:from>
      <xdr:col>0</xdr:col>
      <xdr:colOff>5684520</xdr:colOff>
      <xdr:row>31</xdr:row>
      <xdr:rowOff>167640</xdr:rowOff>
    </xdr:from>
    <xdr:to>
      <xdr:col>0</xdr:col>
      <xdr:colOff>6758940</xdr:colOff>
      <xdr:row>43</xdr:row>
      <xdr:rowOff>83590</xdr:rowOff>
    </xdr:to>
    <xdr:pic>
      <xdr:nvPicPr>
        <xdr:cNvPr id="5" name="Picture 4" descr="Figure 23 Reported as required dropdown">
          <a:extLst>
            <a:ext uri="{FF2B5EF4-FFF2-40B4-BE49-F238E27FC236}">
              <a16:creationId xmlns:a16="http://schemas.microsoft.com/office/drawing/2014/main" id="{142A5A3D-0414-45E2-9CF9-23938ED49B7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231"/>
        <a:stretch/>
      </xdr:blipFill>
      <xdr:spPr>
        <a:xfrm>
          <a:off x="5684520" y="8801100"/>
          <a:ext cx="1074420" cy="2293390"/>
        </a:xfrm>
        <a:prstGeom prst="rect">
          <a:avLst/>
        </a:prstGeom>
      </xdr:spPr>
    </xdr:pic>
    <xdr:clientData/>
  </xdr:twoCellAnchor>
  <xdr:twoCellAnchor>
    <xdr:from>
      <xdr:col>0</xdr:col>
      <xdr:colOff>45720</xdr:colOff>
      <xdr:row>28</xdr:row>
      <xdr:rowOff>137160</xdr:rowOff>
    </xdr:from>
    <xdr:to>
      <xdr:col>0</xdr:col>
      <xdr:colOff>5013960</xdr:colOff>
      <xdr:row>30</xdr:row>
      <xdr:rowOff>99060</xdr:rowOff>
    </xdr:to>
    <xdr:sp macro="" textlink="">
      <xdr:nvSpPr>
        <xdr:cNvPr id="6" name="TextBox 5">
          <a:extLst>
            <a:ext uri="{FF2B5EF4-FFF2-40B4-BE49-F238E27FC236}">
              <a16:creationId xmlns:a16="http://schemas.microsoft.com/office/drawing/2014/main" id="{94DEBA07-0C5C-40B7-88BC-630DC1407AB4}"/>
            </a:ext>
          </a:extLst>
        </xdr:cNvPr>
        <xdr:cNvSpPr txBox="1"/>
      </xdr:nvSpPr>
      <xdr:spPr>
        <a:xfrm>
          <a:off x="45720" y="7581900"/>
          <a:ext cx="4968240" cy="358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i="1"/>
            <a:t>Figure 22 – Selection of 2nd Dose data to copy and paste into updated tool</a:t>
          </a:r>
        </a:p>
      </xdr:txBody>
    </xdr:sp>
    <xdr:clientData/>
  </xdr:twoCellAnchor>
  <xdr:twoCellAnchor>
    <xdr:from>
      <xdr:col>0</xdr:col>
      <xdr:colOff>5631180</xdr:colOff>
      <xdr:row>28</xdr:row>
      <xdr:rowOff>76200</xdr:rowOff>
    </xdr:from>
    <xdr:to>
      <xdr:col>0</xdr:col>
      <xdr:colOff>8923020</xdr:colOff>
      <xdr:row>30</xdr:row>
      <xdr:rowOff>182880</xdr:rowOff>
    </xdr:to>
    <xdr:sp macro="" textlink="">
      <xdr:nvSpPr>
        <xdr:cNvPr id="7" name="TextBox 6">
          <a:extLst>
            <a:ext uri="{FF2B5EF4-FFF2-40B4-BE49-F238E27FC236}">
              <a16:creationId xmlns:a16="http://schemas.microsoft.com/office/drawing/2014/main" id="{6DF990EB-0269-4B30-890C-88DE0A8A0B88}"/>
            </a:ext>
          </a:extLst>
        </xdr:cNvPr>
        <xdr:cNvSpPr txBox="1"/>
      </xdr:nvSpPr>
      <xdr:spPr>
        <a:xfrm>
          <a:off x="5631180" y="7520940"/>
          <a:ext cx="329184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i="1">
              <a:solidFill>
                <a:schemeClr val="dk1"/>
              </a:solidFill>
              <a:effectLst/>
              <a:latin typeface="+mn-lt"/>
              <a:ea typeface="+mn-ea"/>
              <a:cs typeface="+mn-cs"/>
            </a:rPr>
            <a:t>Figure 23 – Selection of Reporting data to copy and paste into updated tool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83394</xdr:colOff>
      <xdr:row>5</xdr:row>
      <xdr:rowOff>136948</xdr:rowOff>
    </xdr:from>
    <xdr:to>
      <xdr:col>12</xdr:col>
      <xdr:colOff>42754</xdr:colOff>
      <xdr:row>13</xdr:row>
      <xdr:rowOff>108373</xdr:rowOff>
    </xdr:to>
    <xdr:graphicFrame macro="">
      <xdr:nvGraphicFramePr>
        <xdr:cNvPr id="2" name="Chart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243417</xdr:colOff>
      <xdr:row>16</xdr:row>
      <xdr:rowOff>114300</xdr:rowOff>
    </xdr:from>
    <xdr:to>
      <xdr:col>26</xdr:col>
      <xdr:colOff>80857</xdr:colOff>
      <xdr:row>36</xdr:row>
      <xdr:rowOff>114300</xdr:rowOff>
    </xdr:to>
    <xdr:graphicFrame macro="">
      <xdr:nvGraphicFramePr>
        <xdr:cNvPr id="4" name="Chart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99059</xdr:colOff>
      <xdr:row>5</xdr:row>
      <xdr:rowOff>171238</xdr:rowOff>
    </xdr:from>
    <xdr:to>
      <xdr:col>19</xdr:col>
      <xdr:colOff>62229</xdr:colOff>
      <xdr:row>13</xdr:row>
      <xdr:rowOff>135043</xdr:rowOff>
    </xdr:to>
    <xdr:graphicFrame macro="">
      <xdr:nvGraphicFramePr>
        <xdr:cNvPr id="6" name="Chart 5">
          <a:extLst>
            <a:ext uri="{FF2B5EF4-FFF2-40B4-BE49-F238E27FC236}">
              <a16:creationId xmlns:a16="http://schemas.microsoft.com/office/drawing/2014/main" id="{9606682B-531D-429B-A478-CF4CA705045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352214</xdr:colOff>
      <xdr:row>5</xdr:row>
      <xdr:rowOff>226059</xdr:rowOff>
    </xdr:from>
    <xdr:to>
      <xdr:col>25</xdr:col>
      <xdr:colOff>321099</xdr:colOff>
      <xdr:row>14</xdr:row>
      <xdr:rowOff>8043</xdr:rowOff>
    </xdr:to>
    <xdr:graphicFrame macro="">
      <xdr:nvGraphicFramePr>
        <xdr:cNvPr id="7" name="Chart 6">
          <a:extLst>
            <a:ext uri="{FF2B5EF4-FFF2-40B4-BE49-F238E27FC236}">
              <a16:creationId xmlns:a16="http://schemas.microsoft.com/office/drawing/2014/main" id="{7A3DB423-1032-4A9C-98DD-42F4795F22A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568114</xdr:colOff>
      <xdr:row>5</xdr:row>
      <xdr:rowOff>182245</xdr:rowOff>
    </xdr:from>
    <xdr:to>
      <xdr:col>12</xdr:col>
      <xdr:colOff>52283</xdr:colOff>
      <xdr:row>14</xdr:row>
      <xdr:rowOff>142240</xdr:rowOff>
    </xdr:to>
    <xdr:graphicFrame macro="">
      <xdr:nvGraphicFramePr>
        <xdr:cNvPr id="2" name="Chart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26670</xdr:rowOff>
    </xdr:from>
    <xdr:to>
      <xdr:col>40</xdr:col>
      <xdr:colOff>412750</xdr:colOff>
      <xdr:row>70</xdr:row>
      <xdr:rowOff>26670</xdr:rowOff>
    </xdr:to>
    <xdr:graphicFrame macro="">
      <xdr:nvGraphicFramePr>
        <xdr:cNvPr id="4" name="Chart 3">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29</xdr:row>
      <xdr:rowOff>105833</xdr:rowOff>
    </xdr:from>
    <xdr:to>
      <xdr:col>9</xdr:col>
      <xdr:colOff>548640</xdr:colOff>
      <xdr:row>48</xdr:row>
      <xdr:rowOff>17780</xdr:rowOff>
    </xdr:to>
    <xdr:graphicFrame macro="">
      <xdr:nvGraphicFramePr>
        <xdr:cNvPr id="5" name="Chart 4">
          <a:extLst>
            <a:ext uri="{FF2B5EF4-FFF2-40B4-BE49-F238E27FC236}">
              <a16:creationId xmlns:a16="http://schemas.microsoft.com/office/drawing/2014/main" id="{00000000-0008-0000-0500-000005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590550</xdr:colOff>
      <xdr:row>29</xdr:row>
      <xdr:rowOff>68791</xdr:rowOff>
    </xdr:from>
    <xdr:to>
      <xdr:col>16</xdr:col>
      <xdr:colOff>249555</xdr:colOff>
      <xdr:row>47</xdr:row>
      <xdr:rowOff>45719</xdr:rowOff>
    </xdr:to>
    <xdr:graphicFrame macro="">
      <xdr:nvGraphicFramePr>
        <xdr:cNvPr id="6" name="Chart 5">
          <a:extLst>
            <a:ext uri="{FF2B5EF4-FFF2-40B4-BE49-F238E27FC236}">
              <a16:creationId xmlns:a16="http://schemas.microsoft.com/office/drawing/2014/main" id="{00000000-0008-0000-0500-000006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600287</xdr:colOff>
      <xdr:row>5</xdr:row>
      <xdr:rowOff>118322</xdr:rowOff>
    </xdr:from>
    <xdr:to>
      <xdr:col>19</xdr:col>
      <xdr:colOff>78741</xdr:colOff>
      <xdr:row>14</xdr:row>
      <xdr:rowOff>66887</xdr:rowOff>
    </xdr:to>
    <xdr:graphicFrame macro="">
      <xdr:nvGraphicFramePr>
        <xdr:cNvPr id="7" name="Chart 6">
          <a:extLst>
            <a:ext uri="{FF2B5EF4-FFF2-40B4-BE49-F238E27FC236}">
              <a16:creationId xmlns:a16="http://schemas.microsoft.com/office/drawing/2014/main" id="{4AE017F6-47A9-4577-AFCB-9D570AB3CC6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476250</xdr:colOff>
      <xdr:row>5</xdr:row>
      <xdr:rowOff>52917</xdr:rowOff>
    </xdr:from>
    <xdr:to>
      <xdr:col>25</xdr:col>
      <xdr:colOff>591609</xdr:colOff>
      <xdr:row>13</xdr:row>
      <xdr:rowOff>179493</xdr:rowOff>
    </xdr:to>
    <xdr:graphicFrame macro="">
      <xdr:nvGraphicFramePr>
        <xdr:cNvPr id="9" name="Chart 8">
          <a:extLst>
            <a:ext uri="{FF2B5EF4-FFF2-40B4-BE49-F238E27FC236}">
              <a16:creationId xmlns:a16="http://schemas.microsoft.com/office/drawing/2014/main" id="{BA628050-0AE3-42D7-96FB-0F5F4866C3C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43F6-70A5-4710-9270-9E81F0100C4E}">
  <sheetPr codeName="Sheet9"/>
  <dimension ref="A1:A228"/>
  <sheetViews>
    <sheetView workbookViewId="0"/>
  </sheetViews>
  <sheetFormatPr defaultRowHeight="15"/>
  <cols>
    <col min="1" max="1" width="10.5703125" bestFit="1" customWidth="1"/>
  </cols>
  <sheetData>
    <row r="1" spans="1:1">
      <c r="A1" s="56">
        <v>44193</v>
      </c>
    </row>
    <row r="2" spans="1:1">
      <c r="A2" s="56">
        <f>A1+7</f>
        <v>44200</v>
      </c>
    </row>
    <row r="3" spans="1:1">
      <c r="A3" s="56">
        <f t="shared" ref="A3:A49" si="0">A2+7</f>
        <v>44207</v>
      </c>
    </row>
    <row r="4" spans="1:1">
      <c r="A4" s="56">
        <f t="shared" si="0"/>
        <v>44214</v>
      </c>
    </row>
    <row r="5" spans="1:1">
      <c r="A5" s="56">
        <f t="shared" si="0"/>
        <v>44221</v>
      </c>
    </row>
    <row r="6" spans="1:1">
      <c r="A6" s="56">
        <f t="shared" si="0"/>
        <v>44228</v>
      </c>
    </row>
    <row r="7" spans="1:1">
      <c r="A7" s="56">
        <f t="shared" si="0"/>
        <v>44235</v>
      </c>
    </row>
    <row r="8" spans="1:1">
      <c r="A8" s="56">
        <f t="shared" si="0"/>
        <v>44242</v>
      </c>
    </row>
    <row r="9" spans="1:1">
      <c r="A9" s="56">
        <f t="shared" si="0"/>
        <v>44249</v>
      </c>
    </row>
    <row r="10" spans="1:1">
      <c r="A10" s="56">
        <f t="shared" si="0"/>
        <v>44256</v>
      </c>
    </row>
    <row r="11" spans="1:1">
      <c r="A11" s="56">
        <f t="shared" si="0"/>
        <v>44263</v>
      </c>
    </row>
    <row r="12" spans="1:1">
      <c r="A12" s="56">
        <f t="shared" si="0"/>
        <v>44270</v>
      </c>
    </row>
    <row r="13" spans="1:1">
      <c r="A13" s="56">
        <f t="shared" si="0"/>
        <v>44277</v>
      </c>
    </row>
    <row r="14" spans="1:1">
      <c r="A14" s="56">
        <f t="shared" si="0"/>
        <v>44284</v>
      </c>
    </row>
    <row r="15" spans="1:1">
      <c r="A15" s="56">
        <f t="shared" si="0"/>
        <v>44291</v>
      </c>
    </row>
    <row r="16" spans="1:1">
      <c r="A16" s="56">
        <f t="shared" si="0"/>
        <v>44298</v>
      </c>
    </row>
    <row r="17" spans="1:1">
      <c r="A17" s="56">
        <f t="shared" si="0"/>
        <v>44305</v>
      </c>
    </row>
    <row r="18" spans="1:1">
      <c r="A18" s="56">
        <f t="shared" si="0"/>
        <v>44312</v>
      </c>
    </row>
    <row r="19" spans="1:1">
      <c r="A19" s="56">
        <f t="shared" si="0"/>
        <v>44319</v>
      </c>
    </row>
    <row r="20" spans="1:1">
      <c r="A20" s="56">
        <f t="shared" si="0"/>
        <v>44326</v>
      </c>
    </row>
    <row r="21" spans="1:1">
      <c r="A21" s="56">
        <f t="shared" si="0"/>
        <v>44333</v>
      </c>
    </row>
    <row r="22" spans="1:1">
      <c r="A22" s="56">
        <f t="shared" si="0"/>
        <v>44340</v>
      </c>
    </row>
    <row r="23" spans="1:1">
      <c r="A23" s="56">
        <f t="shared" si="0"/>
        <v>44347</v>
      </c>
    </row>
    <row r="24" spans="1:1">
      <c r="A24" s="56">
        <f t="shared" si="0"/>
        <v>44354</v>
      </c>
    </row>
    <row r="25" spans="1:1">
      <c r="A25" s="56">
        <f t="shared" si="0"/>
        <v>44361</v>
      </c>
    </row>
    <row r="26" spans="1:1">
      <c r="A26" s="56">
        <f t="shared" si="0"/>
        <v>44368</v>
      </c>
    </row>
    <row r="27" spans="1:1">
      <c r="A27" s="56">
        <f t="shared" si="0"/>
        <v>44375</v>
      </c>
    </row>
    <row r="28" spans="1:1">
      <c r="A28" s="56">
        <f t="shared" si="0"/>
        <v>44382</v>
      </c>
    </row>
    <row r="29" spans="1:1">
      <c r="A29" s="56">
        <f t="shared" si="0"/>
        <v>44389</v>
      </c>
    </row>
    <row r="30" spans="1:1">
      <c r="A30" s="56">
        <f t="shared" si="0"/>
        <v>44396</v>
      </c>
    </row>
    <row r="31" spans="1:1">
      <c r="A31" s="56">
        <f t="shared" si="0"/>
        <v>44403</v>
      </c>
    </row>
    <row r="32" spans="1:1">
      <c r="A32" s="56">
        <f t="shared" si="0"/>
        <v>44410</v>
      </c>
    </row>
    <row r="33" spans="1:1">
      <c r="A33" s="56">
        <f t="shared" si="0"/>
        <v>44417</v>
      </c>
    </row>
    <row r="34" spans="1:1">
      <c r="A34" s="56">
        <f t="shared" si="0"/>
        <v>44424</v>
      </c>
    </row>
    <row r="35" spans="1:1">
      <c r="A35" s="56">
        <f t="shared" si="0"/>
        <v>44431</v>
      </c>
    </row>
    <row r="36" spans="1:1">
      <c r="A36" s="56">
        <f t="shared" si="0"/>
        <v>44438</v>
      </c>
    </row>
    <row r="37" spans="1:1">
      <c r="A37" s="56">
        <f t="shared" si="0"/>
        <v>44445</v>
      </c>
    </row>
    <row r="38" spans="1:1">
      <c r="A38" s="56">
        <f>A37+7</f>
        <v>44452</v>
      </c>
    </row>
    <row r="39" spans="1:1">
      <c r="A39" s="56">
        <f t="shared" si="0"/>
        <v>44459</v>
      </c>
    </row>
    <row r="40" spans="1:1">
      <c r="A40" s="56">
        <f t="shared" si="0"/>
        <v>44466</v>
      </c>
    </row>
    <row r="41" spans="1:1">
      <c r="A41" s="56">
        <f t="shared" si="0"/>
        <v>44473</v>
      </c>
    </row>
    <row r="42" spans="1:1">
      <c r="A42" s="56">
        <f t="shared" si="0"/>
        <v>44480</v>
      </c>
    </row>
    <row r="43" spans="1:1">
      <c r="A43" s="56">
        <f t="shared" si="0"/>
        <v>44487</v>
      </c>
    </row>
    <row r="44" spans="1:1">
      <c r="A44" s="56">
        <f t="shared" si="0"/>
        <v>44494</v>
      </c>
    </row>
    <row r="45" spans="1:1">
      <c r="A45" s="56">
        <f t="shared" si="0"/>
        <v>44501</v>
      </c>
    </row>
    <row r="46" spans="1:1">
      <c r="A46" s="56">
        <f t="shared" si="0"/>
        <v>44508</v>
      </c>
    </row>
    <row r="47" spans="1:1">
      <c r="A47" s="56">
        <f t="shared" si="0"/>
        <v>44515</v>
      </c>
    </row>
    <row r="48" spans="1:1">
      <c r="A48" s="56">
        <f t="shared" si="0"/>
        <v>44522</v>
      </c>
    </row>
    <row r="49" spans="1:1">
      <c r="A49" s="56">
        <f t="shared" si="0"/>
        <v>44529</v>
      </c>
    </row>
    <row r="50" spans="1:1">
      <c r="A50" s="56">
        <f>A49+7</f>
        <v>44536</v>
      </c>
    </row>
    <row r="51" spans="1:1">
      <c r="A51" s="56">
        <f>A50+7</f>
        <v>44543</v>
      </c>
    </row>
    <row r="52" spans="1:1">
      <c r="A52" s="56">
        <f t="shared" ref="A52:A115" si="1">A51+7</f>
        <v>44550</v>
      </c>
    </row>
    <row r="53" spans="1:1">
      <c r="A53" s="56">
        <f t="shared" si="1"/>
        <v>44557</v>
      </c>
    </row>
    <row r="54" spans="1:1">
      <c r="A54" s="56">
        <f t="shared" si="1"/>
        <v>44564</v>
      </c>
    </row>
    <row r="55" spans="1:1">
      <c r="A55" s="56">
        <f t="shared" si="1"/>
        <v>44571</v>
      </c>
    </row>
    <row r="56" spans="1:1">
      <c r="A56" s="56">
        <f t="shared" si="1"/>
        <v>44578</v>
      </c>
    </row>
    <row r="57" spans="1:1">
      <c r="A57" s="56">
        <f t="shared" si="1"/>
        <v>44585</v>
      </c>
    </row>
    <row r="58" spans="1:1">
      <c r="A58" s="56">
        <f t="shared" si="1"/>
        <v>44592</v>
      </c>
    </row>
    <row r="59" spans="1:1">
      <c r="A59" s="56">
        <f t="shared" si="1"/>
        <v>44599</v>
      </c>
    </row>
    <row r="60" spans="1:1">
      <c r="A60" s="56">
        <f t="shared" si="1"/>
        <v>44606</v>
      </c>
    </row>
    <row r="61" spans="1:1">
      <c r="A61" s="56">
        <f t="shared" si="1"/>
        <v>44613</v>
      </c>
    </row>
    <row r="62" spans="1:1">
      <c r="A62" s="56">
        <f t="shared" si="1"/>
        <v>44620</v>
      </c>
    </row>
    <row r="63" spans="1:1">
      <c r="A63" s="56">
        <f t="shared" si="1"/>
        <v>44627</v>
      </c>
    </row>
    <row r="64" spans="1:1">
      <c r="A64" s="56">
        <f t="shared" si="1"/>
        <v>44634</v>
      </c>
    </row>
    <row r="65" spans="1:1">
      <c r="A65" s="56">
        <f t="shared" si="1"/>
        <v>44641</v>
      </c>
    </row>
    <row r="66" spans="1:1">
      <c r="A66" s="56">
        <f t="shared" si="1"/>
        <v>44648</v>
      </c>
    </row>
    <row r="67" spans="1:1">
      <c r="A67" s="56">
        <f t="shared" si="1"/>
        <v>44655</v>
      </c>
    </row>
    <row r="68" spans="1:1">
      <c r="A68" s="56">
        <f t="shared" si="1"/>
        <v>44662</v>
      </c>
    </row>
    <row r="69" spans="1:1">
      <c r="A69" s="56">
        <f t="shared" si="1"/>
        <v>44669</v>
      </c>
    </row>
    <row r="70" spans="1:1">
      <c r="A70" s="56">
        <f t="shared" si="1"/>
        <v>44676</v>
      </c>
    </row>
    <row r="71" spans="1:1">
      <c r="A71" s="56">
        <f t="shared" si="1"/>
        <v>44683</v>
      </c>
    </row>
    <row r="72" spans="1:1">
      <c r="A72" s="56">
        <f t="shared" si="1"/>
        <v>44690</v>
      </c>
    </row>
    <row r="73" spans="1:1">
      <c r="A73" s="56">
        <f t="shared" si="1"/>
        <v>44697</v>
      </c>
    </row>
    <row r="74" spans="1:1">
      <c r="A74" s="56">
        <f t="shared" si="1"/>
        <v>44704</v>
      </c>
    </row>
    <row r="75" spans="1:1">
      <c r="A75" s="56">
        <f t="shared" si="1"/>
        <v>44711</v>
      </c>
    </row>
    <row r="76" spans="1:1">
      <c r="A76" s="56">
        <f t="shared" si="1"/>
        <v>44718</v>
      </c>
    </row>
    <row r="77" spans="1:1">
      <c r="A77" s="56">
        <f t="shared" si="1"/>
        <v>44725</v>
      </c>
    </row>
    <row r="78" spans="1:1">
      <c r="A78" s="56">
        <f t="shared" si="1"/>
        <v>44732</v>
      </c>
    </row>
    <row r="79" spans="1:1">
      <c r="A79" s="56">
        <f t="shared" si="1"/>
        <v>44739</v>
      </c>
    </row>
    <row r="80" spans="1:1">
      <c r="A80" s="56">
        <f t="shared" si="1"/>
        <v>44746</v>
      </c>
    </row>
    <row r="81" spans="1:1">
      <c r="A81" s="56">
        <f t="shared" si="1"/>
        <v>44753</v>
      </c>
    </row>
    <row r="82" spans="1:1">
      <c r="A82" s="56">
        <f t="shared" si="1"/>
        <v>44760</v>
      </c>
    </row>
    <row r="83" spans="1:1">
      <c r="A83" s="56">
        <f t="shared" si="1"/>
        <v>44767</v>
      </c>
    </row>
    <row r="84" spans="1:1">
      <c r="A84" s="56">
        <f t="shared" si="1"/>
        <v>44774</v>
      </c>
    </row>
    <row r="85" spans="1:1">
      <c r="A85" s="56">
        <f t="shared" si="1"/>
        <v>44781</v>
      </c>
    </row>
    <row r="86" spans="1:1">
      <c r="A86" s="56">
        <f t="shared" si="1"/>
        <v>44788</v>
      </c>
    </row>
    <row r="87" spans="1:1">
      <c r="A87" s="56">
        <f t="shared" si="1"/>
        <v>44795</v>
      </c>
    </row>
    <row r="88" spans="1:1">
      <c r="A88" s="56">
        <f t="shared" si="1"/>
        <v>44802</v>
      </c>
    </row>
    <row r="89" spans="1:1">
      <c r="A89" s="56">
        <f t="shared" si="1"/>
        <v>44809</v>
      </c>
    </row>
    <row r="90" spans="1:1">
      <c r="A90" s="56">
        <f t="shared" si="1"/>
        <v>44816</v>
      </c>
    </row>
    <row r="91" spans="1:1">
      <c r="A91" s="56">
        <f t="shared" si="1"/>
        <v>44823</v>
      </c>
    </row>
    <row r="92" spans="1:1">
      <c r="A92" s="56">
        <f t="shared" si="1"/>
        <v>44830</v>
      </c>
    </row>
    <row r="93" spans="1:1">
      <c r="A93" s="56">
        <f t="shared" si="1"/>
        <v>44837</v>
      </c>
    </row>
    <row r="94" spans="1:1">
      <c r="A94" s="56">
        <f t="shared" si="1"/>
        <v>44844</v>
      </c>
    </row>
    <row r="95" spans="1:1">
      <c r="A95" s="56">
        <f t="shared" si="1"/>
        <v>44851</v>
      </c>
    </row>
    <row r="96" spans="1:1">
      <c r="A96" s="56">
        <f t="shared" si="1"/>
        <v>44858</v>
      </c>
    </row>
    <row r="97" spans="1:1">
      <c r="A97" s="56">
        <f t="shared" si="1"/>
        <v>44865</v>
      </c>
    </row>
    <row r="98" spans="1:1">
      <c r="A98" s="56">
        <f t="shared" si="1"/>
        <v>44872</v>
      </c>
    </row>
    <row r="99" spans="1:1">
      <c r="A99" s="56">
        <f t="shared" si="1"/>
        <v>44879</v>
      </c>
    </row>
    <row r="100" spans="1:1">
      <c r="A100" s="56">
        <f t="shared" si="1"/>
        <v>44886</v>
      </c>
    </row>
    <row r="101" spans="1:1">
      <c r="A101" s="56">
        <f t="shared" si="1"/>
        <v>44893</v>
      </c>
    </row>
    <row r="102" spans="1:1">
      <c r="A102" s="56">
        <f t="shared" si="1"/>
        <v>44900</v>
      </c>
    </row>
    <row r="103" spans="1:1">
      <c r="A103" s="56">
        <f t="shared" si="1"/>
        <v>44907</v>
      </c>
    </row>
    <row r="104" spans="1:1">
      <c r="A104" s="56">
        <f t="shared" si="1"/>
        <v>44914</v>
      </c>
    </row>
    <row r="105" spans="1:1">
      <c r="A105" s="56">
        <f t="shared" si="1"/>
        <v>44921</v>
      </c>
    </row>
    <row r="106" spans="1:1">
      <c r="A106" s="56">
        <f t="shared" si="1"/>
        <v>44928</v>
      </c>
    </row>
    <row r="107" spans="1:1">
      <c r="A107" s="56">
        <f t="shared" si="1"/>
        <v>44935</v>
      </c>
    </row>
    <row r="108" spans="1:1">
      <c r="A108" s="56">
        <f t="shared" si="1"/>
        <v>44942</v>
      </c>
    </row>
    <row r="109" spans="1:1">
      <c r="A109" s="56">
        <f t="shared" si="1"/>
        <v>44949</v>
      </c>
    </row>
    <row r="110" spans="1:1">
      <c r="A110" s="56">
        <f t="shared" si="1"/>
        <v>44956</v>
      </c>
    </row>
    <row r="111" spans="1:1">
      <c r="A111" s="56">
        <f t="shared" si="1"/>
        <v>44963</v>
      </c>
    </row>
    <row r="112" spans="1:1">
      <c r="A112" s="56">
        <f t="shared" si="1"/>
        <v>44970</v>
      </c>
    </row>
    <row r="113" spans="1:1">
      <c r="A113" s="56">
        <f t="shared" si="1"/>
        <v>44977</v>
      </c>
    </row>
    <row r="114" spans="1:1">
      <c r="A114" s="56">
        <f t="shared" si="1"/>
        <v>44984</v>
      </c>
    </row>
    <row r="115" spans="1:1">
      <c r="A115" s="56">
        <f t="shared" si="1"/>
        <v>44991</v>
      </c>
    </row>
    <row r="116" spans="1:1">
      <c r="A116" s="56">
        <f t="shared" ref="A116:A157" si="2">A115+7</f>
        <v>44998</v>
      </c>
    </row>
    <row r="117" spans="1:1">
      <c r="A117" s="56">
        <f t="shared" si="2"/>
        <v>45005</v>
      </c>
    </row>
    <row r="118" spans="1:1">
      <c r="A118" s="56">
        <f t="shared" si="2"/>
        <v>45012</v>
      </c>
    </row>
    <row r="119" spans="1:1">
      <c r="A119" s="56">
        <f t="shared" si="2"/>
        <v>45019</v>
      </c>
    </row>
    <row r="120" spans="1:1">
      <c r="A120" s="56">
        <f t="shared" si="2"/>
        <v>45026</v>
      </c>
    </row>
    <row r="121" spans="1:1">
      <c r="A121" s="56">
        <f t="shared" si="2"/>
        <v>45033</v>
      </c>
    </row>
    <row r="122" spans="1:1">
      <c r="A122" s="56">
        <f t="shared" si="2"/>
        <v>45040</v>
      </c>
    </row>
    <row r="123" spans="1:1">
      <c r="A123" s="56">
        <f t="shared" si="2"/>
        <v>45047</v>
      </c>
    </row>
    <row r="124" spans="1:1">
      <c r="A124" s="56">
        <f t="shared" si="2"/>
        <v>45054</v>
      </c>
    </row>
    <row r="125" spans="1:1">
      <c r="A125" s="56">
        <f t="shared" si="2"/>
        <v>45061</v>
      </c>
    </row>
    <row r="126" spans="1:1">
      <c r="A126" s="56">
        <f t="shared" si="2"/>
        <v>45068</v>
      </c>
    </row>
    <row r="127" spans="1:1">
      <c r="A127" s="56">
        <f t="shared" si="2"/>
        <v>45075</v>
      </c>
    </row>
    <row r="128" spans="1:1">
      <c r="A128" s="56">
        <f t="shared" si="2"/>
        <v>45082</v>
      </c>
    </row>
    <row r="129" spans="1:1">
      <c r="A129" s="56">
        <f t="shared" si="2"/>
        <v>45089</v>
      </c>
    </row>
    <row r="130" spans="1:1">
      <c r="A130" s="56">
        <f t="shared" si="2"/>
        <v>45096</v>
      </c>
    </row>
    <row r="131" spans="1:1">
      <c r="A131" s="56">
        <f t="shared" si="2"/>
        <v>45103</v>
      </c>
    </row>
    <row r="132" spans="1:1">
      <c r="A132" s="56">
        <f t="shared" si="2"/>
        <v>45110</v>
      </c>
    </row>
    <row r="133" spans="1:1">
      <c r="A133" s="56">
        <f t="shared" si="2"/>
        <v>45117</v>
      </c>
    </row>
    <row r="134" spans="1:1">
      <c r="A134" s="56">
        <f t="shared" si="2"/>
        <v>45124</v>
      </c>
    </row>
    <row r="135" spans="1:1">
      <c r="A135" s="56">
        <f t="shared" si="2"/>
        <v>45131</v>
      </c>
    </row>
    <row r="136" spans="1:1">
      <c r="A136" s="56">
        <f t="shared" si="2"/>
        <v>45138</v>
      </c>
    </row>
    <row r="137" spans="1:1">
      <c r="A137" s="56">
        <f t="shared" si="2"/>
        <v>45145</v>
      </c>
    </row>
    <row r="138" spans="1:1">
      <c r="A138" s="56">
        <f t="shared" si="2"/>
        <v>45152</v>
      </c>
    </row>
    <row r="139" spans="1:1">
      <c r="A139" s="56">
        <f t="shared" si="2"/>
        <v>45159</v>
      </c>
    </row>
    <row r="140" spans="1:1">
      <c r="A140" s="56">
        <f t="shared" si="2"/>
        <v>45166</v>
      </c>
    </row>
    <row r="141" spans="1:1">
      <c r="A141" s="56">
        <f t="shared" si="2"/>
        <v>45173</v>
      </c>
    </row>
    <row r="142" spans="1:1">
      <c r="A142" s="56">
        <f t="shared" si="2"/>
        <v>45180</v>
      </c>
    </row>
    <row r="143" spans="1:1">
      <c r="A143" s="56">
        <f t="shared" si="2"/>
        <v>45187</v>
      </c>
    </row>
    <row r="144" spans="1:1">
      <c r="A144" s="56">
        <f t="shared" si="2"/>
        <v>45194</v>
      </c>
    </row>
    <row r="145" spans="1:1">
      <c r="A145" s="56">
        <f t="shared" si="2"/>
        <v>45201</v>
      </c>
    </row>
    <row r="146" spans="1:1">
      <c r="A146" s="56">
        <f t="shared" si="2"/>
        <v>45208</v>
      </c>
    </row>
    <row r="147" spans="1:1">
      <c r="A147" s="56">
        <f t="shared" si="2"/>
        <v>45215</v>
      </c>
    </row>
    <row r="148" spans="1:1">
      <c r="A148" s="56">
        <f t="shared" si="2"/>
        <v>45222</v>
      </c>
    </row>
    <row r="149" spans="1:1">
      <c r="A149" s="56">
        <f t="shared" si="2"/>
        <v>45229</v>
      </c>
    </row>
    <row r="150" spans="1:1">
      <c r="A150" s="56">
        <f t="shared" si="2"/>
        <v>45236</v>
      </c>
    </row>
    <row r="151" spans="1:1">
      <c r="A151" s="56">
        <f t="shared" si="2"/>
        <v>45243</v>
      </c>
    </row>
    <row r="152" spans="1:1">
      <c r="A152" s="56">
        <f t="shared" si="2"/>
        <v>45250</v>
      </c>
    </row>
    <row r="153" spans="1:1">
      <c r="A153" s="56">
        <f t="shared" si="2"/>
        <v>45257</v>
      </c>
    </row>
    <row r="154" spans="1:1">
      <c r="A154" s="56">
        <f t="shared" si="2"/>
        <v>45264</v>
      </c>
    </row>
    <row r="155" spans="1:1">
      <c r="A155" s="56">
        <f t="shared" si="2"/>
        <v>45271</v>
      </c>
    </row>
    <row r="156" spans="1:1">
      <c r="A156" s="56">
        <f t="shared" si="2"/>
        <v>45278</v>
      </c>
    </row>
    <row r="157" spans="1:1">
      <c r="A157" s="56">
        <f t="shared" si="2"/>
        <v>45285</v>
      </c>
    </row>
    <row r="158" spans="1:1">
      <c r="A158" s="56"/>
    </row>
    <row r="159" spans="1:1">
      <c r="A159" s="56"/>
    </row>
    <row r="160" spans="1:1">
      <c r="A160" s="56"/>
    </row>
    <row r="161" spans="1:1">
      <c r="A161" s="56"/>
    </row>
    <row r="162" spans="1:1">
      <c r="A162" s="56"/>
    </row>
    <row r="163" spans="1:1">
      <c r="A163" s="56"/>
    </row>
    <row r="164" spans="1:1">
      <c r="A164" s="56"/>
    </row>
    <row r="165" spans="1:1">
      <c r="A165" s="56"/>
    </row>
    <row r="166" spans="1:1">
      <c r="A166" s="56"/>
    </row>
    <row r="167" spans="1:1">
      <c r="A167" s="56"/>
    </row>
    <row r="168" spans="1:1">
      <c r="A168" s="56"/>
    </row>
    <row r="169" spans="1:1">
      <c r="A169" s="56"/>
    </row>
    <row r="170" spans="1:1">
      <c r="A170" s="56"/>
    </row>
    <row r="171" spans="1:1">
      <c r="A171" s="56"/>
    </row>
    <row r="172" spans="1:1">
      <c r="A172" s="56"/>
    </row>
    <row r="173" spans="1:1">
      <c r="A173" s="56"/>
    </row>
    <row r="174" spans="1:1">
      <c r="A174" s="56"/>
    </row>
    <row r="175" spans="1:1">
      <c r="A175" s="56"/>
    </row>
    <row r="176" spans="1:1">
      <c r="A176" s="56"/>
    </row>
    <row r="177" spans="1:1">
      <c r="A177" s="56"/>
    </row>
    <row r="178" spans="1:1">
      <c r="A178" s="56"/>
    </row>
    <row r="179" spans="1:1">
      <c r="A179" s="56"/>
    </row>
    <row r="180" spans="1:1">
      <c r="A180" s="56"/>
    </row>
    <row r="181" spans="1:1">
      <c r="A181" s="56"/>
    </row>
    <row r="182" spans="1:1">
      <c r="A182" s="56"/>
    </row>
    <row r="183" spans="1:1">
      <c r="A183" s="56"/>
    </row>
    <row r="184" spans="1:1">
      <c r="A184" s="56"/>
    </row>
    <row r="185" spans="1:1">
      <c r="A185" s="56"/>
    </row>
    <row r="186" spans="1:1">
      <c r="A186" s="56"/>
    </row>
    <row r="187" spans="1:1">
      <c r="A187" s="56"/>
    </row>
    <row r="188" spans="1:1">
      <c r="A188" s="56"/>
    </row>
    <row r="189" spans="1:1">
      <c r="A189" s="56"/>
    </row>
    <row r="190" spans="1:1">
      <c r="A190" s="56"/>
    </row>
    <row r="191" spans="1:1">
      <c r="A191" s="56"/>
    </row>
    <row r="192" spans="1:1">
      <c r="A192" s="56"/>
    </row>
    <row r="193" spans="1:1">
      <c r="A193" s="56"/>
    </row>
    <row r="194" spans="1:1">
      <c r="A194" s="56"/>
    </row>
    <row r="195" spans="1:1">
      <c r="A195" s="56"/>
    </row>
    <row r="196" spans="1:1">
      <c r="A196" s="56"/>
    </row>
    <row r="197" spans="1:1">
      <c r="A197" s="56"/>
    </row>
    <row r="198" spans="1:1">
      <c r="A198" s="56"/>
    </row>
    <row r="199" spans="1:1">
      <c r="A199" s="56"/>
    </row>
    <row r="200" spans="1:1">
      <c r="A200" s="56"/>
    </row>
    <row r="201" spans="1:1">
      <c r="A201" s="56"/>
    </row>
    <row r="202" spans="1:1">
      <c r="A202" s="56"/>
    </row>
    <row r="203" spans="1:1">
      <c r="A203" s="56"/>
    </row>
    <row r="204" spans="1:1">
      <c r="A204" s="56"/>
    </row>
    <row r="205" spans="1:1">
      <c r="A205" s="56"/>
    </row>
    <row r="206" spans="1:1">
      <c r="A206" s="56"/>
    </row>
    <row r="207" spans="1:1">
      <c r="A207" s="56"/>
    </row>
    <row r="208" spans="1:1">
      <c r="A208" s="56"/>
    </row>
    <row r="209" spans="1:1">
      <c r="A209" s="56"/>
    </row>
    <row r="210" spans="1:1">
      <c r="A210" s="56"/>
    </row>
    <row r="211" spans="1:1">
      <c r="A211" s="56"/>
    </row>
    <row r="212" spans="1:1">
      <c r="A212" s="56"/>
    </row>
    <row r="213" spans="1:1">
      <c r="A213" s="56"/>
    </row>
    <row r="214" spans="1:1">
      <c r="A214" s="56"/>
    </row>
    <row r="215" spans="1:1">
      <c r="A215" s="56"/>
    </row>
    <row r="216" spans="1:1">
      <c r="A216" s="56"/>
    </row>
    <row r="217" spans="1:1">
      <c r="A217" s="56"/>
    </row>
    <row r="218" spans="1:1">
      <c r="A218" s="56"/>
    </row>
    <row r="219" spans="1:1">
      <c r="A219" s="56"/>
    </row>
    <row r="220" spans="1:1">
      <c r="A220" s="56"/>
    </row>
    <row r="221" spans="1:1">
      <c r="A221" s="56"/>
    </row>
    <row r="222" spans="1:1">
      <c r="A222" s="56"/>
    </row>
    <row r="223" spans="1:1">
      <c r="A223" s="56"/>
    </row>
    <row r="224" spans="1:1">
      <c r="A224" s="56"/>
    </row>
    <row r="225" spans="1:1">
      <c r="A225" s="56"/>
    </row>
    <row r="226" spans="1:1">
      <c r="A226" s="56"/>
    </row>
    <row r="227" spans="1:1">
      <c r="A227" s="56"/>
    </row>
    <row r="228" spans="1:1">
      <c r="A228" s="5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EE9E3-EF0D-4F93-AC8F-CDCEEC3B3FB3}">
  <sheetPr codeName="Sheet1">
    <tabColor rgb="FFFFFF00"/>
    <pageSetUpPr fitToPage="1"/>
  </sheetPr>
  <dimension ref="A1:N56"/>
  <sheetViews>
    <sheetView tabSelected="1" workbookViewId="0">
      <selection activeCell="P52" sqref="P52"/>
    </sheetView>
  </sheetViews>
  <sheetFormatPr defaultColWidth="8.85546875" defaultRowHeight="12.75"/>
  <cols>
    <col min="1" max="1" width="30.140625" style="1" customWidth="1"/>
    <col min="2" max="2" width="20.140625" style="1" customWidth="1"/>
    <col min="3" max="11" width="8.85546875" style="1"/>
    <col min="12" max="12" width="8.85546875" style="1" customWidth="1"/>
    <col min="13" max="16384" width="8.85546875" style="1"/>
  </cols>
  <sheetData>
    <row r="1" spans="1:14" ht="45" customHeight="1">
      <c r="A1" s="146" t="s">
        <v>0</v>
      </c>
      <c r="B1" s="146"/>
      <c r="C1" s="146"/>
      <c r="D1" s="146"/>
      <c r="E1" s="146"/>
      <c r="F1" s="146"/>
      <c r="G1" s="146"/>
      <c r="H1" s="146"/>
      <c r="I1" s="146"/>
      <c r="J1" s="146"/>
      <c r="K1" s="146"/>
      <c r="L1" s="146"/>
    </row>
    <row r="2" spans="1:14" ht="26.25">
      <c r="A2" s="147" t="s">
        <v>1</v>
      </c>
      <c r="B2" s="147"/>
      <c r="C2" s="147"/>
      <c r="D2" s="147"/>
      <c r="E2" s="147"/>
      <c r="F2" s="147"/>
      <c r="G2" s="147"/>
      <c r="H2" s="147"/>
      <c r="I2" s="147"/>
      <c r="J2" s="147"/>
      <c r="K2" s="147"/>
      <c r="L2" s="147"/>
    </row>
    <row r="3" spans="1:14" ht="32.450000000000003" customHeight="1">
      <c r="A3" s="81" t="s">
        <v>2</v>
      </c>
      <c r="B3" s="111"/>
      <c r="C3" s="111"/>
      <c r="D3" s="111"/>
      <c r="E3" s="111"/>
      <c r="F3" s="111"/>
      <c r="G3" s="111"/>
      <c r="H3" s="111"/>
      <c r="I3" s="111"/>
      <c r="J3" s="111"/>
      <c r="K3" s="111"/>
      <c r="L3" s="111"/>
    </row>
    <row r="4" spans="1:14" ht="39" customHeight="1">
      <c r="A4" s="148" t="s">
        <v>3</v>
      </c>
      <c r="B4" s="148"/>
      <c r="C4" s="148"/>
      <c r="D4" s="148"/>
      <c r="E4" s="148"/>
      <c r="F4" s="148"/>
      <c r="G4" s="148"/>
      <c r="H4" s="148"/>
      <c r="I4" s="148"/>
      <c r="J4" s="148"/>
      <c r="K4" s="148"/>
      <c r="L4" s="148"/>
    </row>
    <row r="5" spans="1:14" ht="21.6" customHeight="1">
      <c r="A5" s="145" t="s">
        <v>4</v>
      </c>
      <c r="B5" s="145"/>
      <c r="C5" s="145"/>
      <c r="D5" s="145"/>
      <c r="E5" s="145"/>
      <c r="F5" s="145"/>
      <c r="G5" s="145"/>
      <c r="H5" s="145"/>
      <c r="I5" s="145"/>
      <c r="J5" s="145"/>
      <c r="K5" s="145"/>
      <c r="L5" s="145"/>
    </row>
    <row r="6" spans="1:14" ht="12.6" customHeight="1" thickBot="1">
      <c r="A6" s="6"/>
    </row>
    <row r="7" spans="1:14" ht="22.9" customHeight="1" thickBot="1">
      <c r="A7" s="2" t="s">
        <v>5</v>
      </c>
      <c r="B7" s="11"/>
      <c r="C7" s="9" t="str">
        <f>B7&amp;"_NH"</f>
        <v>_NH</v>
      </c>
    </row>
    <row r="8" spans="1:14" ht="7.15" customHeight="1" thickBot="1">
      <c r="A8" s="2"/>
      <c r="B8" s="10"/>
      <c r="C8" s="9"/>
    </row>
    <row r="9" spans="1:14" ht="22.9" customHeight="1" thickBot="1">
      <c r="A9" s="2" t="s">
        <v>6</v>
      </c>
      <c r="B9" s="149"/>
      <c r="C9" s="150"/>
      <c r="D9" s="150"/>
      <c r="E9" s="150"/>
      <c r="F9" s="150"/>
      <c r="G9" s="151"/>
      <c r="H9" s="3"/>
      <c r="I9" s="3"/>
      <c r="J9" s="3"/>
      <c r="K9" s="4"/>
      <c r="L9" s="4"/>
      <c r="M9" s="4"/>
      <c r="N9" s="4"/>
    </row>
    <row r="10" spans="1:14" ht="7.15" customHeight="1" thickBot="1">
      <c r="A10" s="2"/>
      <c r="B10" s="10"/>
      <c r="C10" s="10"/>
      <c r="D10" s="10"/>
      <c r="E10" s="10"/>
      <c r="F10" s="10"/>
      <c r="G10" s="10"/>
      <c r="H10" s="3"/>
      <c r="I10" s="3"/>
      <c r="J10" s="3"/>
      <c r="K10" s="4"/>
      <c r="L10" s="4"/>
      <c r="M10" s="4"/>
      <c r="N10" s="4"/>
    </row>
    <row r="11" spans="1:14" ht="22.9" customHeight="1" thickBot="1">
      <c r="A11" s="2" t="s">
        <v>7</v>
      </c>
      <c r="B11" s="11"/>
      <c r="C11" s="8"/>
      <c r="D11" s="5"/>
      <c r="E11" s="5"/>
      <c r="F11" s="5"/>
      <c r="G11" s="5"/>
      <c r="H11" s="3"/>
      <c r="I11" s="3"/>
      <c r="J11" s="3"/>
      <c r="K11" s="4"/>
      <c r="L11" s="4"/>
      <c r="M11" s="4"/>
      <c r="N11" s="4"/>
    </row>
    <row r="12" spans="1:14" ht="7.15" customHeight="1">
      <c r="A12" s="2"/>
      <c r="B12" s="10"/>
      <c r="C12" s="8"/>
      <c r="D12" s="5"/>
      <c r="E12" s="5"/>
      <c r="F12" s="5"/>
      <c r="G12" s="5"/>
      <c r="H12" s="3"/>
      <c r="I12" s="3"/>
      <c r="J12" s="3"/>
      <c r="K12" s="4"/>
      <c r="L12" s="4"/>
      <c r="M12" s="4"/>
      <c r="N12" s="4"/>
    </row>
    <row r="13" spans="1:14" ht="57" customHeight="1">
      <c r="A13" s="162" t="s">
        <v>8</v>
      </c>
      <c r="B13" s="162"/>
      <c r="C13" s="162"/>
      <c r="D13" s="162"/>
      <c r="E13" s="162"/>
      <c r="F13" s="162"/>
      <c r="G13" s="162"/>
      <c r="H13" s="162"/>
      <c r="I13" s="162"/>
      <c r="J13" s="162"/>
      <c r="K13" s="162"/>
      <c r="L13" s="162"/>
      <c r="M13" s="4"/>
      <c r="N13" s="4"/>
    </row>
    <row r="14" spans="1:14">
      <c r="A14" s="111"/>
      <c r="B14" s="111"/>
      <c r="C14" s="111"/>
      <c r="D14" s="111"/>
      <c r="E14" s="111"/>
      <c r="F14" s="111"/>
      <c r="G14" s="111"/>
      <c r="H14" s="111"/>
      <c r="I14" s="111"/>
      <c r="J14" s="111"/>
      <c r="K14" s="111"/>
      <c r="L14" s="111"/>
    </row>
    <row r="15" spans="1:14" ht="43.15" customHeight="1">
      <c r="A15" s="132" t="s">
        <v>9</v>
      </c>
      <c r="B15" s="132"/>
      <c r="C15" s="132"/>
      <c r="D15" s="132"/>
      <c r="E15" s="132"/>
      <c r="F15" s="132"/>
      <c r="G15" s="132"/>
      <c r="H15" s="132"/>
      <c r="I15" s="132"/>
      <c r="J15" s="132"/>
      <c r="K15" s="132"/>
      <c r="L15" s="132"/>
    </row>
    <row r="16" spans="1:14" ht="23.45" customHeight="1">
      <c r="A16" s="163" t="s">
        <v>10</v>
      </c>
      <c r="B16" s="156"/>
      <c r="C16" s="156"/>
      <c r="D16" s="156"/>
      <c r="E16" s="156"/>
      <c r="F16" s="156"/>
      <c r="G16" s="156"/>
      <c r="H16" s="156"/>
      <c r="I16" s="156"/>
      <c r="J16" s="156"/>
      <c r="K16" s="156"/>
      <c r="L16" s="157"/>
    </row>
    <row r="17" spans="1:12" ht="23.45" customHeight="1">
      <c r="A17" s="159" t="s">
        <v>11</v>
      </c>
      <c r="B17" s="164"/>
      <c r="C17" s="164"/>
      <c r="D17" s="164"/>
      <c r="E17" s="164"/>
      <c r="F17" s="164"/>
      <c r="G17" s="164"/>
      <c r="H17" s="164"/>
      <c r="I17" s="164"/>
      <c r="J17" s="164"/>
      <c r="K17" s="164"/>
      <c r="L17" s="165"/>
    </row>
    <row r="18" spans="1:12" ht="36" customHeight="1">
      <c r="A18" s="152" t="s">
        <v>12</v>
      </c>
      <c r="B18" s="145"/>
      <c r="C18" s="145"/>
      <c r="D18" s="145"/>
      <c r="E18" s="145"/>
      <c r="F18" s="145"/>
      <c r="G18" s="145"/>
      <c r="H18" s="145"/>
      <c r="I18" s="145"/>
      <c r="J18" s="145"/>
      <c r="K18" s="145"/>
      <c r="L18" s="153"/>
    </row>
    <row r="19" spans="1:12" ht="48" customHeight="1">
      <c r="A19" s="152" t="s">
        <v>13</v>
      </c>
      <c r="B19" s="145"/>
      <c r="C19" s="145"/>
      <c r="D19" s="145"/>
      <c r="E19" s="145"/>
      <c r="F19" s="145"/>
      <c r="G19" s="145"/>
      <c r="H19" s="145"/>
      <c r="I19" s="145"/>
      <c r="J19" s="145"/>
      <c r="K19" s="145"/>
      <c r="L19" s="153"/>
    </row>
    <row r="20" spans="1:12" ht="15.6" customHeight="1">
      <c r="A20" s="159" t="s">
        <v>14</v>
      </c>
      <c r="B20" s="160"/>
      <c r="C20" s="160"/>
      <c r="D20" s="160"/>
      <c r="E20" s="160"/>
      <c r="F20" s="160"/>
      <c r="G20" s="160"/>
      <c r="H20" s="160"/>
      <c r="I20" s="160"/>
      <c r="J20" s="160"/>
      <c r="K20" s="160"/>
      <c r="L20" s="161"/>
    </row>
    <row r="21" spans="1:12" ht="39.6" customHeight="1">
      <c r="A21" s="152" t="s">
        <v>15</v>
      </c>
      <c r="B21" s="145"/>
      <c r="C21" s="145"/>
      <c r="D21" s="145"/>
      <c r="E21" s="145"/>
      <c r="F21" s="145"/>
      <c r="G21" s="145"/>
      <c r="H21" s="145"/>
      <c r="I21" s="145"/>
      <c r="J21" s="145"/>
      <c r="K21" s="145"/>
      <c r="L21" s="153"/>
    </row>
    <row r="22" spans="1:12" ht="35.450000000000003" customHeight="1">
      <c r="A22" s="152" t="s">
        <v>16</v>
      </c>
      <c r="B22" s="145"/>
      <c r="C22" s="145"/>
      <c r="D22" s="145"/>
      <c r="E22" s="145"/>
      <c r="F22" s="145"/>
      <c r="G22" s="145"/>
      <c r="H22" s="145"/>
      <c r="I22" s="145"/>
      <c r="J22" s="145"/>
      <c r="K22" s="145"/>
      <c r="L22" s="153"/>
    </row>
    <row r="23" spans="1:12" ht="23.45" customHeight="1">
      <c r="A23" s="152" t="s">
        <v>17</v>
      </c>
      <c r="B23" s="145"/>
      <c r="C23" s="145"/>
      <c r="D23" s="145"/>
      <c r="E23" s="145"/>
      <c r="F23" s="145"/>
      <c r="G23" s="145"/>
      <c r="H23" s="145"/>
      <c r="I23" s="145"/>
      <c r="J23" s="145"/>
      <c r="K23" s="145"/>
      <c r="L23" s="153"/>
    </row>
    <row r="24" spans="1:12" ht="23.45" customHeight="1">
      <c r="A24" s="152" t="s">
        <v>18</v>
      </c>
      <c r="B24" s="145"/>
      <c r="C24" s="145"/>
      <c r="D24" s="145"/>
      <c r="E24" s="145"/>
      <c r="F24" s="145"/>
      <c r="G24" s="145"/>
      <c r="H24" s="145"/>
      <c r="I24" s="145"/>
      <c r="J24" s="145"/>
      <c r="K24" s="145"/>
      <c r="L24" s="153"/>
    </row>
    <row r="25" spans="1:12" ht="23.45" customHeight="1">
      <c r="A25" s="135" t="s">
        <v>19</v>
      </c>
      <c r="B25" s="136"/>
      <c r="C25" s="136"/>
      <c r="D25" s="136"/>
      <c r="E25" s="136"/>
      <c r="F25" s="136"/>
      <c r="G25" s="136"/>
      <c r="H25" s="136"/>
      <c r="I25" s="136"/>
      <c r="J25" s="136"/>
      <c r="K25" s="136"/>
      <c r="L25" s="137"/>
    </row>
    <row r="26" spans="1:12" s="7" customFormat="1" ht="44.45" customHeight="1">
      <c r="A26" s="155" t="s">
        <v>207</v>
      </c>
      <c r="B26" s="156"/>
      <c r="C26" s="156"/>
      <c r="D26" s="156"/>
      <c r="E26" s="156"/>
      <c r="F26" s="156"/>
      <c r="G26" s="156"/>
      <c r="H26" s="156"/>
      <c r="I26" s="156"/>
      <c r="J26" s="156"/>
      <c r="K26" s="156"/>
      <c r="L26" s="157"/>
    </row>
    <row r="27" spans="1:12" s="7" customFormat="1" ht="55.15" customHeight="1">
      <c r="A27" s="134" t="s">
        <v>20</v>
      </c>
      <c r="B27" s="132"/>
      <c r="C27" s="132"/>
      <c r="D27" s="132"/>
      <c r="E27" s="132"/>
      <c r="F27" s="132"/>
      <c r="G27" s="132"/>
      <c r="H27" s="132"/>
      <c r="I27" s="132"/>
      <c r="J27" s="132"/>
      <c r="K27" s="132"/>
      <c r="L27" s="133"/>
    </row>
    <row r="28" spans="1:12" s="7" customFormat="1" ht="20.45" customHeight="1">
      <c r="A28" s="131" t="s">
        <v>21</v>
      </c>
      <c r="B28" s="132"/>
      <c r="C28" s="132"/>
      <c r="D28" s="132"/>
      <c r="E28" s="132"/>
      <c r="F28" s="132"/>
      <c r="G28" s="132"/>
      <c r="H28" s="132"/>
      <c r="I28" s="132"/>
      <c r="J28" s="132"/>
      <c r="K28" s="132"/>
      <c r="L28" s="133"/>
    </row>
    <row r="29" spans="1:12" s="7" customFormat="1" ht="35.450000000000003" customHeight="1">
      <c r="A29" s="131" t="s">
        <v>22</v>
      </c>
      <c r="B29" s="132"/>
      <c r="C29" s="132"/>
      <c r="D29" s="132"/>
      <c r="E29" s="132"/>
      <c r="F29" s="132"/>
      <c r="G29" s="132"/>
      <c r="H29" s="132"/>
      <c r="I29" s="132"/>
      <c r="J29" s="132"/>
      <c r="K29" s="132"/>
      <c r="L29" s="133"/>
    </row>
    <row r="30" spans="1:12" s="7" customFormat="1" ht="20.45" customHeight="1">
      <c r="A30" s="131" t="s">
        <v>23</v>
      </c>
      <c r="B30" s="132"/>
      <c r="C30" s="132"/>
      <c r="D30" s="132"/>
      <c r="E30" s="132"/>
      <c r="F30" s="132"/>
      <c r="G30" s="132"/>
      <c r="H30" s="132"/>
      <c r="I30" s="132"/>
      <c r="J30" s="132"/>
      <c r="K30" s="132"/>
      <c r="L30" s="133"/>
    </row>
    <row r="31" spans="1:12" ht="24.6" customHeight="1">
      <c r="A31" s="134" t="s">
        <v>24</v>
      </c>
      <c r="B31" s="132"/>
      <c r="C31" s="132"/>
      <c r="D31" s="132"/>
      <c r="E31" s="132"/>
      <c r="F31" s="132"/>
      <c r="G31" s="132"/>
      <c r="H31" s="132"/>
      <c r="I31" s="132"/>
      <c r="J31" s="132"/>
      <c r="K31" s="132"/>
      <c r="L31" s="133"/>
    </row>
    <row r="32" spans="1:12" ht="60" customHeight="1">
      <c r="A32" s="138" t="s">
        <v>25</v>
      </c>
      <c r="B32" s="139"/>
      <c r="C32" s="139"/>
      <c r="D32" s="139"/>
      <c r="E32" s="139"/>
      <c r="F32" s="139"/>
      <c r="G32" s="139"/>
      <c r="H32" s="139"/>
      <c r="I32" s="139"/>
      <c r="J32" s="139"/>
      <c r="K32" s="139"/>
      <c r="L32" s="140"/>
    </row>
    <row r="33" spans="1:12" ht="38.450000000000003" customHeight="1">
      <c r="A33" s="141" t="s">
        <v>26</v>
      </c>
      <c r="B33" s="142"/>
      <c r="C33" s="142"/>
      <c r="D33" s="142"/>
      <c r="E33" s="142"/>
      <c r="F33" s="142"/>
      <c r="G33" s="142"/>
      <c r="H33" s="142"/>
      <c r="I33" s="142"/>
      <c r="J33" s="142"/>
      <c r="K33" s="142"/>
      <c r="L33" s="143"/>
    </row>
    <row r="34" spans="1:12" ht="42" customHeight="1">
      <c r="A34" s="158"/>
      <c r="B34" s="158"/>
      <c r="C34" s="158"/>
      <c r="D34" s="158"/>
      <c r="E34" s="158"/>
      <c r="F34" s="158"/>
      <c r="G34" s="158"/>
      <c r="H34" s="158"/>
      <c r="I34" s="158"/>
      <c r="J34" s="158"/>
      <c r="K34" s="158"/>
      <c r="L34" s="158"/>
    </row>
    <row r="35" spans="1:12" ht="24.6" customHeight="1">
      <c r="A35" s="144" t="s">
        <v>27</v>
      </c>
      <c r="B35" s="144"/>
      <c r="C35" s="144"/>
      <c r="D35" s="144"/>
      <c r="E35" s="144"/>
      <c r="F35" s="144"/>
      <c r="G35" s="144"/>
      <c r="H35" s="144"/>
      <c r="I35" s="144"/>
      <c r="J35" s="144"/>
      <c r="K35" s="144"/>
      <c r="L35" s="144"/>
    </row>
    <row r="36" spans="1:12" ht="22.15" customHeight="1">
      <c r="A36" s="154" t="s">
        <v>28</v>
      </c>
      <c r="B36" s="132"/>
      <c r="C36" s="132"/>
      <c r="D36" s="132"/>
      <c r="E36" s="132"/>
      <c r="F36" s="132"/>
      <c r="G36" s="132"/>
      <c r="H36" s="132"/>
      <c r="I36" s="132"/>
      <c r="J36" s="132"/>
      <c r="K36" s="132"/>
      <c r="L36" s="132"/>
    </row>
    <row r="37" spans="1:12" s="7" customFormat="1" ht="22.15" customHeight="1">
      <c r="A37" s="132" t="s">
        <v>29</v>
      </c>
      <c r="B37" s="132"/>
      <c r="C37" s="132"/>
      <c r="D37" s="132"/>
      <c r="E37" s="132"/>
      <c r="F37" s="132"/>
      <c r="G37" s="132"/>
      <c r="H37" s="132"/>
      <c r="I37" s="132"/>
      <c r="J37" s="132"/>
      <c r="K37" s="132"/>
      <c r="L37" s="132"/>
    </row>
    <row r="38" spans="1:12" s="7" customFormat="1" ht="22.15" customHeight="1">
      <c r="A38" s="154" t="s">
        <v>208</v>
      </c>
      <c r="B38" s="132"/>
      <c r="C38" s="132"/>
      <c r="D38" s="132"/>
      <c r="E38" s="132"/>
      <c r="F38" s="132"/>
      <c r="G38" s="132"/>
      <c r="H38" s="132"/>
      <c r="I38" s="132"/>
      <c r="J38" s="132"/>
      <c r="K38" s="132"/>
      <c r="L38" s="132"/>
    </row>
    <row r="39" spans="1:12" s="7" customFormat="1" ht="22.15" customHeight="1">
      <c r="A39" s="132" t="s">
        <v>30</v>
      </c>
      <c r="B39" s="132"/>
      <c r="C39" s="132"/>
      <c r="D39" s="132"/>
      <c r="E39" s="132"/>
      <c r="F39" s="132"/>
      <c r="G39" s="132"/>
      <c r="H39" s="132"/>
      <c r="I39" s="132"/>
      <c r="J39" s="132"/>
      <c r="K39" s="132"/>
      <c r="L39" s="132"/>
    </row>
    <row r="40" spans="1:12" s="7" customFormat="1" ht="22.15" customHeight="1">
      <c r="A40" s="132" t="s">
        <v>209</v>
      </c>
      <c r="B40" s="132"/>
      <c r="C40" s="132"/>
      <c r="D40" s="132"/>
      <c r="E40" s="132"/>
      <c r="F40" s="132"/>
      <c r="G40" s="132"/>
      <c r="H40" s="132"/>
      <c r="I40" s="132"/>
      <c r="J40" s="132"/>
      <c r="K40" s="132"/>
      <c r="L40" s="132"/>
    </row>
    <row r="41" spans="1:12" s="7" customFormat="1" ht="22.15" customHeight="1">
      <c r="A41" s="132" t="s">
        <v>210</v>
      </c>
      <c r="B41" s="132"/>
      <c r="C41" s="132"/>
      <c r="D41" s="132"/>
      <c r="E41" s="132"/>
      <c r="F41" s="132"/>
      <c r="G41" s="132"/>
      <c r="H41" s="132"/>
      <c r="I41" s="132"/>
      <c r="J41" s="132"/>
      <c r="K41" s="132"/>
      <c r="L41" s="132"/>
    </row>
    <row r="42" spans="1:12" ht="15.75">
      <c r="A42" s="6"/>
    </row>
    <row r="43" spans="1:12" ht="15.6" customHeight="1">
      <c r="A43" s="144" t="s">
        <v>31</v>
      </c>
      <c r="B43" s="144"/>
      <c r="C43" s="144"/>
      <c r="D43" s="144"/>
      <c r="E43" s="144"/>
      <c r="F43" s="144"/>
      <c r="G43" s="144"/>
      <c r="H43" s="144"/>
      <c r="I43" s="144"/>
      <c r="J43" s="144"/>
      <c r="K43" s="144"/>
      <c r="L43" s="144"/>
    </row>
    <row r="44" spans="1:12" ht="41.45" customHeight="1">
      <c r="A44" s="145" t="s">
        <v>32</v>
      </c>
      <c r="B44" s="145"/>
      <c r="C44" s="145"/>
      <c r="D44" s="145"/>
      <c r="E44" s="145"/>
      <c r="F44" s="145"/>
      <c r="G44" s="145"/>
      <c r="H44" s="145"/>
      <c r="I44" s="145"/>
      <c r="J44" s="145"/>
      <c r="K44" s="145"/>
      <c r="L44" s="145"/>
    </row>
    <row r="45" spans="1:12">
      <c r="A45" s="111"/>
      <c r="B45" s="111"/>
      <c r="C45" s="111"/>
      <c r="D45" s="111"/>
      <c r="E45" s="111"/>
      <c r="F45" s="111"/>
      <c r="G45" s="111"/>
      <c r="H45" s="111"/>
      <c r="I45" s="111"/>
      <c r="J45" s="111"/>
      <c r="K45" s="111"/>
      <c r="L45" s="111"/>
    </row>
    <row r="46" spans="1:12" ht="39" customHeight="1">
      <c r="A46" s="130" t="s">
        <v>33</v>
      </c>
      <c r="B46" s="130"/>
      <c r="C46" s="130"/>
      <c r="D46" s="130"/>
      <c r="E46" s="130"/>
      <c r="F46" s="130"/>
      <c r="G46" s="130"/>
      <c r="H46" s="130"/>
      <c r="I46" s="130"/>
      <c r="J46" s="130"/>
      <c r="K46" s="130"/>
      <c r="L46" s="130"/>
    </row>
    <row r="48" spans="1:12" ht="9.75" customHeight="1"/>
    <row r="49" spans="1:12">
      <c r="A49" s="199"/>
      <c r="B49" s="199"/>
      <c r="C49" s="199"/>
      <c r="D49" s="199"/>
      <c r="E49" s="199"/>
      <c r="F49" s="199"/>
      <c r="G49" s="199"/>
      <c r="H49" s="199"/>
      <c r="I49" s="199"/>
      <c r="J49" s="199"/>
      <c r="K49" s="199"/>
      <c r="L49" s="199"/>
    </row>
    <row r="50" spans="1:12">
      <c r="A50" s="199"/>
      <c r="B50" s="200" t="s">
        <v>260</v>
      </c>
      <c r="C50" s="200"/>
      <c r="D50" s="200"/>
      <c r="E50" s="200"/>
      <c r="F50" s="200"/>
      <c r="G50" s="200"/>
      <c r="H50" s="200"/>
      <c r="I50" s="200"/>
      <c r="J50" s="200"/>
      <c r="K50" s="200"/>
      <c r="L50" s="200"/>
    </row>
    <row r="51" spans="1:12" ht="20.25" customHeight="1">
      <c r="A51" s="199"/>
      <c r="B51" s="200"/>
      <c r="C51" s="200"/>
      <c r="D51" s="200"/>
      <c r="E51" s="200"/>
      <c r="F51" s="200"/>
      <c r="G51" s="200"/>
      <c r="H51" s="200"/>
      <c r="I51" s="200"/>
      <c r="J51" s="200"/>
      <c r="K51" s="200"/>
      <c r="L51" s="200"/>
    </row>
    <row r="52" spans="1:12">
      <c r="A52" s="199"/>
      <c r="B52" s="200"/>
      <c r="C52" s="200"/>
      <c r="D52" s="200"/>
      <c r="E52" s="200"/>
      <c r="F52" s="200"/>
      <c r="G52" s="200"/>
      <c r="H52" s="200"/>
      <c r="I52" s="200"/>
      <c r="J52" s="200"/>
      <c r="K52" s="200"/>
      <c r="L52" s="200"/>
    </row>
    <row r="53" spans="1:12">
      <c r="A53" s="199"/>
      <c r="B53" s="200"/>
      <c r="C53" s="200"/>
      <c r="D53" s="200"/>
      <c r="E53" s="200"/>
      <c r="F53" s="200"/>
      <c r="G53" s="200"/>
      <c r="H53" s="200"/>
      <c r="I53" s="200"/>
      <c r="J53" s="200"/>
      <c r="K53" s="200"/>
      <c r="L53" s="200"/>
    </row>
    <row r="54" spans="1:12" ht="7.5" customHeight="1">
      <c r="A54" s="199"/>
      <c r="B54" s="200"/>
      <c r="C54" s="200"/>
      <c r="D54" s="200"/>
      <c r="E54" s="200"/>
      <c r="F54" s="200"/>
      <c r="G54" s="200"/>
      <c r="H54" s="200"/>
      <c r="I54" s="200"/>
      <c r="J54" s="200"/>
      <c r="K54" s="200"/>
      <c r="L54" s="200"/>
    </row>
    <row r="55" spans="1:12" ht="10.5" hidden="1" customHeight="1">
      <c r="A55" s="199"/>
      <c r="B55" s="200"/>
      <c r="C55" s="200"/>
      <c r="D55" s="200"/>
      <c r="E55" s="200"/>
      <c r="F55" s="200"/>
      <c r="G55" s="200"/>
      <c r="H55" s="200"/>
      <c r="I55" s="200"/>
      <c r="J55" s="200"/>
      <c r="K55" s="200"/>
      <c r="L55" s="200"/>
    </row>
    <row r="56" spans="1:12" hidden="1">
      <c r="A56" s="199"/>
      <c r="B56" s="200"/>
      <c r="C56" s="200"/>
      <c r="D56" s="200"/>
      <c r="E56" s="200"/>
      <c r="F56" s="200"/>
      <c r="G56" s="200"/>
      <c r="H56" s="200"/>
      <c r="I56" s="200"/>
      <c r="J56" s="200"/>
      <c r="K56" s="200"/>
      <c r="L56" s="200"/>
    </row>
  </sheetData>
  <mergeCells count="37">
    <mergeCell ref="B50:L56"/>
    <mergeCell ref="A20:L20"/>
    <mergeCell ref="A21:L21"/>
    <mergeCell ref="A22:L22"/>
    <mergeCell ref="A13:L13"/>
    <mergeCell ref="A15:L15"/>
    <mergeCell ref="A16:L16"/>
    <mergeCell ref="A17:L17"/>
    <mergeCell ref="A18:L18"/>
    <mergeCell ref="A19:L19"/>
    <mergeCell ref="A23:L23"/>
    <mergeCell ref="A28:L28"/>
    <mergeCell ref="A38:L38"/>
    <mergeCell ref="A37:L37"/>
    <mergeCell ref="A39:L39"/>
    <mergeCell ref="A36:L36"/>
    <mergeCell ref="A26:L26"/>
    <mergeCell ref="A35:L35"/>
    <mergeCell ref="A24:L24"/>
    <mergeCell ref="A34:L34"/>
    <mergeCell ref="A1:L1"/>
    <mergeCell ref="A2:L2"/>
    <mergeCell ref="A4:L4"/>
    <mergeCell ref="A5:L5"/>
    <mergeCell ref="B9:G9"/>
    <mergeCell ref="A46:L46"/>
    <mergeCell ref="A30:L30"/>
    <mergeCell ref="A31:L31"/>
    <mergeCell ref="A25:L25"/>
    <mergeCell ref="A29:L29"/>
    <mergeCell ref="A27:L27"/>
    <mergeCell ref="A32:L32"/>
    <mergeCell ref="A33:L33"/>
    <mergeCell ref="A41:L41"/>
    <mergeCell ref="A43:L43"/>
    <mergeCell ref="A44:L44"/>
    <mergeCell ref="A40:L40"/>
  </mergeCells>
  <pageMargins left="0.7" right="0.7" top="0.75" bottom="0.75" header="0.3" footer="0.3"/>
  <pageSetup scale="7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CDA0-59E3-4419-96EF-0ED7880931CE}">
  <sheetPr codeName="Sheet6">
    <tabColor rgb="FFFFFF00"/>
  </sheetPr>
  <dimension ref="A1:A57"/>
  <sheetViews>
    <sheetView workbookViewId="0">
      <selection activeCell="A6" sqref="A6"/>
    </sheetView>
  </sheetViews>
  <sheetFormatPr defaultColWidth="8.85546875" defaultRowHeight="15.75"/>
  <cols>
    <col min="1" max="1" width="135.7109375" style="19" customWidth="1"/>
    <col min="2" max="16384" width="8.85546875" style="15"/>
  </cols>
  <sheetData>
    <row r="1" spans="1:1" ht="23.25">
      <c r="A1" s="92" t="s">
        <v>34</v>
      </c>
    </row>
    <row r="3" spans="1:1" ht="31.5">
      <c r="A3" s="19" t="s">
        <v>35</v>
      </c>
    </row>
    <row r="5" spans="1:1" ht="18.75">
      <c r="A5" s="93" t="s">
        <v>36</v>
      </c>
    </row>
    <row r="6" spans="1:1" ht="23.45" customHeight="1">
      <c r="A6" s="19" t="s">
        <v>37</v>
      </c>
    </row>
    <row r="7" spans="1:1" ht="55.9" customHeight="1">
      <c r="A7" s="19" t="s">
        <v>38</v>
      </c>
    </row>
    <row r="8" spans="1:1" ht="40.9" customHeight="1">
      <c r="A8" s="19" t="s">
        <v>39</v>
      </c>
    </row>
    <row r="9" spans="1:1" ht="40.9" customHeight="1">
      <c r="A9" s="19" t="s">
        <v>40</v>
      </c>
    </row>
    <row r="10" spans="1:1" ht="40.9" customHeight="1">
      <c r="A10" s="19" t="s">
        <v>41</v>
      </c>
    </row>
    <row r="23" spans="1:1">
      <c r="A23" s="19" t="s">
        <v>42</v>
      </c>
    </row>
    <row r="24" spans="1:1">
      <c r="A24" s="19" t="s">
        <v>43</v>
      </c>
    </row>
    <row r="25" spans="1:1" ht="31.5">
      <c r="A25" s="19" t="s">
        <v>44</v>
      </c>
    </row>
    <row r="26" spans="1:1">
      <c r="A26" s="19" t="s">
        <v>45</v>
      </c>
    </row>
    <row r="27" spans="1:1" ht="31.5">
      <c r="A27" s="19" t="s">
        <v>46</v>
      </c>
    </row>
    <row r="28" spans="1:1" ht="31.5">
      <c r="A28" s="19" t="s">
        <v>47</v>
      </c>
    </row>
    <row r="45" spans="1:1" ht="18.75">
      <c r="A45" s="93" t="s">
        <v>48</v>
      </c>
    </row>
    <row r="46" spans="1:1" ht="37.9" customHeight="1">
      <c r="A46" s="19" t="s">
        <v>49</v>
      </c>
    </row>
    <row r="47" spans="1:1" ht="37.9" customHeight="1">
      <c r="A47" s="19" t="s">
        <v>50</v>
      </c>
    </row>
    <row r="48" spans="1:1" ht="37.9" customHeight="1">
      <c r="A48" s="19" t="s">
        <v>51</v>
      </c>
    </row>
    <row r="49" spans="1:1" ht="37.9" customHeight="1">
      <c r="A49" s="19" t="s">
        <v>52</v>
      </c>
    </row>
    <row r="50" spans="1:1" ht="19.899999999999999" customHeight="1">
      <c r="A50" s="19" t="s">
        <v>53</v>
      </c>
    </row>
    <row r="51" spans="1:1" ht="19.899999999999999" customHeight="1">
      <c r="A51" s="19" t="s">
        <v>54</v>
      </c>
    </row>
    <row r="52" spans="1:1" ht="19.899999999999999" customHeight="1">
      <c r="A52" s="19" t="s">
        <v>55</v>
      </c>
    </row>
    <row r="53" spans="1:1" ht="19.899999999999999" customHeight="1">
      <c r="A53" s="19" t="s">
        <v>56</v>
      </c>
    </row>
    <row r="54" spans="1:1" ht="36.6" customHeight="1">
      <c r="A54" s="19" t="s">
        <v>57</v>
      </c>
    </row>
    <row r="55" spans="1:1" ht="19.899999999999999" customHeight="1">
      <c r="A55" s="19" t="s">
        <v>58</v>
      </c>
    </row>
    <row r="56" spans="1:1" ht="38.450000000000003" customHeight="1">
      <c r="A56" s="19" t="s">
        <v>59</v>
      </c>
    </row>
    <row r="57" spans="1:1" ht="33.75" customHeight="1">
      <c r="A57" s="19" t="s">
        <v>60</v>
      </c>
    </row>
  </sheetData>
  <sheetProtection sheet="1" objects="1" scenarios="1"/>
  <pageMargins left="0.7" right="0.7" top="0.75" bottom="0.75" header="0.3" footer="0.3"/>
  <pageSetup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40F7E-0927-4C6A-A013-5FB3C40CB951}">
  <sheetPr codeName="Sheet2">
    <tabColor rgb="FFFF0000"/>
  </sheetPr>
  <dimension ref="A1:BG2000"/>
  <sheetViews>
    <sheetView zoomScaleNormal="100" workbookViewId="0">
      <pane xSplit="3" ySplit="2" topLeftCell="D3" activePane="bottomRight" state="frozen"/>
      <selection pane="topRight" activeCell="D1" sqref="D1"/>
      <selection pane="bottomLeft" activeCell="A3" sqref="A3"/>
      <selection pane="bottomRight" activeCell="D3" sqref="D3"/>
    </sheetView>
  </sheetViews>
  <sheetFormatPr defaultColWidth="9.140625" defaultRowHeight="15"/>
  <cols>
    <col min="1" max="1" width="14.5703125" style="13" customWidth="1"/>
    <col min="2" max="6" width="25.7109375" style="13" customWidth="1"/>
    <col min="7" max="7" width="20.28515625" style="13" customWidth="1"/>
    <col min="8" max="9" width="13.85546875" style="14" customWidth="1"/>
    <col min="10" max="10" width="13.85546875" style="13" customWidth="1"/>
    <col min="11" max="12" width="17.140625" style="13" customWidth="1"/>
    <col min="13" max="13" width="15.7109375" style="66" customWidth="1"/>
    <col min="14" max="14" width="20" style="13" customWidth="1"/>
    <col min="15" max="15" width="18.7109375" style="13" customWidth="1"/>
    <col min="16" max="17" width="14.85546875" style="14" customWidth="1"/>
    <col min="18" max="18" width="17.5703125" style="66" customWidth="1"/>
    <col min="19" max="19" width="16.5703125" style="73" customWidth="1"/>
    <col min="20" max="20" width="20.140625" style="13" customWidth="1"/>
    <col min="21" max="21" width="16.5703125" style="13" customWidth="1"/>
    <col min="22" max="22" width="16.5703125" style="14" customWidth="1"/>
    <col min="23" max="23" width="15.7109375" style="14" customWidth="1"/>
    <col min="24" max="24" width="20.28515625" style="66" customWidth="1"/>
    <col min="25" max="25" width="16.5703125" style="73" customWidth="1"/>
    <col min="26" max="26" width="20.140625" style="13" customWidth="1"/>
    <col min="27" max="27" width="16.5703125" style="13" customWidth="1"/>
    <col min="28" max="28" width="16.5703125" style="14" customWidth="1"/>
    <col min="29" max="29" width="15.7109375" style="14" customWidth="1"/>
    <col min="30" max="30" width="20.28515625" style="66" customWidth="1"/>
    <col min="31" max="31" width="20.28515625" style="14" customWidth="1"/>
    <col min="32" max="32" width="16.5703125" style="69" customWidth="1"/>
    <col min="33" max="33" width="20.140625" style="13" customWidth="1"/>
    <col min="34" max="34" width="16.5703125" style="13" customWidth="1"/>
    <col min="35" max="35" width="16.5703125" style="14" customWidth="1"/>
    <col min="36" max="36" width="15.7109375" style="14" customWidth="1"/>
    <col min="37" max="50" width="14.85546875" style="13" customWidth="1"/>
    <col min="51" max="51" width="14.85546875" style="66" customWidth="1"/>
    <col min="52" max="52" width="19.5703125" style="97" customWidth="1"/>
    <col min="53" max="56" width="19.5703125" style="12" customWidth="1"/>
    <col min="57" max="57" width="9.7109375" style="13" hidden="1" customWidth="1"/>
    <col min="58" max="58" width="13.140625" style="14" hidden="1" customWidth="1"/>
    <col min="59" max="59" width="21.28515625" style="66" customWidth="1"/>
    <col min="60" max="16384" width="9.140625" style="13"/>
  </cols>
  <sheetData>
    <row r="1" spans="1:59" s="12" customFormat="1" ht="34.15" customHeight="1" thickBot="1">
      <c r="A1" s="174" t="s">
        <v>61</v>
      </c>
      <c r="B1" s="175"/>
      <c r="C1" s="175"/>
      <c r="D1" s="175"/>
      <c r="E1" s="175"/>
      <c r="F1" s="175"/>
      <c r="G1" s="175"/>
      <c r="H1" s="175"/>
      <c r="I1" s="175"/>
      <c r="J1" s="175"/>
      <c r="K1" s="175"/>
      <c r="L1" s="176"/>
      <c r="M1" s="107" t="s">
        <v>62</v>
      </c>
      <c r="N1" s="166" t="s">
        <v>63</v>
      </c>
      <c r="O1" s="167"/>
      <c r="P1" s="167"/>
      <c r="Q1" s="167"/>
      <c r="R1" s="170"/>
      <c r="S1" s="166" t="s">
        <v>64</v>
      </c>
      <c r="T1" s="167"/>
      <c r="U1" s="167"/>
      <c r="V1" s="167"/>
      <c r="W1" s="167"/>
      <c r="X1" s="170"/>
      <c r="Y1" s="166" t="s">
        <v>65</v>
      </c>
      <c r="Z1" s="167"/>
      <c r="AA1" s="167"/>
      <c r="AB1" s="167"/>
      <c r="AC1" s="167"/>
      <c r="AD1" s="170"/>
      <c r="AE1" s="168" t="s">
        <v>66</v>
      </c>
      <c r="AF1" s="169"/>
      <c r="AG1" s="169"/>
      <c r="AH1" s="169"/>
      <c r="AI1" s="169"/>
      <c r="AJ1" s="169"/>
      <c r="AK1" s="180" t="s">
        <v>67</v>
      </c>
      <c r="AL1" s="181"/>
      <c r="AM1" s="181"/>
      <c r="AN1" s="181"/>
      <c r="AO1" s="181"/>
      <c r="AP1" s="177" t="s">
        <v>211</v>
      </c>
      <c r="AQ1" s="178"/>
      <c r="AR1" s="178"/>
      <c r="AS1" s="178"/>
      <c r="AT1" s="179"/>
      <c r="AU1" s="171" t="s">
        <v>230</v>
      </c>
      <c r="AV1" s="172"/>
      <c r="AW1" s="172"/>
      <c r="AX1" s="172"/>
      <c r="AY1" s="173"/>
      <c r="AZ1" s="166" t="s">
        <v>68</v>
      </c>
      <c r="BA1" s="167"/>
      <c r="BB1" s="167"/>
      <c r="BC1" s="55"/>
      <c r="BD1" s="55"/>
      <c r="BE1" s="89"/>
      <c r="BF1" s="89"/>
      <c r="BG1" s="33"/>
    </row>
    <row r="2" spans="1:59" ht="105.75" thickBot="1">
      <c r="A2" s="28" t="s">
        <v>69</v>
      </c>
      <c r="B2" s="29" t="s">
        <v>70</v>
      </c>
      <c r="C2" s="29" t="s">
        <v>71</v>
      </c>
      <c r="D2" s="29" t="s">
        <v>72</v>
      </c>
      <c r="E2" s="29" t="s">
        <v>73</v>
      </c>
      <c r="F2" s="29" t="s">
        <v>74</v>
      </c>
      <c r="G2" s="29" t="s">
        <v>75</v>
      </c>
      <c r="H2" s="30" t="s">
        <v>76</v>
      </c>
      <c r="I2" s="30" t="s">
        <v>77</v>
      </c>
      <c r="J2" s="71" t="s">
        <v>78</v>
      </c>
      <c r="K2" s="71" t="s">
        <v>79</v>
      </c>
      <c r="L2" s="71" t="s">
        <v>80</v>
      </c>
      <c r="M2" s="17" t="s">
        <v>81</v>
      </c>
      <c r="N2" s="70" t="s">
        <v>212</v>
      </c>
      <c r="O2" s="63" t="s">
        <v>213</v>
      </c>
      <c r="P2" s="77" t="s">
        <v>214</v>
      </c>
      <c r="Q2" s="78" t="s">
        <v>215</v>
      </c>
      <c r="R2" s="67" t="s">
        <v>216</v>
      </c>
      <c r="S2" s="72" t="s">
        <v>217</v>
      </c>
      <c r="T2" s="63" t="s">
        <v>218</v>
      </c>
      <c r="U2" s="63" t="s">
        <v>219</v>
      </c>
      <c r="V2" s="79" t="s">
        <v>220</v>
      </c>
      <c r="W2" s="78" t="s">
        <v>221</v>
      </c>
      <c r="X2" s="64" t="s">
        <v>222</v>
      </c>
      <c r="Y2" s="63" t="s">
        <v>223</v>
      </c>
      <c r="Z2" s="63" t="s">
        <v>224</v>
      </c>
      <c r="AA2" s="63" t="s">
        <v>225</v>
      </c>
      <c r="AB2" s="79" t="s">
        <v>226</v>
      </c>
      <c r="AC2" s="78" t="s">
        <v>227</v>
      </c>
      <c r="AD2" s="64" t="s">
        <v>228</v>
      </c>
      <c r="AE2" s="72" t="s">
        <v>82</v>
      </c>
      <c r="AF2" s="62" t="s">
        <v>83</v>
      </c>
      <c r="AG2" s="61" t="s">
        <v>84</v>
      </c>
      <c r="AH2" s="61" t="s">
        <v>85</v>
      </c>
      <c r="AI2" s="79" t="s">
        <v>86</v>
      </c>
      <c r="AJ2" s="78" t="s">
        <v>87</v>
      </c>
      <c r="AK2" s="85" t="s">
        <v>88</v>
      </c>
      <c r="AL2" s="82" t="s">
        <v>89</v>
      </c>
      <c r="AM2" s="82" t="s">
        <v>90</v>
      </c>
      <c r="AN2" s="79" t="s">
        <v>91</v>
      </c>
      <c r="AO2" s="78" t="s">
        <v>92</v>
      </c>
      <c r="AP2" s="94" t="s">
        <v>93</v>
      </c>
      <c r="AQ2" s="95" t="s">
        <v>94</v>
      </c>
      <c r="AR2" s="95" t="s">
        <v>95</v>
      </c>
      <c r="AS2" s="79" t="s">
        <v>96</v>
      </c>
      <c r="AT2" s="116" t="s">
        <v>97</v>
      </c>
      <c r="AU2" s="117" t="s">
        <v>231</v>
      </c>
      <c r="AV2" s="118" t="s">
        <v>238</v>
      </c>
      <c r="AW2" s="119" t="s">
        <v>233</v>
      </c>
      <c r="AX2" s="120" t="s">
        <v>236</v>
      </c>
      <c r="AY2" s="121" t="s">
        <v>237</v>
      </c>
      <c r="AZ2" s="122" t="s">
        <v>98</v>
      </c>
      <c r="BA2" s="60" t="s">
        <v>99</v>
      </c>
      <c r="BB2" s="60" t="s">
        <v>100</v>
      </c>
      <c r="BC2" s="60" t="s">
        <v>101</v>
      </c>
      <c r="BD2" s="60" t="s">
        <v>239</v>
      </c>
      <c r="BE2" s="54" t="s">
        <v>102</v>
      </c>
      <c r="BF2" s="88" t="s">
        <v>103</v>
      </c>
      <c r="BG2" s="17" t="s">
        <v>104</v>
      </c>
    </row>
    <row r="3" spans="1:59">
      <c r="L3" s="99" t="str">
        <f>IF(I3&gt;0,I3+30,"")</f>
        <v/>
      </c>
      <c r="R3" s="68" t="str">
        <f t="shared" ref="R3:R66" si="0">IF(AND(N3="Accepted",Q3=""),"Enter date 1st dose administered",IF(AND(N3="Previously vaccinated at another location",Q3=""),"Enter date 1st dose administered",IF(AND(N3="Refused",O3=""),"Enter reason for refusal",IF(Q3&lt;&gt;"","YES",IF(N3="Refused","NO",IF(AND($M3&lt;&gt;"",N3=""),"Enter Vaccination Status",IF(N3="Unknown","Unknown","")))))))</f>
        <v/>
      </c>
      <c r="S3" s="16" t="str">
        <f t="shared" ref="S3:S66" si="1">IF(Q3="","",IF(M3="Pfizer-BioNTech",Q3+21,IF(M3="Moderna",Q3+28,IF(M3="Janssen/Johnson &amp; Johnson","N/A",""))))</f>
        <v/>
      </c>
      <c r="X3" s="65" t="str">
        <f t="shared" ref="X3:X66" si="2">IF($M3="Janssen/Johnson &amp; Johnson","N/A",IF(AND(T3="Accepted",W3=""),"Enter date 2nd dose administered",IF(AND(T3="Previously vaccinated at another location",W3=""),"Enter date 2nd dose administered",IF(R3="NO","NO",IF(AND(T3="Refused",U3=""),"Enter reason for refusal",IF(W3&lt;&gt;"","YES",IF(T3="Refused","NO",IF(AND(R3="YES",T3=""),"NO",IF(T3="Unknown","Unknown",IF(AND(T3="",R3="Unknown"),"Unknown",""))))))))))</f>
        <v/>
      </c>
      <c r="AD3" s="65" t="str">
        <f t="shared" ref="AD3:AD66" si="3">IF($M3="Janssen/Johnson &amp; Johnson","N/A",IF(AND(Z3="Accepted",AC3=""),"Enter date 2nd dose administered",IF(AND(Z3="Previously vaccinated at another location",AC3=""),"Enter date 2nd dose administered",IF(Y3="NO","NO",IF(AND(Z3="Refused",AA3=""),"Enter reason for refusal",IF(AC3&lt;&gt;"","YES",IF(Z3="Refused","NO",IF(AND(Y3="YES",Z3=""),"NO",IF(Z3="Unknown","Unknown",IF(AND(Z3="",Y3="Unknown"),"Unknown",""))))))))))</f>
        <v/>
      </c>
      <c r="AE3" s="80" t="str">
        <f t="shared" ref="AE3:AE66" si="4">IF(AND(M3="Pfizer-BioNTech",W3&lt;&gt;""),W3+150,IF(AND(M3="Moderna",W3&lt;&gt;""),W3+150,IF(AND(M3="Janssen/Johnson &amp; Johnson",Q3&lt;&gt;""),Q3+60,"")))</f>
        <v/>
      </c>
      <c r="AF3" s="13"/>
      <c r="AN3" s="14"/>
      <c r="AO3" s="14"/>
      <c r="AS3" s="14"/>
      <c r="AT3" s="14"/>
      <c r="AX3" s="14"/>
      <c r="AY3" s="114"/>
      <c r="AZ3" s="96" t="str">
        <f t="shared" ref="AZ3:AZ66" si="5">IF(OR(X3="YES",X3="Enter date 2nd dose administered"),"YES",IF(AND(M3="Janssen/Johnson &amp; Johnson",R3="YES"),"YES",IF(OR(O3="Medical Contraindication",U3="Medical Contraindication"),"Medical Contraindication",IF(AND(R3="YES",T3=""),"NEEDS 2ND DOSE",IF(AND(R3="Enter date 1st dose administered",T3=""),"NEEDS 2ND DOSE",IF(AND(R3="YES",U3="Offered and Declined"),"Refused 2nd Dose",IF(O3="Religious Exemption","Religious Exemption",IF(OR(R3="NO",R3="Enter reason for refusal"),"NO",IF(OR(R3="Unknown",X3="Unknown"),"Unknown","")))))))))</f>
        <v/>
      </c>
      <c r="BA3" s="59" t="str">
        <f t="shared" ref="BA3:BA66" si="6">IF(AZ3="","",IF(OR(AG3="Accepted",AG3="Previously vaccinated at another location"),"YES",IF(AH3="Medical Contraindication","Medical Contraindication",IF(AG3="Unknown","Unknown",IF(AG3="Refused","NO","NO")))))</f>
        <v/>
      </c>
      <c r="BB3" s="59" t="str">
        <f t="shared" ref="BB3:BB66" si="7">IF(AZ3="","",IF(OR(AL3="Accepted",AL3="Previously vaccinated at another location"),"YES",IF(AM3="Medical Contraindication","Medical Contraindication",IF(AL3="Unknown","Unknown",IF(AL3="Refused","NO","NO")))))</f>
        <v/>
      </c>
      <c r="BC3" s="59" t="str">
        <f>IF(AZ3="","",IF(OR(AQ3="Accepted",AQ3="Previously vaccinated at another location"),"YES",IF(AR3="Medical Contraindication","Medical Contraindication",IF(AQ3="Unknown","Unknown",IF(AQ3="Refused","NO","NO")))))</f>
        <v/>
      </c>
      <c r="BD3" s="59" t="str">
        <f>IF(AV3="","",IF(OR(AV3="Accepted",AV3="Previously vaccinated at another location"),"YES",IF(AW3="Medical Contraindication","Medical Contraindication",IF(AW3="Unknown","Unknown",IF(AW3="Refused","NO","NO")))))</f>
        <v/>
      </c>
      <c r="BE3" s="59" t="str">
        <f t="shared" ref="BE3:BF3" si="8">IF(AW3="","",IF(OR(AW3="Accepted",AW3="Previously vaccinated at another location"),"YES",IF(AX3="Medical Contraindication","Medical Contraindication",IF(AX3="Unknown","Unknown",IF(AX3="Refused","NO","NO")))))</f>
        <v/>
      </c>
      <c r="BF3" s="59" t="str">
        <f t="shared" si="8"/>
        <v/>
      </c>
    </row>
    <row r="4" spans="1:59">
      <c r="L4" s="80" t="str">
        <f t="shared" ref="L4:L67" si="9">IF(I4&gt;0,I4+30,"")</f>
        <v/>
      </c>
      <c r="R4" s="65" t="str">
        <f t="shared" si="0"/>
        <v/>
      </c>
      <c r="S4" s="16" t="str">
        <f t="shared" si="1"/>
        <v/>
      </c>
      <c r="X4" s="65" t="str">
        <f t="shared" si="2"/>
        <v/>
      </c>
      <c r="AD4" s="65" t="str">
        <f t="shared" si="3"/>
        <v/>
      </c>
      <c r="AE4" s="80" t="str">
        <f t="shared" si="4"/>
        <v/>
      </c>
      <c r="AF4" s="13"/>
      <c r="AN4" s="14"/>
      <c r="AO4" s="14"/>
      <c r="AS4" s="14"/>
      <c r="AT4" s="14"/>
      <c r="AX4" s="14"/>
      <c r="AY4" s="114"/>
      <c r="AZ4" s="96" t="str">
        <f t="shared" si="5"/>
        <v/>
      </c>
      <c r="BA4" s="59" t="str">
        <f t="shared" si="6"/>
        <v/>
      </c>
      <c r="BB4" s="59" t="str">
        <f t="shared" si="7"/>
        <v/>
      </c>
      <c r="BC4" s="59" t="str">
        <f>IF(BA4="","",IF(OR(AQ4="Accepted",AQ4="Previously vaccinated at another location"),"YES",IF(AR4="Medical Contraindication","Medical Contraindication",IF(AQ4="Unknown","Unknown",IF(AQ4="Refused","NO","NO")))))</f>
        <v/>
      </c>
      <c r="BD4" s="59" t="str">
        <f t="shared" ref="BD4:BD67" si="10">IF(AV4="","",IF(OR(AV4="Accepted",AV4="Previously vaccinated at another location"),"YES",IF(AW4="Medical Contraindication","Medical Contraindication",IF(AW4="Unknown","Unknown",IF(AW4="Refused","NO","NO")))))</f>
        <v/>
      </c>
      <c r="BE4" s="34" t="str">
        <f>IF(AZ4="","",IF(AND($H4="",$I4=""),"Y",IF(AND($H4&lt;=#REF!,$I4&gt;=#REF!),"Y",IF(AND($H4&lt;=#REF!,$I4=""),"Y",IF(AND($H4="",$I4&gt;=#REF!),"Y","N")))))</f>
        <v/>
      </c>
      <c r="BF4" s="80" t="str">
        <f t="shared" ref="BF4:BF67" si="11">IF($AZ4="YES",IF($M4="Janssen/Johnson &amp; Johnson",Q4,W4),"")</f>
        <v/>
      </c>
    </row>
    <row r="5" spans="1:59">
      <c r="L5" s="80" t="str">
        <f t="shared" si="9"/>
        <v/>
      </c>
      <c r="R5" s="65" t="str">
        <f t="shared" si="0"/>
        <v/>
      </c>
      <c r="S5" s="16" t="str">
        <f t="shared" si="1"/>
        <v/>
      </c>
      <c r="X5" s="65" t="str">
        <f t="shared" si="2"/>
        <v/>
      </c>
      <c r="AD5" s="65" t="str">
        <f t="shared" si="3"/>
        <v/>
      </c>
      <c r="AE5" s="80" t="str">
        <f t="shared" si="4"/>
        <v/>
      </c>
      <c r="AF5" s="13"/>
      <c r="AN5" s="14"/>
      <c r="AO5" s="14"/>
      <c r="AS5" s="14"/>
      <c r="AT5" s="14"/>
      <c r="AX5" s="14"/>
      <c r="AY5" s="114"/>
      <c r="AZ5" s="96" t="str">
        <f t="shared" si="5"/>
        <v/>
      </c>
      <c r="BA5" s="59" t="str">
        <f t="shared" si="6"/>
        <v/>
      </c>
      <c r="BB5" s="59" t="str">
        <f t="shared" si="7"/>
        <v/>
      </c>
      <c r="BC5" s="59" t="str">
        <f t="shared" ref="BC5:BC68" si="12">IF(BA5="","",IF(OR(AM5="Accepted",AM5="Previously vaccinated at another location"),"YES",IF(AN5="Medical Contraindication","Medical Contraindication",IF(AM5="Unknown","Unknown",IF(AM5="Refused","NO","NO")))))</f>
        <v/>
      </c>
      <c r="BD5" s="59" t="str">
        <f t="shared" si="10"/>
        <v/>
      </c>
      <c r="BE5" s="34" t="str">
        <f>IF(AZ5="","",IF(AND($H5="",$I5=""),"Y",IF(AND($H5&lt;=#REF!,$I5&gt;=#REF!),"Y",IF(AND($H5&lt;=#REF!,$I5=""),"Y",IF(AND($H5="",$I5&gt;=#REF!),"Y","N")))))</f>
        <v/>
      </c>
      <c r="BF5" s="80" t="str">
        <f t="shared" si="11"/>
        <v/>
      </c>
    </row>
    <row r="6" spans="1:59">
      <c r="L6" s="80" t="str">
        <f t="shared" si="9"/>
        <v/>
      </c>
      <c r="R6" s="65" t="str">
        <f t="shared" si="0"/>
        <v/>
      </c>
      <c r="S6" s="16" t="str">
        <f t="shared" si="1"/>
        <v/>
      </c>
      <c r="X6" s="65" t="str">
        <f t="shared" si="2"/>
        <v/>
      </c>
      <c r="AD6" s="65" t="str">
        <f t="shared" si="3"/>
        <v/>
      </c>
      <c r="AE6" s="80" t="str">
        <f t="shared" si="4"/>
        <v/>
      </c>
      <c r="AF6" s="13"/>
      <c r="AN6" s="14"/>
      <c r="AO6" s="14"/>
      <c r="AS6" s="14"/>
      <c r="AT6" s="14"/>
      <c r="AX6" s="14"/>
      <c r="AY6" s="114"/>
      <c r="AZ6" s="96" t="str">
        <f t="shared" si="5"/>
        <v/>
      </c>
      <c r="BA6" s="59" t="str">
        <f t="shared" si="6"/>
        <v/>
      </c>
      <c r="BB6" s="59" t="str">
        <f t="shared" si="7"/>
        <v/>
      </c>
      <c r="BC6" s="59" t="str">
        <f t="shared" si="12"/>
        <v/>
      </c>
      <c r="BD6" s="59" t="str">
        <f t="shared" si="10"/>
        <v/>
      </c>
      <c r="BE6" s="34" t="str">
        <f>IF(AZ6="","",IF(AND($H6="",$I6=""),"Y",IF(AND($H6&lt;=#REF!,$I6&gt;=#REF!),"Y",IF(AND($H6&lt;=#REF!,$I6=""),"Y",IF(AND($H6="",$I6&gt;=#REF!),"Y","N")))))</f>
        <v/>
      </c>
      <c r="BF6" s="80" t="str">
        <f t="shared" si="11"/>
        <v/>
      </c>
    </row>
    <row r="7" spans="1:59">
      <c r="L7" s="80" t="str">
        <f t="shared" si="9"/>
        <v/>
      </c>
      <c r="R7" s="65" t="str">
        <f t="shared" si="0"/>
        <v/>
      </c>
      <c r="S7" s="16" t="str">
        <f t="shared" si="1"/>
        <v/>
      </c>
      <c r="X7" s="65" t="str">
        <f t="shared" si="2"/>
        <v/>
      </c>
      <c r="AD7" s="65" t="str">
        <f t="shared" si="3"/>
        <v/>
      </c>
      <c r="AE7" s="80" t="str">
        <f t="shared" si="4"/>
        <v/>
      </c>
      <c r="AF7" s="13"/>
      <c r="AN7" s="14"/>
      <c r="AO7" s="14"/>
      <c r="AS7" s="14"/>
      <c r="AT7" s="14"/>
      <c r="AX7" s="14"/>
      <c r="AY7" s="114"/>
      <c r="AZ7" s="96" t="str">
        <f t="shared" si="5"/>
        <v/>
      </c>
      <c r="BA7" s="59" t="str">
        <f t="shared" si="6"/>
        <v/>
      </c>
      <c r="BB7" s="59" t="str">
        <f t="shared" si="7"/>
        <v/>
      </c>
      <c r="BC7" s="59" t="str">
        <f t="shared" si="12"/>
        <v/>
      </c>
      <c r="BD7" s="59" t="str">
        <f t="shared" si="10"/>
        <v/>
      </c>
      <c r="BE7" s="34" t="str">
        <f>IF(AZ7="","",IF(AND($H7="",$I7=""),"Y",IF(AND($H7&lt;=#REF!,$I7&gt;=#REF!),"Y",IF(AND($H7&lt;=#REF!,$I7=""),"Y",IF(AND($H7="",$I7&gt;=#REF!),"Y","N")))))</f>
        <v/>
      </c>
      <c r="BF7" s="80" t="str">
        <f t="shared" si="11"/>
        <v/>
      </c>
    </row>
    <row r="8" spans="1:59">
      <c r="L8" s="80" t="str">
        <f t="shared" si="9"/>
        <v/>
      </c>
      <c r="R8" s="65" t="str">
        <f t="shared" si="0"/>
        <v/>
      </c>
      <c r="S8" s="16" t="str">
        <f t="shared" si="1"/>
        <v/>
      </c>
      <c r="X8" s="65" t="str">
        <f t="shared" si="2"/>
        <v/>
      </c>
      <c r="AD8" s="65" t="str">
        <f t="shared" si="3"/>
        <v/>
      </c>
      <c r="AE8" s="80" t="str">
        <f t="shared" si="4"/>
        <v/>
      </c>
      <c r="AF8" s="13"/>
      <c r="AN8" s="14"/>
      <c r="AO8" s="14"/>
      <c r="AS8" s="14"/>
      <c r="AT8" s="14"/>
      <c r="AX8" s="14"/>
      <c r="AY8" s="114"/>
      <c r="AZ8" s="96" t="str">
        <f t="shared" si="5"/>
        <v/>
      </c>
      <c r="BA8" s="59" t="str">
        <f t="shared" si="6"/>
        <v/>
      </c>
      <c r="BB8" s="59" t="str">
        <f t="shared" si="7"/>
        <v/>
      </c>
      <c r="BC8" s="59" t="str">
        <f t="shared" si="12"/>
        <v/>
      </c>
      <c r="BD8" s="59" t="str">
        <f t="shared" si="10"/>
        <v/>
      </c>
      <c r="BE8" s="34" t="str">
        <f>IF(AZ8="","",IF(AND($H8="",$I8=""),"Y",IF(AND($H8&lt;=#REF!,$I8&gt;=#REF!),"Y",IF(AND($H8&lt;=#REF!,$I8=""),"Y",IF(AND($H8="",$I8&gt;=#REF!),"Y","N")))))</f>
        <v/>
      </c>
      <c r="BF8" s="80" t="str">
        <f t="shared" si="11"/>
        <v/>
      </c>
    </row>
    <row r="9" spans="1:59">
      <c r="L9" s="80" t="str">
        <f t="shared" si="9"/>
        <v/>
      </c>
      <c r="R9" s="65" t="str">
        <f t="shared" si="0"/>
        <v/>
      </c>
      <c r="S9" s="16" t="str">
        <f t="shared" si="1"/>
        <v/>
      </c>
      <c r="X9" s="65" t="str">
        <f t="shared" si="2"/>
        <v/>
      </c>
      <c r="AD9" s="65" t="str">
        <f t="shared" si="3"/>
        <v/>
      </c>
      <c r="AE9" s="80" t="str">
        <f t="shared" si="4"/>
        <v/>
      </c>
      <c r="AF9" s="13"/>
      <c r="AN9" s="14"/>
      <c r="AO9" s="14"/>
      <c r="AS9" s="14"/>
      <c r="AT9" s="14"/>
      <c r="AX9" s="14"/>
      <c r="AY9" s="114"/>
      <c r="AZ9" s="96" t="str">
        <f t="shared" si="5"/>
        <v/>
      </c>
      <c r="BA9" s="59" t="str">
        <f t="shared" si="6"/>
        <v/>
      </c>
      <c r="BB9" s="59" t="str">
        <f t="shared" si="7"/>
        <v/>
      </c>
      <c r="BC9" s="59" t="str">
        <f t="shared" si="12"/>
        <v/>
      </c>
      <c r="BD9" s="59" t="str">
        <f t="shared" si="10"/>
        <v/>
      </c>
      <c r="BE9" s="34" t="str">
        <f>IF(AZ9="","",IF(AND($H9="",$I9=""),"Y",IF(AND($H9&lt;=#REF!,$I9&gt;=#REF!),"Y",IF(AND($H9&lt;=#REF!,$I9=""),"Y",IF(AND($H9="",$I9&gt;=#REF!),"Y","N")))))</f>
        <v/>
      </c>
      <c r="BF9" s="80" t="str">
        <f t="shared" si="11"/>
        <v/>
      </c>
    </row>
    <row r="10" spans="1:59">
      <c r="L10" s="80" t="str">
        <f t="shared" si="9"/>
        <v/>
      </c>
      <c r="R10" s="65" t="str">
        <f t="shared" si="0"/>
        <v/>
      </c>
      <c r="S10" s="16" t="str">
        <f t="shared" si="1"/>
        <v/>
      </c>
      <c r="X10" s="65" t="str">
        <f t="shared" si="2"/>
        <v/>
      </c>
      <c r="AD10" s="65" t="str">
        <f t="shared" si="3"/>
        <v/>
      </c>
      <c r="AE10" s="80" t="str">
        <f t="shared" si="4"/>
        <v/>
      </c>
      <c r="AF10" s="13"/>
      <c r="AN10" s="14"/>
      <c r="AO10" s="14"/>
      <c r="AS10" s="14"/>
      <c r="AT10" s="14"/>
      <c r="AX10" s="14"/>
      <c r="AY10" s="114"/>
      <c r="AZ10" s="96" t="str">
        <f t="shared" si="5"/>
        <v/>
      </c>
      <c r="BA10" s="59" t="str">
        <f t="shared" si="6"/>
        <v/>
      </c>
      <c r="BB10" s="59" t="str">
        <f t="shared" si="7"/>
        <v/>
      </c>
      <c r="BC10" s="59" t="str">
        <f t="shared" si="12"/>
        <v/>
      </c>
      <c r="BD10" s="59" t="str">
        <f t="shared" si="10"/>
        <v/>
      </c>
      <c r="BE10" s="34" t="str">
        <f>IF(AZ10="","",IF(AND($H10="",$I10=""),"Y",IF(AND($H10&lt;=#REF!,$I10&gt;=#REF!),"Y",IF(AND($H10&lt;=#REF!,$I10=""),"Y",IF(AND($H10="",$I10&gt;=#REF!),"Y","N")))))</f>
        <v/>
      </c>
      <c r="BF10" s="80" t="str">
        <f t="shared" si="11"/>
        <v/>
      </c>
    </row>
    <row r="11" spans="1:59">
      <c r="L11" s="80" t="str">
        <f t="shared" si="9"/>
        <v/>
      </c>
      <c r="R11" s="65" t="str">
        <f t="shared" si="0"/>
        <v/>
      </c>
      <c r="S11" s="16" t="str">
        <f t="shared" si="1"/>
        <v/>
      </c>
      <c r="X11" s="65" t="str">
        <f t="shared" si="2"/>
        <v/>
      </c>
      <c r="AD11" s="65" t="str">
        <f t="shared" si="3"/>
        <v/>
      </c>
      <c r="AE11" s="80" t="str">
        <f t="shared" si="4"/>
        <v/>
      </c>
      <c r="AF11" s="13"/>
      <c r="AN11" s="14"/>
      <c r="AO11" s="14"/>
      <c r="AS11" s="14"/>
      <c r="AT11" s="14"/>
      <c r="AX11" s="14"/>
      <c r="AY11" s="114"/>
      <c r="AZ11" s="96" t="str">
        <f t="shared" si="5"/>
        <v/>
      </c>
      <c r="BA11" s="59" t="str">
        <f t="shared" si="6"/>
        <v/>
      </c>
      <c r="BB11" s="59" t="str">
        <f t="shared" si="7"/>
        <v/>
      </c>
      <c r="BC11" s="59" t="str">
        <f t="shared" si="12"/>
        <v/>
      </c>
      <c r="BD11" s="59" t="str">
        <f t="shared" si="10"/>
        <v/>
      </c>
      <c r="BE11" s="34" t="str">
        <f>IF(AZ11="","",IF(AND($H11="",$I11=""),"Y",IF(AND($H11&lt;=#REF!,$I11&gt;=#REF!),"Y",IF(AND($H11&lt;=#REF!,$I11=""),"Y",IF(AND($H11="",$I11&gt;=#REF!),"Y","N")))))</f>
        <v/>
      </c>
      <c r="BF11" s="80" t="str">
        <f t="shared" si="11"/>
        <v/>
      </c>
    </row>
    <row r="12" spans="1:59" ht="25.5" customHeight="1">
      <c r="L12" s="80" t="str">
        <f t="shared" si="9"/>
        <v/>
      </c>
      <c r="R12" s="65" t="str">
        <f t="shared" si="0"/>
        <v/>
      </c>
      <c r="S12" s="16" t="str">
        <f t="shared" si="1"/>
        <v/>
      </c>
      <c r="X12" s="65" t="str">
        <f t="shared" si="2"/>
        <v/>
      </c>
      <c r="AD12" s="65" t="str">
        <f t="shared" si="3"/>
        <v/>
      </c>
      <c r="AE12" s="80" t="str">
        <f t="shared" si="4"/>
        <v/>
      </c>
      <c r="AF12" s="13"/>
      <c r="AN12" s="14"/>
      <c r="AO12" s="14"/>
      <c r="AS12" s="14"/>
      <c r="AT12" s="14"/>
      <c r="AX12" s="14"/>
      <c r="AY12" s="114"/>
      <c r="AZ12" s="96" t="str">
        <f t="shared" si="5"/>
        <v/>
      </c>
      <c r="BA12" s="59" t="str">
        <f t="shared" si="6"/>
        <v/>
      </c>
      <c r="BB12" s="59" t="str">
        <f t="shared" si="7"/>
        <v/>
      </c>
      <c r="BC12" s="59" t="str">
        <f t="shared" si="12"/>
        <v/>
      </c>
      <c r="BD12" s="59" t="str">
        <f t="shared" si="10"/>
        <v/>
      </c>
      <c r="BE12" s="34" t="str">
        <f>IF(AZ12="","",IF(AND($H12="",$I12=""),"Y",IF(AND($H12&lt;=#REF!,$I12&gt;=#REF!),"Y",IF(AND($H12&lt;=#REF!,$I12=""),"Y",IF(AND($H12="",$I12&gt;=#REF!),"Y","N")))))</f>
        <v/>
      </c>
      <c r="BF12" s="80" t="str">
        <f t="shared" si="11"/>
        <v/>
      </c>
    </row>
    <row r="13" spans="1:59">
      <c r="L13" s="80" t="str">
        <f t="shared" si="9"/>
        <v/>
      </c>
      <c r="R13" s="65" t="str">
        <f t="shared" si="0"/>
        <v/>
      </c>
      <c r="S13" s="16" t="str">
        <f t="shared" si="1"/>
        <v/>
      </c>
      <c r="X13" s="65" t="str">
        <f t="shared" si="2"/>
        <v/>
      </c>
      <c r="AD13" s="65" t="str">
        <f t="shared" si="3"/>
        <v/>
      </c>
      <c r="AE13" s="80" t="str">
        <f t="shared" si="4"/>
        <v/>
      </c>
      <c r="AF13" s="13"/>
      <c r="AN13" s="14"/>
      <c r="AO13" s="14"/>
      <c r="AS13" s="14"/>
      <c r="AT13" s="14"/>
      <c r="AX13" s="14"/>
      <c r="AY13" s="114"/>
      <c r="AZ13" s="96" t="str">
        <f t="shared" si="5"/>
        <v/>
      </c>
      <c r="BA13" s="59" t="str">
        <f t="shared" si="6"/>
        <v/>
      </c>
      <c r="BB13" s="59" t="str">
        <f t="shared" si="7"/>
        <v/>
      </c>
      <c r="BC13" s="59" t="str">
        <f t="shared" si="12"/>
        <v/>
      </c>
      <c r="BD13" s="59" t="str">
        <f t="shared" si="10"/>
        <v/>
      </c>
      <c r="BE13" s="34" t="str">
        <f>IF(AZ13="","",IF(AND($H13="",$I13=""),"Y",IF(AND($H13&lt;=#REF!,$I13&gt;=#REF!),"Y",IF(AND($H13&lt;=#REF!,$I13=""),"Y",IF(AND($H13="",$I13&gt;=#REF!),"Y","N")))))</f>
        <v/>
      </c>
      <c r="BF13" s="80" t="str">
        <f t="shared" si="11"/>
        <v/>
      </c>
    </row>
    <row r="14" spans="1:59">
      <c r="L14" s="80" t="str">
        <f t="shared" si="9"/>
        <v/>
      </c>
      <c r="R14" s="65" t="str">
        <f t="shared" si="0"/>
        <v/>
      </c>
      <c r="S14" s="16" t="str">
        <f t="shared" si="1"/>
        <v/>
      </c>
      <c r="X14" s="65" t="str">
        <f t="shared" si="2"/>
        <v/>
      </c>
      <c r="AD14" s="65" t="str">
        <f t="shared" si="3"/>
        <v/>
      </c>
      <c r="AE14" s="80" t="str">
        <f t="shared" si="4"/>
        <v/>
      </c>
      <c r="AF14" s="13"/>
      <c r="AN14" s="14"/>
      <c r="AO14" s="14"/>
      <c r="AS14" s="14"/>
      <c r="AT14" s="14"/>
      <c r="AX14" s="14"/>
      <c r="AY14" s="114"/>
      <c r="AZ14" s="96" t="str">
        <f t="shared" si="5"/>
        <v/>
      </c>
      <c r="BA14" s="59" t="str">
        <f t="shared" si="6"/>
        <v/>
      </c>
      <c r="BB14" s="59" t="str">
        <f t="shared" si="7"/>
        <v/>
      </c>
      <c r="BC14" s="59" t="str">
        <f t="shared" si="12"/>
        <v/>
      </c>
      <c r="BD14" s="59" t="str">
        <f t="shared" si="10"/>
        <v/>
      </c>
      <c r="BE14" s="34" t="str">
        <f>IF(AZ14="","",IF(AND($H14="",$I14=""),"Y",IF(AND($H14&lt;=#REF!,$I14&gt;=#REF!),"Y",IF(AND($H14&lt;=#REF!,$I14=""),"Y",IF(AND($H14="",$I14&gt;=#REF!),"Y","N")))))</f>
        <v/>
      </c>
      <c r="BF14" s="80" t="str">
        <f t="shared" si="11"/>
        <v/>
      </c>
    </row>
    <row r="15" spans="1:59">
      <c r="L15" s="80" t="str">
        <f t="shared" si="9"/>
        <v/>
      </c>
      <c r="R15" s="65" t="str">
        <f t="shared" si="0"/>
        <v/>
      </c>
      <c r="S15" s="16" t="str">
        <f t="shared" si="1"/>
        <v/>
      </c>
      <c r="X15" s="65" t="str">
        <f t="shared" si="2"/>
        <v/>
      </c>
      <c r="AD15" s="65" t="str">
        <f t="shared" si="3"/>
        <v/>
      </c>
      <c r="AE15" s="80" t="str">
        <f t="shared" si="4"/>
        <v/>
      </c>
      <c r="AF15" s="13"/>
      <c r="AN15" s="14"/>
      <c r="AO15" s="14"/>
      <c r="AS15" s="14"/>
      <c r="AT15" s="14"/>
      <c r="AX15" s="14"/>
      <c r="AY15" s="114"/>
      <c r="AZ15" s="96" t="str">
        <f t="shared" si="5"/>
        <v/>
      </c>
      <c r="BA15" s="59" t="str">
        <f t="shared" si="6"/>
        <v/>
      </c>
      <c r="BB15" s="59" t="str">
        <f t="shared" si="7"/>
        <v/>
      </c>
      <c r="BC15" s="59" t="str">
        <f t="shared" si="12"/>
        <v/>
      </c>
      <c r="BD15" s="59" t="str">
        <f t="shared" si="10"/>
        <v/>
      </c>
      <c r="BE15" s="34" t="str">
        <f>IF(AZ15="","",IF(AND($H15="",$I15=""),"Y",IF(AND($H15&lt;=#REF!,$I15&gt;=#REF!),"Y",IF(AND($H15&lt;=#REF!,$I15=""),"Y",IF(AND($H15="",$I15&gt;=#REF!),"Y","N")))))</f>
        <v/>
      </c>
      <c r="BF15" s="80" t="str">
        <f t="shared" si="11"/>
        <v/>
      </c>
    </row>
    <row r="16" spans="1:59">
      <c r="L16" s="80" t="str">
        <f t="shared" si="9"/>
        <v/>
      </c>
      <c r="R16" s="65" t="str">
        <f t="shared" si="0"/>
        <v/>
      </c>
      <c r="S16" s="16" t="str">
        <f t="shared" si="1"/>
        <v/>
      </c>
      <c r="X16" s="65" t="str">
        <f t="shared" si="2"/>
        <v/>
      </c>
      <c r="AD16" s="65" t="str">
        <f t="shared" si="3"/>
        <v/>
      </c>
      <c r="AE16" s="80" t="str">
        <f t="shared" si="4"/>
        <v/>
      </c>
      <c r="AF16" s="13"/>
      <c r="AN16" s="14"/>
      <c r="AO16" s="14"/>
      <c r="AS16" s="14"/>
      <c r="AT16" s="14"/>
      <c r="AX16" s="14"/>
      <c r="AY16" s="114"/>
      <c r="AZ16" s="96" t="str">
        <f t="shared" si="5"/>
        <v/>
      </c>
      <c r="BA16" s="59" t="str">
        <f t="shared" si="6"/>
        <v/>
      </c>
      <c r="BB16" s="59" t="str">
        <f t="shared" si="7"/>
        <v/>
      </c>
      <c r="BC16" s="59" t="str">
        <f t="shared" si="12"/>
        <v/>
      </c>
      <c r="BD16" s="59" t="str">
        <f t="shared" si="10"/>
        <v/>
      </c>
      <c r="BE16" s="34" t="str">
        <f>IF(AZ16="","",IF(AND($H16="",$I16=""),"Y",IF(AND($H16&lt;=#REF!,$I16&gt;=#REF!),"Y",IF(AND($H16&lt;=#REF!,$I16=""),"Y",IF(AND($H16="",$I16&gt;=#REF!),"Y","N")))))</f>
        <v/>
      </c>
      <c r="BF16" s="80" t="str">
        <f t="shared" si="11"/>
        <v/>
      </c>
    </row>
    <row r="17" spans="12:58">
      <c r="L17" s="80" t="str">
        <f t="shared" si="9"/>
        <v/>
      </c>
      <c r="R17" s="65" t="str">
        <f t="shared" si="0"/>
        <v/>
      </c>
      <c r="S17" s="16" t="str">
        <f t="shared" si="1"/>
        <v/>
      </c>
      <c r="X17" s="65" t="str">
        <f t="shared" si="2"/>
        <v/>
      </c>
      <c r="AD17" s="65" t="str">
        <f t="shared" si="3"/>
        <v/>
      </c>
      <c r="AE17" s="80" t="str">
        <f t="shared" si="4"/>
        <v/>
      </c>
      <c r="AF17" s="13"/>
      <c r="AN17" s="14"/>
      <c r="AO17" s="14"/>
      <c r="AS17" s="14"/>
      <c r="AT17" s="14"/>
      <c r="AX17" s="14"/>
      <c r="AY17" s="114"/>
      <c r="AZ17" s="96" t="str">
        <f t="shared" si="5"/>
        <v/>
      </c>
      <c r="BA17" s="59" t="str">
        <f t="shared" si="6"/>
        <v/>
      </c>
      <c r="BB17" s="59" t="str">
        <f t="shared" si="7"/>
        <v/>
      </c>
      <c r="BC17" s="59" t="str">
        <f t="shared" si="12"/>
        <v/>
      </c>
      <c r="BD17" s="59" t="str">
        <f t="shared" si="10"/>
        <v/>
      </c>
      <c r="BE17" s="34" t="str">
        <f>IF(AZ17="","",IF(AND($H17="",$I17=""),"Y",IF(AND($H17&lt;=#REF!,$I17&gt;=#REF!),"Y",IF(AND($H17&lt;=#REF!,$I17=""),"Y",IF(AND($H17="",$I17&gt;=#REF!),"Y","N")))))</f>
        <v/>
      </c>
      <c r="BF17" s="80" t="str">
        <f t="shared" si="11"/>
        <v/>
      </c>
    </row>
    <row r="18" spans="12:58">
      <c r="L18" s="80" t="str">
        <f t="shared" si="9"/>
        <v/>
      </c>
      <c r="R18" s="65" t="str">
        <f t="shared" si="0"/>
        <v/>
      </c>
      <c r="S18" s="16" t="str">
        <f t="shared" si="1"/>
        <v/>
      </c>
      <c r="X18" s="65" t="str">
        <f t="shared" si="2"/>
        <v/>
      </c>
      <c r="AD18" s="65" t="str">
        <f t="shared" si="3"/>
        <v/>
      </c>
      <c r="AE18" s="80" t="str">
        <f t="shared" si="4"/>
        <v/>
      </c>
      <c r="AF18" s="13"/>
      <c r="AN18" s="14"/>
      <c r="AO18" s="14"/>
      <c r="AS18" s="14"/>
      <c r="AT18" s="14"/>
      <c r="AX18" s="14"/>
      <c r="AY18" s="114"/>
      <c r="AZ18" s="96" t="str">
        <f t="shared" si="5"/>
        <v/>
      </c>
      <c r="BA18" s="59" t="str">
        <f t="shared" si="6"/>
        <v/>
      </c>
      <c r="BB18" s="59" t="str">
        <f t="shared" si="7"/>
        <v/>
      </c>
      <c r="BC18" s="59" t="str">
        <f t="shared" si="12"/>
        <v/>
      </c>
      <c r="BD18" s="59" t="str">
        <f t="shared" si="10"/>
        <v/>
      </c>
      <c r="BE18" s="34" t="str">
        <f>IF(AZ18="","",IF(AND($H18="",$I18=""),"Y",IF(AND($H18&lt;=#REF!,$I18&gt;=#REF!),"Y",IF(AND($H18&lt;=#REF!,$I18=""),"Y",IF(AND($H18="",$I18&gt;=#REF!),"Y","N")))))</f>
        <v/>
      </c>
      <c r="BF18" s="80" t="str">
        <f t="shared" si="11"/>
        <v/>
      </c>
    </row>
    <row r="19" spans="12:58">
      <c r="L19" s="80" t="str">
        <f t="shared" si="9"/>
        <v/>
      </c>
      <c r="R19" s="65" t="str">
        <f t="shared" si="0"/>
        <v/>
      </c>
      <c r="S19" s="16" t="str">
        <f t="shared" si="1"/>
        <v/>
      </c>
      <c r="X19" s="65" t="str">
        <f t="shared" si="2"/>
        <v/>
      </c>
      <c r="AD19" s="65" t="str">
        <f t="shared" si="3"/>
        <v/>
      </c>
      <c r="AE19" s="80" t="str">
        <f t="shared" si="4"/>
        <v/>
      </c>
      <c r="AF19" s="13"/>
      <c r="AN19" s="14"/>
      <c r="AO19" s="14"/>
      <c r="AS19" s="14"/>
      <c r="AT19" s="14"/>
      <c r="AX19" s="14"/>
      <c r="AY19" s="114"/>
      <c r="AZ19" s="96" t="str">
        <f t="shared" si="5"/>
        <v/>
      </c>
      <c r="BA19" s="59" t="str">
        <f t="shared" si="6"/>
        <v/>
      </c>
      <c r="BB19" s="59" t="str">
        <f t="shared" si="7"/>
        <v/>
      </c>
      <c r="BC19" s="59" t="str">
        <f t="shared" si="12"/>
        <v/>
      </c>
      <c r="BD19" s="59" t="str">
        <f t="shared" si="10"/>
        <v/>
      </c>
      <c r="BE19" s="34" t="str">
        <f>IF(AZ19="","",IF(AND($H19="",$I19=""),"Y",IF(AND($H19&lt;=#REF!,$I19&gt;=#REF!),"Y",IF(AND($H19&lt;=#REF!,$I19=""),"Y",IF(AND($H19="",$I19&gt;=#REF!),"Y","N")))))</f>
        <v/>
      </c>
      <c r="BF19" s="80" t="str">
        <f t="shared" si="11"/>
        <v/>
      </c>
    </row>
    <row r="20" spans="12:58">
      <c r="L20" s="80" t="str">
        <f t="shared" si="9"/>
        <v/>
      </c>
      <c r="R20" s="65" t="str">
        <f t="shared" si="0"/>
        <v/>
      </c>
      <c r="S20" s="16" t="str">
        <f t="shared" si="1"/>
        <v/>
      </c>
      <c r="X20" s="65" t="str">
        <f t="shared" si="2"/>
        <v/>
      </c>
      <c r="AD20" s="65" t="str">
        <f t="shared" si="3"/>
        <v/>
      </c>
      <c r="AE20" s="80" t="str">
        <f t="shared" si="4"/>
        <v/>
      </c>
      <c r="AF20" s="13"/>
      <c r="AN20" s="14"/>
      <c r="AO20" s="14"/>
      <c r="AS20" s="14"/>
      <c r="AT20" s="14"/>
      <c r="AX20" s="14"/>
      <c r="AY20" s="114"/>
      <c r="AZ20" s="96" t="str">
        <f t="shared" si="5"/>
        <v/>
      </c>
      <c r="BA20" s="59" t="str">
        <f t="shared" si="6"/>
        <v/>
      </c>
      <c r="BB20" s="59" t="str">
        <f t="shared" si="7"/>
        <v/>
      </c>
      <c r="BC20" s="59" t="str">
        <f t="shared" si="12"/>
        <v/>
      </c>
      <c r="BD20" s="59" t="str">
        <f t="shared" si="10"/>
        <v/>
      </c>
      <c r="BE20" s="34" t="str">
        <f>IF(AZ20="","",IF(AND($H20="",$I20=""),"Y",IF(AND($H20&lt;=#REF!,$I20&gt;=#REF!),"Y",IF(AND($H20&lt;=#REF!,$I20=""),"Y",IF(AND($H20="",$I20&gt;=#REF!),"Y","N")))))</f>
        <v/>
      </c>
      <c r="BF20" s="80" t="str">
        <f t="shared" si="11"/>
        <v/>
      </c>
    </row>
    <row r="21" spans="12:58">
      <c r="L21" s="80" t="str">
        <f t="shared" si="9"/>
        <v/>
      </c>
      <c r="R21" s="65" t="str">
        <f t="shared" si="0"/>
        <v/>
      </c>
      <c r="S21" s="16" t="str">
        <f t="shared" si="1"/>
        <v/>
      </c>
      <c r="X21" s="65" t="str">
        <f t="shared" si="2"/>
        <v/>
      </c>
      <c r="AD21" s="65" t="str">
        <f t="shared" si="3"/>
        <v/>
      </c>
      <c r="AE21" s="80" t="str">
        <f t="shared" si="4"/>
        <v/>
      </c>
      <c r="AF21" s="13"/>
      <c r="AN21" s="14"/>
      <c r="AO21" s="14"/>
      <c r="AS21" s="14"/>
      <c r="AT21" s="14"/>
      <c r="AX21" s="14"/>
      <c r="AY21" s="114"/>
      <c r="AZ21" s="96" t="str">
        <f t="shared" si="5"/>
        <v/>
      </c>
      <c r="BA21" s="59" t="str">
        <f t="shared" si="6"/>
        <v/>
      </c>
      <c r="BB21" s="59" t="str">
        <f t="shared" si="7"/>
        <v/>
      </c>
      <c r="BC21" s="59" t="str">
        <f t="shared" si="12"/>
        <v/>
      </c>
      <c r="BD21" s="59" t="str">
        <f t="shared" si="10"/>
        <v/>
      </c>
      <c r="BE21" s="34" t="str">
        <f>IF(AZ21="","",IF(AND($H21="",$I21=""),"Y",IF(AND($H21&lt;=#REF!,$I21&gt;=#REF!),"Y",IF(AND($H21&lt;=#REF!,$I21=""),"Y",IF(AND($H21="",$I21&gt;=#REF!),"Y","N")))))</f>
        <v/>
      </c>
      <c r="BF21" s="80" t="str">
        <f t="shared" si="11"/>
        <v/>
      </c>
    </row>
    <row r="22" spans="12:58">
      <c r="L22" s="80" t="str">
        <f t="shared" si="9"/>
        <v/>
      </c>
      <c r="R22" s="65" t="str">
        <f t="shared" si="0"/>
        <v/>
      </c>
      <c r="S22" s="16" t="str">
        <f t="shared" si="1"/>
        <v/>
      </c>
      <c r="X22" s="65" t="str">
        <f t="shared" si="2"/>
        <v/>
      </c>
      <c r="AD22" s="65" t="str">
        <f t="shared" si="3"/>
        <v/>
      </c>
      <c r="AE22" s="80" t="str">
        <f t="shared" si="4"/>
        <v/>
      </c>
      <c r="AF22" s="13"/>
      <c r="AN22" s="14"/>
      <c r="AO22" s="14"/>
      <c r="AS22" s="14"/>
      <c r="AT22" s="14"/>
      <c r="AX22" s="14"/>
      <c r="AY22" s="114"/>
      <c r="AZ22" s="96" t="str">
        <f t="shared" si="5"/>
        <v/>
      </c>
      <c r="BA22" s="59" t="str">
        <f t="shared" si="6"/>
        <v/>
      </c>
      <c r="BB22" s="59" t="str">
        <f t="shared" si="7"/>
        <v/>
      </c>
      <c r="BC22" s="59" t="str">
        <f t="shared" si="12"/>
        <v/>
      </c>
      <c r="BD22" s="59" t="str">
        <f t="shared" si="10"/>
        <v/>
      </c>
      <c r="BE22" s="34" t="str">
        <f>IF(AZ22="","",IF(AND($H22="",$I22=""),"Y",IF(AND($H22&lt;=#REF!,$I22&gt;=#REF!),"Y",IF(AND($H22&lt;=#REF!,$I22=""),"Y",IF(AND($H22="",$I22&gt;=#REF!),"Y","N")))))</f>
        <v/>
      </c>
      <c r="BF22" s="80" t="str">
        <f t="shared" si="11"/>
        <v/>
      </c>
    </row>
    <row r="23" spans="12:58">
      <c r="L23" s="80" t="str">
        <f t="shared" si="9"/>
        <v/>
      </c>
      <c r="R23" s="65" t="str">
        <f t="shared" si="0"/>
        <v/>
      </c>
      <c r="S23" s="16" t="str">
        <f t="shared" si="1"/>
        <v/>
      </c>
      <c r="X23" s="65" t="str">
        <f t="shared" si="2"/>
        <v/>
      </c>
      <c r="AD23" s="65" t="str">
        <f t="shared" si="3"/>
        <v/>
      </c>
      <c r="AE23" s="80" t="str">
        <f t="shared" si="4"/>
        <v/>
      </c>
      <c r="AF23" s="13"/>
      <c r="AN23" s="14"/>
      <c r="AO23" s="14"/>
      <c r="AS23" s="14"/>
      <c r="AT23" s="14"/>
      <c r="AX23" s="14"/>
      <c r="AY23" s="114"/>
      <c r="AZ23" s="96" t="str">
        <f t="shared" si="5"/>
        <v/>
      </c>
      <c r="BA23" s="59" t="str">
        <f t="shared" si="6"/>
        <v/>
      </c>
      <c r="BB23" s="59" t="str">
        <f t="shared" si="7"/>
        <v/>
      </c>
      <c r="BC23" s="59" t="str">
        <f t="shared" si="12"/>
        <v/>
      </c>
      <c r="BD23" s="59" t="str">
        <f t="shared" si="10"/>
        <v/>
      </c>
      <c r="BE23" s="34" t="str">
        <f>IF(AZ23="","",IF(AND($H23="",$I23=""),"Y",IF(AND($H23&lt;=#REF!,$I23&gt;=#REF!),"Y",IF(AND($H23&lt;=#REF!,$I23=""),"Y",IF(AND($H23="",$I23&gt;=#REF!),"Y","N")))))</f>
        <v/>
      </c>
      <c r="BF23" s="80" t="str">
        <f t="shared" si="11"/>
        <v/>
      </c>
    </row>
    <row r="24" spans="12:58">
      <c r="L24" s="80" t="str">
        <f t="shared" si="9"/>
        <v/>
      </c>
      <c r="R24" s="65" t="str">
        <f t="shared" si="0"/>
        <v/>
      </c>
      <c r="S24" s="16" t="str">
        <f t="shared" si="1"/>
        <v/>
      </c>
      <c r="X24" s="65" t="str">
        <f t="shared" si="2"/>
        <v/>
      </c>
      <c r="AD24" s="65" t="str">
        <f t="shared" si="3"/>
        <v/>
      </c>
      <c r="AE24" s="80" t="str">
        <f t="shared" si="4"/>
        <v/>
      </c>
      <c r="AF24" s="13"/>
      <c r="AN24" s="14"/>
      <c r="AO24" s="14"/>
      <c r="AS24" s="14"/>
      <c r="AT24" s="14"/>
      <c r="AX24" s="14"/>
      <c r="AY24" s="114"/>
      <c r="AZ24" s="96" t="str">
        <f t="shared" si="5"/>
        <v/>
      </c>
      <c r="BA24" s="59" t="str">
        <f t="shared" si="6"/>
        <v/>
      </c>
      <c r="BB24" s="59" t="str">
        <f t="shared" si="7"/>
        <v/>
      </c>
      <c r="BC24" s="59" t="str">
        <f t="shared" si="12"/>
        <v/>
      </c>
      <c r="BD24" s="59" t="str">
        <f t="shared" si="10"/>
        <v/>
      </c>
      <c r="BE24" s="34" t="str">
        <f>IF(AZ24="","",IF(AND($H24="",$I24=""),"Y",IF(AND($H24&lt;=#REF!,$I24&gt;=#REF!),"Y",IF(AND($H24&lt;=#REF!,$I24=""),"Y",IF(AND($H24="",$I24&gt;=#REF!),"Y","N")))))</f>
        <v/>
      </c>
      <c r="BF24" s="80" t="str">
        <f t="shared" si="11"/>
        <v/>
      </c>
    </row>
    <row r="25" spans="12:58">
      <c r="L25" s="80" t="str">
        <f t="shared" si="9"/>
        <v/>
      </c>
      <c r="R25" s="65" t="str">
        <f t="shared" si="0"/>
        <v/>
      </c>
      <c r="S25" s="16" t="str">
        <f t="shared" si="1"/>
        <v/>
      </c>
      <c r="X25" s="65" t="str">
        <f t="shared" si="2"/>
        <v/>
      </c>
      <c r="AD25" s="65" t="str">
        <f t="shared" si="3"/>
        <v/>
      </c>
      <c r="AE25" s="80" t="str">
        <f t="shared" si="4"/>
        <v/>
      </c>
      <c r="AF25" s="13"/>
      <c r="AN25" s="14"/>
      <c r="AO25" s="14"/>
      <c r="AS25" s="14"/>
      <c r="AT25" s="14"/>
      <c r="AX25" s="14"/>
      <c r="AY25" s="114"/>
      <c r="AZ25" s="96" t="str">
        <f t="shared" si="5"/>
        <v/>
      </c>
      <c r="BA25" s="59" t="str">
        <f t="shared" si="6"/>
        <v/>
      </c>
      <c r="BB25" s="59" t="str">
        <f t="shared" si="7"/>
        <v/>
      </c>
      <c r="BC25" s="59" t="str">
        <f t="shared" si="12"/>
        <v/>
      </c>
      <c r="BD25" s="59" t="str">
        <f t="shared" si="10"/>
        <v/>
      </c>
      <c r="BE25" s="34" t="str">
        <f>IF(AZ25="","",IF(AND($H25="",$I25=""),"Y",IF(AND($H25&lt;=#REF!,$I25&gt;=#REF!),"Y",IF(AND($H25&lt;=#REF!,$I25=""),"Y",IF(AND($H25="",$I25&gt;=#REF!),"Y","N")))))</f>
        <v/>
      </c>
      <c r="BF25" s="80" t="str">
        <f t="shared" si="11"/>
        <v/>
      </c>
    </row>
    <row r="26" spans="12:58">
      <c r="L26" s="80" t="str">
        <f t="shared" si="9"/>
        <v/>
      </c>
      <c r="R26" s="65" t="str">
        <f t="shared" si="0"/>
        <v/>
      </c>
      <c r="S26" s="16" t="str">
        <f t="shared" si="1"/>
        <v/>
      </c>
      <c r="X26" s="65" t="str">
        <f t="shared" si="2"/>
        <v/>
      </c>
      <c r="AD26" s="65" t="str">
        <f t="shared" si="3"/>
        <v/>
      </c>
      <c r="AE26" s="80" t="str">
        <f t="shared" si="4"/>
        <v/>
      </c>
      <c r="AF26" s="13"/>
      <c r="AN26" s="14"/>
      <c r="AO26" s="14"/>
      <c r="AS26" s="14"/>
      <c r="AT26" s="14"/>
      <c r="AX26" s="14"/>
      <c r="AY26" s="114"/>
      <c r="AZ26" s="96" t="str">
        <f t="shared" si="5"/>
        <v/>
      </c>
      <c r="BA26" s="59" t="str">
        <f t="shared" si="6"/>
        <v/>
      </c>
      <c r="BB26" s="59" t="str">
        <f t="shared" si="7"/>
        <v/>
      </c>
      <c r="BC26" s="59" t="str">
        <f t="shared" si="12"/>
        <v/>
      </c>
      <c r="BD26" s="59" t="str">
        <f t="shared" si="10"/>
        <v/>
      </c>
      <c r="BE26" s="34" t="str">
        <f>IF(AZ26="","",IF(AND($H26="",$I26=""),"Y",IF(AND($H26&lt;=#REF!,$I26&gt;=#REF!),"Y",IF(AND($H26&lt;=#REF!,$I26=""),"Y",IF(AND($H26="",$I26&gt;=#REF!),"Y","N")))))</f>
        <v/>
      </c>
      <c r="BF26" s="80" t="str">
        <f t="shared" si="11"/>
        <v/>
      </c>
    </row>
    <row r="27" spans="12:58">
      <c r="L27" s="80" t="str">
        <f t="shared" si="9"/>
        <v/>
      </c>
      <c r="R27" s="65" t="str">
        <f t="shared" si="0"/>
        <v/>
      </c>
      <c r="S27" s="16" t="str">
        <f t="shared" si="1"/>
        <v/>
      </c>
      <c r="X27" s="65" t="str">
        <f t="shared" si="2"/>
        <v/>
      </c>
      <c r="AD27" s="65" t="str">
        <f t="shared" si="3"/>
        <v/>
      </c>
      <c r="AE27" s="80" t="str">
        <f t="shared" si="4"/>
        <v/>
      </c>
      <c r="AF27" s="13"/>
      <c r="AN27" s="14"/>
      <c r="AO27" s="14"/>
      <c r="AS27" s="14"/>
      <c r="AT27" s="14"/>
      <c r="AX27" s="14"/>
      <c r="AY27" s="114"/>
      <c r="AZ27" s="96" t="str">
        <f t="shared" si="5"/>
        <v/>
      </c>
      <c r="BA27" s="59" t="str">
        <f t="shared" si="6"/>
        <v/>
      </c>
      <c r="BB27" s="59" t="str">
        <f t="shared" si="7"/>
        <v/>
      </c>
      <c r="BC27" s="59" t="str">
        <f t="shared" si="12"/>
        <v/>
      </c>
      <c r="BD27" s="59" t="str">
        <f t="shared" si="10"/>
        <v/>
      </c>
      <c r="BE27" s="34" t="str">
        <f>IF(AZ27="","",IF(AND($H27="",$I27=""),"Y",IF(AND($H27&lt;=#REF!,$I27&gt;=#REF!),"Y",IF(AND($H27&lt;=#REF!,$I27=""),"Y",IF(AND($H27="",$I27&gt;=#REF!),"Y","N")))))</f>
        <v/>
      </c>
      <c r="BF27" s="80" t="str">
        <f t="shared" si="11"/>
        <v/>
      </c>
    </row>
    <row r="28" spans="12:58">
      <c r="L28" s="80" t="str">
        <f t="shared" si="9"/>
        <v/>
      </c>
      <c r="R28" s="65" t="str">
        <f t="shared" si="0"/>
        <v/>
      </c>
      <c r="S28" s="16" t="str">
        <f t="shared" si="1"/>
        <v/>
      </c>
      <c r="X28" s="65" t="str">
        <f t="shared" si="2"/>
        <v/>
      </c>
      <c r="AD28" s="65" t="str">
        <f t="shared" si="3"/>
        <v/>
      </c>
      <c r="AE28" s="80" t="str">
        <f t="shared" si="4"/>
        <v/>
      </c>
      <c r="AF28" s="13"/>
      <c r="AN28" s="14"/>
      <c r="AO28" s="14"/>
      <c r="AS28" s="14"/>
      <c r="AT28" s="14"/>
      <c r="AX28" s="14"/>
      <c r="AY28" s="114"/>
      <c r="AZ28" s="96" t="str">
        <f t="shared" si="5"/>
        <v/>
      </c>
      <c r="BA28" s="59" t="str">
        <f t="shared" si="6"/>
        <v/>
      </c>
      <c r="BB28" s="59" t="str">
        <f t="shared" si="7"/>
        <v/>
      </c>
      <c r="BC28" s="59" t="str">
        <f t="shared" si="12"/>
        <v/>
      </c>
      <c r="BD28" s="59" t="str">
        <f t="shared" si="10"/>
        <v/>
      </c>
      <c r="BE28" s="34" t="str">
        <f>IF(AZ28="","",IF(AND($H28="",$I28=""),"Y",IF(AND($H28&lt;=#REF!,$I28&gt;=#REF!),"Y",IF(AND($H28&lt;=#REF!,$I28=""),"Y",IF(AND($H28="",$I28&gt;=#REF!),"Y","N")))))</f>
        <v/>
      </c>
      <c r="BF28" s="80" t="str">
        <f t="shared" si="11"/>
        <v/>
      </c>
    </row>
    <row r="29" spans="12:58">
      <c r="L29" s="80" t="str">
        <f t="shared" si="9"/>
        <v/>
      </c>
      <c r="R29" s="65" t="str">
        <f t="shared" si="0"/>
        <v/>
      </c>
      <c r="S29" s="16" t="str">
        <f t="shared" si="1"/>
        <v/>
      </c>
      <c r="X29" s="65" t="str">
        <f t="shared" si="2"/>
        <v/>
      </c>
      <c r="AD29" s="65" t="str">
        <f t="shared" si="3"/>
        <v/>
      </c>
      <c r="AE29" s="80" t="str">
        <f t="shared" si="4"/>
        <v/>
      </c>
      <c r="AF29" s="13"/>
      <c r="AN29" s="14"/>
      <c r="AO29" s="14"/>
      <c r="AS29" s="14"/>
      <c r="AT29" s="14"/>
      <c r="AX29" s="14"/>
      <c r="AY29" s="114"/>
      <c r="AZ29" s="96" t="str">
        <f t="shared" si="5"/>
        <v/>
      </c>
      <c r="BA29" s="59" t="str">
        <f t="shared" si="6"/>
        <v/>
      </c>
      <c r="BB29" s="59" t="str">
        <f t="shared" si="7"/>
        <v/>
      </c>
      <c r="BC29" s="59" t="str">
        <f t="shared" si="12"/>
        <v/>
      </c>
      <c r="BD29" s="59" t="str">
        <f t="shared" si="10"/>
        <v/>
      </c>
      <c r="BE29" s="34" t="str">
        <f>IF(AZ29="","",IF(AND($H29="",$I29=""),"Y",IF(AND($H29&lt;=#REF!,$I29&gt;=#REF!),"Y",IF(AND($H29&lt;=#REF!,$I29=""),"Y",IF(AND($H29="",$I29&gt;=#REF!),"Y","N")))))</f>
        <v/>
      </c>
      <c r="BF29" s="80" t="str">
        <f t="shared" si="11"/>
        <v/>
      </c>
    </row>
    <row r="30" spans="12:58">
      <c r="L30" s="80" t="str">
        <f t="shared" si="9"/>
        <v/>
      </c>
      <c r="R30" s="65" t="str">
        <f t="shared" si="0"/>
        <v/>
      </c>
      <c r="S30" s="16" t="str">
        <f t="shared" si="1"/>
        <v/>
      </c>
      <c r="X30" s="65" t="str">
        <f t="shared" si="2"/>
        <v/>
      </c>
      <c r="AD30" s="65" t="str">
        <f t="shared" si="3"/>
        <v/>
      </c>
      <c r="AE30" s="80" t="str">
        <f t="shared" si="4"/>
        <v/>
      </c>
      <c r="AF30" s="13"/>
      <c r="AN30" s="14"/>
      <c r="AO30" s="14"/>
      <c r="AS30" s="14"/>
      <c r="AT30" s="14"/>
      <c r="AX30" s="14"/>
      <c r="AY30" s="114"/>
      <c r="AZ30" s="96" t="str">
        <f t="shared" si="5"/>
        <v/>
      </c>
      <c r="BA30" s="59" t="str">
        <f t="shared" si="6"/>
        <v/>
      </c>
      <c r="BB30" s="59" t="str">
        <f t="shared" si="7"/>
        <v/>
      </c>
      <c r="BC30" s="59" t="str">
        <f t="shared" si="12"/>
        <v/>
      </c>
      <c r="BD30" s="59" t="str">
        <f t="shared" si="10"/>
        <v/>
      </c>
      <c r="BE30" s="34" t="str">
        <f>IF(AZ30="","",IF(AND($H30="",$I30=""),"Y",IF(AND($H30&lt;=#REF!,$I30&gt;=#REF!),"Y",IF(AND($H30&lt;=#REF!,$I30=""),"Y",IF(AND($H30="",$I30&gt;=#REF!),"Y","N")))))</f>
        <v/>
      </c>
      <c r="BF30" s="80" t="str">
        <f t="shared" si="11"/>
        <v/>
      </c>
    </row>
    <row r="31" spans="12:58">
      <c r="L31" s="80" t="str">
        <f t="shared" si="9"/>
        <v/>
      </c>
      <c r="R31" s="65" t="str">
        <f t="shared" si="0"/>
        <v/>
      </c>
      <c r="S31" s="16" t="str">
        <f t="shared" si="1"/>
        <v/>
      </c>
      <c r="X31" s="65" t="str">
        <f t="shared" si="2"/>
        <v/>
      </c>
      <c r="AD31" s="65" t="str">
        <f t="shared" si="3"/>
        <v/>
      </c>
      <c r="AE31" s="80" t="str">
        <f t="shared" si="4"/>
        <v/>
      </c>
      <c r="AF31" s="13"/>
      <c r="AN31" s="14"/>
      <c r="AO31" s="14"/>
      <c r="AS31" s="14"/>
      <c r="AT31" s="14"/>
      <c r="AX31" s="14"/>
      <c r="AY31" s="114"/>
      <c r="AZ31" s="96" t="str">
        <f t="shared" si="5"/>
        <v/>
      </c>
      <c r="BA31" s="59" t="str">
        <f t="shared" si="6"/>
        <v/>
      </c>
      <c r="BB31" s="59" t="str">
        <f t="shared" si="7"/>
        <v/>
      </c>
      <c r="BC31" s="59" t="str">
        <f t="shared" si="12"/>
        <v/>
      </c>
      <c r="BD31" s="59" t="str">
        <f t="shared" si="10"/>
        <v/>
      </c>
      <c r="BE31" s="34" t="str">
        <f>IF(AZ31="","",IF(AND($H31="",$I31=""),"Y",IF(AND($H31&lt;=#REF!,$I31&gt;=#REF!),"Y",IF(AND($H31&lt;=#REF!,$I31=""),"Y",IF(AND($H31="",$I31&gt;=#REF!),"Y","N")))))</f>
        <v/>
      </c>
      <c r="BF31" s="80" t="str">
        <f t="shared" si="11"/>
        <v/>
      </c>
    </row>
    <row r="32" spans="12:58">
      <c r="L32" s="80" t="str">
        <f t="shared" si="9"/>
        <v/>
      </c>
      <c r="R32" s="65" t="str">
        <f t="shared" si="0"/>
        <v/>
      </c>
      <c r="S32" s="16" t="str">
        <f t="shared" si="1"/>
        <v/>
      </c>
      <c r="X32" s="65" t="str">
        <f t="shared" si="2"/>
        <v/>
      </c>
      <c r="AD32" s="65" t="str">
        <f t="shared" si="3"/>
        <v/>
      </c>
      <c r="AE32" s="80" t="str">
        <f t="shared" si="4"/>
        <v/>
      </c>
      <c r="AF32" s="13"/>
      <c r="AN32" s="14"/>
      <c r="AO32" s="14"/>
      <c r="AS32" s="14"/>
      <c r="AT32" s="14"/>
      <c r="AX32" s="14"/>
      <c r="AY32" s="114"/>
      <c r="AZ32" s="96" t="str">
        <f t="shared" si="5"/>
        <v/>
      </c>
      <c r="BA32" s="59" t="str">
        <f t="shared" si="6"/>
        <v/>
      </c>
      <c r="BB32" s="59" t="str">
        <f t="shared" si="7"/>
        <v/>
      </c>
      <c r="BC32" s="59" t="str">
        <f t="shared" si="12"/>
        <v/>
      </c>
      <c r="BD32" s="59" t="str">
        <f t="shared" si="10"/>
        <v/>
      </c>
      <c r="BE32" s="34" t="str">
        <f>IF(AZ32="","",IF(AND($H32="",$I32=""),"Y",IF(AND($H32&lt;=#REF!,$I32&gt;=#REF!),"Y",IF(AND($H32&lt;=#REF!,$I32=""),"Y",IF(AND($H32="",$I32&gt;=#REF!),"Y","N")))))</f>
        <v/>
      </c>
      <c r="BF32" s="80" t="str">
        <f t="shared" si="11"/>
        <v/>
      </c>
    </row>
    <row r="33" spans="12:58">
      <c r="L33" s="80" t="str">
        <f t="shared" si="9"/>
        <v/>
      </c>
      <c r="R33" s="65" t="str">
        <f t="shared" si="0"/>
        <v/>
      </c>
      <c r="S33" s="16" t="str">
        <f t="shared" si="1"/>
        <v/>
      </c>
      <c r="X33" s="65" t="str">
        <f t="shared" si="2"/>
        <v/>
      </c>
      <c r="AD33" s="65" t="str">
        <f t="shared" si="3"/>
        <v/>
      </c>
      <c r="AE33" s="80" t="str">
        <f t="shared" si="4"/>
        <v/>
      </c>
      <c r="AF33" s="13"/>
      <c r="AN33" s="14"/>
      <c r="AO33" s="14"/>
      <c r="AS33" s="14"/>
      <c r="AT33" s="14"/>
      <c r="AX33" s="14"/>
      <c r="AY33" s="114"/>
      <c r="AZ33" s="96" t="str">
        <f t="shared" si="5"/>
        <v/>
      </c>
      <c r="BA33" s="59" t="str">
        <f t="shared" si="6"/>
        <v/>
      </c>
      <c r="BB33" s="59" t="str">
        <f t="shared" si="7"/>
        <v/>
      </c>
      <c r="BC33" s="59" t="str">
        <f t="shared" si="12"/>
        <v/>
      </c>
      <c r="BD33" s="59" t="str">
        <f t="shared" si="10"/>
        <v/>
      </c>
      <c r="BE33" s="34" t="str">
        <f>IF(AZ33="","",IF(AND($H33="",$I33=""),"Y",IF(AND($H33&lt;=#REF!,$I33&gt;=#REF!),"Y",IF(AND($H33&lt;=#REF!,$I33=""),"Y",IF(AND($H33="",$I33&gt;=#REF!),"Y","N")))))</f>
        <v/>
      </c>
      <c r="BF33" s="80" t="str">
        <f t="shared" si="11"/>
        <v/>
      </c>
    </row>
    <row r="34" spans="12:58">
      <c r="L34" s="80" t="str">
        <f t="shared" si="9"/>
        <v/>
      </c>
      <c r="R34" s="65" t="str">
        <f t="shared" si="0"/>
        <v/>
      </c>
      <c r="S34" s="16" t="str">
        <f t="shared" si="1"/>
        <v/>
      </c>
      <c r="X34" s="65" t="str">
        <f t="shared" si="2"/>
        <v/>
      </c>
      <c r="AD34" s="65" t="str">
        <f t="shared" si="3"/>
        <v/>
      </c>
      <c r="AE34" s="80" t="str">
        <f t="shared" si="4"/>
        <v/>
      </c>
      <c r="AF34" s="13"/>
      <c r="AN34" s="14"/>
      <c r="AO34" s="14"/>
      <c r="AS34" s="14"/>
      <c r="AT34" s="14"/>
      <c r="AX34" s="14"/>
      <c r="AY34" s="114"/>
      <c r="AZ34" s="96" t="str">
        <f t="shared" si="5"/>
        <v/>
      </c>
      <c r="BA34" s="59" t="str">
        <f t="shared" si="6"/>
        <v/>
      </c>
      <c r="BB34" s="59" t="str">
        <f t="shared" si="7"/>
        <v/>
      </c>
      <c r="BC34" s="59" t="str">
        <f t="shared" si="12"/>
        <v/>
      </c>
      <c r="BD34" s="59" t="str">
        <f t="shared" si="10"/>
        <v/>
      </c>
      <c r="BE34" s="34" t="str">
        <f>IF(AZ34="","",IF(AND($H34="",$I34=""),"Y",IF(AND($H34&lt;=#REF!,$I34&gt;=#REF!),"Y",IF(AND($H34&lt;=#REF!,$I34=""),"Y",IF(AND($H34="",$I34&gt;=#REF!),"Y","N")))))</f>
        <v/>
      </c>
      <c r="BF34" s="80" t="str">
        <f t="shared" si="11"/>
        <v/>
      </c>
    </row>
    <row r="35" spans="12:58">
      <c r="L35" s="80" t="str">
        <f t="shared" si="9"/>
        <v/>
      </c>
      <c r="R35" s="65" t="str">
        <f t="shared" si="0"/>
        <v/>
      </c>
      <c r="S35" s="16" t="str">
        <f t="shared" si="1"/>
        <v/>
      </c>
      <c r="X35" s="65" t="str">
        <f t="shared" si="2"/>
        <v/>
      </c>
      <c r="AD35" s="65" t="str">
        <f t="shared" si="3"/>
        <v/>
      </c>
      <c r="AE35" s="80" t="str">
        <f t="shared" si="4"/>
        <v/>
      </c>
      <c r="AF35" s="13"/>
      <c r="AN35" s="14"/>
      <c r="AO35" s="14"/>
      <c r="AS35" s="14"/>
      <c r="AT35" s="14"/>
      <c r="AX35" s="14"/>
      <c r="AY35" s="114"/>
      <c r="AZ35" s="96" t="str">
        <f t="shared" si="5"/>
        <v/>
      </c>
      <c r="BA35" s="59" t="str">
        <f t="shared" si="6"/>
        <v/>
      </c>
      <c r="BB35" s="59" t="str">
        <f t="shared" si="7"/>
        <v/>
      </c>
      <c r="BC35" s="59" t="str">
        <f t="shared" si="12"/>
        <v/>
      </c>
      <c r="BD35" s="59" t="str">
        <f t="shared" si="10"/>
        <v/>
      </c>
      <c r="BE35" s="34" t="str">
        <f>IF(AZ35="","",IF(AND($H35="",$I35=""),"Y",IF(AND($H35&lt;=#REF!,$I35&gt;=#REF!),"Y",IF(AND($H35&lt;=#REF!,$I35=""),"Y",IF(AND($H35="",$I35&gt;=#REF!),"Y","N")))))</f>
        <v/>
      </c>
      <c r="BF35" s="80" t="str">
        <f t="shared" si="11"/>
        <v/>
      </c>
    </row>
    <row r="36" spans="12:58">
      <c r="L36" s="80" t="str">
        <f t="shared" si="9"/>
        <v/>
      </c>
      <c r="R36" s="65" t="str">
        <f t="shared" si="0"/>
        <v/>
      </c>
      <c r="S36" s="16" t="str">
        <f t="shared" si="1"/>
        <v/>
      </c>
      <c r="X36" s="65" t="str">
        <f t="shared" si="2"/>
        <v/>
      </c>
      <c r="AD36" s="65" t="str">
        <f t="shared" si="3"/>
        <v/>
      </c>
      <c r="AE36" s="80" t="str">
        <f t="shared" si="4"/>
        <v/>
      </c>
      <c r="AF36" s="13"/>
      <c r="AN36" s="14"/>
      <c r="AO36" s="14"/>
      <c r="AS36" s="14"/>
      <c r="AT36" s="14"/>
      <c r="AX36" s="14"/>
      <c r="AY36" s="114"/>
      <c r="AZ36" s="96" t="str">
        <f t="shared" si="5"/>
        <v/>
      </c>
      <c r="BA36" s="59" t="str">
        <f t="shared" si="6"/>
        <v/>
      </c>
      <c r="BB36" s="59" t="str">
        <f t="shared" si="7"/>
        <v/>
      </c>
      <c r="BC36" s="59" t="str">
        <f t="shared" si="12"/>
        <v/>
      </c>
      <c r="BD36" s="59" t="str">
        <f t="shared" si="10"/>
        <v/>
      </c>
      <c r="BE36" s="34" t="str">
        <f>IF(AZ36="","",IF(AND($H36="",$I36=""),"Y",IF(AND($H36&lt;=#REF!,$I36&gt;=#REF!),"Y",IF(AND($H36&lt;=#REF!,$I36=""),"Y",IF(AND($H36="",$I36&gt;=#REF!),"Y","N")))))</f>
        <v/>
      </c>
      <c r="BF36" s="80" t="str">
        <f t="shared" si="11"/>
        <v/>
      </c>
    </row>
    <row r="37" spans="12:58">
      <c r="L37" s="80" t="str">
        <f t="shared" si="9"/>
        <v/>
      </c>
      <c r="R37" s="65" t="str">
        <f t="shared" si="0"/>
        <v/>
      </c>
      <c r="S37" s="16" t="str">
        <f t="shared" si="1"/>
        <v/>
      </c>
      <c r="X37" s="65" t="str">
        <f t="shared" si="2"/>
        <v/>
      </c>
      <c r="AD37" s="65" t="str">
        <f t="shared" si="3"/>
        <v/>
      </c>
      <c r="AE37" s="80" t="str">
        <f t="shared" si="4"/>
        <v/>
      </c>
      <c r="AF37" s="13"/>
      <c r="AN37" s="14"/>
      <c r="AO37" s="14"/>
      <c r="AS37" s="14"/>
      <c r="AT37" s="14"/>
      <c r="AX37" s="14"/>
      <c r="AY37" s="114"/>
      <c r="AZ37" s="96" t="str">
        <f t="shared" si="5"/>
        <v/>
      </c>
      <c r="BA37" s="59" t="str">
        <f t="shared" si="6"/>
        <v/>
      </c>
      <c r="BB37" s="59" t="str">
        <f t="shared" si="7"/>
        <v/>
      </c>
      <c r="BC37" s="59" t="str">
        <f t="shared" si="12"/>
        <v/>
      </c>
      <c r="BD37" s="59" t="str">
        <f t="shared" si="10"/>
        <v/>
      </c>
      <c r="BE37" s="34" t="str">
        <f>IF(AZ37="","",IF(AND($H37="",$I37=""),"Y",IF(AND($H37&lt;=#REF!,$I37&gt;=#REF!),"Y",IF(AND($H37&lt;=#REF!,$I37=""),"Y",IF(AND($H37="",$I37&gt;=#REF!),"Y","N")))))</f>
        <v/>
      </c>
      <c r="BF37" s="80" t="str">
        <f t="shared" si="11"/>
        <v/>
      </c>
    </row>
    <row r="38" spans="12:58">
      <c r="L38" s="80" t="str">
        <f t="shared" si="9"/>
        <v/>
      </c>
      <c r="R38" s="65" t="str">
        <f t="shared" si="0"/>
        <v/>
      </c>
      <c r="S38" s="16" t="str">
        <f t="shared" si="1"/>
        <v/>
      </c>
      <c r="X38" s="65" t="str">
        <f t="shared" si="2"/>
        <v/>
      </c>
      <c r="AD38" s="65" t="str">
        <f t="shared" si="3"/>
        <v/>
      </c>
      <c r="AE38" s="80" t="str">
        <f t="shared" si="4"/>
        <v/>
      </c>
      <c r="AF38" s="13"/>
      <c r="AN38" s="14"/>
      <c r="AO38" s="14"/>
      <c r="AS38" s="14"/>
      <c r="AT38" s="14"/>
      <c r="AX38" s="14"/>
      <c r="AY38" s="114"/>
      <c r="AZ38" s="96" t="str">
        <f t="shared" si="5"/>
        <v/>
      </c>
      <c r="BA38" s="59" t="str">
        <f t="shared" si="6"/>
        <v/>
      </c>
      <c r="BB38" s="59" t="str">
        <f t="shared" si="7"/>
        <v/>
      </c>
      <c r="BC38" s="59" t="str">
        <f t="shared" si="12"/>
        <v/>
      </c>
      <c r="BD38" s="59" t="str">
        <f t="shared" si="10"/>
        <v/>
      </c>
      <c r="BE38" s="34" t="str">
        <f>IF(AZ38="","",IF(AND($H38="",$I38=""),"Y",IF(AND($H38&lt;=#REF!,$I38&gt;=#REF!),"Y",IF(AND($H38&lt;=#REF!,$I38=""),"Y",IF(AND($H38="",$I38&gt;=#REF!),"Y","N")))))</f>
        <v/>
      </c>
      <c r="BF38" s="80" t="str">
        <f t="shared" si="11"/>
        <v/>
      </c>
    </row>
    <row r="39" spans="12:58">
      <c r="L39" s="80" t="str">
        <f t="shared" si="9"/>
        <v/>
      </c>
      <c r="R39" s="65" t="str">
        <f t="shared" si="0"/>
        <v/>
      </c>
      <c r="S39" s="16" t="str">
        <f t="shared" si="1"/>
        <v/>
      </c>
      <c r="X39" s="65" t="str">
        <f t="shared" si="2"/>
        <v/>
      </c>
      <c r="AD39" s="65" t="str">
        <f t="shared" si="3"/>
        <v/>
      </c>
      <c r="AE39" s="80" t="str">
        <f t="shared" si="4"/>
        <v/>
      </c>
      <c r="AF39" s="13"/>
      <c r="AN39" s="14"/>
      <c r="AO39" s="14"/>
      <c r="AS39" s="14"/>
      <c r="AT39" s="14"/>
      <c r="AX39" s="14"/>
      <c r="AY39" s="114"/>
      <c r="AZ39" s="96" t="str">
        <f t="shared" si="5"/>
        <v/>
      </c>
      <c r="BA39" s="59" t="str">
        <f t="shared" si="6"/>
        <v/>
      </c>
      <c r="BB39" s="59" t="str">
        <f t="shared" si="7"/>
        <v/>
      </c>
      <c r="BC39" s="59" t="str">
        <f t="shared" si="12"/>
        <v/>
      </c>
      <c r="BD39" s="59" t="str">
        <f t="shared" si="10"/>
        <v/>
      </c>
      <c r="BE39" s="34" t="str">
        <f>IF(AZ39="","",IF(AND($H39="",$I39=""),"Y",IF(AND($H39&lt;=#REF!,$I39&gt;=#REF!),"Y",IF(AND($H39&lt;=#REF!,$I39=""),"Y",IF(AND($H39="",$I39&gt;=#REF!),"Y","N")))))</f>
        <v/>
      </c>
      <c r="BF39" s="80" t="str">
        <f t="shared" si="11"/>
        <v/>
      </c>
    </row>
    <row r="40" spans="12:58">
      <c r="L40" s="80" t="str">
        <f t="shared" si="9"/>
        <v/>
      </c>
      <c r="R40" s="65" t="str">
        <f t="shared" si="0"/>
        <v/>
      </c>
      <c r="S40" s="16" t="str">
        <f t="shared" si="1"/>
        <v/>
      </c>
      <c r="X40" s="65" t="str">
        <f t="shared" si="2"/>
        <v/>
      </c>
      <c r="AD40" s="65" t="str">
        <f t="shared" si="3"/>
        <v/>
      </c>
      <c r="AE40" s="80" t="str">
        <f t="shared" si="4"/>
        <v/>
      </c>
      <c r="AF40" s="13"/>
      <c r="AN40" s="14"/>
      <c r="AO40" s="14"/>
      <c r="AS40" s="14"/>
      <c r="AT40" s="14"/>
      <c r="AX40" s="14"/>
      <c r="AY40" s="114"/>
      <c r="AZ40" s="96" t="str">
        <f t="shared" si="5"/>
        <v/>
      </c>
      <c r="BA40" s="59" t="str">
        <f t="shared" si="6"/>
        <v/>
      </c>
      <c r="BB40" s="59" t="str">
        <f t="shared" si="7"/>
        <v/>
      </c>
      <c r="BC40" s="59" t="str">
        <f t="shared" si="12"/>
        <v/>
      </c>
      <c r="BD40" s="59" t="str">
        <f t="shared" si="10"/>
        <v/>
      </c>
      <c r="BE40" s="34" t="str">
        <f>IF(AZ40="","",IF(AND($H40="",$I40=""),"Y",IF(AND($H40&lt;=#REF!,$I40&gt;=#REF!),"Y",IF(AND($H40&lt;=#REF!,$I40=""),"Y",IF(AND($H40="",$I40&gt;=#REF!),"Y","N")))))</f>
        <v/>
      </c>
      <c r="BF40" s="80" t="str">
        <f t="shared" si="11"/>
        <v/>
      </c>
    </row>
    <row r="41" spans="12:58">
      <c r="L41" s="80" t="str">
        <f t="shared" si="9"/>
        <v/>
      </c>
      <c r="R41" s="65" t="str">
        <f t="shared" si="0"/>
        <v/>
      </c>
      <c r="S41" s="16" t="str">
        <f t="shared" si="1"/>
        <v/>
      </c>
      <c r="X41" s="65" t="str">
        <f t="shared" si="2"/>
        <v/>
      </c>
      <c r="AD41" s="65" t="str">
        <f t="shared" si="3"/>
        <v/>
      </c>
      <c r="AE41" s="80" t="str">
        <f t="shared" si="4"/>
        <v/>
      </c>
      <c r="AF41" s="13"/>
      <c r="AN41" s="14"/>
      <c r="AO41" s="14"/>
      <c r="AS41" s="14"/>
      <c r="AT41" s="14"/>
      <c r="AX41" s="14"/>
      <c r="AY41" s="114"/>
      <c r="AZ41" s="96" t="str">
        <f t="shared" si="5"/>
        <v/>
      </c>
      <c r="BA41" s="59" t="str">
        <f t="shared" si="6"/>
        <v/>
      </c>
      <c r="BB41" s="59" t="str">
        <f t="shared" si="7"/>
        <v/>
      </c>
      <c r="BC41" s="59" t="str">
        <f t="shared" si="12"/>
        <v/>
      </c>
      <c r="BD41" s="59" t="str">
        <f t="shared" si="10"/>
        <v/>
      </c>
      <c r="BE41" s="34" t="str">
        <f>IF(AZ41="","",IF(AND($H41="",$I41=""),"Y",IF(AND($H41&lt;=#REF!,$I41&gt;=#REF!),"Y",IF(AND($H41&lt;=#REF!,$I41=""),"Y",IF(AND($H41="",$I41&gt;=#REF!),"Y","N")))))</f>
        <v/>
      </c>
      <c r="BF41" s="80" t="str">
        <f t="shared" si="11"/>
        <v/>
      </c>
    </row>
    <row r="42" spans="12:58">
      <c r="L42" s="80" t="str">
        <f t="shared" si="9"/>
        <v/>
      </c>
      <c r="R42" s="65" t="str">
        <f t="shared" si="0"/>
        <v/>
      </c>
      <c r="S42" s="16" t="str">
        <f t="shared" si="1"/>
        <v/>
      </c>
      <c r="X42" s="65" t="str">
        <f t="shared" si="2"/>
        <v/>
      </c>
      <c r="AD42" s="65" t="str">
        <f t="shared" si="3"/>
        <v/>
      </c>
      <c r="AE42" s="80" t="str">
        <f t="shared" si="4"/>
        <v/>
      </c>
      <c r="AF42" s="13"/>
      <c r="AN42" s="14"/>
      <c r="AO42" s="14"/>
      <c r="AS42" s="14"/>
      <c r="AT42" s="14"/>
      <c r="AX42" s="14"/>
      <c r="AY42" s="114"/>
      <c r="AZ42" s="96" t="str">
        <f t="shared" si="5"/>
        <v/>
      </c>
      <c r="BA42" s="59" t="str">
        <f t="shared" si="6"/>
        <v/>
      </c>
      <c r="BB42" s="59" t="str">
        <f t="shared" si="7"/>
        <v/>
      </c>
      <c r="BC42" s="59" t="str">
        <f t="shared" si="12"/>
        <v/>
      </c>
      <c r="BD42" s="59" t="str">
        <f t="shared" si="10"/>
        <v/>
      </c>
      <c r="BE42" s="34" t="str">
        <f>IF(AZ42="","",IF(AND($H42="",$I42=""),"Y",IF(AND($H42&lt;=#REF!,$I42&gt;=#REF!),"Y",IF(AND($H42&lt;=#REF!,$I42=""),"Y",IF(AND($H42="",$I42&gt;=#REF!),"Y","N")))))</f>
        <v/>
      </c>
      <c r="BF42" s="80" t="str">
        <f t="shared" si="11"/>
        <v/>
      </c>
    </row>
    <row r="43" spans="12:58">
      <c r="L43" s="80" t="str">
        <f t="shared" si="9"/>
        <v/>
      </c>
      <c r="R43" s="65" t="str">
        <f t="shared" si="0"/>
        <v/>
      </c>
      <c r="S43" s="16" t="str">
        <f t="shared" si="1"/>
        <v/>
      </c>
      <c r="X43" s="65" t="str">
        <f t="shared" si="2"/>
        <v/>
      </c>
      <c r="AD43" s="65" t="str">
        <f t="shared" si="3"/>
        <v/>
      </c>
      <c r="AE43" s="80" t="str">
        <f t="shared" si="4"/>
        <v/>
      </c>
      <c r="AF43" s="13"/>
      <c r="AN43" s="14"/>
      <c r="AO43" s="14"/>
      <c r="AS43" s="14"/>
      <c r="AT43" s="14"/>
      <c r="AX43" s="14"/>
      <c r="AY43" s="114"/>
      <c r="AZ43" s="96" t="str">
        <f t="shared" si="5"/>
        <v/>
      </c>
      <c r="BA43" s="59" t="str">
        <f t="shared" si="6"/>
        <v/>
      </c>
      <c r="BB43" s="59" t="str">
        <f t="shared" si="7"/>
        <v/>
      </c>
      <c r="BC43" s="59" t="str">
        <f t="shared" si="12"/>
        <v/>
      </c>
      <c r="BD43" s="59" t="str">
        <f t="shared" si="10"/>
        <v/>
      </c>
      <c r="BE43" s="34" t="str">
        <f>IF(AZ43="","",IF(AND($H43="",$I43=""),"Y",IF(AND($H43&lt;=#REF!,$I43&gt;=#REF!),"Y",IF(AND($H43&lt;=#REF!,$I43=""),"Y",IF(AND($H43="",$I43&gt;=#REF!),"Y","N")))))</f>
        <v/>
      </c>
      <c r="BF43" s="80" t="str">
        <f t="shared" si="11"/>
        <v/>
      </c>
    </row>
    <row r="44" spans="12:58">
      <c r="L44" s="80" t="str">
        <f t="shared" si="9"/>
        <v/>
      </c>
      <c r="R44" s="65" t="str">
        <f t="shared" si="0"/>
        <v/>
      </c>
      <c r="S44" s="16" t="str">
        <f t="shared" si="1"/>
        <v/>
      </c>
      <c r="X44" s="65" t="str">
        <f t="shared" si="2"/>
        <v/>
      </c>
      <c r="AD44" s="65" t="str">
        <f t="shared" si="3"/>
        <v/>
      </c>
      <c r="AE44" s="80" t="str">
        <f t="shared" si="4"/>
        <v/>
      </c>
      <c r="AF44" s="13"/>
      <c r="AN44" s="14"/>
      <c r="AO44" s="14"/>
      <c r="AS44" s="14"/>
      <c r="AT44" s="14"/>
      <c r="AX44" s="14"/>
      <c r="AY44" s="114"/>
      <c r="AZ44" s="96" t="str">
        <f t="shared" si="5"/>
        <v/>
      </c>
      <c r="BA44" s="59" t="str">
        <f t="shared" si="6"/>
        <v/>
      </c>
      <c r="BB44" s="59" t="str">
        <f t="shared" si="7"/>
        <v/>
      </c>
      <c r="BC44" s="59" t="str">
        <f t="shared" si="12"/>
        <v/>
      </c>
      <c r="BD44" s="59" t="str">
        <f t="shared" si="10"/>
        <v/>
      </c>
      <c r="BE44" s="34" t="str">
        <f>IF(AZ44="","",IF(AND($H44="",$I44=""),"Y",IF(AND($H44&lt;=#REF!,$I44&gt;=#REF!),"Y",IF(AND($H44&lt;=#REF!,$I44=""),"Y",IF(AND($H44="",$I44&gt;=#REF!),"Y","N")))))</f>
        <v/>
      </c>
      <c r="BF44" s="80" t="str">
        <f t="shared" si="11"/>
        <v/>
      </c>
    </row>
    <row r="45" spans="12:58">
      <c r="L45" s="80" t="str">
        <f t="shared" si="9"/>
        <v/>
      </c>
      <c r="R45" s="65" t="str">
        <f t="shared" si="0"/>
        <v/>
      </c>
      <c r="S45" s="16" t="str">
        <f t="shared" si="1"/>
        <v/>
      </c>
      <c r="X45" s="65" t="str">
        <f t="shared" si="2"/>
        <v/>
      </c>
      <c r="AD45" s="65" t="str">
        <f t="shared" si="3"/>
        <v/>
      </c>
      <c r="AE45" s="80" t="str">
        <f t="shared" si="4"/>
        <v/>
      </c>
      <c r="AF45" s="13"/>
      <c r="AN45" s="14"/>
      <c r="AO45" s="14"/>
      <c r="AS45" s="14"/>
      <c r="AT45" s="14"/>
      <c r="AX45" s="14"/>
      <c r="AY45" s="114"/>
      <c r="AZ45" s="96" t="str">
        <f t="shared" si="5"/>
        <v/>
      </c>
      <c r="BA45" s="59" t="str">
        <f t="shared" si="6"/>
        <v/>
      </c>
      <c r="BB45" s="59" t="str">
        <f t="shared" si="7"/>
        <v/>
      </c>
      <c r="BC45" s="59" t="str">
        <f t="shared" si="12"/>
        <v/>
      </c>
      <c r="BD45" s="59" t="str">
        <f t="shared" si="10"/>
        <v/>
      </c>
      <c r="BE45" s="34" t="str">
        <f>IF(AZ45="","",IF(AND($H45="",$I45=""),"Y",IF(AND($H45&lt;=#REF!,$I45&gt;=#REF!),"Y",IF(AND($H45&lt;=#REF!,$I45=""),"Y",IF(AND($H45="",$I45&gt;=#REF!),"Y","N")))))</f>
        <v/>
      </c>
      <c r="BF45" s="80" t="str">
        <f t="shared" si="11"/>
        <v/>
      </c>
    </row>
    <row r="46" spans="12:58">
      <c r="L46" s="80" t="str">
        <f t="shared" si="9"/>
        <v/>
      </c>
      <c r="R46" s="65" t="str">
        <f t="shared" si="0"/>
        <v/>
      </c>
      <c r="S46" s="16" t="str">
        <f t="shared" si="1"/>
        <v/>
      </c>
      <c r="X46" s="65" t="str">
        <f t="shared" si="2"/>
        <v/>
      </c>
      <c r="AD46" s="65" t="str">
        <f t="shared" si="3"/>
        <v/>
      </c>
      <c r="AE46" s="80" t="str">
        <f t="shared" si="4"/>
        <v/>
      </c>
      <c r="AF46" s="13"/>
      <c r="AN46" s="14"/>
      <c r="AO46" s="14"/>
      <c r="AS46" s="14"/>
      <c r="AT46" s="14"/>
      <c r="AX46" s="14"/>
      <c r="AY46" s="114"/>
      <c r="AZ46" s="96" t="str">
        <f t="shared" si="5"/>
        <v/>
      </c>
      <c r="BA46" s="59" t="str">
        <f t="shared" si="6"/>
        <v/>
      </c>
      <c r="BB46" s="59" t="str">
        <f t="shared" si="7"/>
        <v/>
      </c>
      <c r="BC46" s="59" t="str">
        <f t="shared" si="12"/>
        <v/>
      </c>
      <c r="BD46" s="59" t="str">
        <f t="shared" si="10"/>
        <v/>
      </c>
      <c r="BE46" s="34" t="str">
        <f>IF(AZ46="","",IF(AND($H46="",$I46=""),"Y",IF(AND($H46&lt;=#REF!,$I46&gt;=#REF!),"Y",IF(AND($H46&lt;=#REF!,$I46=""),"Y",IF(AND($H46="",$I46&gt;=#REF!),"Y","N")))))</f>
        <v/>
      </c>
      <c r="BF46" s="80" t="str">
        <f t="shared" si="11"/>
        <v/>
      </c>
    </row>
    <row r="47" spans="12:58">
      <c r="L47" s="80" t="str">
        <f t="shared" si="9"/>
        <v/>
      </c>
      <c r="R47" s="65" t="str">
        <f t="shared" si="0"/>
        <v/>
      </c>
      <c r="S47" s="16" t="str">
        <f t="shared" si="1"/>
        <v/>
      </c>
      <c r="X47" s="65" t="str">
        <f t="shared" si="2"/>
        <v/>
      </c>
      <c r="AD47" s="65" t="str">
        <f t="shared" si="3"/>
        <v/>
      </c>
      <c r="AE47" s="80" t="str">
        <f t="shared" si="4"/>
        <v/>
      </c>
      <c r="AF47" s="13"/>
      <c r="AN47" s="14"/>
      <c r="AO47" s="14"/>
      <c r="AS47" s="14"/>
      <c r="AT47" s="14"/>
      <c r="AX47" s="14"/>
      <c r="AY47" s="114"/>
      <c r="AZ47" s="96" t="str">
        <f t="shared" si="5"/>
        <v/>
      </c>
      <c r="BA47" s="59" t="str">
        <f t="shared" si="6"/>
        <v/>
      </c>
      <c r="BB47" s="59" t="str">
        <f t="shared" si="7"/>
        <v/>
      </c>
      <c r="BC47" s="59" t="str">
        <f t="shared" si="12"/>
        <v/>
      </c>
      <c r="BD47" s="59" t="str">
        <f t="shared" si="10"/>
        <v/>
      </c>
      <c r="BE47" s="34" t="str">
        <f>IF(AZ47="","",IF(AND($H47="",$I47=""),"Y",IF(AND($H47&lt;=#REF!,$I47&gt;=#REF!),"Y",IF(AND($H47&lt;=#REF!,$I47=""),"Y",IF(AND($H47="",$I47&gt;=#REF!),"Y","N")))))</f>
        <v/>
      </c>
      <c r="BF47" s="80" t="str">
        <f t="shared" si="11"/>
        <v/>
      </c>
    </row>
    <row r="48" spans="12:58">
      <c r="L48" s="80" t="str">
        <f t="shared" si="9"/>
        <v/>
      </c>
      <c r="R48" s="65" t="str">
        <f t="shared" si="0"/>
        <v/>
      </c>
      <c r="S48" s="16" t="str">
        <f t="shared" si="1"/>
        <v/>
      </c>
      <c r="X48" s="65" t="str">
        <f t="shared" si="2"/>
        <v/>
      </c>
      <c r="AD48" s="65" t="str">
        <f t="shared" si="3"/>
        <v/>
      </c>
      <c r="AE48" s="80" t="str">
        <f t="shared" si="4"/>
        <v/>
      </c>
      <c r="AF48" s="13"/>
      <c r="AN48" s="14"/>
      <c r="AO48" s="14"/>
      <c r="AS48" s="14"/>
      <c r="AT48" s="14"/>
      <c r="AX48" s="14"/>
      <c r="AY48" s="114"/>
      <c r="AZ48" s="96" t="str">
        <f t="shared" si="5"/>
        <v/>
      </c>
      <c r="BA48" s="59" t="str">
        <f t="shared" si="6"/>
        <v/>
      </c>
      <c r="BB48" s="59" t="str">
        <f t="shared" si="7"/>
        <v/>
      </c>
      <c r="BC48" s="59" t="str">
        <f t="shared" si="12"/>
        <v/>
      </c>
      <c r="BD48" s="59" t="str">
        <f t="shared" si="10"/>
        <v/>
      </c>
      <c r="BE48" s="34" t="str">
        <f>IF(AZ48="","",IF(AND($H48="",$I48=""),"Y",IF(AND($H48&lt;=#REF!,$I48&gt;=#REF!),"Y",IF(AND($H48&lt;=#REF!,$I48=""),"Y",IF(AND($H48="",$I48&gt;=#REF!),"Y","N")))))</f>
        <v/>
      </c>
      <c r="BF48" s="80" t="str">
        <f t="shared" si="11"/>
        <v/>
      </c>
    </row>
    <row r="49" spans="12:58">
      <c r="L49" s="80" t="str">
        <f t="shared" si="9"/>
        <v/>
      </c>
      <c r="R49" s="65" t="str">
        <f t="shared" si="0"/>
        <v/>
      </c>
      <c r="S49" s="16" t="str">
        <f t="shared" si="1"/>
        <v/>
      </c>
      <c r="X49" s="65" t="str">
        <f t="shared" si="2"/>
        <v/>
      </c>
      <c r="AD49" s="65" t="str">
        <f t="shared" si="3"/>
        <v/>
      </c>
      <c r="AE49" s="80" t="str">
        <f t="shared" si="4"/>
        <v/>
      </c>
      <c r="AF49" s="13"/>
      <c r="AN49" s="14"/>
      <c r="AO49" s="14"/>
      <c r="AS49" s="14"/>
      <c r="AT49" s="14"/>
      <c r="AX49" s="14"/>
      <c r="AY49" s="114"/>
      <c r="AZ49" s="96" t="str">
        <f t="shared" si="5"/>
        <v/>
      </c>
      <c r="BA49" s="59" t="str">
        <f t="shared" si="6"/>
        <v/>
      </c>
      <c r="BB49" s="59" t="str">
        <f t="shared" si="7"/>
        <v/>
      </c>
      <c r="BC49" s="59" t="str">
        <f t="shared" si="12"/>
        <v/>
      </c>
      <c r="BD49" s="59" t="str">
        <f t="shared" si="10"/>
        <v/>
      </c>
      <c r="BE49" s="34" t="str">
        <f>IF(AZ49="","",IF(AND($H49="",$I49=""),"Y",IF(AND($H49&lt;=#REF!,$I49&gt;=#REF!),"Y",IF(AND($H49&lt;=#REF!,$I49=""),"Y",IF(AND($H49="",$I49&gt;=#REF!),"Y","N")))))</f>
        <v/>
      </c>
      <c r="BF49" s="80" t="str">
        <f t="shared" si="11"/>
        <v/>
      </c>
    </row>
    <row r="50" spans="12:58">
      <c r="L50" s="80" t="str">
        <f t="shared" si="9"/>
        <v/>
      </c>
      <c r="R50" s="65" t="str">
        <f t="shared" si="0"/>
        <v/>
      </c>
      <c r="S50" s="16" t="str">
        <f t="shared" si="1"/>
        <v/>
      </c>
      <c r="X50" s="65" t="str">
        <f t="shared" si="2"/>
        <v/>
      </c>
      <c r="AD50" s="65" t="str">
        <f t="shared" si="3"/>
        <v/>
      </c>
      <c r="AE50" s="80" t="str">
        <f t="shared" si="4"/>
        <v/>
      </c>
      <c r="AF50" s="13"/>
      <c r="AN50" s="14"/>
      <c r="AO50" s="14"/>
      <c r="AS50" s="14"/>
      <c r="AT50" s="14"/>
      <c r="AX50" s="14"/>
      <c r="AY50" s="114"/>
      <c r="AZ50" s="96" t="str">
        <f t="shared" si="5"/>
        <v/>
      </c>
      <c r="BA50" s="59" t="str">
        <f t="shared" si="6"/>
        <v/>
      </c>
      <c r="BB50" s="59" t="str">
        <f t="shared" si="7"/>
        <v/>
      </c>
      <c r="BC50" s="59" t="str">
        <f t="shared" si="12"/>
        <v/>
      </c>
      <c r="BD50" s="59" t="str">
        <f t="shared" si="10"/>
        <v/>
      </c>
      <c r="BE50" s="34" t="str">
        <f>IF(AZ50="","",IF(AND($H50="",$I50=""),"Y",IF(AND($H50&lt;=#REF!,$I50&gt;=#REF!),"Y",IF(AND($H50&lt;=#REF!,$I50=""),"Y",IF(AND($H50="",$I50&gt;=#REF!),"Y","N")))))</f>
        <v/>
      </c>
      <c r="BF50" s="80" t="str">
        <f t="shared" si="11"/>
        <v/>
      </c>
    </row>
    <row r="51" spans="12:58">
      <c r="L51" s="80" t="str">
        <f t="shared" si="9"/>
        <v/>
      </c>
      <c r="R51" s="65" t="str">
        <f t="shared" si="0"/>
        <v/>
      </c>
      <c r="S51" s="16" t="str">
        <f t="shared" si="1"/>
        <v/>
      </c>
      <c r="X51" s="65" t="str">
        <f t="shared" si="2"/>
        <v/>
      </c>
      <c r="AD51" s="65" t="str">
        <f t="shared" si="3"/>
        <v/>
      </c>
      <c r="AE51" s="80" t="str">
        <f t="shared" si="4"/>
        <v/>
      </c>
      <c r="AF51" s="13"/>
      <c r="AN51" s="14"/>
      <c r="AO51" s="14"/>
      <c r="AS51" s="14"/>
      <c r="AT51" s="14"/>
      <c r="AX51" s="14"/>
      <c r="AY51" s="114"/>
      <c r="AZ51" s="96" t="str">
        <f t="shared" si="5"/>
        <v/>
      </c>
      <c r="BA51" s="59" t="str">
        <f t="shared" si="6"/>
        <v/>
      </c>
      <c r="BB51" s="59" t="str">
        <f t="shared" si="7"/>
        <v/>
      </c>
      <c r="BC51" s="59" t="str">
        <f t="shared" si="12"/>
        <v/>
      </c>
      <c r="BD51" s="59" t="str">
        <f t="shared" si="10"/>
        <v/>
      </c>
      <c r="BE51" s="34" t="str">
        <f>IF(AZ51="","",IF(AND($H51="",$I51=""),"Y",IF(AND($H51&lt;=#REF!,$I51&gt;=#REF!),"Y",IF(AND($H51&lt;=#REF!,$I51=""),"Y",IF(AND($H51="",$I51&gt;=#REF!),"Y","N")))))</f>
        <v/>
      </c>
      <c r="BF51" s="80" t="str">
        <f t="shared" si="11"/>
        <v/>
      </c>
    </row>
    <row r="52" spans="12:58">
      <c r="L52" s="80" t="str">
        <f t="shared" si="9"/>
        <v/>
      </c>
      <c r="R52" s="65" t="str">
        <f t="shared" si="0"/>
        <v/>
      </c>
      <c r="S52" s="16" t="str">
        <f t="shared" si="1"/>
        <v/>
      </c>
      <c r="X52" s="65" t="str">
        <f t="shared" si="2"/>
        <v/>
      </c>
      <c r="AD52" s="65" t="str">
        <f t="shared" si="3"/>
        <v/>
      </c>
      <c r="AE52" s="80" t="str">
        <f t="shared" si="4"/>
        <v/>
      </c>
      <c r="AF52" s="13"/>
      <c r="AN52" s="14"/>
      <c r="AO52" s="14"/>
      <c r="AS52" s="14"/>
      <c r="AT52" s="14"/>
      <c r="AX52" s="14"/>
      <c r="AY52" s="114"/>
      <c r="AZ52" s="96" t="str">
        <f t="shared" si="5"/>
        <v/>
      </c>
      <c r="BA52" s="59" t="str">
        <f t="shared" si="6"/>
        <v/>
      </c>
      <c r="BB52" s="59" t="str">
        <f t="shared" si="7"/>
        <v/>
      </c>
      <c r="BC52" s="59" t="str">
        <f t="shared" si="12"/>
        <v/>
      </c>
      <c r="BD52" s="59" t="str">
        <f t="shared" si="10"/>
        <v/>
      </c>
      <c r="BE52" s="34" t="str">
        <f>IF(AZ52="","",IF(AND($H52="",$I52=""),"Y",IF(AND($H52&lt;=#REF!,$I52&gt;=#REF!),"Y",IF(AND($H52&lt;=#REF!,$I52=""),"Y",IF(AND($H52="",$I52&gt;=#REF!),"Y","N")))))</f>
        <v/>
      </c>
      <c r="BF52" s="80" t="str">
        <f t="shared" si="11"/>
        <v/>
      </c>
    </row>
    <row r="53" spans="12:58">
      <c r="L53" s="80" t="str">
        <f t="shared" si="9"/>
        <v/>
      </c>
      <c r="R53" s="65" t="str">
        <f t="shared" si="0"/>
        <v/>
      </c>
      <c r="S53" s="16" t="str">
        <f t="shared" si="1"/>
        <v/>
      </c>
      <c r="X53" s="65" t="str">
        <f t="shared" si="2"/>
        <v/>
      </c>
      <c r="AD53" s="65" t="str">
        <f t="shared" si="3"/>
        <v/>
      </c>
      <c r="AE53" s="80" t="str">
        <f t="shared" si="4"/>
        <v/>
      </c>
      <c r="AF53" s="13"/>
      <c r="AN53" s="14"/>
      <c r="AO53" s="14"/>
      <c r="AS53" s="14"/>
      <c r="AT53" s="14"/>
      <c r="AX53" s="14"/>
      <c r="AY53" s="114"/>
      <c r="AZ53" s="96" t="str">
        <f t="shared" si="5"/>
        <v/>
      </c>
      <c r="BA53" s="59" t="str">
        <f t="shared" si="6"/>
        <v/>
      </c>
      <c r="BB53" s="59" t="str">
        <f t="shared" si="7"/>
        <v/>
      </c>
      <c r="BC53" s="59" t="str">
        <f t="shared" si="12"/>
        <v/>
      </c>
      <c r="BD53" s="59" t="str">
        <f t="shared" si="10"/>
        <v/>
      </c>
      <c r="BE53" s="34" t="str">
        <f>IF(AZ53="","",IF(AND($H53="",$I53=""),"Y",IF(AND($H53&lt;=#REF!,$I53&gt;=#REF!),"Y",IF(AND($H53&lt;=#REF!,$I53=""),"Y",IF(AND($H53="",$I53&gt;=#REF!),"Y","N")))))</f>
        <v/>
      </c>
      <c r="BF53" s="80" t="str">
        <f t="shared" si="11"/>
        <v/>
      </c>
    </row>
    <row r="54" spans="12:58">
      <c r="L54" s="80" t="str">
        <f t="shared" si="9"/>
        <v/>
      </c>
      <c r="R54" s="65" t="str">
        <f t="shared" si="0"/>
        <v/>
      </c>
      <c r="S54" s="16" t="str">
        <f t="shared" si="1"/>
        <v/>
      </c>
      <c r="X54" s="65" t="str">
        <f t="shared" si="2"/>
        <v/>
      </c>
      <c r="AD54" s="65" t="str">
        <f t="shared" si="3"/>
        <v/>
      </c>
      <c r="AE54" s="80" t="str">
        <f t="shared" si="4"/>
        <v/>
      </c>
      <c r="AF54" s="13"/>
      <c r="AN54" s="14"/>
      <c r="AO54" s="14"/>
      <c r="AS54" s="14"/>
      <c r="AT54" s="14"/>
      <c r="AX54" s="14"/>
      <c r="AY54" s="114"/>
      <c r="AZ54" s="96" t="str">
        <f t="shared" si="5"/>
        <v/>
      </c>
      <c r="BA54" s="59" t="str">
        <f t="shared" si="6"/>
        <v/>
      </c>
      <c r="BB54" s="59" t="str">
        <f t="shared" si="7"/>
        <v/>
      </c>
      <c r="BC54" s="59" t="str">
        <f t="shared" si="12"/>
        <v/>
      </c>
      <c r="BD54" s="59" t="str">
        <f t="shared" si="10"/>
        <v/>
      </c>
      <c r="BE54" s="34" t="str">
        <f>IF(AZ54="","",IF(AND($H54="",$I54=""),"Y",IF(AND($H54&lt;=#REF!,$I54&gt;=#REF!),"Y",IF(AND($H54&lt;=#REF!,$I54=""),"Y",IF(AND($H54="",$I54&gt;=#REF!),"Y","N")))))</f>
        <v/>
      </c>
      <c r="BF54" s="80" t="str">
        <f t="shared" si="11"/>
        <v/>
      </c>
    </row>
    <row r="55" spans="12:58">
      <c r="L55" s="80" t="str">
        <f t="shared" si="9"/>
        <v/>
      </c>
      <c r="R55" s="65" t="str">
        <f t="shared" si="0"/>
        <v/>
      </c>
      <c r="S55" s="16" t="str">
        <f t="shared" si="1"/>
        <v/>
      </c>
      <c r="X55" s="65" t="str">
        <f t="shared" si="2"/>
        <v/>
      </c>
      <c r="AD55" s="65" t="str">
        <f t="shared" si="3"/>
        <v/>
      </c>
      <c r="AE55" s="80" t="str">
        <f t="shared" si="4"/>
        <v/>
      </c>
      <c r="AF55" s="13"/>
      <c r="AN55" s="14"/>
      <c r="AO55" s="14"/>
      <c r="AS55" s="14"/>
      <c r="AT55" s="14"/>
      <c r="AX55" s="14"/>
      <c r="AY55" s="114"/>
      <c r="AZ55" s="96" t="str">
        <f t="shared" si="5"/>
        <v/>
      </c>
      <c r="BA55" s="59" t="str">
        <f t="shared" si="6"/>
        <v/>
      </c>
      <c r="BB55" s="59" t="str">
        <f t="shared" si="7"/>
        <v/>
      </c>
      <c r="BC55" s="59" t="str">
        <f t="shared" si="12"/>
        <v/>
      </c>
      <c r="BD55" s="59" t="str">
        <f t="shared" si="10"/>
        <v/>
      </c>
      <c r="BE55" s="34" t="str">
        <f>IF(AZ55="","",IF(AND($H55="",$I55=""),"Y",IF(AND($H55&lt;=#REF!,$I55&gt;=#REF!),"Y",IF(AND($H55&lt;=#REF!,$I55=""),"Y",IF(AND($H55="",$I55&gt;=#REF!),"Y","N")))))</f>
        <v/>
      </c>
      <c r="BF55" s="80" t="str">
        <f t="shared" si="11"/>
        <v/>
      </c>
    </row>
    <row r="56" spans="12:58">
      <c r="L56" s="80" t="str">
        <f t="shared" si="9"/>
        <v/>
      </c>
      <c r="R56" s="65" t="str">
        <f t="shared" si="0"/>
        <v/>
      </c>
      <c r="S56" s="16" t="str">
        <f t="shared" si="1"/>
        <v/>
      </c>
      <c r="X56" s="65" t="str">
        <f t="shared" si="2"/>
        <v/>
      </c>
      <c r="AD56" s="65" t="str">
        <f t="shared" si="3"/>
        <v/>
      </c>
      <c r="AE56" s="80" t="str">
        <f t="shared" si="4"/>
        <v/>
      </c>
      <c r="AF56" s="13"/>
      <c r="AN56" s="14"/>
      <c r="AO56" s="14"/>
      <c r="AS56" s="14"/>
      <c r="AT56" s="14"/>
      <c r="AX56" s="14"/>
      <c r="AY56" s="114"/>
      <c r="AZ56" s="96" t="str">
        <f t="shared" si="5"/>
        <v/>
      </c>
      <c r="BA56" s="59" t="str">
        <f t="shared" si="6"/>
        <v/>
      </c>
      <c r="BB56" s="59" t="str">
        <f t="shared" si="7"/>
        <v/>
      </c>
      <c r="BC56" s="59" t="str">
        <f t="shared" si="12"/>
        <v/>
      </c>
      <c r="BD56" s="59" t="str">
        <f t="shared" si="10"/>
        <v/>
      </c>
      <c r="BE56" s="34" t="str">
        <f>IF(AZ56="","",IF(AND($H56="",$I56=""),"Y",IF(AND($H56&lt;=#REF!,$I56&gt;=#REF!),"Y",IF(AND($H56&lt;=#REF!,$I56=""),"Y",IF(AND($H56="",$I56&gt;=#REF!),"Y","N")))))</f>
        <v/>
      </c>
      <c r="BF56" s="80" t="str">
        <f t="shared" si="11"/>
        <v/>
      </c>
    </row>
    <row r="57" spans="12:58">
      <c r="L57" s="80" t="str">
        <f t="shared" si="9"/>
        <v/>
      </c>
      <c r="R57" s="65" t="str">
        <f t="shared" si="0"/>
        <v/>
      </c>
      <c r="S57" s="16" t="str">
        <f t="shared" si="1"/>
        <v/>
      </c>
      <c r="X57" s="65" t="str">
        <f t="shared" si="2"/>
        <v/>
      </c>
      <c r="AD57" s="65" t="str">
        <f t="shared" si="3"/>
        <v/>
      </c>
      <c r="AE57" s="80" t="str">
        <f t="shared" si="4"/>
        <v/>
      </c>
      <c r="AF57" s="13"/>
      <c r="AN57" s="14"/>
      <c r="AO57" s="14"/>
      <c r="AS57" s="14"/>
      <c r="AT57" s="14"/>
      <c r="AX57" s="14"/>
      <c r="AY57" s="114"/>
      <c r="AZ57" s="96" t="str">
        <f t="shared" si="5"/>
        <v/>
      </c>
      <c r="BA57" s="59" t="str">
        <f t="shared" si="6"/>
        <v/>
      </c>
      <c r="BB57" s="59" t="str">
        <f t="shared" si="7"/>
        <v/>
      </c>
      <c r="BC57" s="59" t="str">
        <f t="shared" si="12"/>
        <v/>
      </c>
      <c r="BD57" s="59" t="str">
        <f t="shared" si="10"/>
        <v/>
      </c>
      <c r="BE57" s="34" t="str">
        <f>IF(AZ57="","",IF(AND($H57="",$I57=""),"Y",IF(AND($H57&lt;=#REF!,$I57&gt;=#REF!),"Y",IF(AND($H57&lt;=#REF!,$I57=""),"Y",IF(AND($H57="",$I57&gt;=#REF!),"Y","N")))))</f>
        <v/>
      </c>
      <c r="BF57" s="80" t="str">
        <f t="shared" si="11"/>
        <v/>
      </c>
    </row>
    <row r="58" spans="12:58">
      <c r="L58" s="80" t="str">
        <f t="shared" si="9"/>
        <v/>
      </c>
      <c r="R58" s="65" t="str">
        <f t="shared" si="0"/>
        <v/>
      </c>
      <c r="S58" s="16" t="str">
        <f t="shared" si="1"/>
        <v/>
      </c>
      <c r="X58" s="65" t="str">
        <f t="shared" si="2"/>
        <v/>
      </c>
      <c r="AD58" s="65" t="str">
        <f t="shared" si="3"/>
        <v/>
      </c>
      <c r="AE58" s="80" t="str">
        <f t="shared" si="4"/>
        <v/>
      </c>
      <c r="AF58" s="13"/>
      <c r="AN58" s="14"/>
      <c r="AO58" s="14"/>
      <c r="AS58" s="14"/>
      <c r="AT58" s="14"/>
      <c r="AX58" s="14"/>
      <c r="AY58" s="114"/>
      <c r="AZ58" s="96" t="str">
        <f t="shared" si="5"/>
        <v/>
      </c>
      <c r="BA58" s="59" t="str">
        <f t="shared" si="6"/>
        <v/>
      </c>
      <c r="BB58" s="59" t="str">
        <f t="shared" si="7"/>
        <v/>
      </c>
      <c r="BC58" s="59" t="str">
        <f t="shared" si="12"/>
        <v/>
      </c>
      <c r="BD58" s="59" t="str">
        <f t="shared" si="10"/>
        <v/>
      </c>
      <c r="BE58" s="34" t="str">
        <f>IF(AZ58="","",IF(AND($H58="",$I58=""),"Y",IF(AND($H58&lt;=#REF!,$I58&gt;=#REF!),"Y",IF(AND($H58&lt;=#REF!,$I58=""),"Y",IF(AND($H58="",$I58&gt;=#REF!),"Y","N")))))</f>
        <v/>
      </c>
      <c r="BF58" s="80" t="str">
        <f t="shared" si="11"/>
        <v/>
      </c>
    </row>
    <row r="59" spans="12:58">
      <c r="L59" s="80" t="str">
        <f t="shared" si="9"/>
        <v/>
      </c>
      <c r="R59" s="65" t="str">
        <f t="shared" si="0"/>
        <v/>
      </c>
      <c r="S59" s="16" t="str">
        <f t="shared" si="1"/>
        <v/>
      </c>
      <c r="X59" s="65" t="str">
        <f t="shared" si="2"/>
        <v/>
      </c>
      <c r="AD59" s="65" t="str">
        <f t="shared" si="3"/>
        <v/>
      </c>
      <c r="AE59" s="80" t="str">
        <f t="shared" si="4"/>
        <v/>
      </c>
      <c r="AF59" s="13"/>
      <c r="AN59" s="14"/>
      <c r="AO59" s="14"/>
      <c r="AS59" s="14"/>
      <c r="AT59" s="14"/>
      <c r="AX59" s="14"/>
      <c r="AY59" s="114"/>
      <c r="AZ59" s="96" t="str">
        <f t="shared" si="5"/>
        <v/>
      </c>
      <c r="BA59" s="59" t="str">
        <f t="shared" si="6"/>
        <v/>
      </c>
      <c r="BB59" s="59" t="str">
        <f t="shared" si="7"/>
        <v/>
      </c>
      <c r="BC59" s="59" t="str">
        <f t="shared" si="12"/>
        <v/>
      </c>
      <c r="BD59" s="59" t="str">
        <f t="shared" si="10"/>
        <v/>
      </c>
      <c r="BE59" s="34" t="str">
        <f>IF(AZ59="","",IF(AND($H59="",$I59=""),"Y",IF(AND($H59&lt;=#REF!,$I59&gt;=#REF!),"Y",IF(AND($H59&lt;=#REF!,$I59=""),"Y",IF(AND($H59="",$I59&gt;=#REF!),"Y","N")))))</f>
        <v/>
      </c>
      <c r="BF59" s="80" t="str">
        <f t="shared" si="11"/>
        <v/>
      </c>
    </row>
    <row r="60" spans="12:58">
      <c r="L60" s="80" t="str">
        <f t="shared" si="9"/>
        <v/>
      </c>
      <c r="R60" s="65" t="str">
        <f t="shared" si="0"/>
        <v/>
      </c>
      <c r="S60" s="16" t="str">
        <f t="shared" si="1"/>
        <v/>
      </c>
      <c r="X60" s="65" t="str">
        <f t="shared" si="2"/>
        <v/>
      </c>
      <c r="AD60" s="65" t="str">
        <f t="shared" si="3"/>
        <v/>
      </c>
      <c r="AE60" s="80" t="str">
        <f t="shared" si="4"/>
        <v/>
      </c>
      <c r="AF60" s="13"/>
      <c r="AN60" s="14"/>
      <c r="AO60" s="14"/>
      <c r="AS60" s="14"/>
      <c r="AT60" s="14"/>
      <c r="AX60" s="14"/>
      <c r="AY60" s="114"/>
      <c r="AZ60" s="96" t="str">
        <f t="shared" si="5"/>
        <v/>
      </c>
      <c r="BA60" s="59" t="str">
        <f t="shared" si="6"/>
        <v/>
      </c>
      <c r="BB60" s="59" t="str">
        <f t="shared" si="7"/>
        <v/>
      </c>
      <c r="BC60" s="59" t="str">
        <f t="shared" si="12"/>
        <v/>
      </c>
      <c r="BD60" s="59" t="str">
        <f t="shared" si="10"/>
        <v/>
      </c>
      <c r="BE60" s="34" t="str">
        <f>IF(AZ60="","",IF(AND($H60="",$I60=""),"Y",IF(AND($H60&lt;=#REF!,$I60&gt;=#REF!),"Y",IF(AND($H60&lt;=#REF!,$I60=""),"Y",IF(AND($H60="",$I60&gt;=#REF!),"Y","N")))))</f>
        <v/>
      </c>
      <c r="BF60" s="80" t="str">
        <f t="shared" si="11"/>
        <v/>
      </c>
    </row>
    <row r="61" spans="12:58">
      <c r="L61" s="80" t="str">
        <f t="shared" si="9"/>
        <v/>
      </c>
      <c r="R61" s="65" t="str">
        <f t="shared" si="0"/>
        <v/>
      </c>
      <c r="S61" s="16" t="str">
        <f t="shared" si="1"/>
        <v/>
      </c>
      <c r="X61" s="65" t="str">
        <f t="shared" si="2"/>
        <v/>
      </c>
      <c r="AD61" s="65" t="str">
        <f t="shared" si="3"/>
        <v/>
      </c>
      <c r="AE61" s="80" t="str">
        <f t="shared" si="4"/>
        <v/>
      </c>
      <c r="AF61" s="13"/>
      <c r="AN61" s="14"/>
      <c r="AO61" s="14"/>
      <c r="AS61" s="14"/>
      <c r="AT61" s="14"/>
      <c r="AX61" s="14"/>
      <c r="AY61" s="114"/>
      <c r="AZ61" s="96" t="str">
        <f t="shared" si="5"/>
        <v/>
      </c>
      <c r="BA61" s="59" t="str">
        <f t="shared" si="6"/>
        <v/>
      </c>
      <c r="BB61" s="59" t="str">
        <f t="shared" si="7"/>
        <v/>
      </c>
      <c r="BC61" s="59" t="str">
        <f t="shared" si="12"/>
        <v/>
      </c>
      <c r="BD61" s="59" t="str">
        <f t="shared" si="10"/>
        <v/>
      </c>
      <c r="BE61" s="34" t="str">
        <f>IF(AZ61="","",IF(AND($H61="",$I61=""),"Y",IF(AND($H61&lt;=#REF!,$I61&gt;=#REF!),"Y",IF(AND($H61&lt;=#REF!,$I61=""),"Y",IF(AND($H61="",$I61&gt;=#REF!),"Y","N")))))</f>
        <v/>
      </c>
      <c r="BF61" s="80" t="str">
        <f t="shared" si="11"/>
        <v/>
      </c>
    </row>
    <row r="62" spans="12:58">
      <c r="L62" s="80" t="str">
        <f t="shared" si="9"/>
        <v/>
      </c>
      <c r="R62" s="65" t="str">
        <f t="shared" si="0"/>
        <v/>
      </c>
      <c r="S62" s="16" t="str">
        <f t="shared" si="1"/>
        <v/>
      </c>
      <c r="X62" s="65" t="str">
        <f t="shared" si="2"/>
        <v/>
      </c>
      <c r="AD62" s="65" t="str">
        <f t="shared" si="3"/>
        <v/>
      </c>
      <c r="AE62" s="80" t="str">
        <f t="shared" si="4"/>
        <v/>
      </c>
      <c r="AF62" s="13"/>
      <c r="AN62" s="14"/>
      <c r="AO62" s="14"/>
      <c r="AS62" s="14"/>
      <c r="AT62" s="14"/>
      <c r="AX62" s="14"/>
      <c r="AY62" s="114"/>
      <c r="AZ62" s="96" t="str">
        <f t="shared" si="5"/>
        <v/>
      </c>
      <c r="BA62" s="59" t="str">
        <f t="shared" si="6"/>
        <v/>
      </c>
      <c r="BB62" s="59" t="str">
        <f t="shared" si="7"/>
        <v/>
      </c>
      <c r="BC62" s="59" t="str">
        <f t="shared" si="12"/>
        <v/>
      </c>
      <c r="BD62" s="59" t="str">
        <f t="shared" si="10"/>
        <v/>
      </c>
      <c r="BE62" s="34" t="str">
        <f>IF(AZ62="","",IF(AND($H62="",$I62=""),"Y",IF(AND($H62&lt;=#REF!,$I62&gt;=#REF!),"Y",IF(AND($H62&lt;=#REF!,$I62=""),"Y",IF(AND($H62="",$I62&gt;=#REF!),"Y","N")))))</f>
        <v/>
      </c>
      <c r="BF62" s="80" t="str">
        <f t="shared" si="11"/>
        <v/>
      </c>
    </row>
    <row r="63" spans="12:58">
      <c r="L63" s="80" t="str">
        <f t="shared" si="9"/>
        <v/>
      </c>
      <c r="R63" s="65" t="str">
        <f t="shared" si="0"/>
        <v/>
      </c>
      <c r="S63" s="16" t="str">
        <f t="shared" si="1"/>
        <v/>
      </c>
      <c r="X63" s="65" t="str">
        <f t="shared" si="2"/>
        <v/>
      </c>
      <c r="AD63" s="65" t="str">
        <f t="shared" si="3"/>
        <v/>
      </c>
      <c r="AE63" s="80" t="str">
        <f t="shared" si="4"/>
        <v/>
      </c>
      <c r="AF63" s="13"/>
      <c r="AN63" s="14"/>
      <c r="AO63" s="14"/>
      <c r="AS63" s="14"/>
      <c r="AT63" s="14"/>
      <c r="AX63" s="14"/>
      <c r="AY63" s="114"/>
      <c r="AZ63" s="96" t="str">
        <f t="shared" si="5"/>
        <v/>
      </c>
      <c r="BA63" s="59" t="str">
        <f t="shared" si="6"/>
        <v/>
      </c>
      <c r="BB63" s="59" t="str">
        <f t="shared" si="7"/>
        <v/>
      </c>
      <c r="BC63" s="59" t="str">
        <f t="shared" si="12"/>
        <v/>
      </c>
      <c r="BD63" s="59" t="str">
        <f t="shared" si="10"/>
        <v/>
      </c>
      <c r="BE63" s="34" t="str">
        <f>IF(AZ63="","",IF(AND($H63="",$I63=""),"Y",IF(AND($H63&lt;=#REF!,$I63&gt;=#REF!),"Y",IF(AND($H63&lt;=#REF!,$I63=""),"Y",IF(AND($H63="",$I63&gt;=#REF!),"Y","N")))))</f>
        <v/>
      </c>
      <c r="BF63" s="80" t="str">
        <f t="shared" si="11"/>
        <v/>
      </c>
    </row>
    <row r="64" spans="12:58">
      <c r="L64" s="80" t="str">
        <f t="shared" si="9"/>
        <v/>
      </c>
      <c r="R64" s="65" t="str">
        <f t="shared" si="0"/>
        <v/>
      </c>
      <c r="S64" s="16" t="str">
        <f t="shared" si="1"/>
        <v/>
      </c>
      <c r="X64" s="65" t="str">
        <f t="shared" si="2"/>
        <v/>
      </c>
      <c r="AD64" s="65" t="str">
        <f t="shared" si="3"/>
        <v/>
      </c>
      <c r="AE64" s="80" t="str">
        <f t="shared" si="4"/>
        <v/>
      </c>
      <c r="AF64" s="13"/>
      <c r="AN64" s="14"/>
      <c r="AO64" s="14"/>
      <c r="AS64" s="14"/>
      <c r="AT64" s="14"/>
      <c r="AX64" s="14"/>
      <c r="AY64" s="114"/>
      <c r="AZ64" s="96" t="str">
        <f t="shared" si="5"/>
        <v/>
      </c>
      <c r="BA64" s="59" t="str">
        <f t="shared" si="6"/>
        <v/>
      </c>
      <c r="BB64" s="59" t="str">
        <f t="shared" si="7"/>
        <v/>
      </c>
      <c r="BC64" s="59" t="str">
        <f t="shared" si="12"/>
        <v/>
      </c>
      <c r="BD64" s="59" t="str">
        <f t="shared" si="10"/>
        <v/>
      </c>
      <c r="BE64" s="34" t="str">
        <f>IF(AZ64="","",IF(AND($H64="",$I64=""),"Y",IF(AND($H64&lt;=#REF!,$I64&gt;=#REF!),"Y",IF(AND($H64&lt;=#REF!,$I64=""),"Y",IF(AND($H64="",$I64&gt;=#REF!),"Y","N")))))</f>
        <v/>
      </c>
      <c r="BF64" s="80" t="str">
        <f t="shared" si="11"/>
        <v/>
      </c>
    </row>
    <row r="65" spans="12:58">
      <c r="L65" s="80" t="str">
        <f t="shared" si="9"/>
        <v/>
      </c>
      <c r="R65" s="65" t="str">
        <f t="shared" si="0"/>
        <v/>
      </c>
      <c r="S65" s="16" t="str">
        <f t="shared" si="1"/>
        <v/>
      </c>
      <c r="X65" s="65" t="str">
        <f t="shared" si="2"/>
        <v/>
      </c>
      <c r="AD65" s="65" t="str">
        <f t="shared" si="3"/>
        <v/>
      </c>
      <c r="AE65" s="80" t="str">
        <f t="shared" si="4"/>
        <v/>
      </c>
      <c r="AF65" s="13"/>
      <c r="AN65" s="14"/>
      <c r="AO65" s="14"/>
      <c r="AS65" s="14"/>
      <c r="AT65" s="14"/>
      <c r="AX65" s="14"/>
      <c r="AY65" s="114"/>
      <c r="AZ65" s="96" t="str">
        <f t="shared" si="5"/>
        <v/>
      </c>
      <c r="BA65" s="59" t="str">
        <f t="shared" si="6"/>
        <v/>
      </c>
      <c r="BB65" s="59" t="str">
        <f t="shared" si="7"/>
        <v/>
      </c>
      <c r="BC65" s="59" t="str">
        <f t="shared" si="12"/>
        <v/>
      </c>
      <c r="BD65" s="59" t="str">
        <f t="shared" si="10"/>
        <v/>
      </c>
      <c r="BE65" s="34" t="str">
        <f>IF(AZ65="","",IF(AND($H65="",$I65=""),"Y",IF(AND($H65&lt;=#REF!,$I65&gt;=#REF!),"Y",IF(AND($H65&lt;=#REF!,$I65=""),"Y",IF(AND($H65="",$I65&gt;=#REF!),"Y","N")))))</f>
        <v/>
      </c>
      <c r="BF65" s="80" t="str">
        <f t="shared" si="11"/>
        <v/>
      </c>
    </row>
    <row r="66" spans="12:58">
      <c r="L66" s="80" t="str">
        <f t="shared" si="9"/>
        <v/>
      </c>
      <c r="R66" s="65" t="str">
        <f t="shared" si="0"/>
        <v/>
      </c>
      <c r="S66" s="16" t="str">
        <f t="shared" si="1"/>
        <v/>
      </c>
      <c r="X66" s="65" t="str">
        <f t="shared" si="2"/>
        <v/>
      </c>
      <c r="AD66" s="65" t="str">
        <f t="shared" si="3"/>
        <v/>
      </c>
      <c r="AE66" s="80" t="str">
        <f t="shared" si="4"/>
        <v/>
      </c>
      <c r="AF66" s="13"/>
      <c r="AN66" s="14"/>
      <c r="AO66" s="14"/>
      <c r="AS66" s="14"/>
      <c r="AT66" s="14"/>
      <c r="AX66" s="14"/>
      <c r="AY66" s="114"/>
      <c r="AZ66" s="96" t="str">
        <f t="shared" si="5"/>
        <v/>
      </c>
      <c r="BA66" s="59" t="str">
        <f t="shared" si="6"/>
        <v/>
      </c>
      <c r="BB66" s="59" t="str">
        <f t="shared" si="7"/>
        <v/>
      </c>
      <c r="BC66" s="59" t="str">
        <f t="shared" si="12"/>
        <v/>
      </c>
      <c r="BD66" s="59" t="str">
        <f t="shared" si="10"/>
        <v/>
      </c>
      <c r="BE66" s="34" t="str">
        <f>IF(AZ66="","",IF(AND($H66="",$I66=""),"Y",IF(AND($H66&lt;=#REF!,$I66&gt;=#REF!),"Y",IF(AND($H66&lt;=#REF!,$I66=""),"Y",IF(AND($H66="",$I66&gt;=#REF!),"Y","N")))))</f>
        <v/>
      </c>
      <c r="BF66" s="80" t="str">
        <f t="shared" si="11"/>
        <v/>
      </c>
    </row>
    <row r="67" spans="12:58">
      <c r="L67" s="80" t="str">
        <f t="shared" si="9"/>
        <v/>
      </c>
      <c r="R67" s="65" t="str">
        <f t="shared" ref="R67:R130" si="13">IF(AND(N67="Accepted",Q67=""),"Enter date 1st dose administered",IF(AND(N67="Previously vaccinated at another location",Q67=""),"Enter date 1st dose administered",IF(AND(N67="Refused",O67=""),"Enter reason for refusal",IF(Q67&lt;&gt;"","YES",IF(N67="Refused","NO",IF(AND($M67&lt;&gt;"",N67=""),"Enter Vaccination Status",IF(N67="Unknown","Unknown","")))))))</f>
        <v/>
      </c>
      <c r="S67" s="16" t="str">
        <f t="shared" ref="S67:S130" si="14">IF(Q67="","",IF(M67="Pfizer-BioNTech",Q67+21,IF(M67="Moderna",Q67+28,IF(M67="Janssen/Johnson &amp; Johnson","N/A",""))))</f>
        <v/>
      </c>
      <c r="X67" s="65" t="str">
        <f t="shared" ref="X67:X130" si="15">IF($M67="Janssen/Johnson &amp; Johnson","N/A",IF(AND(T67="Accepted",W67=""),"Enter date 2nd dose administered",IF(AND(T67="Previously vaccinated at another location",W67=""),"Enter date 2nd dose administered",IF(R67="NO","NO",IF(AND(T67="Refused",U67=""),"Enter reason for refusal",IF(W67&lt;&gt;"","YES",IF(T67="Refused","NO",IF(AND(R67="YES",T67=""),"NO",IF(T67="Unknown","Unknown",IF(AND(T67="",R67="Unknown"),"Unknown",""))))))))))</f>
        <v/>
      </c>
      <c r="AD67" s="65" t="str">
        <f t="shared" ref="AD67:AD130" si="16">IF($M67="Janssen/Johnson &amp; Johnson","N/A",IF(AND(Z67="Accepted",AC67=""),"Enter date 2nd dose administered",IF(AND(Z67="Previously vaccinated at another location",AC67=""),"Enter date 2nd dose administered",IF(Y67="NO","NO",IF(AND(Z67="Refused",AA67=""),"Enter reason for refusal",IF(AC67&lt;&gt;"","YES",IF(Z67="Refused","NO",IF(AND(Y67="YES",Z67=""),"NO",IF(Z67="Unknown","Unknown",IF(AND(Z67="",Y67="Unknown"),"Unknown",""))))))))))</f>
        <v/>
      </c>
      <c r="AE67" s="80" t="str">
        <f t="shared" ref="AE67:AE130" si="17">IF(AND(M67="Pfizer-BioNTech",W67&lt;&gt;""),W67+150,IF(AND(M67="Moderna",W67&lt;&gt;""),W67+150,IF(AND(M67="Janssen/Johnson &amp; Johnson",Q67&lt;&gt;""),Q67+60,"")))</f>
        <v/>
      </c>
      <c r="AF67" s="13"/>
      <c r="AN67" s="14"/>
      <c r="AO67" s="14"/>
      <c r="AS67" s="14"/>
      <c r="AT67" s="14"/>
      <c r="AX67" s="14"/>
      <c r="AY67" s="114"/>
      <c r="AZ67" s="96" t="str">
        <f t="shared" ref="AZ67:AZ130" si="18">IF(OR(X67="YES",X67="Enter date 2nd dose administered"),"YES",IF(AND(M67="Janssen/Johnson &amp; Johnson",R67="YES"),"YES",IF(OR(O67="Medical Contraindication",U67="Medical Contraindication"),"Medical Contraindication",IF(AND(R67="YES",T67=""),"NEEDS 2ND DOSE",IF(AND(R67="Enter date 1st dose administered",T67=""),"NEEDS 2ND DOSE",IF(AND(R67="YES",U67="Offered and Declined"),"Refused 2nd Dose",IF(O67="Religious Exemption","Religious Exemption",IF(OR(R67="NO",R67="Enter reason for refusal"),"NO",IF(OR(R67="Unknown",X67="Unknown"),"Unknown","")))))))))</f>
        <v/>
      </c>
      <c r="BA67" s="59" t="str">
        <f t="shared" ref="BA67:BA130" si="19">IF(AZ67="","",IF(OR(AG67="Accepted",AG67="Previously vaccinated at another location"),"YES",IF(AH67="Medical Contraindication","Medical Contraindication",IF(AG67="Unknown","Unknown",IF(AG67="Refused","NO","NO")))))</f>
        <v/>
      </c>
      <c r="BB67" s="59" t="str">
        <f t="shared" ref="BB67:BB130" si="20">IF(AZ67="","",IF(OR(AL67="Accepted",AL67="Previously vaccinated at another location"),"YES",IF(AM67="Medical Contraindication","Medical Contraindication",IF(AL67="Unknown","Unknown",IF(AL67="Refused","NO","NO")))))</f>
        <v/>
      </c>
      <c r="BC67" s="59" t="str">
        <f t="shared" si="12"/>
        <v/>
      </c>
      <c r="BD67" s="59" t="str">
        <f t="shared" si="10"/>
        <v/>
      </c>
      <c r="BE67" s="34" t="str">
        <f>IF(AZ67="","",IF(AND($H67="",$I67=""),"Y",IF(AND($H67&lt;=#REF!,$I67&gt;=#REF!),"Y",IF(AND($H67&lt;=#REF!,$I67=""),"Y",IF(AND($H67="",$I67&gt;=#REF!),"Y","N")))))</f>
        <v/>
      </c>
      <c r="BF67" s="80" t="str">
        <f t="shared" si="11"/>
        <v/>
      </c>
    </row>
    <row r="68" spans="12:58">
      <c r="L68" s="80" t="str">
        <f t="shared" ref="L68:L131" si="21">IF(I68&gt;0,I68+30,"")</f>
        <v/>
      </c>
      <c r="R68" s="65" t="str">
        <f t="shared" si="13"/>
        <v/>
      </c>
      <c r="S68" s="16" t="str">
        <f t="shared" si="14"/>
        <v/>
      </c>
      <c r="X68" s="65" t="str">
        <f t="shared" si="15"/>
        <v/>
      </c>
      <c r="AD68" s="65" t="str">
        <f t="shared" si="16"/>
        <v/>
      </c>
      <c r="AE68" s="80" t="str">
        <f t="shared" si="17"/>
        <v/>
      </c>
      <c r="AF68" s="13"/>
      <c r="AN68" s="14"/>
      <c r="AO68" s="14"/>
      <c r="AS68" s="14"/>
      <c r="AT68" s="14"/>
      <c r="AX68" s="14"/>
      <c r="AY68" s="114"/>
      <c r="AZ68" s="96" t="str">
        <f t="shared" si="18"/>
        <v/>
      </c>
      <c r="BA68" s="59" t="str">
        <f t="shared" si="19"/>
        <v/>
      </c>
      <c r="BB68" s="59" t="str">
        <f t="shared" si="20"/>
        <v/>
      </c>
      <c r="BC68" s="59" t="str">
        <f t="shared" si="12"/>
        <v/>
      </c>
      <c r="BD68" s="59" t="str">
        <f t="shared" ref="BD68:BD131" si="22">IF(AV68="","",IF(OR(AV68="Accepted",AV68="Previously vaccinated at another location"),"YES",IF(AW68="Medical Contraindication","Medical Contraindication",IF(AW68="Unknown","Unknown",IF(AW68="Refused","NO","NO")))))</f>
        <v/>
      </c>
      <c r="BE68" s="34" t="str">
        <f>IF(AZ68="","",IF(AND($H68="",$I68=""),"Y",IF(AND($H68&lt;=#REF!,$I68&gt;=#REF!),"Y",IF(AND($H68&lt;=#REF!,$I68=""),"Y",IF(AND($H68="",$I68&gt;=#REF!),"Y","N")))))</f>
        <v/>
      </c>
      <c r="BF68" s="80" t="str">
        <f t="shared" ref="BF68:BF131" si="23">IF($AZ68="YES",IF($M68="Janssen/Johnson &amp; Johnson",Q68,W68),"")</f>
        <v/>
      </c>
    </row>
    <row r="69" spans="12:58">
      <c r="L69" s="80" t="str">
        <f t="shared" si="21"/>
        <v/>
      </c>
      <c r="R69" s="65" t="str">
        <f t="shared" si="13"/>
        <v/>
      </c>
      <c r="S69" s="16" t="str">
        <f t="shared" si="14"/>
        <v/>
      </c>
      <c r="X69" s="65" t="str">
        <f t="shared" si="15"/>
        <v/>
      </c>
      <c r="AD69" s="65" t="str">
        <f t="shared" si="16"/>
        <v/>
      </c>
      <c r="AE69" s="80" t="str">
        <f t="shared" si="17"/>
        <v/>
      </c>
      <c r="AF69" s="13"/>
      <c r="AN69" s="14"/>
      <c r="AO69" s="14"/>
      <c r="AS69" s="14"/>
      <c r="AT69" s="14"/>
      <c r="AX69" s="14"/>
      <c r="AY69" s="114"/>
      <c r="AZ69" s="96" t="str">
        <f t="shared" si="18"/>
        <v/>
      </c>
      <c r="BA69" s="59" t="str">
        <f t="shared" si="19"/>
        <v/>
      </c>
      <c r="BB69" s="59" t="str">
        <f t="shared" si="20"/>
        <v/>
      </c>
      <c r="BC69" s="59" t="str">
        <f t="shared" ref="BC69:BC132" si="24">IF(BA69="","",IF(OR(AM69="Accepted",AM69="Previously vaccinated at another location"),"YES",IF(AN69="Medical Contraindication","Medical Contraindication",IF(AM69="Unknown","Unknown",IF(AM69="Refused","NO","NO")))))</f>
        <v/>
      </c>
      <c r="BD69" s="59" t="str">
        <f t="shared" si="22"/>
        <v/>
      </c>
      <c r="BE69" s="34" t="str">
        <f>IF(AZ69="","",IF(AND($H69="",$I69=""),"Y",IF(AND($H69&lt;=#REF!,$I69&gt;=#REF!),"Y",IF(AND($H69&lt;=#REF!,$I69=""),"Y",IF(AND($H69="",$I69&gt;=#REF!),"Y","N")))))</f>
        <v/>
      </c>
      <c r="BF69" s="80" t="str">
        <f t="shared" si="23"/>
        <v/>
      </c>
    </row>
    <row r="70" spans="12:58">
      <c r="L70" s="80" t="str">
        <f t="shared" si="21"/>
        <v/>
      </c>
      <c r="R70" s="65" t="str">
        <f t="shared" si="13"/>
        <v/>
      </c>
      <c r="S70" s="16" t="str">
        <f t="shared" si="14"/>
        <v/>
      </c>
      <c r="X70" s="65" t="str">
        <f t="shared" si="15"/>
        <v/>
      </c>
      <c r="AD70" s="65" t="str">
        <f t="shared" si="16"/>
        <v/>
      </c>
      <c r="AE70" s="80" t="str">
        <f t="shared" si="17"/>
        <v/>
      </c>
      <c r="AF70" s="13"/>
      <c r="AN70" s="14"/>
      <c r="AO70" s="14"/>
      <c r="AS70" s="14"/>
      <c r="AT70" s="14"/>
      <c r="AX70" s="14"/>
      <c r="AY70" s="114"/>
      <c r="AZ70" s="96" t="str">
        <f t="shared" si="18"/>
        <v/>
      </c>
      <c r="BA70" s="59" t="str">
        <f t="shared" si="19"/>
        <v/>
      </c>
      <c r="BB70" s="59" t="str">
        <f t="shared" si="20"/>
        <v/>
      </c>
      <c r="BC70" s="59" t="str">
        <f t="shared" si="24"/>
        <v/>
      </c>
      <c r="BD70" s="59" t="str">
        <f t="shared" si="22"/>
        <v/>
      </c>
      <c r="BE70" s="34" t="str">
        <f>IF(AZ70="","",IF(AND($H70="",$I70=""),"Y",IF(AND($H70&lt;=#REF!,$I70&gt;=#REF!),"Y",IF(AND($H70&lt;=#REF!,$I70=""),"Y",IF(AND($H70="",$I70&gt;=#REF!),"Y","N")))))</f>
        <v/>
      </c>
      <c r="BF70" s="80" t="str">
        <f t="shared" si="23"/>
        <v/>
      </c>
    </row>
    <row r="71" spans="12:58">
      <c r="L71" s="80" t="str">
        <f t="shared" si="21"/>
        <v/>
      </c>
      <c r="R71" s="65" t="str">
        <f t="shared" si="13"/>
        <v/>
      </c>
      <c r="S71" s="16" t="str">
        <f t="shared" si="14"/>
        <v/>
      </c>
      <c r="X71" s="65" t="str">
        <f t="shared" si="15"/>
        <v/>
      </c>
      <c r="AD71" s="65" t="str">
        <f t="shared" si="16"/>
        <v/>
      </c>
      <c r="AE71" s="80" t="str">
        <f t="shared" si="17"/>
        <v/>
      </c>
      <c r="AF71" s="13"/>
      <c r="AN71" s="14"/>
      <c r="AO71" s="14"/>
      <c r="AS71" s="14"/>
      <c r="AT71" s="14"/>
      <c r="AX71" s="14"/>
      <c r="AY71" s="114"/>
      <c r="AZ71" s="96" t="str">
        <f t="shared" si="18"/>
        <v/>
      </c>
      <c r="BA71" s="59" t="str">
        <f t="shared" si="19"/>
        <v/>
      </c>
      <c r="BB71" s="59" t="str">
        <f t="shared" si="20"/>
        <v/>
      </c>
      <c r="BC71" s="59" t="str">
        <f t="shared" si="24"/>
        <v/>
      </c>
      <c r="BD71" s="59" t="str">
        <f t="shared" si="22"/>
        <v/>
      </c>
      <c r="BE71" s="34" t="str">
        <f>IF(AZ71="","",IF(AND($H71="",$I71=""),"Y",IF(AND($H71&lt;=#REF!,$I71&gt;=#REF!),"Y",IF(AND($H71&lt;=#REF!,$I71=""),"Y",IF(AND($H71="",$I71&gt;=#REF!),"Y","N")))))</f>
        <v/>
      </c>
      <c r="BF71" s="80" t="str">
        <f t="shared" si="23"/>
        <v/>
      </c>
    </row>
    <row r="72" spans="12:58">
      <c r="L72" s="80" t="str">
        <f t="shared" si="21"/>
        <v/>
      </c>
      <c r="R72" s="65" t="str">
        <f t="shared" si="13"/>
        <v/>
      </c>
      <c r="S72" s="16" t="str">
        <f t="shared" si="14"/>
        <v/>
      </c>
      <c r="X72" s="65" t="str">
        <f t="shared" si="15"/>
        <v/>
      </c>
      <c r="AD72" s="65" t="str">
        <f t="shared" si="16"/>
        <v/>
      </c>
      <c r="AE72" s="80" t="str">
        <f t="shared" si="17"/>
        <v/>
      </c>
      <c r="AF72" s="13"/>
      <c r="AN72" s="14"/>
      <c r="AO72" s="14"/>
      <c r="AS72" s="14"/>
      <c r="AT72" s="14"/>
      <c r="AX72" s="14"/>
      <c r="AY72" s="114"/>
      <c r="AZ72" s="96" t="str">
        <f t="shared" si="18"/>
        <v/>
      </c>
      <c r="BA72" s="59" t="str">
        <f t="shared" si="19"/>
        <v/>
      </c>
      <c r="BB72" s="59" t="str">
        <f t="shared" si="20"/>
        <v/>
      </c>
      <c r="BC72" s="59" t="str">
        <f t="shared" si="24"/>
        <v/>
      </c>
      <c r="BD72" s="59" t="str">
        <f t="shared" si="22"/>
        <v/>
      </c>
      <c r="BE72" s="34" t="str">
        <f>IF(AZ72="","",IF(AND($H72="",$I72=""),"Y",IF(AND($H72&lt;=#REF!,$I72&gt;=#REF!),"Y",IF(AND($H72&lt;=#REF!,$I72=""),"Y",IF(AND($H72="",$I72&gt;=#REF!),"Y","N")))))</f>
        <v/>
      </c>
      <c r="BF72" s="80" t="str">
        <f t="shared" si="23"/>
        <v/>
      </c>
    </row>
    <row r="73" spans="12:58">
      <c r="L73" s="80" t="str">
        <f t="shared" si="21"/>
        <v/>
      </c>
      <c r="R73" s="65" t="str">
        <f t="shared" si="13"/>
        <v/>
      </c>
      <c r="S73" s="16" t="str">
        <f t="shared" si="14"/>
        <v/>
      </c>
      <c r="X73" s="65" t="str">
        <f t="shared" si="15"/>
        <v/>
      </c>
      <c r="AD73" s="65" t="str">
        <f t="shared" si="16"/>
        <v/>
      </c>
      <c r="AE73" s="80" t="str">
        <f t="shared" si="17"/>
        <v/>
      </c>
      <c r="AF73" s="13"/>
      <c r="AN73" s="14"/>
      <c r="AO73" s="14"/>
      <c r="AS73" s="14"/>
      <c r="AT73" s="14"/>
      <c r="AX73" s="14"/>
      <c r="AY73" s="114"/>
      <c r="AZ73" s="96" t="str">
        <f t="shared" si="18"/>
        <v/>
      </c>
      <c r="BA73" s="59" t="str">
        <f t="shared" si="19"/>
        <v/>
      </c>
      <c r="BB73" s="59" t="str">
        <f t="shared" si="20"/>
        <v/>
      </c>
      <c r="BC73" s="59" t="str">
        <f t="shared" si="24"/>
        <v/>
      </c>
      <c r="BD73" s="59" t="str">
        <f t="shared" si="22"/>
        <v/>
      </c>
      <c r="BE73" s="34" t="str">
        <f>IF(AZ73="","",IF(AND($H73="",$I73=""),"Y",IF(AND($H73&lt;=#REF!,$I73&gt;=#REF!),"Y",IF(AND($H73&lt;=#REF!,$I73=""),"Y",IF(AND($H73="",$I73&gt;=#REF!),"Y","N")))))</f>
        <v/>
      </c>
      <c r="BF73" s="80" t="str">
        <f t="shared" si="23"/>
        <v/>
      </c>
    </row>
    <row r="74" spans="12:58">
      <c r="L74" s="80" t="str">
        <f t="shared" si="21"/>
        <v/>
      </c>
      <c r="R74" s="65" t="str">
        <f t="shared" si="13"/>
        <v/>
      </c>
      <c r="S74" s="16" t="str">
        <f t="shared" si="14"/>
        <v/>
      </c>
      <c r="X74" s="65" t="str">
        <f t="shared" si="15"/>
        <v/>
      </c>
      <c r="AD74" s="65" t="str">
        <f t="shared" si="16"/>
        <v/>
      </c>
      <c r="AE74" s="80" t="str">
        <f t="shared" si="17"/>
        <v/>
      </c>
      <c r="AF74" s="13"/>
      <c r="AN74" s="14"/>
      <c r="AO74" s="14"/>
      <c r="AS74" s="14"/>
      <c r="AT74" s="14"/>
      <c r="AX74" s="14"/>
      <c r="AY74" s="114"/>
      <c r="AZ74" s="96" t="str">
        <f t="shared" si="18"/>
        <v/>
      </c>
      <c r="BA74" s="59" t="str">
        <f t="shared" si="19"/>
        <v/>
      </c>
      <c r="BB74" s="59" t="str">
        <f t="shared" si="20"/>
        <v/>
      </c>
      <c r="BC74" s="59" t="str">
        <f t="shared" si="24"/>
        <v/>
      </c>
      <c r="BD74" s="59" t="str">
        <f t="shared" si="22"/>
        <v/>
      </c>
      <c r="BE74" s="34" t="str">
        <f>IF(AZ74="","",IF(AND($H74="",$I74=""),"Y",IF(AND($H74&lt;=#REF!,$I74&gt;=#REF!),"Y",IF(AND($H74&lt;=#REF!,$I74=""),"Y",IF(AND($H74="",$I74&gt;=#REF!),"Y","N")))))</f>
        <v/>
      </c>
      <c r="BF74" s="80" t="str">
        <f t="shared" si="23"/>
        <v/>
      </c>
    </row>
    <row r="75" spans="12:58">
      <c r="L75" s="80" t="str">
        <f t="shared" si="21"/>
        <v/>
      </c>
      <c r="R75" s="65" t="str">
        <f t="shared" si="13"/>
        <v/>
      </c>
      <c r="S75" s="16" t="str">
        <f t="shared" si="14"/>
        <v/>
      </c>
      <c r="X75" s="65" t="str">
        <f t="shared" si="15"/>
        <v/>
      </c>
      <c r="AD75" s="65" t="str">
        <f t="shared" si="16"/>
        <v/>
      </c>
      <c r="AE75" s="80" t="str">
        <f t="shared" si="17"/>
        <v/>
      </c>
      <c r="AF75" s="13"/>
      <c r="AN75" s="14"/>
      <c r="AO75" s="14"/>
      <c r="AS75" s="14"/>
      <c r="AT75" s="14"/>
      <c r="AX75" s="14"/>
      <c r="AY75" s="114"/>
      <c r="AZ75" s="96" t="str">
        <f t="shared" si="18"/>
        <v/>
      </c>
      <c r="BA75" s="59" t="str">
        <f t="shared" si="19"/>
        <v/>
      </c>
      <c r="BB75" s="59" t="str">
        <f t="shared" si="20"/>
        <v/>
      </c>
      <c r="BC75" s="59" t="str">
        <f t="shared" si="24"/>
        <v/>
      </c>
      <c r="BD75" s="59" t="str">
        <f t="shared" si="22"/>
        <v/>
      </c>
      <c r="BE75" s="34" t="str">
        <f>IF(AZ75="","",IF(AND($H75="",$I75=""),"Y",IF(AND($H75&lt;=#REF!,$I75&gt;=#REF!),"Y",IF(AND($H75&lt;=#REF!,$I75=""),"Y",IF(AND($H75="",$I75&gt;=#REF!),"Y","N")))))</f>
        <v/>
      </c>
      <c r="BF75" s="80" t="str">
        <f t="shared" si="23"/>
        <v/>
      </c>
    </row>
    <row r="76" spans="12:58">
      <c r="L76" s="80" t="str">
        <f t="shared" si="21"/>
        <v/>
      </c>
      <c r="R76" s="65" t="str">
        <f t="shared" si="13"/>
        <v/>
      </c>
      <c r="S76" s="16" t="str">
        <f t="shared" si="14"/>
        <v/>
      </c>
      <c r="X76" s="65" t="str">
        <f t="shared" si="15"/>
        <v/>
      </c>
      <c r="AD76" s="65" t="str">
        <f t="shared" si="16"/>
        <v/>
      </c>
      <c r="AE76" s="80" t="str">
        <f t="shared" si="17"/>
        <v/>
      </c>
      <c r="AF76" s="13"/>
      <c r="AN76" s="14"/>
      <c r="AO76" s="14"/>
      <c r="AS76" s="14"/>
      <c r="AT76" s="14"/>
      <c r="AX76" s="14"/>
      <c r="AY76" s="114"/>
      <c r="AZ76" s="96" t="str">
        <f t="shared" si="18"/>
        <v/>
      </c>
      <c r="BA76" s="59" t="str">
        <f t="shared" si="19"/>
        <v/>
      </c>
      <c r="BB76" s="59" t="str">
        <f t="shared" si="20"/>
        <v/>
      </c>
      <c r="BC76" s="59" t="str">
        <f t="shared" si="24"/>
        <v/>
      </c>
      <c r="BD76" s="59" t="str">
        <f t="shared" si="22"/>
        <v/>
      </c>
      <c r="BE76" s="34" t="str">
        <f>IF(AZ76="","",IF(AND($H76="",$I76=""),"Y",IF(AND($H76&lt;=#REF!,$I76&gt;=#REF!),"Y",IF(AND($H76&lt;=#REF!,$I76=""),"Y",IF(AND($H76="",$I76&gt;=#REF!),"Y","N")))))</f>
        <v/>
      </c>
      <c r="BF76" s="80" t="str">
        <f t="shared" si="23"/>
        <v/>
      </c>
    </row>
    <row r="77" spans="12:58">
      <c r="L77" s="80" t="str">
        <f t="shared" si="21"/>
        <v/>
      </c>
      <c r="R77" s="65" t="str">
        <f t="shared" si="13"/>
        <v/>
      </c>
      <c r="S77" s="16" t="str">
        <f t="shared" si="14"/>
        <v/>
      </c>
      <c r="X77" s="65" t="str">
        <f t="shared" si="15"/>
        <v/>
      </c>
      <c r="AD77" s="65" t="str">
        <f t="shared" si="16"/>
        <v/>
      </c>
      <c r="AE77" s="80" t="str">
        <f t="shared" si="17"/>
        <v/>
      </c>
      <c r="AF77" s="13"/>
      <c r="AN77" s="14"/>
      <c r="AO77" s="14"/>
      <c r="AS77" s="14"/>
      <c r="AT77" s="14"/>
      <c r="AX77" s="14"/>
      <c r="AY77" s="114"/>
      <c r="AZ77" s="96" t="str">
        <f t="shared" si="18"/>
        <v/>
      </c>
      <c r="BA77" s="59" t="str">
        <f t="shared" si="19"/>
        <v/>
      </c>
      <c r="BB77" s="59" t="str">
        <f t="shared" si="20"/>
        <v/>
      </c>
      <c r="BC77" s="59" t="str">
        <f t="shared" si="24"/>
        <v/>
      </c>
      <c r="BD77" s="59" t="str">
        <f t="shared" si="22"/>
        <v/>
      </c>
      <c r="BE77" s="34" t="str">
        <f>IF(AZ77="","",IF(AND($H77="",$I77=""),"Y",IF(AND($H77&lt;=#REF!,$I77&gt;=#REF!),"Y",IF(AND($H77&lt;=#REF!,$I77=""),"Y",IF(AND($H77="",$I77&gt;=#REF!),"Y","N")))))</f>
        <v/>
      </c>
      <c r="BF77" s="80" t="str">
        <f t="shared" si="23"/>
        <v/>
      </c>
    </row>
    <row r="78" spans="12:58">
      <c r="L78" s="80" t="str">
        <f t="shared" si="21"/>
        <v/>
      </c>
      <c r="R78" s="65" t="str">
        <f t="shared" si="13"/>
        <v/>
      </c>
      <c r="S78" s="16" t="str">
        <f t="shared" si="14"/>
        <v/>
      </c>
      <c r="X78" s="65" t="str">
        <f t="shared" si="15"/>
        <v/>
      </c>
      <c r="AD78" s="65" t="str">
        <f t="shared" si="16"/>
        <v/>
      </c>
      <c r="AE78" s="80" t="str">
        <f t="shared" si="17"/>
        <v/>
      </c>
      <c r="AF78" s="13"/>
      <c r="AN78" s="14"/>
      <c r="AO78" s="14"/>
      <c r="AS78" s="14"/>
      <c r="AT78" s="14"/>
      <c r="AX78" s="14"/>
      <c r="AY78" s="114"/>
      <c r="AZ78" s="96" t="str">
        <f t="shared" si="18"/>
        <v/>
      </c>
      <c r="BA78" s="59" t="str">
        <f t="shared" si="19"/>
        <v/>
      </c>
      <c r="BB78" s="59" t="str">
        <f t="shared" si="20"/>
        <v/>
      </c>
      <c r="BC78" s="59" t="str">
        <f t="shared" si="24"/>
        <v/>
      </c>
      <c r="BD78" s="59" t="str">
        <f t="shared" si="22"/>
        <v/>
      </c>
      <c r="BE78" s="34" t="str">
        <f>IF(AZ78="","",IF(AND($H78="",$I78=""),"Y",IF(AND($H78&lt;=#REF!,$I78&gt;=#REF!),"Y",IF(AND($H78&lt;=#REF!,$I78=""),"Y",IF(AND($H78="",$I78&gt;=#REF!),"Y","N")))))</f>
        <v/>
      </c>
      <c r="BF78" s="80" t="str">
        <f t="shared" si="23"/>
        <v/>
      </c>
    </row>
    <row r="79" spans="12:58">
      <c r="L79" s="80" t="str">
        <f t="shared" si="21"/>
        <v/>
      </c>
      <c r="R79" s="65" t="str">
        <f t="shared" si="13"/>
        <v/>
      </c>
      <c r="S79" s="16" t="str">
        <f t="shared" si="14"/>
        <v/>
      </c>
      <c r="X79" s="65" t="str">
        <f t="shared" si="15"/>
        <v/>
      </c>
      <c r="AD79" s="65" t="str">
        <f t="shared" si="16"/>
        <v/>
      </c>
      <c r="AE79" s="80" t="str">
        <f t="shared" si="17"/>
        <v/>
      </c>
      <c r="AF79" s="13"/>
      <c r="AN79" s="14"/>
      <c r="AO79" s="14"/>
      <c r="AS79" s="14"/>
      <c r="AT79" s="14"/>
      <c r="AX79" s="14"/>
      <c r="AY79" s="114"/>
      <c r="AZ79" s="96" t="str">
        <f t="shared" si="18"/>
        <v/>
      </c>
      <c r="BA79" s="59" t="str">
        <f t="shared" si="19"/>
        <v/>
      </c>
      <c r="BB79" s="59" t="str">
        <f t="shared" si="20"/>
        <v/>
      </c>
      <c r="BC79" s="59" t="str">
        <f t="shared" si="24"/>
        <v/>
      </c>
      <c r="BD79" s="59" t="str">
        <f t="shared" si="22"/>
        <v/>
      </c>
      <c r="BE79" s="34" t="str">
        <f>IF(AZ79="","",IF(AND($H79="",$I79=""),"Y",IF(AND($H79&lt;=#REF!,$I79&gt;=#REF!),"Y",IF(AND($H79&lt;=#REF!,$I79=""),"Y",IF(AND($H79="",$I79&gt;=#REF!),"Y","N")))))</f>
        <v/>
      </c>
      <c r="BF79" s="80" t="str">
        <f t="shared" si="23"/>
        <v/>
      </c>
    </row>
    <row r="80" spans="12:58">
      <c r="L80" s="80" t="str">
        <f t="shared" si="21"/>
        <v/>
      </c>
      <c r="R80" s="65" t="str">
        <f t="shared" si="13"/>
        <v/>
      </c>
      <c r="S80" s="16" t="str">
        <f t="shared" si="14"/>
        <v/>
      </c>
      <c r="X80" s="65" t="str">
        <f t="shared" si="15"/>
        <v/>
      </c>
      <c r="AD80" s="65" t="str">
        <f t="shared" si="16"/>
        <v/>
      </c>
      <c r="AE80" s="80" t="str">
        <f t="shared" si="17"/>
        <v/>
      </c>
      <c r="AF80" s="13"/>
      <c r="AN80" s="14"/>
      <c r="AO80" s="14"/>
      <c r="AS80" s="14"/>
      <c r="AT80" s="14"/>
      <c r="AX80" s="14"/>
      <c r="AY80" s="114"/>
      <c r="AZ80" s="96" t="str">
        <f t="shared" si="18"/>
        <v/>
      </c>
      <c r="BA80" s="59" t="str">
        <f t="shared" si="19"/>
        <v/>
      </c>
      <c r="BB80" s="59" t="str">
        <f t="shared" si="20"/>
        <v/>
      </c>
      <c r="BC80" s="59" t="str">
        <f t="shared" si="24"/>
        <v/>
      </c>
      <c r="BD80" s="59" t="str">
        <f t="shared" si="22"/>
        <v/>
      </c>
      <c r="BE80" s="34" t="str">
        <f>IF(AZ80="","",IF(AND($H80="",$I80=""),"Y",IF(AND($H80&lt;=#REF!,$I80&gt;=#REF!),"Y",IF(AND($H80&lt;=#REF!,$I80=""),"Y",IF(AND($H80="",$I80&gt;=#REF!),"Y","N")))))</f>
        <v/>
      </c>
      <c r="BF80" s="80" t="str">
        <f t="shared" si="23"/>
        <v/>
      </c>
    </row>
    <row r="81" spans="12:58">
      <c r="L81" s="80" t="str">
        <f t="shared" si="21"/>
        <v/>
      </c>
      <c r="R81" s="65" t="str">
        <f t="shared" si="13"/>
        <v/>
      </c>
      <c r="S81" s="16" t="str">
        <f t="shared" si="14"/>
        <v/>
      </c>
      <c r="X81" s="65" t="str">
        <f t="shared" si="15"/>
        <v/>
      </c>
      <c r="AD81" s="65" t="str">
        <f t="shared" si="16"/>
        <v/>
      </c>
      <c r="AE81" s="80" t="str">
        <f t="shared" si="17"/>
        <v/>
      </c>
      <c r="AF81" s="13"/>
      <c r="AN81" s="14"/>
      <c r="AO81" s="14"/>
      <c r="AS81" s="14"/>
      <c r="AT81" s="14"/>
      <c r="AX81" s="14"/>
      <c r="AY81" s="114"/>
      <c r="AZ81" s="96" t="str">
        <f t="shared" si="18"/>
        <v/>
      </c>
      <c r="BA81" s="59" t="str">
        <f t="shared" si="19"/>
        <v/>
      </c>
      <c r="BB81" s="59" t="str">
        <f t="shared" si="20"/>
        <v/>
      </c>
      <c r="BC81" s="59" t="str">
        <f t="shared" si="24"/>
        <v/>
      </c>
      <c r="BD81" s="59" t="str">
        <f t="shared" si="22"/>
        <v/>
      </c>
      <c r="BE81" s="34" t="str">
        <f>IF(AZ81="","",IF(AND($H81="",$I81=""),"Y",IF(AND($H81&lt;=#REF!,$I81&gt;=#REF!),"Y",IF(AND($H81&lt;=#REF!,$I81=""),"Y",IF(AND($H81="",$I81&gt;=#REF!),"Y","N")))))</f>
        <v/>
      </c>
      <c r="BF81" s="80" t="str">
        <f t="shared" si="23"/>
        <v/>
      </c>
    </row>
    <row r="82" spans="12:58">
      <c r="L82" s="80" t="str">
        <f t="shared" si="21"/>
        <v/>
      </c>
      <c r="R82" s="65" t="str">
        <f t="shared" si="13"/>
        <v/>
      </c>
      <c r="S82" s="16" t="str">
        <f t="shared" si="14"/>
        <v/>
      </c>
      <c r="X82" s="65" t="str">
        <f t="shared" si="15"/>
        <v/>
      </c>
      <c r="AD82" s="65" t="str">
        <f t="shared" si="16"/>
        <v/>
      </c>
      <c r="AE82" s="80" t="str">
        <f t="shared" si="17"/>
        <v/>
      </c>
      <c r="AF82" s="13"/>
      <c r="AN82" s="14"/>
      <c r="AO82" s="14"/>
      <c r="AS82" s="14"/>
      <c r="AT82" s="14"/>
      <c r="AX82" s="14"/>
      <c r="AY82" s="114"/>
      <c r="AZ82" s="96" t="str">
        <f t="shared" si="18"/>
        <v/>
      </c>
      <c r="BA82" s="59" t="str">
        <f t="shared" si="19"/>
        <v/>
      </c>
      <c r="BB82" s="59" t="str">
        <f t="shared" si="20"/>
        <v/>
      </c>
      <c r="BC82" s="59" t="str">
        <f t="shared" si="24"/>
        <v/>
      </c>
      <c r="BD82" s="59" t="str">
        <f t="shared" si="22"/>
        <v/>
      </c>
      <c r="BE82" s="34" t="str">
        <f>IF(AZ82="","",IF(AND($H82="",$I82=""),"Y",IF(AND($H82&lt;=#REF!,$I82&gt;=#REF!),"Y",IF(AND($H82&lt;=#REF!,$I82=""),"Y",IF(AND($H82="",$I82&gt;=#REF!),"Y","N")))))</f>
        <v/>
      </c>
      <c r="BF82" s="80" t="str">
        <f t="shared" si="23"/>
        <v/>
      </c>
    </row>
    <row r="83" spans="12:58">
      <c r="L83" s="80" t="str">
        <f t="shared" si="21"/>
        <v/>
      </c>
      <c r="R83" s="65" t="str">
        <f t="shared" si="13"/>
        <v/>
      </c>
      <c r="S83" s="16" t="str">
        <f t="shared" si="14"/>
        <v/>
      </c>
      <c r="X83" s="65" t="str">
        <f t="shared" si="15"/>
        <v/>
      </c>
      <c r="AD83" s="65" t="str">
        <f t="shared" si="16"/>
        <v/>
      </c>
      <c r="AE83" s="80" t="str">
        <f t="shared" si="17"/>
        <v/>
      </c>
      <c r="AF83" s="13"/>
      <c r="AN83" s="14"/>
      <c r="AO83" s="14"/>
      <c r="AS83" s="14"/>
      <c r="AT83" s="14"/>
      <c r="AX83" s="14"/>
      <c r="AY83" s="114"/>
      <c r="AZ83" s="96" t="str">
        <f t="shared" si="18"/>
        <v/>
      </c>
      <c r="BA83" s="59" t="str">
        <f t="shared" si="19"/>
        <v/>
      </c>
      <c r="BB83" s="59" t="str">
        <f t="shared" si="20"/>
        <v/>
      </c>
      <c r="BC83" s="59" t="str">
        <f t="shared" si="24"/>
        <v/>
      </c>
      <c r="BD83" s="59" t="str">
        <f t="shared" si="22"/>
        <v/>
      </c>
      <c r="BE83" s="34" t="str">
        <f>IF(AZ83="","",IF(AND($H83="",$I83=""),"Y",IF(AND($H83&lt;=#REF!,$I83&gt;=#REF!),"Y",IF(AND($H83&lt;=#REF!,$I83=""),"Y",IF(AND($H83="",$I83&gt;=#REF!),"Y","N")))))</f>
        <v/>
      </c>
      <c r="BF83" s="80" t="str">
        <f t="shared" si="23"/>
        <v/>
      </c>
    </row>
    <row r="84" spans="12:58">
      <c r="L84" s="80" t="str">
        <f t="shared" si="21"/>
        <v/>
      </c>
      <c r="R84" s="65" t="str">
        <f t="shared" si="13"/>
        <v/>
      </c>
      <c r="S84" s="16" t="str">
        <f t="shared" si="14"/>
        <v/>
      </c>
      <c r="X84" s="65" t="str">
        <f t="shared" si="15"/>
        <v/>
      </c>
      <c r="AD84" s="65" t="str">
        <f t="shared" si="16"/>
        <v/>
      </c>
      <c r="AE84" s="80" t="str">
        <f t="shared" si="17"/>
        <v/>
      </c>
      <c r="AF84" s="13"/>
      <c r="AN84" s="14"/>
      <c r="AO84" s="14"/>
      <c r="AS84" s="14"/>
      <c r="AT84" s="14"/>
      <c r="AX84" s="14"/>
      <c r="AY84" s="114"/>
      <c r="AZ84" s="96" t="str">
        <f t="shared" si="18"/>
        <v/>
      </c>
      <c r="BA84" s="59" t="str">
        <f t="shared" si="19"/>
        <v/>
      </c>
      <c r="BB84" s="59" t="str">
        <f t="shared" si="20"/>
        <v/>
      </c>
      <c r="BC84" s="59" t="str">
        <f t="shared" si="24"/>
        <v/>
      </c>
      <c r="BD84" s="59" t="str">
        <f t="shared" si="22"/>
        <v/>
      </c>
      <c r="BE84" s="34" t="str">
        <f>IF(AZ84="","",IF(AND($H84="",$I84=""),"Y",IF(AND($H84&lt;=#REF!,$I84&gt;=#REF!),"Y",IF(AND($H84&lt;=#REF!,$I84=""),"Y",IF(AND($H84="",$I84&gt;=#REF!),"Y","N")))))</f>
        <v/>
      </c>
      <c r="BF84" s="80" t="str">
        <f t="shared" si="23"/>
        <v/>
      </c>
    </row>
    <row r="85" spans="12:58">
      <c r="L85" s="80" t="str">
        <f t="shared" si="21"/>
        <v/>
      </c>
      <c r="R85" s="65" t="str">
        <f t="shared" si="13"/>
        <v/>
      </c>
      <c r="S85" s="16" t="str">
        <f t="shared" si="14"/>
        <v/>
      </c>
      <c r="X85" s="65" t="str">
        <f t="shared" si="15"/>
        <v/>
      </c>
      <c r="AD85" s="65" t="str">
        <f t="shared" si="16"/>
        <v/>
      </c>
      <c r="AE85" s="80" t="str">
        <f t="shared" si="17"/>
        <v/>
      </c>
      <c r="AF85" s="13"/>
      <c r="AN85" s="14"/>
      <c r="AO85" s="14"/>
      <c r="AS85" s="14"/>
      <c r="AT85" s="14"/>
      <c r="AX85" s="14"/>
      <c r="AY85" s="114"/>
      <c r="AZ85" s="96" t="str">
        <f t="shared" si="18"/>
        <v/>
      </c>
      <c r="BA85" s="59" t="str">
        <f t="shared" si="19"/>
        <v/>
      </c>
      <c r="BB85" s="59" t="str">
        <f t="shared" si="20"/>
        <v/>
      </c>
      <c r="BC85" s="59" t="str">
        <f t="shared" si="24"/>
        <v/>
      </c>
      <c r="BD85" s="59" t="str">
        <f t="shared" si="22"/>
        <v/>
      </c>
      <c r="BE85" s="34" t="str">
        <f>IF(AZ85="","",IF(AND($H85="",$I85=""),"Y",IF(AND($H85&lt;=#REF!,$I85&gt;=#REF!),"Y",IF(AND($H85&lt;=#REF!,$I85=""),"Y",IF(AND($H85="",$I85&gt;=#REF!),"Y","N")))))</f>
        <v/>
      </c>
      <c r="BF85" s="80" t="str">
        <f t="shared" si="23"/>
        <v/>
      </c>
    </row>
    <row r="86" spans="12:58">
      <c r="L86" s="80" t="str">
        <f t="shared" si="21"/>
        <v/>
      </c>
      <c r="R86" s="65" t="str">
        <f t="shared" si="13"/>
        <v/>
      </c>
      <c r="S86" s="16" t="str">
        <f t="shared" si="14"/>
        <v/>
      </c>
      <c r="X86" s="65" t="str">
        <f t="shared" si="15"/>
        <v/>
      </c>
      <c r="AD86" s="65" t="str">
        <f t="shared" si="16"/>
        <v/>
      </c>
      <c r="AE86" s="80" t="str">
        <f t="shared" si="17"/>
        <v/>
      </c>
      <c r="AF86" s="13"/>
      <c r="AN86" s="14"/>
      <c r="AO86" s="14"/>
      <c r="AS86" s="14"/>
      <c r="AT86" s="14"/>
      <c r="AX86" s="14"/>
      <c r="AY86" s="114"/>
      <c r="AZ86" s="96" t="str">
        <f t="shared" si="18"/>
        <v/>
      </c>
      <c r="BA86" s="59" t="str">
        <f t="shared" si="19"/>
        <v/>
      </c>
      <c r="BB86" s="59" t="str">
        <f t="shared" si="20"/>
        <v/>
      </c>
      <c r="BC86" s="59" t="str">
        <f t="shared" si="24"/>
        <v/>
      </c>
      <c r="BD86" s="59" t="str">
        <f t="shared" si="22"/>
        <v/>
      </c>
      <c r="BE86" s="34" t="str">
        <f>IF(AZ86="","",IF(AND($H86="",$I86=""),"Y",IF(AND($H86&lt;=#REF!,$I86&gt;=#REF!),"Y",IF(AND($H86&lt;=#REF!,$I86=""),"Y",IF(AND($H86="",$I86&gt;=#REF!),"Y","N")))))</f>
        <v/>
      </c>
      <c r="BF86" s="80" t="str">
        <f t="shared" si="23"/>
        <v/>
      </c>
    </row>
    <row r="87" spans="12:58">
      <c r="L87" s="80" t="str">
        <f t="shared" si="21"/>
        <v/>
      </c>
      <c r="R87" s="65" t="str">
        <f t="shared" si="13"/>
        <v/>
      </c>
      <c r="S87" s="16" t="str">
        <f t="shared" si="14"/>
        <v/>
      </c>
      <c r="X87" s="65" t="str">
        <f t="shared" si="15"/>
        <v/>
      </c>
      <c r="AD87" s="65" t="str">
        <f t="shared" si="16"/>
        <v/>
      </c>
      <c r="AE87" s="80" t="str">
        <f t="shared" si="17"/>
        <v/>
      </c>
      <c r="AF87" s="13"/>
      <c r="AN87" s="14"/>
      <c r="AO87" s="14"/>
      <c r="AS87" s="14"/>
      <c r="AT87" s="14"/>
      <c r="AX87" s="14"/>
      <c r="AY87" s="114"/>
      <c r="AZ87" s="96" t="str">
        <f t="shared" si="18"/>
        <v/>
      </c>
      <c r="BA87" s="59" t="str">
        <f t="shared" si="19"/>
        <v/>
      </c>
      <c r="BB87" s="59" t="str">
        <f t="shared" si="20"/>
        <v/>
      </c>
      <c r="BC87" s="59" t="str">
        <f t="shared" si="24"/>
        <v/>
      </c>
      <c r="BD87" s="59" t="str">
        <f t="shared" si="22"/>
        <v/>
      </c>
      <c r="BE87" s="34" t="str">
        <f>IF(AZ87="","",IF(AND($H87="",$I87=""),"Y",IF(AND($H87&lt;=#REF!,$I87&gt;=#REF!),"Y",IF(AND($H87&lt;=#REF!,$I87=""),"Y",IF(AND($H87="",$I87&gt;=#REF!),"Y","N")))))</f>
        <v/>
      </c>
      <c r="BF87" s="80" t="str">
        <f t="shared" si="23"/>
        <v/>
      </c>
    </row>
    <row r="88" spans="12:58">
      <c r="L88" s="80" t="str">
        <f t="shared" si="21"/>
        <v/>
      </c>
      <c r="R88" s="65" t="str">
        <f t="shared" si="13"/>
        <v/>
      </c>
      <c r="S88" s="16" t="str">
        <f t="shared" si="14"/>
        <v/>
      </c>
      <c r="X88" s="65" t="str">
        <f t="shared" si="15"/>
        <v/>
      </c>
      <c r="AD88" s="65" t="str">
        <f t="shared" si="16"/>
        <v/>
      </c>
      <c r="AE88" s="80" t="str">
        <f t="shared" si="17"/>
        <v/>
      </c>
      <c r="AF88" s="13"/>
      <c r="AN88" s="14"/>
      <c r="AO88" s="14"/>
      <c r="AS88" s="14"/>
      <c r="AT88" s="14"/>
      <c r="AX88" s="14"/>
      <c r="AY88" s="114"/>
      <c r="AZ88" s="96" t="str">
        <f t="shared" si="18"/>
        <v/>
      </c>
      <c r="BA88" s="59" t="str">
        <f t="shared" si="19"/>
        <v/>
      </c>
      <c r="BB88" s="59" t="str">
        <f t="shared" si="20"/>
        <v/>
      </c>
      <c r="BC88" s="59" t="str">
        <f t="shared" si="24"/>
        <v/>
      </c>
      <c r="BD88" s="59" t="str">
        <f t="shared" si="22"/>
        <v/>
      </c>
      <c r="BE88" s="34" t="str">
        <f>IF(AZ88="","",IF(AND($H88="",$I88=""),"Y",IF(AND($H88&lt;=#REF!,$I88&gt;=#REF!),"Y",IF(AND($H88&lt;=#REF!,$I88=""),"Y",IF(AND($H88="",$I88&gt;=#REF!),"Y","N")))))</f>
        <v/>
      </c>
      <c r="BF88" s="80" t="str">
        <f t="shared" si="23"/>
        <v/>
      </c>
    </row>
    <row r="89" spans="12:58">
      <c r="L89" s="80" t="str">
        <f t="shared" si="21"/>
        <v/>
      </c>
      <c r="R89" s="65" t="str">
        <f t="shared" si="13"/>
        <v/>
      </c>
      <c r="S89" s="16" t="str">
        <f t="shared" si="14"/>
        <v/>
      </c>
      <c r="X89" s="65" t="str">
        <f t="shared" si="15"/>
        <v/>
      </c>
      <c r="AD89" s="65" t="str">
        <f t="shared" si="16"/>
        <v/>
      </c>
      <c r="AE89" s="80" t="str">
        <f t="shared" si="17"/>
        <v/>
      </c>
      <c r="AF89" s="13"/>
      <c r="AN89" s="14"/>
      <c r="AO89" s="14"/>
      <c r="AS89" s="14"/>
      <c r="AT89" s="14"/>
      <c r="AX89" s="14"/>
      <c r="AY89" s="114"/>
      <c r="AZ89" s="96" t="str">
        <f t="shared" si="18"/>
        <v/>
      </c>
      <c r="BA89" s="59" t="str">
        <f t="shared" si="19"/>
        <v/>
      </c>
      <c r="BB89" s="59" t="str">
        <f t="shared" si="20"/>
        <v/>
      </c>
      <c r="BC89" s="59" t="str">
        <f t="shared" si="24"/>
        <v/>
      </c>
      <c r="BD89" s="59" t="str">
        <f t="shared" si="22"/>
        <v/>
      </c>
      <c r="BE89" s="34" t="str">
        <f>IF(AZ89="","",IF(AND($H89="",$I89=""),"Y",IF(AND($H89&lt;=#REF!,$I89&gt;=#REF!),"Y",IF(AND($H89&lt;=#REF!,$I89=""),"Y",IF(AND($H89="",$I89&gt;=#REF!),"Y","N")))))</f>
        <v/>
      </c>
      <c r="BF89" s="80" t="str">
        <f t="shared" si="23"/>
        <v/>
      </c>
    </row>
    <row r="90" spans="12:58">
      <c r="L90" s="80" t="str">
        <f t="shared" si="21"/>
        <v/>
      </c>
      <c r="R90" s="65" t="str">
        <f t="shared" si="13"/>
        <v/>
      </c>
      <c r="S90" s="16" t="str">
        <f t="shared" si="14"/>
        <v/>
      </c>
      <c r="X90" s="65" t="str">
        <f t="shared" si="15"/>
        <v/>
      </c>
      <c r="AD90" s="65" t="str">
        <f t="shared" si="16"/>
        <v/>
      </c>
      <c r="AE90" s="80" t="str">
        <f t="shared" si="17"/>
        <v/>
      </c>
      <c r="AF90" s="13"/>
      <c r="AN90" s="14"/>
      <c r="AO90" s="14"/>
      <c r="AS90" s="14"/>
      <c r="AT90" s="14"/>
      <c r="AX90" s="14"/>
      <c r="AY90" s="114"/>
      <c r="AZ90" s="96" t="str">
        <f t="shared" si="18"/>
        <v/>
      </c>
      <c r="BA90" s="59" t="str">
        <f t="shared" si="19"/>
        <v/>
      </c>
      <c r="BB90" s="59" t="str">
        <f t="shared" si="20"/>
        <v/>
      </c>
      <c r="BC90" s="59" t="str">
        <f t="shared" si="24"/>
        <v/>
      </c>
      <c r="BD90" s="59" t="str">
        <f t="shared" si="22"/>
        <v/>
      </c>
      <c r="BE90" s="34" t="str">
        <f>IF(AZ90="","",IF(AND($H90="",$I90=""),"Y",IF(AND($H90&lt;=#REF!,$I90&gt;=#REF!),"Y",IF(AND($H90&lt;=#REF!,$I90=""),"Y",IF(AND($H90="",$I90&gt;=#REF!),"Y","N")))))</f>
        <v/>
      </c>
      <c r="BF90" s="80" t="str">
        <f t="shared" si="23"/>
        <v/>
      </c>
    </row>
    <row r="91" spans="12:58">
      <c r="L91" s="80" t="str">
        <f t="shared" si="21"/>
        <v/>
      </c>
      <c r="R91" s="65" t="str">
        <f t="shared" si="13"/>
        <v/>
      </c>
      <c r="S91" s="16" t="str">
        <f t="shared" si="14"/>
        <v/>
      </c>
      <c r="X91" s="65" t="str">
        <f t="shared" si="15"/>
        <v/>
      </c>
      <c r="AD91" s="65" t="str">
        <f t="shared" si="16"/>
        <v/>
      </c>
      <c r="AE91" s="80" t="str">
        <f t="shared" si="17"/>
        <v/>
      </c>
      <c r="AF91" s="13"/>
      <c r="AN91" s="14"/>
      <c r="AO91" s="14"/>
      <c r="AS91" s="14"/>
      <c r="AT91" s="14"/>
      <c r="AX91" s="14"/>
      <c r="AY91" s="114"/>
      <c r="AZ91" s="96" t="str">
        <f t="shared" si="18"/>
        <v/>
      </c>
      <c r="BA91" s="59" t="str">
        <f t="shared" si="19"/>
        <v/>
      </c>
      <c r="BB91" s="59" t="str">
        <f t="shared" si="20"/>
        <v/>
      </c>
      <c r="BC91" s="59" t="str">
        <f t="shared" si="24"/>
        <v/>
      </c>
      <c r="BD91" s="59" t="str">
        <f t="shared" si="22"/>
        <v/>
      </c>
      <c r="BE91" s="34" t="str">
        <f>IF(AZ91="","",IF(AND($H91="",$I91=""),"Y",IF(AND($H91&lt;=#REF!,$I91&gt;=#REF!),"Y",IF(AND($H91&lt;=#REF!,$I91=""),"Y",IF(AND($H91="",$I91&gt;=#REF!),"Y","N")))))</f>
        <v/>
      </c>
      <c r="BF91" s="80" t="str">
        <f t="shared" si="23"/>
        <v/>
      </c>
    </row>
    <row r="92" spans="12:58">
      <c r="L92" s="80" t="str">
        <f t="shared" si="21"/>
        <v/>
      </c>
      <c r="R92" s="65" t="str">
        <f t="shared" si="13"/>
        <v/>
      </c>
      <c r="S92" s="16" t="str">
        <f t="shared" si="14"/>
        <v/>
      </c>
      <c r="X92" s="65" t="str">
        <f t="shared" si="15"/>
        <v/>
      </c>
      <c r="AD92" s="65" t="str">
        <f t="shared" si="16"/>
        <v/>
      </c>
      <c r="AE92" s="80" t="str">
        <f t="shared" si="17"/>
        <v/>
      </c>
      <c r="AF92" s="13"/>
      <c r="AN92" s="14"/>
      <c r="AO92" s="14"/>
      <c r="AS92" s="14"/>
      <c r="AT92" s="14"/>
      <c r="AX92" s="14"/>
      <c r="AY92" s="114"/>
      <c r="AZ92" s="96" t="str">
        <f t="shared" si="18"/>
        <v/>
      </c>
      <c r="BA92" s="59" t="str">
        <f t="shared" si="19"/>
        <v/>
      </c>
      <c r="BB92" s="59" t="str">
        <f t="shared" si="20"/>
        <v/>
      </c>
      <c r="BC92" s="59" t="str">
        <f t="shared" si="24"/>
        <v/>
      </c>
      <c r="BD92" s="59" t="str">
        <f t="shared" si="22"/>
        <v/>
      </c>
      <c r="BE92" s="34" t="str">
        <f>IF(AZ92="","",IF(AND($H92="",$I92=""),"Y",IF(AND($H92&lt;=#REF!,$I92&gt;=#REF!),"Y",IF(AND($H92&lt;=#REF!,$I92=""),"Y",IF(AND($H92="",$I92&gt;=#REF!),"Y","N")))))</f>
        <v/>
      </c>
      <c r="BF92" s="80" t="str">
        <f t="shared" si="23"/>
        <v/>
      </c>
    </row>
    <row r="93" spans="12:58">
      <c r="L93" s="80" t="str">
        <f t="shared" si="21"/>
        <v/>
      </c>
      <c r="R93" s="65" t="str">
        <f t="shared" si="13"/>
        <v/>
      </c>
      <c r="S93" s="16" t="str">
        <f t="shared" si="14"/>
        <v/>
      </c>
      <c r="X93" s="65" t="str">
        <f t="shared" si="15"/>
        <v/>
      </c>
      <c r="AD93" s="65" t="str">
        <f t="shared" si="16"/>
        <v/>
      </c>
      <c r="AE93" s="80" t="str">
        <f t="shared" si="17"/>
        <v/>
      </c>
      <c r="AF93" s="13"/>
      <c r="AN93" s="14"/>
      <c r="AO93" s="14"/>
      <c r="AS93" s="14"/>
      <c r="AT93" s="14"/>
      <c r="AX93" s="14"/>
      <c r="AY93" s="114"/>
      <c r="AZ93" s="96" t="str">
        <f t="shared" si="18"/>
        <v/>
      </c>
      <c r="BA93" s="59" t="str">
        <f t="shared" si="19"/>
        <v/>
      </c>
      <c r="BB93" s="59" t="str">
        <f t="shared" si="20"/>
        <v/>
      </c>
      <c r="BC93" s="59" t="str">
        <f t="shared" si="24"/>
        <v/>
      </c>
      <c r="BD93" s="59" t="str">
        <f t="shared" si="22"/>
        <v/>
      </c>
      <c r="BE93" s="34" t="str">
        <f>IF(AZ93="","",IF(AND($H93="",$I93=""),"Y",IF(AND($H93&lt;=#REF!,$I93&gt;=#REF!),"Y",IF(AND($H93&lt;=#REF!,$I93=""),"Y",IF(AND($H93="",$I93&gt;=#REF!),"Y","N")))))</f>
        <v/>
      </c>
      <c r="BF93" s="80" t="str">
        <f t="shared" si="23"/>
        <v/>
      </c>
    </row>
    <row r="94" spans="12:58">
      <c r="L94" s="80" t="str">
        <f t="shared" si="21"/>
        <v/>
      </c>
      <c r="R94" s="65" t="str">
        <f t="shared" si="13"/>
        <v/>
      </c>
      <c r="S94" s="16" t="str">
        <f t="shared" si="14"/>
        <v/>
      </c>
      <c r="X94" s="65" t="str">
        <f t="shared" si="15"/>
        <v/>
      </c>
      <c r="AD94" s="65" t="str">
        <f t="shared" si="16"/>
        <v/>
      </c>
      <c r="AE94" s="80" t="str">
        <f t="shared" si="17"/>
        <v/>
      </c>
      <c r="AF94" s="13"/>
      <c r="AN94" s="14"/>
      <c r="AO94" s="14"/>
      <c r="AS94" s="14"/>
      <c r="AT94" s="14"/>
      <c r="AX94" s="14"/>
      <c r="AY94" s="114"/>
      <c r="AZ94" s="96" t="str">
        <f t="shared" si="18"/>
        <v/>
      </c>
      <c r="BA94" s="59" t="str">
        <f t="shared" si="19"/>
        <v/>
      </c>
      <c r="BB94" s="59" t="str">
        <f t="shared" si="20"/>
        <v/>
      </c>
      <c r="BC94" s="59" t="str">
        <f t="shared" si="24"/>
        <v/>
      </c>
      <c r="BD94" s="59" t="str">
        <f t="shared" si="22"/>
        <v/>
      </c>
      <c r="BE94" s="34" t="str">
        <f>IF(AZ94="","",IF(AND($H94="",$I94=""),"Y",IF(AND($H94&lt;=#REF!,$I94&gt;=#REF!),"Y",IF(AND($H94&lt;=#REF!,$I94=""),"Y",IF(AND($H94="",$I94&gt;=#REF!),"Y","N")))))</f>
        <v/>
      </c>
      <c r="BF94" s="80" t="str">
        <f t="shared" si="23"/>
        <v/>
      </c>
    </row>
    <row r="95" spans="12:58">
      <c r="L95" s="80" t="str">
        <f t="shared" si="21"/>
        <v/>
      </c>
      <c r="R95" s="65" t="str">
        <f t="shared" si="13"/>
        <v/>
      </c>
      <c r="S95" s="16" t="str">
        <f t="shared" si="14"/>
        <v/>
      </c>
      <c r="X95" s="65" t="str">
        <f t="shared" si="15"/>
        <v/>
      </c>
      <c r="AD95" s="65" t="str">
        <f t="shared" si="16"/>
        <v/>
      </c>
      <c r="AE95" s="80" t="str">
        <f t="shared" si="17"/>
        <v/>
      </c>
      <c r="AF95" s="13"/>
      <c r="AN95" s="14"/>
      <c r="AO95" s="14"/>
      <c r="AS95" s="14"/>
      <c r="AT95" s="14"/>
      <c r="AX95" s="14"/>
      <c r="AY95" s="114"/>
      <c r="AZ95" s="96" t="str">
        <f t="shared" si="18"/>
        <v/>
      </c>
      <c r="BA95" s="59" t="str">
        <f t="shared" si="19"/>
        <v/>
      </c>
      <c r="BB95" s="59" t="str">
        <f t="shared" si="20"/>
        <v/>
      </c>
      <c r="BC95" s="59" t="str">
        <f t="shared" si="24"/>
        <v/>
      </c>
      <c r="BD95" s="59" t="str">
        <f t="shared" si="22"/>
        <v/>
      </c>
      <c r="BE95" s="34" t="str">
        <f>IF(AZ95="","",IF(AND($H95="",$I95=""),"Y",IF(AND($H95&lt;=#REF!,$I95&gt;=#REF!),"Y",IF(AND($H95&lt;=#REF!,$I95=""),"Y",IF(AND($H95="",$I95&gt;=#REF!),"Y","N")))))</f>
        <v/>
      </c>
      <c r="BF95" s="80" t="str">
        <f t="shared" si="23"/>
        <v/>
      </c>
    </row>
    <row r="96" spans="12:58">
      <c r="L96" s="80" t="str">
        <f t="shared" si="21"/>
        <v/>
      </c>
      <c r="R96" s="65" t="str">
        <f t="shared" si="13"/>
        <v/>
      </c>
      <c r="S96" s="16" t="str">
        <f t="shared" si="14"/>
        <v/>
      </c>
      <c r="X96" s="65" t="str">
        <f t="shared" si="15"/>
        <v/>
      </c>
      <c r="AD96" s="65" t="str">
        <f t="shared" si="16"/>
        <v/>
      </c>
      <c r="AE96" s="80" t="str">
        <f t="shared" si="17"/>
        <v/>
      </c>
      <c r="AF96" s="13"/>
      <c r="AN96" s="14"/>
      <c r="AO96" s="14"/>
      <c r="AS96" s="14"/>
      <c r="AT96" s="14"/>
      <c r="AX96" s="14"/>
      <c r="AY96" s="114"/>
      <c r="AZ96" s="96" t="str">
        <f t="shared" si="18"/>
        <v/>
      </c>
      <c r="BA96" s="59" t="str">
        <f t="shared" si="19"/>
        <v/>
      </c>
      <c r="BB96" s="59" t="str">
        <f t="shared" si="20"/>
        <v/>
      </c>
      <c r="BC96" s="59" t="str">
        <f t="shared" si="24"/>
        <v/>
      </c>
      <c r="BD96" s="59" t="str">
        <f t="shared" si="22"/>
        <v/>
      </c>
      <c r="BE96" s="34" t="str">
        <f>IF(AZ96="","",IF(AND($H96="",$I96=""),"Y",IF(AND($H96&lt;=#REF!,$I96&gt;=#REF!),"Y",IF(AND($H96&lt;=#REF!,$I96=""),"Y",IF(AND($H96="",$I96&gt;=#REF!),"Y","N")))))</f>
        <v/>
      </c>
      <c r="BF96" s="80" t="str">
        <f t="shared" si="23"/>
        <v/>
      </c>
    </row>
    <row r="97" spans="12:58">
      <c r="L97" s="80" t="str">
        <f t="shared" si="21"/>
        <v/>
      </c>
      <c r="R97" s="65" t="str">
        <f t="shared" si="13"/>
        <v/>
      </c>
      <c r="S97" s="16" t="str">
        <f t="shared" si="14"/>
        <v/>
      </c>
      <c r="X97" s="65" t="str">
        <f t="shared" si="15"/>
        <v/>
      </c>
      <c r="AD97" s="65" t="str">
        <f t="shared" si="16"/>
        <v/>
      </c>
      <c r="AE97" s="80" t="str">
        <f t="shared" si="17"/>
        <v/>
      </c>
      <c r="AF97" s="13"/>
      <c r="AN97" s="14"/>
      <c r="AO97" s="14"/>
      <c r="AS97" s="14"/>
      <c r="AT97" s="14"/>
      <c r="AX97" s="14"/>
      <c r="AY97" s="114"/>
      <c r="AZ97" s="96" t="str">
        <f t="shared" si="18"/>
        <v/>
      </c>
      <c r="BA97" s="59" t="str">
        <f t="shared" si="19"/>
        <v/>
      </c>
      <c r="BB97" s="59" t="str">
        <f t="shared" si="20"/>
        <v/>
      </c>
      <c r="BC97" s="59" t="str">
        <f t="shared" si="24"/>
        <v/>
      </c>
      <c r="BD97" s="59" t="str">
        <f t="shared" si="22"/>
        <v/>
      </c>
      <c r="BE97" s="34" t="str">
        <f>IF(AZ97="","",IF(AND($H97="",$I97=""),"Y",IF(AND($H97&lt;=#REF!,$I97&gt;=#REF!),"Y",IF(AND($H97&lt;=#REF!,$I97=""),"Y",IF(AND($H97="",$I97&gt;=#REF!),"Y","N")))))</f>
        <v/>
      </c>
      <c r="BF97" s="80" t="str">
        <f t="shared" si="23"/>
        <v/>
      </c>
    </row>
    <row r="98" spans="12:58">
      <c r="L98" s="80" t="str">
        <f t="shared" si="21"/>
        <v/>
      </c>
      <c r="R98" s="65" t="str">
        <f t="shared" si="13"/>
        <v/>
      </c>
      <c r="S98" s="16" t="str">
        <f t="shared" si="14"/>
        <v/>
      </c>
      <c r="X98" s="65" t="str">
        <f t="shared" si="15"/>
        <v/>
      </c>
      <c r="AD98" s="65" t="str">
        <f t="shared" si="16"/>
        <v/>
      </c>
      <c r="AE98" s="80" t="str">
        <f t="shared" si="17"/>
        <v/>
      </c>
      <c r="AF98" s="13"/>
      <c r="AN98" s="14"/>
      <c r="AO98" s="14"/>
      <c r="AS98" s="14"/>
      <c r="AT98" s="14"/>
      <c r="AX98" s="14"/>
      <c r="AY98" s="114"/>
      <c r="AZ98" s="96" t="str">
        <f t="shared" si="18"/>
        <v/>
      </c>
      <c r="BA98" s="59" t="str">
        <f t="shared" si="19"/>
        <v/>
      </c>
      <c r="BB98" s="59" t="str">
        <f t="shared" si="20"/>
        <v/>
      </c>
      <c r="BC98" s="59" t="str">
        <f t="shared" si="24"/>
        <v/>
      </c>
      <c r="BD98" s="59" t="str">
        <f t="shared" si="22"/>
        <v/>
      </c>
      <c r="BE98" s="34" t="str">
        <f>IF(AZ98="","",IF(AND($H98="",$I98=""),"Y",IF(AND($H98&lt;=#REF!,$I98&gt;=#REF!),"Y",IF(AND($H98&lt;=#REF!,$I98=""),"Y",IF(AND($H98="",$I98&gt;=#REF!),"Y","N")))))</f>
        <v/>
      </c>
      <c r="BF98" s="80" t="str">
        <f t="shared" si="23"/>
        <v/>
      </c>
    </row>
    <row r="99" spans="12:58">
      <c r="L99" s="80" t="str">
        <f t="shared" si="21"/>
        <v/>
      </c>
      <c r="R99" s="65" t="str">
        <f t="shared" si="13"/>
        <v/>
      </c>
      <c r="S99" s="16" t="str">
        <f t="shared" si="14"/>
        <v/>
      </c>
      <c r="X99" s="65" t="str">
        <f t="shared" si="15"/>
        <v/>
      </c>
      <c r="AD99" s="65" t="str">
        <f t="shared" si="16"/>
        <v/>
      </c>
      <c r="AE99" s="80" t="str">
        <f t="shared" si="17"/>
        <v/>
      </c>
      <c r="AF99" s="13"/>
      <c r="AN99" s="14"/>
      <c r="AO99" s="14"/>
      <c r="AS99" s="14"/>
      <c r="AT99" s="14"/>
      <c r="AX99" s="14"/>
      <c r="AY99" s="114"/>
      <c r="AZ99" s="96" t="str">
        <f t="shared" si="18"/>
        <v/>
      </c>
      <c r="BA99" s="59" t="str">
        <f t="shared" si="19"/>
        <v/>
      </c>
      <c r="BB99" s="59" t="str">
        <f t="shared" si="20"/>
        <v/>
      </c>
      <c r="BC99" s="59" t="str">
        <f t="shared" si="24"/>
        <v/>
      </c>
      <c r="BD99" s="59" t="str">
        <f t="shared" si="22"/>
        <v/>
      </c>
      <c r="BE99" s="34" t="str">
        <f>IF(AZ99="","",IF(AND($H99="",$I99=""),"Y",IF(AND($H99&lt;=#REF!,$I99&gt;=#REF!),"Y",IF(AND($H99&lt;=#REF!,$I99=""),"Y",IF(AND($H99="",$I99&gt;=#REF!),"Y","N")))))</f>
        <v/>
      </c>
      <c r="BF99" s="80" t="str">
        <f t="shared" si="23"/>
        <v/>
      </c>
    </row>
    <row r="100" spans="12:58">
      <c r="L100" s="80" t="str">
        <f t="shared" si="21"/>
        <v/>
      </c>
      <c r="R100" s="65" t="str">
        <f t="shared" si="13"/>
        <v/>
      </c>
      <c r="S100" s="16" t="str">
        <f t="shared" si="14"/>
        <v/>
      </c>
      <c r="X100" s="65" t="str">
        <f t="shared" si="15"/>
        <v/>
      </c>
      <c r="AD100" s="65" t="str">
        <f t="shared" si="16"/>
        <v/>
      </c>
      <c r="AE100" s="80" t="str">
        <f t="shared" si="17"/>
        <v/>
      </c>
      <c r="AF100" s="13"/>
      <c r="AN100" s="14"/>
      <c r="AO100" s="14"/>
      <c r="AS100" s="14"/>
      <c r="AT100" s="14"/>
      <c r="AX100" s="14"/>
      <c r="AY100" s="114"/>
      <c r="AZ100" s="96" t="str">
        <f t="shared" si="18"/>
        <v/>
      </c>
      <c r="BA100" s="59" t="str">
        <f t="shared" si="19"/>
        <v/>
      </c>
      <c r="BB100" s="59" t="str">
        <f t="shared" si="20"/>
        <v/>
      </c>
      <c r="BC100" s="59" t="str">
        <f t="shared" si="24"/>
        <v/>
      </c>
      <c r="BD100" s="59" t="str">
        <f t="shared" si="22"/>
        <v/>
      </c>
      <c r="BE100" s="34" t="str">
        <f>IF(AZ100="","",IF(AND($H100="",$I100=""),"Y",IF(AND($H100&lt;=#REF!,$I100&gt;=#REF!),"Y",IF(AND($H100&lt;=#REF!,$I100=""),"Y",IF(AND($H100="",$I100&gt;=#REF!),"Y","N")))))</f>
        <v/>
      </c>
      <c r="BF100" s="80" t="str">
        <f t="shared" si="23"/>
        <v/>
      </c>
    </row>
    <row r="101" spans="12:58">
      <c r="L101" s="80" t="str">
        <f t="shared" si="21"/>
        <v/>
      </c>
      <c r="R101" s="65" t="str">
        <f t="shared" si="13"/>
        <v/>
      </c>
      <c r="S101" s="16" t="str">
        <f t="shared" si="14"/>
        <v/>
      </c>
      <c r="X101" s="65" t="str">
        <f t="shared" si="15"/>
        <v/>
      </c>
      <c r="AD101" s="65" t="str">
        <f t="shared" si="16"/>
        <v/>
      </c>
      <c r="AE101" s="80" t="str">
        <f t="shared" si="17"/>
        <v/>
      </c>
      <c r="AF101" s="13"/>
      <c r="AN101" s="14"/>
      <c r="AO101" s="14"/>
      <c r="AS101" s="14"/>
      <c r="AT101" s="14"/>
      <c r="AX101" s="14"/>
      <c r="AY101" s="114"/>
      <c r="AZ101" s="96" t="str">
        <f t="shared" si="18"/>
        <v/>
      </c>
      <c r="BA101" s="59" t="str">
        <f t="shared" si="19"/>
        <v/>
      </c>
      <c r="BB101" s="59" t="str">
        <f t="shared" si="20"/>
        <v/>
      </c>
      <c r="BC101" s="59" t="str">
        <f t="shared" si="24"/>
        <v/>
      </c>
      <c r="BD101" s="59" t="str">
        <f t="shared" si="22"/>
        <v/>
      </c>
      <c r="BE101" s="34" t="str">
        <f>IF(AZ101="","",IF(AND($H101="",$I101=""),"Y",IF(AND($H101&lt;=#REF!,$I101&gt;=#REF!),"Y",IF(AND($H101&lt;=#REF!,$I101=""),"Y",IF(AND($H101="",$I101&gt;=#REF!),"Y","N")))))</f>
        <v/>
      </c>
      <c r="BF101" s="80" t="str">
        <f t="shared" si="23"/>
        <v/>
      </c>
    </row>
    <row r="102" spans="12:58">
      <c r="L102" s="80" t="str">
        <f t="shared" si="21"/>
        <v/>
      </c>
      <c r="R102" s="65" t="str">
        <f t="shared" si="13"/>
        <v/>
      </c>
      <c r="S102" s="16" t="str">
        <f t="shared" si="14"/>
        <v/>
      </c>
      <c r="X102" s="65" t="str">
        <f t="shared" si="15"/>
        <v/>
      </c>
      <c r="AD102" s="65" t="str">
        <f t="shared" si="16"/>
        <v/>
      </c>
      <c r="AE102" s="80" t="str">
        <f t="shared" si="17"/>
        <v/>
      </c>
      <c r="AF102" s="13"/>
      <c r="AN102" s="14"/>
      <c r="AO102" s="14"/>
      <c r="AS102" s="14"/>
      <c r="AT102" s="14"/>
      <c r="AX102" s="14"/>
      <c r="AY102" s="114"/>
      <c r="AZ102" s="96" t="str">
        <f t="shared" si="18"/>
        <v/>
      </c>
      <c r="BA102" s="59" t="str">
        <f t="shared" si="19"/>
        <v/>
      </c>
      <c r="BB102" s="59" t="str">
        <f t="shared" si="20"/>
        <v/>
      </c>
      <c r="BC102" s="59" t="str">
        <f t="shared" si="24"/>
        <v/>
      </c>
      <c r="BD102" s="59" t="str">
        <f t="shared" si="22"/>
        <v/>
      </c>
      <c r="BE102" s="34" t="str">
        <f>IF(AZ102="","",IF(AND($H102="",$I102=""),"Y",IF(AND($H102&lt;=#REF!,$I102&gt;=#REF!),"Y",IF(AND($H102&lt;=#REF!,$I102=""),"Y",IF(AND($H102="",$I102&gt;=#REF!),"Y","N")))))</f>
        <v/>
      </c>
      <c r="BF102" s="80" t="str">
        <f t="shared" si="23"/>
        <v/>
      </c>
    </row>
    <row r="103" spans="12:58">
      <c r="L103" s="80" t="str">
        <f t="shared" si="21"/>
        <v/>
      </c>
      <c r="R103" s="65" t="str">
        <f t="shared" si="13"/>
        <v/>
      </c>
      <c r="S103" s="16" t="str">
        <f t="shared" si="14"/>
        <v/>
      </c>
      <c r="X103" s="65" t="str">
        <f t="shared" si="15"/>
        <v/>
      </c>
      <c r="AD103" s="65" t="str">
        <f t="shared" si="16"/>
        <v/>
      </c>
      <c r="AE103" s="80" t="str">
        <f t="shared" si="17"/>
        <v/>
      </c>
      <c r="AF103" s="13"/>
      <c r="AN103" s="14"/>
      <c r="AO103" s="14"/>
      <c r="AS103" s="14"/>
      <c r="AT103" s="14"/>
      <c r="AX103" s="14"/>
      <c r="AY103" s="114"/>
      <c r="AZ103" s="96" t="str">
        <f t="shared" si="18"/>
        <v/>
      </c>
      <c r="BA103" s="59" t="str">
        <f t="shared" si="19"/>
        <v/>
      </c>
      <c r="BB103" s="59" t="str">
        <f t="shared" si="20"/>
        <v/>
      </c>
      <c r="BC103" s="59" t="str">
        <f t="shared" si="24"/>
        <v/>
      </c>
      <c r="BD103" s="59" t="str">
        <f t="shared" si="22"/>
        <v/>
      </c>
      <c r="BE103" s="34" t="str">
        <f>IF(AZ103="","",IF(AND($H103="",$I103=""),"Y",IF(AND($H103&lt;=#REF!,$I103&gt;=#REF!),"Y",IF(AND($H103&lt;=#REF!,$I103=""),"Y",IF(AND($H103="",$I103&gt;=#REF!),"Y","N")))))</f>
        <v/>
      </c>
      <c r="BF103" s="80" t="str">
        <f t="shared" si="23"/>
        <v/>
      </c>
    </row>
    <row r="104" spans="12:58">
      <c r="L104" s="80" t="str">
        <f t="shared" si="21"/>
        <v/>
      </c>
      <c r="R104" s="65" t="str">
        <f t="shared" si="13"/>
        <v/>
      </c>
      <c r="S104" s="16" t="str">
        <f t="shared" si="14"/>
        <v/>
      </c>
      <c r="X104" s="65" t="str">
        <f t="shared" si="15"/>
        <v/>
      </c>
      <c r="AD104" s="65" t="str">
        <f t="shared" si="16"/>
        <v/>
      </c>
      <c r="AE104" s="80" t="str">
        <f t="shared" si="17"/>
        <v/>
      </c>
      <c r="AF104" s="13"/>
      <c r="AN104" s="14"/>
      <c r="AO104" s="14"/>
      <c r="AS104" s="14"/>
      <c r="AT104" s="14"/>
      <c r="AX104" s="14"/>
      <c r="AY104" s="114"/>
      <c r="AZ104" s="96" t="str">
        <f t="shared" si="18"/>
        <v/>
      </c>
      <c r="BA104" s="59" t="str">
        <f t="shared" si="19"/>
        <v/>
      </c>
      <c r="BB104" s="59" t="str">
        <f t="shared" si="20"/>
        <v/>
      </c>
      <c r="BC104" s="59" t="str">
        <f t="shared" si="24"/>
        <v/>
      </c>
      <c r="BD104" s="59" t="str">
        <f t="shared" si="22"/>
        <v/>
      </c>
      <c r="BE104" s="34" t="str">
        <f>IF(AZ104="","",IF(AND($H104="",$I104=""),"Y",IF(AND($H104&lt;=#REF!,$I104&gt;=#REF!),"Y",IF(AND($H104&lt;=#REF!,$I104=""),"Y",IF(AND($H104="",$I104&gt;=#REF!),"Y","N")))))</f>
        <v/>
      </c>
      <c r="BF104" s="80" t="str">
        <f t="shared" si="23"/>
        <v/>
      </c>
    </row>
    <row r="105" spans="12:58">
      <c r="L105" s="80" t="str">
        <f t="shared" si="21"/>
        <v/>
      </c>
      <c r="R105" s="65" t="str">
        <f t="shared" si="13"/>
        <v/>
      </c>
      <c r="S105" s="16" t="str">
        <f t="shared" si="14"/>
        <v/>
      </c>
      <c r="X105" s="65" t="str">
        <f t="shared" si="15"/>
        <v/>
      </c>
      <c r="AD105" s="65" t="str">
        <f t="shared" si="16"/>
        <v/>
      </c>
      <c r="AE105" s="80" t="str">
        <f t="shared" si="17"/>
        <v/>
      </c>
      <c r="AF105" s="13"/>
      <c r="AN105" s="14"/>
      <c r="AO105" s="14"/>
      <c r="AS105" s="14"/>
      <c r="AT105" s="14"/>
      <c r="AX105" s="14"/>
      <c r="AY105" s="114"/>
      <c r="AZ105" s="96" t="str">
        <f t="shared" si="18"/>
        <v/>
      </c>
      <c r="BA105" s="59" t="str">
        <f t="shared" si="19"/>
        <v/>
      </c>
      <c r="BB105" s="59" t="str">
        <f t="shared" si="20"/>
        <v/>
      </c>
      <c r="BC105" s="59" t="str">
        <f t="shared" si="24"/>
        <v/>
      </c>
      <c r="BD105" s="59" t="str">
        <f t="shared" si="22"/>
        <v/>
      </c>
      <c r="BE105" s="34" t="str">
        <f>IF(AZ105="","",IF(AND($H105="",$I105=""),"Y",IF(AND($H105&lt;=#REF!,$I105&gt;=#REF!),"Y",IF(AND($H105&lt;=#REF!,$I105=""),"Y",IF(AND($H105="",$I105&gt;=#REF!),"Y","N")))))</f>
        <v/>
      </c>
      <c r="BF105" s="80" t="str">
        <f t="shared" si="23"/>
        <v/>
      </c>
    </row>
    <row r="106" spans="12:58">
      <c r="L106" s="80" t="str">
        <f t="shared" si="21"/>
        <v/>
      </c>
      <c r="R106" s="65" t="str">
        <f t="shared" si="13"/>
        <v/>
      </c>
      <c r="S106" s="16" t="str">
        <f t="shared" si="14"/>
        <v/>
      </c>
      <c r="X106" s="65" t="str">
        <f t="shared" si="15"/>
        <v/>
      </c>
      <c r="AD106" s="65" t="str">
        <f t="shared" si="16"/>
        <v/>
      </c>
      <c r="AE106" s="80" t="str">
        <f t="shared" si="17"/>
        <v/>
      </c>
      <c r="AF106" s="13"/>
      <c r="AN106" s="14"/>
      <c r="AO106" s="14"/>
      <c r="AS106" s="14"/>
      <c r="AT106" s="14"/>
      <c r="AX106" s="14"/>
      <c r="AY106" s="114"/>
      <c r="AZ106" s="96" t="str">
        <f t="shared" si="18"/>
        <v/>
      </c>
      <c r="BA106" s="59" t="str">
        <f t="shared" si="19"/>
        <v/>
      </c>
      <c r="BB106" s="59" t="str">
        <f t="shared" si="20"/>
        <v/>
      </c>
      <c r="BC106" s="59" t="str">
        <f t="shared" si="24"/>
        <v/>
      </c>
      <c r="BD106" s="59" t="str">
        <f t="shared" si="22"/>
        <v/>
      </c>
      <c r="BE106" s="34" t="str">
        <f>IF(AZ106="","",IF(AND($H106="",$I106=""),"Y",IF(AND($H106&lt;=#REF!,$I106&gt;=#REF!),"Y",IF(AND($H106&lt;=#REF!,$I106=""),"Y",IF(AND($H106="",$I106&gt;=#REF!),"Y","N")))))</f>
        <v/>
      </c>
      <c r="BF106" s="80" t="str">
        <f t="shared" si="23"/>
        <v/>
      </c>
    </row>
    <row r="107" spans="12:58">
      <c r="L107" s="80" t="str">
        <f t="shared" si="21"/>
        <v/>
      </c>
      <c r="R107" s="65" t="str">
        <f t="shared" si="13"/>
        <v/>
      </c>
      <c r="S107" s="16" t="str">
        <f t="shared" si="14"/>
        <v/>
      </c>
      <c r="X107" s="65" t="str">
        <f t="shared" si="15"/>
        <v/>
      </c>
      <c r="AD107" s="65" t="str">
        <f t="shared" si="16"/>
        <v/>
      </c>
      <c r="AE107" s="80" t="str">
        <f t="shared" si="17"/>
        <v/>
      </c>
      <c r="AF107" s="13"/>
      <c r="AN107" s="14"/>
      <c r="AO107" s="14"/>
      <c r="AS107" s="14"/>
      <c r="AT107" s="14"/>
      <c r="AX107" s="14"/>
      <c r="AY107" s="114"/>
      <c r="AZ107" s="96" t="str">
        <f t="shared" si="18"/>
        <v/>
      </c>
      <c r="BA107" s="59" t="str">
        <f t="shared" si="19"/>
        <v/>
      </c>
      <c r="BB107" s="59" t="str">
        <f t="shared" si="20"/>
        <v/>
      </c>
      <c r="BC107" s="59" t="str">
        <f t="shared" si="24"/>
        <v/>
      </c>
      <c r="BD107" s="59" t="str">
        <f t="shared" si="22"/>
        <v/>
      </c>
      <c r="BE107" s="34" t="str">
        <f>IF(AZ107="","",IF(AND($H107="",$I107=""),"Y",IF(AND($H107&lt;=#REF!,$I107&gt;=#REF!),"Y",IF(AND($H107&lt;=#REF!,$I107=""),"Y",IF(AND($H107="",$I107&gt;=#REF!),"Y","N")))))</f>
        <v/>
      </c>
      <c r="BF107" s="80" t="str">
        <f t="shared" si="23"/>
        <v/>
      </c>
    </row>
    <row r="108" spans="12:58">
      <c r="L108" s="80" t="str">
        <f t="shared" si="21"/>
        <v/>
      </c>
      <c r="R108" s="65" t="str">
        <f t="shared" si="13"/>
        <v/>
      </c>
      <c r="S108" s="16" t="str">
        <f t="shared" si="14"/>
        <v/>
      </c>
      <c r="X108" s="65" t="str">
        <f t="shared" si="15"/>
        <v/>
      </c>
      <c r="AD108" s="65" t="str">
        <f t="shared" si="16"/>
        <v/>
      </c>
      <c r="AE108" s="80" t="str">
        <f t="shared" si="17"/>
        <v/>
      </c>
      <c r="AF108" s="13"/>
      <c r="AN108" s="14"/>
      <c r="AO108" s="14"/>
      <c r="AS108" s="14"/>
      <c r="AT108" s="14"/>
      <c r="AX108" s="14"/>
      <c r="AY108" s="114"/>
      <c r="AZ108" s="96" t="str">
        <f t="shared" si="18"/>
        <v/>
      </c>
      <c r="BA108" s="59" t="str">
        <f t="shared" si="19"/>
        <v/>
      </c>
      <c r="BB108" s="59" t="str">
        <f t="shared" si="20"/>
        <v/>
      </c>
      <c r="BC108" s="59" t="str">
        <f t="shared" si="24"/>
        <v/>
      </c>
      <c r="BD108" s="59" t="str">
        <f t="shared" si="22"/>
        <v/>
      </c>
      <c r="BE108" s="34" t="str">
        <f>IF(AZ108="","",IF(AND($H108="",$I108=""),"Y",IF(AND($H108&lt;=#REF!,$I108&gt;=#REF!),"Y",IF(AND($H108&lt;=#REF!,$I108=""),"Y",IF(AND($H108="",$I108&gt;=#REF!),"Y","N")))))</f>
        <v/>
      </c>
      <c r="BF108" s="80" t="str">
        <f t="shared" si="23"/>
        <v/>
      </c>
    </row>
    <row r="109" spans="12:58">
      <c r="L109" s="80" t="str">
        <f t="shared" si="21"/>
        <v/>
      </c>
      <c r="R109" s="65" t="str">
        <f t="shared" si="13"/>
        <v/>
      </c>
      <c r="S109" s="16" t="str">
        <f t="shared" si="14"/>
        <v/>
      </c>
      <c r="X109" s="65" t="str">
        <f t="shared" si="15"/>
        <v/>
      </c>
      <c r="AD109" s="65" t="str">
        <f t="shared" si="16"/>
        <v/>
      </c>
      <c r="AE109" s="80" t="str">
        <f t="shared" si="17"/>
        <v/>
      </c>
      <c r="AF109" s="13"/>
      <c r="AN109" s="14"/>
      <c r="AO109" s="14"/>
      <c r="AS109" s="14"/>
      <c r="AT109" s="14"/>
      <c r="AX109" s="14"/>
      <c r="AY109" s="114"/>
      <c r="AZ109" s="96" t="str">
        <f t="shared" si="18"/>
        <v/>
      </c>
      <c r="BA109" s="59" t="str">
        <f t="shared" si="19"/>
        <v/>
      </c>
      <c r="BB109" s="59" t="str">
        <f t="shared" si="20"/>
        <v/>
      </c>
      <c r="BC109" s="59" t="str">
        <f t="shared" si="24"/>
        <v/>
      </c>
      <c r="BD109" s="59" t="str">
        <f t="shared" si="22"/>
        <v/>
      </c>
      <c r="BE109" s="34" t="str">
        <f>IF(AZ109="","",IF(AND($H109="",$I109=""),"Y",IF(AND($H109&lt;=#REF!,$I109&gt;=#REF!),"Y",IF(AND($H109&lt;=#REF!,$I109=""),"Y",IF(AND($H109="",$I109&gt;=#REF!),"Y","N")))))</f>
        <v/>
      </c>
      <c r="BF109" s="80" t="str">
        <f t="shared" si="23"/>
        <v/>
      </c>
    </row>
    <row r="110" spans="12:58">
      <c r="L110" s="80" t="str">
        <f t="shared" si="21"/>
        <v/>
      </c>
      <c r="R110" s="65" t="str">
        <f t="shared" si="13"/>
        <v/>
      </c>
      <c r="S110" s="16" t="str">
        <f t="shared" si="14"/>
        <v/>
      </c>
      <c r="X110" s="65" t="str">
        <f t="shared" si="15"/>
        <v/>
      </c>
      <c r="AD110" s="65" t="str">
        <f t="shared" si="16"/>
        <v/>
      </c>
      <c r="AE110" s="80" t="str">
        <f t="shared" si="17"/>
        <v/>
      </c>
      <c r="AF110" s="13"/>
      <c r="AN110" s="14"/>
      <c r="AO110" s="14"/>
      <c r="AS110" s="14"/>
      <c r="AT110" s="14"/>
      <c r="AX110" s="14"/>
      <c r="AY110" s="114"/>
      <c r="AZ110" s="96" t="str">
        <f t="shared" si="18"/>
        <v/>
      </c>
      <c r="BA110" s="59" t="str">
        <f t="shared" si="19"/>
        <v/>
      </c>
      <c r="BB110" s="59" t="str">
        <f t="shared" si="20"/>
        <v/>
      </c>
      <c r="BC110" s="59" t="str">
        <f t="shared" si="24"/>
        <v/>
      </c>
      <c r="BD110" s="59" t="str">
        <f t="shared" si="22"/>
        <v/>
      </c>
      <c r="BE110" s="34" t="str">
        <f>IF(AZ110="","",IF(AND($H110="",$I110=""),"Y",IF(AND($H110&lt;=#REF!,$I110&gt;=#REF!),"Y",IF(AND($H110&lt;=#REF!,$I110=""),"Y",IF(AND($H110="",$I110&gt;=#REF!),"Y","N")))))</f>
        <v/>
      </c>
      <c r="BF110" s="80" t="str">
        <f t="shared" si="23"/>
        <v/>
      </c>
    </row>
    <row r="111" spans="12:58">
      <c r="L111" s="80" t="str">
        <f t="shared" si="21"/>
        <v/>
      </c>
      <c r="R111" s="65" t="str">
        <f t="shared" si="13"/>
        <v/>
      </c>
      <c r="S111" s="16" t="str">
        <f t="shared" si="14"/>
        <v/>
      </c>
      <c r="X111" s="65" t="str">
        <f t="shared" si="15"/>
        <v/>
      </c>
      <c r="AD111" s="65" t="str">
        <f t="shared" si="16"/>
        <v/>
      </c>
      <c r="AE111" s="80" t="str">
        <f t="shared" si="17"/>
        <v/>
      </c>
      <c r="AF111" s="13"/>
      <c r="AN111" s="14"/>
      <c r="AO111" s="14"/>
      <c r="AS111" s="14"/>
      <c r="AT111" s="14"/>
      <c r="AX111" s="14"/>
      <c r="AY111" s="114"/>
      <c r="AZ111" s="96" t="str">
        <f t="shared" si="18"/>
        <v/>
      </c>
      <c r="BA111" s="59" t="str">
        <f t="shared" si="19"/>
        <v/>
      </c>
      <c r="BB111" s="59" t="str">
        <f t="shared" si="20"/>
        <v/>
      </c>
      <c r="BC111" s="59" t="str">
        <f t="shared" si="24"/>
        <v/>
      </c>
      <c r="BD111" s="59" t="str">
        <f t="shared" si="22"/>
        <v/>
      </c>
      <c r="BE111" s="34" t="str">
        <f>IF(AZ111="","",IF(AND($H111="",$I111=""),"Y",IF(AND($H111&lt;=#REF!,$I111&gt;=#REF!),"Y",IF(AND($H111&lt;=#REF!,$I111=""),"Y",IF(AND($H111="",$I111&gt;=#REF!),"Y","N")))))</f>
        <v/>
      </c>
      <c r="BF111" s="80" t="str">
        <f t="shared" si="23"/>
        <v/>
      </c>
    </row>
    <row r="112" spans="12:58">
      <c r="L112" s="80" t="str">
        <f t="shared" si="21"/>
        <v/>
      </c>
      <c r="R112" s="65" t="str">
        <f t="shared" si="13"/>
        <v/>
      </c>
      <c r="S112" s="16" t="str">
        <f t="shared" si="14"/>
        <v/>
      </c>
      <c r="X112" s="65" t="str">
        <f t="shared" si="15"/>
        <v/>
      </c>
      <c r="AD112" s="65" t="str">
        <f t="shared" si="16"/>
        <v/>
      </c>
      <c r="AE112" s="80" t="str">
        <f t="shared" si="17"/>
        <v/>
      </c>
      <c r="AF112" s="13"/>
      <c r="AN112" s="14"/>
      <c r="AO112" s="14"/>
      <c r="AS112" s="14"/>
      <c r="AT112" s="14"/>
      <c r="AX112" s="14"/>
      <c r="AY112" s="114"/>
      <c r="AZ112" s="96" t="str">
        <f t="shared" si="18"/>
        <v/>
      </c>
      <c r="BA112" s="59" t="str">
        <f t="shared" si="19"/>
        <v/>
      </c>
      <c r="BB112" s="59" t="str">
        <f t="shared" si="20"/>
        <v/>
      </c>
      <c r="BC112" s="59" t="str">
        <f t="shared" si="24"/>
        <v/>
      </c>
      <c r="BD112" s="59" t="str">
        <f t="shared" si="22"/>
        <v/>
      </c>
      <c r="BE112" s="34" t="str">
        <f>IF(AZ112="","",IF(AND($H112="",$I112=""),"Y",IF(AND($H112&lt;=#REF!,$I112&gt;=#REF!),"Y",IF(AND($H112&lt;=#REF!,$I112=""),"Y",IF(AND($H112="",$I112&gt;=#REF!),"Y","N")))))</f>
        <v/>
      </c>
      <c r="BF112" s="80" t="str">
        <f t="shared" si="23"/>
        <v/>
      </c>
    </row>
    <row r="113" spans="12:58">
      <c r="L113" s="80" t="str">
        <f t="shared" si="21"/>
        <v/>
      </c>
      <c r="R113" s="65" t="str">
        <f t="shared" si="13"/>
        <v/>
      </c>
      <c r="S113" s="16" t="str">
        <f t="shared" si="14"/>
        <v/>
      </c>
      <c r="X113" s="65" t="str">
        <f t="shared" si="15"/>
        <v/>
      </c>
      <c r="AD113" s="65" t="str">
        <f t="shared" si="16"/>
        <v/>
      </c>
      <c r="AE113" s="80" t="str">
        <f t="shared" si="17"/>
        <v/>
      </c>
      <c r="AF113" s="13"/>
      <c r="AN113" s="14"/>
      <c r="AO113" s="14"/>
      <c r="AS113" s="14"/>
      <c r="AT113" s="14"/>
      <c r="AX113" s="14"/>
      <c r="AY113" s="114"/>
      <c r="AZ113" s="96" t="str">
        <f t="shared" si="18"/>
        <v/>
      </c>
      <c r="BA113" s="59" t="str">
        <f t="shared" si="19"/>
        <v/>
      </c>
      <c r="BB113" s="59" t="str">
        <f t="shared" si="20"/>
        <v/>
      </c>
      <c r="BC113" s="59" t="str">
        <f t="shared" si="24"/>
        <v/>
      </c>
      <c r="BD113" s="59" t="str">
        <f t="shared" si="22"/>
        <v/>
      </c>
      <c r="BE113" s="34" t="str">
        <f>IF(AZ113="","",IF(AND($H113="",$I113=""),"Y",IF(AND($H113&lt;=#REF!,$I113&gt;=#REF!),"Y",IF(AND($H113&lt;=#REF!,$I113=""),"Y",IF(AND($H113="",$I113&gt;=#REF!),"Y","N")))))</f>
        <v/>
      </c>
      <c r="BF113" s="80" t="str">
        <f t="shared" si="23"/>
        <v/>
      </c>
    </row>
    <row r="114" spans="12:58">
      <c r="L114" s="80" t="str">
        <f t="shared" si="21"/>
        <v/>
      </c>
      <c r="R114" s="65" t="str">
        <f t="shared" si="13"/>
        <v/>
      </c>
      <c r="S114" s="16" t="str">
        <f t="shared" si="14"/>
        <v/>
      </c>
      <c r="X114" s="65" t="str">
        <f t="shared" si="15"/>
        <v/>
      </c>
      <c r="AD114" s="65" t="str">
        <f t="shared" si="16"/>
        <v/>
      </c>
      <c r="AE114" s="80" t="str">
        <f t="shared" si="17"/>
        <v/>
      </c>
      <c r="AF114" s="13"/>
      <c r="AN114" s="14"/>
      <c r="AO114" s="14"/>
      <c r="AS114" s="14"/>
      <c r="AT114" s="14"/>
      <c r="AX114" s="14"/>
      <c r="AY114" s="114"/>
      <c r="AZ114" s="96" t="str">
        <f t="shared" si="18"/>
        <v/>
      </c>
      <c r="BA114" s="59" t="str">
        <f t="shared" si="19"/>
        <v/>
      </c>
      <c r="BB114" s="59" t="str">
        <f t="shared" si="20"/>
        <v/>
      </c>
      <c r="BC114" s="59" t="str">
        <f t="shared" si="24"/>
        <v/>
      </c>
      <c r="BD114" s="59" t="str">
        <f t="shared" si="22"/>
        <v/>
      </c>
      <c r="BE114" s="34" t="str">
        <f>IF(AZ114="","",IF(AND($H114="",$I114=""),"Y",IF(AND($H114&lt;=#REF!,$I114&gt;=#REF!),"Y",IF(AND($H114&lt;=#REF!,$I114=""),"Y",IF(AND($H114="",$I114&gt;=#REF!),"Y","N")))))</f>
        <v/>
      </c>
      <c r="BF114" s="80" t="str">
        <f t="shared" si="23"/>
        <v/>
      </c>
    </row>
    <row r="115" spans="12:58">
      <c r="L115" s="80" t="str">
        <f t="shared" si="21"/>
        <v/>
      </c>
      <c r="R115" s="65" t="str">
        <f t="shared" si="13"/>
        <v/>
      </c>
      <c r="S115" s="16" t="str">
        <f t="shared" si="14"/>
        <v/>
      </c>
      <c r="X115" s="65" t="str">
        <f t="shared" si="15"/>
        <v/>
      </c>
      <c r="AD115" s="65" t="str">
        <f t="shared" si="16"/>
        <v/>
      </c>
      <c r="AE115" s="80" t="str">
        <f t="shared" si="17"/>
        <v/>
      </c>
      <c r="AF115" s="13"/>
      <c r="AN115" s="14"/>
      <c r="AO115" s="14"/>
      <c r="AS115" s="14"/>
      <c r="AT115" s="14"/>
      <c r="AX115" s="14"/>
      <c r="AY115" s="114"/>
      <c r="AZ115" s="96" t="str">
        <f t="shared" si="18"/>
        <v/>
      </c>
      <c r="BA115" s="59" t="str">
        <f t="shared" si="19"/>
        <v/>
      </c>
      <c r="BB115" s="59" t="str">
        <f t="shared" si="20"/>
        <v/>
      </c>
      <c r="BC115" s="59" t="str">
        <f t="shared" si="24"/>
        <v/>
      </c>
      <c r="BD115" s="59" t="str">
        <f t="shared" si="22"/>
        <v/>
      </c>
      <c r="BE115" s="34" t="str">
        <f>IF(AZ115="","",IF(AND($H115="",$I115=""),"Y",IF(AND($H115&lt;=#REF!,$I115&gt;=#REF!),"Y",IF(AND($H115&lt;=#REF!,$I115=""),"Y",IF(AND($H115="",$I115&gt;=#REF!),"Y","N")))))</f>
        <v/>
      </c>
      <c r="BF115" s="80" t="str">
        <f t="shared" si="23"/>
        <v/>
      </c>
    </row>
    <row r="116" spans="12:58">
      <c r="L116" s="80" t="str">
        <f t="shared" si="21"/>
        <v/>
      </c>
      <c r="R116" s="65" t="str">
        <f t="shared" si="13"/>
        <v/>
      </c>
      <c r="S116" s="16" t="str">
        <f t="shared" si="14"/>
        <v/>
      </c>
      <c r="X116" s="65" t="str">
        <f t="shared" si="15"/>
        <v/>
      </c>
      <c r="AD116" s="65" t="str">
        <f t="shared" si="16"/>
        <v/>
      </c>
      <c r="AE116" s="80" t="str">
        <f t="shared" si="17"/>
        <v/>
      </c>
      <c r="AF116" s="13"/>
      <c r="AN116" s="14"/>
      <c r="AO116" s="14"/>
      <c r="AS116" s="14"/>
      <c r="AT116" s="14"/>
      <c r="AX116" s="14"/>
      <c r="AY116" s="114"/>
      <c r="AZ116" s="96" t="str">
        <f t="shared" si="18"/>
        <v/>
      </c>
      <c r="BA116" s="59" t="str">
        <f t="shared" si="19"/>
        <v/>
      </c>
      <c r="BB116" s="59" t="str">
        <f t="shared" si="20"/>
        <v/>
      </c>
      <c r="BC116" s="59" t="str">
        <f t="shared" si="24"/>
        <v/>
      </c>
      <c r="BD116" s="59" t="str">
        <f t="shared" si="22"/>
        <v/>
      </c>
      <c r="BE116" s="34" t="str">
        <f>IF(AZ116="","",IF(AND($H116="",$I116=""),"Y",IF(AND($H116&lt;=#REF!,$I116&gt;=#REF!),"Y",IF(AND($H116&lt;=#REF!,$I116=""),"Y",IF(AND($H116="",$I116&gt;=#REF!),"Y","N")))))</f>
        <v/>
      </c>
      <c r="BF116" s="80" t="str">
        <f t="shared" si="23"/>
        <v/>
      </c>
    </row>
    <row r="117" spans="12:58">
      <c r="L117" s="80" t="str">
        <f t="shared" si="21"/>
        <v/>
      </c>
      <c r="R117" s="65" t="str">
        <f t="shared" si="13"/>
        <v/>
      </c>
      <c r="S117" s="16" t="str">
        <f t="shared" si="14"/>
        <v/>
      </c>
      <c r="X117" s="65" t="str">
        <f t="shared" si="15"/>
        <v/>
      </c>
      <c r="AD117" s="65" t="str">
        <f t="shared" si="16"/>
        <v/>
      </c>
      <c r="AE117" s="80" t="str">
        <f t="shared" si="17"/>
        <v/>
      </c>
      <c r="AF117" s="13"/>
      <c r="AN117" s="14"/>
      <c r="AO117" s="14"/>
      <c r="AS117" s="14"/>
      <c r="AT117" s="14"/>
      <c r="AX117" s="14"/>
      <c r="AY117" s="114"/>
      <c r="AZ117" s="96" t="str">
        <f t="shared" si="18"/>
        <v/>
      </c>
      <c r="BA117" s="59" t="str">
        <f t="shared" si="19"/>
        <v/>
      </c>
      <c r="BB117" s="59" t="str">
        <f t="shared" si="20"/>
        <v/>
      </c>
      <c r="BC117" s="59" t="str">
        <f t="shared" si="24"/>
        <v/>
      </c>
      <c r="BD117" s="59" t="str">
        <f t="shared" si="22"/>
        <v/>
      </c>
      <c r="BE117" s="34" t="str">
        <f>IF(AZ117="","",IF(AND($H117="",$I117=""),"Y",IF(AND($H117&lt;=#REF!,$I117&gt;=#REF!),"Y",IF(AND($H117&lt;=#REF!,$I117=""),"Y",IF(AND($H117="",$I117&gt;=#REF!),"Y","N")))))</f>
        <v/>
      </c>
      <c r="BF117" s="80" t="str">
        <f t="shared" si="23"/>
        <v/>
      </c>
    </row>
    <row r="118" spans="12:58">
      <c r="L118" s="80" t="str">
        <f t="shared" si="21"/>
        <v/>
      </c>
      <c r="R118" s="65" t="str">
        <f t="shared" si="13"/>
        <v/>
      </c>
      <c r="S118" s="16" t="str">
        <f t="shared" si="14"/>
        <v/>
      </c>
      <c r="X118" s="65" t="str">
        <f t="shared" si="15"/>
        <v/>
      </c>
      <c r="AD118" s="65" t="str">
        <f t="shared" si="16"/>
        <v/>
      </c>
      <c r="AE118" s="80" t="str">
        <f t="shared" si="17"/>
        <v/>
      </c>
      <c r="AF118" s="13"/>
      <c r="AN118" s="14"/>
      <c r="AO118" s="14"/>
      <c r="AS118" s="14"/>
      <c r="AT118" s="14"/>
      <c r="AX118" s="14"/>
      <c r="AY118" s="114"/>
      <c r="AZ118" s="96" t="str">
        <f t="shared" si="18"/>
        <v/>
      </c>
      <c r="BA118" s="59" t="str">
        <f t="shared" si="19"/>
        <v/>
      </c>
      <c r="BB118" s="59" t="str">
        <f t="shared" si="20"/>
        <v/>
      </c>
      <c r="BC118" s="59" t="str">
        <f t="shared" si="24"/>
        <v/>
      </c>
      <c r="BD118" s="59" t="str">
        <f t="shared" si="22"/>
        <v/>
      </c>
      <c r="BE118" s="34" t="str">
        <f>IF(AZ118="","",IF(AND($H118="",$I118=""),"Y",IF(AND($H118&lt;=#REF!,$I118&gt;=#REF!),"Y",IF(AND($H118&lt;=#REF!,$I118=""),"Y",IF(AND($H118="",$I118&gt;=#REF!),"Y","N")))))</f>
        <v/>
      </c>
      <c r="BF118" s="80" t="str">
        <f t="shared" si="23"/>
        <v/>
      </c>
    </row>
    <row r="119" spans="12:58">
      <c r="L119" s="80" t="str">
        <f t="shared" si="21"/>
        <v/>
      </c>
      <c r="R119" s="65" t="str">
        <f t="shared" si="13"/>
        <v/>
      </c>
      <c r="S119" s="16" t="str">
        <f t="shared" si="14"/>
        <v/>
      </c>
      <c r="X119" s="65" t="str">
        <f t="shared" si="15"/>
        <v/>
      </c>
      <c r="AD119" s="65" t="str">
        <f t="shared" si="16"/>
        <v/>
      </c>
      <c r="AE119" s="80" t="str">
        <f t="shared" si="17"/>
        <v/>
      </c>
      <c r="AF119" s="13"/>
      <c r="AN119" s="14"/>
      <c r="AO119" s="14"/>
      <c r="AS119" s="14"/>
      <c r="AT119" s="14"/>
      <c r="AX119" s="14"/>
      <c r="AY119" s="114"/>
      <c r="AZ119" s="96" t="str">
        <f t="shared" si="18"/>
        <v/>
      </c>
      <c r="BA119" s="59" t="str">
        <f t="shared" si="19"/>
        <v/>
      </c>
      <c r="BB119" s="59" t="str">
        <f t="shared" si="20"/>
        <v/>
      </c>
      <c r="BC119" s="59" t="str">
        <f t="shared" si="24"/>
        <v/>
      </c>
      <c r="BD119" s="59" t="str">
        <f t="shared" si="22"/>
        <v/>
      </c>
      <c r="BE119" s="34" t="str">
        <f>IF(AZ119="","",IF(AND($H119="",$I119=""),"Y",IF(AND($H119&lt;=#REF!,$I119&gt;=#REF!),"Y",IF(AND($H119&lt;=#REF!,$I119=""),"Y",IF(AND($H119="",$I119&gt;=#REF!),"Y","N")))))</f>
        <v/>
      </c>
      <c r="BF119" s="80" t="str">
        <f t="shared" si="23"/>
        <v/>
      </c>
    </row>
    <row r="120" spans="12:58">
      <c r="L120" s="80" t="str">
        <f t="shared" si="21"/>
        <v/>
      </c>
      <c r="R120" s="65" t="str">
        <f t="shared" si="13"/>
        <v/>
      </c>
      <c r="S120" s="16" t="str">
        <f t="shared" si="14"/>
        <v/>
      </c>
      <c r="X120" s="65" t="str">
        <f t="shared" si="15"/>
        <v/>
      </c>
      <c r="AD120" s="65" t="str">
        <f t="shared" si="16"/>
        <v/>
      </c>
      <c r="AE120" s="80" t="str">
        <f t="shared" si="17"/>
        <v/>
      </c>
      <c r="AF120" s="13"/>
      <c r="AN120" s="14"/>
      <c r="AO120" s="14"/>
      <c r="AS120" s="14"/>
      <c r="AT120" s="14"/>
      <c r="AX120" s="14"/>
      <c r="AY120" s="114"/>
      <c r="AZ120" s="96" t="str">
        <f t="shared" si="18"/>
        <v/>
      </c>
      <c r="BA120" s="59" t="str">
        <f t="shared" si="19"/>
        <v/>
      </c>
      <c r="BB120" s="59" t="str">
        <f t="shared" si="20"/>
        <v/>
      </c>
      <c r="BC120" s="59" t="str">
        <f t="shared" si="24"/>
        <v/>
      </c>
      <c r="BD120" s="59" t="str">
        <f t="shared" si="22"/>
        <v/>
      </c>
      <c r="BE120" s="34" t="str">
        <f>IF(AZ120="","",IF(AND($H120="",$I120=""),"Y",IF(AND($H120&lt;=#REF!,$I120&gt;=#REF!),"Y",IF(AND($H120&lt;=#REF!,$I120=""),"Y",IF(AND($H120="",$I120&gt;=#REF!),"Y","N")))))</f>
        <v/>
      </c>
      <c r="BF120" s="80" t="str">
        <f t="shared" si="23"/>
        <v/>
      </c>
    </row>
    <row r="121" spans="12:58">
      <c r="L121" s="80" t="str">
        <f t="shared" si="21"/>
        <v/>
      </c>
      <c r="R121" s="65" t="str">
        <f t="shared" si="13"/>
        <v/>
      </c>
      <c r="S121" s="16" t="str">
        <f t="shared" si="14"/>
        <v/>
      </c>
      <c r="X121" s="65" t="str">
        <f t="shared" si="15"/>
        <v/>
      </c>
      <c r="AD121" s="65" t="str">
        <f t="shared" si="16"/>
        <v/>
      </c>
      <c r="AE121" s="80" t="str">
        <f t="shared" si="17"/>
        <v/>
      </c>
      <c r="AF121" s="13"/>
      <c r="AN121" s="14"/>
      <c r="AO121" s="14"/>
      <c r="AS121" s="14"/>
      <c r="AT121" s="14"/>
      <c r="AX121" s="14"/>
      <c r="AY121" s="114"/>
      <c r="AZ121" s="96" t="str">
        <f t="shared" si="18"/>
        <v/>
      </c>
      <c r="BA121" s="59" t="str">
        <f t="shared" si="19"/>
        <v/>
      </c>
      <c r="BB121" s="59" t="str">
        <f t="shared" si="20"/>
        <v/>
      </c>
      <c r="BC121" s="59" t="str">
        <f t="shared" si="24"/>
        <v/>
      </c>
      <c r="BD121" s="59" t="str">
        <f t="shared" si="22"/>
        <v/>
      </c>
      <c r="BE121" s="34" t="str">
        <f>IF(AZ121="","",IF(AND($H121="",$I121=""),"Y",IF(AND($H121&lt;=#REF!,$I121&gt;=#REF!),"Y",IF(AND($H121&lt;=#REF!,$I121=""),"Y",IF(AND($H121="",$I121&gt;=#REF!),"Y","N")))))</f>
        <v/>
      </c>
      <c r="BF121" s="80" t="str">
        <f t="shared" si="23"/>
        <v/>
      </c>
    </row>
    <row r="122" spans="12:58">
      <c r="L122" s="80" t="str">
        <f t="shared" si="21"/>
        <v/>
      </c>
      <c r="R122" s="65" t="str">
        <f t="shared" si="13"/>
        <v/>
      </c>
      <c r="S122" s="16" t="str">
        <f t="shared" si="14"/>
        <v/>
      </c>
      <c r="X122" s="65" t="str">
        <f t="shared" si="15"/>
        <v/>
      </c>
      <c r="AD122" s="65" t="str">
        <f t="shared" si="16"/>
        <v/>
      </c>
      <c r="AE122" s="80" t="str">
        <f t="shared" si="17"/>
        <v/>
      </c>
      <c r="AF122" s="13"/>
      <c r="AN122" s="14"/>
      <c r="AO122" s="14"/>
      <c r="AS122" s="14"/>
      <c r="AT122" s="14"/>
      <c r="AX122" s="14"/>
      <c r="AY122" s="114"/>
      <c r="AZ122" s="96" t="str">
        <f t="shared" si="18"/>
        <v/>
      </c>
      <c r="BA122" s="59" t="str">
        <f t="shared" si="19"/>
        <v/>
      </c>
      <c r="BB122" s="59" t="str">
        <f t="shared" si="20"/>
        <v/>
      </c>
      <c r="BC122" s="59" t="str">
        <f t="shared" si="24"/>
        <v/>
      </c>
      <c r="BD122" s="59" t="str">
        <f t="shared" si="22"/>
        <v/>
      </c>
      <c r="BE122" s="34" t="str">
        <f>IF(AZ122="","",IF(AND($H122="",$I122=""),"Y",IF(AND($H122&lt;=#REF!,$I122&gt;=#REF!),"Y",IF(AND($H122&lt;=#REF!,$I122=""),"Y",IF(AND($H122="",$I122&gt;=#REF!),"Y","N")))))</f>
        <v/>
      </c>
      <c r="BF122" s="80" t="str">
        <f t="shared" si="23"/>
        <v/>
      </c>
    </row>
    <row r="123" spans="12:58">
      <c r="L123" s="80" t="str">
        <f t="shared" si="21"/>
        <v/>
      </c>
      <c r="R123" s="65" t="str">
        <f t="shared" si="13"/>
        <v/>
      </c>
      <c r="S123" s="16" t="str">
        <f t="shared" si="14"/>
        <v/>
      </c>
      <c r="X123" s="65" t="str">
        <f t="shared" si="15"/>
        <v/>
      </c>
      <c r="AD123" s="65" t="str">
        <f t="shared" si="16"/>
        <v/>
      </c>
      <c r="AE123" s="80" t="str">
        <f t="shared" si="17"/>
        <v/>
      </c>
      <c r="AF123" s="13"/>
      <c r="AN123" s="14"/>
      <c r="AO123" s="14"/>
      <c r="AS123" s="14"/>
      <c r="AT123" s="14"/>
      <c r="AX123" s="14"/>
      <c r="AY123" s="114"/>
      <c r="AZ123" s="96" t="str">
        <f t="shared" si="18"/>
        <v/>
      </c>
      <c r="BA123" s="59" t="str">
        <f t="shared" si="19"/>
        <v/>
      </c>
      <c r="BB123" s="59" t="str">
        <f t="shared" si="20"/>
        <v/>
      </c>
      <c r="BC123" s="59" t="str">
        <f t="shared" si="24"/>
        <v/>
      </c>
      <c r="BD123" s="59" t="str">
        <f t="shared" si="22"/>
        <v/>
      </c>
      <c r="BE123" s="34" t="str">
        <f>IF(AZ123="","",IF(AND($H123="",$I123=""),"Y",IF(AND($H123&lt;=#REF!,$I123&gt;=#REF!),"Y",IF(AND($H123&lt;=#REF!,$I123=""),"Y",IF(AND($H123="",$I123&gt;=#REF!),"Y","N")))))</f>
        <v/>
      </c>
      <c r="BF123" s="80" t="str">
        <f t="shared" si="23"/>
        <v/>
      </c>
    </row>
    <row r="124" spans="12:58">
      <c r="L124" s="80" t="str">
        <f t="shared" si="21"/>
        <v/>
      </c>
      <c r="R124" s="65" t="str">
        <f t="shared" si="13"/>
        <v/>
      </c>
      <c r="S124" s="16" t="str">
        <f t="shared" si="14"/>
        <v/>
      </c>
      <c r="X124" s="65" t="str">
        <f t="shared" si="15"/>
        <v/>
      </c>
      <c r="AD124" s="65" t="str">
        <f t="shared" si="16"/>
        <v/>
      </c>
      <c r="AE124" s="80" t="str">
        <f t="shared" si="17"/>
        <v/>
      </c>
      <c r="AF124" s="13"/>
      <c r="AN124" s="14"/>
      <c r="AO124" s="14"/>
      <c r="AS124" s="14"/>
      <c r="AT124" s="14"/>
      <c r="AX124" s="14"/>
      <c r="AY124" s="114"/>
      <c r="AZ124" s="96" t="str">
        <f t="shared" si="18"/>
        <v/>
      </c>
      <c r="BA124" s="59" t="str">
        <f t="shared" si="19"/>
        <v/>
      </c>
      <c r="BB124" s="59" t="str">
        <f t="shared" si="20"/>
        <v/>
      </c>
      <c r="BC124" s="59" t="str">
        <f t="shared" si="24"/>
        <v/>
      </c>
      <c r="BD124" s="59" t="str">
        <f t="shared" si="22"/>
        <v/>
      </c>
      <c r="BE124" s="34" t="str">
        <f>IF(AZ124="","",IF(AND($H124="",$I124=""),"Y",IF(AND($H124&lt;=#REF!,$I124&gt;=#REF!),"Y",IF(AND($H124&lt;=#REF!,$I124=""),"Y",IF(AND($H124="",$I124&gt;=#REF!),"Y","N")))))</f>
        <v/>
      </c>
      <c r="BF124" s="80" t="str">
        <f t="shared" si="23"/>
        <v/>
      </c>
    </row>
    <row r="125" spans="12:58">
      <c r="L125" s="80" t="str">
        <f t="shared" si="21"/>
        <v/>
      </c>
      <c r="R125" s="65" t="str">
        <f t="shared" si="13"/>
        <v/>
      </c>
      <c r="S125" s="16" t="str">
        <f t="shared" si="14"/>
        <v/>
      </c>
      <c r="X125" s="65" t="str">
        <f t="shared" si="15"/>
        <v/>
      </c>
      <c r="AD125" s="65" t="str">
        <f t="shared" si="16"/>
        <v/>
      </c>
      <c r="AE125" s="80" t="str">
        <f t="shared" si="17"/>
        <v/>
      </c>
      <c r="AF125" s="13"/>
      <c r="AN125" s="14"/>
      <c r="AO125" s="14"/>
      <c r="AS125" s="14"/>
      <c r="AT125" s="14"/>
      <c r="AX125" s="14"/>
      <c r="AY125" s="114"/>
      <c r="AZ125" s="96" t="str">
        <f t="shared" si="18"/>
        <v/>
      </c>
      <c r="BA125" s="59" t="str">
        <f t="shared" si="19"/>
        <v/>
      </c>
      <c r="BB125" s="59" t="str">
        <f t="shared" si="20"/>
        <v/>
      </c>
      <c r="BC125" s="59" t="str">
        <f t="shared" si="24"/>
        <v/>
      </c>
      <c r="BD125" s="59" t="str">
        <f t="shared" si="22"/>
        <v/>
      </c>
      <c r="BE125" s="34" t="str">
        <f>IF(AZ125="","",IF(AND($H125="",$I125=""),"Y",IF(AND($H125&lt;=#REF!,$I125&gt;=#REF!),"Y",IF(AND($H125&lt;=#REF!,$I125=""),"Y",IF(AND($H125="",$I125&gt;=#REF!),"Y","N")))))</f>
        <v/>
      </c>
      <c r="BF125" s="80" t="str">
        <f t="shared" si="23"/>
        <v/>
      </c>
    </row>
    <row r="126" spans="12:58">
      <c r="L126" s="80" t="str">
        <f t="shared" si="21"/>
        <v/>
      </c>
      <c r="R126" s="65" t="str">
        <f t="shared" si="13"/>
        <v/>
      </c>
      <c r="S126" s="16" t="str">
        <f t="shared" si="14"/>
        <v/>
      </c>
      <c r="X126" s="65" t="str">
        <f t="shared" si="15"/>
        <v/>
      </c>
      <c r="AD126" s="65" t="str">
        <f t="shared" si="16"/>
        <v/>
      </c>
      <c r="AE126" s="80" t="str">
        <f t="shared" si="17"/>
        <v/>
      </c>
      <c r="AF126" s="13"/>
      <c r="AN126" s="14"/>
      <c r="AO126" s="14"/>
      <c r="AS126" s="14"/>
      <c r="AT126" s="14"/>
      <c r="AX126" s="14"/>
      <c r="AY126" s="114"/>
      <c r="AZ126" s="96" t="str">
        <f t="shared" si="18"/>
        <v/>
      </c>
      <c r="BA126" s="59" t="str">
        <f t="shared" si="19"/>
        <v/>
      </c>
      <c r="BB126" s="59" t="str">
        <f t="shared" si="20"/>
        <v/>
      </c>
      <c r="BC126" s="59" t="str">
        <f t="shared" si="24"/>
        <v/>
      </c>
      <c r="BD126" s="59" t="str">
        <f t="shared" si="22"/>
        <v/>
      </c>
      <c r="BE126" s="34" t="str">
        <f>IF(AZ126="","",IF(AND($H126="",$I126=""),"Y",IF(AND($H126&lt;=#REF!,$I126&gt;=#REF!),"Y",IF(AND($H126&lt;=#REF!,$I126=""),"Y",IF(AND($H126="",$I126&gt;=#REF!),"Y","N")))))</f>
        <v/>
      </c>
      <c r="BF126" s="80" t="str">
        <f t="shared" si="23"/>
        <v/>
      </c>
    </row>
    <row r="127" spans="12:58">
      <c r="L127" s="80" t="str">
        <f t="shared" si="21"/>
        <v/>
      </c>
      <c r="R127" s="65" t="str">
        <f t="shared" si="13"/>
        <v/>
      </c>
      <c r="S127" s="16" t="str">
        <f t="shared" si="14"/>
        <v/>
      </c>
      <c r="X127" s="65" t="str">
        <f t="shared" si="15"/>
        <v/>
      </c>
      <c r="AD127" s="65" t="str">
        <f t="shared" si="16"/>
        <v/>
      </c>
      <c r="AE127" s="80" t="str">
        <f t="shared" si="17"/>
        <v/>
      </c>
      <c r="AF127" s="13"/>
      <c r="AN127" s="14"/>
      <c r="AO127" s="14"/>
      <c r="AS127" s="14"/>
      <c r="AT127" s="14"/>
      <c r="AX127" s="14"/>
      <c r="AY127" s="114"/>
      <c r="AZ127" s="96" t="str">
        <f t="shared" si="18"/>
        <v/>
      </c>
      <c r="BA127" s="59" t="str">
        <f t="shared" si="19"/>
        <v/>
      </c>
      <c r="BB127" s="59" t="str">
        <f t="shared" si="20"/>
        <v/>
      </c>
      <c r="BC127" s="59" t="str">
        <f t="shared" si="24"/>
        <v/>
      </c>
      <c r="BD127" s="59" t="str">
        <f t="shared" si="22"/>
        <v/>
      </c>
      <c r="BE127" s="34" t="str">
        <f>IF(AZ127="","",IF(AND($H127="",$I127=""),"Y",IF(AND($H127&lt;=#REF!,$I127&gt;=#REF!),"Y",IF(AND($H127&lt;=#REF!,$I127=""),"Y",IF(AND($H127="",$I127&gt;=#REF!),"Y","N")))))</f>
        <v/>
      </c>
      <c r="BF127" s="80" t="str">
        <f t="shared" si="23"/>
        <v/>
      </c>
    </row>
    <row r="128" spans="12:58">
      <c r="L128" s="80" t="str">
        <f t="shared" si="21"/>
        <v/>
      </c>
      <c r="R128" s="65" t="str">
        <f t="shared" si="13"/>
        <v/>
      </c>
      <c r="S128" s="16" t="str">
        <f t="shared" si="14"/>
        <v/>
      </c>
      <c r="X128" s="65" t="str">
        <f t="shared" si="15"/>
        <v/>
      </c>
      <c r="AD128" s="65" t="str">
        <f t="shared" si="16"/>
        <v/>
      </c>
      <c r="AE128" s="80" t="str">
        <f t="shared" si="17"/>
        <v/>
      </c>
      <c r="AF128" s="13"/>
      <c r="AN128" s="14"/>
      <c r="AO128" s="14"/>
      <c r="AS128" s="14"/>
      <c r="AT128" s="14"/>
      <c r="AX128" s="14"/>
      <c r="AY128" s="114"/>
      <c r="AZ128" s="96" t="str">
        <f t="shared" si="18"/>
        <v/>
      </c>
      <c r="BA128" s="59" t="str">
        <f t="shared" si="19"/>
        <v/>
      </c>
      <c r="BB128" s="59" t="str">
        <f t="shared" si="20"/>
        <v/>
      </c>
      <c r="BC128" s="59" t="str">
        <f t="shared" si="24"/>
        <v/>
      </c>
      <c r="BD128" s="59" t="str">
        <f t="shared" si="22"/>
        <v/>
      </c>
      <c r="BE128" s="34" t="str">
        <f>IF(AZ128="","",IF(AND($H128="",$I128=""),"Y",IF(AND($H128&lt;=#REF!,$I128&gt;=#REF!),"Y",IF(AND($H128&lt;=#REF!,$I128=""),"Y",IF(AND($H128="",$I128&gt;=#REF!),"Y","N")))))</f>
        <v/>
      </c>
      <c r="BF128" s="80" t="str">
        <f t="shared" si="23"/>
        <v/>
      </c>
    </row>
    <row r="129" spans="12:58">
      <c r="L129" s="80" t="str">
        <f t="shared" si="21"/>
        <v/>
      </c>
      <c r="R129" s="65" t="str">
        <f t="shared" si="13"/>
        <v/>
      </c>
      <c r="S129" s="16" t="str">
        <f t="shared" si="14"/>
        <v/>
      </c>
      <c r="X129" s="65" t="str">
        <f t="shared" si="15"/>
        <v/>
      </c>
      <c r="AD129" s="65" t="str">
        <f t="shared" si="16"/>
        <v/>
      </c>
      <c r="AE129" s="80" t="str">
        <f t="shared" si="17"/>
        <v/>
      </c>
      <c r="AF129" s="13"/>
      <c r="AN129" s="14"/>
      <c r="AO129" s="14"/>
      <c r="AS129" s="14"/>
      <c r="AT129" s="14"/>
      <c r="AX129" s="14"/>
      <c r="AY129" s="114"/>
      <c r="AZ129" s="96" t="str">
        <f t="shared" si="18"/>
        <v/>
      </c>
      <c r="BA129" s="59" t="str">
        <f t="shared" si="19"/>
        <v/>
      </c>
      <c r="BB129" s="59" t="str">
        <f t="shared" si="20"/>
        <v/>
      </c>
      <c r="BC129" s="59" t="str">
        <f t="shared" si="24"/>
        <v/>
      </c>
      <c r="BD129" s="59" t="str">
        <f t="shared" si="22"/>
        <v/>
      </c>
      <c r="BE129" s="34" t="str">
        <f>IF(AZ129="","",IF(AND($H129="",$I129=""),"Y",IF(AND($H129&lt;=#REF!,$I129&gt;=#REF!),"Y",IF(AND($H129&lt;=#REF!,$I129=""),"Y",IF(AND($H129="",$I129&gt;=#REF!),"Y","N")))))</f>
        <v/>
      </c>
      <c r="BF129" s="80" t="str">
        <f t="shared" si="23"/>
        <v/>
      </c>
    </row>
    <row r="130" spans="12:58">
      <c r="L130" s="80" t="str">
        <f t="shared" si="21"/>
        <v/>
      </c>
      <c r="R130" s="65" t="str">
        <f t="shared" si="13"/>
        <v/>
      </c>
      <c r="S130" s="16" t="str">
        <f t="shared" si="14"/>
        <v/>
      </c>
      <c r="X130" s="65" t="str">
        <f t="shared" si="15"/>
        <v/>
      </c>
      <c r="AD130" s="65" t="str">
        <f t="shared" si="16"/>
        <v/>
      </c>
      <c r="AE130" s="80" t="str">
        <f t="shared" si="17"/>
        <v/>
      </c>
      <c r="AF130" s="13"/>
      <c r="AN130" s="14"/>
      <c r="AO130" s="14"/>
      <c r="AS130" s="14"/>
      <c r="AT130" s="14"/>
      <c r="AX130" s="14"/>
      <c r="AY130" s="114"/>
      <c r="AZ130" s="96" t="str">
        <f t="shared" si="18"/>
        <v/>
      </c>
      <c r="BA130" s="59" t="str">
        <f t="shared" si="19"/>
        <v/>
      </c>
      <c r="BB130" s="59" t="str">
        <f t="shared" si="20"/>
        <v/>
      </c>
      <c r="BC130" s="59" t="str">
        <f t="shared" si="24"/>
        <v/>
      </c>
      <c r="BD130" s="59" t="str">
        <f t="shared" si="22"/>
        <v/>
      </c>
      <c r="BE130" s="34" t="str">
        <f>IF(AZ130="","",IF(AND($H130="",$I130=""),"Y",IF(AND($H130&lt;=#REF!,$I130&gt;=#REF!),"Y",IF(AND($H130&lt;=#REF!,$I130=""),"Y",IF(AND($H130="",$I130&gt;=#REF!),"Y","N")))))</f>
        <v/>
      </c>
      <c r="BF130" s="80" t="str">
        <f t="shared" si="23"/>
        <v/>
      </c>
    </row>
    <row r="131" spans="12:58">
      <c r="L131" s="80" t="str">
        <f t="shared" si="21"/>
        <v/>
      </c>
      <c r="R131" s="65" t="str">
        <f t="shared" ref="R131:R194" si="25">IF(AND(N131="Accepted",Q131=""),"Enter date 1st dose administered",IF(AND(N131="Previously vaccinated at another location",Q131=""),"Enter date 1st dose administered",IF(AND(N131="Refused",O131=""),"Enter reason for refusal",IF(Q131&lt;&gt;"","YES",IF(N131="Refused","NO",IF(AND($M131&lt;&gt;"",N131=""),"Enter Vaccination Status",IF(N131="Unknown","Unknown","")))))))</f>
        <v/>
      </c>
      <c r="S131" s="16" t="str">
        <f t="shared" ref="S131:S194" si="26">IF(Q131="","",IF(M131="Pfizer-BioNTech",Q131+21,IF(M131="Moderna",Q131+28,IF(M131="Janssen/Johnson &amp; Johnson","N/A",""))))</f>
        <v/>
      </c>
      <c r="X131" s="65" t="str">
        <f t="shared" ref="X131:X194" si="27">IF($M131="Janssen/Johnson &amp; Johnson","N/A",IF(AND(T131="Accepted",W131=""),"Enter date 2nd dose administered",IF(AND(T131="Previously vaccinated at another location",W131=""),"Enter date 2nd dose administered",IF(R131="NO","NO",IF(AND(T131="Refused",U131=""),"Enter reason for refusal",IF(W131&lt;&gt;"","YES",IF(T131="Refused","NO",IF(AND(R131="YES",T131=""),"NO",IF(T131="Unknown","Unknown",IF(AND(T131="",R131="Unknown"),"Unknown",""))))))))))</f>
        <v/>
      </c>
      <c r="AD131" s="65" t="str">
        <f t="shared" ref="AD131:AD194" si="28">IF($M131="Janssen/Johnson &amp; Johnson","N/A",IF(AND(Z131="Accepted",AC131=""),"Enter date 2nd dose administered",IF(AND(Z131="Previously vaccinated at another location",AC131=""),"Enter date 2nd dose administered",IF(Y131="NO","NO",IF(AND(Z131="Refused",AA131=""),"Enter reason for refusal",IF(AC131&lt;&gt;"","YES",IF(Z131="Refused","NO",IF(AND(Y131="YES",Z131=""),"NO",IF(Z131="Unknown","Unknown",IF(AND(Z131="",Y131="Unknown"),"Unknown",""))))))))))</f>
        <v/>
      </c>
      <c r="AE131" s="80" t="str">
        <f t="shared" ref="AE131:AE194" si="29">IF(AND(M131="Pfizer-BioNTech",W131&lt;&gt;""),W131+150,IF(AND(M131="Moderna",W131&lt;&gt;""),W131+150,IF(AND(M131="Janssen/Johnson &amp; Johnson",Q131&lt;&gt;""),Q131+60,"")))</f>
        <v/>
      </c>
      <c r="AF131" s="13"/>
      <c r="AN131" s="14"/>
      <c r="AO131" s="14"/>
      <c r="AS131" s="14"/>
      <c r="AT131" s="14"/>
      <c r="AX131" s="14"/>
      <c r="AY131" s="114"/>
      <c r="AZ131" s="96" t="str">
        <f t="shared" ref="AZ131:AZ194" si="30">IF(OR(X131="YES",X131="Enter date 2nd dose administered"),"YES",IF(AND(M131="Janssen/Johnson &amp; Johnson",R131="YES"),"YES",IF(OR(O131="Medical Contraindication",U131="Medical Contraindication"),"Medical Contraindication",IF(AND(R131="YES",T131=""),"NEEDS 2ND DOSE",IF(AND(R131="Enter date 1st dose administered",T131=""),"NEEDS 2ND DOSE",IF(AND(R131="YES",U131="Offered and Declined"),"Refused 2nd Dose",IF(O131="Religious Exemption","Religious Exemption",IF(OR(R131="NO",R131="Enter reason for refusal"),"NO",IF(OR(R131="Unknown",X131="Unknown"),"Unknown","")))))))))</f>
        <v/>
      </c>
      <c r="BA131" s="59" t="str">
        <f t="shared" ref="BA131:BA194" si="31">IF(AZ131="","",IF(OR(AG131="Accepted",AG131="Previously vaccinated at another location"),"YES",IF(AH131="Medical Contraindication","Medical Contraindication",IF(AG131="Unknown","Unknown",IF(AG131="Refused","NO","NO")))))</f>
        <v/>
      </c>
      <c r="BB131" s="59" t="str">
        <f t="shared" ref="BB131:BB194" si="32">IF(AZ131="","",IF(OR(AL131="Accepted",AL131="Previously vaccinated at another location"),"YES",IF(AM131="Medical Contraindication","Medical Contraindication",IF(AL131="Unknown","Unknown",IF(AL131="Refused","NO","NO")))))</f>
        <v/>
      </c>
      <c r="BC131" s="59" t="str">
        <f t="shared" si="24"/>
        <v/>
      </c>
      <c r="BD131" s="59" t="str">
        <f t="shared" si="22"/>
        <v/>
      </c>
      <c r="BE131" s="34" t="str">
        <f>IF(AZ131="","",IF(AND($H131="",$I131=""),"Y",IF(AND($H131&lt;=#REF!,$I131&gt;=#REF!),"Y",IF(AND($H131&lt;=#REF!,$I131=""),"Y",IF(AND($H131="",$I131&gt;=#REF!),"Y","N")))))</f>
        <v/>
      </c>
      <c r="BF131" s="80" t="str">
        <f t="shared" si="23"/>
        <v/>
      </c>
    </row>
    <row r="132" spans="12:58">
      <c r="L132" s="80" t="str">
        <f t="shared" ref="L132:L195" si="33">IF(I132&gt;0,I132+30,"")</f>
        <v/>
      </c>
      <c r="R132" s="65" t="str">
        <f t="shared" si="25"/>
        <v/>
      </c>
      <c r="S132" s="16" t="str">
        <f t="shared" si="26"/>
        <v/>
      </c>
      <c r="X132" s="65" t="str">
        <f t="shared" si="27"/>
        <v/>
      </c>
      <c r="AD132" s="65" t="str">
        <f t="shared" si="28"/>
        <v/>
      </c>
      <c r="AE132" s="80" t="str">
        <f t="shared" si="29"/>
        <v/>
      </c>
      <c r="AF132" s="13"/>
      <c r="AN132" s="14"/>
      <c r="AO132" s="14"/>
      <c r="AS132" s="14"/>
      <c r="AT132" s="14"/>
      <c r="AX132" s="14"/>
      <c r="AY132" s="114"/>
      <c r="AZ132" s="96" t="str">
        <f t="shared" si="30"/>
        <v/>
      </c>
      <c r="BA132" s="59" t="str">
        <f t="shared" si="31"/>
        <v/>
      </c>
      <c r="BB132" s="59" t="str">
        <f t="shared" si="32"/>
        <v/>
      </c>
      <c r="BC132" s="59" t="str">
        <f t="shared" si="24"/>
        <v/>
      </c>
      <c r="BD132" s="59" t="str">
        <f t="shared" ref="BD132:BD195" si="34">IF(AV132="","",IF(OR(AV132="Accepted",AV132="Previously vaccinated at another location"),"YES",IF(AW132="Medical Contraindication","Medical Contraindication",IF(AW132="Unknown","Unknown",IF(AW132="Refused","NO","NO")))))</f>
        <v/>
      </c>
      <c r="BE132" s="34" t="str">
        <f>IF(AZ132="","",IF(AND($H132="",$I132=""),"Y",IF(AND($H132&lt;=#REF!,$I132&gt;=#REF!),"Y",IF(AND($H132&lt;=#REF!,$I132=""),"Y",IF(AND($H132="",$I132&gt;=#REF!),"Y","N")))))</f>
        <v/>
      </c>
      <c r="BF132" s="80" t="str">
        <f t="shared" ref="BF132:BF195" si="35">IF($AZ132="YES",IF($M132="Janssen/Johnson &amp; Johnson",Q132,W132),"")</f>
        <v/>
      </c>
    </row>
    <row r="133" spans="12:58">
      <c r="L133" s="80" t="str">
        <f t="shared" si="33"/>
        <v/>
      </c>
      <c r="R133" s="65" t="str">
        <f t="shared" si="25"/>
        <v/>
      </c>
      <c r="S133" s="16" t="str">
        <f t="shared" si="26"/>
        <v/>
      </c>
      <c r="X133" s="65" t="str">
        <f t="shared" si="27"/>
        <v/>
      </c>
      <c r="AD133" s="65" t="str">
        <f t="shared" si="28"/>
        <v/>
      </c>
      <c r="AE133" s="80" t="str">
        <f t="shared" si="29"/>
        <v/>
      </c>
      <c r="AF133" s="13"/>
      <c r="AN133" s="14"/>
      <c r="AO133" s="14"/>
      <c r="AS133" s="14"/>
      <c r="AT133" s="14"/>
      <c r="AX133" s="14"/>
      <c r="AY133" s="114"/>
      <c r="AZ133" s="96" t="str">
        <f t="shared" si="30"/>
        <v/>
      </c>
      <c r="BA133" s="59" t="str">
        <f t="shared" si="31"/>
        <v/>
      </c>
      <c r="BB133" s="59" t="str">
        <f t="shared" si="32"/>
        <v/>
      </c>
      <c r="BC133" s="59" t="str">
        <f t="shared" ref="BC133:BC196" si="36">IF(BA133="","",IF(OR(AM133="Accepted",AM133="Previously vaccinated at another location"),"YES",IF(AN133="Medical Contraindication","Medical Contraindication",IF(AM133="Unknown","Unknown",IF(AM133="Refused","NO","NO")))))</f>
        <v/>
      </c>
      <c r="BD133" s="59" t="str">
        <f t="shared" si="34"/>
        <v/>
      </c>
      <c r="BE133" s="34" t="str">
        <f>IF(AZ133="","",IF(AND($H133="",$I133=""),"Y",IF(AND($H133&lt;=#REF!,$I133&gt;=#REF!),"Y",IF(AND($H133&lt;=#REF!,$I133=""),"Y",IF(AND($H133="",$I133&gt;=#REF!),"Y","N")))))</f>
        <v/>
      </c>
      <c r="BF133" s="80" t="str">
        <f t="shared" si="35"/>
        <v/>
      </c>
    </row>
    <row r="134" spans="12:58">
      <c r="L134" s="80" t="str">
        <f t="shared" si="33"/>
        <v/>
      </c>
      <c r="R134" s="65" t="str">
        <f t="shared" si="25"/>
        <v/>
      </c>
      <c r="S134" s="16" t="str">
        <f t="shared" si="26"/>
        <v/>
      </c>
      <c r="X134" s="65" t="str">
        <f t="shared" si="27"/>
        <v/>
      </c>
      <c r="AD134" s="65" t="str">
        <f t="shared" si="28"/>
        <v/>
      </c>
      <c r="AE134" s="80" t="str">
        <f t="shared" si="29"/>
        <v/>
      </c>
      <c r="AF134" s="13"/>
      <c r="AN134" s="14"/>
      <c r="AO134" s="14"/>
      <c r="AS134" s="14"/>
      <c r="AT134" s="14"/>
      <c r="AX134" s="14"/>
      <c r="AY134" s="114"/>
      <c r="AZ134" s="96" t="str">
        <f t="shared" si="30"/>
        <v/>
      </c>
      <c r="BA134" s="59" t="str">
        <f t="shared" si="31"/>
        <v/>
      </c>
      <c r="BB134" s="59" t="str">
        <f t="shared" si="32"/>
        <v/>
      </c>
      <c r="BC134" s="59" t="str">
        <f t="shared" si="36"/>
        <v/>
      </c>
      <c r="BD134" s="59" t="str">
        <f t="shared" si="34"/>
        <v/>
      </c>
      <c r="BE134" s="34" t="str">
        <f>IF(AZ134="","",IF(AND($H134="",$I134=""),"Y",IF(AND($H134&lt;=#REF!,$I134&gt;=#REF!),"Y",IF(AND($H134&lt;=#REF!,$I134=""),"Y",IF(AND($H134="",$I134&gt;=#REF!),"Y","N")))))</f>
        <v/>
      </c>
      <c r="BF134" s="80" t="str">
        <f t="shared" si="35"/>
        <v/>
      </c>
    </row>
    <row r="135" spans="12:58">
      <c r="L135" s="80" t="str">
        <f t="shared" si="33"/>
        <v/>
      </c>
      <c r="R135" s="65" t="str">
        <f t="shared" si="25"/>
        <v/>
      </c>
      <c r="S135" s="16" t="str">
        <f t="shared" si="26"/>
        <v/>
      </c>
      <c r="X135" s="65" t="str">
        <f t="shared" si="27"/>
        <v/>
      </c>
      <c r="AD135" s="65" t="str">
        <f t="shared" si="28"/>
        <v/>
      </c>
      <c r="AE135" s="80" t="str">
        <f t="shared" si="29"/>
        <v/>
      </c>
      <c r="AF135" s="13"/>
      <c r="AN135" s="14"/>
      <c r="AO135" s="14"/>
      <c r="AS135" s="14"/>
      <c r="AT135" s="14"/>
      <c r="AX135" s="14"/>
      <c r="AY135" s="114"/>
      <c r="AZ135" s="96" t="str">
        <f t="shared" si="30"/>
        <v/>
      </c>
      <c r="BA135" s="59" t="str">
        <f t="shared" si="31"/>
        <v/>
      </c>
      <c r="BB135" s="59" t="str">
        <f t="shared" si="32"/>
        <v/>
      </c>
      <c r="BC135" s="59" t="str">
        <f t="shared" si="36"/>
        <v/>
      </c>
      <c r="BD135" s="59" t="str">
        <f t="shared" si="34"/>
        <v/>
      </c>
      <c r="BE135" s="34" t="str">
        <f>IF(AZ135="","",IF(AND($H135="",$I135=""),"Y",IF(AND($H135&lt;=#REF!,$I135&gt;=#REF!),"Y",IF(AND($H135&lt;=#REF!,$I135=""),"Y",IF(AND($H135="",$I135&gt;=#REF!),"Y","N")))))</f>
        <v/>
      </c>
      <c r="BF135" s="80" t="str">
        <f t="shared" si="35"/>
        <v/>
      </c>
    </row>
    <row r="136" spans="12:58">
      <c r="L136" s="80" t="str">
        <f t="shared" si="33"/>
        <v/>
      </c>
      <c r="R136" s="65" t="str">
        <f t="shared" si="25"/>
        <v/>
      </c>
      <c r="S136" s="16" t="str">
        <f t="shared" si="26"/>
        <v/>
      </c>
      <c r="X136" s="65" t="str">
        <f t="shared" si="27"/>
        <v/>
      </c>
      <c r="AD136" s="65" t="str">
        <f t="shared" si="28"/>
        <v/>
      </c>
      <c r="AE136" s="80" t="str">
        <f t="shared" si="29"/>
        <v/>
      </c>
      <c r="AF136" s="13"/>
      <c r="AN136" s="14"/>
      <c r="AO136" s="14"/>
      <c r="AS136" s="14"/>
      <c r="AT136" s="14"/>
      <c r="AX136" s="14"/>
      <c r="AY136" s="114"/>
      <c r="AZ136" s="96" t="str">
        <f t="shared" si="30"/>
        <v/>
      </c>
      <c r="BA136" s="59" t="str">
        <f t="shared" si="31"/>
        <v/>
      </c>
      <c r="BB136" s="59" t="str">
        <f t="shared" si="32"/>
        <v/>
      </c>
      <c r="BC136" s="59" t="str">
        <f t="shared" si="36"/>
        <v/>
      </c>
      <c r="BD136" s="59" t="str">
        <f t="shared" si="34"/>
        <v/>
      </c>
      <c r="BE136" s="34" t="str">
        <f>IF(AZ136="","",IF(AND($H136="",$I136=""),"Y",IF(AND($H136&lt;=#REF!,$I136&gt;=#REF!),"Y",IF(AND($H136&lt;=#REF!,$I136=""),"Y",IF(AND($H136="",$I136&gt;=#REF!),"Y","N")))))</f>
        <v/>
      </c>
      <c r="BF136" s="80" t="str">
        <f t="shared" si="35"/>
        <v/>
      </c>
    </row>
    <row r="137" spans="12:58">
      <c r="L137" s="80" t="str">
        <f t="shared" si="33"/>
        <v/>
      </c>
      <c r="R137" s="65" t="str">
        <f t="shared" si="25"/>
        <v/>
      </c>
      <c r="S137" s="16" t="str">
        <f t="shared" si="26"/>
        <v/>
      </c>
      <c r="X137" s="65" t="str">
        <f t="shared" si="27"/>
        <v/>
      </c>
      <c r="AD137" s="65" t="str">
        <f t="shared" si="28"/>
        <v/>
      </c>
      <c r="AE137" s="80" t="str">
        <f t="shared" si="29"/>
        <v/>
      </c>
      <c r="AF137" s="13"/>
      <c r="AN137" s="14"/>
      <c r="AO137" s="14"/>
      <c r="AS137" s="14"/>
      <c r="AT137" s="14"/>
      <c r="AX137" s="14"/>
      <c r="AY137" s="114"/>
      <c r="AZ137" s="96" t="str">
        <f t="shared" si="30"/>
        <v/>
      </c>
      <c r="BA137" s="59" t="str">
        <f t="shared" si="31"/>
        <v/>
      </c>
      <c r="BB137" s="59" t="str">
        <f t="shared" si="32"/>
        <v/>
      </c>
      <c r="BC137" s="59" t="str">
        <f t="shared" si="36"/>
        <v/>
      </c>
      <c r="BD137" s="59" t="str">
        <f t="shared" si="34"/>
        <v/>
      </c>
      <c r="BE137" s="34" t="str">
        <f>IF(AZ137="","",IF(AND($H137="",$I137=""),"Y",IF(AND($H137&lt;=#REF!,$I137&gt;=#REF!),"Y",IF(AND($H137&lt;=#REF!,$I137=""),"Y",IF(AND($H137="",$I137&gt;=#REF!),"Y","N")))))</f>
        <v/>
      </c>
      <c r="BF137" s="80" t="str">
        <f t="shared" si="35"/>
        <v/>
      </c>
    </row>
    <row r="138" spans="12:58">
      <c r="L138" s="80" t="str">
        <f t="shared" si="33"/>
        <v/>
      </c>
      <c r="R138" s="65" t="str">
        <f t="shared" si="25"/>
        <v/>
      </c>
      <c r="S138" s="16" t="str">
        <f t="shared" si="26"/>
        <v/>
      </c>
      <c r="X138" s="65" t="str">
        <f t="shared" si="27"/>
        <v/>
      </c>
      <c r="AD138" s="65" t="str">
        <f t="shared" si="28"/>
        <v/>
      </c>
      <c r="AE138" s="80" t="str">
        <f t="shared" si="29"/>
        <v/>
      </c>
      <c r="AF138" s="13"/>
      <c r="AN138" s="14"/>
      <c r="AO138" s="14"/>
      <c r="AS138" s="14"/>
      <c r="AT138" s="14"/>
      <c r="AX138" s="14"/>
      <c r="AY138" s="114"/>
      <c r="AZ138" s="96" t="str">
        <f t="shared" si="30"/>
        <v/>
      </c>
      <c r="BA138" s="59" t="str">
        <f t="shared" si="31"/>
        <v/>
      </c>
      <c r="BB138" s="59" t="str">
        <f t="shared" si="32"/>
        <v/>
      </c>
      <c r="BC138" s="59" t="str">
        <f t="shared" si="36"/>
        <v/>
      </c>
      <c r="BD138" s="59" t="str">
        <f t="shared" si="34"/>
        <v/>
      </c>
      <c r="BE138" s="34" t="str">
        <f>IF(AZ138="","",IF(AND($H138="",$I138=""),"Y",IF(AND($H138&lt;=#REF!,$I138&gt;=#REF!),"Y",IF(AND($H138&lt;=#REF!,$I138=""),"Y",IF(AND($H138="",$I138&gt;=#REF!),"Y","N")))))</f>
        <v/>
      </c>
      <c r="BF138" s="80" t="str">
        <f t="shared" si="35"/>
        <v/>
      </c>
    </row>
    <row r="139" spans="12:58">
      <c r="L139" s="80" t="str">
        <f t="shared" si="33"/>
        <v/>
      </c>
      <c r="R139" s="65" t="str">
        <f t="shared" si="25"/>
        <v/>
      </c>
      <c r="S139" s="16" t="str">
        <f t="shared" si="26"/>
        <v/>
      </c>
      <c r="X139" s="65" t="str">
        <f t="shared" si="27"/>
        <v/>
      </c>
      <c r="AD139" s="65" t="str">
        <f t="shared" si="28"/>
        <v/>
      </c>
      <c r="AE139" s="80" t="str">
        <f t="shared" si="29"/>
        <v/>
      </c>
      <c r="AF139" s="13"/>
      <c r="AN139" s="14"/>
      <c r="AO139" s="14"/>
      <c r="AS139" s="14"/>
      <c r="AT139" s="14"/>
      <c r="AX139" s="14"/>
      <c r="AY139" s="114"/>
      <c r="AZ139" s="96" t="str">
        <f t="shared" si="30"/>
        <v/>
      </c>
      <c r="BA139" s="59" t="str">
        <f t="shared" si="31"/>
        <v/>
      </c>
      <c r="BB139" s="59" t="str">
        <f t="shared" si="32"/>
        <v/>
      </c>
      <c r="BC139" s="59" t="str">
        <f t="shared" si="36"/>
        <v/>
      </c>
      <c r="BD139" s="59" t="str">
        <f t="shared" si="34"/>
        <v/>
      </c>
      <c r="BE139" s="34" t="str">
        <f>IF(AZ139="","",IF(AND($H139="",$I139=""),"Y",IF(AND($H139&lt;=#REF!,$I139&gt;=#REF!),"Y",IF(AND($H139&lt;=#REF!,$I139=""),"Y",IF(AND($H139="",$I139&gt;=#REF!),"Y","N")))))</f>
        <v/>
      </c>
      <c r="BF139" s="80" t="str">
        <f t="shared" si="35"/>
        <v/>
      </c>
    </row>
    <row r="140" spans="12:58">
      <c r="L140" s="80" t="str">
        <f t="shared" si="33"/>
        <v/>
      </c>
      <c r="R140" s="65" t="str">
        <f t="shared" si="25"/>
        <v/>
      </c>
      <c r="S140" s="16" t="str">
        <f t="shared" si="26"/>
        <v/>
      </c>
      <c r="X140" s="65" t="str">
        <f t="shared" si="27"/>
        <v/>
      </c>
      <c r="AD140" s="65" t="str">
        <f t="shared" si="28"/>
        <v/>
      </c>
      <c r="AE140" s="80" t="str">
        <f t="shared" si="29"/>
        <v/>
      </c>
      <c r="AF140" s="13"/>
      <c r="AN140" s="14"/>
      <c r="AO140" s="14"/>
      <c r="AS140" s="14"/>
      <c r="AT140" s="14"/>
      <c r="AX140" s="14"/>
      <c r="AY140" s="114"/>
      <c r="AZ140" s="96" t="str">
        <f t="shared" si="30"/>
        <v/>
      </c>
      <c r="BA140" s="59" t="str">
        <f t="shared" si="31"/>
        <v/>
      </c>
      <c r="BB140" s="59" t="str">
        <f t="shared" si="32"/>
        <v/>
      </c>
      <c r="BC140" s="59" t="str">
        <f t="shared" si="36"/>
        <v/>
      </c>
      <c r="BD140" s="59" t="str">
        <f t="shared" si="34"/>
        <v/>
      </c>
      <c r="BE140" s="34" t="str">
        <f>IF(AZ140="","",IF(AND($H140="",$I140=""),"Y",IF(AND($H140&lt;=#REF!,$I140&gt;=#REF!),"Y",IF(AND($H140&lt;=#REF!,$I140=""),"Y",IF(AND($H140="",$I140&gt;=#REF!),"Y","N")))))</f>
        <v/>
      </c>
      <c r="BF140" s="80" t="str">
        <f t="shared" si="35"/>
        <v/>
      </c>
    </row>
    <row r="141" spans="12:58">
      <c r="L141" s="80" t="str">
        <f t="shared" si="33"/>
        <v/>
      </c>
      <c r="R141" s="65" t="str">
        <f t="shared" si="25"/>
        <v/>
      </c>
      <c r="S141" s="16" t="str">
        <f t="shared" si="26"/>
        <v/>
      </c>
      <c r="X141" s="65" t="str">
        <f t="shared" si="27"/>
        <v/>
      </c>
      <c r="AD141" s="65" t="str">
        <f t="shared" si="28"/>
        <v/>
      </c>
      <c r="AE141" s="80" t="str">
        <f t="shared" si="29"/>
        <v/>
      </c>
      <c r="AF141" s="13"/>
      <c r="AN141" s="14"/>
      <c r="AO141" s="14"/>
      <c r="AS141" s="14"/>
      <c r="AT141" s="14"/>
      <c r="AX141" s="14"/>
      <c r="AY141" s="114"/>
      <c r="AZ141" s="96" t="str">
        <f t="shared" si="30"/>
        <v/>
      </c>
      <c r="BA141" s="59" t="str">
        <f t="shared" si="31"/>
        <v/>
      </c>
      <c r="BB141" s="59" t="str">
        <f t="shared" si="32"/>
        <v/>
      </c>
      <c r="BC141" s="59" t="str">
        <f t="shared" si="36"/>
        <v/>
      </c>
      <c r="BD141" s="59" t="str">
        <f t="shared" si="34"/>
        <v/>
      </c>
      <c r="BE141" s="34" t="str">
        <f>IF(AZ141="","",IF(AND($H141="",$I141=""),"Y",IF(AND($H141&lt;=#REF!,$I141&gt;=#REF!),"Y",IF(AND($H141&lt;=#REF!,$I141=""),"Y",IF(AND($H141="",$I141&gt;=#REF!),"Y","N")))))</f>
        <v/>
      </c>
      <c r="BF141" s="80" t="str">
        <f t="shared" si="35"/>
        <v/>
      </c>
    </row>
    <row r="142" spans="12:58">
      <c r="L142" s="80" t="str">
        <f t="shared" si="33"/>
        <v/>
      </c>
      <c r="R142" s="65" t="str">
        <f t="shared" si="25"/>
        <v/>
      </c>
      <c r="S142" s="16" t="str">
        <f t="shared" si="26"/>
        <v/>
      </c>
      <c r="X142" s="65" t="str">
        <f t="shared" si="27"/>
        <v/>
      </c>
      <c r="AD142" s="65" t="str">
        <f t="shared" si="28"/>
        <v/>
      </c>
      <c r="AE142" s="80" t="str">
        <f t="shared" si="29"/>
        <v/>
      </c>
      <c r="AF142" s="13"/>
      <c r="AN142" s="14"/>
      <c r="AO142" s="14"/>
      <c r="AS142" s="14"/>
      <c r="AT142" s="14"/>
      <c r="AX142" s="14"/>
      <c r="AY142" s="114"/>
      <c r="AZ142" s="96" t="str">
        <f t="shared" si="30"/>
        <v/>
      </c>
      <c r="BA142" s="59" t="str">
        <f t="shared" si="31"/>
        <v/>
      </c>
      <c r="BB142" s="59" t="str">
        <f t="shared" si="32"/>
        <v/>
      </c>
      <c r="BC142" s="59" t="str">
        <f t="shared" si="36"/>
        <v/>
      </c>
      <c r="BD142" s="59" t="str">
        <f t="shared" si="34"/>
        <v/>
      </c>
      <c r="BE142" s="34" t="str">
        <f>IF(AZ142="","",IF(AND($H142="",$I142=""),"Y",IF(AND($H142&lt;=#REF!,$I142&gt;=#REF!),"Y",IF(AND($H142&lt;=#REF!,$I142=""),"Y",IF(AND($H142="",$I142&gt;=#REF!),"Y","N")))))</f>
        <v/>
      </c>
      <c r="BF142" s="80" t="str">
        <f t="shared" si="35"/>
        <v/>
      </c>
    </row>
    <row r="143" spans="12:58">
      <c r="L143" s="80" t="str">
        <f t="shared" si="33"/>
        <v/>
      </c>
      <c r="R143" s="65" t="str">
        <f t="shared" si="25"/>
        <v/>
      </c>
      <c r="S143" s="16" t="str">
        <f t="shared" si="26"/>
        <v/>
      </c>
      <c r="X143" s="65" t="str">
        <f t="shared" si="27"/>
        <v/>
      </c>
      <c r="AD143" s="65" t="str">
        <f t="shared" si="28"/>
        <v/>
      </c>
      <c r="AE143" s="80" t="str">
        <f t="shared" si="29"/>
        <v/>
      </c>
      <c r="AF143" s="13"/>
      <c r="AN143" s="14"/>
      <c r="AO143" s="14"/>
      <c r="AS143" s="14"/>
      <c r="AT143" s="14"/>
      <c r="AX143" s="14"/>
      <c r="AY143" s="114"/>
      <c r="AZ143" s="96" t="str">
        <f t="shared" si="30"/>
        <v/>
      </c>
      <c r="BA143" s="59" t="str">
        <f t="shared" si="31"/>
        <v/>
      </c>
      <c r="BB143" s="59" t="str">
        <f t="shared" si="32"/>
        <v/>
      </c>
      <c r="BC143" s="59" t="str">
        <f t="shared" si="36"/>
        <v/>
      </c>
      <c r="BD143" s="59" t="str">
        <f t="shared" si="34"/>
        <v/>
      </c>
      <c r="BE143" s="34" t="str">
        <f>IF(AZ143="","",IF(AND($H143="",$I143=""),"Y",IF(AND($H143&lt;=#REF!,$I143&gt;=#REF!),"Y",IF(AND($H143&lt;=#REF!,$I143=""),"Y",IF(AND($H143="",$I143&gt;=#REF!),"Y","N")))))</f>
        <v/>
      </c>
      <c r="BF143" s="80" t="str">
        <f t="shared" si="35"/>
        <v/>
      </c>
    </row>
    <row r="144" spans="12:58">
      <c r="L144" s="80" t="str">
        <f t="shared" si="33"/>
        <v/>
      </c>
      <c r="R144" s="65" t="str">
        <f t="shared" si="25"/>
        <v/>
      </c>
      <c r="S144" s="16" t="str">
        <f t="shared" si="26"/>
        <v/>
      </c>
      <c r="X144" s="65" t="str">
        <f t="shared" si="27"/>
        <v/>
      </c>
      <c r="AD144" s="65" t="str">
        <f t="shared" si="28"/>
        <v/>
      </c>
      <c r="AE144" s="80" t="str">
        <f t="shared" si="29"/>
        <v/>
      </c>
      <c r="AF144" s="13"/>
      <c r="AN144" s="14"/>
      <c r="AO144" s="14"/>
      <c r="AS144" s="14"/>
      <c r="AT144" s="14"/>
      <c r="AX144" s="14"/>
      <c r="AY144" s="114"/>
      <c r="AZ144" s="96" t="str">
        <f t="shared" si="30"/>
        <v/>
      </c>
      <c r="BA144" s="59" t="str">
        <f t="shared" si="31"/>
        <v/>
      </c>
      <c r="BB144" s="59" t="str">
        <f t="shared" si="32"/>
        <v/>
      </c>
      <c r="BC144" s="59" t="str">
        <f t="shared" si="36"/>
        <v/>
      </c>
      <c r="BD144" s="59" t="str">
        <f t="shared" si="34"/>
        <v/>
      </c>
      <c r="BE144" s="34" t="str">
        <f>IF(AZ144="","",IF(AND($H144="",$I144=""),"Y",IF(AND($H144&lt;=#REF!,$I144&gt;=#REF!),"Y",IF(AND($H144&lt;=#REF!,$I144=""),"Y",IF(AND($H144="",$I144&gt;=#REF!),"Y","N")))))</f>
        <v/>
      </c>
      <c r="BF144" s="80" t="str">
        <f t="shared" si="35"/>
        <v/>
      </c>
    </row>
    <row r="145" spans="12:58">
      <c r="L145" s="80" t="str">
        <f t="shared" si="33"/>
        <v/>
      </c>
      <c r="R145" s="65" t="str">
        <f t="shared" si="25"/>
        <v/>
      </c>
      <c r="S145" s="16" t="str">
        <f t="shared" si="26"/>
        <v/>
      </c>
      <c r="X145" s="65" t="str">
        <f t="shared" si="27"/>
        <v/>
      </c>
      <c r="AD145" s="65" t="str">
        <f t="shared" si="28"/>
        <v/>
      </c>
      <c r="AE145" s="80" t="str">
        <f t="shared" si="29"/>
        <v/>
      </c>
      <c r="AF145" s="13"/>
      <c r="AN145" s="14"/>
      <c r="AO145" s="14"/>
      <c r="AS145" s="14"/>
      <c r="AT145" s="14"/>
      <c r="AX145" s="14"/>
      <c r="AY145" s="114"/>
      <c r="AZ145" s="96" t="str">
        <f t="shared" si="30"/>
        <v/>
      </c>
      <c r="BA145" s="59" t="str">
        <f t="shared" si="31"/>
        <v/>
      </c>
      <c r="BB145" s="59" t="str">
        <f t="shared" si="32"/>
        <v/>
      </c>
      <c r="BC145" s="59" t="str">
        <f t="shared" si="36"/>
        <v/>
      </c>
      <c r="BD145" s="59" t="str">
        <f t="shared" si="34"/>
        <v/>
      </c>
      <c r="BE145" s="34" t="str">
        <f>IF(AZ145="","",IF(AND($H145="",$I145=""),"Y",IF(AND($H145&lt;=#REF!,$I145&gt;=#REF!),"Y",IF(AND($H145&lt;=#REF!,$I145=""),"Y",IF(AND($H145="",$I145&gt;=#REF!),"Y","N")))))</f>
        <v/>
      </c>
      <c r="BF145" s="80" t="str">
        <f t="shared" si="35"/>
        <v/>
      </c>
    </row>
    <row r="146" spans="12:58">
      <c r="L146" s="80" t="str">
        <f t="shared" si="33"/>
        <v/>
      </c>
      <c r="R146" s="65" t="str">
        <f t="shared" si="25"/>
        <v/>
      </c>
      <c r="S146" s="16" t="str">
        <f t="shared" si="26"/>
        <v/>
      </c>
      <c r="X146" s="65" t="str">
        <f t="shared" si="27"/>
        <v/>
      </c>
      <c r="AD146" s="65" t="str">
        <f t="shared" si="28"/>
        <v/>
      </c>
      <c r="AE146" s="80" t="str">
        <f t="shared" si="29"/>
        <v/>
      </c>
      <c r="AF146" s="13"/>
      <c r="AN146" s="14"/>
      <c r="AO146" s="14"/>
      <c r="AS146" s="14"/>
      <c r="AT146" s="14"/>
      <c r="AX146" s="14"/>
      <c r="AY146" s="114"/>
      <c r="AZ146" s="96" t="str">
        <f t="shared" si="30"/>
        <v/>
      </c>
      <c r="BA146" s="59" t="str">
        <f t="shared" si="31"/>
        <v/>
      </c>
      <c r="BB146" s="59" t="str">
        <f t="shared" si="32"/>
        <v/>
      </c>
      <c r="BC146" s="59" t="str">
        <f t="shared" si="36"/>
        <v/>
      </c>
      <c r="BD146" s="59" t="str">
        <f t="shared" si="34"/>
        <v/>
      </c>
      <c r="BE146" s="34" t="str">
        <f>IF(AZ146="","",IF(AND($H146="",$I146=""),"Y",IF(AND($H146&lt;=#REF!,$I146&gt;=#REF!),"Y",IF(AND($H146&lt;=#REF!,$I146=""),"Y",IF(AND($H146="",$I146&gt;=#REF!),"Y","N")))))</f>
        <v/>
      </c>
      <c r="BF146" s="80" t="str">
        <f t="shared" si="35"/>
        <v/>
      </c>
    </row>
    <row r="147" spans="12:58">
      <c r="L147" s="80" t="str">
        <f t="shared" si="33"/>
        <v/>
      </c>
      <c r="R147" s="65" t="str">
        <f t="shared" si="25"/>
        <v/>
      </c>
      <c r="S147" s="16" t="str">
        <f t="shared" si="26"/>
        <v/>
      </c>
      <c r="X147" s="65" t="str">
        <f t="shared" si="27"/>
        <v/>
      </c>
      <c r="AD147" s="65" t="str">
        <f t="shared" si="28"/>
        <v/>
      </c>
      <c r="AE147" s="80" t="str">
        <f t="shared" si="29"/>
        <v/>
      </c>
      <c r="AF147" s="13"/>
      <c r="AN147" s="14"/>
      <c r="AO147" s="14"/>
      <c r="AS147" s="14"/>
      <c r="AT147" s="14"/>
      <c r="AX147" s="14"/>
      <c r="AY147" s="114"/>
      <c r="AZ147" s="96" t="str">
        <f t="shared" si="30"/>
        <v/>
      </c>
      <c r="BA147" s="59" t="str">
        <f t="shared" si="31"/>
        <v/>
      </c>
      <c r="BB147" s="59" t="str">
        <f t="shared" si="32"/>
        <v/>
      </c>
      <c r="BC147" s="59" t="str">
        <f t="shared" si="36"/>
        <v/>
      </c>
      <c r="BD147" s="59" t="str">
        <f t="shared" si="34"/>
        <v/>
      </c>
      <c r="BE147" s="34" t="str">
        <f>IF(AZ147="","",IF(AND($H147="",$I147=""),"Y",IF(AND($H147&lt;=#REF!,$I147&gt;=#REF!),"Y",IF(AND($H147&lt;=#REF!,$I147=""),"Y",IF(AND($H147="",$I147&gt;=#REF!),"Y","N")))))</f>
        <v/>
      </c>
      <c r="BF147" s="80" t="str">
        <f t="shared" si="35"/>
        <v/>
      </c>
    </row>
    <row r="148" spans="12:58">
      <c r="L148" s="80" t="str">
        <f t="shared" si="33"/>
        <v/>
      </c>
      <c r="R148" s="65" t="str">
        <f t="shared" si="25"/>
        <v/>
      </c>
      <c r="S148" s="16" t="str">
        <f t="shared" si="26"/>
        <v/>
      </c>
      <c r="X148" s="65" t="str">
        <f t="shared" si="27"/>
        <v/>
      </c>
      <c r="AD148" s="65" t="str">
        <f t="shared" si="28"/>
        <v/>
      </c>
      <c r="AE148" s="80" t="str">
        <f t="shared" si="29"/>
        <v/>
      </c>
      <c r="AF148" s="13"/>
      <c r="AN148" s="14"/>
      <c r="AO148" s="14"/>
      <c r="AS148" s="14"/>
      <c r="AT148" s="14"/>
      <c r="AX148" s="14"/>
      <c r="AY148" s="114"/>
      <c r="AZ148" s="96" t="str">
        <f t="shared" si="30"/>
        <v/>
      </c>
      <c r="BA148" s="59" t="str">
        <f t="shared" si="31"/>
        <v/>
      </c>
      <c r="BB148" s="59" t="str">
        <f t="shared" si="32"/>
        <v/>
      </c>
      <c r="BC148" s="59" t="str">
        <f t="shared" si="36"/>
        <v/>
      </c>
      <c r="BD148" s="59" t="str">
        <f t="shared" si="34"/>
        <v/>
      </c>
      <c r="BE148" s="34" t="str">
        <f>IF(AZ148="","",IF(AND($H148="",$I148=""),"Y",IF(AND($H148&lt;=#REF!,$I148&gt;=#REF!),"Y",IF(AND($H148&lt;=#REF!,$I148=""),"Y",IF(AND($H148="",$I148&gt;=#REF!),"Y","N")))))</f>
        <v/>
      </c>
      <c r="BF148" s="80" t="str">
        <f t="shared" si="35"/>
        <v/>
      </c>
    </row>
    <row r="149" spans="12:58">
      <c r="L149" s="80" t="str">
        <f t="shared" si="33"/>
        <v/>
      </c>
      <c r="R149" s="65" t="str">
        <f t="shared" si="25"/>
        <v/>
      </c>
      <c r="S149" s="16" t="str">
        <f t="shared" si="26"/>
        <v/>
      </c>
      <c r="X149" s="65" t="str">
        <f t="shared" si="27"/>
        <v/>
      </c>
      <c r="AD149" s="65" t="str">
        <f t="shared" si="28"/>
        <v/>
      </c>
      <c r="AE149" s="80" t="str">
        <f t="shared" si="29"/>
        <v/>
      </c>
      <c r="AF149" s="13"/>
      <c r="AN149" s="14"/>
      <c r="AO149" s="14"/>
      <c r="AS149" s="14"/>
      <c r="AT149" s="14"/>
      <c r="AX149" s="14"/>
      <c r="AY149" s="114"/>
      <c r="AZ149" s="96" t="str">
        <f t="shared" si="30"/>
        <v/>
      </c>
      <c r="BA149" s="59" t="str">
        <f t="shared" si="31"/>
        <v/>
      </c>
      <c r="BB149" s="59" t="str">
        <f t="shared" si="32"/>
        <v/>
      </c>
      <c r="BC149" s="59" t="str">
        <f t="shared" si="36"/>
        <v/>
      </c>
      <c r="BD149" s="59" t="str">
        <f t="shared" si="34"/>
        <v/>
      </c>
      <c r="BE149" s="34" t="str">
        <f>IF(AZ149="","",IF(AND($H149="",$I149=""),"Y",IF(AND($H149&lt;=#REF!,$I149&gt;=#REF!),"Y",IF(AND($H149&lt;=#REF!,$I149=""),"Y",IF(AND($H149="",$I149&gt;=#REF!),"Y","N")))))</f>
        <v/>
      </c>
      <c r="BF149" s="80" t="str">
        <f t="shared" si="35"/>
        <v/>
      </c>
    </row>
    <row r="150" spans="12:58">
      <c r="L150" s="80" t="str">
        <f t="shared" si="33"/>
        <v/>
      </c>
      <c r="R150" s="65" t="str">
        <f t="shared" si="25"/>
        <v/>
      </c>
      <c r="S150" s="16" t="str">
        <f t="shared" si="26"/>
        <v/>
      </c>
      <c r="X150" s="65" t="str">
        <f t="shared" si="27"/>
        <v/>
      </c>
      <c r="AD150" s="65" t="str">
        <f t="shared" si="28"/>
        <v/>
      </c>
      <c r="AE150" s="80" t="str">
        <f t="shared" si="29"/>
        <v/>
      </c>
      <c r="AF150" s="13"/>
      <c r="AN150" s="14"/>
      <c r="AO150" s="14"/>
      <c r="AS150" s="14"/>
      <c r="AT150" s="14"/>
      <c r="AX150" s="14"/>
      <c r="AY150" s="114"/>
      <c r="AZ150" s="96" t="str">
        <f t="shared" si="30"/>
        <v/>
      </c>
      <c r="BA150" s="59" t="str">
        <f t="shared" si="31"/>
        <v/>
      </c>
      <c r="BB150" s="59" t="str">
        <f t="shared" si="32"/>
        <v/>
      </c>
      <c r="BC150" s="59" t="str">
        <f t="shared" si="36"/>
        <v/>
      </c>
      <c r="BD150" s="59" t="str">
        <f t="shared" si="34"/>
        <v/>
      </c>
      <c r="BE150" s="34" t="str">
        <f>IF(AZ150="","",IF(AND($H150="",$I150=""),"Y",IF(AND($H150&lt;=#REF!,$I150&gt;=#REF!),"Y",IF(AND($H150&lt;=#REF!,$I150=""),"Y",IF(AND($H150="",$I150&gt;=#REF!),"Y","N")))))</f>
        <v/>
      </c>
      <c r="BF150" s="80" t="str">
        <f t="shared" si="35"/>
        <v/>
      </c>
    </row>
    <row r="151" spans="12:58">
      <c r="L151" s="80" t="str">
        <f t="shared" si="33"/>
        <v/>
      </c>
      <c r="R151" s="65" t="str">
        <f t="shared" si="25"/>
        <v/>
      </c>
      <c r="S151" s="16" t="str">
        <f t="shared" si="26"/>
        <v/>
      </c>
      <c r="X151" s="65" t="str">
        <f t="shared" si="27"/>
        <v/>
      </c>
      <c r="AD151" s="65" t="str">
        <f t="shared" si="28"/>
        <v/>
      </c>
      <c r="AE151" s="80" t="str">
        <f t="shared" si="29"/>
        <v/>
      </c>
      <c r="AF151" s="13"/>
      <c r="AN151" s="14"/>
      <c r="AO151" s="14"/>
      <c r="AS151" s="14"/>
      <c r="AT151" s="14"/>
      <c r="AX151" s="14"/>
      <c r="AY151" s="114"/>
      <c r="AZ151" s="96" t="str">
        <f t="shared" si="30"/>
        <v/>
      </c>
      <c r="BA151" s="59" t="str">
        <f t="shared" si="31"/>
        <v/>
      </c>
      <c r="BB151" s="59" t="str">
        <f t="shared" si="32"/>
        <v/>
      </c>
      <c r="BC151" s="59" t="str">
        <f t="shared" si="36"/>
        <v/>
      </c>
      <c r="BD151" s="59" t="str">
        <f t="shared" si="34"/>
        <v/>
      </c>
      <c r="BE151" s="34" t="str">
        <f>IF(AZ151="","",IF(AND($H151="",$I151=""),"Y",IF(AND($H151&lt;=#REF!,$I151&gt;=#REF!),"Y",IF(AND($H151&lt;=#REF!,$I151=""),"Y",IF(AND($H151="",$I151&gt;=#REF!),"Y","N")))))</f>
        <v/>
      </c>
      <c r="BF151" s="80" t="str">
        <f t="shared" si="35"/>
        <v/>
      </c>
    </row>
    <row r="152" spans="12:58">
      <c r="L152" s="80" t="str">
        <f t="shared" si="33"/>
        <v/>
      </c>
      <c r="R152" s="65" t="str">
        <f t="shared" si="25"/>
        <v/>
      </c>
      <c r="S152" s="16" t="str">
        <f t="shared" si="26"/>
        <v/>
      </c>
      <c r="X152" s="65" t="str">
        <f t="shared" si="27"/>
        <v/>
      </c>
      <c r="AD152" s="65" t="str">
        <f t="shared" si="28"/>
        <v/>
      </c>
      <c r="AE152" s="80" t="str">
        <f t="shared" si="29"/>
        <v/>
      </c>
      <c r="AF152" s="13"/>
      <c r="AN152" s="14"/>
      <c r="AO152" s="14"/>
      <c r="AS152" s="14"/>
      <c r="AT152" s="14"/>
      <c r="AX152" s="14"/>
      <c r="AY152" s="114"/>
      <c r="AZ152" s="96" t="str">
        <f t="shared" si="30"/>
        <v/>
      </c>
      <c r="BA152" s="59" t="str">
        <f t="shared" si="31"/>
        <v/>
      </c>
      <c r="BB152" s="59" t="str">
        <f t="shared" si="32"/>
        <v/>
      </c>
      <c r="BC152" s="59" t="str">
        <f t="shared" si="36"/>
        <v/>
      </c>
      <c r="BD152" s="59" t="str">
        <f t="shared" si="34"/>
        <v/>
      </c>
      <c r="BE152" s="34" t="str">
        <f>IF(AZ152="","",IF(AND($H152="",$I152=""),"Y",IF(AND($H152&lt;=#REF!,$I152&gt;=#REF!),"Y",IF(AND($H152&lt;=#REF!,$I152=""),"Y",IF(AND($H152="",$I152&gt;=#REF!),"Y","N")))))</f>
        <v/>
      </c>
      <c r="BF152" s="80" t="str">
        <f t="shared" si="35"/>
        <v/>
      </c>
    </row>
    <row r="153" spans="12:58">
      <c r="L153" s="80" t="str">
        <f t="shared" si="33"/>
        <v/>
      </c>
      <c r="R153" s="65" t="str">
        <f t="shared" si="25"/>
        <v/>
      </c>
      <c r="S153" s="16" t="str">
        <f t="shared" si="26"/>
        <v/>
      </c>
      <c r="X153" s="65" t="str">
        <f t="shared" si="27"/>
        <v/>
      </c>
      <c r="AD153" s="65" t="str">
        <f t="shared" si="28"/>
        <v/>
      </c>
      <c r="AE153" s="80" t="str">
        <f t="shared" si="29"/>
        <v/>
      </c>
      <c r="AF153" s="13"/>
      <c r="AN153" s="14"/>
      <c r="AO153" s="14"/>
      <c r="AS153" s="14"/>
      <c r="AT153" s="14"/>
      <c r="AX153" s="14"/>
      <c r="AY153" s="114"/>
      <c r="AZ153" s="96" t="str">
        <f t="shared" si="30"/>
        <v/>
      </c>
      <c r="BA153" s="59" t="str">
        <f t="shared" si="31"/>
        <v/>
      </c>
      <c r="BB153" s="59" t="str">
        <f t="shared" si="32"/>
        <v/>
      </c>
      <c r="BC153" s="59" t="str">
        <f t="shared" si="36"/>
        <v/>
      </c>
      <c r="BD153" s="59" t="str">
        <f t="shared" si="34"/>
        <v/>
      </c>
      <c r="BE153" s="34" t="str">
        <f>IF(AZ153="","",IF(AND($H153="",$I153=""),"Y",IF(AND($H153&lt;=#REF!,$I153&gt;=#REF!),"Y",IF(AND($H153&lt;=#REF!,$I153=""),"Y",IF(AND($H153="",$I153&gt;=#REF!),"Y","N")))))</f>
        <v/>
      </c>
      <c r="BF153" s="80" t="str">
        <f t="shared" si="35"/>
        <v/>
      </c>
    </row>
    <row r="154" spans="12:58">
      <c r="L154" s="80" t="str">
        <f t="shared" si="33"/>
        <v/>
      </c>
      <c r="R154" s="65" t="str">
        <f t="shared" si="25"/>
        <v/>
      </c>
      <c r="S154" s="16" t="str">
        <f t="shared" si="26"/>
        <v/>
      </c>
      <c r="X154" s="65" t="str">
        <f t="shared" si="27"/>
        <v/>
      </c>
      <c r="AD154" s="65" t="str">
        <f t="shared" si="28"/>
        <v/>
      </c>
      <c r="AE154" s="80" t="str">
        <f t="shared" si="29"/>
        <v/>
      </c>
      <c r="AF154" s="13"/>
      <c r="AN154" s="14"/>
      <c r="AO154" s="14"/>
      <c r="AS154" s="14"/>
      <c r="AT154" s="14"/>
      <c r="AX154" s="14"/>
      <c r="AY154" s="114"/>
      <c r="AZ154" s="96" t="str">
        <f t="shared" si="30"/>
        <v/>
      </c>
      <c r="BA154" s="59" t="str">
        <f t="shared" si="31"/>
        <v/>
      </c>
      <c r="BB154" s="59" t="str">
        <f t="shared" si="32"/>
        <v/>
      </c>
      <c r="BC154" s="59" t="str">
        <f t="shared" si="36"/>
        <v/>
      </c>
      <c r="BD154" s="59" t="str">
        <f t="shared" si="34"/>
        <v/>
      </c>
      <c r="BE154" s="34" t="str">
        <f>IF(AZ154="","",IF(AND($H154="",$I154=""),"Y",IF(AND($H154&lt;=#REF!,$I154&gt;=#REF!),"Y",IF(AND($H154&lt;=#REF!,$I154=""),"Y",IF(AND($H154="",$I154&gt;=#REF!),"Y","N")))))</f>
        <v/>
      </c>
      <c r="BF154" s="80" t="str">
        <f t="shared" si="35"/>
        <v/>
      </c>
    </row>
    <row r="155" spans="12:58">
      <c r="L155" s="80" t="str">
        <f t="shared" si="33"/>
        <v/>
      </c>
      <c r="R155" s="65" t="str">
        <f t="shared" si="25"/>
        <v/>
      </c>
      <c r="S155" s="16" t="str">
        <f t="shared" si="26"/>
        <v/>
      </c>
      <c r="X155" s="65" t="str">
        <f t="shared" si="27"/>
        <v/>
      </c>
      <c r="AD155" s="65" t="str">
        <f t="shared" si="28"/>
        <v/>
      </c>
      <c r="AE155" s="80" t="str">
        <f t="shared" si="29"/>
        <v/>
      </c>
      <c r="AF155" s="13"/>
      <c r="AN155" s="14"/>
      <c r="AO155" s="14"/>
      <c r="AS155" s="14"/>
      <c r="AT155" s="14"/>
      <c r="AX155" s="14"/>
      <c r="AY155" s="114"/>
      <c r="AZ155" s="96" t="str">
        <f t="shared" si="30"/>
        <v/>
      </c>
      <c r="BA155" s="59" t="str">
        <f t="shared" si="31"/>
        <v/>
      </c>
      <c r="BB155" s="59" t="str">
        <f t="shared" si="32"/>
        <v/>
      </c>
      <c r="BC155" s="59" t="str">
        <f t="shared" si="36"/>
        <v/>
      </c>
      <c r="BD155" s="59" t="str">
        <f t="shared" si="34"/>
        <v/>
      </c>
      <c r="BE155" s="34" t="str">
        <f>IF(AZ155="","",IF(AND($H155="",$I155=""),"Y",IF(AND($H155&lt;=#REF!,$I155&gt;=#REF!),"Y",IF(AND($H155&lt;=#REF!,$I155=""),"Y",IF(AND($H155="",$I155&gt;=#REF!),"Y","N")))))</f>
        <v/>
      </c>
      <c r="BF155" s="80" t="str">
        <f t="shared" si="35"/>
        <v/>
      </c>
    </row>
    <row r="156" spans="12:58">
      <c r="L156" s="80" t="str">
        <f t="shared" si="33"/>
        <v/>
      </c>
      <c r="R156" s="65" t="str">
        <f t="shared" si="25"/>
        <v/>
      </c>
      <c r="S156" s="16" t="str">
        <f t="shared" si="26"/>
        <v/>
      </c>
      <c r="X156" s="65" t="str">
        <f t="shared" si="27"/>
        <v/>
      </c>
      <c r="AD156" s="65" t="str">
        <f t="shared" si="28"/>
        <v/>
      </c>
      <c r="AE156" s="80" t="str">
        <f t="shared" si="29"/>
        <v/>
      </c>
      <c r="AF156" s="13"/>
      <c r="AN156" s="14"/>
      <c r="AO156" s="14"/>
      <c r="AS156" s="14"/>
      <c r="AT156" s="14"/>
      <c r="AX156" s="14"/>
      <c r="AY156" s="114"/>
      <c r="AZ156" s="96" t="str">
        <f t="shared" si="30"/>
        <v/>
      </c>
      <c r="BA156" s="59" t="str">
        <f t="shared" si="31"/>
        <v/>
      </c>
      <c r="BB156" s="59" t="str">
        <f t="shared" si="32"/>
        <v/>
      </c>
      <c r="BC156" s="59" t="str">
        <f t="shared" si="36"/>
        <v/>
      </c>
      <c r="BD156" s="59" t="str">
        <f t="shared" si="34"/>
        <v/>
      </c>
      <c r="BE156" s="34" t="str">
        <f>IF(AZ156="","",IF(AND($H156="",$I156=""),"Y",IF(AND($H156&lt;=#REF!,$I156&gt;=#REF!),"Y",IF(AND($H156&lt;=#REF!,$I156=""),"Y",IF(AND($H156="",$I156&gt;=#REF!),"Y","N")))))</f>
        <v/>
      </c>
      <c r="BF156" s="80" t="str">
        <f t="shared" si="35"/>
        <v/>
      </c>
    </row>
    <row r="157" spans="12:58">
      <c r="L157" s="80" t="str">
        <f t="shared" si="33"/>
        <v/>
      </c>
      <c r="R157" s="65" t="str">
        <f t="shared" si="25"/>
        <v/>
      </c>
      <c r="S157" s="16" t="str">
        <f t="shared" si="26"/>
        <v/>
      </c>
      <c r="X157" s="65" t="str">
        <f t="shared" si="27"/>
        <v/>
      </c>
      <c r="AD157" s="65" t="str">
        <f t="shared" si="28"/>
        <v/>
      </c>
      <c r="AE157" s="80" t="str">
        <f t="shared" si="29"/>
        <v/>
      </c>
      <c r="AF157" s="13"/>
      <c r="AN157" s="14"/>
      <c r="AO157" s="14"/>
      <c r="AS157" s="14"/>
      <c r="AT157" s="14"/>
      <c r="AX157" s="14"/>
      <c r="AY157" s="114"/>
      <c r="AZ157" s="96" t="str">
        <f t="shared" si="30"/>
        <v/>
      </c>
      <c r="BA157" s="59" t="str">
        <f t="shared" si="31"/>
        <v/>
      </c>
      <c r="BB157" s="59" t="str">
        <f t="shared" si="32"/>
        <v/>
      </c>
      <c r="BC157" s="59" t="str">
        <f t="shared" si="36"/>
        <v/>
      </c>
      <c r="BD157" s="59" t="str">
        <f t="shared" si="34"/>
        <v/>
      </c>
      <c r="BE157" s="34" t="str">
        <f>IF(AZ157="","",IF(AND($H157="",$I157=""),"Y",IF(AND($H157&lt;=#REF!,$I157&gt;=#REF!),"Y",IF(AND($H157&lt;=#REF!,$I157=""),"Y",IF(AND($H157="",$I157&gt;=#REF!),"Y","N")))))</f>
        <v/>
      </c>
      <c r="BF157" s="80" t="str">
        <f t="shared" si="35"/>
        <v/>
      </c>
    </row>
    <row r="158" spans="12:58">
      <c r="L158" s="80" t="str">
        <f t="shared" si="33"/>
        <v/>
      </c>
      <c r="R158" s="65" t="str">
        <f t="shared" si="25"/>
        <v/>
      </c>
      <c r="S158" s="16" t="str">
        <f t="shared" si="26"/>
        <v/>
      </c>
      <c r="X158" s="65" t="str">
        <f t="shared" si="27"/>
        <v/>
      </c>
      <c r="AD158" s="65" t="str">
        <f t="shared" si="28"/>
        <v/>
      </c>
      <c r="AE158" s="80" t="str">
        <f t="shared" si="29"/>
        <v/>
      </c>
      <c r="AF158" s="13"/>
      <c r="AN158" s="14"/>
      <c r="AO158" s="14"/>
      <c r="AS158" s="14"/>
      <c r="AT158" s="14"/>
      <c r="AX158" s="14"/>
      <c r="AY158" s="114"/>
      <c r="AZ158" s="96" t="str">
        <f t="shared" si="30"/>
        <v/>
      </c>
      <c r="BA158" s="59" t="str">
        <f t="shared" si="31"/>
        <v/>
      </c>
      <c r="BB158" s="59" t="str">
        <f t="shared" si="32"/>
        <v/>
      </c>
      <c r="BC158" s="59" t="str">
        <f t="shared" si="36"/>
        <v/>
      </c>
      <c r="BD158" s="59" t="str">
        <f t="shared" si="34"/>
        <v/>
      </c>
      <c r="BE158" s="34" t="str">
        <f>IF(AZ158="","",IF(AND($H158="",$I158=""),"Y",IF(AND($H158&lt;=#REF!,$I158&gt;=#REF!),"Y",IF(AND($H158&lt;=#REF!,$I158=""),"Y",IF(AND($H158="",$I158&gt;=#REF!),"Y","N")))))</f>
        <v/>
      </c>
      <c r="BF158" s="80" t="str">
        <f t="shared" si="35"/>
        <v/>
      </c>
    </row>
    <row r="159" spans="12:58">
      <c r="L159" s="80" t="str">
        <f t="shared" si="33"/>
        <v/>
      </c>
      <c r="R159" s="65" t="str">
        <f t="shared" si="25"/>
        <v/>
      </c>
      <c r="S159" s="16" t="str">
        <f t="shared" si="26"/>
        <v/>
      </c>
      <c r="X159" s="65" t="str">
        <f t="shared" si="27"/>
        <v/>
      </c>
      <c r="AD159" s="65" t="str">
        <f t="shared" si="28"/>
        <v/>
      </c>
      <c r="AE159" s="80" t="str">
        <f t="shared" si="29"/>
        <v/>
      </c>
      <c r="AF159" s="13"/>
      <c r="AN159" s="14"/>
      <c r="AO159" s="14"/>
      <c r="AS159" s="14"/>
      <c r="AT159" s="14"/>
      <c r="AX159" s="14"/>
      <c r="AY159" s="114"/>
      <c r="AZ159" s="96" t="str">
        <f t="shared" si="30"/>
        <v/>
      </c>
      <c r="BA159" s="59" t="str">
        <f t="shared" si="31"/>
        <v/>
      </c>
      <c r="BB159" s="59" t="str">
        <f t="shared" si="32"/>
        <v/>
      </c>
      <c r="BC159" s="59" t="str">
        <f t="shared" si="36"/>
        <v/>
      </c>
      <c r="BD159" s="59" t="str">
        <f t="shared" si="34"/>
        <v/>
      </c>
      <c r="BE159" s="34" t="str">
        <f>IF(AZ159="","",IF(AND($H159="",$I159=""),"Y",IF(AND($H159&lt;=#REF!,$I159&gt;=#REF!),"Y",IF(AND($H159&lt;=#REF!,$I159=""),"Y",IF(AND($H159="",$I159&gt;=#REF!),"Y","N")))))</f>
        <v/>
      </c>
      <c r="BF159" s="80" t="str">
        <f t="shared" si="35"/>
        <v/>
      </c>
    </row>
    <row r="160" spans="12:58">
      <c r="L160" s="80" t="str">
        <f t="shared" si="33"/>
        <v/>
      </c>
      <c r="R160" s="65" t="str">
        <f t="shared" si="25"/>
        <v/>
      </c>
      <c r="S160" s="16" t="str">
        <f t="shared" si="26"/>
        <v/>
      </c>
      <c r="X160" s="65" t="str">
        <f t="shared" si="27"/>
        <v/>
      </c>
      <c r="AD160" s="65" t="str">
        <f t="shared" si="28"/>
        <v/>
      </c>
      <c r="AE160" s="80" t="str">
        <f t="shared" si="29"/>
        <v/>
      </c>
      <c r="AF160" s="13"/>
      <c r="AN160" s="14"/>
      <c r="AO160" s="14"/>
      <c r="AS160" s="14"/>
      <c r="AT160" s="14"/>
      <c r="AX160" s="14"/>
      <c r="AY160" s="114"/>
      <c r="AZ160" s="96" t="str">
        <f t="shared" si="30"/>
        <v/>
      </c>
      <c r="BA160" s="59" t="str">
        <f t="shared" si="31"/>
        <v/>
      </c>
      <c r="BB160" s="59" t="str">
        <f t="shared" si="32"/>
        <v/>
      </c>
      <c r="BC160" s="59" t="str">
        <f t="shared" si="36"/>
        <v/>
      </c>
      <c r="BD160" s="59" t="str">
        <f t="shared" si="34"/>
        <v/>
      </c>
      <c r="BE160" s="34" t="str">
        <f>IF(AZ160="","",IF(AND($H160="",$I160=""),"Y",IF(AND($H160&lt;=#REF!,$I160&gt;=#REF!),"Y",IF(AND($H160&lt;=#REF!,$I160=""),"Y",IF(AND($H160="",$I160&gt;=#REF!),"Y","N")))))</f>
        <v/>
      </c>
      <c r="BF160" s="80" t="str">
        <f t="shared" si="35"/>
        <v/>
      </c>
    </row>
    <row r="161" spans="12:58">
      <c r="L161" s="80" t="str">
        <f t="shared" si="33"/>
        <v/>
      </c>
      <c r="R161" s="65" t="str">
        <f t="shared" si="25"/>
        <v/>
      </c>
      <c r="S161" s="16" t="str">
        <f t="shared" si="26"/>
        <v/>
      </c>
      <c r="X161" s="65" t="str">
        <f t="shared" si="27"/>
        <v/>
      </c>
      <c r="AD161" s="65" t="str">
        <f t="shared" si="28"/>
        <v/>
      </c>
      <c r="AE161" s="80" t="str">
        <f t="shared" si="29"/>
        <v/>
      </c>
      <c r="AF161" s="13"/>
      <c r="AN161" s="14"/>
      <c r="AO161" s="14"/>
      <c r="AS161" s="14"/>
      <c r="AT161" s="14"/>
      <c r="AX161" s="14"/>
      <c r="AY161" s="114"/>
      <c r="AZ161" s="96" t="str">
        <f t="shared" si="30"/>
        <v/>
      </c>
      <c r="BA161" s="59" t="str">
        <f t="shared" si="31"/>
        <v/>
      </c>
      <c r="BB161" s="59" t="str">
        <f t="shared" si="32"/>
        <v/>
      </c>
      <c r="BC161" s="59" t="str">
        <f t="shared" si="36"/>
        <v/>
      </c>
      <c r="BD161" s="59" t="str">
        <f t="shared" si="34"/>
        <v/>
      </c>
      <c r="BE161" s="34" t="str">
        <f>IF(AZ161="","",IF(AND($H161="",$I161=""),"Y",IF(AND($H161&lt;=#REF!,$I161&gt;=#REF!),"Y",IF(AND($H161&lt;=#REF!,$I161=""),"Y",IF(AND($H161="",$I161&gt;=#REF!),"Y","N")))))</f>
        <v/>
      </c>
      <c r="BF161" s="80" t="str">
        <f t="shared" si="35"/>
        <v/>
      </c>
    </row>
    <row r="162" spans="12:58">
      <c r="L162" s="80" t="str">
        <f t="shared" si="33"/>
        <v/>
      </c>
      <c r="R162" s="65" t="str">
        <f t="shared" si="25"/>
        <v/>
      </c>
      <c r="S162" s="16" t="str">
        <f t="shared" si="26"/>
        <v/>
      </c>
      <c r="X162" s="65" t="str">
        <f t="shared" si="27"/>
        <v/>
      </c>
      <c r="AD162" s="65" t="str">
        <f t="shared" si="28"/>
        <v/>
      </c>
      <c r="AE162" s="80" t="str">
        <f t="shared" si="29"/>
        <v/>
      </c>
      <c r="AF162" s="13"/>
      <c r="AN162" s="14"/>
      <c r="AO162" s="14"/>
      <c r="AS162" s="14"/>
      <c r="AT162" s="14"/>
      <c r="AX162" s="14"/>
      <c r="AY162" s="114"/>
      <c r="AZ162" s="96" t="str">
        <f t="shared" si="30"/>
        <v/>
      </c>
      <c r="BA162" s="59" t="str">
        <f t="shared" si="31"/>
        <v/>
      </c>
      <c r="BB162" s="59" t="str">
        <f t="shared" si="32"/>
        <v/>
      </c>
      <c r="BC162" s="59" t="str">
        <f t="shared" si="36"/>
        <v/>
      </c>
      <c r="BD162" s="59" t="str">
        <f t="shared" si="34"/>
        <v/>
      </c>
      <c r="BE162" s="34" t="str">
        <f>IF(AZ162="","",IF(AND($H162="",$I162=""),"Y",IF(AND($H162&lt;=#REF!,$I162&gt;=#REF!),"Y",IF(AND($H162&lt;=#REF!,$I162=""),"Y",IF(AND($H162="",$I162&gt;=#REF!),"Y","N")))))</f>
        <v/>
      </c>
      <c r="BF162" s="80" t="str">
        <f t="shared" si="35"/>
        <v/>
      </c>
    </row>
    <row r="163" spans="12:58">
      <c r="L163" s="80" t="str">
        <f t="shared" si="33"/>
        <v/>
      </c>
      <c r="R163" s="65" t="str">
        <f t="shared" si="25"/>
        <v/>
      </c>
      <c r="S163" s="16" t="str">
        <f t="shared" si="26"/>
        <v/>
      </c>
      <c r="X163" s="65" t="str">
        <f t="shared" si="27"/>
        <v/>
      </c>
      <c r="AD163" s="65" t="str">
        <f t="shared" si="28"/>
        <v/>
      </c>
      <c r="AE163" s="80" t="str">
        <f t="shared" si="29"/>
        <v/>
      </c>
      <c r="AF163" s="13"/>
      <c r="AN163" s="14"/>
      <c r="AO163" s="14"/>
      <c r="AS163" s="14"/>
      <c r="AT163" s="14"/>
      <c r="AX163" s="14"/>
      <c r="AY163" s="114"/>
      <c r="AZ163" s="96" t="str">
        <f t="shared" si="30"/>
        <v/>
      </c>
      <c r="BA163" s="59" t="str">
        <f t="shared" si="31"/>
        <v/>
      </c>
      <c r="BB163" s="59" t="str">
        <f t="shared" si="32"/>
        <v/>
      </c>
      <c r="BC163" s="59" t="str">
        <f t="shared" si="36"/>
        <v/>
      </c>
      <c r="BD163" s="59" t="str">
        <f t="shared" si="34"/>
        <v/>
      </c>
      <c r="BE163" s="34" t="str">
        <f>IF(AZ163="","",IF(AND($H163="",$I163=""),"Y",IF(AND($H163&lt;=#REF!,$I163&gt;=#REF!),"Y",IF(AND($H163&lt;=#REF!,$I163=""),"Y",IF(AND($H163="",$I163&gt;=#REF!),"Y","N")))))</f>
        <v/>
      </c>
      <c r="BF163" s="80" t="str">
        <f t="shared" si="35"/>
        <v/>
      </c>
    </row>
    <row r="164" spans="12:58">
      <c r="L164" s="80" t="str">
        <f t="shared" si="33"/>
        <v/>
      </c>
      <c r="R164" s="65" t="str">
        <f t="shared" si="25"/>
        <v/>
      </c>
      <c r="S164" s="16" t="str">
        <f t="shared" si="26"/>
        <v/>
      </c>
      <c r="X164" s="65" t="str">
        <f t="shared" si="27"/>
        <v/>
      </c>
      <c r="AD164" s="65" t="str">
        <f t="shared" si="28"/>
        <v/>
      </c>
      <c r="AE164" s="80" t="str">
        <f t="shared" si="29"/>
        <v/>
      </c>
      <c r="AF164" s="13"/>
      <c r="AN164" s="14"/>
      <c r="AO164" s="14"/>
      <c r="AS164" s="14"/>
      <c r="AT164" s="14"/>
      <c r="AX164" s="14"/>
      <c r="AY164" s="114"/>
      <c r="AZ164" s="96" t="str">
        <f t="shared" si="30"/>
        <v/>
      </c>
      <c r="BA164" s="59" t="str">
        <f t="shared" si="31"/>
        <v/>
      </c>
      <c r="BB164" s="59" t="str">
        <f t="shared" si="32"/>
        <v/>
      </c>
      <c r="BC164" s="59" t="str">
        <f t="shared" si="36"/>
        <v/>
      </c>
      <c r="BD164" s="59" t="str">
        <f t="shared" si="34"/>
        <v/>
      </c>
      <c r="BE164" s="34" t="str">
        <f>IF(AZ164="","",IF(AND($H164="",$I164=""),"Y",IF(AND($H164&lt;=#REF!,$I164&gt;=#REF!),"Y",IF(AND($H164&lt;=#REF!,$I164=""),"Y",IF(AND($H164="",$I164&gt;=#REF!),"Y","N")))))</f>
        <v/>
      </c>
      <c r="BF164" s="80" t="str">
        <f t="shared" si="35"/>
        <v/>
      </c>
    </row>
    <row r="165" spans="12:58">
      <c r="L165" s="80" t="str">
        <f t="shared" si="33"/>
        <v/>
      </c>
      <c r="R165" s="65" t="str">
        <f t="shared" si="25"/>
        <v/>
      </c>
      <c r="S165" s="16" t="str">
        <f t="shared" si="26"/>
        <v/>
      </c>
      <c r="X165" s="65" t="str">
        <f t="shared" si="27"/>
        <v/>
      </c>
      <c r="AD165" s="65" t="str">
        <f t="shared" si="28"/>
        <v/>
      </c>
      <c r="AE165" s="80" t="str">
        <f t="shared" si="29"/>
        <v/>
      </c>
      <c r="AF165" s="13"/>
      <c r="AN165" s="14"/>
      <c r="AO165" s="14"/>
      <c r="AS165" s="14"/>
      <c r="AT165" s="14"/>
      <c r="AX165" s="14"/>
      <c r="AY165" s="114"/>
      <c r="AZ165" s="96" t="str">
        <f t="shared" si="30"/>
        <v/>
      </c>
      <c r="BA165" s="59" t="str">
        <f t="shared" si="31"/>
        <v/>
      </c>
      <c r="BB165" s="59" t="str">
        <f t="shared" si="32"/>
        <v/>
      </c>
      <c r="BC165" s="59" t="str">
        <f t="shared" si="36"/>
        <v/>
      </c>
      <c r="BD165" s="59" t="str">
        <f t="shared" si="34"/>
        <v/>
      </c>
      <c r="BE165" s="34" t="str">
        <f>IF(AZ165="","",IF(AND($H165="",$I165=""),"Y",IF(AND($H165&lt;=#REF!,$I165&gt;=#REF!),"Y",IF(AND($H165&lt;=#REF!,$I165=""),"Y",IF(AND($H165="",$I165&gt;=#REF!),"Y","N")))))</f>
        <v/>
      </c>
      <c r="BF165" s="80" t="str">
        <f t="shared" si="35"/>
        <v/>
      </c>
    </row>
    <row r="166" spans="12:58">
      <c r="L166" s="80" t="str">
        <f t="shared" si="33"/>
        <v/>
      </c>
      <c r="R166" s="65" t="str">
        <f t="shared" si="25"/>
        <v/>
      </c>
      <c r="S166" s="16" t="str">
        <f t="shared" si="26"/>
        <v/>
      </c>
      <c r="X166" s="65" t="str">
        <f t="shared" si="27"/>
        <v/>
      </c>
      <c r="AD166" s="65" t="str">
        <f t="shared" si="28"/>
        <v/>
      </c>
      <c r="AE166" s="80" t="str">
        <f t="shared" si="29"/>
        <v/>
      </c>
      <c r="AF166" s="13"/>
      <c r="AN166" s="14"/>
      <c r="AO166" s="14"/>
      <c r="AS166" s="14"/>
      <c r="AT166" s="14"/>
      <c r="AX166" s="14"/>
      <c r="AY166" s="114"/>
      <c r="AZ166" s="96" t="str">
        <f t="shared" si="30"/>
        <v/>
      </c>
      <c r="BA166" s="59" t="str">
        <f t="shared" si="31"/>
        <v/>
      </c>
      <c r="BB166" s="59" t="str">
        <f t="shared" si="32"/>
        <v/>
      </c>
      <c r="BC166" s="59" t="str">
        <f t="shared" si="36"/>
        <v/>
      </c>
      <c r="BD166" s="59" t="str">
        <f t="shared" si="34"/>
        <v/>
      </c>
      <c r="BE166" s="34" t="str">
        <f>IF(AZ166="","",IF(AND($H166="",$I166=""),"Y",IF(AND($H166&lt;=#REF!,$I166&gt;=#REF!),"Y",IF(AND($H166&lt;=#REF!,$I166=""),"Y",IF(AND($H166="",$I166&gt;=#REF!),"Y","N")))))</f>
        <v/>
      </c>
      <c r="BF166" s="80" t="str">
        <f t="shared" si="35"/>
        <v/>
      </c>
    </row>
    <row r="167" spans="12:58">
      <c r="L167" s="80" t="str">
        <f t="shared" si="33"/>
        <v/>
      </c>
      <c r="R167" s="65" t="str">
        <f t="shared" si="25"/>
        <v/>
      </c>
      <c r="S167" s="16" t="str">
        <f t="shared" si="26"/>
        <v/>
      </c>
      <c r="X167" s="65" t="str">
        <f t="shared" si="27"/>
        <v/>
      </c>
      <c r="AD167" s="65" t="str">
        <f t="shared" si="28"/>
        <v/>
      </c>
      <c r="AE167" s="80" t="str">
        <f t="shared" si="29"/>
        <v/>
      </c>
      <c r="AF167" s="13"/>
      <c r="AN167" s="14"/>
      <c r="AO167" s="14"/>
      <c r="AS167" s="14"/>
      <c r="AT167" s="14"/>
      <c r="AX167" s="14"/>
      <c r="AY167" s="114"/>
      <c r="AZ167" s="96" t="str">
        <f t="shared" si="30"/>
        <v/>
      </c>
      <c r="BA167" s="59" t="str">
        <f t="shared" si="31"/>
        <v/>
      </c>
      <c r="BB167" s="59" t="str">
        <f t="shared" si="32"/>
        <v/>
      </c>
      <c r="BC167" s="59" t="str">
        <f t="shared" si="36"/>
        <v/>
      </c>
      <c r="BD167" s="59" t="str">
        <f t="shared" si="34"/>
        <v/>
      </c>
      <c r="BE167" s="34" t="str">
        <f>IF(AZ167="","",IF(AND($H167="",$I167=""),"Y",IF(AND($H167&lt;=#REF!,$I167&gt;=#REF!),"Y",IF(AND($H167&lt;=#REF!,$I167=""),"Y",IF(AND($H167="",$I167&gt;=#REF!),"Y","N")))))</f>
        <v/>
      </c>
      <c r="BF167" s="80" t="str">
        <f t="shared" si="35"/>
        <v/>
      </c>
    </row>
    <row r="168" spans="12:58">
      <c r="L168" s="80" t="str">
        <f t="shared" si="33"/>
        <v/>
      </c>
      <c r="R168" s="65" t="str">
        <f t="shared" si="25"/>
        <v/>
      </c>
      <c r="S168" s="16" t="str">
        <f t="shared" si="26"/>
        <v/>
      </c>
      <c r="X168" s="65" t="str">
        <f t="shared" si="27"/>
        <v/>
      </c>
      <c r="AD168" s="65" t="str">
        <f t="shared" si="28"/>
        <v/>
      </c>
      <c r="AE168" s="80" t="str">
        <f t="shared" si="29"/>
        <v/>
      </c>
      <c r="AF168" s="13"/>
      <c r="AN168" s="14"/>
      <c r="AO168" s="14"/>
      <c r="AS168" s="14"/>
      <c r="AT168" s="14"/>
      <c r="AX168" s="14"/>
      <c r="AY168" s="114"/>
      <c r="AZ168" s="96" t="str">
        <f t="shared" si="30"/>
        <v/>
      </c>
      <c r="BA168" s="59" t="str">
        <f t="shared" si="31"/>
        <v/>
      </c>
      <c r="BB168" s="59" t="str">
        <f t="shared" si="32"/>
        <v/>
      </c>
      <c r="BC168" s="59" t="str">
        <f t="shared" si="36"/>
        <v/>
      </c>
      <c r="BD168" s="59" t="str">
        <f t="shared" si="34"/>
        <v/>
      </c>
      <c r="BE168" s="34" t="str">
        <f>IF(AZ168="","",IF(AND($H168="",$I168=""),"Y",IF(AND($H168&lt;=#REF!,$I168&gt;=#REF!),"Y",IF(AND($H168&lt;=#REF!,$I168=""),"Y",IF(AND($H168="",$I168&gt;=#REF!),"Y","N")))))</f>
        <v/>
      </c>
      <c r="BF168" s="80" t="str">
        <f t="shared" si="35"/>
        <v/>
      </c>
    </row>
    <row r="169" spans="12:58">
      <c r="L169" s="80" t="str">
        <f t="shared" si="33"/>
        <v/>
      </c>
      <c r="R169" s="65" t="str">
        <f t="shared" si="25"/>
        <v/>
      </c>
      <c r="S169" s="16" t="str">
        <f t="shared" si="26"/>
        <v/>
      </c>
      <c r="X169" s="65" t="str">
        <f t="shared" si="27"/>
        <v/>
      </c>
      <c r="AD169" s="65" t="str">
        <f t="shared" si="28"/>
        <v/>
      </c>
      <c r="AE169" s="80" t="str">
        <f t="shared" si="29"/>
        <v/>
      </c>
      <c r="AF169" s="13"/>
      <c r="AN169" s="14"/>
      <c r="AO169" s="14"/>
      <c r="AS169" s="14"/>
      <c r="AT169" s="14"/>
      <c r="AX169" s="14"/>
      <c r="AY169" s="114"/>
      <c r="AZ169" s="96" t="str">
        <f t="shared" si="30"/>
        <v/>
      </c>
      <c r="BA169" s="59" t="str">
        <f t="shared" si="31"/>
        <v/>
      </c>
      <c r="BB169" s="59" t="str">
        <f t="shared" si="32"/>
        <v/>
      </c>
      <c r="BC169" s="59" t="str">
        <f t="shared" si="36"/>
        <v/>
      </c>
      <c r="BD169" s="59" t="str">
        <f t="shared" si="34"/>
        <v/>
      </c>
      <c r="BE169" s="34" t="str">
        <f>IF(AZ169="","",IF(AND($H169="",$I169=""),"Y",IF(AND($H169&lt;=#REF!,$I169&gt;=#REF!),"Y",IF(AND($H169&lt;=#REF!,$I169=""),"Y",IF(AND($H169="",$I169&gt;=#REF!),"Y","N")))))</f>
        <v/>
      </c>
      <c r="BF169" s="80" t="str">
        <f t="shared" si="35"/>
        <v/>
      </c>
    </row>
    <row r="170" spans="12:58">
      <c r="L170" s="80" t="str">
        <f t="shared" si="33"/>
        <v/>
      </c>
      <c r="R170" s="65" t="str">
        <f t="shared" si="25"/>
        <v/>
      </c>
      <c r="S170" s="16" t="str">
        <f t="shared" si="26"/>
        <v/>
      </c>
      <c r="X170" s="65" t="str">
        <f t="shared" si="27"/>
        <v/>
      </c>
      <c r="AD170" s="65" t="str">
        <f t="shared" si="28"/>
        <v/>
      </c>
      <c r="AE170" s="80" t="str">
        <f t="shared" si="29"/>
        <v/>
      </c>
      <c r="AF170" s="13"/>
      <c r="AN170" s="14"/>
      <c r="AO170" s="14"/>
      <c r="AS170" s="14"/>
      <c r="AT170" s="14"/>
      <c r="AX170" s="14"/>
      <c r="AY170" s="114"/>
      <c r="AZ170" s="96" t="str">
        <f t="shared" si="30"/>
        <v/>
      </c>
      <c r="BA170" s="59" t="str">
        <f t="shared" si="31"/>
        <v/>
      </c>
      <c r="BB170" s="59" t="str">
        <f t="shared" si="32"/>
        <v/>
      </c>
      <c r="BC170" s="59" t="str">
        <f t="shared" si="36"/>
        <v/>
      </c>
      <c r="BD170" s="59" t="str">
        <f t="shared" si="34"/>
        <v/>
      </c>
      <c r="BE170" s="34" t="str">
        <f>IF(AZ170="","",IF(AND($H170="",$I170=""),"Y",IF(AND($H170&lt;=#REF!,$I170&gt;=#REF!),"Y",IF(AND($H170&lt;=#REF!,$I170=""),"Y",IF(AND($H170="",$I170&gt;=#REF!),"Y","N")))))</f>
        <v/>
      </c>
      <c r="BF170" s="80" t="str">
        <f t="shared" si="35"/>
        <v/>
      </c>
    </row>
    <row r="171" spans="12:58">
      <c r="L171" s="80" t="str">
        <f t="shared" si="33"/>
        <v/>
      </c>
      <c r="R171" s="65" t="str">
        <f t="shared" si="25"/>
        <v/>
      </c>
      <c r="S171" s="16" t="str">
        <f t="shared" si="26"/>
        <v/>
      </c>
      <c r="X171" s="65" t="str">
        <f t="shared" si="27"/>
        <v/>
      </c>
      <c r="AD171" s="65" t="str">
        <f t="shared" si="28"/>
        <v/>
      </c>
      <c r="AE171" s="80" t="str">
        <f t="shared" si="29"/>
        <v/>
      </c>
      <c r="AF171" s="13"/>
      <c r="AN171" s="14"/>
      <c r="AO171" s="14"/>
      <c r="AS171" s="14"/>
      <c r="AT171" s="14"/>
      <c r="AX171" s="14"/>
      <c r="AY171" s="114"/>
      <c r="AZ171" s="96" t="str">
        <f t="shared" si="30"/>
        <v/>
      </c>
      <c r="BA171" s="59" t="str">
        <f t="shared" si="31"/>
        <v/>
      </c>
      <c r="BB171" s="59" t="str">
        <f t="shared" si="32"/>
        <v/>
      </c>
      <c r="BC171" s="59" t="str">
        <f t="shared" si="36"/>
        <v/>
      </c>
      <c r="BD171" s="59" t="str">
        <f t="shared" si="34"/>
        <v/>
      </c>
      <c r="BE171" s="34" t="str">
        <f>IF(AZ171="","",IF(AND($H171="",$I171=""),"Y",IF(AND($H171&lt;=#REF!,$I171&gt;=#REF!),"Y",IF(AND($H171&lt;=#REF!,$I171=""),"Y",IF(AND($H171="",$I171&gt;=#REF!),"Y","N")))))</f>
        <v/>
      </c>
      <c r="BF171" s="80" t="str">
        <f t="shared" si="35"/>
        <v/>
      </c>
    </row>
    <row r="172" spans="12:58">
      <c r="L172" s="80" t="str">
        <f t="shared" si="33"/>
        <v/>
      </c>
      <c r="R172" s="65" t="str">
        <f t="shared" si="25"/>
        <v/>
      </c>
      <c r="S172" s="16" t="str">
        <f t="shared" si="26"/>
        <v/>
      </c>
      <c r="X172" s="65" t="str">
        <f t="shared" si="27"/>
        <v/>
      </c>
      <c r="AD172" s="65" t="str">
        <f t="shared" si="28"/>
        <v/>
      </c>
      <c r="AE172" s="80" t="str">
        <f t="shared" si="29"/>
        <v/>
      </c>
      <c r="AF172" s="13"/>
      <c r="AN172" s="14"/>
      <c r="AO172" s="14"/>
      <c r="AS172" s="14"/>
      <c r="AT172" s="14"/>
      <c r="AX172" s="14"/>
      <c r="AY172" s="114"/>
      <c r="AZ172" s="96" t="str">
        <f t="shared" si="30"/>
        <v/>
      </c>
      <c r="BA172" s="59" t="str">
        <f t="shared" si="31"/>
        <v/>
      </c>
      <c r="BB172" s="59" t="str">
        <f t="shared" si="32"/>
        <v/>
      </c>
      <c r="BC172" s="59" t="str">
        <f t="shared" si="36"/>
        <v/>
      </c>
      <c r="BD172" s="59" t="str">
        <f t="shared" si="34"/>
        <v/>
      </c>
      <c r="BE172" s="34" t="str">
        <f>IF(AZ172="","",IF(AND($H172="",$I172=""),"Y",IF(AND($H172&lt;=#REF!,$I172&gt;=#REF!),"Y",IF(AND($H172&lt;=#REF!,$I172=""),"Y",IF(AND($H172="",$I172&gt;=#REF!),"Y","N")))))</f>
        <v/>
      </c>
      <c r="BF172" s="80" t="str">
        <f t="shared" si="35"/>
        <v/>
      </c>
    </row>
    <row r="173" spans="12:58">
      <c r="L173" s="80" t="str">
        <f t="shared" si="33"/>
        <v/>
      </c>
      <c r="R173" s="65" t="str">
        <f t="shared" si="25"/>
        <v/>
      </c>
      <c r="S173" s="16" t="str">
        <f t="shared" si="26"/>
        <v/>
      </c>
      <c r="X173" s="65" t="str">
        <f t="shared" si="27"/>
        <v/>
      </c>
      <c r="AD173" s="65" t="str">
        <f t="shared" si="28"/>
        <v/>
      </c>
      <c r="AE173" s="80" t="str">
        <f t="shared" si="29"/>
        <v/>
      </c>
      <c r="AF173" s="13"/>
      <c r="AN173" s="14"/>
      <c r="AO173" s="14"/>
      <c r="AS173" s="14"/>
      <c r="AT173" s="14"/>
      <c r="AX173" s="14"/>
      <c r="AY173" s="114"/>
      <c r="AZ173" s="96" t="str">
        <f t="shared" si="30"/>
        <v/>
      </c>
      <c r="BA173" s="59" t="str">
        <f t="shared" si="31"/>
        <v/>
      </c>
      <c r="BB173" s="59" t="str">
        <f t="shared" si="32"/>
        <v/>
      </c>
      <c r="BC173" s="59" t="str">
        <f t="shared" si="36"/>
        <v/>
      </c>
      <c r="BD173" s="59" t="str">
        <f t="shared" si="34"/>
        <v/>
      </c>
      <c r="BE173" s="34" t="str">
        <f>IF(AZ173="","",IF(AND($H173="",$I173=""),"Y",IF(AND($H173&lt;=#REF!,$I173&gt;=#REF!),"Y",IF(AND($H173&lt;=#REF!,$I173=""),"Y",IF(AND($H173="",$I173&gt;=#REF!),"Y","N")))))</f>
        <v/>
      </c>
      <c r="BF173" s="80" t="str">
        <f t="shared" si="35"/>
        <v/>
      </c>
    </row>
    <row r="174" spans="12:58">
      <c r="L174" s="80" t="str">
        <f t="shared" si="33"/>
        <v/>
      </c>
      <c r="R174" s="65" t="str">
        <f t="shared" si="25"/>
        <v/>
      </c>
      <c r="S174" s="16" t="str">
        <f t="shared" si="26"/>
        <v/>
      </c>
      <c r="X174" s="65" t="str">
        <f t="shared" si="27"/>
        <v/>
      </c>
      <c r="AD174" s="65" t="str">
        <f t="shared" si="28"/>
        <v/>
      </c>
      <c r="AE174" s="80" t="str">
        <f t="shared" si="29"/>
        <v/>
      </c>
      <c r="AF174" s="13"/>
      <c r="AN174" s="14"/>
      <c r="AO174" s="14"/>
      <c r="AS174" s="14"/>
      <c r="AT174" s="14"/>
      <c r="AX174" s="14"/>
      <c r="AY174" s="114"/>
      <c r="AZ174" s="96" t="str">
        <f t="shared" si="30"/>
        <v/>
      </c>
      <c r="BA174" s="59" t="str">
        <f t="shared" si="31"/>
        <v/>
      </c>
      <c r="BB174" s="59" t="str">
        <f t="shared" si="32"/>
        <v/>
      </c>
      <c r="BC174" s="59" t="str">
        <f t="shared" si="36"/>
        <v/>
      </c>
      <c r="BD174" s="59" t="str">
        <f t="shared" si="34"/>
        <v/>
      </c>
      <c r="BE174" s="34" t="str">
        <f>IF(AZ174="","",IF(AND($H174="",$I174=""),"Y",IF(AND($H174&lt;=#REF!,$I174&gt;=#REF!),"Y",IF(AND($H174&lt;=#REF!,$I174=""),"Y",IF(AND($H174="",$I174&gt;=#REF!),"Y","N")))))</f>
        <v/>
      </c>
      <c r="BF174" s="80" t="str">
        <f t="shared" si="35"/>
        <v/>
      </c>
    </row>
    <row r="175" spans="12:58">
      <c r="L175" s="80" t="str">
        <f t="shared" si="33"/>
        <v/>
      </c>
      <c r="R175" s="65" t="str">
        <f t="shared" si="25"/>
        <v/>
      </c>
      <c r="S175" s="16" t="str">
        <f t="shared" si="26"/>
        <v/>
      </c>
      <c r="X175" s="65" t="str">
        <f t="shared" si="27"/>
        <v/>
      </c>
      <c r="AD175" s="65" t="str">
        <f t="shared" si="28"/>
        <v/>
      </c>
      <c r="AE175" s="80" t="str">
        <f t="shared" si="29"/>
        <v/>
      </c>
      <c r="AF175" s="13"/>
      <c r="AN175" s="14"/>
      <c r="AO175" s="14"/>
      <c r="AS175" s="14"/>
      <c r="AT175" s="14"/>
      <c r="AX175" s="14"/>
      <c r="AY175" s="114"/>
      <c r="AZ175" s="96" t="str">
        <f t="shared" si="30"/>
        <v/>
      </c>
      <c r="BA175" s="59" t="str">
        <f t="shared" si="31"/>
        <v/>
      </c>
      <c r="BB175" s="59" t="str">
        <f t="shared" si="32"/>
        <v/>
      </c>
      <c r="BC175" s="59" t="str">
        <f t="shared" si="36"/>
        <v/>
      </c>
      <c r="BD175" s="59" t="str">
        <f t="shared" si="34"/>
        <v/>
      </c>
      <c r="BE175" s="34" t="str">
        <f>IF(AZ175="","",IF(AND($H175="",$I175=""),"Y",IF(AND($H175&lt;=#REF!,$I175&gt;=#REF!),"Y",IF(AND($H175&lt;=#REF!,$I175=""),"Y",IF(AND($H175="",$I175&gt;=#REF!),"Y","N")))))</f>
        <v/>
      </c>
      <c r="BF175" s="80" t="str">
        <f t="shared" si="35"/>
        <v/>
      </c>
    </row>
    <row r="176" spans="12:58">
      <c r="L176" s="80" t="str">
        <f t="shared" si="33"/>
        <v/>
      </c>
      <c r="R176" s="65" t="str">
        <f t="shared" si="25"/>
        <v/>
      </c>
      <c r="S176" s="16" t="str">
        <f t="shared" si="26"/>
        <v/>
      </c>
      <c r="X176" s="65" t="str">
        <f t="shared" si="27"/>
        <v/>
      </c>
      <c r="AD176" s="65" t="str">
        <f t="shared" si="28"/>
        <v/>
      </c>
      <c r="AE176" s="80" t="str">
        <f t="shared" si="29"/>
        <v/>
      </c>
      <c r="AF176" s="13"/>
      <c r="AN176" s="14"/>
      <c r="AO176" s="14"/>
      <c r="AS176" s="14"/>
      <c r="AT176" s="14"/>
      <c r="AX176" s="14"/>
      <c r="AY176" s="114"/>
      <c r="AZ176" s="96" t="str">
        <f t="shared" si="30"/>
        <v/>
      </c>
      <c r="BA176" s="59" t="str">
        <f t="shared" si="31"/>
        <v/>
      </c>
      <c r="BB176" s="59" t="str">
        <f t="shared" si="32"/>
        <v/>
      </c>
      <c r="BC176" s="59" t="str">
        <f t="shared" si="36"/>
        <v/>
      </c>
      <c r="BD176" s="59" t="str">
        <f t="shared" si="34"/>
        <v/>
      </c>
      <c r="BE176" s="34" t="str">
        <f>IF(AZ176="","",IF(AND($H176="",$I176=""),"Y",IF(AND($H176&lt;=#REF!,$I176&gt;=#REF!),"Y",IF(AND($H176&lt;=#REF!,$I176=""),"Y",IF(AND($H176="",$I176&gt;=#REF!),"Y","N")))))</f>
        <v/>
      </c>
      <c r="BF176" s="80" t="str">
        <f t="shared" si="35"/>
        <v/>
      </c>
    </row>
    <row r="177" spans="12:58">
      <c r="L177" s="80" t="str">
        <f t="shared" si="33"/>
        <v/>
      </c>
      <c r="R177" s="65" t="str">
        <f t="shared" si="25"/>
        <v/>
      </c>
      <c r="S177" s="16" t="str">
        <f t="shared" si="26"/>
        <v/>
      </c>
      <c r="X177" s="65" t="str">
        <f t="shared" si="27"/>
        <v/>
      </c>
      <c r="AD177" s="65" t="str">
        <f t="shared" si="28"/>
        <v/>
      </c>
      <c r="AE177" s="80" t="str">
        <f t="shared" si="29"/>
        <v/>
      </c>
      <c r="AF177" s="13"/>
      <c r="AN177" s="14"/>
      <c r="AO177" s="14"/>
      <c r="AS177" s="14"/>
      <c r="AT177" s="14"/>
      <c r="AX177" s="14"/>
      <c r="AY177" s="114"/>
      <c r="AZ177" s="96" t="str">
        <f t="shared" si="30"/>
        <v/>
      </c>
      <c r="BA177" s="59" t="str">
        <f t="shared" si="31"/>
        <v/>
      </c>
      <c r="BB177" s="59" t="str">
        <f t="shared" si="32"/>
        <v/>
      </c>
      <c r="BC177" s="59" t="str">
        <f t="shared" si="36"/>
        <v/>
      </c>
      <c r="BD177" s="59" t="str">
        <f t="shared" si="34"/>
        <v/>
      </c>
      <c r="BE177" s="34" t="str">
        <f>IF(AZ177="","",IF(AND($H177="",$I177=""),"Y",IF(AND($H177&lt;=#REF!,$I177&gt;=#REF!),"Y",IF(AND($H177&lt;=#REF!,$I177=""),"Y",IF(AND($H177="",$I177&gt;=#REF!),"Y","N")))))</f>
        <v/>
      </c>
      <c r="BF177" s="80" t="str">
        <f t="shared" si="35"/>
        <v/>
      </c>
    </row>
    <row r="178" spans="12:58">
      <c r="L178" s="80" t="str">
        <f t="shared" si="33"/>
        <v/>
      </c>
      <c r="R178" s="65" t="str">
        <f t="shared" si="25"/>
        <v/>
      </c>
      <c r="S178" s="16" t="str">
        <f t="shared" si="26"/>
        <v/>
      </c>
      <c r="X178" s="65" t="str">
        <f t="shared" si="27"/>
        <v/>
      </c>
      <c r="AD178" s="65" t="str">
        <f t="shared" si="28"/>
        <v/>
      </c>
      <c r="AE178" s="80" t="str">
        <f t="shared" si="29"/>
        <v/>
      </c>
      <c r="AF178" s="13"/>
      <c r="AN178" s="14"/>
      <c r="AO178" s="14"/>
      <c r="AS178" s="14"/>
      <c r="AT178" s="14"/>
      <c r="AX178" s="14"/>
      <c r="AY178" s="114"/>
      <c r="AZ178" s="96" t="str">
        <f t="shared" si="30"/>
        <v/>
      </c>
      <c r="BA178" s="59" t="str">
        <f t="shared" si="31"/>
        <v/>
      </c>
      <c r="BB178" s="59" t="str">
        <f t="shared" si="32"/>
        <v/>
      </c>
      <c r="BC178" s="59" t="str">
        <f t="shared" si="36"/>
        <v/>
      </c>
      <c r="BD178" s="59" t="str">
        <f t="shared" si="34"/>
        <v/>
      </c>
      <c r="BE178" s="34" t="str">
        <f>IF(AZ178="","",IF(AND($H178="",$I178=""),"Y",IF(AND($H178&lt;=#REF!,$I178&gt;=#REF!),"Y",IF(AND($H178&lt;=#REF!,$I178=""),"Y",IF(AND($H178="",$I178&gt;=#REF!),"Y","N")))))</f>
        <v/>
      </c>
      <c r="BF178" s="80" t="str">
        <f t="shared" si="35"/>
        <v/>
      </c>
    </row>
    <row r="179" spans="12:58">
      <c r="L179" s="80" t="str">
        <f t="shared" si="33"/>
        <v/>
      </c>
      <c r="R179" s="65" t="str">
        <f t="shared" si="25"/>
        <v/>
      </c>
      <c r="S179" s="16" t="str">
        <f t="shared" si="26"/>
        <v/>
      </c>
      <c r="X179" s="65" t="str">
        <f t="shared" si="27"/>
        <v/>
      </c>
      <c r="AD179" s="65" t="str">
        <f t="shared" si="28"/>
        <v/>
      </c>
      <c r="AE179" s="80" t="str">
        <f t="shared" si="29"/>
        <v/>
      </c>
      <c r="AF179" s="13"/>
      <c r="AN179" s="14"/>
      <c r="AO179" s="14"/>
      <c r="AS179" s="14"/>
      <c r="AT179" s="14"/>
      <c r="AX179" s="14"/>
      <c r="AY179" s="114"/>
      <c r="AZ179" s="96" t="str">
        <f t="shared" si="30"/>
        <v/>
      </c>
      <c r="BA179" s="59" t="str">
        <f t="shared" si="31"/>
        <v/>
      </c>
      <c r="BB179" s="59" t="str">
        <f t="shared" si="32"/>
        <v/>
      </c>
      <c r="BC179" s="59" t="str">
        <f t="shared" si="36"/>
        <v/>
      </c>
      <c r="BD179" s="59" t="str">
        <f t="shared" si="34"/>
        <v/>
      </c>
      <c r="BE179" s="34" t="str">
        <f>IF(AZ179="","",IF(AND($H179="",$I179=""),"Y",IF(AND($H179&lt;=#REF!,$I179&gt;=#REF!),"Y",IF(AND($H179&lt;=#REF!,$I179=""),"Y",IF(AND($H179="",$I179&gt;=#REF!),"Y","N")))))</f>
        <v/>
      </c>
      <c r="BF179" s="80" t="str">
        <f t="shared" si="35"/>
        <v/>
      </c>
    </row>
    <row r="180" spans="12:58">
      <c r="L180" s="80" t="str">
        <f t="shared" si="33"/>
        <v/>
      </c>
      <c r="R180" s="65" t="str">
        <f t="shared" si="25"/>
        <v/>
      </c>
      <c r="S180" s="16" t="str">
        <f t="shared" si="26"/>
        <v/>
      </c>
      <c r="X180" s="65" t="str">
        <f t="shared" si="27"/>
        <v/>
      </c>
      <c r="AD180" s="65" t="str">
        <f t="shared" si="28"/>
        <v/>
      </c>
      <c r="AE180" s="80" t="str">
        <f t="shared" si="29"/>
        <v/>
      </c>
      <c r="AF180" s="13"/>
      <c r="AN180" s="14"/>
      <c r="AO180" s="14"/>
      <c r="AS180" s="14"/>
      <c r="AT180" s="14"/>
      <c r="AX180" s="14"/>
      <c r="AY180" s="114"/>
      <c r="AZ180" s="96" t="str">
        <f t="shared" si="30"/>
        <v/>
      </c>
      <c r="BA180" s="59" t="str">
        <f t="shared" si="31"/>
        <v/>
      </c>
      <c r="BB180" s="59" t="str">
        <f t="shared" si="32"/>
        <v/>
      </c>
      <c r="BC180" s="59" t="str">
        <f t="shared" si="36"/>
        <v/>
      </c>
      <c r="BD180" s="59" t="str">
        <f t="shared" si="34"/>
        <v/>
      </c>
      <c r="BE180" s="34" t="str">
        <f>IF(AZ180="","",IF(AND($H180="",$I180=""),"Y",IF(AND($H180&lt;=#REF!,$I180&gt;=#REF!),"Y",IF(AND($H180&lt;=#REF!,$I180=""),"Y",IF(AND($H180="",$I180&gt;=#REF!),"Y","N")))))</f>
        <v/>
      </c>
      <c r="BF180" s="80" t="str">
        <f t="shared" si="35"/>
        <v/>
      </c>
    </row>
    <row r="181" spans="12:58">
      <c r="L181" s="80" t="str">
        <f t="shared" si="33"/>
        <v/>
      </c>
      <c r="R181" s="65" t="str">
        <f t="shared" si="25"/>
        <v/>
      </c>
      <c r="S181" s="16" t="str">
        <f t="shared" si="26"/>
        <v/>
      </c>
      <c r="X181" s="65" t="str">
        <f t="shared" si="27"/>
        <v/>
      </c>
      <c r="AD181" s="65" t="str">
        <f t="shared" si="28"/>
        <v/>
      </c>
      <c r="AE181" s="80" t="str">
        <f t="shared" si="29"/>
        <v/>
      </c>
      <c r="AF181" s="13"/>
      <c r="AN181" s="14"/>
      <c r="AO181" s="14"/>
      <c r="AS181" s="14"/>
      <c r="AT181" s="14"/>
      <c r="AX181" s="14"/>
      <c r="AY181" s="114"/>
      <c r="AZ181" s="96" t="str">
        <f t="shared" si="30"/>
        <v/>
      </c>
      <c r="BA181" s="59" t="str">
        <f t="shared" si="31"/>
        <v/>
      </c>
      <c r="BB181" s="59" t="str">
        <f t="shared" si="32"/>
        <v/>
      </c>
      <c r="BC181" s="59" t="str">
        <f t="shared" si="36"/>
        <v/>
      </c>
      <c r="BD181" s="59" t="str">
        <f t="shared" si="34"/>
        <v/>
      </c>
      <c r="BE181" s="34" t="str">
        <f>IF(AZ181="","",IF(AND($H181="",$I181=""),"Y",IF(AND($H181&lt;=#REF!,$I181&gt;=#REF!),"Y",IF(AND($H181&lt;=#REF!,$I181=""),"Y",IF(AND($H181="",$I181&gt;=#REF!),"Y","N")))))</f>
        <v/>
      </c>
      <c r="BF181" s="80" t="str">
        <f t="shared" si="35"/>
        <v/>
      </c>
    </row>
    <row r="182" spans="12:58">
      <c r="L182" s="80" t="str">
        <f t="shared" si="33"/>
        <v/>
      </c>
      <c r="R182" s="65" t="str">
        <f t="shared" si="25"/>
        <v/>
      </c>
      <c r="S182" s="16" t="str">
        <f t="shared" si="26"/>
        <v/>
      </c>
      <c r="X182" s="65" t="str">
        <f t="shared" si="27"/>
        <v/>
      </c>
      <c r="AD182" s="65" t="str">
        <f t="shared" si="28"/>
        <v/>
      </c>
      <c r="AE182" s="80" t="str">
        <f t="shared" si="29"/>
        <v/>
      </c>
      <c r="AF182" s="13"/>
      <c r="AN182" s="14"/>
      <c r="AO182" s="14"/>
      <c r="AS182" s="14"/>
      <c r="AT182" s="14"/>
      <c r="AX182" s="14"/>
      <c r="AY182" s="114"/>
      <c r="AZ182" s="96" t="str">
        <f t="shared" si="30"/>
        <v/>
      </c>
      <c r="BA182" s="59" t="str">
        <f t="shared" si="31"/>
        <v/>
      </c>
      <c r="BB182" s="59" t="str">
        <f t="shared" si="32"/>
        <v/>
      </c>
      <c r="BC182" s="59" t="str">
        <f t="shared" si="36"/>
        <v/>
      </c>
      <c r="BD182" s="59" t="str">
        <f t="shared" si="34"/>
        <v/>
      </c>
      <c r="BE182" s="34" t="str">
        <f>IF(AZ182="","",IF(AND($H182="",$I182=""),"Y",IF(AND($H182&lt;=#REF!,$I182&gt;=#REF!),"Y",IF(AND($H182&lt;=#REF!,$I182=""),"Y",IF(AND($H182="",$I182&gt;=#REF!),"Y","N")))))</f>
        <v/>
      </c>
      <c r="BF182" s="80" t="str">
        <f t="shared" si="35"/>
        <v/>
      </c>
    </row>
    <row r="183" spans="12:58">
      <c r="L183" s="80" t="str">
        <f t="shared" si="33"/>
        <v/>
      </c>
      <c r="R183" s="65" t="str">
        <f t="shared" si="25"/>
        <v/>
      </c>
      <c r="S183" s="16" t="str">
        <f t="shared" si="26"/>
        <v/>
      </c>
      <c r="X183" s="65" t="str">
        <f t="shared" si="27"/>
        <v/>
      </c>
      <c r="AD183" s="65" t="str">
        <f t="shared" si="28"/>
        <v/>
      </c>
      <c r="AE183" s="80" t="str">
        <f t="shared" si="29"/>
        <v/>
      </c>
      <c r="AF183" s="13"/>
      <c r="AN183" s="14"/>
      <c r="AO183" s="14"/>
      <c r="AS183" s="14"/>
      <c r="AT183" s="14"/>
      <c r="AX183" s="14"/>
      <c r="AY183" s="114"/>
      <c r="AZ183" s="96" t="str">
        <f t="shared" si="30"/>
        <v/>
      </c>
      <c r="BA183" s="59" t="str">
        <f t="shared" si="31"/>
        <v/>
      </c>
      <c r="BB183" s="59" t="str">
        <f t="shared" si="32"/>
        <v/>
      </c>
      <c r="BC183" s="59" t="str">
        <f t="shared" si="36"/>
        <v/>
      </c>
      <c r="BD183" s="59" t="str">
        <f t="shared" si="34"/>
        <v/>
      </c>
      <c r="BE183" s="34" t="str">
        <f>IF(AZ183="","",IF(AND($H183="",$I183=""),"Y",IF(AND($H183&lt;=#REF!,$I183&gt;=#REF!),"Y",IF(AND($H183&lt;=#REF!,$I183=""),"Y",IF(AND($H183="",$I183&gt;=#REF!),"Y","N")))))</f>
        <v/>
      </c>
      <c r="BF183" s="80" t="str">
        <f t="shared" si="35"/>
        <v/>
      </c>
    </row>
    <row r="184" spans="12:58">
      <c r="L184" s="80" t="str">
        <f t="shared" si="33"/>
        <v/>
      </c>
      <c r="R184" s="65" t="str">
        <f t="shared" si="25"/>
        <v/>
      </c>
      <c r="S184" s="16" t="str">
        <f t="shared" si="26"/>
        <v/>
      </c>
      <c r="X184" s="65" t="str">
        <f t="shared" si="27"/>
        <v/>
      </c>
      <c r="AD184" s="65" t="str">
        <f t="shared" si="28"/>
        <v/>
      </c>
      <c r="AE184" s="80" t="str">
        <f t="shared" si="29"/>
        <v/>
      </c>
      <c r="AF184" s="13"/>
      <c r="AN184" s="14"/>
      <c r="AO184" s="14"/>
      <c r="AS184" s="14"/>
      <c r="AT184" s="14"/>
      <c r="AX184" s="14"/>
      <c r="AY184" s="114"/>
      <c r="AZ184" s="96" t="str">
        <f t="shared" si="30"/>
        <v/>
      </c>
      <c r="BA184" s="59" t="str">
        <f t="shared" si="31"/>
        <v/>
      </c>
      <c r="BB184" s="59" t="str">
        <f t="shared" si="32"/>
        <v/>
      </c>
      <c r="BC184" s="59" t="str">
        <f t="shared" si="36"/>
        <v/>
      </c>
      <c r="BD184" s="59" t="str">
        <f t="shared" si="34"/>
        <v/>
      </c>
      <c r="BE184" s="34" t="str">
        <f>IF(AZ184="","",IF(AND($H184="",$I184=""),"Y",IF(AND($H184&lt;=#REF!,$I184&gt;=#REF!),"Y",IF(AND($H184&lt;=#REF!,$I184=""),"Y",IF(AND($H184="",$I184&gt;=#REF!),"Y","N")))))</f>
        <v/>
      </c>
      <c r="BF184" s="80" t="str">
        <f t="shared" si="35"/>
        <v/>
      </c>
    </row>
    <row r="185" spans="12:58">
      <c r="L185" s="80" t="str">
        <f t="shared" si="33"/>
        <v/>
      </c>
      <c r="R185" s="65" t="str">
        <f t="shared" si="25"/>
        <v/>
      </c>
      <c r="S185" s="16" t="str">
        <f t="shared" si="26"/>
        <v/>
      </c>
      <c r="X185" s="65" t="str">
        <f t="shared" si="27"/>
        <v/>
      </c>
      <c r="AD185" s="65" t="str">
        <f t="shared" si="28"/>
        <v/>
      </c>
      <c r="AE185" s="80" t="str">
        <f t="shared" si="29"/>
        <v/>
      </c>
      <c r="AF185" s="13"/>
      <c r="AN185" s="14"/>
      <c r="AO185" s="14"/>
      <c r="AS185" s="14"/>
      <c r="AT185" s="14"/>
      <c r="AX185" s="14"/>
      <c r="AY185" s="114"/>
      <c r="AZ185" s="96" t="str">
        <f t="shared" si="30"/>
        <v/>
      </c>
      <c r="BA185" s="59" t="str">
        <f t="shared" si="31"/>
        <v/>
      </c>
      <c r="BB185" s="59" t="str">
        <f t="shared" si="32"/>
        <v/>
      </c>
      <c r="BC185" s="59" t="str">
        <f t="shared" si="36"/>
        <v/>
      </c>
      <c r="BD185" s="59" t="str">
        <f t="shared" si="34"/>
        <v/>
      </c>
      <c r="BE185" s="34" t="str">
        <f>IF(AZ185="","",IF(AND($H185="",$I185=""),"Y",IF(AND($H185&lt;=#REF!,$I185&gt;=#REF!),"Y",IF(AND($H185&lt;=#REF!,$I185=""),"Y",IF(AND($H185="",$I185&gt;=#REF!),"Y","N")))))</f>
        <v/>
      </c>
      <c r="BF185" s="80" t="str">
        <f t="shared" si="35"/>
        <v/>
      </c>
    </row>
    <row r="186" spans="12:58">
      <c r="L186" s="80" t="str">
        <f t="shared" si="33"/>
        <v/>
      </c>
      <c r="R186" s="65" t="str">
        <f t="shared" si="25"/>
        <v/>
      </c>
      <c r="S186" s="16" t="str">
        <f t="shared" si="26"/>
        <v/>
      </c>
      <c r="X186" s="65" t="str">
        <f t="shared" si="27"/>
        <v/>
      </c>
      <c r="AD186" s="65" t="str">
        <f t="shared" si="28"/>
        <v/>
      </c>
      <c r="AE186" s="80" t="str">
        <f t="shared" si="29"/>
        <v/>
      </c>
      <c r="AF186" s="13"/>
      <c r="AN186" s="14"/>
      <c r="AO186" s="14"/>
      <c r="AS186" s="14"/>
      <c r="AT186" s="14"/>
      <c r="AX186" s="14"/>
      <c r="AY186" s="114"/>
      <c r="AZ186" s="96" t="str">
        <f t="shared" si="30"/>
        <v/>
      </c>
      <c r="BA186" s="59" t="str">
        <f t="shared" si="31"/>
        <v/>
      </c>
      <c r="BB186" s="59" t="str">
        <f t="shared" si="32"/>
        <v/>
      </c>
      <c r="BC186" s="59" t="str">
        <f t="shared" si="36"/>
        <v/>
      </c>
      <c r="BD186" s="59" t="str">
        <f t="shared" si="34"/>
        <v/>
      </c>
      <c r="BE186" s="34" t="str">
        <f>IF(AZ186="","",IF(AND($H186="",$I186=""),"Y",IF(AND($H186&lt;=#REF!,$I186&gt;=#REF!),"Y",IF(AND($H186&lt;=#REF!,$I186=""),"Y",IF(AND($H186="",$I186&gt;=#REF!),"Y","N")))))</f>
        <v/>
      </c>
      <c r="BF186" s="80" t="str">
        <f t="shared" si="35"/>
        <v/>
      </c>
    </row>
    <row r="187" spans="12:58">
      <c r="L187" s="80" t="str">
        <f t="shared" si="33"/>
        <v/>
      </c>
      <c r="R187" s="65" t="str">
        <f t="shared" si="25"/>
        <v/>
      </c>
      <c r="S187" s="16" t="str">
        <f t="shared" si="26"/>
        <v/>
      </c>
      <c r="X187" s="65" t="str">
        <f t="shared" si="27"/>
        <v/>
      </c>
      <c r="AD187" s="65" t="str">
        <f t="shared" si="28"/>
        <v/>
      </c>
      <c r="AE187" s="80" t="str">
        <f t="shared" si="29"/>
        <v/>
      </c>
      <c r="AF187" s="13"/>
      <c r="AN187" s="14"/>
      <c r="AO187" s="14"/>
      <c r="AS187" s="14"/>
      <c r="AT187" s="14"/>
      <c r="AX187" s="14"/>
      <c r="AY187" s="114"/>
      <c r="AZ187" s="96" t="str">
        <f t="shared" si="30"/>
        <v/>
      </c>
      <c r="BA187" s="59" t="str">
        <f t="shared" si="31"/>
        <v/>
      </c>
      <c r="BB187" s="59" t="str">
        <f t="shared" si="32"/>
        <v/>
      </c>
      <c r="BC187" s="59" t="str">
        <f t="shared" si="36"/>
        <v/>
      </c>
      <c r="BD187" s="59" t="str">
        <f t="shared" si="34"/>
        <v/>
      </c>
      <c r="BE187" s="34" t="str">
        <f>IF(AZ187="","",IF(AND($H187="",$I187=""),"Y",IF(AND($H187&lt;=#REF!,$I187&gt;=#REF!),"Y",IF(AND($H187&lt;=#REF!,$I187=""),"Y",IF(AND($H187="",$I187&gt;=#REF!),"Y","N")))))</f>
        <v/>
      </c>
      <c r="BF187" s="80" t="str">
        <f t="shared" si="35"/>
        <v/>
      </c>
    </row>
    <row r="188" spans="12:58">
      <c r="L188" s="80" t="str">
        <f t="shared" si="33"/>
        <v/>
      </c>
      <c r="R188" s="65" t="str">
        <f t="shared" si="25"/>
        <v/>
      </c>
      <c r="S188" s="16" t="str">
        <f t="shared" si="26"/>
        <v/>
      </c>
      <c r="X188" s="65" t="str">
        <f t="shared" si="27"/>
        <v/>
      </c>
      <c r="AD188" s="65" t="str">
        <f t="shared" si="28"/>
        <v/>
      </c>
      <c r="AE188" s="80" t="str">
        <f t="shared" si="29"/>
        <v/>
      </c>
      <c r="AF188" s="13"/>
      <c r="AN188" s="14"/>
      <c r="AO188" s="14"/>
      <c r="AS188" s="14"/>
      <c r="AT188" s="14"/>
      <c r="AX188" s="14"/>
      <c r="AY188" s="114"/>
      <c r="AZ188" s="96" t="str">
        <f t="shared" si="30"/>
        <v/>
      </c>
      <c r="BA188" s="59" t="str">
        <f t="shared" si="31"/>
        <v/>
      </c>
      <c r="BB188" s="59" t="str">
        <f t="shared" si="32"/>
        <v/>
      </c>
      <c r="BC188" s="59" t="str">
        <f t="shared" si="36"/>
        <v/>
      </c>
      <c r="BD188" s="59" t="str">
        <f t="shared" si="34"/>
        <v/>
      </c>
      <c r="BE188" s="34" t="str">
        <f>IF(AZ188="","",IF(AND($H188="",$I188=""),"Y",IF(AND($H188&lt;=#REF!,$I188&gt;=#REF!),"Y",IF(AND($H188&lt;=#REF!,$I188=""),"Y",IF(AND($H188="",$I188&gt;=#REF!),"Y","N")))))</f>
        <v/>
      </c>
      <c r="BF188" s="80" t="str">
        <f t="shared" si="35"/>
        <v/>
      </c>
    </row>
    <row r="189" spans="12:58">
      <c r="L189" s="80" t="str">
        <f t="shared" si="33"/>
        <v/>
      </c>
      <c r="R189" s="65" t="str">
        <f t="shared" si="25"/>
        <v/>
      </c>
      <c r="S189" s="16" t="str">
        <f t="shared" si="26"/>
        <v/>
      </c>
      <c r="X189" s="65" t="str">
        <f t="shared" si="27"/>
        <v/>
      </c>
      <c r="AD189" s="65" t="str">
        <f t="shared" si="28"/>
        <v/>
      </c>
      <c r="AE189" s="80" t="str">
        <f t="shared" si="29"/>
        <v/>
      </c>
      <c r="AF189" s="13"/>
      <c r="AN189" s="14"/>
      <c r="AO189" s="14"/>
      <c r="AS189" s="14"/>
      <c r="AT189" s="14"/>
      <c r="AX189" s="14"/>
      <c r="AY189" s="114"/>
      <c r="AZ189" s="96" t="str">
        <f t="shared" si="30"/>
        <v/>
      </c>
      <c r="BA189" s="59" t="str">
        <f t="shared" si="31"/>
        <v/>
      </c>
      <c r="BB189" s="59" t="str">
        <f t="shared" si="32"/>
        <v/>
      </c>
      <c r="BC189" s="59" t="str">
        <f t="shared" si="36"/>
        <v/>
      </c>
      <c r="BD189" s="59" t="str">
        <f t="shared" si="34"/>
        <v/>
      </c>
      <c r="BE189" s="34" t="str">
        <f>IF(AZ189="","",IF(AND($H189="",$I189=""),"Y",IF(AND($H189&lt;=#REF!,$I189&gt;=#REF!),"Y",IF(AND($H189&lt;=#REF!,$I189=""),"Y",IF(AND($H189="",$I189&gt;=#REF!),"Y","N")))))</f>
        <v/>
      </c>
      <c r="BF189" s="80" t="str">
        <f t="shared" si="35"/>
        <v/>
      </c>
    </row>
    <row r="190" spans="12:58">
      <c r="L190" s="80" t="str">
        <f t="shared" si="33"/>
        <v/>
      </c>
      <c r="R190" s="65" t="str">
        <f t="shared" si="25"/>
        <v/>
      </c>
      <c r="S190" s="16" t="str">
        <f t="shared" si="26"/>
        <v/>
      </c>
      <c r="X190" s="65" t="str">
        <f t="shared" si="27"/>
        <v/>
      </c>
      <c r="AD190" s="65" t="str">
        <f t="shared" si="28"/>
        <v/>
      </c>
      <c r="AE190" s="80" t="str">
        <f t="shared" si="29"/>
        <v/>
      </c>
      <c r="AF190" s="13"/>
      <c r="AN190" s="14"/>
      <c r="AO190" s="14"/>
      <c r="AS190" s="14"/>
      <c r="AT190" s="14"/>
      <c r="AX190" s="14"/>
      <c r="AY190" s="114"/>
      <c r="AZ190" s="96" t="str">
        <f t="shared" si="30"/>
        <v/>
      </c>
      <c r="BA190" s="59" t="str">
        <f t="shared" si="31"/>
        <v/>
      </c>
      <c r="BB190" s="59" t="str">
        <f t="shared" si="32"/>
        <v/>
      </c>
      <c r="BC190" s="59" t="str">
        <f t="shared" si="36"/>
        <v/>
      </c>
      <c r="BD190" s="59" t="str">
        <f t="shared" si="34"/>
        <v/>
      </c>
      <c r="BE190" s="34" t="str">
        <f>IF(AZ190="","",IF(AND($H190="",$I190=""),"Y",IF(AND($H190&lt;=#REF!,$I190&gt;=#REF!),"Y",IF(AND($H190&lt;=#REF!,$I190=""),"Y",IF(AND($H190="",$I190&gt;=#REF!),"Y","N")))))</f>
        <v/>
      </c>
      <c r="BF190" s="80" t="str">
        <f t="shared" si="35"/>
        <v/>
      </c>
    </row>
    <row r="191" spans="12:58">
      <c r="L191" s="80" t="str">
        <f t="shared" si="33"/>
        <v/>
      </c>
      <c r="R191" s="65" t="str">
        <f t="shared" si="25"/>
        <v/>
      </c>
      <c r="S191" s="16" t="str">
        <f t="shared" si="26"/>
        <v/>
      </c>
      <c r="X191" s="65" t="str">
        <f t="shared" si="27"/>
        <v/>
      </c>
      <c r="AD191" s="65" t="str">
        <f t="shared" si="28"/>
        <v/>
      </c>
      <c r="AE191" s="80" t="str">
        <f t="shared" si="29"/>
        <v/>
      </c>
      <c r="AF191" s="13"/>
      <c r="AN191" s="14"/>
      <c r="AO191" s="14"/>
      <c r="AS191" s="14"/>
      <c r="AT191" s="14"/>
      <c r="AX191" s="14"/>
      <c r="AY191" s="114"/>
      <c r="AZ191" s="96" t="str">
        <f t="shared" si="30"/>
        <v/>
      </c>
      <c r="BA191" s="59" t="str">
        <f t="shared" si="31"/>
        <v/>
      </c>
      <c r="BB191" s="59" t="str">
        <f t="shared" si="32"/>
        <v/>
      </c>
      <c r="BC191" s="59" t="str">
        <f t="shared" si="36"/>
        <v/>
      </c>
      <c r="BD191" s="59" t="str">
        <f t="shared" si="34"/>
        <v/>
      </c>
      <c r="BE191" s="34" t="str">
        <f>IF(AZ191="","",IF(AND($H191="",$I191=""),"Y",IF(AND($H191&lt;=#REF!,$I191&gt;=#REF!),"Y",IF(AND($H191&lt;=#REF!,$I191=""),"Y",IF(AND($H191="",$I191&gt;=#REF!),"Y","N")))))</f>
        <v/>
      </c>
      <c r="BF191" s="80" t="str">
        <f t="shared" si="35"/>
        <v/>
      </c>
    </row>
    <row r="192" spans="12:58">
      <c r="L192" s="80" t="str">
        <f t="shared" si="33"/>
        <v/>
      </c>
      <c r="R192" s="65" t="str">
        <f t="shared" si="25"/>
        <v/>
      </c>
      <c r="S192" s="16" t="str">
        <f t="shared" si="26"/>
        <v/>
      </c>
      <c r="X192" s="65" t="str">
        <f t="shared" si="27"/>
        <v/>
      </c>
      <c r="AD192" s="65" t="str">
        <f t="shared" si="28"/>
        <v/>
      </c>
      <c r="AE192" s="80" t="str">
        <f t="shared" si="29"/>
        <v/>
      </c>
      <c r="AF192" s="13"/>
      <c r="AN192" s="14"/>
      <c r="AO192" s="14"/>
      <c r="AS192" s="14"/>
      <c r="AT192" s="14"/>
      <c r="AX192" s="14"/>
      <c r="AY192" s="114"/>
      <c r="AZ192" s="96" t="str">
        <f t="shared" si="30"/>
        <v/>
      </c>
      <c r="BA192" s="59" t="str">
        <f t="shared" si="31"/>
        <v/>
      </c>
      <c r="BB192" s="59" t="str">
        <f t="shared" si="32"/>
        <v/>
      </c>
      <c r="BC192" s="59" t="str">
        <f t="shared" si="36"/>
        <v/>
      </c>
      <c r="BD192" s="59" t="str">
        <f t="shared" si="34"/>
        <v/>
      </c>
      <c r="BE192" s="34" t="str">
        <f>IF(AZ192="","",IF(AND($H192="",$I192=""),"Y",IF(AND($H192&lt;=#REF!,$I192&gt;=#REF!),"Y",IF(AND($H192&lt;=#REF!,$I192=""),"Y",IF(AND($H192="",$I192&gt;=#REF!),"Y","N")))))</f>
        <v/>
      </c>
      <c r="BF192" s="80" t="str">
        <f t="shared" si="35"/>
        <v/>
      </c>
    </row>
    <row r="193" spans="12:58">
      <c r="L193" s="80" t="str">
        <f t="shared" si="33"/>
        <v/>
      </c>
      <c r="R193" s="65" t="str">
        <f t="shared" si="25"/>
        <v/>
      </c>
      <c r="S193" s="16" t="str">
        <f t="shared" si="26"/>
        <v/>
      </c>
      <c r="X193" s="65" t="str">
        <f t="shared" si="27"/>
        <v/>
      </c>
      <c r="AD193" s="65" t="str">
        <f t="shared" si="28"/>
        <v/>
      </c>
      <c r="AE193" s="80" t="str">
        <f t="shared" si="29"/>
        <v/>
      </c>
      <c r="AF193" s="13"/>
      <c r="AN193" s="14"/>
      <c r="AO193" s="14"/>
      <c r="AS193" s="14"/>
      <c r="AT193" s="14"/>
      <c r="AX193" s="14"/>
      <c r="AY193" s="114"/>
      <c r="AZ193" s="96" t="str">
        <f t="shared" si="30"/>
        <v/>
      </c>
      <c r="BA193" s="59" t="str">
        <f t="shared" si="31"/>
        <v/>
      </c>
      <c r="BB193" s="59" t="str">
        <f t="shared" si="32"/>
        <v/>
      </c>
      <c r="BC193" s="59" t="str">
        <f t="shared" si="36"/>
        <v/>
      </c>
      <c r="BD193" s="59" t="str">
        <f t="shared" si="34"/>
        <v/>
      </c>
      <c r="BE193" s="34" t="str">
        <f>IF(AZ193="","",IF(AND($H193="",$I193=""),"Y",IF(AND($H193&lt;=#REF!,$I193&gt;=#REF!),"Y",IF(AND($H193&lt;=#REF!,$I193=""),"Y",IF(AND($H193="",$I193&gt;=#REF!),"Y","N")))))</f>
        <v/>
      </c>
      <c r="BF193" s="80" t="str">
        <f t="shared" si="35"/>
        <v/>
      </c>
    </row>
    <row r="194" spans="12:58">
      <c r="L194" s="80" t="str">
        <f t="shared" si="33"/>
        <v/>
      </c>
      <c r="R194" s="65" t="str">
        <f t="shared" si="25"/>
        <v/>
      </c>
      <c r="S194" s="16" t="str">
        <f t="shared" si="26"/>
        <v/>
      </c>
      <c r="X194" s="65" t="str">
        <f t="shared" si="27"/>
        <v/>
      </c>
      <c r="AD194" s="65" t="str">
        <f t="shared" si="28"/>
        <v/>
      </c>
      <c r="AE194" s="80" t="str">
        <f t="shared" si="29"/>
        <v/>
      </c>
      <c r="AF194" s="13"/>
      <c r="AN194" s="14"/>
      <c r="AO194" s="14"/>
      <c r="AS194" s="14"/>
      <c r="AT194" s="14"/>
      <c r="AX194" s="14"/>
      <c r="AY194" s="114"/>
      <c r="AZ194" s="96" t="str">
        <f t="shared" si="30"/>
        <v/>
      </c>
      <c r="BA194" s="59" t="str">
        <f t="shared" si="31"/>
        <v/>
      </c>
      <c r="BB194" s="59" t="str">
        <f t="shared" si="32"/>
        <v/>
      </c>
      <c r="BC194" s="59" t="str">
        <f t="shared" si="36"/>
        <v/>
      </c>
      <c r="BD194" s="59" t="str">
        <f t="shared" si="34"/>
        <v/>
      </c>
      <c r="BE194" s="34" t="str">
        <f>IF(AZ194="","",IF(AND($H194="",$I194=""),"Y",IF(AND($H194&lt;=#REF!,$I194&gt;=#REF!),"Y",IF(AND($H194&lt;=#REF!,$I194=""),"Y",IF(AND($H194="",$I194&gt;=#REF!),"Y","N")))))</f>
        <v/>
      </c>
      <c r="BF194" s="80" t="str">
        <f t="shared" si="35"/>
        <v/>
      </c>
    </row>
    <row r="195" spans="12:58">
      <c r="L195" s="80" t="str">
        <f t="shared" si="33"/>
        <v/>
      </c>
      <c r="R195" s="65" t="str">
        <f t="shared" ref="R195:R258" si="37">IF(AND(N195="Accepted",Q195=""),"Enter date 1st dose administered",IF(AND(N195="Previously vaccinated at another location",Q195=""),"Enter date 1st dose administered",IF(AND(N195="Refused",O195=""),"Enter reason for refusal",IF(Q195&lt;&gt;"","YES",IF(N195="Refused","NO",IF(AND($M195&lt;&gt;"",N195=""),"Enter Vaccination Status",IF(N195="Unknown","Unknown","")))))))</f>
        <v/>
      </c>
      <c r="S195" s="16" t="str">
        <f t="shared" ref="S195:S258" si="38">IF(Q195="","",IF(M195="Pfizer-BioNTech",Q195+21,IF(M195="Moderna",Q195+28,IF(M195="Janssen/Johnson &amp; Johnson","N/A",""))))</f>
        <v/>
      </c>
      <c r="X195" s="65" t="str">
        <f t="shared" ref="X195:X258" si="39">IF($M195="Janssen/Johnson &amp; Johnson","N/A",IF(AND(T195="Accepted",W195=""),"Enter date 2nd dose administered",IF(AND(T195="Previously vaccinated at another location",W195=""),"Enter date 2nd dose administered",IF(R195="NO","NO",IF(AND(T195="Refused",U195=""),"Enter reason for refusal",IF(W195&lt;&gt;"","YES",IF(T195="Refused","NO",IF(AND(R195="YES",T195=""),"NO",IF(T195="Unknown","Unknown",IF(AND(T195="",R195="Unknown"),"Unknown",""))))))))))</f>
        <v/>
      </c>
      <c r="AD195" s="65" t="str">
        <f t="shared" ref="AD195:AD258" si="40">IF($M195="Janssen/Johnson &amp; Johnson","N/A",IF(AND(Z195="Accepted",AC195=""),"Enter date 2nd dose administered",IF(AND(Z195="Previously vaccinated at another location",AC195=""),"Enter date 2nd dose administered",IF(Y195="NO","NO",IF(AND(Z195="Refused",AA195=""),"Enter reason for refusal",IF(AC195&lt;&gt;"","YES",IF(Z195="Refused","NO",IF(AND(Y195="YES",Z195=""),"NO",IF(Z195="Unknown","Unknown",IF(AND(Z195="",Y195="Unknown"),"Unknown",""))))))))))</f>
        <v/>
      </c>
      <c r="AE195" s="80" t="str">
        <f t="shared" ref="AE195:AE258" si="41">IF(AND(M195="Pfizer-BioNTech",W195&lt;&gt;""),W195+150,IF(AND(M195="Moderna",W195&lt;&gt;""),W195+150,IF(AND(M195="Janssen/Johnson &amp; Johnson",Q195&lt;&gt;""),Q195+60,"")))</f>
        <v/>
      </c>
      <c r="AF195" s="13"/>
      <c r="AN195" s="14"/>
      <c r="AO195" s="14"/>
      <c r="AS195" s="14"/>
      <c r="AT195" s="14"/>
      <c r="AX195" s="14"/>
      <c r="AY195" s="114"/>
      <c r="AZ195" s="96" t="str">
        <f t="shared" ref="AZ195:AZ258" si="42">IF(OR(X195="YES",X195="Enter date 2nd dose administered"),"YES",IF(AND(M195="Janssen/Johnson &amp; Johnson",R195="YES"),"YES",IF(OR(O195="Medical Contraindication",U195="Medical Contraindication"),"Medical Contraindication",IF(AND(R195="YES",T195=""),"NEEDS 2ND DOSE",IF(AND(R195="Enter date 1st dose administered",T195=""),"NEEDS 2ND DOSE",IF(AND(R195="YES",U195="Offered and Declined"),"Refused 2nd Dose",IF(O195="Religious Exemption","Religious Exemption",IF(OR(R195="NO",R195="Enter reason for refusal"),"NO",IF(OR(R195="Unknown",X195="Unknown"),"Unknown","")))))))))</f>
        <v/>
      </c>
      <c r="BA195" s="59" t="str">
        <f t="shared" ref="BA195:BA258" si="43">IF(AZ195="","",IF(OR(AG195="Accepted",AG195="Previously vaccinated at another location"),"YES",IF(AH195="Medical Contraindication","Medical Contraindication",IF(AG195="Unknown","Unknown",IF(AG195="Refused","NO","NO")))))</f>
        <v/>
      </c>
      <c r="BB195" s="59" t="str">
        <f t="shared" ref="BB195:BB258" si="44">IF(AZ195="","",IF(OR(AL195="Accepted",AL195="Previously vaccinated at another location"),"YES",IF(AM195="Medical Contraindication","Medical Contraindication",IF(AL195="Unknown","Unknown",IF(AL195="Refused","NO","NO")))))</f>
        <v/>
      </c>
      <c r="BC195" s="59" t="str">
        <f t="shared" si="36"/>
        <v/>
      </c>
      <c r="BD195" s="59" t="str">
        <f t="shared" si="34"/>
        <v/>
      </c>
      <c r="BE195" s="34" t="str">
        <f>IF(AZ195="","",IF(AND($H195="",$I195=""),"Y",IF(AND($H195&lt;=#REF!,$I195&gt;=#REF!),"Y",IF(AND($H195&lt;=#REF!,$I195=""),"Y",IF(AND($H195="",$I195&gt;=#REF!),"Y","N")))))</f>
        <v/>
      </c>
      <c r="BF195" s="80" t="str">
        <f t="shared" si="35"/>
        <v/>
      </c>
    </row>
    <row r="196" spans="12:58">
      <c r="L196" s="80" t="str">
        <f t="shared" ref="L196:L259" si="45">IF(I196&gt;0,I196+30,"")</f>
        <v/>
      </c>
      <c r="R196" s="65" t="str">
        <f t="shared" si="37"/>
        <v/>
      </c>
      <c r="S196" s="16" t="str">
        <f t="shared" si="38"/>
        <v/>
      </c>
      <c r="X196" s="65" t="str">
        <f t="shared" si="39"/>
        <v/>
      </c>
      <c r="AD196" s="65" t="str">
        <f t="shared" si="40"/>
        <v/>
      </c>
      <c r="AE196" s="80" t="str">
        <f t="shared" si="41"/>
        <v/>
      </c>
      <c r="AF196" s="13"/>
      <c r="AN196" s="14"/>
      <c r="AO196" s="14"/>
      <c r="AS196" s="14"/>
      <c r="AT196" s="14"/>
      <c r="AX196" s="14"/>
      <c r="AY196" s="114"/>
      <c r="AZ196" s="96" t="str">
        <f t="shared" si="42"/>
        <v/>
      </c>
      <c r="BA196" s="59" t="str">
        <f t="shared" si="43"/>
        <v/>
      </c>
      <c r="BB196" s="59" t="str">
        <f t="shared" si="44"/>
        <v/>
      </c>
      <c r="BC196" s="59" t="str">
        <f t="shared" si="36"/>
        <v/>
      </c>
      <c r="BD196" s="59" t="str">
        <f t="shared" ref="BD196:BD259" si="46">IF(AV196="","",IF(OR(AV196="Accepted",AV196="Previously vaccinated at another location"),"YES",IF(AW196="Medical Contraindication","Medical Contraindication",IF(AW196="Unknown","Unknown",IF(AW196="Refused","NO","NO")))))</f>
        <v/>
      </c>
      <c r="BE196" s="34" t="str">
        <f>IF(AZ196="","",IF(AND($H196="",$I196=""),"Y",IF(AND($H196&lt;=#REF!,$I196&gt;=#REF!),"Y",IF(AND($H196&lt;=#REF!,$I196=""),"Y",IF(AND($H196="",$I196&gt;=#REF!),"Y","N")))))</f>
        <v/>
      </c>
      <c r="BF196" s="80" t="str">
        <f t="shared" ref="BF196:BF259" si="47">IF($AZ196="YES",IF($M196="Janssen/Johnson &amp; Johnson",Q196,W196),"")</f>
        <v/>
      </c>
    </row>
    <row r="197" spans="12:58">
      <c r="L197" s="80" t="str">
        <f t="shared" si="45"/>
        <v/>
      </c>
      <c r="R197" s="65" t="str">
        <f t="shared" si="37"/>
        <v/>
      </c>
      <c r="S197" s="16" t="str">
        <f t="shared" si="38"/>
        <v/>
      </c>
      <c r="X197" s="65" t="str">
        <f t="shared" si="39"/>
        <v/>
      </c>
      <c r="AD197" s="65" t="str">
        <f t="shared" si="40"/>
        <v/>
      </c>
      <c r="AE197" s="80" t="str">
        <f t="shared" si="41"/>
        <v/>
      </c>
      <c r="AF197" s="13"/>
      <c r="AN197" s="14"/>
      <c r="AO197" s="14"/>
      <c r="AS197" s="14"/>
      <c r="AT197" s="14"/>
      <c r="AX197" s="14"/>
      <c r="AY197" s="114"/>
      <c r="AZ197" s="96" t="str">
        <f t="shared" si="42"/>
        <v/>
      </c>
      <c r="BA197" s="59" t="str">
        <f t="shared" si="43"/>
        <v/>
      </c>
      <c r="BB197" s="59" t="str">
        <f t="shared" si="44"/>
        <v/>
      </c>
      <c r="BC197" s="59" t="str">
        <f t="shared" ref="BC197:BC260" si="48">IF(BA197="","",IF(OR(AM197="Accepted",AM197="Previously vaccinated at another location"),"YES",IF(AN197="Medical Contraindication","Medical Contraindication",IF(AM197="Unknown","Unknown",IF(AM197="Refused","NO","NO")))))</f>
        <v/>
      </c>
      <c r="BD197" s="59" t="str">
        <f t="shared" si="46"/>
        <v/>
      </c>
      <c r="BE197" s="34" t="str">
        <f>IF(AZ197="","",IF(AND($H197="",$I197=""),"Y",IF(AND($H197&lt;=#REF!,$I197&gt;=#REF!),"Y",IF(AND($H197&lt;=#REF!,$I197=""),"Y",IF(AND($H197="",$I197&gt;=#REF!),"Y","N")))))</f>
        <v/>
      </c>
      <c r="BF197" s="80" t="str">
        <f t="shared" si="47"/>
        <v/>
      </c>
    </row>
    <row r="198" spans="12:58">
      <c r="L198" s="80" t="str">
        <f t="shared" si="45"/>
        <v/>
      </c>
      <c r="R198" s="65" t="str">
        <f t="shared" si="37"/>
        <v/>
      </c>
      <c r="S198" s="16" t="str">
        <f t="shared" si="38"/>
        <v/>
      </c>
      <c r="X198" s="65" t="str">
        <f t="shared" si="39"/>
        <v/>
      </c>
      <c r="AD198" s="65" t="str">
        <f t="shared" si="40"/>
        <v/>
      </c>
      <c r="AE198" s="80" t="str">
        <f t="shared" si="41"/>
        <v/>
      </c>
      <c r="AF198" s="13"/>
      <c r="AN198" s="14"/>
      <c r="AO198" s="14"/>
      <c r="AS198" s="14"/>
      <c r="AT198" s="14"/>
      <c r="AX198" s="14"/>
      <c r="AY198" s="114"/>
      <c r="AZ198" s="96" t="str">
        <f t="shared" si="42"/>
        <v/>
      </c>
      <c r="BA198" s="59" t="str">
        <f t="shared" si="43"/>
        <v/>
      </c>
      <c r="BB198" s="59" t="str">
        <f t="shared" si="44"/>
        <v/>
      </c>
      <c r="BC198" s="59" t="str">
        <f t="shared" si="48"/>
        <v/>
      </c>
      <c r="BD198" s="59" t="str">
        <f t="shared" si="46"/>
        <v/>
      </c>
      <c r="BE198" s="34" t="str">
        <f>IF(AZ198="","",IF(AND($H198="",$I198=""),"Y",IF(AND($H198&lt;=#REF!,$I198&gt;=#REF!),"Y",IF(AND($H198&lt;=#REF!,$I198=""),"Y",IF(AND($H198="",$I198&gt;=#REF!),"Y","N")))))</f>
        <v/>
      </c>
      <c r="BF198" s="80" t="str">
        <f t="shared" si="47"/>
        <v/>
      </c>
    </row>
    <row r="199" spans="12:58">
      <c r="L199" s="80" t="str">
        <f t="shared" si="45"/>
        <v/>
      </c>
      <c r="R199" s="65" t="str">
        <f t="shared" si="37"/>
        <v/>
      </c>
      <c r="S199" s="16" t="str">
        <f t="shared" si="38"/>
        <v/>
      </c>
      <c r="X199" s="65" t="str">
        <f t="shared" si="39"/>
        <v/>
      </c>
      <c r="AD199" s="65" t="str">
        <f t="shared" si="40"/>
        <v/>
      </c>
      <c r="AE199" s="80" t="str">
        <f t="shared" si="41"/>
        <v/>
      </c>
      <c r="AF199" s="13"/>
      <c r="AN199" s="14"/>
      <c r="AO199" s="14"/>
      <c r="AS199" s="14"/>
      <c r="AT199" s="14"/>
      <c r="AX199" s="14"/>
      <c r="AY199" s="114"/>
      <c r="AZ199" s="96" t="str">
        <f t="shared" si="42"/>
        <v/>
      </c>
      <c r="BA199" s="59" t="str">
        <f t="shared" si="43"/>
        <v/>
      </c>
      <c r="BB199" s="59" t="str">
        <f t="shared" si="44"/>
        <v/>
      </c>
      <c r="BC199" s="59" t="str">
        <f t="shared" si="48"/>
        <v/>
      </c>
      <c r="BD199" s="59" t="str">
        <f t="shared" si="46"/>
        <v/>
      </c>
      <c r="BE199" s="34" t="str">
        <f>IF(AZ199="","",IF(AND($H199="",$I199=""),"Y",IF(AND($H199&lt;=#REF!,$I199&gt;=#REF!),"Y",IF(AND($H199&lt;=#REF!,$I199=""),"Y",IF(AND($H199="",$I199&gt;=#REF!),"Y","N")))))</f>
        <v/>
      </c>
      <c r="BF199" s="80" t="str">
        <f t="shared" si="47"/>
        <v/>
      </c>
    </row>
    <row r="200" spans="12:58">
      <c r="L200" s="80" t="str">
        <f t="shared" si="45"/>
        <v/>
      </c>
      <c r="R200" s="65" t="str">
        <f t="shared" si="37"/>
        <v/>
      </c>
      <c r="S200" s="16" t="str">
        <f t="shared" si="38"/>
        <v/>
      </c>
      <c r="X200" s="65" t="str">
        <f t="shared" si="39"/>
        <v/>
      </c>
      <c r="AD200" s="65" t="str">
        <f t="shared" si="40"/>
        <v/>
      </c>
      <c r="AE200" s="80" t="str">
        <f t="shared" si="41"/>
        <v/>
      </c>
      <c r="AF200" s="13"/>
      <c r="AN200" s="14"/>
      <c r="AO200" s="14"/>
      <c r="AS200" s="14"/>
      <c r="AT200" s="14"/>
      <c r="AX200" s="14"/>
      <c r="AY200" s="114"/>
      <c r="AZ200" s="96" t="str">
        <f t="shared" si="42"/>
        <v/>
      </c>
      <c r="BA200" s="59" t="str">
        <f t="shared" si="43"/>
        <v/>
      </c>
      <c r="BB200" s="59" t="str">
        <f t="shared" si="44"/>
        <v/>
      </c>
      <c r="BC200" s="59" t="str">
        <f t="shared" si="48"/>
        <v/>
      </c>
      <c r="BD200" s="59" t="str">
        <f t="shared" si="46"/>
        <v/>
      </c>
      <c r="BE200" s="34" t="str">
        <f>IF(AZ200="","",IF(AND($H200="",$I200=""),"Y",IF(AND($H200&lt;=#REF!,$I200&gt;=#REF!),"Y",IF(AND($H200&lt;=#REF!,$I200=""),"Y",IF(AND($H200="",$I200&gt;=#REF!),"Y","N")))))</f>
        <v/>
      </c>
      <c r="BF200" s="80" t="str">
        <f t="shared" si="47"/>
        <v/>
      </c>
    </row>
    <row r="201" spans="12:58">
      <c r="L201" s="80" t="str">
        <f t="shared" si="45"/>
        <v/>
      </c>
      <c r="R201" s="65" t="str">
        <f t="shared" si="37"/>
        <v/>
      </c>
      <c r="S201" s="16" t="str">
        <f t="shared" si="38"/>
        <v/>
      </c>
      <c r="X201" s="65" t="str">
        <f t="shared" si="39"/>
        <v/>
      </c>
      <c r="AD201" s="65" t="str">
        <f t="shared" si="40"/>
        <v/>
      </c>
      <c r="AE201" s="80" t="str">
        <f t="shared" si="41"/>
        <v/>
      </c>
      <c r="AF201" s="13"/>
      <c r="AN201" s="14"/>
      <c r="AO201" s="14"/>
      <c r="AS201" s="14"/>
      <c r="AT201" s="14"/>
      <c r="AX201" s="14"/>
      <c r="AY201" s="114"/>
      <c r="AZ201" s="96" t="str">
        <f t="shared" si="42"/>
        <v/>
      </c>
      <c r="BA201" s="59" t="str">
        <f t="shared" si="43"/>
        <v/>
      </c>
      <c r="BB201" s="59" t="str">
        <f t="shared" si="44"/>
        <v/>
      </c>
      <c r="BC201" s="59" t="str">
        <f t="shared" si="48"/>
        <v/>
      </c>
      <c r="BD201" s="59" t="str">
        <f t="shared" si="46"/>
        <v/>
      </c>
      <c r="BE201" s="34" t="str">
        <f>IF(AZ201="","",IF(AND($H201="",$I201=""),"Y",IF(AND($H201&lt;=#REF!,$I201&gt;=#REF!),"Y",IF(AND($H201&lt;=#REF!,$I201=""),"Y",IF(AND($H201="",$I201&gt;=#REF!),"Y","N")))))</f>
        <v/>
      </c>
      <c r="BF201" s="80" t="str">
        <f t="shared" si="47"/>
        <v/>
      </c>
    </row>
    <row r="202" spans="12:58">
      <c r="L202" s="80" t="str">
        <f t="shared" si="45"/>
        <v/>
      </c>
      <c r="R202" s="65" t="str">
        <f t="shared" si="37"/>
        <v/>
      </c>
      <c r="S202" s="16" t="str">
        <f t="shared" si="38"/>
        <v/>
      </c>
      <c r="X202" s="65" t="str">
        <f t="shared" si="39"/>
        <v/>
      </c>
      <c r="AD202" s="65" t="str">
        <f t="shared" si="40"/>
        <v/>
      </c>
      <c r="AE202" s="80" t="str">
        <f t="shared" si="41"/>
        <v/>
      </c>
      <c r="AF202" s="13"/>
      <c r="AN202" s="14"/>
      <c r="AO202" s="14"/>
      <c r="AS202" s="14"/>
      <c r="AT202" s="14"/>
      <c r="AX202" s="14"/>
      <c r="AY202" s="114"/>
      <c r="AZ202" s="96" t="str">
        <f t="shared" si="42"/>
        <v/>
      </c>
      <c r="BA202" s="59" t="str">
        <f t="shared" si="43"/>
        <v/>
      </c>
      <c r="BB202" s="59" t="str">
        <f t="shared" si="44"/>
        <v/>
      </c>
      <c r="BC202" s="59" t="str">
        <f t="shared" si="48"/>
        <v/>
      </c>
      <c r="BD202" s="59" t="str">
        <f t="shared" si="46"/>
        <v/>
      </c>
      <c r="BE202" s="34" t="str">
        <f>IF(AZ202="","",IF(AND($H202="",$I202=""),"Y",IF(AND($H202&lt;=#REF!,$I202&gt;=#REF!),"Y",IF(AND($H202&lt;=#REF!,$I202=""),"Y",IF(AND($H202="",$I202&gt;=#REF!),"Y","N")))))</f>
        <v/>
      </c>
      <c r="BF202" s="80" t="str">
        <f t="shared" si="47"/>
        <v/>
      </c>
    </row>
    <row r="203" spans="12:58">
      <c r="L203" s="80" t="str">
        <f t="shared" si="45"/>
        <v/>
      </c>
      <c r="R203" s="65" t="str">
        <f t="shared" si="37"/>
        <v/>
      </c>
      <c r="S203" s="16" t="str">
        <f t="shared" si="38"/>
        <v/>
      </c>
      <c r="X203" s="65" t="str">
        <f t="shared" si="39"/>
        <v/>
      </c>
      <c r="AD203" s="65" t="str">
        <f t="shared" si="40"/>
        <v/>
      </c>
      <c r="AE203" s="80" t="str">
        <f t="shared" si="41"/>
        <v/>
      </c>
      <c r="AF203" s="13"/>
      <c r="AN203" s="14"/>
      <c r="AO203" s="14"/>
      <c r="AS203" s="14"/>
      <c r="AT203" s="14"/>
      <c r="AX203" s="14"/>
      <c r="AY203" s="114"/>
      <c r="AZ203" s="96" t="str">
        <f t="shared" si="42"/>
        <v/>
      </c>
      <c r="BA203" s="59" t="str">
        <f t="shared" si="43"/>
        <v/>
      </c>
      <c r="BB203" s="59" t="str">
        <f t="shared" si="44"/>
        <v/>
      </c>
      <c r="BC203" s="59" t="str">
        <f t="shared" si="48"/>
        <v/>
      </c>
      <c r="BD203" s="59" t="str">
        <f t="shared" si="46"/>
        <v/>
      </c>
      <c r="BE203" s="34" t="str">
        <f>IF(AZ203="","",IF(AND($H203="",$I203=""),"Y",IF(AND($H203&lt;=#REF!,$I203&gt;=#REF!),"Y",IF(AND($H203&lt;=#REF!,$I203=""),"Y",IF(AND($H203="",$I203&gt;=#REF!),"Y","N")))))</f>
        <v/>
      </c>
      <c r="BF203" s="80" t="str">
        <f t="shared" si="47"/>
        <v/>
      </c>
    </row>
    <row r="204" spans="12:58">
      <c r="L204" s="80" t="str">
        <f t="shared" si="45"/>
        <v/>
      </c>
      <c r="R204" s="65" t="str">
        <f t="shared" si="37"/>
        <v/>
      </c>
      <c r="S204" s="16" t="str">
        <f t="shared" si="38"/>
        <v/>
      </c>
      <c r="X204" s="65" t="str">
        <f t="shared" si="39"/>
        <v/>
      </c>
      <c r="AD204" s="65" t="str">
        <f t="shared" si="40"/>
        <v/>
      </c>
      <c r="AE204" s="80" t="str">
        <f t="shared" si="41"/>
        <v/>
      </c>
      <c r="AF204" s="13"/>
      <c r="AN204" s="14"/>
      <c r="AO204" s="14"/>
      <c r="AS204" s="14"/>
      <c r="AT204" s="14"/>
      <c r="AX204" s="14"/>
      <c r="AY204" s="114"/>
      <c r="AZ204" s="96" t="str">
        <f t="shared" si="42"/>
        <v/>
      </c>
      <c r="BA204" s="59" t="str">
        <f t="shared" si="43"/>
        <v/>
      </c>
      <c r="BB204" s="59" t="str">
        <f t="shared" si="44"/>
        <v/>
      </c>
      <c r="BC204" s="59" t="str">
        <f t="shared" si="48"/>
        <v/>
      </c>
      <c r="BD204" s="59" t="str">
        <f t="shared" si="46"/>
        <v/>
      </c>
      <c r="BE204" s="34" t="str">
        <f>IF(AZ204="","",IF(AND($H204="",$I204=""),"Y",IF(AND($H204&lt;=#REF!,$I204&gt;=#REF!),"Y",IF(AND($H204&lt;=#REF!,$I204=""),"Y",IF(AND($H204="",$I204&gt;=#REF!),"Y","N")))))</f>
        <v/>
      </c>
      <c r="BF204" s="80" t="str">
        <f t="shared" si="47"/>
        <v/>
      </c>
    </row>
    <row r="205" spans="12:58">
      <c r="L205" s="80" t="str">
        <f t="shared" si="45"/>
        <v/>
      </c>
      <c r="R205" s="65" t="str">
        <f t="shared" si="37"/>
        <v/>
      </c>
      <c r="S205" s="16" t="str">
        <f t="shared" si="38"/>
        <v/>
      </c>
      <c r="X205" s="65" t="str">
        <f t="shared" si="39"/>
        <v/>
      </c>
      <c r="AD205" s="65" t="str">
        <f t="shared" si="40"/>
        <v/>
      </c>
      <c r="AE205" s="80" t="str">
        <f t="shared" si="41"/>
        <v/>
      </c>
      <c r="AF205" s="13"/>
      <c r="AN205" s="14"/>
      <c r="AO205" s="14"/>
      <c r="AS205" s="14"/>
      <c r="AT205" s="14"/>
      <c r="AX205" s="14"/>
      <c r="AY205" s="114"/>
      <c r="AZ205" s="96" t="str">
        <f t="shared" si="42"/>
        <v/>
      </c>
      <c r="BA205" s="59" t="str">
        <f t="shared" si="43"/>
        <v/>
      </c>
      <c r="BB205" s="59" t="str">
        <f t="shared" si="44"/>
        <v/>
      </c>
      <c r="BC205" s="59" t="str">
        <f t="shared" si="48"/>
        <v/>
      </c>
      <c r="BD205" s="59" t="str">
        <f t="shared" si="46"/>
        <v/>
      </c>
      <c r="BE205" s="34" t="str">
        <f>IF(AZ205="","",IF(AND($H205="",$I205=""),"Y",IF(AND($H205&lt;=#REF!,$I205&gt;=#REF!),"Y",IF(AND($H205&lt;=#REF!,$I205=""),"Y",IF(AND($H205="",$I205&gt;=#REF!),"Y","N")))))</f>
        <v/>
      </c>
      <c r="BF205" s="80" t="str">
        <f t="shared" si="47"/>
        <v/>
      </c>
    </row>
    <row r="206" spans="12:58">
      <c r="L206" s="80" t="str">
        <f t="shared" si="45"/>
        <v/>
      </c>
      <c r="R206" s="65" t="str">
        <f t="shared" si="37"/>
        <v/>
      </c>
      <c r="S206" s="16" t="str">
        <f t="shared" si="38"/>
        <v/>
      </c>
      <c r="X206" s="65" t="str">
        <f t="shared" si="39"/>
        <v/>
      </c>
      <c r="AD206" s="65" t="str">
        <f t="shared" si="40"/>
        <v/>
      </c>
      <c r="AE206" s="80" t="str">
        <f t="shared" si="41"/>
        <v/>
      </c>
      <c r="AF206" s="13"/>
      <c r="AN206" s="14"/>
      <c r="AO206" s="14"/>
      <c r="AS206" s="14"/>
      <c r="AT206" s="14"/>
      <c r="AX206" s="14"/>
      <c r="AY206" s="114"/>
      <c r="AZ206" s="96" t="str">
        <f t="shared" si="42"/>
        <v/>
      </c>
      <c r="BA206" s="59" t="str">
        <f t="shared" si="43"/>
        <v/>
      </c>
      <c r="BB206" s="59" t="str">
        <f t="shared" si="44"/>
        <v/>
      </c>
      <c r="BC206" s="59" t="str">
        <f t="shared" si="48"/>
        <v/>
      </c>
      <c r="BD206" s="59" t="str">
        <f t="shared" si="46"/>
        <v/>
      </c>
      <c r="BE206" s="34" t="str">
        <f>IF(AZ206="","",IF(AND($H206="",$I206=""),"Y",IF(AND($H206&lt;=#REF!,$I206&gt;=#REF!),"Y",IF(AND($H206&lt;=#REF!,$I206=""),"Y",IF(AND($H206="",$I206&gt;=#REF!),"Y","N")))))</f>
        <v/>
      </c>
      <c r="BF206" s="80" t="str">
        <f t="shared" si="47"/>
        <v/>
      </c>
    </row>
    <row r="207" spans="12:58">
      <c r="L207" s="80" t="str">
        <f t="shared" si="45"/>
        <v/>
      </c>
      <c r="R207" s="65" t="str">
        <f t="shared" si="37"/>
        <v/>
      </c>
      <c r="S207" s="16" t="str">
        <f t="shared" si="38"/>
        <v/>
      </c>
      <c r="X207" s="65" t="str">
        <f t="shared" si="39"/>
        <v/>
      </c>
      <c r="AD207" s="65" t="str">
        <f t="shared" si="40"/>
        <v/>
      </c>
      <c r="AE207" s="80" t="str">
        <f t="shared" si="41"/>
        <v/>
      </c>
      <c r="AF207" s="13"/>
      <c r="AN207" s="14"/>
      <c r="AO207" s="14"/>
      <c r="AS207" s="14"/>
      <c r="AT207" s="14"/>
      <c r="AX207" s="14"/>
      <c r="AY207" s="114"/>
      <c r="AZ207" s="96" t="str">
        <f t="shared" si="42"/>
        <v/>
      </c>
      <c r="BA207" s="59" t="str">
        <f t="shared" si="43"/>
        <v/>
      </c>
      <c r="BB207" s="59" t="str">
        <f t="shared" si="44"/>
        <v/>
      </c>
      <c r="BC207" s="59" t="str">
        <f t="shared" si="48"/>
        <v/>
      </c>
      <c r="BD207" s="59" t="str">
        <f t="shared" si="46"/>
        <v/>
      </c>
      <c r="BE207" s="34" t="str">
        <f>IF(AZ207="","",IF(AND($H207="",$I207=""),"Y",IF(AND($H207&lt;=#REF!,$I207&gt;=#REF!),"Y",IF(AND($H207&lt;=#REF!,$I207=""),"Y",IF(AND($H207="",$I207&gt;=#REF!),"Y","N")))))</f>
        <v/>
      </c>
      <c r="BF207" s="80" t="str">
        <f t="shared" si="47"/>
        <v/>
      </c>
    </row>
    <row r="208" spans="12:58">
      <c r="L208" s="80" t="str">
        <f t="shared" si="45"/>
        <v/>
      </c>
      <c r="R208" s="65" t="str">
        <f t="shared" si="37"/>
        <v/>
      </c>
      <c r="S208" s="16" t="str">
        <f t="shared" si="38"/>
        <v/>
      </c>
      <c r="X208" s="65" t="str">
        <f t="shared" si="39"/>
        <v/>
      </c>
      <c r="AD208" s="65" t="str">
        <f t="shared" si="40"/>
        <v/>
      </c>
      <c r="AE208" s="80" t="str">
        <f t="shared" si="41"/>
        <v/>
      </c>
      <c r="AF208" s="13"/>
      <c r="AN208" s="14"/>
      <c r="AO208" s="14"/>
      <c r="AS208" s="14"/>
      <c r="AT208" s="14"/>
      <c r="AX208" s="14"/>
      <c r="AY208" s="114"/>
      <c r="AZ208" s="96" t="str">
        <f t="shared" si="42"/>
        <v/>
      </c>
      <c r="BA208" s="59" t="str">
        <f t="shared" si="43"/>
        <v/>
      </c>
      <c r="BB208" s="59" t="str">
        <f t="shared" si="44"/>
        <v/>
      </c>
      <c r="BC208" s="59" t="str">
        <f t="shared" si="48"/>
        <v/>
      </c>
      <c r="BD208" s="59" t="str">
        <f t="shared" si="46"/>
        <v/>
      </c>
      <c r="BE208" s="34" t="str">
        <f>IF(AZ208="","",IF(AND($H208="",$I208=""),"Y",IF(AND($H208&lt;=#REF!,$I208&gt;=#REF!),"Y",IF(AND($H208&lt;=#REF!,$I208=""),"Y",IF(AND($H208="",$I208&gt;=#REF!),"Y","N")))))</f>
        <v/>
      </c>
      <c r="BF208" s="80" t="str">
        <f t="shared" si="47"/>
        <v/>
      </c>
    </row>
    <row r="209" spans="12:58">
      <c r="L209" s="80" t="str">
        <f t="shared" si="45"/>
        <v/>
      </c>
      <c r="R209" s="65" t="str">
        <f t="shared" si="37"/>
        <v/>
      </c>
      <c r="S209" s="16" t="str">
        <f t="shared" si="38"/>
        <v/>
      </c>
      <c r="X209" s="65" t="str">
        <f t="shared" si="39"/>
        <v/>
      </c>
      <c r="AD209" s="65" t="str">
        <f t="shared" si="40"/>
        <v/>
      </c>
      <c r="AE209" s="80" t="str">
        <f t="shared" si="41"/>
        <v/>
      </c>
      <c r="AF209" s="13"/>
      <c r="AN209" s="14"/>
      <c r="AO209" s="14"/>
      <c r="AS209" s="14"/>
      <c r="AT209" s="14"/>
      <c r="AX209" s="14"/>
      <c r="AY209" s="114"/>
      <c r="AZ209" s="96" t="str">
        <f t="shared" si="42"/>
        <v/>
      </c>
      <c r="BA209" s="59" t="str">
        <f t="shared" si="43"/>
        <v/>
      </c>
      <c r="BB209" s="59" t="str">
        <f t="shared" si="44"/>
        <v/>
      </c>
      <c r="BC209" s="59" t="str">
        <f t="shared" si="48"/>
        <v/>
      </c>
      <c r="BD209" s="59" t="str">
        <f t="shared" si="46"/>
        <v/>
      </c>
      <c r="BE209" s="34" t="str">
        <f>IF(AZ209="","",IF(AND($H209="",$I209=""),"Y",IF(AND($H209&lt;=#REF!,$I209&gt;=#REF!),"Y",IF(AND($H209&lt;=#REF!,$I209=""),"Y",IF(AND($H209="",$I209&gt;=#REF!),"Y","N")))))</f>
        <v/>
      </c>
      <c r="BF209" s="80" t="str">
        <f t="shared" si="47"/>
        <v/>
      </c>
    </row>
    <row r="210" spans="12:58">
      <c r="L210" s="80" t="str">
        <f t="shared" si="45"/>
        <v/>
      </c>
      <c r="R210" s="65" t="str">
        <f t="shared" si="37"/>
        <v/>
      </c>
      <c r="S210" s="16" t="str">
        <f t="shared" si="38"/>
        <v/>
      </c>
      <c r="X210" s="65" t="str">
        <f t="shared" si="39"/>
        <v/>
      </c>
      <c r="AD210" s="65" t="str">
        <f t="shared" si="40"/>
        <v/>
      </c>
      <c r="AE210" s="80" t="str">
        <f t="shared" si="41"/>
        <v/>
      </c>
      <c r="AF210" s="13"/>
      <c r="AN210" s="14"/>
      <c r="AO210" s="14"/>
      <c r="AS210" s="14"/>
      <c r="AT210" s="14"/>
      <c r="AX210" s="14"/>
      <c r="AY210" s="114"/>
      <c r="AZ210" s="96" t="str">
        <f t="shared" si="42"/>
        <v/>
      </c>
      <c r="BA210" s="59" t="str">
        <f t="shared" si="43"/>
        <v/>
      </c>
      <c r="BB210" s="59" t="str">
        <f t="shared" si="44"/>
        <v/>
      </c>
      <c r="BC210" s="59" t="str">
        <f t="shared" si="48"/>
        <v/>
      </c>
      <c r="BD210" s="59" t="str">
        <f t="shared" si="46"/>
        <v/>
      </c>
      <c r="BE210" s="34" t="str">
        <f>IF(AZ210="","",IF(AND($H210="",$I210=""),"Y",IF(AND($H210&lt;=#REF!,$I210&gt;=#REF!),"Y",IF(AND($H210&lt;=#REF!,$I210=""),"Y",IF(AND($H210="",$I210&gt;=#REF!),"Y","N")))))</f>
        <v/>
      </c>
      <c r="BF210" s="80" t="str">
        <f t="shared" si="47"/>
        <v/>
      </c>
    </row>
    <row r="211" spans="12:58">
      <c r="L211" s="80" t="str">
        <f t="shared" si="45"/>
        <v/>
      </c>
      <c r="R211" s="65" t="str">
        <f t="shared" si="37"/>
        <v/>
      </c>
      <c r="S211" s="16" t="str">
        <f t="shared" si="38"/>
        <v/>
      </c>
      <c r="X211" s="65" t="str">
        <f t="shared" si="39"/>
        <v/>
      </c>
      <c r="AD211" s="65" t="str">
        <f t="shared" si="40"/>
        <v/>
      </c>
      <c r="AE211" s="80" t="str">
        <f t="shared" si="41"/>
        <v/>
      </c>
      <c r="AF211" s="13"/>
      <c r="AN211" s="14"/>
      <c r="AO211" s="14"/>
      <c r="AS211" s="14"/>
      <c r="AT211" s="14"/>
      <c r="AX211" s="14"/>
      <c r="AY211" s="114"/>
      <c r="AZ211" s="96" t="str">
        <f t="shared" si="42"/>
        <v/>
      </c>
      <c r="BA211" s="59" t="str">
        <f t="shared" si="43"/>
        <v/>
      </c>
      <c r="BB211" s="59" t="str">
        <f t="shared" si="44"/>
        <v/>
      </c>
      <c r="BC211" s="59" t="str">
        <f t="shared" si="48"/>
        <v/>
      </c>
      <c r="BD211" s="59" t="str">
        <f t="shared" si="46"/>
        <v/>
      </c>
      <c r="BE211" s="34" t="str">
        <f>IF(AZ211="","",IF(AND($H211="",$I211=""),"Y",IF(AND($H211&lt;=#REF!,$I211&gt;=#REF!),"Y",IF(AND($H211&lt;=#REF!,$I211=""),"Y",IF(AND($H211="",$I211&gt;=#REF!),"Y","N")))))</f>
        <v/>
      </c>
      <c r="BF211" s="80" t="str">
        <f t="shared" si="47"/>
        <v/>
      </c>
    </row>
    <row r="212" spans="12:58">
      <c r="L212" s="80" t="str">
        <f t="shared" si="45"/>
        <v/>
      </c>
      <c r="R212" s="65" t="str">
        <f t="shared" si="37"/>
        <v/>
      </c>
      <c r="S212" s="16" t="str">
        <f t="shared" si="38"/>
        <v/>
      </c>
      <c r="X212" s="65" t="str">
        <f t="shared" si="39"/>
        <v/>
      </c>
      <c r="AD212" s="65" t="str">
        <f t="shared" si="40"/>
        <v/>
      </c>
      <c r="AE212" s="80" t="str">
        <f t="shared" si="41"/>
        <v/>
      </c>
      <c r="AF212" s="13"/>
      <c r="AN212" s="14"/>
      <c r="AO212" s="14"/>
      <c r="AS212" s="14"/>
      <c r="AT212" s="14"/>
      <c r="AX212" s="14"/>
      <c r="AY212" s="114"/>
      <c r="AZ212" s="96" t="str">
        <f t="shared" si="42"/>
        <v/>
      </c>
      <c r="BA212" s="59" t="str">
        <f t="shared" si="43"/>
        <v/>
      </c>
      <c r="BB212" s="59" t="str">
        <f t="shared" si="44"/>
        <v/>
      </c>
      <c r="BC212" s="59" t="str">
        <f t="shared" si="48"/>
        <v/>
      </c>
      <c r="BD212" s="59" t="str">
        <f t="shared" si="46"/>
        <v/>
      </c>
      <c r="BE212" s="34" t="str">
        <f>IF(AZ212="","",IF(AND($H212="",$I212=""),"Y",IF(AND($H212&lt;=#REF!,$I212&gt;=#REF!),"Y",IF(AND($H212&lt;=#REF!,$I212=""),"Y",IF(AND($H212="",$I212&gt;=#REF!),"Y","N")))))</f>
        <v/>
      </c>
      <c r="BF212" s="80" t="str">
        <f t="shared" si="47"/>
        <v/>
      </c>
    </row>
    <row r="213" spans="12:58">
      <c r="L213" s="80" t="str">
        <f t="shared" si="45"/>
        <v/>
      </c>
      <c r="R213" s="65" t="str">
        <f t="shared" si="37"/>
        <v/>
      </c>
      <c r="S213" s="16" t="str">
        <f t="shared" si="38"/>
        <v/>
      </c>
      <c r="X213" s="65" t="str">
        <f t="shared" si="39"/>
        <v/>
      </c>
      <c r="AD213" s="65" t="str">
        <f t="shared" si="40"/>
        <v/>
      </c>
      <c r="AE213" s="80" t="str">
        <f t="shared" si="41"/>
        <v/>
      </c>
      <c r="AF213" s="13"/>
      <c r="AN213" s="14"/>
      <c r="AO213" s="14"/>
      <c r="AS213" s="14"/>
      <c r="AT213" s="14"/>
      <c r="AX213" s="14"/>
      <c r="AY213" s="114"/>
      <c r="AZ213" s="96" t="str">
        <f t="shared" si="42"/>
        <v/>
      </c>
      <c r="BA213" s="59" t="str">
        <f t="shared" si="43"/>
        <v/>
      </c>
      <c r="BB213" s="59" t="str">
        <f t="shared" si="44"/>
        <v/>
      </c>
      <c r="BC213" s="59" t="str">
        <f t="shared" si="48"/>
        <v/>
      </c>
      <c r="BD213" s="59" t="str">
        <f t="shared" si="46"/>
        <v/>
      </c>
      <c r="BE213" s="34" t="str">
        <f>IF(AZ213="","",IF(AND($H213="",$I213=""),"Y",IF(AND($H213&lt;=#REF!,$I213&gt;=#REF!),"Y",IF(AND($H213&lt;=#REF!,$I213=""),"Y",IF(AND($H213="",$I213&gt;=#REF!),"Y","N")))))</f>
        <v/>
      </c>
      <c r="BF213" s="80" t="str">
        <f t="shared" si="47"/>
        <v/>
      </c>
    </row>
    <row r="214" spans="12:58">
      <c r="L214" s="80" t="str">
        <f t="shared" si="45"/>
        <v/>
      </c>
      <c r="R214" s="65" t="str">
        <f t="shared" si="37"/>
        <v/>
      </c>
      <c r="S214" s="16" t="str">
        <f t="shared" si="38"/>
        <v/>
      </c>
      <c r="X214" s="65" t="str">
        <f t="shared" si="39"/>
        <v/>
      </c>
      <c r="AD214" s="65" t="str">
        <f t="shared" si="40"/>
        <v/>
      </c>
      <c r="AE214" s="80" t="str">
        <f t="shared" si="41"/>
        <v/>
      </c>
      <c r="AF214" s="13"/>
      <c r="AN214" s="14"/>
      <c r="AO214" s="14"/>
      <c r="AS214" s="14"/>
      <c r="AT214" s="14"/>
      <c r="AX214" s="14"/>
      <c r="AY214" s="114"/>
      <c r="AZ214" s="96" t="str">
        <f t="shared" si="42"/>
        <v/>
      </c>
      <c r="BA214" s="59" t="str">
        <f t="shared" si="43"/>
        <v/>
      </c>
      <c r="BB214" s="59" t="str">
        <f t="shared" si="44"/>
        <v/>
      </c>
      <c r="BC214" s="59" t="str">
        <f t="shared" si="48"/>
        <v/>
      </c>
      <c r="BD214" s="59" t="str">
        <f t="shared" si="46"/>
        <v/>
      </c>
      <c r="BE214" s="34" t="str">
        <f>IF(AZ214="","",IF(AND($H214="",$I214=""),"Y",IF(AND($H214&lt;=#REF!,$I214&gt;=#REF!),"Y",IF(AND($H214&lt;=#REF!,$I214=""),"Y",IF(AND($H214="",$I214&gt;=#REF!),"Y","N")))))</f>
        <v/>
      </c>
      <c r="BF214" s="80" t="str">
        <f t="shared" si="47"/>
        <v/>
      </c>
    </row>
    <row r="215" spans="12:58">
      <c r="L215" s="80" t="str">
        <f t="shared" si="45"/>
        <v/>
      </c>
      <c r="R215" s="65" t="str">
        <f t="shared" si="37"/>
        <v/>
      </c>
      <c r="S215" s="16" t="str">
        <f t="shared" si="38"/>
        <v/>
      </c>
      <c r="X215" s="65" t="str">
        <f t="shared" si="39"/>
        <v/>
      </c>
      <c r="AD215" s="65" t="str">
        <f t="shared" si="40"/>
        <v/>
      </c>
      <c r="AE215" s="80" t="str">
        <f t="shared" si="41"/>
        <v/>
      </c>
      <c r="AF215" s="13"/>
      <c r="AN215" s="14"/>
      <c r="AO215" s="14"/>
      <c r="AS215" s="14"/>
      <c r="AT215" s="14"/>
      <c r="AX215" s="14"/>
      <c r="AY215" s="114"/>
      <c r="AZ215" s="96" t="str">
        <f t="shared" si="42"/>
        <v/>
      </c>
      <c r="BA215" s="59" t="str">
        <f t="shared" si="43"/>
        <v/>
      </c>
      <c r="BB215" s="59" t="str">
        <f t="shared" si="44"/>
        <v/>
      </c>
      <c r="BC215" s="59" t="str">
        <f t="shared" si="48"/>
        <v/>
      </c>
      <c r="BD215" s="59" t="str">
        <f t="shared" si="46"/>
        <v/>
      </c>
      <c r="BE215" s="34" t="str">
        <f>IF(AZ215="","",IF(AND($H215="",$I215=""),"Y",IF(AND($H215&lt;=#REF!,$I215&gt;=#REF!),"Y",IF(AND($H215&lt;=#REF!,$I215=""),"Y",IF(AND($H215="",$I215&gt;=#REF!),"Y","N")))))</f>
        <v/>
      </c>
      <c r="BF215" s="80" t="str">
        <f t="shared" si="47"/>
        <v/>
      </c>
    </row>
    <row r="216" spans="12:58">
      <c r="L216" s="80" t="str">
        <f t="shared" si="45"/>
        <v/>
      </c>
      <c r="R216" s="65" t="str">
        <f t="shared" si="37"/>
        <v/>
      </c>
      <c r="S216" s="16" t="str">
        <f t="shared" si="38"/>
        <v/>
      </c>
      <c r="X216" s="65" t="str">
        <f t="shared" si="39"/>
        <v/>
      </c>
      <c r="AD216" s="65" t="str">
        <f t="shared" si="40"/>
        <v/>
      </c>
      <c r="AE216" s="80" t="str">
        <f t="shared" si="41"/>
        <v/>
      </c>
      <c r="AF216" s="13"/>
      <c r="AN216" s="14"/>
      <c r="AO216" s="14"/>
      <c r="AS216" s="14"/>
      <c r="AT216" s="14"/>
      <c r="AX216" s="14"/>
      <c r="AY216" s="114"/>
      <c r="AZ216" s="96" t="str">
        <f t="shared" si="42"/>
        <v/>
      </c>
      <c r="BA216" s="59" t="str">
        <f t="shared" si="43"/>
        <v/>
      </c>
      <c r="BB216" s="59" t="str">
        <f t="shared" si="44"/>
        <v/>
      </c>
      <c r="BC216" s="59" t="str">
        <f t="shared" si="48"/>
        <v/>
      </c>
      <c r="BD216" s="59" t="str">
        <f t="shared" si="46"/>
        <v/>
      </c>
      <c r="BE216" s="34" t="str">
        <f>IF(AZ216="","",IF(AND($H216="",$I216=""),"Y",IF(AND($H216&lt;=#REF!,$I216&gt;=#REF!),"Y",IF(AND($H216&lt;=#REF!,$I216=""),"Y",IF(AND($H216="",$I216&gt;=#REF!),"Y","N")))))</f>
        <v/>
      </c>
      <c r="BF216" s="80" t="str">
        <f t="shared" si="47"/>
        <v/>
      </c>
    </row>
    <row r="217" spans="12:58">
      <c r="L217" s="80" t="str">
        <f t="shared" si="45"/>
        <v/>
      </c>
      <c r="R217" s="65" t="str">
        <f t="shared" si="37"/>
        <v/>
      </c>
      <c r="S217" s="16" t="str">
        <f t="shared" si="38"/>
        <v/>
      </c>
      <c r="X217" s="65" t="str">
        <f t="shared" si="39"/>
        <v/>
      </c>
      <c r="AD217" s="65" t="str">
        <f t="shared" si="40"/>
        <v/>
      </c>
      <c r="AE217" s="80" t="str">
        <f t="shared" si="41"/>
        <v/>
      </c>
      <c r="AF217" s="13"/>
      <c r="AN217" s="14"/>
      <c r="AO217" s="14"/>
      <c r="AS217" s="14"/>
      <c r="AT217" s="14"/>
      <c r="AX217" s="14"/>
      <c r="AY217" s="114"/>
      <c r="AZ217" s="96" t="str">
        <f t="shared" si="42"/>
        <v/>
      </c>
      <c r="BA217" s="59" t="str">
        <f t="shared" si="43"/>
        <v/>
      </c>
      <c r="BB217" s="59" t="str">
        <f t="shared" si="44"/>
        <v/>
      </c>
      <c r="BC217" s="59" t="str">
        <f t="shared" si="48"/>
        <v/>
      </c>
      <c r="BD217" s="59" t="str">
        <f t="shared" si="46"/>
        <v/>
      </c>
      <c r="BE217" s="34" t="str">
        <f>IF(AZ217="","",IF(AND($H217="",$I217=""),"Y",IF(AND($H217&lt;=#REF!,$I217&gt;=#REF!),"Y",IF(AND($H217&lt;=#REF!,$I217=""),"Y",IF(AND($H217="",$I217&gt;=#REF!),"Y","N")))))</f>
        <v/>
      </c>
      <c r="BF217" s="80" t="str">
        <f t="shared" si="47"/>
        <v/>
      </c>
    </row>
    <row r="218" spans="12:58">
      <c r="L218" s="80" t="str">
        <f t="shared" si="45"/>
        <v/>
      </c>
      <c r="R218" s="65" t="str">
        <f t="shared" si="37"/>
        <v/>
      </c>
      <c r="S218" s="16" t="str">
        <f t="shared" si="38"/>
        <v/>
      </c>
      <c r="X218" s="65" t="str">
        <f t="shared" si="39"/>
        <v/>
      </c>
      <c r="AD218" s="65" t="str">
        <f t="shared" si="40"/>
        <v/>
      </c>
      <c r="AE218" s="80" t="str">
        <f t="shared" si="41"/>
        <v/>
      </c>
      <c r="AF218" s="13"/>
      <c r="AN218" s="14"/>
      <c r="AO218" s="14"/>
      <c r="AS218" s="14"/>
      <c r="AT218" s="14"/>
      <c r="AX218" s="14"/>
      <c r="AY218" s="114"/>
      <c r="AZ218" s="96" t="str">
        <f t="shared" si="42"/>
        <v/>
      </c>
      <c r="BA218" s="59" t="str">
        <f t="shared" si="43"/>
        <v/>
      </c>
      <c r="BB218" s="59" t="str">
        <f t="shared" si="44"/>
        <v/>
      </c>
      <c r="BC218" s="59" t="str">
        <f t="shared" si="48"/>
        <v/>
      </c>
      <c r="BD218" s="59" t="str">
        <f t="shared" si="46"/>
        <v/>
      </c>
      <c r="BE218" s="34" t="str">
        <f>IF(AZ218="","",IF(AND($H218="",$I218=""),"Y",IF(AND($H218&lt;=#REF!,$I218&gt;=#REF!),"Y",IF(AND($H218&lt;=#REF!,$I218=""),"Y",IF(AND($H218="",$I218&gt;=#REF!),"Y","N")))))</f>
        <v/>
      </c>
      <c r="BF218" s="80" t="str">
        <f t="shared" si="47"/>
        <v/>
      </c>
    </row>
    <row r="219" spans="12:58">
      <c r="L219" s="80" t="str">
        <f t="shared" si="45"/>
        <v/>
      </c>
      <c r="R219" s="65" t="str">
        <f t="shared" si="37"/>
        <v/>
      </c>
      <c r="S219" s="16" t="str">
        <f t="shared" si="38"/>
        <v/>
      </c>
      <c r="X219" s="65" t="str">
        <f t="shared" si="39"/>
        <v/>
      </c>
      <c r="AD219" s="65" t="str">
        <f t="shared" si="40"/>
        <v/>
      </c>
      <c r="AE219" s="80" t="str">
        <f t="shared" si="41"/>
        <v/>
      </c>
      <c r="AF219" s="13"/>
      <c r="AN219" s="14"/>
      <c r="AO219" s="14"/>
      <c r="AS219" s="14"/>
      <c r="AT219" s="14"/>
      <c r="AX219" s="14"/>
      <c r="AY219" s="114"/>
      <c r="AZ219" s="96" t="str">
        <f t="shared" si="42"/>
        <v/>
      </c>
      <c r="BA219" s="59" t="str">
        <f t="shared" si="43"/>
        <v/>
      </c>
      <c r="BB219" s="59" t="str">
        <f t="shared" si="44"/>
        <v/>
      </c>
      <c r="BC219" s="59" t="str">
        <f t="shared" si="48"/>
        <v/>
      </c>
      <c r="BD219" s="59" t="str">
        <f t="shared" si="46"/>
        <v/>
      </c>
      <c r="BE219" s="34" t="str">
        <f>IF(AZ219="","",IF(AND($H219="",$I219=""),"Y",IF(AND($H219&lt;=#REF!,$I219&gt;=#REF!),"Y",IF(AND($H219&lt;=#REF!,$I219=""),"Y",IF(AND($H219="",$I219&gt;=#REF!),"Y","N")))))</f>
        <v/>
      </c>
      <c r="BF219" s="80" t="str">
        <f t="shared" si="47"/>
        <v/>
      </c>
    </row>
    <row r="220" spans="12:58">
      <c r="L220" s="80" t="str">
        <f t="shared" si="45"/>
        <v/>
      </c>
      <c r="R220" s="65" t="str">
        <f t="shared" si="37"/>
        <v/>
      </c>
      <c r="S220" s="16" t="str">
        <f t="shared" si="38"/>
        <v/>
      </c>
      <c r="X220" s="65" t="str">
        <f t="shared" si="39"/>
        <v/>
      </c>
      <c r="AD220" s="65" t="str">
        <f t="shared" si="40"/>
        <v/>
      </c>
      <c r="AE220" s="80" t="str">
        <f t="shared" si="41"/>
        <v/>
      </c>
      <c r="AF220" s="13"/>
      <c r="AN220" s="14"/>
      <c r="AO220" s="14"/>
      <c r="AS220" s="14"/>
      <c r="AT220" s="14"/>
      <c r="AX220" s="14"/>
      <c r="AY220" s="114"/>
      <c r="AZ220" s="96" t="str">
        <f t="shared" si="42"/>
        <v/>
      </c>
      <c r="BA220" s="59" t="str">
        <f t="shared" si="43"/>
        <v/>
      </c>
      <c r="BB220" s="59" t="str">
        <f t="shared" si="44"/>
        <v/>
      </c>
      <c r="BC220" s="59" t="str">
        <f t="shared" si="48"/>
        <v/>
      </c>
      <c r="BD220" s="59" t="str">
        <f t="shared" si="46"/>
        <v/>
      </c>
      <c r="BE220" s="34" t="str">
        <f>IF(AZ220="","",IF(AND($H220="",$I220=""),"Y",IF(AND($H220&lt;=#REF!,$I220&gt;=#REF!),"Y",IF(AND($H220&lt;=#REF!,$I220=""),"Y",IF(AND($H220="",$I220&gt;=#REF!),"Y","N")))))</f>
        <v/>
      </c>
      <c r="BF220" s="80" t="str">
        <f t="shared" si="47"/>
        <v/>
      </c>
    </row>
    <row r="221" spans="12:58">
      <c r="L221" s="80" t="str">
        <f t="shared" si="45"/>
        <v/>
      </c>
      <c r="R221" s="65" t="str">
        <f t="shared" si="37"/>
        <v/>
      </c>
      <c r="S221" s="16" t="str">
        <f t="shared" si="38"/>
        <v/>
      </c>
      <c r="X221" s="65" t="str">
        <f t="shared" si="39"/>
        <v/>
      </c>
      <c r="AD221" s="65" t="str">
        <f t="shared" si="40"/>
        <v/>
      </c>
      <c r="AE221" s="80" t="str">
        <f t="shared" si="41"/>
        <v/>
      </c>
      <c r="AF221" s="13"/>
      <c r="AN221" s="14"/>
      <c r="AO221" s="14"/>
      <c r="AS221" s="14"/>
      <c r="AT221" s="14"/>
      <c r="AX221" s="14"/>
      <c r="AY221" s="114"/>
      <c r="AZ221" s="96" t="str">
        <f t="shared" si="42"/>
        <v/>
      </c>
      <c r="BA221" s="59" t="str">
        <f t="shared" si="43"/>
        <v/>
      </c>
      <c r="BB221" s="59" t="str">
        <f t="shared" si="44"/>
        <v/>
      </c>
      <c r="BC221" s="59" t="str">
        <f t="shared" si="48"/>
        <v/>
      </c>
      <c r="BD221" s="59" t="str">
        <f t="shared" si="46"/>
        <v/>
      </c>
      <c r="BE221" s="34" t="str">
        <f>IF(AZ221="","",IF(AND($H221="",$I221=""),"Y",IF(AND($H221&lt;=#REF!,$I221&gt;=#REF!),"Y",IF(AND($H221&lt;=#REF!,$I221=""),"Y",IF(AND($H221="",$I221&gt;=#REF!),"Y","N")))))</f>
        <v/>
      </c>
      <c r="BF221" s="80" t="str">
        <f t="shared" si="47"/>
        <v/>
      </c>
    </row>
    <row r="222" spans="12:58">
      <c r="L222" s="80" t="str">
        <f t="shared" si="45"/>
        <v/>
      </c>
      <c r="R222" s="65" t="str">
        <f t="shared" si="37"/>
        <v/>
      </c>
      <c r="S222" s="16" t="str">
        <f t="shared" si="38"/>
        <v/>
      </c>
      <c r="X222" s="65" t="str">
        <f t="shared" si="39"/>
        <v/>
      </c>
      <c r="AD222" s="65" t="str">
        <f t="shared" si="40"/>
        <v/>
      </c>
      <c r="AE222" s="80" t="str">
        <f t="shared" si="41"/>
        <v/>
      </c>
      <c r="AF222" s="13"/>
      <c r="AN222" s="14"/>
      <c r="AO222" s="14"/>
      <c r="AS222" s="14"/>
      <c r="AT222" s="14"/>
      <c r="AX222" s="14"/>
      <c r="AY222" s="114"/>
      <c r="AZ222" s="96" t="str">
        <f t="shared" si="42"/>
        <v/>
      </c>
      <c r="BA222" s="59" t="str">
        <f t="shared" si="43"/>
        <v/>
      </c>
      <c r="BB222" s="59" t="str">
        <f t="shared" si="44"/>
        <v/>
      </c>
      <c r="BC222" s="59" t="str">
        <f t="shared" si="48"/>
        <v/>
      </c>
      <c r="BD222" s="59" t="str">
        <f t="shared" si="46"/>
        <v/>
      </c>
      <c r="BE222" s="34" t="str">
        <f>IF(AZ222="","",IF(AND($H222="",$I222=""),"Y",IF(AND($H222&lt;=#REF!,$I222&gt;=#REF!),"Y",IF(AND($H222&lt;=#REF!,$I222=""),"Y",IF(AND($H222="",$I222&gt;=#REF!),"Y","N")))))</f>
        <v/>
      </c>
      <c r="BF222" s="80" t="str">
        <f t="shared" si="47"/>
        <v/>
      </c>
    </row>
    <row r="223" spans="12:58">
      <c r="L223" s="80" t="str">
        <f t="shared" si="45"/>
        <v/>
      </c>
      <c r="R223" s="65" t="str">
        <f t="shared" si="37"/>
        <v/>
      </c>
      <c r="S223" s="16" t="str">
        <f t="shared" si="38"/>
        <v/>
      </c>
      <c r="X223" s="65" t="str">
        <f t="shared" si="39"/>
        <v/>
      </c>
      <c r="AD223" s="65" t="str">
        <f t="shared" si="40"/>
        <v/>
      </c>
      <c r="AE223" s="80" t="str">
        <f t="shared" si="41"/>
        <v/>
      </c>
      <c r="AF223" s="13"/>
      <c r="AN223" s="14"/>
      <c r="AO223" s="14"/>
      <c r="AS223" s="14"/>
      <c r="AT223" s="14"/>
      <c r="AX223" s="14"/>
      <c r="AY223" s="114"/>
      <c r="AZ223" s="96" t="str">
        <f t="shared" si="42"/>
        <v/>
      </c>
      <c r="BA223" s="59" t="str">
        <f t="shared" si="43"/>
        <v/>
      </c>
      <c r="BB223" s="59" t="str">
        <f t="shared" si="44"/>
        <v/>
      </c>
      <c r="BC223" s="59" t="str">
        <f t="shared" si="48"/>
        <v/>
      </c>
      <c r="BD223" s="59" t="str">
        <f t="shared" si="46"/>
        <v/>
      </c>
      <c r="BE223" s="34" t="str">
        <f>IF(AZ223="","",IF(AND($H223="",$I223=""),"Y",IF(AND($H223&lt;=#REF!,$I223&gt;=#REF!),"Y",IF(AND($H223&lt;=#REF!,$I223=""),"Y",IF(AND($H223="",$I223&gt;=#REF!),"Y","N")))))</f>
        <v/>
      </c>
      <c r="BF223" s="80" t="str">
        <f t="shared" si="47"/>
        <v/>
      </c>
    </row>
    <row r="224" spans="12:58">
      <c r="L224" s="80" t="str">
        <f t="shared" si="45"/>
        <v/>
      </c>
      <c r="R224" s="65" t="str">
        <f t="shared" si="37"/>
        <v/>
      </c>
      <c r="S224" s="16" t="str">
        <f t="shared" si="38"/>
        <v/>
      </c>
      <c r="X224" s="65" t="str">
        <f t="shared" si="39"/>
        <v/>
      </c>
      <c r="AD224" s="65" t="str">
        <f t="shared" si="40"/>
        <v/>
      </c>
      <c r="AE224" s="80" t="str">
        <f t="shared" si="41"/>
        <v/>
      </c>
      <c r="AF224" s="13"/>
      <c r="AN224" s="14"/>
      <c r="AO224" s="14"/>
      <c r="AS224" s="14"/>
      <c r="AT224" s="14"/>
      <c r="AX224" s="14"/>
      <c r="AY224" s="114"/>
      <c r="AZ224" s="96" t="str">
        <f t="shared" si="42"/>
        <v/>
      </c>
      <c r="BA224" s="59" t="str">
        <f t="shared" si="43"/>
        <v/>
      </c>
      <c r="BB224" s="59" t="str">
        <f t="shared" si="44"/>
        <v/>
      </c>
      <c r="BC224" s="59" t="str">
        <f t="shared" si="48"/>
        <v/>
      </c>
      <c r="BD224" s="59" t="str">
        <f t="shared" si="46"/>
        <v/>
      </c>
      <c r="BE224" s="34" t="str">
        <f>IF(AZ224="","",IF(AND($H224="",$I224=""),"Y",IF(AND($H224&lt;=#REF!,$I224&gt;=#REF!),"Y",IF(AND($H224&lt;=#REF!,$I224=""),"Y",IF(AND($H224="",$I224&gt;=#REF!),"Y","N")))))</f>
        <v/>
      </c>
      <c r="BF224" s="80" t="str">
        <f t="shared" si="47"/>
        <v/>
      </c>
    </row>
    <row r="225" spans="12:58">
      <c r="L225" s="80" t="str">
        <f t="shared" si="45"/>
        <v/>
      </c>
      <c r="R225" s="65" t="str">
        <f t="shared" si="37"/>
        <v/>
      </c>
      <c r="S225" s="16" t="str">
        <f t="shared" si="38"/>
        <v/>
      </c>
      <c r="X225" s="65" t="str">
        <f t="shared" si="39"/>
        <v/>
      </c>
      <c r="AD225" s="65" t="str">
        <f t="shared" si="40"/>
        <v/>
      </c>
      <c r="AE225" s="80" t="str">
        <f t="shared" si="41"/>
        <v/>
      </c>
      <c r="AF225" s="13"/>
      <c r="AN225" s="14"/>
      <c r="AO225" s="14"/>
      <c r="AS225" s="14"/>
      <c r="AT225" s="14"/>
      <c r="AX225" s="14"/>
      <c r="AY225" s="114"/>
      <c r="AZ225" s="96" t="str">
        <f t="shared" si="42"/>
        <v/>
      </c>
      <c r="BA225" s="59" t="str">
        <f t="shared" si="43"/>
        <v/>
      </c>
      <c r="BB225" s="59" t="str">
        <f t="shared" si="44"/>
        <v/>
      </c>
      <c r="BC225" s="59" t="str">
        <f t="shared" si="48"/>
        <v/>
      </c>
      <c r="BD225" s="59" t="str">
        <f t="shared" si="46"/>
        <v/>
      </c>
      <c r="BE225" s="34" t="str">
        <f>IF(AZ225="","",IF(AND($H225="",$I225=""),"Y",IF(AND($H225&lt;=#REF!,$I225&gt;=#REF!),"Y",IF(AND($H225&lt;=#REF!,$I225=""),"Y",IF(AND($H225="",$I225&gt;=#REF!),"Y","N")))))</f>
        <v/>
      </c>
      <c r="BF225" s="80" t="str">
        <f t="shared" si="47"/>
        <v/>
      </c>
    </row>
    <row r="226" spans="12:58">
      <c r="L226" s="80" t="str">
        <f t="shared" si="45"/>
        <v/>
      </c>
      <c r="R226" s="65" t="str">
        <f t="shared" si="37"/>
        <v/>
      </c>
      <c r="S226" s="16" t="str">
        <f t="shared" si="38"/>
        <v/>
      </c>
      <c r="X226" s="65" t="str">
        <f t="shared" si="39"/>
        <v/>
      </c>
      <c r="AD226" s="65" t="str">
        <f t="shared" si="40"/>
        <v/>
      </c>
      <c r="AE226" s="80" t="str">
        <f t="shared" si="41"/>
        <v/>
      </c>
      <c r="AF226" s="13"/>
      <c r="AN226" s="14"/>
      <c r="AO226" s="14"/>
      <c r="AS226" s="14"/>
      <c r="AT226" s="14"/>
      <c r="AX226" s="14"/>
      <c r="AY226" s="114"/>
      <c r="AZ226" s="96" t="str">
        <f t="shared" si="42"/>
        <v/>
      </c>
      <c r="BA226" s="59" t="str">
        <f t="shared" si="43"/>
        <v/>
      </c>
      <c r="BB226" s="59" t="str">
        <f t="shared" si="44"/>
        <v/>
      </c>
      <c r="BC226" s="59" t="str">
        <f t="shared" si="48"/>
        <v/>
      </c>
      <c r="BD226" s="59" t="str">
        <f t="shared" si="46"/>
        <v/>
      </c>
      <c r="BE226" s="34" t="str">
        <f>IF(AZ226="","",IF(AND($H226="",$I226=""),"Y",IF(AND($H226&lt;=#REF!,$I226&gt;=#REF!),"Y",IF(AND($H226&lt;=#REF!,$I226=""),"Y",IF(AND($H226="",$I226&gt;=#REF!),"Y","N")))))</f>
        <v/>
      </c>
      <c r="BF226" s="80" t="str">
        <f t="shared" si="47"/>
        <v/>
      </c>
    </row>
    <row r="227" spans="12:58">
      <c r="L227" s="80" t="str">
        <f t="shared" si="45"/>
        <v/>
      </c>
      <c r="R227" s="65" t="str">
        <f t="shared" si="37"/>
        <v/>
      </c>
      <c r="S227" s="16" t="str">
        <f t="shared" si="38"/>
        <v/>
      </c>
      <c r="X227" s="65" t="str">
        <f t="shared" si="39"/>
        <v/>
      </c>
      <c r="AD227" s="65" t="str">
        <f t="shared" si="40"/>
        <v/>
      </c>
      <c r="AE227" s="80" t="str">
        <f t="shared" si="41"/>
        <v/>
      </c>
      <c r="AF227" s="13"/>
      <c r="AN227" s="14"/>
      <c r="AO227" s="14"/>
      <c r="AS227" s="14"/>
      <c r="AT227" s="14"/>
      <c r="AX227" s="14"/>
      <c r="AY227" s="114"/>
      <c r="AZ227" s="96" t="str">
        <f t="shared" si="42"/>
        <v/>
      </c>
      <c r="BA227" s="59" t="str">
        <f t="shared" si="43"/>
        <v/>
      </c>
      <c r="BB227" s="59" t="str">
        <f t="shared" si="44"/>
        <v/>
      </c>
      <c r="BC227" s="59" t="str">
        <f t="shared" si="48"/>
        <v/>
      </c>
      <c r="BD227" s="59" t="str">
        <f t="shared" si="46"/>
        <v/>
      </c>
      <c r="BE227" s="34" t="str">
        <f>IF(AZ227="","",IF(AND($H227="",$I227=""),"Y",IF(AND($H227&lt;=#REF!,$I227&gt;=#REF!),"Y",IF(AND($H227&lt;=#REF!,$I227=""),"Y",IF(AND($H227="",$I227&gt;=#REF!),"Y","N")))))</f>
        <v/>
      </c>
      <c r="BF227" s="80" t="str">
        <f t="shared" si="47"/>
        <v/>
      </c>
    </row>
    <row r="228" spans="12:58">
      <c r="L228" s="80" t="str">
        <f t="shared" si="45"/>
        <v/>
      </c>
      <c r="R228" s="65" t="str">
        <f t="shared" si="37"/>
        <v/>
      </c>
      <c r="S228" s="16" t="str">
        <f t="shared" si="38"/>
        <v/>
      </c>
      <c r="X228" s="65" t="str">
        <f t="shared" si="39"/>
        <v/>
      </c>
      <c r="AD228" s="65" t="str">
        <f t="shared" si="40"/>
        <v/>
      </c>
      <c r="AE228" s="80" t="str">
        <f t="shared" si="41"/>
        <v/>
      </c>
      <c r="AF228" s="13"/>
      <c r="AN228" s="14"/>
      <c r="AO228" s="14"/>
      <c r="AS228" s="14"/>
      <c r="AT228" s="14"/>
      <c r="AX228" s="14"/>
      <c r="AY228" s="114"/>
      <c r="AZ228" s="96" t="str">
        <f t="shared" si="42"/>
        <v/>
      </c>
      <c r="BA228" s="59" t="str">
        <f t="shared" si="43"/>
        <v/>
      </c>
      <c r="BB228" s="59" t="str">
        <f t="shared" si="44"/>
        <v/>
      </c>
      <c r="BC228" s="59" t="str">
        <f t="shared" si="48"/>
        <v/>
      </c>
      <c r="BD228" s="59" t="str">
        <f t="shared" si="46"/>
        <v/>
      </c>
      <c r="BE228" s="34" t="str">
        <f>IF(AZ228="","",IF(AND($H228="",$I228=""),"Y",IF(AND($H228&lt;=#REF!,$I228&gt;=#REF!),"Y",IF(AND($H228&lt;=#REF!,$I228=""),"Y",IF(AND($H228="",$I228&gt;=#REF!),"Y","N")))))</f>
        <v/>
      </c>
      <c r="BF228" s="80" t="str">
        <f t="shared" si="47"/>
        <v/>
      </c>
    </row>
    <row r="229" spans="12:58">
      <c r="L229" s="80" t="str">
        <f t="shared" si="45"/>
        <v/>
      </c>
      <c r="R229" s="65" t="str">
        <f t="shared" si="37"/>
        <v/>
      </c>
      <c r="S229" s="16" t="str">
        <f t="shared" si="38"/>
        <v/>
      </c>
      <c r="X229" s="65" t="str">
        <f t="shared" si="39"/>
        <v/>
      </c>
      <c r="AD229" s="65" t="str">
        <f t="shared" si="40"/>
        <v/>
      </c>
      <c r="AE229" s="80" t="str">
        <f t="shared" si="41"/>
        <v/>
      </c>
      <c r="AF229" s="13"/>
      <c r="AN229" s="14"/>
      <c r="AO229" s="14"/>
      <c r="AS229" s="14"/>
      <c r="AT229" s="14"/>
      <c r="AX229" s="14"/>
      <c r="AY229" s="114"/>
      <c r="AZ229" s="96" t="str">
        <f t="shared" si="42"/>
        <v/>
      </c>
      <c r="BA229" s="59" t="str">
        <f t="shared" si="43"/>
        <v/>
      </c>
      <c r="BB229" s="59" t="str">
        <f t="shared" si="44"/>
        <v/>
      </c>
      <c r="BC229" s="59" t="str">
        <f t="shared" si="48"/>
        <v/>
      </c>
      <c r="BD229" s="59" t="str">
        <f t="shared" si="46"/>
        <v/>
      </c>
      <c r="BE229" s="34" t="str">
        <f>IF(AZ229="","",IF(AND($H229="",$I229=""),"Y",IF(AND($H229&lt;=#REF!,$I229&gt;=#REF!),"Y",IF(AND($H229&lt;=#REF!,$I229=""),"Y",IF(AND($H229="",$I229&gt;=#REF!),"Y","N")))))</f>
        <v/>
      </c>
      <c r="BF229" s="80" t="str">
        <f t="shared" si="47"/>
        <v/>
      </c>
    </row>
    <row r="230" spans="12:58">
      <c r="L230" s="80" t="str">
        <f t="shared" si="45"/>
        <v/>
      </c>
      <c r="R230" s="65" t="str">
        <f t="shared" si="37"/>
        <v/>
      </c>
      <c r="S230" s="16" t="str">
        <f t="shared" si="38"/>
        <v/>
      </c>
      <c r="X230" s="65" t="str">
        <f t="shared" si="39"/>
        <v/>
      </c>
      <c r="AD230" s="65" t="str">
        <f t="shared" si="40"/>
        <v/>
      </c>
      <c r="AE230" s="80" t="str">
        <f t="shared" si="41"/>
        <v/>
      </c>
      <c r="AF230" s="13"/>
      <c r="AN230" s="14"/>
      <c r="AO230" s="14"/>
      <c r="AS230" s="14"/>
      <c r="AT230" s="14"/>
      <c r="AX230" s="14"/>
      <c r="AY230" s="114"/>
      <c r="AZ230" s="96" t="str">
        <f t="shared" si="42"/>
        <v/>
      </c>
      <c r="BA230" s="59" t="str">
        <f t="shared" si="43"/>
        <v/>
      </c>
      <c r="BB230" s="59" t="str">
        <f t="shared" si="44"/>
        <v/>
      </c>
      <c r="BC230" s="59" t="str">
        <f t="shared" si="48"/>
        <v/>
      </c>
      <c r="BD230" s="59" t="str">
        <f t="shared" si="46"/>
        <v/>
      </c>
      <c r="BE230" s="34" t="str">
        <f>IF(AZ230="","",IF(AND($H230="",$I230=""),"Y",IF(AND($H230&lt;=#REF!,$I230&gt;=#REF!),"Y",IF(AND($H230&lt;=#REF!,$I230=""),"Y",IF(AND($H230="",$I230&gt;=#REF!),"Y","N")))))</f>
        <v/>
      </c>
      <c r="BF230" s="80" t="str">
        <f t="shared" si="47"/>
        <v/>
      </c>
    </row>
    <row r="231" spans="12:58">
      <c r="L231" s="80" t="str">
        <f t="shared" si="45"/>
        <v/>
      </c>
      <c r="R231" s="65" t="str">
        <f t="shared" si="37"/>
        <v/>
      </c>
      <c r="S231" s="16" t="str">
        <f t="shared" si="38"/>
        <v/>
      </c>
      <c r="X231" s="65" t="str">
        <f t="shared" si="39"/>
        <v/>
      </c>
      <c r="AD231" s="65" t="str">
        <f t="shared" si="40"/>
        <v/>
      </c>
      <c r="AE231" s="80" t="str">
        <f t="shared" si="41"/>
        <v/>
      </c>
      <c r="AF231" s="13"/>
      <c r="AN231" s="14"/>
      <c r="AO231" s="14"/>
      <c r="AS231" s="14"/>
      <c r="AT231" s="14"/>
      <c r="AX231" s="14"/>
      <c r="AY231" s="114"/>
      <c r="AZ231" s="96" t="str">
        <f t="shared" si="42"/>
        <v/>
      </c>
      <c r="BA231" s="59" t="str">
        <f t="shared" si="43"/>
        <v/>
      </c>
      <c r="BB231" s="59" t="str">
        <f t="shared" si="44"/>
        <v/>
      </c>
      <c r="BC231" s="59" t="str">
        <f t="shared" si="48"/>
        <v/>
      </c>
      <c r="BD231" s="59" t="str">
        <f t="shared" si="46"/>
        <v/>
      </c>
      <c r="BE231" s="34" t="str">
        <f>IF(AZ231="","",IF(AND($H231="",$I231=""),"Y",IF(AND($H231&lt;=#REF!,$I231&gt;=#REF!),"Y",IF(AND($H231&lt;=#REF!,$I231=""),"Y",IF(AND($H231="",$I231&gt;=#REF!),"Y","N")))))</f>
        <v/>
      </c>
      <c r="BF231" s="80" t="str">
        <f t="shared" si="47"/>
        <v/>
      </c>
    </row>
    <row r="232" spans="12:58">
      <c r="L232" s="80" t="str">
        <f t="shared" si="45"/>
        <v/>
      </c>
      <c r="R232" s="65" t="str">
        <f t="shared" si="37"/>
        <v/>
      </c>
      <c r="S232" s="16" t="str">
        <f t="shared" si="38"/>
        <v/>
      </c>
      <c r="X232" s="65" t="str">
        <f t="shared" si="39"/>
        <v/>
      </c>
      <c r="AD232" s="65" t="str">
        <f t="shared" si="40"/>
        <v/>
      </c>
      <c r="AE232" s="80" t="str">
        <f t="shared" si="41"/>
        <v/>
      </c>
      <c r="AF232" s="13"/>
      <c r="AN232" s="14"/>
      <c r="AO232" s="14"/>
      <c r="AS232" s="14"/>
      <c r="AT232" s="14"/>
      <c r="AX232" s="14"/>
      <c r="AY232" s="114"/>
      <c r="AZ232" s="96" t="str">
        <f t="shared" si="42"/>
        <v/>
      </c>
      <c r="BA232" s="59" t="str">
        <f t="shared" si="43"/>
        <v/>
      </c>
      <c r="BB232" s="59" t="str">
        <f t="shared" si="44"/>
        <v/>
      </c>
      <c r="BC232" s="59" t="str">
        <f t="shared" si="48"/>
        <v/>
      </c>
      <c r="BD232" s="59" t="str">
        <f t="shared" si="46"/>
        <v/>
      </c>
      <c r="BE232" s="34" t="str">
        <f>IF(AZ232="","",IF(AND($H232="",$I232=""),"Y",IF(AND($H232&lt;=#REF!,$I232&gt;=#REF!),"Y",IF(AND($H232&lt;=#REF!,$I232=""),"Y",IF(AND($H232="",$I232&gt;=#REF!),"Y","N")))))</f>
        <v/>
      </c>
      <c r="BF232" s="80" t="str">
        <f t="shared" si="47"/>
        <v/>
      </c>
    </row>
    <row r="233" spans="12:58">
      <c r="L233" s="80" t="str">
        <f t="shared" si="45"/>
        <v/>
      </c>
      <c r="R233" s="65" t="str">
        <f t="shared" si="37"/>
        <v/>
      </c>
      <c r="S233" s="16" t="str">
        <f t="shared" si="38"/>
        <v/>
      </c>
      <c r="X233" s="65" t="str">
        <f t="shared" si="39"/>
        <v/>
      </c>
      <c r="AD233" s="65" t="str">
        <f t="shared" si="40"/>
        <v/>
      </c>
      <c r="AE233" s="80" t="str">
        <f t="shared" si="41"/>
        <v/>
      </c>
      <c r="AF233" s="13"/>
      <c r="AN233" s="14"/>
      <c r="AO233" s="14"/>
      <c r="AS233" s="14"/>
      <c r="AT233" s="14"/>
      <c r="AX233" s="14"/>
      <c r="AY233" s="114"/>
      <c r="AZ233" s="96" t="str">
        <f t="shared" si="42"/>
        <v/>
      </c>
      <c r="BA233" s="59" t="str">
        <f t="shared" si="43"/>
        <v/>
      </c>
      <c r="BB233" s="59" t="str">
        <f t="shared" si="44"/>
        <v/>
      </c>
      <c r="BC233" s="59" t="str">
        <f t="shared" si="48"/>
        <v/>
      </c>
      <c r="BD233" s="59" t="str">
        <f t="shared" si="46"/>
        <v/>
      </c>
      <c r="BE233" s="34" t="str">
        <f>IF(AZ233="","",IF(AND($H233="",$I233=""),"Y",IF(AND($H233&lt;=#REF!,$I233&gt;=#REF!),"Y",IF(AND($H233&lt;=#REF!,$I233=""),"Y",IF(AND($H233="",$I233&gt;=#REF!),"Y","N")))))</f>
        <v/>
      </c>
      <c r="BF233" s="80" t="str">
        <f t="shared" si="47"/>
        <v/>
      </c>
    </row>
    <row r="234" spans="12:58">
      <c r="L234" s="80" t="str">
        <f t="shared" si="45"/>
        <v/>
      </c>
      <c r="R234" s="65" t="str">
        <f t="shared" si="37"/>
        <v/>
      </c>
      <c r="S234" s="16" t="str">
        <f t="shared" si="38"/>
        <v/>
      </c>
      <c r="X234" s="65" t="str">
        <f t="shared" si="39"/>
        <v/>
      </c>
      <c r="AD234" s="65" t="str">
        <f t="shared" si="40"/>
        <v/>
      </c>
      <c r="AE234" s="80" t="str">
        <f t="shared" si="41"/>
        <v/>
      </c>
      <c r="AF234" s="13"/>
      <c r="AN234" s="14"/>
      <c r="AO234" s="14"/>
      <c r="AS234" s="14"/>
      <c r="AT234" s="14"/>
      <c r="AX234" s="14"/>
      <c r="AY234" s="114"/>
      <c r="AZ234" s="96" t="str">
        <f t="shared" si="42"/>
        <v/>
      </c>
      <c r="BA234" s="59" t="str">
        <f t="shared" si="43"/>
        <v/>
      </c>
      <c r="BB234" s="59" t="str">
        <f t="shared" si="44"/>
        <v/>
      </c>
      <c r="BC234" s="59" t="str">
        <f t="shared" si="48"/>
        <v/>
      </c>
      <c r="BD234" s="59" t="str">
        <f t="shared" si="46"/>
        <v/>
      </c>
      <c r="BE234" s="34" t="str">
        <f>IF(AZ234="","",IF(AND($H234="",$I234=""),"Y",IF(AND($H234&lt;=#REF!,$I234&gt;=#REF!),"Y",IF(AND($H234&lt;=#REF!,$I234=""),"Y",IF(AND($H234="",$I234&gt;=#REF!),"Y","N")))))</f>
        <v/>
      </c>
      <c r="BF234" s="80" t="str">
        <f t="shared" si="47"/>
        <v/>
      </c>
    </row>
    <row r="235" spans="12:58">
      <c r="L235" s="80" t="str">
        <f t="shared" si="45"/>
        <v/>
      </c>
      <c r="R235" s="65" t="str">
        <f t="shared" si="37"/>
        <v/>
      </c>
      <c r="S235" s="16" t="str">
        <f t="shared" si="38"/>
        <v/>
      </c>
      <c r="X235" s="65" t="str">
        <f t="shared" si="39"/>
        <v/>
      </c>
      <c r="AD235" s="65" t="str">
        <f t="shared" si="40"/>
        <v/>
      </c>
      <c r="AE235" s="80" t="str">
        <f t="shared" si="41"/>
        <v/>
      </c>
      <c r="AF235" s="13"/>
      <c r="AN235" s="14"/>
      <c r="AO235" s="14"/>
      <c r="AS235" s="14"/>
      <c r="AT235" s="14"/>
      <c r="AX235" s="14"/>
      <c r="AY235" s="114"/>
      <c r="AZ235" s="96" t="str">
        <f t="shared" si="42"/>
        <v/>
      </c>
      <c r="BA235" s="59" t="str">
        <f t="shared" si="43"/>
        <v/>
      </c>
      <c r="BB235" s="59" t="str">
        <f t="shared" si="44"/>
        <v/>
      </c>
      <c r="BC235" s="59" t="str">
        <f t="shared" si="48"/>
        <v/>
      </c>
      <c r="BD235" s="59" t="str">
        <f t="shared" si="46"/>
        <v/>
      </c>
      <c r="BE235" s="34" t="str">
        <f>IF(AZ235="","",IF(AND($H235="",$I235=""),"Y",IF(AND($H235&lt;=#REF!,$I235&gt;=#REF!),"Y",IF(AND($H235&lt;=#REF!,$I235=""),"Y",IF(AND($H235="",$I235&gt;=#REF!),"Y","N")))))</f>
        <v/>
      </c>
      <c r="BF235" s="80" t="str">
        <f t="shared" si="47"/>
        <v/>
      </c>
    </row>
    <row r="236" spans="12:58">
      <c r="L236" s="80" t="str">
        <f t="shared" si="45"/>
        <v/>
      </c>
      <c r="R236" s="65" t="str">
        <f t="shared" si="37"/>
        <v/>
      </c>
      <c r="S236" s="16" t="str">
        <f t="shared" si="38"/>
        <v/>
      </c>
      <c r="X236" s="65" t="str">
        <f t="shared" si="39"/>
        <v/>
      </c>
      <c r="AD236" s="65" t="str">
        <f t="shared" si="40"/>
        <v/>
      </c>
      <c r="AE236" s="80" t="str">
        <f t="shared" si="41"/>
        <v/>
      </c>
      <c r="AF236" s="13"/>
      <c r="AN236" s="14"/>
      <c r="AO236" s="14"/>
      <c r="AS236" s="14"/>
      <c r="AT236" s="14"/>
      <c r="AX236" s="14"/>
      <c r="AY236" s="114"/>
      <c r="AZ236" s="96" t="str">
        <f t="shared" si="42"/>
        <v/>
      </c>
      <c r="BA236" s="59" t="str">
        <f t="shared" si="43"/>
        <v/>
      </c>
      <c r="BB236" s="59" t="str">
        <f t="shared" si="44"/>
        <v/>
      </c>
      <c r="BC236" s="59" t="str">
        <f t="shared" si="48"/>
        <v/>
      </c>
      <c r="BD236" s="59" t="str">
        <f t="shared" si="46"/>
        <v/>
      </c>
      <c r="BE236" s="34" t="str">
        <f>IF(AZ236="","",IF(AND($H236="",$I236=""),"Y",IF(AND($H236&lt;=#REF!,$I236&gt;=#REF!),"Y",IF(AND($H236&lt;=#REF!,$I236=""),"Y",IF(AND($H236="",$I236&gt;=#REF!),"Y","N")))))</f>
        <v/>
      </c>
      <c r="BF236" s="80" t="str">
        <f t="shared" si="47"/>
        <v/>
      </c>
    </row>
    <row r="237" spans="12:58">
      <c r="L237" s="80" t="str">
        <f t="shared" si="45"/>
        <v/>
      </c>
      <c r="R237" s="65" t="str">
        <f t="shared" si="37"/>
        <v/>
      </c>
      <c r="S237" s="16" t="str">
        <f t="shared" si="38"/>
        <v/>
      </c>
      <c r="X237" s="65" t="str">
        <f t="shared" si="39"/>
        <v/>
      </c>
      <c r="AD237" s="65" t="str">
        <f t="shared" si="40"/>
        <v/>
      </c>
      <c r="AE237" s="80" t="str">
        <f t="shared" si="41"/>
        <v/>
      </c>
      <c r="AF237" s="13"/>
      <c r="AN237" s="14"/>
      <c r="AO237" s="14"/>
      <c r="AS237" s="14"/>
      <c r="AT237" s="14"/>
      <c r="AX237" s="14"/>
      <c r="AY237" s="114"/>
      <c r="AZ237" s="96" t="str">
        <f t="shared" si="42"/>
        <v/>
      </c>
      <c r="BA237" s="59" t="str">
        <f t="shared" si="43"/>
        <v/>
      </c>
      <c r="BB237" s="59" t="str">
        <f t="shared" si="44"/>
        <v/>
      </c>
      <c r="BC237" s="59" t="str">
        <f t="shared" si="48"/>
        <v/>
      </c>
      <c r="BD237" s="59" t="str">
        <f t="shared" si="46"/>
        <v/>
      </c>
      <c r="BE237" s="34" t="str">
        <f>IF(AZ237="","",IF(AND($H237="",$I237=""),"Y",IF(AND($H237&lt;=#REF!,$I237&gt;=#REF!),"Y",IF(AND($H237&lt;=#REF!,$I237=""),"Y",IF(AND($H237="",$I237&gt;=#REF!),"Y","N")))))</f>
        <v/>
      </c>
      <c r="BF237" s="80" t="str">
        <f t="shared" si="47"/>
        <v/>
      </c>
    </row>
    <row r="238" spans="12:58">
      <c r="L238" s="80" t="str">
        <f t="shared" si="45"/>
        <v/>
      </c>
      <c r="R238" s="65" t="str">
        <f t="shared" si="37"/>
        <v/>
      </c>
      <c r="S238" s="16" t="str">
        <f t="shared" si="38"/>
        <v/>
      </c>
      <c r="X238" s="65" t="str">
        <f t="shared" si="39"/>
        <v/>
      </c>
      <c r="AD238" s="65" t="str">
        <f t="shared" si="40"/>
        <v/>
      </c>
      <c r="AE238" s="80" t="str">
        <f t="shared" si="41"/>
        <v/>
      </c>
      <c r="AF238" s="13"/>
      <c r="AN238" s="14"/>
      <c r="AO238" s="14"/>
      <c r="AS238" s="14"/>
      <c r="AT238" s="14"/>
      <c r="AX238" s="14"/>
      <c r="AY238" s="114"/>
      <c r="AZ238" s="96" t="str">
        <f t="shared" si="42"/>
        <v/>
      </c>
      <c r="BA238" s="59" t="str">
        <f t="shared" si="43"/>
        <v/>
      </c>
      <c r="BB238" s="59" t="str">
        <f t="shared" si="44"/>
        <v/>
      </c>
      <c r="BC238" s="59" t="str">
        <f t="shared" si="48"/>
        <v/>
      </c>
      <c r="BD238" s="59" t="str">
        <f t="shared" si="46"/>
        <v/>
      </c>
      <c r="BE238" s="34" t="str">
        <f>IF(AZ238="","",IF(AND($H238="",$I238=""),"Y",IF(AND($H238&lt;=#REF!,$I238&gt;=#REF!),"Y",IF(AND($H238&lt;=#REF!,$I238=""),"Y",IF(AND($H238="",$I238&gt;=#REF!),"Y","N")))))</f>
        <v/>
      </c>
      <c r="BF238" s="80" t="str">
        <f t="shared" si="47"/>
        <v/>
      </c>
    </row>
    <row r="239" spans="12:58">
      <c r="L239" s="80" t="str">
        <f t="shared" si="45"/>
        <v/>
      </c>
      <c r="R239" s="65" t="str">
        <f t="shared" si="37"/>
        <v/>
      </c>
      <c r="S239" s="16" t="str">
        <f t="shared" si="38"/>
        <v/>
      </c>
      <c r="X239" s="65" t="str">
        <f t="shared" si="39"/>
        <v/>
      </c>
      <c r="AD239" s="65" t="str">
        <f t="shared" si="40"/>
        <v/>
      </c>
      <c r="AE239" s="80" t="str">
        <f t="shared" si="41"/>
        <v/>
      </c>
      <c r="AF239" s="13"/>
      <c r="AN239" s="14"/>
      <c r="AO239" s="14"/>
      <c r="AS239" s="14"/>
      <c r="AT239" s="14"/>
      <c r="AX239" s="14"/>
      <c r="AY239" s="114"/>
      <c r="AZ239" s="96" t="str">
        <f t="shared" si="42"/>
        <v/>
      </c>
      <c r="BA239" s="59" t="str">
        <f t="shared" si="43"/>
        <v/>
      </c>
      <c r="BB239" s="59" t="str">
        <f t="shared" si="44"/>
        <v/>
      </c>
      <c r="BC239" s="59" t="str">
        <f t="shared" si="48"/>
        <v/>
      </c>
      <c r="BD239" s="59" t="str">
        <f t="shared" si="46"/>
        <v/>
      </c>
      <c r="BE239" s="34" t="str">
        <f>IF(AZ239="","",IF(AND($H239="",$I239=""),"Y",IF(AND($H239&lt;=#REF!,$I239&gt;=#REF!),"Y",IF(AND($H239&lt;=#REF!,$I239=""),"Y",IF(AND($H239="",$I239&gt;=#REF!),"Y","N")))))</f>
        <v/>
      </c>
      <c r="BF239" s="80" t="str">
        <f t="shared" si="47"/>
        <v/>
      </c>
    </row>
    <row r="240" spans="12:58">
      <c r="L240" s="80" t="str">
        <f t="shared" si="45"/>
        <v/>
      </c>
      <c r="R240" s="65" t="str">
        <f t="shared" si="37"/>
        <v/>
      </c>
      <c r="S240" s="16" t="str">
        <f t="shared" si="38"/>
        <v/>
      </c>
      <c r="X240" s="65" t="str">
        <f t="shared" si="39"/>
        <v/>
      </c>
      <c r="AD240" s="65" t="str">
        <f t="shared" si="40"/>
        <v/>
      </c>
      <c r="AE240" s="80" t="str">
        <f t="shared" si="41"/>
        <v/>
      </c>
      <c r="AF240" s="13"/>
      <c r="AN240" s="14"/>
      <c r="AO240" s="14"/>
      <c r="AS240" s="14"/>
      <c r="AT240" s="14"/>
      <c r="AX240" s="14"/>
      <c r="AY240" s="114"/>
      <c r="AZ240" s="96" t="str">
        <f t="shared" si="42"/>
        <v/>
      </c>
      <c r="BA240" s="59" t="str">
        <f t="shared" si="43"/>
        <v/>
      </c>
      <c r="BB240" s="59" t="str">
        <f t="shared" si="44"/>
        <v/>
      </c>
      <c r="BC240" s="59" t="str">
        <f t="shared" si="48"/>
        <v/>
      </c>
      <c r="BD240" s="59" t="str">
        <f t="shared" si="46"/>
        <v/>
      </c>
      <c r="BE240" s="34" t="str">
        <f>IF(AZ240="","",IF(AND($H240="",$I240=""),"Y",IF(AND($H240&lt;=#REF!,$I240&gt;=#REF!),"Y",IF(AND($H240&lt;=#REF!,$I240=""),"Y",IF(AND($H240="",$I240&gt;=#REF!),"Y","N")))))</f>
        <v/>
      </c>
      <c r="BF240" s="80" t="str">
        <f t="shared" si="47"/>
        <v/>
      </c>
    </row>
    <row r="241" spans="12:58">
      <c r="L241" s="80" t="str">
        <f t="shared" si="45"/>
        <v/>
      </c>
      <c r="R241" s="65" t="str">
        <f t="shared" si="37"/>
        <v/>
      </c>
      <c r="S241" s="16" t="str">
        <f t="shared" si="38"/>
        <v/>
      </c>
      <c r="X241" s="65" t="str">
        <f t="shared" si="39"/>
        <v/>
      </c>
      <c r="AD241" s="65" t="str">
        <f t="shared" si="40"/>
        <v/>
      </c>
      <c r="AE241" s="80" t="str">
        <f t="shared" si="41"/>
        <v/>
      </c>
      <c r="AF241" s="13"/>
      <c r="AN241" s="14"/>
      <c r="AO241" s="14"/>
      <c r="AS241" s="14"/>
      <c r="AT241" s="14"/>
      <c r="AX241" s="14"/>
      <c r="AY241" s="114"/>
      <c r="AZ241" s="96" t="str">
        <f t="shared" si="42"/>
        <v/>
      </c>
      <c r="BA241" s="59" t="str">
        <f t="shared" si="43"/>
        <v/>
      </c>
      <c r="BB241" s="59" t="str">
        <f t="shared" si="44"/>
        <v/>
      </c>
      <c r="BC241" s="59" t="str">
        <f t="shared" si="48"/>
        <v/>
      </c>
      <c r="BD241" s="59" t="str">
        <f t="shared" si="46"/>
        <v/>
      </c>
      <c r="BE241" s="34" t="str">
        <f>IF(AZ241="","",IF(AND($H241="",$I241=""),"Y",IF(AND($H241&lt;=#REF!,$I241&gt;=#REF!),"Y",IF(AND($H241&lt;=#REF!,$I241=""),"Y",IF(AND($H241="",$I241&gt;=#REF!),"Y","N")))))</f>
        <v/>
      </c>
      <c r="BF241" s="80" t="str">
        <f t="shared" si="47"/>
        <v/>
      </c>
    </row>
    <row r="242" spans="12:58">
      <c r="L242" s="80" t="str">
        <f t="shared" si="45"/>
        <v/>
      </c>
      <c r="R242" s="65" t="str">
        <f t="shared" si="37"/>
        <v/>
      </c>
      <c r="S242" s="16" t="str">
        <f t="shared" si="38"/>
        <v/>
      </c>
      <c r="X242" s="65" t="str">
        <f t="shared" si="39"/>
        <v/>
      </c>
      <c r="AD242" s="65" t="str">
        <f t="shared" si="40"/>
        <v/>
      </c>
      <c r="AE242" s="80" t="str">
        <f t="shared" si="41"/>
        <v/>
      </c>
      <c r="AF242" s="13"/>
      <c r="AN242" s="14"/>
      <c r="AO242" s="14"/>
      <c r="AS242" s="14"/>
      <c r="AT242" s="14"/>
      <c r="AX242" s="14"/>
      <c r="AY242" s="114"/>
      <c r="AZ242" s="96" t="str">
        <f t="shared" si="42"/>
        <v/>
      </c>
      <c r="BA242" s="59" t="str">
        <f t="shared" si="43"/>
        <v/>
      </c>
      <c r="BB242" s="59" t="str">
        <f t="shared" si="44"/>
        <v/>
      </c>
      <c r="BC242" s="59" t="str">
        <f t="shared" si="48"/>
        <v/>
      </c>
      <c r="BD242" s="59" t="str">
        <f t="shared" si="46"/>
        <v/>
      </c>
      <c r="BE242" s="34" t="str">
        <f>IF(AZ242="","",IF(AND($H242="",$I242=""),"Y",IF(AND($H242&lt;=#REF!,$I242&gt;=#REF!),"Y",IF(AND($H242&lt;=#REF!,$I242=""),"Y",IF(AND($H242="",$I242&gt;=#REF!),"Y","N")))))</f>
        <v/>
      </c>
      <c r="BF242" s="80" t="str">
        <f t="shared" si="47"/>
        <v/>
      </c>
    </row>
    <row r="243" spans="12:58">
      <c r="L243" s="80" t="str">
        <f t="shared" si="45"/>
        <v/>
      </c>
      <c r="R243" s="65" t="str">
        <f t="shared" si="37"/>
        <v/>
      </c>
      <c r="S243" s="16" t="str">
        <f t="shared" si="38"/>
        <v/>
      </c>
      <c r="X243" s="65" t="str">
        <f t="shared" si="39"/>
        <v/>
      </c>
      <c r="AD243" s="65" t="str">
        <f t="shared" si="40"/>
        <v/>
      </c>
      <c r="AE243" s="80" t="str">
        <f t="shared" si="41"/>
        <v/>
      </c>
      <c r="AF243" s="13"/>
      <c r="AN243" s="14"/>
      <c r="AO243" s="14"/>
      <c r="AS243" s="14"/>
      <c r="AT243" s="14"/>
      <c r="AX243" s="14"/>
      <c r="AY243" s="114"/>
      <c r="AZ243" s="96" t="str">
        <f t="shared" si="42"/>
        <v/>
      </c>
      <c r="BA243" s="59" t="str">
        <f t="shared" si="43"/>
        <v/>
      </c>
      <c r="BB243" s="59" t="str">
        <f t="shared" si="44"/>
        <v/>
      </c>
      <c r="BC243" s="59" t="str">
        <f t="shared" si="48"/>
        <v/>
      </c>
      <c r="BD243" s="59" t="str">
        <f t="shared" si="46"/>
        <v/>
      </c>
      <c r="BE243" s="34" t="str">
        <f>IF(AZ243="","",IF(AND($H243="",$I243=""),"Y",IF(AND($H243&lt;=#REF!,$I243&gt;=#REF!),"Y",IF(AND($H243&lt;=#REF!,$I243=""),"Y",IF(AND($H243="",$I243&gt;=#REF!),"Y","N")))))</f>
        <v/>
      </c>
      <c r="BF243" s="80" t="str">
        <f t="shared" si="47"/>
        <v/>
      </c>
    </row>
    <row r="244" spans="12:58">
      <c r="L244" s="80" t="str">
        <f t="shared" si="45"/>
        <v/>
      </c>
      <c r="R244" s="65" t="str">
        <f t="shared" si="37"/>
        <v/>
      </c>
      <c r="S244" s="16" t="str">
        <f t="shared" si="38"/>
        <v/>
      </c>
      <c r="X244" s="65" t="str">
        <f t="shared" si="39"/>
        <v/>
      </c>
      <c r="AD244" s="65" t="str">
        <f t="shared" si="40"/>
        <v/>
      </c>
      <c r="AE244" s="80" t="str">
        <f t="shared" si="41"/>
        <v/>
      </c>
      <c r="AF244" s="13"/>
      <c r="AN244" s="14"/>
      <c r="AO244" s="14"/>
      <c r="AS244" s="14"/>
      <c r="AT244" s="14"/>
      <c r="AX244" s="14"/>
      <c r="AY244" s="114"/>
      <c r="AZ244" s="96" t="str">
        <f t="shared" si="42"/>
        <v/>
      </c>
      <c r="BA244" s="59" t="str">
        <f t="shared" si="43"/>
        <v/>
      </c>
      <c r="BB244" s="59" t="str">
        <f t="shared" si="44"/>
        <v/>
      </c>
      <c r="BC244" s="59" t="str">
        <f t="shared" si="48"/>
        <v/>
      </c>
      <c r="BD244" s="59" t="str">
        <f t="shared" si="46"/>
        <v/>
      </c>
      <c r="BE244" s="34" t="str">
        <f>IF(AZ244="","",IF(AND($H244="",$I244=""),"Y",IF(AND($H244&lt;=#REF!,$I244&gt;=#REF!),"Y",IF(AND($H244&lt;=#REF!,$I244=""),"Y",IF(AND($H244="",$I244&gt;=#REF!),"Y","N")))))</f>
        <v/>
      </c>
      <c r="BF244" s="80" t="str">
        <f t="shared" si="47"/>
        <v/>
      </c>
    </row>
    <row r="245" spans="12:58">
      <c r="L245" s="80" t="str">
        <f t="shared" si="45"/>
        <v/>
      </c>
      <c r="R245" s="65" t="str">
        <f t="shared" si="37"/>
        <v/>
      </c>
      <c r="S245" s="16" t="str">
        <f t="shared" si="38"/>
        <v/>
      </c>
      <c r="X245" s="65" t="str">
        <f t="shared" si="39"/>
        <v/>
      </c>
      <c r="AD245" s="65" t="str">
        <f t="shared" si="40"/>
        <v/>
      </c>
      <c r="AE245" s="80" t="str">
        <f t="shared" si="41"/>
        <v/>
      </c>
      <c r="AF245" s="13"/>
      <c r="AN245" s="14"/>
      <c r="AO245" s="14"/>
      <c r="AS245" s="14"/>
      <c r="AT245" s="14"/>
      <c r="AX245" s="14"/>
      <c r="AY245" s="114"/>
      <c r="AZ245" s="96" t="str">
        <f t="shared" si="42"/>
        <v/>
      </c>
      <c r="BA245" s="59" t="str">
        <f t="shared" si="43"/>
        <v/>
      </c>
      <c r="BB245" s="59" t="str">
        <f t="shared" si="44"/>
        <v/>
      </c>
      <c r="BC245" s="59" t="str">
        <f t="shared" si="48"/>
        <v/>
      </c>
      <c r="BD245" s="59" t="str">
        <f t="shared" si="46"/>
        <v/>
      </c>
      <c r="BE245" s="34" t="str">
        <f>IF(AZ245="","",IF(AND($H245="",$I245=""),"Y",IF(AND($H245&lt;=#REF!,$I245&gt;=#REF!),"Y",IF(AND($H245&lt;=#REF!,$I245=""),"Y",IF(AND($H245="",$I245&gt;=#REF!),"Y","N")))))</f>
        <v/>
      </c>
      <c r="BF245" s="80" t="str">
        <f t="shared" si="47"/>
        <v/>
      </c>
    </row>
    <row r="246" spans="12:58">
      <c r="L246" s="80" t="str">
        <f t="shared" si="45"/>
        <v/>
      </c>
      <c r="R246" s="65" t="str">
        <f t="shared" si="37"/>
        <v/>
      </c>
      <c r="S246" s="16" t="str">
        <f t="shared" si="38"/>
        <v/>
      </c>
      <c r="X246" s="65" t="str">
        <f t="shared" si="39"/>
        <v/>
      </c>
      <c r="AD246" s="65" t="str">
        <f t="shared" si="40"/>
        <v/>
      </c>
      <c r="AE246" s="80" t="str">
        <f t="shared" si="41"/>
        <v/>
      </c>
      <c r="AF246" s="13"/>
      <c r="AN246" s="14"/>
      <c r="AO246" s="14"/>
      <c r="AS246" s="14"/>
      <c r="AT246" s="14"/>
      <c r="AX246" s="14"/>
      <c r="AY246" s="114"/>
      <c r="AZ246" s="96" t="str">
        <f t="shared" si="42"/>
        <v/>
      </c>
      <c r="BA246" s="59" t="str">
        <f t="shared" si="43"/>
        <v/>
      </c>
      <c r="BB246" s="59" t="str">
        <f t="shared" si="44"/>
        <v/>
      </c>
      <c r="BC246" s="59" t="str">
        <f t="shared" si="48"/>
        <v/>
      </c>
      <c r="BD246" s="59" t="str">
        <f t="shared" si="46"/>
        <v/>
      </c>
      <c r="BE246" s="34" t="str">
        <f>IF(AZ246="","",IF(AND($H246="",$I246=""),"Y",IF(AND($H246&lt;=#REF!,$I246&gt;=#REF!),"Y",IF(AND($H246&lt;=#REF!,$I246=""),"Y",IF(AND($H246="",$I246&gt;=#REF!),"Y","N")))))</f>
        <v/>
      </c>
      <c r="BF246" s="80" t="str">
        <f t="shared" si="47"/>
        <v/>
      </c>
    </row>
    <row r="247" spans="12:58">
      <c r="L247" s="80" t="str">
        <f t="shared" si="45"/>
        <v/>
      </c>
      <c r="R247" s="65" t="str">
        <f t="shared" si="37"/>
        <v/>
      </c>
      <c r="S247" s="16" t="str">
        <f t="shared" si="38"/>
        <v/>
      </c>
      <c r="X247" s="65" t="str">
        <f t="shared" si="39"/>
        <v/>
      </c>
      <c r="AD247" s="65" t="str">
        <f t="shared" si="40"/>
        <v/>
      </c>
      <c r="AE247" s="80" t="str">
        <f t="shared" si="41"/>
        <v/>
      </c>
      <c r="AF247" s="13"/>
      <c r="AN247" s="14"/>
      <c r="AO247" s="14"/>
      <c r="AS247" s="14"/>
      <c r="AT247" s="14"/>
      <c r="AX247" s="14"/>
      <c r="AY247" s="114"/>
      <c r="AZ247" s="96" t="str">
        <f t="shared" si="42"/>
        <v/>
      </c>
      <c r="BA247" s="59" t="str">
        <f t="shared" si="43"/>
        <v/>
      </c>
      <c r="BB247" s="59" t="str">
        <f t="shared" si="44"/>
        <v/>
      </c>
      <c r="BC247" s="59" t="str">
        <f t="shared" si="48"/>
        <v/>
      </c>
      <c r="BD247" s="59" t="str">
        <f t="shared" si="46"/>
        <v/>
      </c>
      <c r="BE247" s="34" t="str">
        <f>IF(AZ247="","",IF(AND($H247="",$I247=""),"Y",IF(AND($H247&lt;=#REF!,$I247&gt;=#REF!),"Y",IF(AND($H247&lt;=#REF!,$I247=""),"Y",IF(AND($H247="",$I247&gt;=#REF!),"Y","N")))))</f>
        <v/>
      </c>
      <c r="BF247" s="80" t="str">
        <f t="shared" si="47"/>
        <v/>
      </c>
    </row>
    <row r="248" spans="12:58">
      <c r="L248" s="80" t="str">
        <f t="shared" si="45"/>
        <v/>
      </c>
      <c r="R248" s="65" t="str">
        <f t="shared" si="37"/>
        <v/>
      </c>
      <c r="S248" s="16" t="str">
        <f t="shared" si="38"/>
        <v/>
      </c>
      <c r="X248" s="65" t="str">
        <f t="shared" si="39"/>
        <v/>
      </c>
      <c r="AD248" s="65" t="str">
        <f t="shared" si="40"/>
        <v/>
      </c>
      <c r="AE248" s="80" t="str">
        <f t="shared" si="41"/>
        <v/>
      </c>
      <c r="AF248" s="13"/>
      <c r="AN248" s="14"/>
      <c r="AO248" s="14"/>
      <c r="AS248" s="14"/>
      <c r="AT248" s="14"/>
      <c r="AX248" s="14"/>
      <c r="AY248" s="114"/>
      <c r="AZ248" s="96" t="str">
        <f t="shared" si="42"/>
        <v/>
      </c>
      <c r="BA248" s="59" t="str">
        <f t="shared" si="43"/>
        <v/>
      </c>
      <c r="BB248" s="59" t="str">
        <f t="shared" si="44"/>
        <v/>
      </c>
      <c r="BC248" s="59" t="str">
        <f t="shared" si="48"/>
        <v/>
      </c>
      <c r="BD248" s="59" t="str">
        <f t="shared" si="46"/>
        <v/>
      </c>
      <c r="BE248" s="34" t="str">
        <f>IF(AZ248="","",IF(AND($H248="",$I248=""),"Y",IF(AND($H248&lt;=#REF!,$I248&gt;=#REF!),"Y",IF(AND($H248&lt;=#REF!,$I248=""),"Y",IF(AND($H248="",$I248&gt;=#REF!),"Y","N")))))</f>
        <v/>
      </c>
      <c r="BF248" s="80" t="str">
        <f t="shared" si="47"/>
        <v/>
      </c>
    </row>
    <row r="249" spans="12:58">
      <c r="L249" s="80" t="str">
        <f t="shared" si="45"/>
        <v/>
      </c>
      <c r="R249" s="65" t="str">
        <f t="shared" si="37"/>
        <v/>
      </c>
      <c r="S249" s="16" t="str">
        <f t="shared" si="38"/>
        <v/>
      </c>
      <c r="X249" s="65" t="str">
        <f t="shared" si="39"/>
        <v/>
      </c>
      <c r="AD249" s="65" t="str">
        <f t="shared" si="40"/>
        <v/>
      </c>
      <c r="AE249" s="80" t="str">
        <f t="shared" si="41"/>
        <v/>
      </c>
      <c r="AF249" s="13"/>
      <c r="AN249" s="14"/>
      <c r="AO249" s="14"/>
      <c r="AS249" s="14"/>
      <c r="AT249" s="14"/>
      <c r="AX249" s="14"/>
      <c r="AY249" s="114"/>
      <c r="AZ249" s="96" t="str">
        <f t="shared" si="42"/>
        <v/>
      </c>
      <c r="BA249" s="59" t="str">
        <f t="shared" si="43"/>
        <v/>
      </c>
      <c r="BB249" s="59" t="str">
        <f t="shared" si="44"/>
        <v/>
      </c>
      <c r="BC249" s="59" t="str">
        <f t="shared" si="48"/>
        <v/>
      </c>
      <c r="BD249" s="59" t="str">
        <f t="shared" si="46"/>
        <v/>
      </c>
      <c r="BE249" s="34" t="str">
        <f>IF(AZ249="","",IF(AND($H249="",$I249=""),"Y",IF(AND($H249&lt;=#REF!,$I249&gt;=#REF!),"Y",IF(AND($H249&lt;=#REF!,$I249=""),"Y",IF(AND($H249="",$I249&gt;=#REF!),"Y","N")))))</f>
        <v/>
      </c>
      <c r="BF249" s="80" t="str">
        <f t="shared" si="47"/>
        <v/>
      </c>
    </row>
    <row r="250" spans="12:58">
      <c r="L250" s="80" t="str">
        <f t="shared" si="45"/>
        <v/>
      </c>
      <c r="R250" s="65" t="str">
        <f t="shared" si="37"/>
        <v/>
      </c>
      <c r="S250" s="16" t="str">
        <f t="shared" si="38"/>
        <v/>
      </c>
      <c r="X250" s="65" t="str">
        <f t="shared" si="39"/>
        <v/>
      </c>
      <c r="AD250" s="65" t="str">
        <f t="shared" si="40"/>
        <v/>
      </c>
      <c r="AE250" s="80" t="str">
        <f t="shared" si="41"/>
        <v/>
      </c>
      <c r="AF250" s="13"/>
      <c r="AN250" s="14"/>
      <c r="AO250" s="14"/>
      <c r="AS250" s="14"/>
      <c r="AT250" s="14"/>
      <c r="AX250" s="14"/>
      <c r="AY250" s="114"/>
      <c r="AZ250" s="96" t="str">
        <f t="shared" si="42"/>
        <v/>
      </c>
      <c r="BA250" s="59" t="str">
        <f t="shared" si="43"/>
        <v/>
      </c>
      <c r="BB250" s="59" t="str">
        <f t="shared" si="44"/>
        <v/>
      </c>
      <c r="BC250" s="59" t="str">
        <f t="shared" si="48"/>
        <v/>
      </c>
      <c r="BD250" s="59" t="str">
        <f t="shared" si="46"/>
        <v/>
      </c>
      <c r="BE250" s="34" t="str">
        <f>IF(AZ250="","",IF(AND($H250="",$I250=""),"Y",IF(AND($H250&lt;=#REF!,$I250&gt;=#REF!),"Y",IF(AND($H250&lt;=#REF!,$I250=""),"Y",IF(AND($H250="",$I250&gt;=#REF!),"Y","N")))))</f>
        <v/>
      </c>
      <c r="BF250" s="80" t="str">
        <f t="shared" si="47"/>
        <v/>
      </c>
    </row>
    <row r="251" spans="12:58">
      <c r="L251" s="80" t="str">
        <f t="shared" si="45"/>
        <v/>
      </c>
      <c r="R251" s="65" t="str">
        <f t="shared" si="37"/>
        <v/>
      </c>
      <c r="S251" s="16" t="str">
        <f t="shared" si="38"/>
        <v/>
      </c>
      <c r="X251" s="65" t="str">
        <f t="shared" si="39"/>
        <v/>
      </c>
      <c r="AD251" s="65" t="str">
        <f t="shared" si="40"/>
        <v/>
      </c>
      <c r="AE251" s="80" t="str">
        <f t="shared" si="41"/>
        <v/>
      </c>
      <c r="AF251" s="13"/>
      <c r="AN251" s="14"/>
      <c r="AO251" s="14"/>
      <c r="AS251" s="14"/>
      <c r="AT251" s="14"/>
      <c r="AX251" s="14"/>
      <c r="AY251" s="114"/>
      <c r="AZ251" s="96" t="str">
        <f t="shared" si="42"/>
        <v/>
      </c>
      <c r="BA251" s="59" t="str">
        <f t="shared" si="43"/>
        <v/>
      </c>
      <c r="BB251" s="59" t="str">
        <f t="shared" si="44"/>
        <v/>
      </c>
      <c r="BC251" s="59" t="str">
        <f t="shared" si="48"/>
        <v/>
      </c>
      <c r="BD251" s="59" t="str">
        <f t="shared" si="46"/>
        <v/>
      </c>
      <c r="BE251" s="34" t="str">
        <f>IF(AZ251="","",IF(AND($H251="",$I251=""),"Y",IF(AND($H251&lt;=#REF!,$I251&gt;=#REF!),"Y",IF(AND($H251&lt;=#REF!,$I251=""),"Y",IF(AND($H251="",$I251&gt;=#REF!),"Y","N")))))</f>
        <v/>
      </c>
      <c r="BF251" s="80" t="str">
        <f t="shared" si="47"/>
        <v/>
      </c>
    </row>
    <row r="252" spans="12:58">
      <c r="L252" s="80" t="str">
        <f t="shared" si="45"/>
        <v/>
      </c>
      <c r="R252" s="65" t="str">
        <f t="shared" si="37"/>
        <v/>
      </c>
      <c r="S252" s="16" t="str">
        <f t="shared" si="38"/>
        <v/>
      </c>
      <c r="X252" s="65" t="str">
        <f t="shared" si="39"/>
        <v/>
      </c>
      <c r="AD252" s="65" t="str">
        <f t="shared" si="40"/>
        <v/>
      </c>
      <c r="AE252" s="80" t="str">
        <f t="shared" si="41"/>
        <v/>
      </c>
      <c r="AF252" s="13"/>
      <c r="AN252" s="14"/>
      <c r="AO252" s="14"/>
      <c r="AS252" s="14"/>
      <c r="AT252" s="14"/>
      <c r="AX252" s="14"/>
      <c r="AY252" s="114"/>
      <c r="AZ252" s="96" t="str">
        <f t="shared" si="42"/>
        <v/>
      </c>
      <c r="BA252" s="59" t="str">
        <f t="shared" si="43"/>
        <v/>
      </c>
      <c r="BB252" s="59" t="str">
        <f t="shared" si="44"/>
        <v/>
      </c>
      <c r="BC252" s="59" t="str">
        <f t="shared" si="48"/>
        <v/>
      </c>
      <c r="BD252" s="59" t="str">
        <f t="shared" si="46"/>
        <v/>
      </c>
      <c r="BE252" s="34" t="str">
        <f>IF(AZ252="","",IF(AND($H252="",$I252=""),"Y",IF(AND($H252&lt;=#REF!,$I252&gt;=#REF!),"Y",IF(AND($H252&lt;=#REF!,$I252=""),"Y",IF(AND($H252="",$I252&gt;=#REF!),"Y","N")))))</f>
        <v/>
      </c>
      <c r="BF252" s="80" t="str">
        <f t="shared" si="47"/>
        <v/>
      </c>
    </row>
    <row r="253" spans="12:58">
      <c r="L253" s="80" t="str">
        <f t="shared" si="45"/>
        <v/>
      </c>
      <c r="R253" s="65" t="str">
        <f t="shared" si="37"/>
        <v/>
      </c>
      <c r="S253" s="16" t="str">
        <f t="shared" si="38"/>
        <v/>
      </c>
      <c r="X253" s="65" t="str">
        <f t="shared" si="39"/>
        <v/>
      </c>
      <c r="AD253" s="65" t="str">
        <f t="shared" si="40"/>
        <v/>
      </c>
      <c r="AE253" s="80" t="str">
        <f t="shared" si="41"/>
        <v/>
      </c>
      <c r="AF253" s="13"/>
      <c r="AN253" s="14"/>
      <c r="AO253" s="14"/>
      <c r="AS253" s="14"/>
      <c r="AT253" s="14"/>
      <c r="AX253" s="14"/>
      <c r="AY253" s="114"/>
      <c r="AZ253" s="96" t="str">
        <f t="shared" si="42"/>
        <v/>
      </c>
      <c r="BA253" s="59" t="str">
        <f t="shared" si="43"/>
        <v/>
      </c>
      <c r="BB253" s="59" t="str">
        <f t="shared" si="44"/>
        <v/>
      </c>
      <c r="BC253" s="59" t="str">
        <f t="shared" si="48"/>
        <v/>
      </c>
      <c r="BD253" s="59" t="str">
        <f t="shared" si="46"/>
        <v/>
      </c>
      <c r="BE253" s="34" t="str">
        <f>IF(AZ253="","",IF(AND($H253="",$I253=""),"Y",IF(AND($H253&lt;=#REF!,$I253&gt;=#REF!),"Y",IF(AND($H253&lt;=#REF!,$I253=""),"Y",IF(AND($H253="",$I253&gt;=#REF!),"Y","N")))))</f>
        <v/>
      </c>
      <c r="BF253" s="80" t="str">
        <f t="shared" si="47"/>
        <v/>
      </c>
    </row>
    <row r="254" spans="12:58">
      <c r="L254" s="80" t="str">
        <f t="shared" si="45"/>
        <v/>
      </c>
      <c r="R254" s="65" t="str">
        <f t="shared" si="37"/>
        <v/>
      </c>
      <c r="S254" s="16" t="str">
        <f t="shared" si="38"/>
        <v/>
      </c>
      <c r="X254" s="65" t="str">
        <f t="shared" si="39"/>
        <v/>
      </c>
      <c r="AD254" s="65" t="str">
        <f t="shared" si="40"/>
        <v/>
      </c>
      <c r="AE254" s="80" t="str">
        <f t="shared" si="41"/>
        <v/>
      </c>
      <c r="AF254" s="13"/>
      <c r="AN254" s="14"/>
      <c r="AO254" s="14"/>
      <c r="AS254" s="14"/>
      <c r="AT254" s="14"/>
      <c r="AX254" s="14"/>
      <c r="AY254" s="114"/>
      <c r="AZ254" s="96" t="str">
        <f t="shared" si="42"/>
        <v/>
      </c>
      <c r="BA254" s="59" t="str">
        <f t="shared" si="43"/>
        <v/>
      </c>
      <c r="BB254" s="59" t="str">
        <f t="shared" si="44"/>
        <v/>
      </c>
      <c r="BC254" s="59" t="str">
        <f t="shared" si="48"/>
        <v/>
      </c>
      <c r="BD254" s="59" t="str">
        <f t="shared" si="46"/>
        <v/>
      </c>
      <c r="BE254" s="34" t="str">
        <f>IF(AZ254="","",IF(AND($H254="",$I254=""),"Y",IF(AND($H254&lt;=#REF!,$I254&gt;=#REF!),"Y",IF(AND($H254&lt;=#REF!,$I254=""),"Y",IF(AND($H254="",$I254&gt;=#REF!),"Y","N")))))</f>
        <v/>
      </c>
      <c r="BF254" s="80" t="str">
        <f t="shared" si="47"/>
        <v/>
      </c>
    </row>
    <row r="255" spans="12:58">
      <c r="L255" s="80" t="str">
        <f t="shared" si="45"/>
        <v/>
      </c>
      <c r="R255" s="65" t="str">
        <f t="shared" si="37"/>
        <v/>
      </c>
      <c r="S255" s="16" t="str">
        <f t="shared" si="38"/>
        <v/>
      </c>
      <c r="X255" s="65" t="str">
        <f t="shared" si="39"/>
        <v/>
      </c>
      <c r="AD255" s="65" t="str">
        <f t="shared" si="40"/>
        <v/>
      </c>
      <c r="AE255" s="80" t="str">
        <f t="shared" si="41"/>
        <v/>
      </c>
      <c r="AF255" s="13"/>
      <c r="AN255" s="14"/>
      <c r="AO255" s="14"/>
      <c r="AS255" s="14"/>
      <c r="AT255" s="14"/>
      <c r="AX255" s="14"/>
      <c r="AY255" s="114"/>
      <c r="AZ255" s="96" t="str">
        <f t="shared" si="42"/>
        <v/>
      </c>
      <c r="BA255" s="59" t="str">
        <f t="shared" si="43"/>
        <v/>
      </c>
      <c r="BB255" s="59" t="str">
        <f t="shared" si="44"/>
        <v/>
      </c>
      <c r="BC255" s="59" t="str">
        <f t="shared" si="48"/>
        <v/>
      </c>
      <c r="BD255" s="59" t="str">
        <f t="shared" si="46"/>
        <v/>
      </c>
      <c r="BE255" s="34" t="str">
        <f>IF(AZ255="","",IF(AND($H255="",$I255=""),"Y",IF(AND($H255&lt;=#REF!,$I255&gt;=#REF!),"Y",IF(AND($H255&lt;=#REF!,$I255=""),"Y",IF(AND($H255="",$I255&gt;=#REF!),"Y","N")))))</f>
        <v/>
      </c>
      <c r="BF255" s="80" t="str">
        <f t="shared" si="47"/>
        <v/>
      </c>
    </row>
    <row r="256" spans="12:58">
      <c r="L256" s="80" t="str">
        <f t="shared" si="45"/>
        <v/>
      </c>
      <c r="R256" s="65" t="str">
        <f t="shared" si="37"/>
        <v/>
      </c>
      <c r="S256" s="16" t="str">
        <f t="shared" si="38"/>
        <v/>
      </c>
      <c r="X256" s="65" t="str">
        <f t="shared" si="39"/>
        <v/>
      </c>
      <c r="AD256" s="65" t="str">
        <f t="shared" si="40"/>
        <v/>
      </c>
      <c r="AE256" s="80" t="str">
        <f t="shared" si="41"/>
        <v/>
      </c>
      <c r="AF256" s="13"/>
      <c r="AN256" s="14"/>
      <c r="AO256" s="14"/>
      <c r="AS256" s="14"/>
      <c r="AT256" s="14"/>
      <c r="AX256" s="14"/>
      <c r="AY256" s="114"/>
      <c r="AZ256" s="96" t="str">
        <f t="shared" si="42"/>
        <v/>
      </c>
      <c r="BA256" s="59" t="str">
        <f t="shared" si="43"/>
        <v/>
      </c>
      <c r="BB256" s="59" t="str">
        <f t="shared" si="44"/>
        <v/>
      </c>
      <c r="BC256" s="59" t="str">
        <f t="shared" si="48"/>
        <v/>
      </c>
      <c r="BD256" s="59" t="str">
        <f t="shared" si="46"/>
        <v/>
      </c>
      <c r="BE256" s="34" t="str">
        <f>IF(AZ256="","",IF(AND($H256="",$I256=""),"Y",IF(AND($H256&lt;=#REF!,$I256&gt;=#REF!),"Y",IF(AND($H256&lt;=#REF!,$I256=""),"Y",IF(AND($H256="",$I256&gt;=#REF!),"Y","N")))))</f>
        <v/>
      </c>
      <c r="BF256" s="80" t="str">
        <f t="shared" si="47"/>
        <v/>
      </c>
    </row>
    <row r="257" spans="12:58">
      <c r="L257" s="80" t="str">
        <f t="shared" si="45"/>
        <v/>
      </c>
      <c r="R257" s="65" t="str">
        <f t="shared" si="37"/>
        <v/>
      </c>
      <c r="S257" s="16" t="str">
        <f t="shared" si="38"/>
        <v/>
      </c>
      <c r="X257" s="65" t="str">
        <f t="shared" si="39"/>
        <v/>
      </c>
      <c r="AD257" s="65" t="str">
        <f t="shared" si="40"/>
        <v/>
      </c>
      <c r="AE257" s="80" t="str">
        <f t="shared" si="41"/>
        <v/>
      </c>
      <c r="AF257" s="13"/>
      <c r="AN257" s="14"/>
      <c r="AO257" s="14"/>
      <c r="AS257" s="14"/>
      <c r="AT257" s="14"/>
      <c r="AX257" s="14"/>
      <c r="AY257" s="114"/>
      <c r="AZ257" s="96" t="str">
        <f t="shared" si="42"/>
        <v/>
      </c>
      <c r="BA257" s="59" t="str">
        <f t="shared" si="43"/>
        <v/>
      </c>
      <c r="BB257" s="59" t="str">
        <f t="shared" si="44"/>
        <v/>
      </c>
      <c r="BC257" s="59" t="str">
        <f t="shared" si="48"/>
        <v/>
      </c>
      <c r="BD257" s="59" t="str">
        <f t="shared" si="46"/>
        <v/>
      </c>
      <c r="BE257" s="34" t="str">
        <f>IF(AZ257="","",IF(AND($H257="",$I257=""),"Y",IF(AND($H257&lt;=#REF!,$I257&gt;=#REF!),"Y",IF(AND($H257&lt;=#REF!,$I257=""),"Y",IF(AND($H257="",$I257&gt;=#REF!),"Y","N")))))</f>
        <v/>
      </c>
      <c r="BF257" s="80" t="str">
        <f t="shared" si="47"/>
        <v/>
      </c>
    </row>
    <row r="258" spans="12:58">
      <c r="L258" s="80" t="str">
        <f t="shared" si="45"/>
        <v/>
      </c>
      <c r="R258" s="65" t="str">
        <f t="shared" si="37"/>
        <v/>
      </c>
      <c r="S258" s="16" t="str">
        <f t="shared" si="38"/>
        <v/>
      </c>
      <c r="X258" s="65" t="str">
        <f t="shared" si="39"/>
        <v/>
      </c>
      <c r="AD258" s="65" t="str">
        <f t="shared" si="40"/>
        <v/>
      </c>
      <c r="AE258" s="80" t="str">
        <f t="shared" si="41"/>
        <v/>
      </c>
      <c r="AF258" s="13"/>
      <c r="AN258" s="14"/>
      <c r="AO258" s="14"/>
      <c r="AS258" s="14"/>
      <c r="AT258" s="14"/>
      <c r="AX258" s="14"/>
      <c r="AY258" s="114"/>
      <c r="AZ258" s="96" t="str">
        <f t="shared" si="42"/>
        <v/>
      </c>
      <c r="BA258" s="59" t="str">
        <f t="shared" si="43"/>
        <v/>
      </c>
      <c r="BB258" s="59" t="str">
        <f t="shared" si="44"/>
        <v/>
      </c>
      <c r="BC258" s="59" t="str">
        <f t="shared" si="48"/>
        <v/>
      </c>
      <c r="BD258" s="59" t="str">
        <f t="shared" si="46"/>
        <v/>
      </c>
      <c r="BE258" s="34" t="str">
        <f>IF(AZ258="","",IF(AND($H258="",$I258=""),"Y",IF(AND($H258&lt;=#REF!,$I258&gt;=#REF!),"Y",IF(AND($H258&lt;=#REF!,$I258=""),"Y",IF(AND($H258="",$I258&gt;=#REF!),"Y","N")))))</f>
        <v/>
      </c>
      <c r="BF258" s="80" t="str">
        <f t="shared" si="47"/>
        <v/>
      </c>
    </row>
    <row r="259" spans="12:58">
      <c r="L259" s="80" t="str">
        <f t="shared" si="45"/>
        <v/>
      </c>
      <c r="R259" s="65" t="str">
        <f t="shared" ref="R259:R322" si="49">IF(AND(N259="Accepted",Q259=""),"Enter date 1st dose administered",IF(AND(N259="Previously vaccinated at another location",Q259=""),"Enter date 1st dose administered",IF(AND(N259="Refused",O259=""),"Enter reason for refusal",IF(Q259&lt;&gt;"","YES",IF(N259="Refused","NO",IF(AND($M259&lt;&gt;"",N259=""),"Enter Vaccination Status",IF(N259="Unknown","Unknown","")))))))</f>
        <v/>
      </c>
      <c r="S259" s="16" t="str">
        <f t="shared" ref="S259:S322" si="50">IF(Q259="","",IF(M259="Pfizer-BioNTech",Q259+21,IF(M259="Moderna",Q259+28,IF(M259="Janssen/Johnson &amp; Johnson","N/A",""))))</f>
        <v/>
      </c>
      <c r="X259" s="65" t="str">
        <f t="shared" ref="X259:X322" si="51">IF($M259="Janssen/Johnson &amp; Johnson","N/A",IF(AND(T259="Accepted",W259=""),"Enter date 2nd dose administered",IF(AND(T259="Previously vaccinated at another location",W259=""),"Enter date 2nd dose administered",IF(R259="NO","NO",IF(AND(T259="Refused",U259=""),"Enter reason for refusal",IF(W259&lt;&gt;"","YES",IF(T259="Refused","NO",IF(AND(R259="YES",T259=""),"NO",IF(T259="Unknown","Unknown",IF(AND(T259="",R259="Unknown"),"Unknown",""))))))))))</f>
        <v/>
      </c>
      <c r="AD259" s="65" t="str">
        <f t="shared" ref="AD259:AD322" si="52">IF($M259="Janssen/Johnson &amp; Johnson","N/A",IF(AND(Z259="Accepted",AC259=""),"Enter date 2nd dose administered",IF(AND(Z259="Previously vaccinated at another location",AC259=""),"Enter date 2nd dose administered",IF(Y259="NO","NO",IF(AND(Z259="Refused",AA259=""),"Enter reason for refusal",IF(AC259&lt;&gt;"","YES",IF(Z259="Refused","NO",IF(AND(Y259="YES",Z259=""),"NO",IF(Z259="Unknown","Unknown",IF(AND(Z259="",Y259="Unknown"),"Unknown",""))))))))))</f>
        <v/>
      </c>
      <c r="AE259" s="80" t="str">
        <f t="shared" ref="AE259:AE322" si="53">IF(AND(M259="Pfizer-BioNTech",W259&lt;&gt;""),W259+150,IF(AND(M259="Moderna",W259&lt;&gt;""),W259+150,IF(AND(M259="Janssen/Johnson &amp; Johnson",Q259&lt;&gt;""),Q259+60,"")))</f>
        <v/>
      </c>
      <c r="AF259" s="13"/>
      <c r="AN259" s="14"/>
      <c r="AO259" s="14"/>
      <c r="AS259" s="14"/>
      <c r="AT259" s="14"/>
      <c r="AX259" s="14"/>
      <c r="AY259" s="114"/>
      <c r="AZ259" s="96" t="str">
        <f t="shared" ref="AZ259:AZ322" si="54">IF(OR(X259="YES",X259="Enter date 2nd dose administered"),"YES",IF(AND(M259="Janssen/Johnson &amp; Johnson",R259="YES"),"YES",IF(OR(O259="Medical Contraindication",U259="Medical Contraindication"),"Medical Contraindication",IF(AND(R259="YES",T259=""),"NEEDS 2ND DOSE",IF(AND(R259="Enter date 1st dose administered",T259=""),"NEEDS 2ND DOSE",IF(AND(R259="YES",U259="Offered and Declined"),"Refused 2nd Dose",IF(O259="Religious Exemption","Religious Exemption",IF(OR(R259="NO",R259="Enter reason for refusal"),"NO",IF(OR(R259="Unknown",X259="Unknown"),"Unknown","")))))))))</f>
        <v/>
      </c>
      <c r="BA259" s="59" t="str">
        <f t="shared" ref="BA259:BA322" si="55">IF(AZ259="","",IF(OR(AG259="Accepted",AG259="Previously vaccinated at another location"),"YES",IF(AH259="Medical Contraindication","Medical Contraindication",IF(AG259="Unknown","Unknown",IF(AG259="Refused","NO","NO")))))</f>
        <v/>
      </c>
      <c r="BB259" s="59" t="str">
        <f t="shared" ref="BB259:BB322" si="56">IF(AZ259="","",IF(OR(AL259="Accepted",AL259="Previously vaccinated at another location"),"YES",IF(AM259="Medical Contraindication","Medical Contraindication",IF(AL259="Unknown","Unknown",IF(AL259="Refused","NO","NO")))))</f>
        <v/>
      </c>
      <c r="BC259" s="59" t="str">
        <f t="shared" si="48"/>
        <v/>
      </c>
      <c r="BD259" s="59" t="str">
        <f t="shared" si="46"/>
        <v/>
      </c>
      <c r="BE259" s="34" t="str">
        <f>IF(AZ259="","",IF(AND($H259="",$I259=""),"Y",IF(AND($H259&lt;=#REF!,$I259&gt;=#REF!),"Y",IF(AND($H259&lt;=#REF!,$I259=""),"Y",IF(AND($H259="",$I259&gt;=#REF!),"Y","N")))))</f>
        <v/>
      </c>
      <c r="BF259" s="80" t="str">
        <f t="shared" si="47"/>
        <v/>
      </c>
    </row>
    <row r="260" spans="12:58">
      <c r="L260" s="80" t="str">
        <f t="shared" ref="L260:L323" si="57">IF(I260&gt;0,I260+30,"")</f>
        <v/>
      </c>
      <c r="R260" s="65" t="str">
        <f t="shared" si="49"/>
        <v/>
      </c>
      <c r="S260" s="16" t="str">
        <f t="shared" si="50"/>
        <v/>
      </c>
      <c r="X260" s="65" t="str">
        <f t="shared" si="51"/>
        <v/>
      </c>
      <c r="AD260" s="65" t="str">
        <f t="shared" si="52"/>
        <v/>
      </c>
      <c r="AE260" s="80" t="str">
        <f t="shared" si="53"/>
        <v/>
      </c>
      <c r="AF260" s="13"/>
      <c r="AN260" s="14"/>
      <c r="AO260" s="14"/>
      <c r="AS260" s="14"/>
      <c r="AT260" s="14"/>
      <c r="AX260" s="14"/>
      <c r="AY260" s="114"/>
      <c r="AZ260" s="96" t="str">
        <f t="shared" si="54"/>
        <v/>
      </c>
      <c r="BA260" s="59" t="str">
        <f t="shared" si="55"/>
        <v/>
      </c>
      <c r="BB260" s="59" t="str">
        <f t="shared" si="56"/>
        <v/>
      </c>
      <c r="BC260" s="59" t="str">
        <f t="shared" si="48"/>
        <v/>
      </c>
      <c r="BD260" s="59" t="str">
        <f t="shared" ref="BD260:BD323" si="58">IF(AV260="","",IF(OR(AV260="Accepted",AV260="Previously vaccinated at another location"),"YES",IF(AW260="Medical Contraindication","Medical Contraindication",IF(AW260="Unknown","Unknown",IF(AW260="Refused","NO","NO")))))</f>
        <v/>
      </c>
      <c r="BE260" s="34" t="str">
        <f>IF(AZ260="","",IF(AND($H260="",$I260=""),"Y",IF(AND($H260&lt;=#REF!,$I260&gt;=#REF!),"Y",IF(AND($H260&lt;=#REF!,$I260=""),"Y",IF(AND($H260="",$I260&gt;=#REF!),"Y","N")))))</f>
        <v/>
      </c>
      <c r="BF260" s="80" t="str">
        <f t="shared" ref="BF260:BF323" si="59">IF($AZ260="YES",IF($M260="Janssen/Johnson &amp; Johnson",Q260,W260),"")</f>
        <v/>
      </c>
    </row>
    <row r="261" spans="12:58">
      <c r="L261" s="80" t="str">
        <f t="shared" si="57"/>
        <v/>
      </c>
      <c r="R261" s="65" t="str">
        <f t="shared" si="49"/>
        <v/>
      </c>
      <c r="S261" s="16" t="str">
        <f t="shared" si="50"/>
        <v/>
      </c>
      <c r="X261" s="65" t="str">
        <f t="shared" si="51"/>
        <v/>
      </c>
      <c r="AD261" s="65" t="str">
        <f t="shared" si="52"/>
        <v/>
      </c>
      <c r="AE261" s="80" t="str">
        <f t="shared" si="53"/>
        <v/>
      </c>
      <c r="AF261" s="13"/>
      <c r="AN261" s="14"/>
      <c r="AO261" s="14"/>
      <c r="AS261" s="14"/>
      <c r="AT261" s="14"/>
      <c r="AX261" s="14"/>
      <c r="AY261" s="114"/>
      <c r="AZ261" s="96" t="str">
        <f t="shared" si="54"/>
        <v/>
      </c>
      <c r="BA261" s="59" t="str">
        <f t="shared" si="55"/>
        <v/>
      </c>
      <c r="BB261" s="59" t="str">
        <f t="shared" si="56"/>
        <v/>
      </c>
      <c r="BC261" s="59" t="str">
        <f t="shared" ref="BC261:BC324" si="60">IF(BA261="","",IF(OR(AM261="Accepted",AM261="Previously vaccinated at another location"),"YES",IF(AN261="Medical Contraindication","Medical Contraindication",IF(AM261="Unknown","Unknown",IF(AM261="Refused","NO","NO")))))</f>
        <v/>
      </c>
      <c r="BD261" s="59" t="str">
        <f t="shared" si="58"/>
        <v/>
      </c>
      <c r="BE261" s="34" t="str">
        <f>IF(AZ261="","",IF(AND($H261="",$I261=""),"Y",IF(AND($H261&lt;=#REF!,$I261&gt;=#REF!),"Y",IF(AND($H261&lt;=#REF!,$I261=""),"Y",IF(AND($H261="",$I261&gt;=#REF!),"Y","N")))))</f>
        <v/>
      </c>
      <c r="BF261" s="80" t="str">
        <f t="shared" si="59"/>
        <v/>
      </c>
    </row>
    <row r="262" spans="12:58">
      <c r="L262" s="80" t="str">
        <f t="shared" si="57"/>
        <v/>
      </c>
      <c r="R262" s="65" t="str">
        <f t="shared" si="49"/>
        <v/>
      </c>
      <c r="S262" s="16" t="str">
        <f t="shared" si="50"/>
        <v/>
      </c>
      <c r="X262" s="65" t="str">
        <f t="shared" si="51"/>
        <v/>
      </c>
      <c r="AD262" s="65" t="str">
        <f t="shared" si="52"/>
        <v/>
      </c>
      <c r="AE262" s="80" t="str">
        <f t="shared" si="53"/>
        <v/>
      </c>
      <c r="AF262" s="13"/>
      <c r="AN262" s="14"/>
      <c r="AO262" s="14"/>
      <c r="AS262" s="14"/>
      <c r="AT262" s="14"/>
      <c r="AX262" s="14"/>
      <c r="AY262" s="114"/>
      <c r="AZ262" s="96" t="str">
        <f t="shared" si="54"/>
        <v/>
      </c>
      <c r="BA262" s="59" t="str">
        <f t="shared" si="55"/>
        <v/>
      </c>
      <c r="BB262" s="59" t="str">
        <f t="shared" si="56"/>
        <v/>
      </c>
      <c r="BC262" s="59" t="str">
        <f t="shared" si="60"/>
        <v/>
      </c>
      <c r="BD262" s="59" t="str">
        <f t="shared" si="58"/>
        <v/>
      </c>
      <c r="BE262" s="34" t="str">
        <f>IF(AZ262="","",IF(AND($H262="",$I262=""),"Y",IF(AND($H262&lt;=#REF!,$I262&gt;=#REF!),"Y",IF(AND($H262&lt;=#REF!,$I262=""),"Y",IF(AND($H262="",$I262&gt;=#REF!),"Y","N")))))</f>
        <v/>
      </c>
      <c r="BF262" s="80" t="str">
        <f t="shared" si="59"/>
        <v/>
      </c>
    </row>
    <row r="263" spans="12:58">
      <c r="L263" s="80" t="str">
        <f t="shared" si="57"/>
        <v/>
      </c>
      <c r="R263" s="65" t="str">
        <f t="shared" si="49"/>
        <v/>
      </c>
      <c r="S263" s="16" t="str">
        <f t="shared" si="50"/>
        <v/>
      </c>
      <c r="X263" s="65" t="str">
        <f t="shared" si="51"/>
        <v/>
      </c>
      <c r="AD263" s="65" t="str">
        <f t="shared" si="52"/>
        <v/>
      </c>
      <c r="AE263" s="80" t="str">
        <f t="shared" si="53"/>
        <v/>
      </c>
      <c r="AF263" s="13"/>
      <c r="AN263" s="14"/>
      <c r="AO263" s="14"/>
      <c r="AS263" s="14"/>
      <c r="AT263" s="14"/>
      <c r="AX263" s="14"/>
      <c r="AY263" s="114"/>
      <c r="AZ263" s="96" t="str">
        <f t="shared" si="54"/>
        <v/>
      </c>
      <c r="BA263" s="59" t="str">
        <f t="shared" si="55"/>
        <v/>
      </c>
      <c r="BB263" s="59" t="str">
        <f t="shared" si="56"/>
        <v/>
      </c>
      <c r="BC263" s="59" t="str">
        <f t="shared" si="60"/>
        <v/>
      </c>
      <c r="BD263" s="59" t="str">
        <f t="shared" si="58"/>
        <v/>
      </c>
      <c r="BE263" s="34" t="str">
        <f>IF(AZ263="","",IF(AND($H263="",$I263=""),"Y",IF(AND($H263&lt;=#REF!,$I263&gt;=#REF!),"Y",IF(AND($H263&lt;=#REF!,$I263=""),"Y",IF(AND($H263="",$I263&gt;=#REF!),"Y","N")))))</f>
        <v/>
      </c>
      <c r="BF263" s="80" t="str">
        <f t="shared" si="59"/>
        <v/>
      </c>
    </row>
    <row r="264" spans="12:58">
      <c r="L264" s="80" t="str">
        <f t="shared" si="57"/>
        <v/>
      </c>
      <c r="R264" s="65" t="str">
        <f t="shared" si="49"/>
        <v/>
      </c>
      <c r="S264" s="16" t="str">
        <f t="shared" si="50"/>
        <v/>
      </c>
      <c r="X264" s="65" t="str">
        <f t="shared" si="51"/>
        <v/>
      </c>
      <c r="AD264" s="65" t="str">
        <f t="shared" si="52"/>
        <v/>
      </c>
      <c r="AE264" s="80" t="str">
        <f t="shared" si="53"/>
        <v/>
      </c>
      <c r="AF264" s="13"/>
      <c r="AN264" s="14"/>
      <c r="AO264" s="14"/>
      <c r="AS264" s="14"/>
      <c r="AT264" s="14"/>
      <c r="AX264" s="14"/>
      <c r="AY264" s="114"/>
      <c r="AZ264" s="96" t="str">
        <f t="shared" si="54"/>
        <v/>
      </c>
      <c r="BA264" s="59" t="str">
        <f t="shared" si="55"/>
        <v/>
      </c>
      <c r="BB264" s="59" t="str">
        <f t="shared" si="56"/>
        <v/>
      </c>
      <c r="BC264" s="59" t="str">
        <f t="shared" si="60"/>
        <v/>
      </c>
      <c r="BD264" s="59" t="str">
        <f t="shared" si="58"/>
        <v/>
      </c>
      <c r="BE264" s="34" t="str">
        <f>IF(AZ264="","",IF(AND($H264="",$I264=""),"Y",IF(AND($H264&lt;=#REF!,$I264&gt;=#REF!),"Y",IF(AND($H264&lt;=#REF!,$I264=""),"Y",IF(AND($H264="",$I264&gt;=#REF!),"Y","N")))))</f>
        <v/>
      </c>
      <c r="BF264" s="80" t="str">
        <f t="shared" si="59"/>
        <v/>
      </c>
    </row>
    <row r="265" spans="12:58">
      <c r="L265" s="80" t="str">
        <f t="shared" si="57"/>
        <v/>
      </c>
      <c r="R265" s="65" t="str">
        <f t="shared" si="49"/>
        <v/>
      </c>
      <c r="S265" s="16" t="str">
        <f t="shared" si="50"/>
        <v/>
      </c>
      <c r="X265" s="65" t="str">
        <f t="shared" si="51"/>
        <v/>
      </c>
      <c r="AD265" s="65" t="str">
        <f t="shared" si="52"/>
        <v/>
      </c>
      <c r="AE265" s="80" t="str">
        <f t="shared" si="53"/>
        <v/>
      </c>
      <c r="AF265" s="13"/>
      <c r="AN265" s="14"/>
      <c r="AO265" s="14"/>
      <c r="AS265" s="14"/>
      <c r="AT265" s="14"/>
      <c r="AX265" s="14"/>
      <c r="AY265" s="114"/>
      <c r="AZ265" s="96" t="str">
        <f t="shared" si="54"/>
        <v/>
      </c>
      <c r="BA265" s="59" t="str">
        <f t="shared" si="55"/>
        <v/>
      </c>
      <c r="BB265" s="59" t="str">
        <f t="shared" si="56"/>
        <v/>
      </c>
      <c r="BC265" s="59" t="str">
        <f t="shared" si="60"/>
        <v/>
      </c>
      <c r="BD265" s="59" t="str">
        <f t="shared" si="58"/>
        <v/>
      </c>
      <c r="BE265" s="34" t="str">
        <f>IF(AZ265="","",IF(AND($H265="",$I265=""),"Y",IF(AND($H265&lt;=#REF!,$I265&gt;=#REF!),"Y",IF(AND($H265&lt;=#REF!,$I265=""),"Y",IF(AND($H265="",$I265&gt;=#REF!),"Y","N")))))</f>
        <v/>
      </c>
      <c r="BF265" s="80" t="str">
        <f t="shared" si="59"/>
        <v/>
      </c>
    </row>
    <row r="266" spans="12:58">
      <c r="L266" s="80" t="str">
        <f t="shared" si="57"/>
        <v/>
      </c>
      <c r="R266" s="65" t="str">
        <f t="shared" si="49"/>
        <v/>
      </c>
      <c r="S266" s="16" t="str">
        <f t="shared" si="50"/>
        <v/>
      </c>
      <c r="X266" s="65" t="str">
        <f t="shared" si="51"/>
        <v/>
      </c>
      <c r="AD266" s="65" t="str">
        <f t="shared" si="52"/>
        <v/>
      </c>
      <c r="AE266" s="80" t="str">
        <f t="shared" si="53"/>
        <v/>
      </c>
      <c r="AF266" s="13"/>
      <c r="AN266" s="14"/>
      <c r="AO266" s="14"/>
      <c r="AS266" s="14"/>
      <c r="AT266" s="14"/>
      <c r="AX266" s="14"/>
      <c r="AY266" s="114"/>
      <c r="AZ266" s="96" t="str">
        <f t="shared" si="54"/>
        <v/>
      </c>
      <c r="BA266" s="59" t="str">
        <f t="shared" si="55"/>
        <v/>
      </c>
      <c r="BB266" s="59" t="str">
        <f t="shared" si="56"/>
        <v/>
      </c>
      <c r="BC266" s="59" t="str">
        <f t="shared" si="60"/>
        <v/>
      </c>
      <c r="BD266" s="59" t="str">
        <f t="shared" si="58"/>
        <v/>
      </c>
      <c r="BE266" s="34" t="str">
        <f>IF(AZ266="","",IF(AND($H266="",$I266=""),"Y",IF(AND($H266&lt;=#REF!,$I266&gt;=#REF!),"Y",IF(AND($H266&lt;=#REF!,$I266=""),"Y",IF(AND($H266="",$I266&gt;=#REF!),"Y","N")))))</f>
        <v/>
      </c>
      <c r="BF266" s="80" t="str">
        <f t="shared" si="59"/>
        <v/>
      </c>
    </row>
    <row r="267" spans="12:58">
      <c r="L267" s="80" t="str">
        <f t="shared" si="57"/>
        <v/>
      </c>
      <c r="R267" s="65" t="str">
        <f t="shared" si="49"/>
        <v/>
      </c>
      <c r="S267" s="16" t="str">
        <f t="shared" si="50"/>
        <v/>
      </c>
      <c r="X267" s="65" t="str">
        <f t="shared" si="51"/>
        <v/>
      </c>
      <c r="AD267" s="65" t="str">
        <f t="shared" si="52"/>
        <v/>
      </c>
      <c r="AE267" s="80" t="str">
        <f t="shared" si="53"/>
        <v/>
      </c>
      <c r="AF267" s="13"/>
      <c r="AN267" s="14"/>
      <c r="AO267" s="14"/>
      <c r="AS267" s="14"/>
      <c r="AT267" s="14"/>
      <c r="AX267" s="14"/>
      <c r="AY267" s="114"/>
      <c r="AZ267" s="96" t="str">
        <f t="shared" si="54"/>
        <v/>
      </c>
      <c r="BA267" s="59" t="str">
        <f t="shared" si="55"/>
        <v/>
      </c>
      <c r="BB267" s="59" t="str">
        <f t="shared" si="56"/>
        <v/>
      </c>
      <c r="BC267" s="59" t="str">
        <f t="shared" si="60"/>
        <v/>
      </c>
      <c r="BD267" s="59" t="str">
        <f t="shared" si="58"/>
        <v/>
      </c>
      <c r="BE267" s="34" t="str">
        <f>IF(AZ267="","",IF(AND($H267="",$I267=""),"Y",IF(AND($H267&lt;=#REF!,$I267&gt;=#REF!),"Y",IF(AND($H267&lt;=#REF!,$I267=""),"Y",IF(AND($H267="",$I267&gt;=#REF!),"Y","N")))))</f>
        <v/>
      </c>
      <c r="BF267" s="80" t="str">
        <f t="shared" si="59"/>
        <v/>
      </c>
    </row>
    <row r="268" spans="12:58">
      <c r="L268" s="80" t="str">
        <f t="shared" si="57"/>
        <v/>
      </c>
      <c r="R268" s="65" t="str">
        <f t="shared" si="49"/>
        <v/>
      </c>
      <c r="S268" s="16" t="str">
        <f t="shared" si="50"/>
        <v/>
      </c>
      <c r="X268" s="65" t="str">
        <f t="shared" si="51"/>
        <v/>
      </c>
      <c r="AD268" s="65" t="str">
        <f t="shared" si="52"/>
        <v/>
      </c>
      <c r="AE268" s="80" t="str">
        <f t="shared" si="53"/>
        <v/>
      </c>
      <c r="AF268" s="13"/>
      <c r="AN268" s="14"/>
      <c r="AO268" s="14"/>
      <c r="AS268" s="14"/>
      <c r="AT268" s="14"/>
      <c r="AX268" s="14"/>
      <c r="AY268" s="114"/>
      <c r="AZ268" s="96" t="str">
        <f t="shared" si="54"/>
        <v/>
      </c>
      <c r="BA268" s="59" t="str">
        <f t="shared" si="55"/>
        <v/>
      </c>
      <c r="BB268" s="59" t="str">
        <f t="shared" si="56"/>
        <v/>
      </c>
      <c r="BC268" s="59" t="str">
        <f t="shared" si="60"/>
        <v/>
      </c>
      <c r="BD268" s="59" t="str">
        <f t="shared" si="58"/>
        <v/>
      </c>
      <c r="BE268" s="34" t="str">
        <f>IF(AZ268="","",IF(AND($H268="",$I268=""),"Y",IF(AND($H268&lt;=#REF!,$I268&gt;=#REF!),"Y",IF(AND($H268&lt;=#REF!,$I268=""),"Y",IF(AND($H268="",$I268&gt;=#REF!),"Y","N")))))</f>
        <v/>
      </c>
      <c r="BF268" s="80" t="str">
        <f t="shared" si="59"/>
        <v/>
      </c>
    </row>
    <row r="269" spans="12:58">
      <c r="L269" s="80" t="str">
        <f t="shared" si="57"/>
        <v/>
      </c>
      <c r="R269" s="65" t="str">
        <f t="shared" si="49"/>
        <v/>
      </c>
      <c r="S269" s="16" t="str">
        <f t="shared" si="50"/>
        <v/>
      </c>
      <c r="X269" s="65" t="str">
        <f t="shared" si="51"/>
        <v/>
      </c>
      <c r="AD269" s="65" t="str">
        <f t="shared" si="52"/>
        <v/>
      </c>
      <c r="AE269" s="80" t="str">
        <f t="shared" si="53"/>
        <v/>
      </c>
      <c r="AF269" s="13"/>
      <c r="AN269" s="14"/>
      <c r="AO269" s="14"/>
      <c r="AS269" s="14"/>
      <c r="AT269" s="14"/>
      <c r="AX269" s="14"/>
      <c r="AY269" s="114"/>
      <c r="AZ269" s="96" t="str">
        <f t="shared" si="54"/>
        <v/>
      </c>
      <c r="BA269" s="59" t="str">
        <f t="shared" si="55"/>
        <v/>
      </c>
      <c r="BB269" s="59" t="str">
        <f t="shared" si="56"/>
        <v/>
      </c>
      <c r="BC269" s="59" t="str">
        <f t="shared" si="60"/>
        <v/>
      </c>
      <c r="BD269" s="59" t="str">
        <f t="shared" si="58"/>
        <v/>
      </c>
      <c r="BE269" s="34" t="str">
        <f>IF(AZ269="","",IF(AND($H269="",$I269=""),"Y",IF(AND($H269&lt;=#REF!,$I269&gt;=#REF!),"Y",IF(AND($H269&lt;=#REF!,$I269=""),"Y",IF(AND($H269="",$I269&gt;=#REF!),"Y","N")))))</f>
        <v/>
      </c>
      <c r="BF269" s="80" t="str">
        <f t="shared" si="59"/>
        <v/>
      </c>
    </row>
    <row r="270" spans="12:58">
      <c r="L270" s="80" t="str">
        <f t="shared" si="57"/>
        <v/>
      </c>
      <c r="R270" s="65" t="str">
        <f t="shared" si="49"/>
        <v/>
      </c>
      <c r="S270" s="16" t="str">
        <f t="shared" si="50"/>
        <v/>
      </c>
      <c r="X270" s="65" t="str">
        <f t="shared" si="51"/>
        <v/>
      </c>
      <c r="AD270" s="65" t="str">
        <f t="shared" si="52"/>
        <v/>
      </c>
      <c r="AE270" s="80" t="str">
        <f t="shared" si="53"/>
        <v/>
      </c>
      <c r="AF270" s="13"/>
      <c r="AN270" s="14"/>
      <c r="AO270" s="14"/>
      <c r="AS270" s="14"/>
      <c r="AT270" s="14"/>
      <c r="AX270" s="14"/>
      <c r="AY270" s="114"/>
      <c r="AZ270" s="96" t="str">
        <f t="shared" si="54"/>
        <v/>
      </c>
      <c r="BA270" s="59" t="str">
        <f t="shared" si="55"/>
        <v/>
      </c>
      <c r="BB270" s="59" t="str">
        <f t="shared" si="56"/>
        <v/>
      </c>
      <c r="BC270" s="59" t="str">
        <f t="shared" si="60"/>
        <v/>
      </c>
      <c r="BD270" s="59" t="str">
        <f t="shared" si="58"/>
        <v/>
      </c>
      <c r="BE270" s="34" t="str">
        <f>IF(AZ270="","",IF(AND($H270="",$I270=""),"Y",IF(AND($H270&lt;=#REF!,$I270&gt;=#REF!),"Y",IF(AND($H270&lt;=#REF!,$I270=""),"Y",IF(AND($H270="",$I270&gt;=#REF!),"Y","N")))))</f>
        <v/>
      </c>
      <c r="BF270" s="80" t="str">
        <f t="shared" si="59"/>
        <v/>
      </c>
    </row>
    <row r="271" spans="12:58">
      <c r="L271" s="80" t="str">
        <f t="shared" si="57"/>
        <v/>
      </c>
      <c r="R271" s="65" t="str">
        <f t="shared" si="49"/>
        <v/>
      </c>
      <c r="S271" s="16" t="str">
        <f t="shared" si="50"/>
        <v/>
      </c>
      <c r="X271" s="65" t="str">
        <f t="shared" si="51"/>
        <v/>
      </c>
      <c r="AD271" s="65" t="str">
        <f t="shared" si="52"/>
        <v/>
      </c>
      <c r="AE271" s="80" t="str">
        <f t="shared" si="53"/>
        <v/>
      </c>
      <c r="AF271" s="13"/>
      <c r="AN271" s="14"/>
      <c r="AO271" s="14"/>
      <c r="AS271" s="14"/>
      <c r="AT271" s="14"/>
      <c r="AX271" s="14"/>
      <c r="AY271" s="114"/>
      <c r="AZ271" s="96" t="str">
        <f t="shared" si="54"/>
        <v/>
      </c>
      <c r="BA271" s="59" t="str">
        <f t="shared" si="55"/>
        <v/>
      </c>
      <c r="BB271" s="59" t="str">
        <f t="shared" si="56"/>
        <v/>
      </c>
      <c r="BC271" s="59" t="str">
        <f t="shared" si="60"/>
        <v/>
      </c>
      <c r="BD271" s="59" t="str">
        <f t="shared" si="58"/>
        <v/>
      </c>
      <c r="BE271" s="34" t="str">
        <f>IF(AZ271="","",IF(AND($H271="",$I271=""),"Y",IF(AND($H271&lt;=#REF!,$I271&gt;=#REF!),"Y",IF(AND($H271&lt;=#REF!,$I271=""),"Y",IF(AND($H271="",$I271&gt;=#REF!),"Y","N")))))</f>
        <v/>
      </c>
      <c r="BF271" s="80" t="str">
        <f t="shared" si="59"/>
        <v/>
      </c>
    </row>
    <row r="272" spans="12:58">
      <c r="L272" s="80" t="str">
        <f t="shared" si="57"/>
        <v/>
      </c>
      <c r="R272" s="65" t="str">
        <f t="shared" si="49"/>
        <v/>
      </c>
      <c r="S272" s="16" t="str">
        <f t="shared" si="50"/>
        <v/>
      </c>
      <c r="X272" s="65" t="str">
        <f t="shared" si="51"/>
        <v/>
      </c>
      <c r="AD272" s="65" t="str">
        <f t="shared" si="52"/>
        <v/>
      </c>
      <c r="AE272" s="80" t="str">
        <f t="shared" si="53"/>
        <v/>
      </c>
      <c r="AF272" s="13"/>
      <c r="AN272" s="14"/>
      <c r="AO272" s="14"/>
      <c r="AS272" s="14"/>
      <c r="AT272" s="14"/>
      <c r="AX272" s="14"/>
      <c r="AY272" s="114"/>
      <c r="AZ272" s="96" t="str">
        <f t="shared" si="54"/>
        <v/>
      </c>
      <c r="BA272" s="59" t="str">
        <f t="shared" si="55"/>
        <v/>
      </c>
      <c r="BB272" s="59" t="str">
        <f t="shared" si="56"/>
        <v/>
      </c>
      <c r="BC272" s="59" t="str">
        <f t="shared" si="60"/>
        <v/>
      </c>
      <c r="BD272" s="59" t="str">
        <f t="shared" si="58"/>
        <v/>
      </c>
      <c r="BE272" s="34" t="str">
        <f>IF(AZ272="","",IF(AND($H272="",$I272=""),"Y",IF(AND($H272&lt;=#REF!,$I272&gt;=#REF!),"Y",IF(AND($H272&lt;=#REF!,$I272=""),"Y",IF(AND($H272="",$I272&gt;=#REF!),"Y","N")))))</f>
        <v/>
      </c>
      <c r="BF272" s="80" t="str">
        <f t="shared" si="59"/>
        <v/>
      </c>
    </row>
    <row r="273" spans="12:58">
      <c r="L273" s="80" t="str">
        <f t="shared" si="57"/>
        <v/>
      </c>
      <c r="R273" s="65" t="str">
        <f t="shared" si="49"/>
        <v/>
      </c>
      <c r="S273" s="16" t="str">
        <f t="shared" si="50"/>
        <v/>
      </c>
      <c r="X273" s="65" t="str">
        <f t="shared" si="51"/>
        <v/>
      </c>
      <c r="AD273" s="65" t="str">
        <f t="shared" si="52"/>
        <v/>
      </c>
      <c r="AE273" s="80" t="str">
        <f t="shared" si="53"/>
        <v/>
      </c>
      <c r="AF273" s="13"/>
      <c r="AN273" s="14"/>
      <c r="AO273" s="14"/>
      <c r="AS273" s="14"/>
      <c r="AT273" s="14"/>
      <c r="AX273" s="14"/>
      <c r="AY273" s="114"/>
      <c r="AZ273" s="96" t="str">
        <f t="shared" si="54"/>
        <v/>
      </c>
      <c r="BA273" s="59" t="str">
        <f t="shared" si="55"/>
        <v/>
      </c>
      <c r="BB273" s="59" t="str">
        <f t="shared" si="56"/>
        <v/>
      </c>
      <c r="BC273" s="59" t="str">
        <f t="shared" si="60"/>
        <v/>
      </c>
      <c r="BD273" s="59" t="str">
        <f t="shared" si="58"/>
        <v/>
      </c>
      <c r="BE273" s="34" t="str">
        <f>IF(AZ273="","",IF(AND($H273="",$I273=""),"Y",IF(AND($H273&lt;=#REF!,$I273&gt;=#REF!),"Y",IF(AND($H273&lt;=#REF!,$I273=""),"Y",IF(AND($H273="",$I273&gt;=#REF!),"Y","N")))))</f>
        <v/>
      </c>
      <c r="BF273" s="80" t="str">
        <f t="shared" si="59"/>
        <v/>
      </c>
    </row>
    <row r="274" spans="12:58">
      <c r="L274" s="80" t="str">
        <f t="shared" si="57"/>
        <v/>
      </c>
      <c r="R274" s="65" t="str">
        <f t="shared" si="49"/>
        <v/>
      </c>
      <c r="S274" s="16" t="str">
        <f t="shared" si="50"/>
        <v/>
      </c>
      <c r="X274" s="65" t="str">
        <f t="shared" si="51"/>
        <v/>
      </c>
      <c r="AD274" s="65" t="str">
        <f t="shared" si="52"/>
        <v/>
      </c>
      <c r="AE274" s="80" t="str">
        <f t="shared" si="53"/>
        <v/>
      </c>
      <c r="AF274" s="13"/>
      <c r="AN274" s="14"/>
      <c r="AO274" s="14"/>
      <c r="AS274" s="14"/>
      <c r="AT274" s="14"/>
      <c r="AX274" s="14"/>
      <c r="AY274" s="114"/>
      <c r="AZ274" s="96" t="str">
        <f t="shared" si="54"/>
        <v/>
      </c>
      <c r="BA274" s="59" t="str">
        <f t="shared" si="55"/>
        <v/>
      </c>
      <c r="BB274" s="59" t="str">
        <f t="shared" si="56"/>
        <v/>
      </c>
      <c r="BC274" s="59" t="str">
        <f t="shared" si="60"/>
        <v/>
      </c>
      <c r="BD274" s="59" t="str">
        <f t="shared" si="58"/>
        <v/>
      </c>
      <c r="BE274" s="34" t="str">
        <f>IF(AZ274="","",IF(AND($H274="",$I274=""),"Y",IF(AND($H274&lt;=#REF!,$I274&gt;=#REF!),"Y",IF(AND($H274&lt;=#REF!,$I274=""),"Y",IF(AND($H274="",$I274&gt;=#REF!),"Y","N")))))</f>
        <v/>
      </c>
      <c r="BF274" s="80" t="str">
        <f t="shared" si="59"/>
        <v/>
      </c>
    </row>
    <row r="275" spans="12:58">
      <c r="L275" s="80" t="str">
        <f t="shared" si="57"/>
        <v/>
      </c>
      <c r="R275" s="65" t="str">
        <f t="shared" si="49"/>
        <v/>
      </c>
      <c r="S275" s="16" t="str">
        <f t="shared" si="50"/>
        <v/>
      </c>
      <c r="X275" s="65" t="str">
        <f t="shared" si="51"/>
        <v/>
      </c>
      <c r="AD275" s="65" t="str">
        <f t="shared" si="52"/>
        <v/>
      </c>
      <c r="AE275" s="80" t="str">
        <f t="shared" si="53"/>
        <v/>
      </c>
      <c r="AF275" s="13"/>
      <c r="AN275" s="14"/>
      <c r="AO275" s="14"/>
      <c r="AS275" s="14"/>
      <c r="AT275" s="14"/>
      <c r="AX275" s="14"/>
      <c r="AY275" s="114"/>
      <c r="AZ275" s="96" t="str">
        <f t="shared" si="54"/>
        <v/>
      </c>
      <c r="BA275" s="59" t="str">
        <f t="shared" si="55"/>
        <v/>
      </c>
      <c r="BB275" s="59" t="str">
        <f t="shared" si="56"/>
        <v/>
      </c>
      <c r="BC275" s="59" t="str">
        <f t="shared" si="60"/>
        <v/>
      </c>
      <c r="BD275" s="59" t="str">
        <f t="shared" si="58"/>
        <v/>
      </c>
      <c r="BE275" s="34" t="str">
        <f>IF(AZ275="","",IF(AND($H275="",$I275=""),"Y",IF(AND($H275&lt;=#REF!,$I275&gt;=#REF!),"Y",IF(AND($H275&lt;=#REF!,$I275=""),"Y",IF(AND($H275="",$I275&gt;=#REF!),"Y","N")))))</f>
        <v/>
      </c>
      <c r="BF275" s="80" t="str">
        <f t="shared" si="59"/>
        <v/>
      </c>
    </row>
    <row r="276" spans="12:58">
      <c r="L276" s="80" t="str">
        <f t="shared" si="57"/>
        <v/>
      </c>
      <c r="R276" s="65" t="str">
        <f t="shared" si="49"/>
        <v/>
      </c>
      <c r="S276" s="16" t="str">
        <f t="shared" si="50"/>
        <v/>
      </c>
      <c r="X276" s="65" t="str">
        <f t="shared" si="51"/>
        <v/>
      </c>
      <c r="AD276" s="65" t="str">
        <f t="shared" si="52"/>
        <v/>
      </c>
      <c r="AE276" s="80" t="str">
        <f t="shared" si="53"/>
        <v/>
      </c>
      <c r="AF276" s="13"/>
      <c r="AN276" s="14"/>
      <c r="AO276" s="14"/>
      <c r="AS276" s="14"/>
      <c r="AT276" s="14"/>
      <c r="AX276" s="14"/>
      <c r="AY276" s="114"/>
      <c r="AZ276" s="96" t="str">
        <f t="shared" si="54"/>
        <v/>
      </c>
      <c r="BA276" s="59" t="str">
        <f t="shared" si="55"/>
        <v/>
      </c>
      <c r="BB276" s="59" t="str">
        <f t="shared" si="56"/>
        <v/>
      </c>
      <c r="BC276" s="59" t="str">
        <f t="shared" si="60"/>
        <v/>
      </c>
      <c r="BD276" s="59" t="str">
        <f t="shared" si="58"/>
        <v/>
      </c>
      <c r="BE276" s="34" t="str">
        <f>IF(AZ276="","",IF(AND($H276="",$I276=""),"Y",IF(AND($H276&lt;=#REF!,$I276&gt;=#REF!),"Y",IF(AND($H276&lt;=#REF!,$I276=""),"Y",IF(AND($H276="",$I276&gt;=#REF!),"Y","N")))))</f>
        <v/>
      </c>
      <c r="BF276" s="80" t="str">
        <f t="shared" si="59"/>
        <v/>
      </c>
    </row>
    <row r="277" spans="12:58">
      <c r="L277" s="80" t="str">
        <f t="shared" si="57"/>
        <v/>
      </c>
      <c r="R277" s="65" t="str">
        <f t="shared" si="49"/>
        <v/>
      </c>
      <c r="S277" s="16" t="str">
        <f t="shared" si="50"/>
        <v/>
      </c>
      <c r="X277" s="65" t="str">
        <f t="shared" si="51"/>
        <v/>
      </c>
      <c r="AD277" s="65" t="str">
        <f t="shared" si="52"/>
        <v/>
      </c>
      <c r="AE277" s="80" t="str">
        <f t="shared" si="53"/>
        <v/>
      </c>
      <c r="AF277" s="13"/>
      <c r="AN277" s="14"/>
      <c r="AO277" s="14"/>
      <c r="AS277" s="14"/>
      <c r="AT277" s="14"/>
      <c r="AX277" s="14"/>
      <c r="AY277" s="114"/>
      <c r="AZ277" s="96" t="str">
        <f t="shared" si="54"/>
        <v/>
      </c>
      <c r="BA277" s="59" t="str">
        <f t="shared" si="55"/>
        <v/>
      </c>
      <c r="BB277" s="59" t="str">
        <f t="shared" si="56"/>
        <v/>
      </c>
      <c r="BC277" s="59" t="str">
        <f t="shared" si="60"/>
        <v/>
      </c>
      <c r="BD277" s="59" t="str">
        <f t="shared" si="58"/>
        <v/>
      </c>
      <c r="BE277" s="34" t="str">
        <f>IF(AZ277="","",IF(AND($H277="",$I277=""),"Y",IF(AND($H277&lt;=#REF!,$I277&gt;=#REF!),"Y",IF(AND($H277&lt;=#REF!,$I277=""),"Y",IF(AND($H277="",$I277&gt;=#REF!),"Y","N")))))</f>
        <v/>
      </c>
      <c r="BF277" s="80" t="str">
        <f t="shared" si="59"/>
        <v/>
      </c>
    </row>
    <row r="278" spans="12:58">
      <c r="L278" s="80" t="str">
        <f t="shared" si="57"/>
        <v/>
      </c>
      <c r="R278" s="65" t="str">
        <f t="shared" si="49"/>
        <v/>
      </c>
      <c r="S278" s="16" t="str">
        <f t="shared" si="50"/>
        <v/>
      </c>
      <c r="X278" s="65" t="str">
        <f t="shared" si="51"/>
        <v/>
      </c>
      <c r="AD278" s="65" t="str">
        <f t="shared" si="52"/>
        <v/>
      </c>
      <c r="AE278" s="80" t="str">
        <f t="shared" si="53"/>
        <v/>
      </c>
      <c r="AF278" s="13"/>
      <c r="AN278" s="14"/>
      <c r="AO278" s="14"/>
      <c r="AS278" s="14"/>
      <c r="AT278" s="14"/>
      <c r="AX278" s="14"/>
      <c r="AY278" s="114"/>
      <c r="AZ278" s="96" t="str">
        <f t="shared" si="54"/>
        <v/>
      </c>
      <c r="BA278" s="59" t="str">
        <f t="shared" si="55"/>
        <v/>
      </c>
      <c r="BB278" s="59" t="str">
        <f t="shared" si="56"/>
        <v/>
      </c>
      <c r="BC278" s="59" t="str">
        <f t="shared" si="60"/>
        <v/>
      </c>
      <c r="BD278" s="59" t="str">
        <f t="shared" si="58"/>
        <v/>
      </c>
      <c r="BE278" s="34" t="str">
        <f>IF(AZ278="","",IF(AND($H278="",$I278=""),"Y",IF(AND($H278&lt;=#REF!,$I278&gt;=#REF!),"Y",IF(AND($H278&lt;=#REF!,$I278=""),"Y",IF(AND($H278="",$I278&gt;=#REF!),"Y","N")))))</f>
        <v/>
      </c>
      <c r="BF278" s="80" t="str">
        <f t="shared" si="59"/>
        <v/>
      </c>
    </row>
    <row r="279" spans="12:58">
      <c r="L279" s="80" t="str">
        <f t="shared" si="57"/>
        <v/>
      </c>
      <c r="R279" s="65" t="str">
        <f t="shared" si="49"/>
        <v/>
      </c>
      <c r="S279" s="16" t="str">
        <f t="shared" si="50"/>
        <v/>
      </c>
      <c r="X279" s="65" t="str">
        <f t="shared" si="51"/>
        <v/>
      </c>
      <c r="AD279" s="65" t="str">
        <f t="shared" si="52"/>
        <v/>
      </c>
      <c r="AE279" s="80" t="str">
        <f t="shared" si="53"/>
        <v/>
      </c>
      <c r="AF279" s="13"/>
      <c r="AN279" s="14"/>
      <c r="AO279" s="14"/>
      <c r="AS279" s="14"/>
      <c r="AT279" s="14"/>
      <c r="AX279" s="14"/>
      <c r="AY279" s="114"/>
      <c r="AZ279" s="96" t="str">
        <f t="shared" si="54"/>
        <v/>
      </c>
      <c r="BA279" s="59" t="str">
        <f t="shared" si="55"/>
        <v/>
      </c>
      <c r="BB279" s="59" t="str">
        <f t="shared" si="56"/>
        <v/>
      </c>
      <c r="BC279" s="59" t="str">
        <f t="shared" si="60"/>
        <v/>
      </c>
      <c r="BD279" s="59" t="str">
        <f t="shared" si="58"/>
        <v/>
      </c>
      <c r="BE279" s="34" t="str">
        <f>IF(AZ279="","",IF(AND($H279="",$I279=""),"Y",IF(AND($H279&lt;=#REF!,$I279&gt;=#REF!),"Y",IF(AND($H279&lt;=#REF!,$I279=""),"Y",IF(AND($H279="",$I279&gt;=#REF!),"Y","N")))))</f>
        <v/>
      </c>
      <c r="BF279" s="80" t="str">
        <f t="shared" si="59"/>
        <v/>
      </c>
    </row>
    <row r="280" spans="12:58">
      <c r="L280" s="80" t="str">
        <f t="shared" si="57"/>
        <v/>
      </c>
      <c r="R280" s="65" t="str">
        <f t="shared" si="49"/>
        <v/>
      </c>
      <c r="S280" s="16" t="str">
        <f t="shared" si="50"/>
        <v/>
      </c>
      <c r="X280" s="65" t="str">
        <f t="shared" si="51"/>
        <v/>
      </c>
      <c r="AD280" s="65" t="str">
        <f t="shared" si="52"/>
        <v/>
      </c>
      <c r="AE280" s="80" t="str">
        <f t="shared" si="53"/>
        <v/>
      </c>
      <c r="AF280" s="13"/>
      <c r="AN280" s="14"/>
      <c r="AO280" s="14"/>
      <c r="AS280" s="14"/>
      <c r="AT280" s="14"/>
      <c r="AX280" s="14"/>
      <c r="AY280" s="114"/>
      <c r="AZ280" s="96" t="str">
        <f t="shared" si="54"/>
        <v/>
      </c>
      <c r="BA280" s="59" t="str">
        <f t="shared" si="55"/>
        <v/>
      </c>
      <c r="BB280" s="59" t="str">
        <f t="shared" si="56"/>
        <v/>
      </c>
      <c r="BC280" s="59" t="str">
        <f t="shared" si="60"/>
        <v/>
      </c>
      <c r="BD280" s="59" t="str">
        <f t="shared" si="58"/>
        <v/>
      </c>
      <c r="BE280" s="34" t="str">
        <f>IF(AZ280="","",IF(AND($H280="",$I280=""),"Y",IF(AND($H280&lt;=#REF!,$I280&gt;=#REF!),"Y",IF(AND($H280&lt;=#REF!,$I280=""),"Y",IF(AND($H280="",$I280&gt;=#REF!),"Y","N")))))</f>
        <v/>
      </c>
      <c r="BF280" s="80" t="str">
        <f t="shared" si="59"/>
        <v/>
      </c>
    </row>
    <row r="281" spans="12:58">
      <c r="L281" s="80" t="str">
        <f t="shared" si="57"/>
        <v/>
      </c>
      <c r="R281" s="65" t="str">
        <f t="shared" si="49"/>
        <v/>
      </c>
      <c r="S281" s="16" t="str">
        <f t="shared" si="50"/>
        <v/>
      </c>
      <c r="X281" s="65" t="str">
        <f t="shared" si="51"/>
        <v/>
      </c>
      <c r="AD281" s="65" t="str">
        <f t="shared" si="52"/>
        <v/>
      </c>
      <c r="AE281" s="80" t="str">
        <f t="shared" si="53"/>
        <v/>
      </c>
      <c r="AF281" s="13"/>
      <c r="AN281" s="14"/>
      <c r="AO281" s="14"/>
      <c r="AS281" s="14"/>
      <c r="AT281" s="14"/>
      <c r="AX281" s="14"/>
      <c r="AY281" s="114"/>
      <c r="AZ281" s="96" t="str">
        <f t="shared" si="54"/>
        <v/>
      </c>
      <c r="BA281" s="59" t="str">
        <f t="shared" si="55"/>
        <v/>
      </c>
      <c r="BB281" s="59" t="str">
        <f t="shared" si="56"/>
        <v/>
      </c>
      <c r="BC281" s="59" t="str">
        <f t="shared" si="60"/>
        <v/>
      </c>
      <c r="BD281" s="59" t="str">
        <f t="shared" si="58"/>
        <v/>
      </c>
      <c r="BE281" s="34" t="str">
        <f>IF(AZ281="","",IF(AND($H281="",$I281=""),"Y",IF(AND($H281&lt;=#REF!,$I281&gt;=#REF!),"Y",IF(AND($H281&lt;=#REF!,$I281=""),"Y",IF(AND($H281="",$I281&gt;=#REF!),"Y","N")))))</f>
        <v/>
      </c>
      <c r="BF281" s="80" t="str">
        <f t="shared" si="59"/>
        <v/>
      </c>
    </row>
    <row r="282" spans="12:58">
      <c r="L282" s="80" t="str">
        <f t="shared" si="57"/>
        <v/>
      </c>
      <c r="R282" s="65" t="str">
        <f t="shared" si="49"/>
        <v/>
      </c>
      <c r="S282" s="16" t="str">
        <f t="shared" si="50"/>
        <v/>
      </c>
      <c r="X282" s="65" t="str">
        <f t="shared" si="51"/>
        <v/>
      </c>
      <c r="AD282" s="65" t="str">
        <f t="shared" si="52"/>
        <v/>
      </c>
      <c r="AE282" s="80" t="str">
        <f t="shared" si="53"/>
        <v/>
      </c>
      <c r="AF282" s="13"/>
      <c r="AN282" s="14"/>
      <c r="AO282" s="14"/>
      <c r="AS282" s="14"/>
      <c r="AT282" s="14"/>
      <c r="AX282" s="14"/>
      <c r="AY282" s="114"/>
      <c r="AZ282" s="96" t="str">
        <f t="shared" si="54"/>
        <v/>
      </c>
      <c r="BA282" s="59" t="str">
        <f t="shared" si="55"/>
        <v/>
      </c>
      <c r="BB282" s="59" t="str">
        <f t="shared" si="56"/>
        <v/>
      </c>
      <c r="BC282" s="59" t="str">
        <f t="shared" si="60"/>
        <v/>
      </c>
      <c r="BD282" s="59" t="str">
        <f t="shared" si="58"/>
        <v/>
      </c>
      <c r="BE282" s="34" t="str">
        <f>IF(AZ282="","",IF(AND($H282="",$I282=""),"Y",IF(AND($H282&lt;=#REF!,$I282&gt;=#REF!),"Y",IF(AND($H282&lt;=#REF!,$I282=""),"Y",IF(AND($H282="",$I282&gt;=#REF!),"Y","N")))))</f>
        <v/>
      </c>
      <c r="BF282" s="80" t="str">
        <f t="shared" si="59"/>
        <v/>
      </c>
    </row>
    <row r="283" spans="12:58">
      <c r="L283" s="80" t="str">
        <f t="shared" si="57"/>
        <v/>
      </c>
      <c r="R283" s="65" t="str">
        <f t="shared" si="49"/>
        <v/>
      </c>
      <c r="S283" s="16" t="str">
        <f t="shared" si="50"/>
        <v/>
      </c>
      <c r="X283" s="65" t="str">
        <f t="shared" si="51"/>
        <v/>
      </c>
      <c r="AD283" s="65" t="str">
        <f t="shared" si="52"/>
        <v/>
      </c>
      <c r="AE283" s="80" t="str">
        <f t="shared" si="53"/>
        <v/>
      </c>
      <c r="AF283" s="13"/>
      <c r="AN283" s="14"/>
      <c r="AO283" s="14"/>
      <c r="AS283" s="14"/>
      <c r="AT283" s="14"/>
      <c r="AX283" s="14"/>
      <c r="AY283" s="114"/>
      <c r="AZ283" s="96" t="str">
        <f t="shared" si="54"/>
        <v/>
      </c>
      <c r="BA283" s="59" t="str">
        <f t="shared" si="55"/>
        <v/>
      </c>
      <c r="BB283" s="59" t="str">
        <f t="shared" si="56"/>
        <v/>
      </c>
      <c r="BC283" s="59" t="str">
        <f t="shared" si="60"/>
        <v/>
      </c>
      <c r="BD283" s="59" t="str">
        <f t="shared" si="58"/>
        <v/>
      </c>
      <c r="BE283" s="34" t="str">
        <f>IF(AZ283="","",IF(AND($H283="",$I283=""),"Y",IF(AND($H283&lt;=#REF!,$I283&gt;=#REF!),"Y",IF(AND($H283&lt;=#REF!,$I283=""),"Y",IF(AND($H283="",$I283&gt;=#REF!),"Y","N")))))</f>
        <v/>
      </c>
      <c r="BF283" s="80" t="str">
        <f t="shared" si="59"/>
        <v/>
      </c>
    </row>
    <row r="284" spans="12:58">
      <c r="L284" s="80" t="str">
        <f t="shared" si="57"/>
        <v/>
      </c>
      <c r="R284" s="65" t="str">
        <f t="shared" si="49"/>
        <v/>
      </c>
      <c r="S284" s="16" t="str">
        <f t="shared" si="50"/>
        <v/>
      </c>
      <c r="X284" s="65" t="str">
        <f t="shared" si="51"/>
        <v/>
      </c>
      <c r="AD284" s="65" t="str">
        <f t="shared" si="52"/>
        <v/>
      </c>
      <c r="AE284" s="80" t="str">
        <f t="shared" si="53"/>
        <v/>
      </c>
      <c r="AF284" s="13"/>
      <c r="AN284" s="14"/>
      <c r="AO284" s="14"/>
      <c r="AS284" s="14"/>
      <c r="AT284" s="14"/>
      <c r="AX284" s="14"/>
      <c r="AY284" s="114"/>
      <c r="AZ284" s="96" t="str">
        <f t="shared" si="54"/>
        <v/>
      </c>
      <c r="BA284" s="59" t="str">
        <f t="shared" si="55"/>
        <v/>
      </c>
      <c r="BB284" s="59" t="str">
        <f t="shared" si="56"/>
        <v/>
      </c>
      <c r="BC284" s="59" t="str">
        <f t="shared" si="60"/>
        <v/>
      </c>
      <c r="BD284" s="59" t="str">
        <f t="shared" si="58"/>
        <v/>
      </c>
      <c r="BE284" s="34" t="str">
        <f>IF(AZ284="","",IF(AND($H284="",$I284=""),"Y",IF(AND($H284&lt;=#REF!,$I284&gt;=#REF!),"Y",IF(AND($H284&lt;=#REF!,$I284=""),"Y",IF(AND($H284="",$I284&gt;=#REF!),"Y","N")))))</f>
        <v/>
      </c>
      <c r="BF284" s="80" t="str">
        <f t="shared" si="59"/>
        <v/>
      </c>
    </row>
    <row r="285" spans="12:58">
      <c r="L285" s="80" t="str">
        <f t="shared" si="57"/>
        <v/>
      </c>
      <c r="R285" s="65" t="str">
        <f t="shared" si="49"/>
        <v/>
      </c>
      <c r="S285" s="16" t="str">
        <f t="shared" si="50"/>
        <v/>
      </c>
      <c r="X285" s="65" t="str">
        <f t="shared" si="51"/>
        <v/>
      </c>
      <c r="AD285" s="65" t="str">
        <f t="shared" si="52"/>
        <v/>
      </c>
      <c r="AE285" s="80" t="str">
        <f t="shared" si="53"/>
        <v/>
      </c>
      <c r="AF285" s="13"/>
      <c r="AN285" s="14"/>
      <c r="AO285" s="14"/>
      <c r="AS285" s="14"/>
      <c r="AT285" s="14"/>
      <c r="AX285" s="14"/>
      <c r="AY285" s="114"/>
      <c r="AZ285" s="96" t="str">
        <f t="shared" si="54"/>
        <v/>
      </c>
      <c r="BA285" s="59" t="str">
        <f t="shared" si="55"/>
        <v/>
      </c>
      <c r="BB285" s="59" t="str">
        <f t="shared" si="56"/>
        <v/>
      </c>
      <c r="BC285" s="59" t="str">
        <f t="shared" si="60"/>
        <v/>
      </c>
      <c r="BD285" s="59" t="str">
        <f t="shared" si="58"/>
        <v/>
      </c>
      <c r="BE285" s="34" t="str">
        <f>IF(AZ285="","",IF(AND($H285="",$I285=""),"Y",IF(AND($H285&lt;=#REF!,$I285&gt;=#REF!),"Y",IF(AND($H285&lt;=#REF!,$I285=""),"Y",IF(AND($H285="",$I285&gt;=#REF!),"Y","N")))))</f>
        <v/>
      </c>
      <c r="BF285" s="80" t="str">
        <f t="shared" si="59"/>
        <v/>
      </c>
    </row>
    <row r="286" spans="12:58">
      <c r="L286" s="80" t="str">
        <f t="shared" si="57"/>
        <v/>
      </c>
      <c r="R286" s="65" t="str">
        <f t="shared" si="49"/>
        <v/>
      </c>
      <c r="S286" s="16" t="str">
        <f t="shared" si="50"/>
        <v/>
      </c>
      <c r="X286" s="65" t="str">
        <f t="shared" si="51"/>
        <v/>
      </c>
      <c r="AD286" s="65" t="str">
        <f t="shared" si="52"/>
        <v/>
      </c>
      <c r="AE286" s="80" t="str">
        <f t="shared" si="53"/>
        <v/>
      </c>
      <c r="AF286" s="13"/>
      <c r="AN286" s="14"/>
      <c r="AO286" s="14"/>
      <c r="AS286" s="14"/>
      <c r="AT286" s="14"/>
      <c r="AX286" s="14"/>
      <c r="AY286" s="114"/>
      <c r="AZ286" s="96" t="str">
        <f t="shared" si="54"/>
        <v/>
      </c>
      <c r="BA286" s="59" t="str">
        <f t="shared" si="55"/>
        <v/>
      </c>
      <c r="BB286" s="59" t="str">
        <f t="shared" si="56"/>
        <v/>
      </c>
      <c r="BC286" s="59" t="str">
        <f t="shared" si="60"/>
        <v/>
      </c>
      <c r="BD286" s="59" t="str">
        <f t="shared" si="58"/>
        <v/>
      </c>
      <c r="BE286" s="34" t="str">
        <f>IF(AZ286="","",IF(AND($H286="",$I286=""),"Y",IF(AND($H286&lt;=#REF!,$I286&gt;=#REF!),"Y",IF(AND($H286&lt;=#REF!,$I286=""),"Y",IF(AND($H286="",$I286&gt;=#REF!),"Y","N")))))</f>
        <v/>
      </c>
      <c r="BF286" s="80" t="str">
        <f t="shared" si="59"/>
        <v/>
      </c>
    </row>
    <row r="287" spans="12:58">
      <c r="L287" s="80" t="str">
        <f t="shared" si="57"/>
        <v/>
      </c>
      <c r="R287" s="65" t="str">
        <f t="shared" si="49"/>
        <v/>
      </c>
      <c r="S287" s="16" t="str">
        <f t="shared" si="50"/>
        <v/>
      </c>
      <c r="X287" s="65" t="str">
        <f t="shared" si="51"/>
        <v/>
      </c>
      <c r="AD287" s="65" t="str">
        <f t="shared" si="52"/>
        <v/>
      </c>
      <c r="AE287" s="80" t="str">
        <f t="shared" si="53"/>
        <v/>
      </c>
      <c r="AF287" s="13"/>
      <c r="AN287" s="14"/>
      <c r="AO287" s="14"/>
      <c r="AS287" s="14"/>
      <c r="AT287" s="14"/>
      <c r="AX287" s="14"/>
      <c r="AY287" s="114"/>
      <c r="AZ287" s="96" t="str">
        <f t="shared" si="54"/>
        <v/>
      </c>
      <c r="BA287" s="59" t="str">
        <f t="shared" si="55"/>
        <v/>
      </c>
      <c r="BB287" s="59" t="str">
        <f t="shared" si="56"/>
        <v/>
      </c>
      <c r="BC287" s="59" t="str">
        <f t="shared" si="60"/>
        <v/>
      </c>
      <c r="BD287" s="59" t="str">
        <f t="shared" si="58"/>
        <v/>
      </c>
      <c r="BE287" s="34" t="str">
        <f>IF(AZ287="","",IF(AND($H287="",$I287=""),"Y",IF(AND($H287&lt;=#REF!,$I287&gt;=#REF!),"Y",IF(AND($H287&lt;=#REF!,$I287=""),"Y",IF(AND($H287="",$I287&gt;=#REF!),"Y","N")))))</f>
        <v/>
      </c>
      <c r="BF287" s="80" t="str">
        <f t="shared" si="59"/>
        <v/>
      </c>
    </row>
    <row r="288" spans="12:58">
      <c r="L288" s="80" t="str">
        <f t="shared" si="57"/>
        <v/>
      </c>
      <c r="R288" s="65" t="str">
        <f t="shared" si="49"/>
        <v/>
      </c>
      <c r="S288" s="16" t="str">
        <f t="shared" si="50"/>
        <v/>
      </c>
      <c r="X288" s="65" t="str">
        <f t="shared" si="51"/>
        <v/>
      </c>
      <c r="AD288" s="65" t="str">
        <f t="shared" si="52"/>
        <v/>
      </c>
      <c r="AE288" s="80" t="str">
        <f t="shared" si="53"/>
        <v/>
      </c>
      <c r="AF288" s="13"/>
      <c r="AN288" s="14"/>
      <c r="AO288" s="14"/>
      <c r="AS288" s="14"/>
      <c r="AT288" s="14"/>
      <c r="AX288" s="14"/>
      <c r="AY288" s="114"/>
      <c r="AZ288" s="96" t="str">
        <f t="shared" si="54"/>
        <v/>
      </c>
      <c r="BA288" s="59" t="str">
        <f t="shared" si="55"/>
        <v/>
      </c>
      <c r="BB288" s="59" t="str">
        <f t="shared" si="56"/>
        <v/>
      </c>
      <c r="BC288" s="59" t="str">
        <f t="shared" si="60"/>
        <v/>
      </c>
      <c r="BD288" s="59" t="str">
        <f t="shared" si="58"/>
        <v/>
      </c>
      <c r="BE288" s="34" t="str">
        <f>IF(AZ288="","",IF(AND($H288="",$I288=""),"Y",IF(AND($H288&lt;=#REF!,$I288&gt;=#REF!),"Y",IF(AND($H288&lt;=#REF!,$I288=""),"Y",IF(AND($H288="",$I288&gt;=#REF!),"Y","N")))))</f>
        <v/>
      </c>
      <c r="BF288" s="80" t="str">
        <f t="shared" si="59"/>
        <v/>
      </c>
    </row>
    <row r="289" spans="12:58">
      <c r="L289" s="80" t="str">
        <f t="shared" si="57"/>
        <v/>
      </c>
      <c r="R289" s="65" t="str">
        <f t="shared" si="49"/>
        <v/>
      </c>
      <c r="S289" s="16" t="str">
        <f t="shared" si="50"/>
        <v/>
      </c>
      <c r="X289" s="65" t="str">
        <f t="shared" si="51"/>
        <v/>
      </c>
      <c r="AD289" s="65" t="str">
        <f t="shared" si="52"/>
        <v/>
      </c>
      <c r="AE289" s="80" t="str">
        <f t="shared" si="53"/>
        <v/>
      </c>
      <c r="AF289" s="13"/>
      <c r="AN289" s="14"/>
      <c r="AO289" s="14"/>
      <c r="AS289" s="14"/>
      <c r="AT289" s="14"/>
      <c r="AX289" s="14"/>
      <c r="AY289" s="114"/>
      <c r="AZ289" s="96" t="str">
        <f t="shared" si="54"/>
        <v/>
      </c>
      <c r="BA289" s="59" t="str">
        <f t="shared" si="55"/>
        <v/>
      </c>
      <c r="BB289" s="59" t="str">
        <f t="shared" si="56"/>
        <v/>
      </c>
      <c r="BC289" s="59" t="str">
        <f t="shared" si="60"/>
        <v/>
      </c>
      <c r="BD289" s="59" t="str">
        <f t="shared" si="58"/>
        <v/>
      </c>
      <c r="BE289" s="34" t="str">
        <f>IF(AZ289="","",IF(AND($H289="",$I289=""),"Y",IF(AND($H289&lt;=#REF!,$I289&gt;=#REF!),"Y",IF(AND($H289&lt;=#REF!,$I289=""),"Y",IF(AND($H289="",$I289&gt;=#REF!),"Y","N")))))</f>
        <v/>
      </c>
      <c r="BF289" s="80" t="str">
        <f t="shared" si="59"/>
        <v/>
      </c>
    </row>
    <row r="290" spans="12:58">
      <c r="L290" s="80" t="str">
        <f t="shared" si="57"/>
        <v/>
      </c>
      <c r="R290" s="65" t="str">
        <f t="shared" si="49"/>
        <v/>
      </c>
      <c r="S290" s="16" t="str">
        <f t="shared" si="50"/>
        <v/>
      </c>
      <c r="X290" s="65" t="str">
        <f t="shared" si="51"/>
        <v/>
      </c>
      <c r="AD290" s="65" t="str">
        <f t="shared" si="52"/>
        <v/>
      </c>
      <c r="AE290" s="80" t="str">
        <f t="shared" si="53"/>
        <v/>
      </c>
      <c r="AF290" s="13"/>
      <c r="AN290" s="14"/>
      <c r="AO290" s="14"/>
      <c r="AS290" s="14"/>
      <c r="AT290" s="14"/>
      <c r="AX290" s="14"/>
      <c r="AY290" s="114"/>
      <c r="AZ290" s="96" t="str">
        <f t="shared" si="54"/>
        <v/>
      </c>
      <c r="BA290" s="59" t="str">
        <f t="shared" si="55"/>
        <v/>
      </c>
      <c r="BB290" s="59" t="str">
        <f t="shared" si="56"/>
        <v/>
      </c>
      <c r="BC290" s="59" t="str">
        <f t="shared" si="60"/>
        <v/>
      </c>
      <c r="BD290" s="59" t="str">
        <f t="shared" si="58"/>
        <v/>
      </c>
      <c r="BE290" s="34" t="str">
        <f>IF(AZ290="","",IF(AND($H290="",$I290=""),"Y",IF(AND($H290&lt;=#REF!,$I290&gt;=#REF!),"Y",IF(AND($H290&lt;=#REF!,$I290=""),"Y",IF(AND($H290="",$I290&gt;=#REF!),"Y","N")))))</f>
        <v/>
      </c>
      <c r="BF290" s="80" t="str">
        <f t="shared" si="59"/>
        <v/>
      </c>
    </row>
    <row r="291" spans="12:58">
      <c r="L291" s="80" t="str">
        <f t="shared" si="57"/>
        <v/>
      </c>
      <c r="R291" s="65" t="str">
        <f t="shared" si="49"/>
        <v/>
      </c>
      <c r="S291" s="16" t="str">
        <f t="shared" si="50"/>
        <v/>
      </c>
      <c r="X291" s="65" t="str">
        <f t="shared" si="51"/>
        <v/>
      </c>
      <c r="AD291" s="65" t="str">
        <f t="shared" si="52"/>
        <v/>
      </c>
      <c r="AE291" s="80" t="str">
        <f t="shared" si="53"/>
        <v/>
      </c>
      <c r="AF291" s="13"/>
      <c r="AN291" s="14"/>
      <c r="AO291" s="14"/>
      <c r="AS291" s="14"/>
      <c r="AT291" s="14"/>
      <c r="AX291" s="14"/>
      <c r="AY291" s="114"/>
      <c r="AZ291" s="96" t="str">
        <f t="shared" si="54"/>
        <v/>
      </c>
      <c r="BA291" s="59" t="str">
        <f t="shared" si="55"/>
        <v/>
      </c>
      <c r="BB291" s="59" t="str">
        <f t="shared" si="56"/>
        <v/>
      </c>
      <c r="BC291" s="59" t="str">
        <f t="shared" si="60"/>
        <v/>
      </c>
      <c r="BD291" s="59" t="str">
        <f t="shared" si="58"/>
        <v/>
      </c>
      <c r="BE291" s="34" t="str">
        <f>IF(AZ291="","",IF(AND($H291="",$I291=""),"Y",IF(AND($H291&lt;=#REF!,$I291&gt;=#REF!),"Y",IF(AND($H291&lt;=#REF!,$I291=""),"Y",IF(AND($H291="",$I291&gt;=#REF!),"Y","N")))))</f>
        <v/>
      </c>
      <c r="BF291" s="80" t="str">
        <f t="shared" si="59"/>
        <v/>
      </c>
    </row>
    <row r="292" spans="12:58">
      <c r="L292" s="80" t="str">
        <f t="shared" si="57"/>
        <v/>
      </c>
      <c r="R292" s="65" t="str">
        <f t="shared" si="49"/>
        <v/>
      </c>
      <c r="S292" s="16" t="str">
        <f t="shared" si="50"/>
        <v/>
      </c>
      <c r="X292" s="65" t="str">
        <f t="shared" si="51"/>
        <v/>
      </c>
      <c r="AD292" s="65" t="str">
        <f t="shared" si="52"/>
        <v/>
      </c>
      <c r="AE292" s="80" t="str">
        <f t="shared" si="53"/>
        <v/>
      </c>
      <c r="AF292" s="13"/>
      <c r="AN292" s="14"/>
      <c r="AO292" s="14"/>
      <c r="AS292" s="14"/>
      <c r="AT292" s="14"/>
      <c r="AX292" s="14"/>
      <c r="AY292" s="114"/>
      <c r="AZ292" s="96" t="str">
        <f t="shared" si="54"/>
        <v/>
      </c>
      <c r="BA292" s="59" t="str">
        <f t="shared" si="55"/>
        <v/>
      </c>
      <c r="BB292" s="59" t="str">
        <f t="shared" si="56"/>
        <v/>
      </c>
      <c r="BC292" s="59" t="str">
        <f t="shared" si="60"/>
        <v/>
      </c>
      <c r="BD292" s="59" t="str">
        <f t="shared" si="58"/>
        <v/>
      </c>
      <c r="BE292" s="34" t="str">
        <f>IF(AZ292="","",IF(AND($H292="",$I292=""),"Y",IF(AND($H292&lt;=#REF!,$I292&gt;=#REF!),"Y",IF(AND($H292&lt;=#REF!,$I292=""),"Y",IF(AND($H292="",$I292&gt;=#REF!),"Y","N")))))</f>
        <v/>
      </c>
      <c r="BF292" s="80" t="str">
        <f t="shared" si="59"/>
        <v/>
      </c>
    </row>
    <row r="293" spans="12:58">
      <c r="L293" s="80" t="str">
        <f t="shared" si="57"/>
        <v/>
      </c>
      <c r="R293" s="65" t="str">
        <f t="shared" si="49"/>
        <v/>
      </c>
      <c r="S293" s="16" t="str">
        <f t="shared" si="50"/>
        <v/>
      </c>
      <c r="X293" s="65" t="str">
        <f t="shared" si="51"/>
        <v/>
      </c>
      <c r="AD293" s="65" t="str">
        <f t="shared" si="52"/>
        <v/>
      </c>
      <c r="AE293" s="80" t="str">
        <f t="shared" si="53"/>
        <v/>
      </c>
      <c r="AF293" s="13"/>
      <c r="AN293" s="14"/>
      <c r="AO293" s="14"/>
      <c r="AS293" s="14"/>
      <c r="AT293" s="14"/>
      <c r="AX293" s="14"/>
      <c r="AY293" s="114"/>
      <c r="AZ293" s="96" t="str">
        <f t="shared" si="54"/>
        <v/>
      </c>
      <c r="BA293" s="59" t="str">
        <f t="shared" si="55"/>
        <v/>
      </c>
      <c r="BB293" s="59" t="str">
        <f t="shared" si="56"/>
        <v/>
      </c>
      <c r="BC293" s="59" t="str">
        <f t="shared" si="60"/>
        <v/>
      </c>
      <c r="BD293" s="59" t="str">
        <f t="shared" si="58"/>
        <v/>
      </c>
      <c r="BE293" s="34" t="str">
        <f>IF(AZ293="","",IF(AND($H293="",$I293=""),"Y",IF(AND($H293&lt;=#REF!,$I293&gt;=#REF!),"Y",IF(AND($H293&lt;=#REF!,$I293=""),"Y",IF(AND($H293="",$I293&gt;=#REF!),"Y","N")))))</f>
        <v/>
      </c>
      <c r="BF293" s="80" t="str">
        <f t="shared" si="59"/>
        <v/>
      </c>
    </row>
    <row r="294" spans="12:58">
      <c r="L294" s="80" t="str">
        <f t="shared" si="57"/>
        <v/>
      </c>
      <c r="R294" s="65" t="str">
        <f t="shared" si="49"/>
        <v/>
      </c>
      <c r="S294" s="16" t="str">
        <f t="shared" si="50"/>
        <v/>
      </c>
      <c r="X294" s="65" t="str">
        <f t="shared" si="51"/>
        <v/>
      </c>
      <c r="AD294" s="65" t="str">
        <f t="shared" si="52"/>
        <v/>
      </c>
      <c r="AE294" s="80" t="str">
        <f t="shared" si="53"/>
        <v/>
      </c>
      <c r="AF294" s="13"/>
      <c r="AN294" s="14"/>
      <c r="AO294" s="14"/>
      <c r="AS294" s="14"/>
      <c r="AT294" s="14"/>
      <c r="AX294" s="14"/>
      <c r="AY294" s="114"/>
      <c r="AZ294" s="96" t="str">
        <f t="shared" si="54"/>
        <v/>
      </c>
      <c r="BA294" s="59" t="str">
        <f t="shared" si="55"/>
        <v/>
      </c>
      <c r="BB294" s="59" t="str">
        <f t="shared" si="56"/>
        <v/>
      </c>
      <c r="BC294" s="59" t="str">
        <f t="shared" si="60"/>
        <v/>
      </c>
      <c r="BD294" s="59" t="str">
        <f t="shared" si="58"/>
        <v/>
      </c>
      <c r="BE294" s="34" t="str">
        <f>IF(AZ294="","",IF(AND($H294="",$I294=""),"Y",IF(AND($H294&lt;=#REF!,$I294&gt;=#REF!),"Y",IF(AND($H294&lt;=#REF!,$I294=""),"Y",IF(AND($H294="",$I294&gt;=#REF!),"Y","N")))))</f>
        <v/>
      </c>
      <c r="BF294" s="80" t="str">
        <f t="shared" si="59"/>
        <v/>
      </c>
    </row>
    <row r="295" spans="12:58">
      <c r="L295" s="80" t="str">
        <f t="shared" si="57"/>
        <v/>
      </c>
      <c r="R295" s="65" t="str">
        <f t="shared" si="49"/>
        <v/>
      </c>
      <c r="S295" s="16" t="str">
        <f t="shared" si="50"/>
        <v/>
      </c>
      <c r="X295" s="65" t="str">
        <f t="shared" si="51"/>
        <v/>
      </c>
      <c r="AD295" s="65" t="str">
        <f t="shared" si="52"/>
        <v/>
      </c>
      <c r="AE295" s="80" t="str">
        <f t="shared" si="53"/>
        <v/>
      </c>
      <c r="AF295" s="13"/>
      <c r="AN295" s="14"/>
      <c r="AO295" s="14"/>
      <c r="AS295" s="14"/>
      <c r="AT295" s="14"/>
      <c r="AX295" s="14"/>
      <c r="AY295" s="114"/>
      <c r="AZ295" s="96" t="str">
        <f t="shared" si="54"/>
        <v/>
      </c>
      <c r="BA295" s="59" t="str">
        <f t="shared" si="55"/>
        <v/>
      </c>
      <c r="BB295" s="59" t="str">
        <f t="shared" si="56"/>
        <v/>
      </c>
      <c r="BC295" s="59" t="str">
        <f t="shared" si="60"/>
        <v/>
      </c>
      <c r="BD295" s="59" t="str">
        <f t="shared" si="58"/>
        <v/>
      </c>
      <c r="BE295" s="34" t="str">
        <f>IF(AZ295="","",IF(AND($H295="",$I295=""),"Y",IF(AND($H295&lt;=#REF!,$I295&gt;=#REF!),"Y",IF(AND($H295&lt;=#REF!,$I295=""),"Y",IF(AND($H295="",$I295&gt;=#REF!),"Y","N")))))</f>
        <v/>
      </c>
      <c r="BF295" s="80" t="str">
        <f t="shared" si="59"/>
        <v/>
      </c>
    </row>
    <row r="296" spans="12:58">
      <c r="L296" s="80" t="str">
        <f t="shared" si="57"/>
        <v/>
      </c>
      <c r="R296" s="65" t="str">
        <f t="shared" si="49"/>
        <v/>
      </c>
      <c r="S296" s="16" t="str">
        <f t="shared" si="50"/>
        <v/>
      </c>
      <c r="X296" s="65" t="str">
        <f t="shared" si="51"/>
        <v/>
      </c>
      <c r="AD296" s="65" t="str">
        <f t="shared" si="52"/>
        <v/>
      </c>
      <c r="AE296" s="80" t="str">
        <f t="shared" si="53"/>
        <v/>
      </c>
      <c r="AF296" s="13"/>
      <c r="AN296" s="14"/>
      <c r="AO296" s="14"/>
      <c r="AS296" s="14"/>
      <c r="AT296" s="14"/>
      <c r="AX296" s="14"/>
      <c r="AY296" s="114"/>
      <c r="AZ296" s="96" t="str">
        <f t="shared" si="54"/>
        <v/>
      </c>
      <c r="BA296" s="59" t="str">
        <f t="shared" si="55"/>
        <v/>
      </c>
      <c r="BB296" s="59" t="str">
        <f t="shared" si="56"/>
        <v/>
      </c>
      <c r="BC296" s="59" t="str">
        <f t="shared" si="60"/>
        <v/>
      </c>
      <c r="BD296" s="59" t="str">
        <f t="shared" si="58"/>
        <v/>
      </c>
      <c r="BE296" s="34" t="str">
        <f>IF(AZ296="","",IF(AND($H296="",$I296=""),"Y",IF(AND($H296&lt;=#REF!,$I296&gt;=#REF!),"Y",IF(AND($H296&lt;=#REF!,$I296=""),"Y",IF(AND($H296="",$I296&gt;=#REF!),"Y","N")))))</f>
        <v/>
      </c>
      <c r="BF296" s="80" t="str">
        <f t="shared" si="59"/>
        <v/>
      </c>
    </row>
    <row r="297" spans="12:58">
      <c r="L297" s="80" t="str">
        <f t="shared" si="57"/>
        <v/>
      </c>
      <c r="R297" s="65" t="str">
        <f t="shared" si="49"/>
        <v/>
      </c>
      <c r="S297" s="16" t="str">
        <f t="shared" si="50"/>
        <v/>
      </c>
      <c r="X297" s="65" t="str">
        <f t="shared" si="51"/>
        <v/>
      </c>
      <c r="AD297" s="65" t="str">
        <f t="shared" si="52"/>
        <v/>
      </c>
      <c r="AE297" s="80" t="str">
        <f t="shared" si="53"/>
        <v/>
      </c>
      <c r="AF297" s="13"/>
      <c r="AN297" s="14"/>
      <c r="AO297" s="14"/>
      <c r="AS297" s="14"/>
      <c r="AT297" s="14"/>
      <c r="AX297" s="14"/>
      <c r="AY297" s="114"/>
      <c r="AZ297" s="96" t="str">
        <f t="shared" si="54"/>
        <v/>
      </c>
      <c r="BA297" s="59" t="str">
        <f t="shared" si="55"/>
        <v/>
      </c>
      <c r="BB297" s="59" t="str">
        <f t="shared" si="56"/>
        <v/>
      </c>
      <c r="BC297" s="59" t="str">
        <f t="shared" si="60"/>
        <v/>
      </c>
      <c r="BD297" s="59" t="str">
        <f t="shared" si="58"/>
        <v/>
      </c>
      <c r="BE297" s="34" t="str">
        <f>IF(AZ297="","",IF(AND($H297="",$I297=""),"Y",IF(AND($H297&lt;=#REF!,$I297&gt;=#REF!),"Y",IF(AND($H297&lt;=#REF!,$I297=""),"Y",IF(AND($H297="",$I297&gt;=#REF!),"Y","N")))))</f>
        <v/>
      </c>
      <c r="BF297" s="80" t="str">
        <f t="shared" si="59"/>
        <v/>
      </c>
    </row>
    <row r="298" spans="12:58">
      <c r="L298" s="80" t="str">
        <f t="shared" si="57"/>
        <v/>
      </c>
      <c r="R298" s="65" t="str">
        <f t="shared" si="49"/>
        <v/>
      </c>
      <c r="S298" s="16" t="str">
        <f t="shared" si="50"/>
        <v/>
      </c>
      <c r="X298" s="65" t="str">
        <f t="shared" si="51"/>
        <v/>
      </c>
      <c r="AD298" s="65" t="str">
        <f t="shared" si="52"/>
        <v/>
      </c>
      <c r="AE298" s="80" t="str">
        <f t="shared" si="53"/>
        <v/>
      </c>
      <c r="AF298" s="13"/>
      <c r="AN298" s="14"/>
      <c r="AO298" s="14"/>
      <c r="AS298" s="14"/>
      <c r="AT298" s="14"/>
      <c r="AX298" s="14"/>
      <c r="AY298" s="114"/>
      <c r="AZ298" s="96" t="str">
        <f t="shared" si="54"/>
        <v/>
      </c>
      <c r="BA298" s="59" t="str">
        <f t="shared" si="55"/>
        <v/>
      </c>
      <c r="BB298" s="59" t="str">
        <f t="shared" si="56"/>
        <v/>
      </c>
      <c r="BC298" s="59" t="str">
        <f t="shared" si="60"/>
        <v/>
      </c>
      <c r="BD298" s="59" t="str">
        <f t="shared" si="58"/>
        <v/>
      </c>
      <c r="BE298" s="34" t="str">
        <f>IF(AZ298="","",IF(AND($H298="",$I298=""),"Y",IF(AND($H298&lt;=#REF!,$I298&gt;=#REF!),"Y",IF(AND($H298&lt;=#REF!,$I298=""),"Y",IF(AND($H298="",$I298&gt;=#REF!),"Y","N")))))</f>
        <v/>
      </c>
      <c r="BF298" s="80" t="str">
        <f t="shared" si="59"/>
        <v/>
      </c>
    </row>
    <row r="299" spans="12:58">
      <c r="L299" s="80" t="str">
        <f t="shared" si="57"/>
        <v/>
      </c>
      <c r="R299" s="65" t="str">
        <f t="shared" si="49"/>
        <v/>
      </c>
      <c r="S299" s="16" t="str">
        <f t="shared" si="50"/>
        <v/>
      </c>
      <c r="X299" s="65" t="str">
        <f t="shared" si="51"/>
        <v/>
      </c>
      <c r="AD299" s="65" t="str">
        <f t="shared" si="52"/>
        <v/>
      </c>
      <c r="AE299" s="80" t="str">
        <f t="shared" si="53"/>
        <v/>
      </c>
      <c r="AF299" s="13"/>
      <c r="AN299" s="14"/>
      <c r="AO299" s="14"/>
      <c r="AS299" s="14"/>
      <c r="AT299" s="14"/>
      <c r="AX299" s="14"/>
      <c r="AY299" s="114"/>
      <c r="AZ299" s="96" t="str">
        <f t="shared" si="54"/>
        <v/>
      </c>
      <c r="BA299" s="59" t="str">
        <f t="shared" si="55"/>
        <v/>
      </c>
      <c r="BB299" s="59" t="str">
        <f t="shared" si="56"/>
        <v/>
      </c>
      <c r="BC299" s="59" t="str">
        <f t="shared" si="60"/>
        <v/>
      </c>
      <c r="BD299" s="59" t="str">
        <f t="shared" si="58"/>
        <v/>
      </c>
      <c r="BE299" s="34" t="str">
        <f>IF(AZ299="","",IF(AND($H299="",$I299=""),"Y",IF(AND($H299&lt;=#REF!,$I299&gt;=#REF!),"Y",IF(AND($H299&lt;=#REF!,$I299=""),"Y",IF(AND($H299="",$I299&gt;=#REF!),"Y","N")))))</f>
        <v/>
      </c>
      <c r="BF299" s="80" t="str">
        <f t="shared" si="59"/>
        <v/>
      </c>
    </row>
    <row r="300" spans="12:58">
      <c r="L300" s="80" t="str">
        <f t="shared" si="57"/>
        <v/>
      </c>
      <c r="R300" s="65" t="str">
        <f t="shared" si="49"/>
        <v/>
      </c>
      <c r="S300" s="16" t="str">
        <f t="shared" si="50"/>
        <v/>
      </c>
      <c r="X300" s="65" t="str">
        <f t="shared" si="51"/>
        <v/>
      </c>
      <c r="AD300" s="65" t="str">
        <f t="shared" si="52"/>
        <v/>
      </c>
      <c r="AE300" s="80" t="str">
        <f t="shared" si="53"/>
        <v/>
      </c>
      <c r="AF300" s="13"/>
      <c r="AN300" s="14"/>
      <c r="AO300" s="14"/>
      <c r="AS300" s="14"/>
      <c r="AT300" s="14"/>
      <c r="AX300" s="14"/>
      <c r="AY300" s="114"/>
      <c r="AZ300" s="96" t="str">
        <f t="shared" si="54"/>
        <v/>
      </c>
      <c r="BA300" s="59" t="str">
        <f t="shared" si="55"/>
        <v/>
      </c>
      <c r="BB300" s="59" t="str">
        <f t="shared" si="56"/>
        <v/>
      </c>
      <c r="BC300" s="59" t="str">
        <f t="shared" si="60"/>
        <v/>
      </c>
      <c r="BD300" s="59" t="str">
        <f t="shared" si="58"/>
        <v/>
      </c>
      <c r="BE300" s="34" t="str">
        <f>IF(AZ300="","",IF(AND($H300="",$I300=""),"Y",IF(AND($H300&lt;=#REF!,$I300&gt;=#REF!),"Y",IF(AND($H300&lt;=#REF!,$I300=""),"Y",IF(AND($H300="",$I300&gt;=#REF!),"Y","N")))))</f>
        <v/>
      </c>
      <c r="BF300" s="80" t="str">
        <f t="shared" si="59"/>
        <v/>
      </c>
    </row>
    <row r="301" spans="12:58">
      <c r="L301" s="80" t="str">
        <f t="shared" si="57"/>
        <v/>
      </c>
      <c r="R301" s="65" t="str">
        <f t="shared" si="49"/>
        <v/>
      </c>
      <c r="S301" s="16" t="str">
        <f t="shared" si="50"/>
        <v/>
      </c>
      <c r="X301" s="65" t="str">
        <f t="shared" si="51"/>
        <v/>
      </c>
      <c r="AD301" s="65" t="str">
        <f t="shared" si="52"/>
        <v/>
      </c>
      <c r="AE301" s="80" t="str">
        <f t="shared" si="53"/>
        <v/>
      </c>
      <c r="AF301" s="13"/>
      <c r="AN301" s="14"/>
      <c r="AO301" s="14"/>
      <c r="AS301" s="14"/>
      <c r="AT301" s="14"/>
      <c r="AX301" s="14"/>
      <c r="AY301" s="114"/>
      <c r="AZ301" s="96" t="str">
        <f t="shared" si="54"/>
        <v/>
      </c>
      <c r="BA301" s="59" t="str">
        <f t="shared" si="55"/>
        <v/>
      </c>
      <c r="BB301" s="59" t="str">
        <f t="shared" si="56"/>
        <v/>
      </c>
      <c r="BC301" s="59" t="str">
        <f t="shared" si="60"/>
        <v/>
      </c>
      <c r="BD301" s="59" t="str">
        <f t="shared" si="58"/>
        <v/>
      </c>
      <c r="BE301" s="34" t="str">
        <f>IF(AZ301="","",IF(AND($H301="",$I301=""),"Y",IF(AND($H301&lt;=#REF!,$I301&gt;=#REF!),"Y",IF(AND($H301&lt;=#REF!,$I301=""),"Y",IF(AND($H301="",$I301&gt;=#REF!),"Y","N")))))</f>
        <v/>
      </c>
      <c r="BF301" s="80" t="str">
        <f t="shared" si="59"/>
        <v/>
      </c>
    </row>
    <row r="302" spans="12:58">
      <c r="L302" s="80" t="str">
        <f t="shared" si="57"/>
        <v/>
      </c>
      <c r="R302" s="65" t="str">
        <f t="shared" si="49"/>
        <v/>
      </c>
      <c r="S302" s="16" t="str">
        <f t="shared" si="50"/>
        <v/>
      </c>
      <c r="X302" s="65" t="str">
        <f t="shared" si="51"/>
        <v/>
      </c>
      <c r="AD302" s="65" t="str">
        <f t="shared" si="52"/>
        <v/>
      </c>
      <c r="AE302" s="80" t="str">
        <f t="shared" si="53"/>
        <v/>
      </c>
      <c r="AF302" s="13"/>
      <c r="AN302" s="14"/>
      <c r="AO302" s="14"/>
      <c r="AS302" s="14"/>
      <c r="AT302" s="14"/>
      <c r="AX302" s="14"/>
      <c r="AY302" s="114"/>
      <c r="AZ302" s="96" t="str">
        <f t="shared" si="54"/>
        <v/>
      </c>
      <c r="BA302" s="59" t="str">
        <f t="shared" si="55"/>
        <v/>
      </c>
      <c r="BB302" s="59" t="str">
        <f t="shared" si="56"/>
        <v/>
      </c>
      <c r="BC302" s="59" t="str">
        <f t="shared" si="60"/>
        <v/>
      </c>
      <c r="BD302" s="59" t="str">
        <f t="shared" si="58"/>
        <v/>
      </c>
      <c r="BE302" s="34" t="str">
        <f>IF(AZ302="","",IF(AND($H302="",$I302=""),"Y",IF(AND($H302&lt;=#REF!,$I302&gt;=#REF!),"Y",IF(AND($H302&lt;=#REF!,$I302=""),"Y",IF(AND($H302="",$I302&gt;=#REF!),"Y","N")))))</f>
        <v/>
      </c>
      <c r="BF302" s="80" t="str">
        <f t="shared" si="59"/>
        <v/>
      </c>
    </row>
    <row r="303" spans="12:58">
      <c r="L303" s="80" t="str">
        <f t="shared" si="57"/>
        <v/>
      </c>
      <c r="R303" s="65" t="str">
        <f t="shared" si="49"/>
        <v/>
      </c>
      <c r="S303" s="16" t="str">
        <f t="shared" si="50"/>
        <v/>
      </c>
      <c r="X303" s="65" t="str">
        <f t="shared" si="51"/>
        <v/>
      </c>
      <c r="AD303" s="65" t="str">
        <f t="shared" si="52"/>
        <v/>
      </c>
      <c r="AE303" s="80" t="str">
        <f t="shared" si="53"/>
        <v/>
      </c>
      <c r="AF303" s="13"/>
      <c r="AN303" s="14"/>
      <c r="AO303" s="14"/>
      <c r="AS303" s="14"/>
      <c r="AT303" s="14"/>
      <c r="AX303" s="14"/>
      <c r="AY303" s="114"/>
      <c r="AZ303" s="96" t="str">
        <f t="shared" si="54"/>
        <v/>
      </c>
      <c r="BA303" s="59" t="str">
        <f t="shared" si="55"/>
        <v/>
      </c>
      <c r="BB303" s="59" t="str">
        <f t="shared" si="56"/>
        <v/>
      </c>
      <c r="BC303" s="59" t="str">
        <f t="shared" si="60"/>
        <v/>
      </c>
      <c r="BD303" s="59" t="str">
        <f t="shared" si="58"/>
        <v/>
      </c>
      <c r="BE303" s="34" t="str">
        <f>IF(AZ303="","",IF(AND($H303="",$I303=""),"Y",IF(AND($H303&lt;=#REF!,$I303&gt;=#REF!),"Y",IF(AND($H303&lt;=#REF!,$I303=""),"Y",IF(AND($H303="",$I303&gt;=#REF!),"Y","N")))))</f>
        <v/>
      </c>
      <c r="BF303" s="80" t="str">
        <f t="shared" si="59"/>
        <v/>
      </c>
    </row>
    <row r="304" spans="12:58">
      <c r="L304" s="80" t="str">
        <f t="shared" si="57"/>
        <v/>
      </c>
      <c r="R304" s="65" t="str">
        <f t="shared" si="49"/>
        <v/>
      </c>
      <c r="S304" s="16" t="str">
        <f t="shared" si="50"/>
        <v/>
      </c>
      <c r="X304" s="65" t="str">
        <f t="shared" si="51"/>
        <v/>
      </c>
      <c r="AD304" s="65" t="str">
        <f t="shared" si="52"/>
        <v/>
      </c>
      <c r="AE304" s="80" t="str">
        <f t="shared" si="53"/>
        <v/>
      </c>
      <c r="AF304" s="13"/>
      <c r="AN304" s="14"/>
      <c r="AO304" s="14"/>
      <c r="AS304" s="14"/>
      <c r="AT304" s="14"/>
      <c r="AX304" s="14"/>
      <c r="AY304" s="114"/>
      <c r="AZ304" s="96" t="str">
        <f t="shared" si="54"/>
        <v/>
      </c>
      <c r="BA304" s="59" t="str">
        <f t="shared" si="55"/>
        <v/>
      </c>
      <c r="BB304" s="59" t="str">
        <f t="shared" si="56"/>
        <v/>
      </c>
      <c r="BC304" s="59" t="str">
        <f t="shared" si="60"/>
        <v/>
      </c>
      <c r="BD304" s="59" t="str">
        <f t="shared" si="58"/>
        <v/>
      </c>
      <c r="BE304" s="34" t="str">
        <f>IF(AZ304="","",IF(AND($H304="",$I304=""),"Y",IF(AND($H304&lt;=#REF!,$I304&gt;=#REF!),"Y",IF(AND($H304&lt;=#REF!,$I304=""),"Y",IF(AND($H304="",$I304&gt;=#REF!),"Y","N")))))</f>
        <v/>
      </c>
      <c r="BF304" s="80" t="str">
        <f t="shared" si="59"/>
        <v/>
      </c>
    </row>
    <row r="305" spans="12:58">
      <c r="L305" s="80" t="str">
        <f t="shared" si="57"/>
        <v/>
      </c>
      <c r="R305" s="65" t="str">
        <f t="shared" si="49"/>
        <v/>
      </c>
      <c r="S305" s="16" t="str">
        <f t="shared" si="50"/>
        <v/>
      </c>
      <c r="X305" s="65" t="str">
        <f t="shared" si="51"/>
        <v/>
      </c>
      <c r="AD305" s="65" t="str">
        <f t="shared" si="52"/>
        <v/>
      </c>
      <c r="AE305" s="80" t="str">
        <f t="shared" si="53"/>
        <v/>
      </c>
      <c r="AF305" s="13"/>
      <c r="AN305" s="14"/>
      <c r="AO305" s="14"/>
      <c r="AS305" s="14"/>
      <c r="AT305" s="14"/>
      <c r="AX305" s="14"/>
      <c r="AY305" s="114"/>
      <c r="AZ305" s="96" t="str">
        <f t="shared" si="54"/>
        <v/>
      </c>
      <c r="BA305" s="59" t="str">
        <f t="shared" si="55"/>
        <v/>
      </c>
      <c r="BB305" s="59" t="str">
        <f t="shared" si="56"/>
        <v/>
      </c>
      <c r="BC305" s="59" t="str">
        <f t="shared" si="60"/>
        <v/>
      </c>
      <c r="BD305" s="59" t="str">
        <f t="shared" si="58"/>
        <v/>
      </c>
      <c r="BE305" s="34" t="str">
        <f>IF(AZ305="","",IF(AND($H305="",$I305=""),"Y",IF(AND($H305&lt;=#REF!,$I305&gt;=#REF!),"Y",IF(AND($H305&lt;=#REF!,$I305=""),"Y",IF(AND($H305="",$I305&gt;=#REF!),"Y","N")))))</f>
        <v/>
      </c>
      <c r="BF305" s="80" t="str">
        <f t="shared" si="59"/>
        <v/>
      </c>
    </row>
    <row r="306" spans="12:58">
      <c r="L306" s="80" t="str">
        <f t="shared" si="57"/>
        <v/>
      </c>
      <c r="R306" s="65" t="str">
        <f t="shared" si="49"/>
        <v/>
      </c>
      <c r="S306" s="16" t="str">
        <f t="shared" si="50"/>
        <v/>
      </c>
      <c r="X306" s="65" t="str">
        <f t="shared" si="51"/>
        <v/>
      </c>
      <c r="AD306" s="65" t="str">
        <f t="shared" si="52"/>
        <v/>
      </c>
      <c r="AE306" s="80" t="str">
        <f t="shared" si="53"/>
        <v/>
      </c>
      <c r="AF306" s="13"/>
      <c r="AN306" s="14"/>
      <c r="AO306" s="14"/>
      <c r="AS306" s="14"/>
      <c r="AT306" s="14"/>
      <c r="AX306" s="14"/>
      <c r="AY306" s="114"/>
      <c r="AZ306" s="96" t="str">
        <f t="shared" si="54"/>
        <v/>
      </c>
      <c r="BA306" s="59" t="str">
        <f t="shared" si="55"/>
        <v/>
      </c>
      <c r="BB306" s="59" t="str">
        <f t="shared" si="56"/>
        <v/>
      </c>
      <c r="BC306" s="59" t="str">
        <f t="shared" si="60"/>
        <v/>
      </c>
      <c r="BD306" s="59" t="str">
        <f t="shared" si="58"/>
        <v/>
      </c>
      <c r="BE306" s="34" t="str">
        <f>IF(AZ306="","",IF(AND($H306="",$I306=""),"Y",IF(AND($H306&lt;=#REF!,$I306&gt;=#REF!),"Y",IF(AND($H306&lt;=#REF!,$I306=""),"Y",IF(AND($H306="",$I306&gt;=#REF!),"Y","N")))))</f>
        <v/>
      </c>
      <c r="BF306" s="80" t="str">
        <f t="shared" si="59"/>
        <v/>
      </c>
    </row>
    <row r="307" spans="12:58">
      <c r="L307" s="80" t="str">
        <f t="shared" si="57"/>
        <v/>
      </c>
      <c r="R307" s="65" t="str">
        <f t="shared" si="49"/>
        <v/>
      </c>
      <c r="S307" s="16" t="str">
        <f t="shared" si="50"/>
        <v/>
      </c>
      <c r="X307" s="65" t="str">
        <f t="shared" si="51"/>
        <v/>
      </c>
      <c r="AD307" s="65" t="str">
        <f t="shared" si="52"/>
        <v/>
      </c>
      <c r="AE307" s="80" t="str">
        <f t="shared" si="53"/>
        <v/>
      </c>
      <c r="AF307" s="13"/>
      <c r="AN307" s="14"/>
      <c r="AO307" s="14"/>
      <c r="AS307" s="14"/>
      <c r="AT307" s="14"/>
      <c r="AX307" s="14"/>
      <c r="AY307" s="114"/>
      <c r="AZ307" s="96" t="str">
        <f t="shared" si="54"/>
        <v/>
      </c>
      <c r="BA307" s="59" t="str">
        <f t="shared" si="55"/>
        <v/>
      </c>
      <c r="BB307" s="59" t="str">
        <f t="shared" si="56"/>
        <v/>
      </c>
      <c r="BC307" s="59" t="str">
        <f t="shared" si="60"/>
        <v/>
      </c>
      <c r="BD307" s="59" t="str">
        <f t="shared" si="58"/>
        <v/>
      </c>
      <c r="BE307" s="34" t="str">
        <f>IF(AZ307="","",IF(AND($H307="",$I307=""),"Y",IF(AND($H307&lt;=#REF!,$I307&gt;=#REF!),"Y",IF(AND($H307&lt;=#REF!,$I307=""),"Y",IF(AND($H307="",$I307&gt;=#REF!),"Y","N")))))</f>
        <v/>
      </c>
      <c r="BF307" s="80" t="str">
        <f t="shared" si="59"/>
        <v/>
      </c>
    </row>
    <row r="308" spans="12:58">
      <c r="L308" s="80" t="str">
        <f t="shared" si="57"/>
        <v/>
      </c>
      <c r="R308" s="65" t="str">
        <f t="shared" si="49"/>
        <v/>
      </c>
      <c r="S308" s="16" t="str">
        <f t="shared" si="50"/>
        <v/>
      </c>
      <c r="X308" s="65" t="str">
        <f t="shared" si="51"/>
        <v/>
      </c>
      <c r="AD308" s="65" t="str">
        <f t="shared" si="52"/>
        <v/>
      </c>
      <c r="AE308" s="80" t="str">
        <f t="shared" si="53"/>
        <v/>
      </c>
      <c r="AF308" s="13"/>
      <c r="AN308" s="14"/>
      <c r="AO308" s="14"/>
      <c r="AS308" s="14"/>
      <c r="AT308" s="14"/>
      <c r="AX308" s="14"/>
      <c r="AY308" s="114"/>
      <c r="AZ308" s="96" t="str">
        <f t="shared" si="54"/>
        <v/>
      </c>
      <c r="BA308" s="59" t="str">
        <f t="shared" si="55"/>
        <v/>
      </c>
      <c r="BB308" s="59" t="str">
        <f t="shared" si="56"/>
        <v/>
      </c>
      <c r="BC308" s="59" t="str">
        <f t="shared" si="60"/>
        <v/>
      </c>
      <c r="BD308" s="59" t="str">
        <f t="shared" si="58"/>
        <v/>
      </c>
      <c r="BE308" s="34" t="str">
        <f>IF(AZ308="","",IF(AND($H308="",$I308=""),"Y",IF(AND($H308&lt;=#REF!,$I308&gt;=#REF!),"Y",IF(AND($H308&lt;=#REF!,$I308=""),"Y",IF(AND($H308="",$I308&gt;=#REF!),"Y","N")))))</f>
        <v/>
      </c>
      <c r="BF308" s="80" t="str">
        <f t="shared" si="59"/>
        <v/>
      </c>
    </row>
    <row r="309" spans="12:58">
      <c r="L309" s="80" t="str">
        <f t="shared" si="57"/>
        <v/>
      </c>
      <c r="R309" s="65" t="str">
        <f t="shared" si="49"/>
        <v/>
      </c>
      <c r="S309" s="16" t="str">
        <f t="shared" si="50"/>
        <v/>
      </c>
      <c r="X309" s="65" t="str">
        <f t="shared" si="51"/>
        <v/>
      </c>
      <c r="AD309" s="65" t="str">
        <f t="shared" si="52"/>
        <v/>
      </c>
      <c r="AE309" s="80" t="str">
        <f t="shared" si="53"/>
        <v/>
      </c>
      <c r="AF309" s="13"/>
      <c r="AN309" s="14"/>
      <c r="AO309" s="14"/>
      <c r="AS309" s="14"/>
      <c r="AT309" s="14"/>
      <c r="AX309" s="14"/>
      <c r="AY309" s="114"/>
      <c r="AZ309" s="96" t="str">
        <f t="shared" si="54"/>
        <v/>
      </c>
      <c r="BA309" s="59" t="str">
        <f t="shared" si="55"/>
        <v/>
      </c>
      <c r="BB309" s="59" t="str">
        <f t="shared" si="56"/>
        <v/>
      </c>
      <c r="BC309" s="59" t="str">
        <f t="shared" si="60"/>
        <v/>
      </c>
      <c r="BD309" s="59" t="str">
        <f t="shared" si="58"/>
        <v/>
      </c>
      <c r="BE309" s="34" t="str">
        <f>IF(AZ309="","",IF(AND($H309="",$I309=""),"Y",IF(AND($H309&lt;=#REF!,$I309&gt;=#REF!),"Y",IF(AND($H309&lt;=#REF!,$I309=""),"Y",IF(AND($H309="",$I309&gt;=#REF!),"Y","N")))))</f>
        <v/>
      </c>
      <c r="BF309" s="80" t="str">
        <f t="shared" si="59"/>
        <v/>
      </c>
    </row>
    <row r="310" spans="12:58">
      <c r="L310" s="80" t="str">
        <f t="shared" si="57"/>
        <v/>
      </c>
      <c r="R310" s="65" t="str">
        <f t="shared" si="49"/>
        <v/>
      </c>
      <c r="S310" s="16" t="str">
        <f t="shared" si="50"/>
        <v/>
      </c>
      <c r="X310" s="65" t="str">
        <f t="shared" si="51"/>
        <v/>
      </c>
      <c r="AD310" s="65" t="str">
        <f t="shared" si="52"/>
        <v/>
      </c>
      <c r="AE310" s="80" t="str">
        <f t="shared" si="53"/>
        <v/>
      </c>
      <c r="AF310" s="13"/>
      <c r="AN310" s="14"/>
      <c r="AO310" s="14"/>
      <c r="AS310" s="14"/>
      <c r="AT310" s="14"/>
      <c r="AX310" s="14"/>
      <c r="AY310" s="114"/>
      <c r="AZ310" s="96" t="str">
        <f t="shared" si="54"/>
        <v/>
      </c>
      <c r="BA310" s="59" t="str">
        <f t="shared" si="55"/>
        <v/>
      </c>
      <c r="BB310" s="59" t="str">
        <f t="shared" si="56"/>
        <v/>
      </c>
      <c r="BC310" s="59" t="str">
        <f t="shared" si="60"/>
        <v/>
      </c>
      <c r="BD310" s="59" t="str">
        <f t="shared" si="58"/>
        <v/>
      </c>
      <c r="BE310" s="34" t="str">
        <f>IF(AZ310="","",IF(AND($H310="",$I310=""),"Y",IF(AND($H310&lt;=#REF!,$I310&gt;=#REF!),"Y",IF(AND($H310&lt;=#REF!,$I310=""),"Y",IF(AND($H310="",$I310&gt;=#REF!),"Y","N")))))</f>
        <v/>
      </c>
      <c r="BF310" s="80" t="str">
        <f t="shared" si="59"/>
        <v/>
      </c>
    </row>
    <row r="311" spans="12:58">
      <c r="L311" s="80" t="str">
        <f t="shared" si="57"/>
        <v/>
      </c>
      <c r="R311" s="65" t="str">
        <f t="shared" si="49"/>
        <v/>
      </c>
      <c r="S311" s="16" t="str">
        <f t="shared" si="50"/>
        <v/>
      </c>
      <c r="X311" s="65" t="str">
        <f t="shared" si="51"/>
        <v/>
      </c>
      <c r="AD311" s="65" t="str">
        <f t="shared" si="52"/>
        <v/>
      </c>
      <c r="AE311" s="80" t="str">
        <f t="shared" si="53"/>
        <v/>
      </c>
      <c r="AF311" s="13"/>
      <c r="AN311" s="14"/>
      <c r="AO311" s="14"/>
      <c r="AS311" s="14"/>
      <c r="AT311" s="14"/>
      <c r="AX311" s="14"/>
      <c r="AY311" s="114"/>
      <c r="AZ311" s="96" t="str">
        <f t="shared" si="54"/>
        <v/>
      </c>
      <c r="BA311" s="59" t="str">
        <f t="shared" si="55"/>
        <v/>
      </c>
      <c r="BB311" s="59" t="str">
        <f t="shared" si="56"/>
        <v/>
      </c>
      <c r="BC311" s="59" t="str">
        <f t="shared" si="60"/>
        <v/>
      </c>
      <c r="BD311" s="59" t="str">
        <f t="shared" si="58"/>
        <v/>
      </c>
      <c r="BE311" s="34" t="str">
        <f>IF(AZ311="","",IF(AND($H311="",$I311=""),"Y",IF(AND($H311&lt;=#REF!,$I311&gt;=#REF!),"Y",IF(AND($H311&lt;=#REF!,$I311=""),"Y",IF(AND($H311="",$I311&gt;=#REF!),"Y","N")))))</f>
        <v/>
      </c>
      <c r="BF311" s="80" t="str">
        <f t="shared" si="59"/>
        <v/>
      </c>
    </row>
    <row r="312" spans="12:58">
      <c r="L312" s="80" t="str">
        <f t="shared" si="57"/>
        <v/>
      </c>
      <c r="R312" s="65" t="str">
        <f t="shared" si="49"/>
        <v/>
      </c>
      <c r="S312" s="16" t="str">
        <f t="shared" si="50"/>
        <v/>
      </c>
      <c r="X312" s="65" t="str">
        <f t="shared" si="51"/>
        <v/>
      </c>
      <c r="AD312" s="65" t="str">
        <f t="shared" si="52"/>
        <v/>
      </c>
      <c r="AE312" s="80" t="str">
        <f t="shared" si="53"/>
        <v/>
      </c>
      <c r="AF312" s="13"/>
      <c r="AN312" s="14"/>
      <c r="AO312" s="14"/>
      <c r="AS312" s="14"/>
      <c r="AT312" s="14"/>
      <c r="AX312" s="14"/>
      <c r="AY312" s="114"/>
      <c r="AZ312" s="96" t="str">
        <f t="shared" si="54"/>
        <v/>
      </c>
      <c r="BA312" s="59" t="str">
        <f t="shared" si="55"/>
        <v/>
      </c>
      <c r="BB312" s="59" t="str">
        <f t="shared" si="56"/>
        <v/>
      </c>
      <c r="BC312" s="59" t="str">
        <f t="shared" si="60"/>
        <v/>
      </c>
      <c r="BD312" s="59" t="str">
        <f t="shared" si="58"/>
        <v/>
      </c>
      <c r="BE312" s="34" t="str">
        <f>IF(AZ312="","",IF(AND($H312="",$I312=""),"Y",IF(AND($H312&lt;=#REF!,$I312&gt;=#REF!),"Y",IF(AND($H312&lt;=#REF!,$I312=""),"Y",IF(AND($H312="",$I312&gt;=#REF!),"Y","N")))))</f>
        <v/>
      </c>
      <c r="BF312" s="80" t="str">
        <f t="shared" si="59"/>
        <v/>
      </c>
    </row>
    <row r="313" spans="12:58">
      <c r="L313" s="80" t="str">
        <f t="shared" si="57"/>
        <v/>
      </c>
      <c r="R313" s="65" t="str">
        <f t="shared" si="49"/>
        <v/>
      </c>
      <c r="S313" s="16" t="str">
        <f t="shared" si="50"/>
        <v/>
      </c>
      <c r="X313" s="65" t="str">
        <f t="shared" si="51"/>
        <v/>
      </c>
      <c r="AD313" s="65" t="str">
        <f t="shared" si="52"/>
        <v/>
      </c>
      <c r="AE313" s="80" t="str">
        <f t="shared" si="53"/>
        <v/>
      </c>
      <c r="AF313" s="13"/>
      <c r="AN313" s="14"/>
      <c r="AO313" s="14"/>
      <c r="AS313" s="14"/>
      <c r="AT313" s="14"/>
      <c r="AX313" s="14"/>
      <c r="AY313" s="114"/>
      <c r="AZ313" s="96" t="str">
        <f t="shared" si="54"/>
        <v/>
      </c>
      <c r="BA313" s="59" t="str">
        <f t="shared" si="55"/>
        <v/>
      </c>
      <c r="BB313" s="59" t="str">
        <f t="shared" si="56"/>
        <v/>
      </c>
      <c r="BC313" s="59" t="str">
        <f t="shared" si="60"/>
        <v/>
      </c>
      <c r="BD313" s="59" t="str">
        <f t="shared" si="58"/>
        <v/>
      </c>
      <c r="BE313" s="34" t="str">
        <f>IF(AZ313="","",IF(AND($H313="",$I313=""),"Y",IF(AND($H313&lt;=#REF!,$I313&gt;=#REF!),"Y",IF(AND($H313&lt;=#REF!,$I313=""),"Y",IF(AND($H313="",$I313&gt;=#REF!),"Y","N")))))</f>
        <v/>
      </c>
      <c r="BF313" s="80" t="str">
        <f t="shared" si="59"/>
        <v/>
      </c>
    </row>
    <row r="314" spans="12:58">
      <c r="L314" s="80" t="str">
        <f t="shared" si="57"/>
        <v/>
      </c>
      <c r="R314" s="65" t="str">
        <f t="shared" si="49"/>
        <v/>
      </c>
      <c r="S314" s="16" t="str">
        <f t="shared" si="50"/>
        <v/>
      </c>
      <c r="X314" s="65" t="str">
        <f t="shared" si="51"/>
        <v/>
      </c>
      <c r="AD314" s="65" t="str">
        <f t="shared" si="52"/>
        <v/>
      </c>
      <c r="AE314" s="80" t="str">
        <f t="shared" si="53"/>
        <v/>
      </c>
      <c r="AF314" s="13"/>
      <c r="AN314" s="14"/>
      <c r="AO314" s="14"/>
      <c r="AS314" s="14"/>
      <c r="AT314" s="14"/>
      <c r="AX314" s="14"/>
      <c r="AY314" s="114"/>
      <c r="AZ314" s="96" t="str">
        <f t="shared" si="54"/>
        <v/>
      </c>
      <c r="BA314" s="59" t="str">
        <f t="shared" si="55"/>
        <v/>
      </c>
      <c r="BB314" s="59" t="str">
        <f t="shared" si="56"/>
        <v/>
      </c>
      <c r="BC314" s="59" t="str">
        <f t="shared" si="60"/>
        <v/>
      </c>
      <c r="BD314" s="59" t="str">
        <f t="shared" si="58"/>
        <v/>
      </c>
      <c r="BE314" s="34" t="str">
        <f>IF(AZ314="","",IF(AND($H314="",$I314=""),"Y",IF(AND($H314&lt;=#REF!,$I314&gt;=#REF!),"Y",IF(AND($H314&lt;=#REF!,$I314=""),"Y",IF(AND($H314="",$I314&gt;=#REF!),"Y","N")))))</f>
        <v/>
      </c>
      <c r="BF314" s="80" t="str">
        <f t="shared" si="59"/>
        <v/>
      </c>
    </row>
    <row r="315" spans="12:58">
      <c r="L315" s="80" t="str">
        <f t="shared" si="57"/>
        <v/>
      </c>
      <c r="R315" s="65" t="str">
        <f t="shared" si="49"/>
        <v/>
      </c>
      <c r="S315" s="16" t="str">
        <f t="shared" si="50"/>
        <v/>
      </c>
      <c r="X315" s="65" t="str">
        <f t="shared" si="51"/>
        <v/>
      </c>
      <c r="AD315" s="65" t="str">
        <f t="shared" si="52"/>
        <v/>
      </c>
      <c r="AE315" s="80" t="str">
        <f t="shared" si="53"/>
        <v/>
      </c>
      <c r="AF315" s="13"/>
      <c r="AN315" s="14"/>
      <c r="AO315" s="14"/>
      <c r="AS315" s="14"/>
      <c r="AT315" s="14"/>
      <c r="AX315" s="14"/>
      <c r="AY315" s="114"/>
      <c r="AZ315" s="96" t="str">
        <f t="shared" si="54"/>
        <v/>
      </c>
      <c r="BA315" s="59" t="str">
        <f t="shared" si="55"/>
        <v/>
      </c>
      <c r="BB315" s="59" t="str">
        <f t="shared" si="56"/>
        <v/>
      </c>
      <c r="BC315" s="59" t="str">
        <f t="shared" si="60"/>
        <v/>
      </c>
      <c r="BD315" s="59" t="str">
        <f t="shared" si="58"/>
        <v/>
      </c>
      <c r="BE315" s="34" t="str">
        <f>IF(AZ315="","",IF(AND($H315="",$I315=""),"Y",IF(AND($H315&lt;=#REF!,$I315&gt;=#REF!),"Y",IF(AND($H315&lt;=#REF!,$I315=""),"Y",IF(AND($H315="",$I315&gt;=#REF!),"Y","N")))))</f>
        <v/>
      </c>
      <c r="BF315" s="80" t="str">
        <f t="shared" si="59"/>
        <v/>
      </c>
    </row>
    <row r="316" spans="12:58">
      <c r="L316" s="80" t="str">
        <f t="shared" si="57"/>
        <v/>
      </c>
      <c r="R316" s="65" t="str">
        <f t="shared" si="49"/>
        <v/>
      </c>
      <c r="S316" s="16" t="str">
        <f t="shared" si="50"/>
        <v/>
      </c>
      <c r="X316" s="65" t="str">
        <f t="shared" si="51"/>
        <v/>
      </c>
      <c r="AD316" s="65" t="str">
        <f t="shared" si="52"/>
        <v/>
      </c>
      <c r="AE316" s="80" t="str">
        <f t="shared" si="53"/>
        <v/>
      </c>
      <c r="AF316" s="13"/>
      <c r="AN316" s="14"/>
      <c r="AO316" s="14"/>
      <c r="AS316" s="14"/>
      <c r="AT316" s="14"/>
      <c r="AX316" s="14"/>
      <c r="AY316" s="114"/>
      <c r="AZ316" s="96" t="str">
        <f t="shared" si="54"/>
        <v/>
      </c>
      <c r="BA316" s="59" t="str">
        <f t="shared" si="55"/>
        <v/>
      </c>
      <c r="BB316" s="59" t="str">
        <f t="shared" si="56"/>
        <v/>
      </c>
      <c r="BC316" s="59" t="str">
        <f t="shared" si="60"/>
        <v/>
      </c>
      <c r="BD316" s="59" t="str">
        <f t="shared" si="58"/>
        <v/>
      </c>
      <c r="BE316" s="34" t="str">
        <f>IF(AZ316="","",IF(AND($H316="",$I316=""),"Y",IF(AND($H316&lt;=#REF!,$I316&gt;=#REF!),"Y",IF(AND($H316&lt;=#REF!,$I316=""),"Y",IF(AND($H316="",$I316&gt;=#REF!),"Y","N")))))</f>
        <v/>
      </c>
      <c r="BF316" s="80" t="str">
        <f t="shared" si="59"/>
        <v/>
      </c>
    </row>
    <row r="317" spans="12:58">
      <c r="L317" s="80" t="str">
        <f t="shared" si="57"/>
        <v/>
      </c>
      <c r="R317" s="65" t="str">
        <f t="shared" si="49"/>
        <v/>
      </c>
      <c r="S317" s="16" t="str">
        <f t="shared" si="50"/>
        <v/>
      </c>
      <c r="X317" s="65" t="str">
        <f t="shared" si="51"/>
        <v/>
      </c>
      <c r="AD317" s="65" t="str">
        <f t="shared" si="52"/>
        <v/>
      </c>
      <c r="AE317" s="80" t="str">
        <f t="shared" si="53"/>
        <v/>
      </c>
      <c r="AF317" s="13"/>
      <c r="AN317" s="14"/>
      <c r="AO317" s="14"/>
      <c r="AS317" s="14"/>
      <c r="AT317" s="14"/>
      <c r="AX317" s="14"/>
      <c r="AY317" s="114"/>
      <c r="AZ317" s="96" t="str">
        <f t="shared" si="54"/>
        <v/>
      </c>
      <c r="BA317" s="59" t="str">
        <f t="shared" si="55"/>
        <v/>
      </c>
      <c r="BB317" s="59" t="str">
        <f t="shared" si="56"/>
        <v/>
      </c>
      <c r="BC317" s="59" t="str">
        <f t="shared" si="60"/>
        <v/>
      </c>
      <c r="BD317" s="59" t="str">
        <f t="shared" si="58"/>
        <v/>
      </c>
      <c r="BE317" s="34" t="str">
        <f>IF(AZ317="","",IF(AND($H317="",$I317=""),"Y",IF(AND($H317&lt;=#REF!,$I317&gt;=#REF!),"Y",IF(AND($H317&lt;=#REF!,$I317=""),"Y",IF(AND($H317="",$I317&gt;=#REF!),"Y","N")))))</f>
        <v/>
      </c>
      <c r="BF317" s="80" t="str">
        <f t="shared" si="59"/>
        <v/>
      </c>
    </row>
    <row r="318" spans="12:58">
      <c r="L318" s="80" t="str">
        <f t="shared" si="57"/>
        <v/>
      </c>
      <c r="R318" s="65" t="str">
        <f t="shared" si="49"/>
        <v/>
      </c>
      <c r="S318" s="16" t="str">
        <f t="shared" si="50"/>
        <v/>
      </c>
      <c r="X318" s="65" t="str">
        <f t="shared" si="51"/>
        <v/>
      </c>
      <c r="AD318" s="65" t="str">
        <f t="shared" si="52"/>
        <v/>
      </c>
      <c r="AE318" s="80" t="str">
        <f t="shared" si="53"/>
        <v/>
      </c>
      <c r="AF318" s="13"/>
      <c r="AN318" s="14"/>
      <c r="AO318" s="14"/>
      <c r="AS318" s="14"/>
      <c r="AT318" s="14"/>
      <c r="AX318" s="14"/>
      <c r="AY318" s="114"/>
      <c r="AZ318" s="96" t="str">
        <f t="shared" si="54"/>
        <v/>
      </c>
      <c r="BA318" s="59" t="str">
        <f t="shared" si="55"/>
        <v/>
      </c>
      <c r="BB318" s="59" t="str">
        <f t="shared" si="56"/>
        <v/>
      </c>
      <c r="BC318" s="59" t="str">
        <f t="shared" si="60"/>
        <v/>
      </c>
      <c r="BD318" s="59" t="str">
        <f t="shared" si="58"/>
        <v/>
      </c>
      <c r="BE318" s="34" t="str">
        <f>IF(AZ318="","",IF(AND($H318="",$I318=""),"Y",IF(AND($H318&lt;=#REF!,$I318&gt;=#REF!),"Y",IF(AND($H318&lt;=#REF!,$I318=""),"Y",IF(AND($H318="",$I318&gt;=#REF!),"Y","N")))))</f>
        <v/>
      </c>
      <c r="BF318" s="80" t="str">
        <f t="shared" si="59"/>
        <v/>
      </c>
    </row>
    <row r="319" spans="12:58">
      <c r="L319" s="80" t="str">
        <f t="shared" si="57"/>
        <v/>
      </c>
      <c r="R319" s="65" t="str">
        <f t="shared" si="49"/>
        <v/>
      </c>
      <c r="S319" s="16" t="str">
        <f t="shared" si="50"/>
        <v/>
      </c>
      <c r="X319" s="65" t="str">
        <f t="shared" si="51"/>
        <v/>
      </c>
      <c r="AD319" s="65" t="str">
        <f t="shared" si="52"/>
        <v/>
      </c>
      <c r="AE319" s="80" t="str">
        <f t="shared" si="53"/>
        <v/>
      </c>
      <c r="AF319" s="13"/>
      <c r="AN319" s="14"/>
      <c r="AO319" s="14"/>
      <c r="AS319" s="14"/>
      <c r="AT319" s="14"/>
      <c r="AX319" s="14"/>
      <c r="AY319" s="114"/>
      <c r="AZ319" s="96" t="str">
        <f t="shared" si="54"/>
        <v/>
      </c>
      <c r="BA319" s="59" t="str">
        <f t="shared" si="55"/>
        <v/>
      </c>
      <c r="BB319" s="59" t="str">
        <f t="shared" si="56"/>
        <v/>
      </c>
      <c r="BC319" s="59" t="str">
        <f t="shared" si="60"/>
        <v/>
      </c>
      <c r="BD319" s="59" t="str">
        <f t="shared" si="58"/>
        <v/>
      </c>
      <c r="BE319" s="34" t="str">
        <f>IF(AZ319="","",IF(AND($H319="",$I319=""),"Y",IF(AND($H319&lt;=#REF!,$I319&gt;=#REF!),"Y",IF(AND($H319&lt;=#REF!,$I319=""),"Y",IF(AND($H319="",$I319&gt;=#REF!),"Y","N")))))</f>
        <v/>
      </c>
      <c r="BF319" s="80" t="str">
        <f t="shared" si="59"/>
        <v/>
      </c>
    </row>
    <row r="320" spans="12:58">
      <c r="L320" s="80" t="str">
        <f t="shared" si="57"/>
        <v/>
      </c>
      <c r="R320" s="65" t="str">
        <f t="shared" si="49"/>
        <v/>
      </c>
      <c r="S320" s="16" t="str">
        <f t="shared" si="50"/>
        <v/>
      </c>
      <c r="X320" s="65" t="str">
        <f t="shared" si="51"/>
        <v/>
      </c>
      <c r="AD320" s="65" t="str">
        <f t="shared" si="52"/>
        <v/>
      </c>
      <c r="AE320" s="80" t="str">
        <f t="shared" si="53"/>
        <v/>
      </c>
      <c r="AF320" s="13"/>
      <c r="AN320" s="14"/>
      <c r="AO320" s="14"/>
      <c r="AS320" s="14"/>
      <c r="AT320" s="14"/>
      <c r="AX320" s="14"/>
      <c r="AY320" s="114"/>
      <c r="AZ320" s="96" t="str">
        <f t="shared" si="54"/>
        <v/>
      </c>
      <c r="BA320" s="59" t="str">
        <f t="shared" si="55"/>
        <v/>
      </c>
      <c r="BB320" s="59" t="str">
        <f t="shared" si="56"/>
        <v/>
      </c>
      <c r="BC320" s="59" t="str">
        <f t="shared" si="60"/>
        <v/>
      </c>
      <c r="BD320" s="59" t="str">
        <f t="shared" si="58"/>
        <v/>
      </c>
      <c r="BE320" s="34" t="str">
        <f>IF(AZ320="","",IF(AND($H320="",$I320=""),"Y",IF(AND($H320&lt;=#REF!,$I320&gt;=#REF!),"Y",IF(AND($H320&lt;=#REF!,$I320=""),"Y",IF(AND($H320="",$I320&gt;=#REF!),"Y","N")))))</f>
        <v/>
      </c>
      <c r="BF320" s="80" t="str">
        <f t="shared" si="59"/>
        <v/>
      </c>
    </row>
    <row r="321" spans="12:58">
      <c r="L321" s="80" t="str">
        <f t="shared" si="57"/>
        <v/>
      </c>
      <c r="R321" s="65" t="str">
        <f t="shared" si="49"/>
        <v/>
      </c>
      <c r="S321" s="16" t="str">
        <f t="shared" si="50"/>
        <v/>
      </c>
      <c r="X321" s="65" t="str">
        <f t="shared" si="51"/>
        <v/>
      </c>
      <c r="AD321" s="65" t="str">
        <f t="shared" si="52"/>
        <v/>
      </c>
      <c r="AE321" s="80" t="str">
        <f t="shared" si="53"/>
        <v/>
      </c>
      <c r="AF321" s="13"/>
      <c r="AN321" s="14"/>
      <c r="AO321" s="14"/>
      <c r="AS321" s="14"/>
      <c r="AT321" s="14"/>
      <c r="AX321" s="14"/>
      <c r="AY321" s="114"/>
      <c r="AZ321" s="96" t="str">
        <f t="shared" si="54"/>
        <v/>
      </c>
      <c r="BA321" s="59" t="str">
        <f t="shared" si="55"/>
        <v/>
      </c>
      <c r="BB321" s="59" t="str">
        <f t="shared" si="56"/>
        <v/>
      </c>
      <c r="BC321" s="59" t="str">
        <f t="shared" si="60"/>
        <v/>
      </c>
      <c r="BD321" s="59" t="str">
        <f t="shared" si="58"/>
        <v/>
      </c>
      <c r="BE321" s="34" t="str">
        <f>IF(AZ321="","",IF(AND($H321="",$I321=""),"Y",IF(AND($H321&lt;=#REF!,$I321&gt;=#REF!),"Y",IF(AND($H321&lt;=#REF!,$I321=""),"Y",IF(AND($H321="",$I321&gt;=#REF!),"Y","N")))))</f>
        <v/>
      </c>
      <c r="BF321" s="80" t="str">
        <f t="shared" si="59"/>
        <v/>
      </c>
    </row>
    <row r="322" spans="12:58">
      <c r="L322" s="80" t="str">
        <f t="shared" si="57"/>
        <v/>
      </c>
      <c r="R322" s="65" t="str">
        <f t="shared" si="49"/>
        <v/>
      </c>
      <c r="S322" s="16" t="str">
        <f t="shared" si="50"/>
        <v/>
      </c>
      <c r="X322" s="65" t="str">
        <f t="shared" si="51"/>
        <v/>
      </c>
      <c r="AD322" s="65" t="str">
        <f t="shared" si="52"/>
        <v/>
      </c>
      <c r="AE322" s="80" t="str">
        <f t="shared" si="53"/>
        <v/>
      </c>
      <c r="AF322" s="13"/>
      <c r="AN322" s="14"/>
      <c r="AO322" s="14"/>
      <c r="AS322" s="14"/>
      <c r="AT322" s="14"/>
      <c r="AX322" s="14"/>
      <c r="AY322" s="114"/>
      <c r="AZ322" s="96" t="str">
        <f t="shared" si="54"/>
        <v/>
      </c>
      <c r="BA322" s="59" t="str">
        <f t="shared" si="55"/>
        <v/>
      </c>
      <c r="BB322" s="59" t="str">
        <f t="shared" si="56"/>
        <v/>
      </c>
      <c r="BC322" s="59" t="str">
        <f t="shared" si="60"/>
        <v/>
      </c>
      <c r="BD322" s="59" t="str">
        <f t="shared" si="58"/>
        <v/>
      </c>
      <c r="BE322" s="34" t="str">
        <f>IF(AZ322="","",IF(AND($H322="",$I322=""),"Y",IF(AND($H322&lt;=#REF!,$I322&gt;=#REF!),"Y",IF(AND($H322&lt;=#REF!,$I322=""),"Y",IF(AND($H322="",$I322&gt;=#REF!),"Y","N")))))</f>
        <v/>
      </c>
      <c r="BF322" s="80" t="str">
        <f t="shared" si="59"/>
        <v/>
      </c>
    </row>
    <row r="323" spans="12:58">
      <c r="L323" s="80" t="str">
        <f t="shared" si="57"/>
        <v/>
      </c>
      <c r="R323" s="65" t="str">
        <f t="shared" ref="R323:R386" si="61">IF(AND(N323="Accepted",Q323=""),"Enter date 1st dose administered",IF(AND(N323="Previously vaccinated at another location",Q323=""),"Enter date 1st dose administered",IF(AND(N323="Refused",O323=""),"Enter reason for refusal",IF(Q323&lt;&gt;"","YES",IF(N323="Refused","NO",IF(AND($M323&lt;&gt;"",N323=""),"Enter Vaccination Status",IF(N323="Unknown","Unknown","")))))))</f>
        <v/>
      </c>
      <c r="S323" s="16" t="str">
        <f t="shared" ref="S323:S386" si="62">IF(Q323="","",IF(M323="Pfizer-BioNTech",Q323+21,IF(M323="Moderna",Q323+28,IF(M323="Janssen/Johnson &amp; Johnson","N/A",""))))</f>
        <v/>
      </c>
      <c r="X323" s="65" t="str">
        <f t="shared" ref="X323:X386" si="63">IF($M323="Janssen/Johnson &amp; Johnson","N/A",IF(AND(T323="Accepted",W323=""),"Enter date 2nd dose administered",IF(AND(T323="Previously vaccinated at another location",W323=""),"Enter date 2nd dose administered",IF(R323="NO","NO",IF(AND(T323="Refused",U323=""),"Enter reason for refusal",IF(W323&lt;&gt;"","YES",IF(T323="Refused","NO",IF(AND(R323="YES",T323=""),"NO",IF(T323="Unknown","Unknown",IF(AND(T323="",R323="Unknown"),"Unknown",""))))))))))</f>
        <v/>
      </c>
      <c r="AD323" s="65" t="str">
        <f t="shared" ref="AD323:AD386" si="64">IF($M323="Janssen/Johnson &amp; Johnson","N/A",IF(AND(Z323="Accepted",AC323=""),"Enter date 2nd dose administered",IF(AND(Z323="Previously vaccinated at another location",AC323=""),"Enter date 2nd dose administered",IF(Y323="NO","NO",IF(AND(Z323="Refused",AA323=""),"Enter reason for refusal",IF(AC323&lt;&gt;"","YES",IF(Z323="Refused","NO",IF(AND(Y323="YES",Z323=""),"NO",IF(Z323="Unknown","Unknown",IF(AND(Z323="",Y323="Unknown"),"Unknown",""))))))))))</f>
        <v/>
      </c>
      <c r="AE323" s="80" t="str">
        <f t="shared" ref="AE323:AE386" si="65">IF(AND(M323="Pfizer-BioNTech",W323&lt;&gt;""),W323+150,IF(AND(M323="Moderna",W323&lt;&gt;""),W323+150,IF(AND(M323="Janssen/Johnson &amp; Johnson",Q323&lt;&gt;""),Q323+60,"")))</f>
        <v/>
      </c>
      <c r="AF323" s="13"/>
      <c r="AN323" s="14"/>
      <c r="AO323" s="14"/>
      <c r="AS323" s="14"/>
      <c r="AT323" s="14"/>
      <c r="AX323" s="14"/>
      <c r="AY323" s="114"/>
      <c r="AZ323" s="96" t="str">
        <f t="shared" ref="AZ323:AZ386" si="66">IF(OR(X323="YES",X323="Enter date 2nd dose administered"),"YES",IF(AND(M323="Janssen/Johnson &amp; Johnson",R323="YES"),"YES",IF(OR(O323="Medical Contraindication",U323="Medical Contraindication"),"Medical Contraindication",IF(AND(R323="YES",T323=""),"NEEDS 2ND DOSE",IF(AND(R323="Enter date 1st dose administered",T323=""),"NEEDS 2ND DOSE",IF(AND(R323="YES",U323="Offered and Declined"),"Refused 2nd Dose",IF(O323="Religious Exemption","Religious Exemption",IF(OR(R323="NO",R323="Enter reason for refusal"),"NO",IF(OR(R323="Unknown",X323="Unknown"),"Unknown","")))))))))</f>
        <v/>
      </c>
      <c r="BA323" s="59" t="str">
        <f t="shared" ref="BA323:BA386" si="67">IF(AZ323="","",IF(OR(AG323="Accepted",AG323="Previously vaccinated at another location"),"YES",IF(AH323="Medical Contraindication","Medical Contraindication",IF(AG323="Unknown","Unknown",IF(AG323="Refused","NO","NO")))))</f>
        <v/>
      </c>
      <c r="BB323" s="59" t="str">
        <f t="shared" ref="BB323:BB386" si="68">IF(AZ323="","",IF(OR(AL323="Accepted",AL323="Previously vaccinated at another location"),"YES",IF(AM323="Medical Contraindication","Medical Contraindication",IF(AL323="Unknown","Unknown",IF(AL323="Refused","NO","NO")))))</f>
        <v/>
      </c>
      <c r="BC323" s="59" t="str">
        <f t="shared" si="60"/>
        <v/>
      </c>
      <c r="BD323" s="59" t="str">
        <f t="shared" si="58"/>
        <v/>
      </c>
      <c r="BE323" s="34" t="str">
        <f>IF(AZ323="","",IF(AND($H323="",$I323=""),"Y",IF(AND($H323&lt;=#REF!,$I323&gt;=#REF!),"Y",IF(AND($H323&lt;=#REF!,$I323=""),"Y",IF(AND($H323="",$I323&gt;=#REF!),"Y","N")))))</f>
        <v/>
      </c>
      <c r="BF323" s="80" t="str">
        <f t="shared" si="59"/>
        <v/>
      </c>
    </row>
    <row r="324" spans="12:58">
      <c r="L324" s="80" t="str">
        <f t="shared" ref="L324:L387" si="69">IF(I324&gt;0,I324+30,"")</f>
        <v/>
      </c>
      <c r="R324" s="65" t="str">
        <f t="shared" si="61"/>
        <v/>
      </c>
      <c r="S324" s="16" t="str">
        <f t="shared" si="62"/>
        <v/>
      </c>
      <c r="X324" s="65" t="str">
        <f t="shared" si="63"/>
        <v/>
      </c>
      <c r="AD324" s="65" t="str">
        <f t="shared" si="64"/>
        <v/>
      </c>
      <c r="AE324" s="80" t="str">
        <f t="shared" si="65"/>
        <v/>
      </c>
      <c r="AF324" s="13"/>
      <c r="AN324" s="14"/>
      <c r="AO324" s="14"/>
      <c r="AS324" s="14"/>
      <c r="AT324" s="14"/>
      <c r="AX324" s="14"/>
      <c r="AY324" s="114"/>
      <c r="AZ324" s="96" t="str">
        <f t="shared" si="66"/>
        <v/>
      </c>
      <c r="BA324" s="59" t="str">
        <f t="shared" si="67"/>
        <v/>
      </c>
      <c r="BB324" s="59" t="str">
        <f t="shared" si="68"/>
        <v/>
      </c>
      <c r="BC324" s="59" t="str">
        <f t="shared" si="60"/>
        <v/>
      </c>
      <c r="BD324" s="59" t="str">
        <f t="shared" ref="BD324:BD387" si="70">IF(AV324="","",IF(OR(AV324="Accepted",AV324="Previously vaccinated at another location"),"YES",IF(AW324="Medical Contraindication","Medical Contraindication",IF(AW324="Unknown","Unknown",IF(AW324="Refused","NO","NO")))))</f>
        <v/>
      </c>
      <c r="BE324" s="34" t="str">
        <f>IF(AZ324="","",IF(AND($H324="",$I324=""),"Y",IF(AND($H324&lt;=#REF!,$I324&gt;=#REF!),"Y",IF(AND($H324&lt;=#REF!,$I324=""),"Y",IF(AND($H324="",$I324&gt;=#REF!),"Y","N")))))</f>
        <v/>
      </c>
      <c r="BF324" s="80" t="str">
        <f t="shared" ref="BF324:BF387" si="71">IF($AZ324="YES",IF($M324="Janssen/Johnson &amp; Johnson",Q324,W324),"")</f>
        <v/>
      </c>
    </row>
    <row r="325" spans="12:58">
      <c r="L325" s="80" t="str">
        <f t="shared" si="69"/>
        <v/>
      </c>
      <c r="R325" s="65" t="str">
        <f t="shared" si="61"/>
        <v/>
      </c>
      <c r="S325" s="16" t="str">
        <f t="shared" si="62"/>
        <v/>
      </c>
      <c r="X325" s="65" t="str">
        <f t="shared" si="63"/>
        <v/>
      </c>
      <c r="AD325" s="65" t="str">
        <f t="shared" si="64"/>
        <v/>
      </c>
      <c r="AE325" s="80" t="str">
        <f t="shared" si="65"/>
        <v/>
      </c>
      <c r="AF325" s="13"/>
      <c r="AN325" s="14"/>
      <c r="AO325" s="14"/>
      <c r="AS325" s="14"/>
      <c r="AT325" s="14"/>
      <c r="AX325" s="14"/>
      <c r="AY325" s="114"/>
      <c r="AZ325" s="96" t="str">
        <f t="shared" si="66"/>
        <v/>
      </c>
      <c r="BA325" s="59" t="str">
        <f t="shared" si="67"/>
        <v/>
      </c>
      <c r="BB325" s="59" t="str">
        <f t="shared" si="68"/>
        <v/>
      </c>
      <c r="BC325" s="59" t="str">
        <f t="shared" ref="BC325:BC388" si="72">IF(BA325="","",IF(OR(AM325="Accepted",AM325="Previously vaccinated at another location"),"YES",IF(AN325="Medical Contraindication","Medical Contraindication",IF(AM325="Unknown","Unknown",IF(AM325="Refused","NO","NO")))))</f>
        <v/>
      </c>
      <c r="BD325" s="59" t="str">
        <f t="shared" si="70"/>
        <v/>
      </c>
      <c r="BE325" s="34" t="str">
        <f>IF(AZ325="","",IF(AND($H325="",$I325=""),"Y",IF(AND($H325&lt;=#REF!,$I325&gt;=#REF!),"Y",IF(AND($H325&lt;=#REF!,$I325=""),"Y",IF(AND($H325="",$I325&gt;=#REF!),"Y","N")))))</f>
        <v/>
      </c>
      <c r="BF325" s="80" t="str">
        <f t="shared" si="71"/>
        <v/>
      </c>
    </row>
    <row r="326" spans="12:58">
      <c r="L326" s="80" t="str">
        <f t="shared" si="69"/>
        <v/>
      </c>
      <c r="R326" s="65" t="str">
        <f t="shared" si="61"/>
        <v/>
      </c>
      <c r="S326" s="16" t="str">
        <f t="shared" si="62"/>
        <v/>
      </c>
      <c r="X326" s="65" t="str">
        <f t="shared" si="63"/>
        <v/>
      </c>
      <c r="AD326" s="65" t="str">
        <f t="shared" si="64"/>
        <v/>
      </c>
      <c r="AE326" s="80" t="str">
        <f t="shared" si="65"/>
        <v/>
      </c>
      <c r="AF326" s="13"/>
      <c r="AN326" s="14"/>
      <c r="AO326" s="14"/>
      <c r="AS326" s="14"/>
      <c r="AT326" s="14"/>
      <c r="AX326" s="14"/>
      <c r="AY326" s="114"/>
      <c r="AZ326" s="96" t="str">
        <f t="shared" si="66"/>
        <v/>
      </c>
      <c r="BA326" s="59" t="str">
        <f t="shared" si="67"/>
        <v/>
      </c>
      <c r="BB326" s="59" t="str">
        <f t="shared" si="68"/>
        <v/>
      </c>
      <c r="BC326" s="59" t="str">
        <f t="shared" si="72"/>
        <v/>
      </c>
      <c r="BD326" s="59" t="str">
        <f t="shared" si="70"/>
        <v/>
      </c>
      <c r="BE326" s="34" t="str">
        <f>IF(AZ326="","",IF(AND($H326="",$I326=""),"Y",IF(AND($H326&lt;=#REF!,$I326&gt;=#REF!),"Y",IF(AND($H326&lt;=#REF!,$I326=""),"Y",IF(AND($H326="",$I326&gt;=#REF!),"Y","N")))))</f>
        <v/>
      </c>
      <c r="BF326" s="80" t="str">
        <f t="shared" si="71"/>
        <v/>
      </c>
    </row>
    <row r="327" spans="12:58">
      <c r="L327" s="80" t="str">
        <f t="shared" si="69"/>
        <v/>
      </c>
      <c r="R327" s="65" t="str">
        <f t="shared" si="61"/>
        <v/>
      </c>
      <c r="S327" s="16" t="str">
        <f t="shared" si="62"/>
        <v/>
      </c>
      <c r="X327" s="65" t="str">
        <f t="shared" si="63"/>
        <v/>
      </c>
      <c r="AD327" s="65" t="str">
        <f t="shared" si="64"/>
        <v/>
      </c>
      <c r="AE327" s="80" t="str">
        <f t="shared" si="65"/>
        <v/>
      </c>
      <c r="AF327" s="13"/>
      <c r="AN327" s="14"/>
      <c r="AO327" s="14"/>
      <c r="AS327" s="14"/>
      <c r="AT327" s="14"/>
      <c r="AX327" s="14"/>
      <c r="AY327" s="114"/>
      <c r="AZ327" s="96" t="str">
        <f t="shared" si="66"/>
        <v/>
      </c>
      <c r="BA327" s="59" t="str">
        <f t="shared" si="67"/>
        <v/>
      </c>
      <c r="BB327" s="59" t="str">
        <f t="shared" si="68"/>
        <v/>
      </c>
      <c r="BC327" s="59" t="str">
        <f t="shared" si="72"/>
        <v/>
      </c>
      <c r="BD327" s="59" t="str">
        <f t="shared" si="70"/>
        <v/>
      </c>
      <c r="BE327" s="34" t="str">
        <f>IF(AZ327="","",IF(AND($H327="",$I327=""),"Y",IF(AND($H327&lt;=#REF!,$I327&gt;=#REF!),"Y",IF(AND($H327&lt;=#REF!,$I327=""),"Y",IF(AND($H327="",$I327&gt;=#REF!),"Y","N")))))</f>
        <v/>
      </c>
      <c r="BF327" s="80" t="str">
        <f t="shared" si="71"/>
        <v/>
      </c>
    </row>
    <row r="328" spans="12:58">
      <c r="L328" s="80" t="str">
        <f t="shared" si="69"/>
        <v/>
      </c>
      <c r="R328" s="65" t="str">
        <f t="shared" si="61"/>
        <v/>
      </c>
      <c r="S328" s="16" t="str">
        <f t="shared" si="62"/>
        <v/>
      </c>
      <c r="X328" s="65" t="str">
        <f t="shared" si="63"/>
        <v/>
      </c>
      <c r="AD328" s="65" t="str">
        <f t="shared" si="64"/>
        <v/>
      </c>
      <c r="AE328" s="80" t="str">
        <f t="shared" si="65"/>
        <v/>
      </c>
      <c r="AF328" s="13"/>
      <c r="AN328" s="14"/>
      <c r="AO328" s="14"/>
      <c r="AS328" s="14"/>
      <c r="AT328" s="14"/>
      <c r="AX328" s="14"/>
      <c r="AY328" s="114"/>
      <c r="AZ328" s="96" t="str">
        <f t="shared" si="66"/>
        <v/>
      </c>
      <c r="BA328" s="59" t="str">
        <f t="shared" si="67"/>
        <v/>
      </c>
      <c r="BB328" s="59" t="str">
        <f t="shared" si="68"/>
        <v/>
      </c>
      <c r="BC328" s="59" t="str">
        <f t="shared" si="72"/>
        <v/>
      </c>
      <c r="BD328" s="59" t="str">
        <f t="shared" si="70"/>
        <v/>
      </c>
      <c r="BE328" s="34" t="str">
        <f>IF(AZ328="","",IF(AND($H328="",$I328=""),"Y",IF(AND($H328&lt;=#REF!,$I328&gt;=#REF!),"Y",IF(AND($H328&lt;=#REF!,$I328=""),"Y",IF(AND($H328="",$I328&gt;=#REF!),"Y","N")))))</f>
        <v/>
      </c>
      <c r="BF328" s="80" t="str">
        <f t="shared" si="71"/>
        <v/>
      </c>
    </row>
    <row r="329" spans="12:58">
      <c r="L329" s="80" t="str">
        <f t="shared" si="69"/>
        <v/>
      </c>
      <c r="R329" s="65" t="str">
        <f t="shared" si="61"/>
        <v/>
      </c>
      <c r="S329" s="16" t="str">
        <f t="shared" si="62"/>
        <v/>
      </c>
      <c r="X329" s="65" t="str">
        <f t="shared" si="63"/>
        <v/>
      </c>
      <c r="AD329" s="65" t="str">
        <f t="shared" si="64"/>
        <v/>
      </c>
      <c r="AE329" s="80" t="str">
        <f t="shared" si="65"/>
        <v/>
      </c>
      <c r="AF329" s="13"/>
      <c r="AN329" s="14"/>
      <c r="AO329" s="14"/>
      <c r="AS329" s="14"/>
      <c r="AT329" s="14"/>
      <c r="AX329" s="14"/>
      <c r="AY329" s="114"/>
      <c r="AZ329" s="96" t="str">
        <f t="shared" si="66"/>
        <v/>
      </c>
      <c r="BA329" s="59" t="str">
        <f t="shared" si="67"/>
        <v/>
      </c>
      <c r="BB329" s="59" t="str">
        <f t="shared" si="68"/>
        <v/>
      </c>
      <c r="BC329" s="59" t="str">
        <f t="shared" si="72"/>
        <v/>
      </c>
      <c r="BD329" s="59" t="str">
        <f t="shared" si="70"/>
        <v/>
      </c>
      <c r="BE329" s="34" t="str">
        <f>IF(AZ329="","",IF(AND($H329="",$I329=""),"Y",IF(AND($H329&lt;=#REF!,$I329&gt;=#REF!),"Y",IF(AND($H329&lt;=#REF!,$I329=""),"Y",IF(AND($H329="",$I329&gt;=#REF!),"Y","N")))))</f>
        <v/>
      </c>
      <c r="BF329" s="80" t="str">
        <f t="shared" si="71"/>
        <v/>
      </c>
    </row>
    <row r="330" spans="12:58">
      <c r="L330" s="80" t="str">
        <f t="shared" si="69"/>
        <v/>
      </c>
      <c r="R330" s="65" t="str">
        <f t="shared" si="61"/>
        <v/>
      </c>
      <c r="S330" s="16" t="str">
        <f t="shared" si="62"/>
        <v/>
      </c>
      <c r="X330" s="65" t="str">
        <f t="shared" si="63"/>
        <v/>
      </c>
      <c r="AD330" s="65" t="str">
        <f t="shared" si="64"/>
        <v/>
      </c>
      <c r="AE330" s="80" t="str">
        <f t="shared" si="65"/>
        <v/>
      </c>
      <c r="AF330" s="13"/>
      <c r="AN330" s="14"/>
      <c r="AO330" s="14"/>
      <c r="AS330" s="14"/>
      <c r="AT330" s="14"/>
      <c r="AX330" s="14"/>
      <c r="AY330" s="114"/>
      <c r="AZ330" s="96" t="str">
        <f t="shared" si="66"/>
        <v/>
      </c>
      <c r="BA330" s="59" t="str">
        <f t="shared" si="67"/>
        <v/>
      </c>
      <c r="BB330" s="59" t="str">
        <f t="shared" si="68"/>
        <v/>
      </c>
      <c r="BC330" s="59" t="str">
        <f t="shared" si="72"/>
        <v/>
      </c>
      <c r="BD330" s="59" t="str">
        <f t="shared" si="70"/>
        <v/>
      </c>
      <c r="BE330" s="34" t="str">
        <f>IF(AZ330="","",IF(AND($H330="",$I330=""),"Y",IF(AND($H330&lt;=#REF!,$I330&gt;=#REF!),"Y",IF(AND($H330&lt;=#REF!,$I330=""),"Y",IF(AND($H330="",$I330&gt;=#REF!),"Y","N")))))</f>
        <v/>
      </c>
      <c r="BF330" s="80" t="str">
        <f t="shared" si="71"/>
        <v/>
      </c>
    </row>
    <row r="331" spans="12:58">
      <c r="L331" s="80" t="str">
        <f t="shared" si="69"/>
        <v/>
      </c>
      <c r="R331" s="65" t="str">
        <f t="shared" si="61"/>
        <v/>
      </c>
      <c r="S331" s="16" t="str">
        <f t="shared" si="62"/>
        <v/>
      </c>
      <c r="X331" s="65" t="str">
        <f t="shared" si="63"/>
        <v/>
      </c>
      <c r="AD331" s="65" t="str">
        <f t="shared" si="64"/>
        <v/>
      </c>
      <c r="AE331" s="80" t="str">
        <f t="shared" si="65"/>
        <v/>
      </c>
      <c r="AF331" s="13"/>
      <c r="AN331" s="14"/>
      <c r="AO331" s="14"/>
      <c r="AS331" s="14"/>
      <c r="AT331" s="14"/>
      <c r="AX331" s="14"/>
      <c r="AY331" s="114"/>
      <c r="AZ331" s="96" t="str">
        <f t="shared" si="66"/>
        <v/>
      </c>
      <c r="BA331" s="59" t="str">
        <f t="shared" si="67"/>
        <v/>
      </c>
      <c r="BB331" s="59" t="str">
        <f t="shared" si="68"/>
        <v/>
      </c>
      <c r="BC331" s="59" t="str">
        <f t="shared" si="72"/>
        <v/>
      </c>
      <c r="BD331" s="59" t="str">
        <f t="shared" si="70"/>
        <v/>
      </c>
      <c r="BE331" s="34" t="str">
        <f>IF(AZ331="","",IF(AND($H331="",$I331=""),"Y",IF(AND($H331&lt;=#REF!,$I331&gt;=#REF!),"Y",IF(AND($H331&lt;=#REF!,$I331=""),"Y",IF(AND($H331="",$I331&gt;=#REF!),"Y","N")))))</f>
        <v/>
      </c>
      <c r="BF331" s="80" t="str">
        <f t="shared" si="71"/>
        <v/>
      </c>
    </row>
    <row r="332" spans="12:58">
      <c r="L332" s="80" t="str">
        <f t="shared" si="69"/>
        <v/>
      </c>
      <c r="R332" s="65" t="str">
        <f t="shared" si="61"/>
        <v/>
      </c>
      <c r="S332" s="16" t="str">
        <f t="shared" si="62"/>
        <v/>
      </c>
      <c r="X332" s="65" t="str">
        <f t="shared" si="63"/>
        <v/>
      </c>
      <c r="AD332" s="65" t="str">
        <f t="shared" si="64"/>
        <v/>
      </c>
      <c r="AE332" s="80" t="str">
        <f t="shared" si="65"/>
        <v/>
      </c>
      <c r="AF332" s="13"/>
      <c r="AN332" s="14"/>
      <c r="AO332" s="14"/>
      <c r="AS332" s="14"/>
      <c r="AT332" s="14"/>
      <c r="AX332" s="14"/>
      <c r="AY332" s="114"/>
      <c r="AZ332" s="96" t="str">
        <f t="shared" si="66"/>
        <v/>
      </c>
      <c r="BA332" s="59" t="str">
        <f t="shared" si="67"/>
        <v/>
      </c>
      <c r="BB332" s="59" t="str">
        <f t="shared" si="68"/>
        <v/>
      </c>
      <c r="BC332" s="59" t="str">
        <f t="shared" si="72"/>
        <v/>
      </c>
      <c r="BD332" s="59" t="str">
        <f t="shared" si="70"/>
        <v/>
      </c>
      <c r="BE332" s="34" t="str">
        <f>IF(AZ332="","",IF(AND($H332="",$I332=""),"Y",IF(AND($H332&lt;=#REF!,$I332&gt;=#REF!),"Y",IF(AND($H332&lt;=#REF!,$I332=""),"Y",IF(AND($H332="",$I332&gt;=#REF!),"Y","N")))))</f>
        <v/>
      </c>
      <c r="BF332" s="80" t="str">
        <f t="shared" si="71"/>
        <v/>
      </c>
    </row>
    <row r="333" spans="12:58">
      <c r="L333" s="80" t="str">
        <f t="shared" si="69"/>
        <v/>
      </c>
      <c r="R333" s="65" t="str">
        <f t="shared" si="61"/>
        <v/>
      </c>
      <c r="S333" s="16" t="str">
        <f t="shared" si="62"/>
        <v/>
      </c>
      <c r="X333" s="65" t="str">
        <f t="shared" si="63"/>
        <v/>
      </c>
      <c r="AD333" s="65" t="str">
        <f t="shared" si="64"/>
        <v/>
      </c>
      <c r="AE333" s="80" t="str">
        <f t="shared" si="65"/>
        <v/>
      </c>
      <c r="AF333" s="13"/>
      <c r="AN333" s="14"/>
      <c r="AO333" s="14"/>
      <c r="AS333" s="14"/>
      <c r="AT333" s="14"/>
      <c r="AX333" s="14"/>
      <c r="AY333" s="114"/>
      <c r="AZ333" s="96" t="str">
        <f t="shared" si="66"/>
        <v/>
      </c>
      <c r="BA333" s="59" t="str">
        <f t="shared" si="67"/>
        <v/>
      </c>
      <c r="BB333" s="59" t="str">
        <f t="shared" si="68"/>
        <v/>
      </c>
      <c r="BC333" s="59" t="str">
        <f t="shared" si="72"/>
        <v/>
      </c>
      <c r="BD333" s="59" t="str">
        <f t="shared" si="70"/>
        <v/>
      </c>
      <c r="BE333" s="34" t="str">
        <f>IF(AZ333="","",IF(AND($H333="",$I333=""),"Y",IF(AND($H333&lt;=#REF!,$I333&gt;=#REF!),"Y",IF(AND($H333&lt;=#REF!,$I333=""),"Y",IF(AND($H333="",$I333&gt;=#REF!),"Y","N")))))</f>
        <v/>
      </c>
      <c r="BF333" s="80" t="str">
        <f t="shared" si="71"/>
        <v/>
      </c>
    </row>
    <row r="334" spans="12:58">
      <c r="L334" s="80" t="str">
        <f t="shared" si="69"/>
        <v/>
      </c>
      <c r="R334" s="65" t="str">
        <f t="shared" si="61"/>
        <v/>
      </c>
      <c r="S334" s="16" t="str">
        <f t="shared" si="62"/>
        <v/>
      </c>
      <c r="X334" s="65" t="str">
        <f t="shared" si="63"/>
        <v/>
      </c>
      <c r="AD334" s="65" t="str">
        <f t="shared" si="64"/>
        <v/>
      </c>
      <c r="AE334" s="80" t="str">
        <f t="shared" si="65"/>
        <v/>
      </c>
      <c r="AF334" s="13"/>
      <c r="AN334" s="14"/>
      <c r="AO334" s="14"/>
      <c r="AS334" s="14"/>
      <c r="AT334" s="14"/>
      <c r="AX334" s="14"/>
      <c r="AY334" s="114"/>
      <c r="AZ334" s="96" t="str">
        <f t="shared" si="66"/>
        <v/>
      </c>
      <c r="BA334" s="59" t="str">
        <f t="shared" si="67"/>
        <v/>
      </c>
      <c r="BB334" s="59" t="str">
        <f t="shared" si="68"/>
        <v/>
      </c>
      <c r="BC334" s="59" t="str">
        <f t="shared" si="72"/>
        <v/>
      </c>
      <c r="BD334" s="59" t="str">
        <f t="shared" si="70"/>
        <v/>
      </c>
      <c r="BE334" s="34" t="str">
        <f>IF(AZ334="","",IF(AND($H334="",$I334=""),"Y",IF(AND($H334&lt;=#REF!,$I334&gt;=#REF!),"Y",IF(AND($H334&lt;=#REF!,$I334=""),"Y",IF(AND($H334="",$I334&gt;=#REF!),"Y","N")))))</f>
        <v/>
      </c>
      <c r="BF334" s="80" t="str">
        <f t="shared" si="71"/>
        <v/>
      </c>
    </row>
    <row r="335" spans="12:58">
      <c r="L335" s="80" t="str">
        <f t="shared" si="69"/>
        <v/>
      </c>
      <c r="R335" s="65" t="str">
        <f t="shared" si="61"/>
        <v/>
      </c>
      <c r="S335" s="16" t="str">
        <f t="shared" si="62"/>
        <v/>
      </c>
      <c r="X335" s="65" t="str">
        <f t="shared" si="63"/>
        <v/>
      </c>
      <c r="AD335" s="65" t="str">
        <f t="shared" si="64"/>
        <v/>
      </c>
      <c r="AE335" s="80" t="str">
        <f t="shared" si="65"/>
        <v/>
      </c>
      <c r="AF335" s="13"/>
      <c r="AN335" s="14"/>
      <c r="AO335" s="14"/>
      <c r="AS335" s="14"/>
      <c r="AT335" s="14"/>
      <c r="AX335" s="14"/>
      <c r="AY335" s="114"/>
      <c r="AZ335" s="96" t="str">
        <f t="shared" si="66"/>
        <v/>
      </c>
      <c r="BA335" s="59" t="str">
        <f t="shared" si="67"/>
        <v/>
      </c>
      <c r="BB335" s="59" t="str">
        <f t="shared" si="68"/>
        <v/>
      </c>
      <c r="BC335" s="59" t="str">
        <f t="shared" si="72"/>
        <v/>
      </c>
      <c r="BD335" s="59" t="str">
        <f t="shared" si="70"/>
        <v/>
      </c>
      <c r="BE335" s="34" t="str">
        <f>IF(AZ335="","",IF(AND($H335="",$I335=""),"Y",IF(AND($H335&lt;=#REF!,$I335&gt;=#REF!),"Y",IF(AND($H335&lt;=#REF!,$I335=""),"Y",IF(AND($H335="",$I335&gt;=#REF!),"Y","N")))))</f>
        <v/>
      </c>
      <c r="BF335" s="80" t="str">
        <f t="shared" si="71"/>
        <v/>
      </c>
    </row>
    <row r="336" spans="12:58">
      <c r="L336" s="80" t="str">
        <f t="shared" si="69"/>
        <v/>
      </c>
      <c r="R336" s="65" t="str">
        <f t="shared" si="61"/>
        <v/>
      </c>
      <c r="S336" s="16" t="str">
        <f t="shared" si="62"/>
        <v/>
      </c>
      <c r="X336" s="65" t="str">
        <f t="shared" si="63"/>
        <v/>
      </c>
      <c r="AD336" s="65" t="str">
        <f t="shared" si="64"/>
        <v/>
      </c>
      <c r="AE336" s="80" t="str">
        <f t="shared" si="65"/>
        <v/>
      </c>
      <c r="AF336" s="13"/>
      <c r="AN336" s="14"/>
      <c r="AO336" s="14"/>
      <c r="AS336" s="14"/>
      <c r="AT336" s="14"/>
      <c r="AX336" s="14"/>
      <c r="AY336" s="114"/>
      <c r="AZ336" s="96" t="str">
        <f t="shared" si="66"/>
        <v/>
      </c>
      <c r="BA336" s="59" t="str">
        <f t="shared" si="67"/>
        <v/>
      </c>
      <c r="BB336" s="59" t="str">
        <f t="shared" si="68"/>
        <v/>
      </c>
      <c r="BC336" s="59" t="str">
        <f t="shared" si="72"/>
        <v/>
      </c>
      <c r="BD336" s="59" t="str">
        <f t="shared" si="70"/>
        <v/>
      </c>
      <c r="BE336" s="34" t="str">
        <f>IF(AZ336="","",IF(AND($H336="",$I336=""),"Y",IF(AND($H336&lt;=#REF!,$I336&gt;=#REF!),"Y",IF(AND($H336&lt;=#REF!,$I336=""),"Y",IF(AND($H336="",$I336&gt;=#REF!),"Y","N")))))</f>
        <v/>
      </c>
      <c r="BF336" s="80" t="str">
        <f t="shared" si="71"/>
        <v/>
      </c>
    </row>
    <row r="337" spans="12:58">
      <c r="L337" s="80" t="str">
        <f t="shared" si="69"/>
        <v/>
      </c>
      <c r="R337" s="65" t="str">
        <f t="shared" si="61"/>
        <v/>
      </c>
      <c r="S337" s="16" t="str">
        <f t="shared" si="62"/>
        <v/>
      </c>
      <c r="X337" s="65" t="str">
        <f t="shared" si="63"/>
        <v/>
      </c>
      <c r="AD337" s="65" t="str">
        <f t="shared" si="64"/>
        <v/>
      </c>
      <c r="AE337" s="80" t="str">
        <f t="shared" si="65"/>
        <v/>
      </c>
      <c r="AF337" s="13"/>
      <c r="AN337" s="14"/>
      <c r="AO337" s="14"/>
      <c r="AS337" s="14"/>
      <c r="AT337" s="14"/>
      <c r="AX337" s="14"/>
      <c r="AY337" s="114"/>
      <c r="AZ337" s="96" t="str">
        <f t="shared" si="66"/>
        <v/>
      </c>
      <c r="BA337" s="59" t="str">
        <f t="shared" si="67"/>
        <v/>
      </c>
      <c r="BB337" s="59" t="str">
        <f t="shared" si="68"/>
        <v/>
      </c>
      <c r="BC337" s="59" t="str">
        <f t="shared" si="72"/>
        <v/>
      </c>
      <c r="BD337" s="59" t="str">
        <f t="shared" si="70"/>
        <v/>
      </c>
      <c r="BE337" s="34" t="str">
        <f>IF(AZ337="","",IF(AND($H337="",$I337=""),"Y",IF(AND($H337&lt;=#REF!,$I337&gt;=#REF!),"Y",IF(AND($H337&lt;=#REF!,$I337=""),"Y",IF(AND($H337="",$I337&gt;=#REF!),"Y","N")))))</f>
        <v/>
      </c>
      <c r="BF337" s="80" t="str">
        <f t="shared" si="71"/>
        <v/>
      </c>
    </row>
    <row r="338" spans="12:58">
      <c r="L338" s="80" t="str">
        <f t="shared" si="69"/>
        <v/>
      </c>
      <c r="R338" s="65" t="str">
        <f t="shared" si="61"/>
        <v/>
      </c>
      <c r="S338" s="16" t="str">
        <f t="shared" si="62"/>
        <v/>
      </c>
      <c r="X338" s="65" t="str">
        <f t="shared" si="63"/>
        <v/>
      </c>
      <c r="AD338" s="65" t="str">
        <f t="shared" si="64"/>
        <v/>
      </c>
      <c r="AE338" s="80" t="str">
        <f t="shared" si="65"/>
        <v/>
      </c>
      <c r="AF338" s="13"/>
      <c r="AN338" s="14"/>
      <c r="AO338" s="14"/>
      <c r="AS338" s="14"/>
      <c r="AT338" s="14"/>
      <c r="AX338" s="14"/>
      <c r="AY338" s="114"/>
      <c r="AZ338" s="96" t="str">
        <f t="shared" si="66"/>
        <v/>
      </c>
      <c r="BA338" s="59" t="str">
        <f t="shared" si="67"/>
        <v/>
      </c>
      <c r="BB338" s="59" t="str">
        <f t="shared" si="68"/>
        <v/>
      </c>
      <c r="BC338" s="59" t="str">
        <f t="shared" si="72"/>
        <v/>
      </c>
      <c r="BD338" s="59" t="str">
        <f t="shared" si="70"/>
        <v/>
      </c>
      <c r="BE338" s="34" t="str">
        <f>IF(AZ338="","",IF(AND($H338="",$I338=""),"Y",IF(AND($H338&lt;=#REF!,$I338&gt;=#REF!),"Y",IF(AND($H338&lt;=#REF!,$I338=""),"Y",IF(AND($H338="",$I338&gt;=#REF!),"Y","N")))))</f>
        <v/>
      </c>
      <c r="BF338" s="80" t="str">
        <f t="shared" si="71"/>
        <v/>
      </c>
    </row>
    <row r="339" spans="12:58">
      <c r="L339" s="80" t="str">
        <f t="shared" si="69"/>
        <v/>
      </c>
      <c r="R339" s="65" t="str">
        <f t="shared" si="61"/>
        <v/>
      </c>
      <c r="S339" s="16" t="str">
        <f t="shared" si="62"/>
        <v/>
      </c>
      <c r="X339" s="65" t="str">
        <f t="shared" si="63"/>
        <v/>
      </c>
      <c r="AD339" s="65" t="str">
        <f t="shared" si="64"/>
        <v/>
      </c>
      <c r="AE339" s="80" t="str">
        <f t="shared" si="65"/>
        <v/>
      </c>
      <c r="AF339" s="13"/>
      <c r="AN339" s="14"/>
      <c r="AO339" s="14"/>
      <c r="AS339" s="14"/>
      <c r="AT339" s="14"/>
      <c r="AX339" s="14"/>
      <c r="AY339" s="114"/>
      <c r="AZ339" s="96" t="str">
        <f t="shared" si="66"/>
        <v/>
      </c>
      <c r="BA339" s="59" t="str">
        <f t="shared" si="67"/>
        <v/>
      </c>
      <c r="BB339" s="59" t="str">
        <f t="shared" si="68"/>
        <v/>
      </c>
      <c r="BC339" s="59" t="str">
        <f t="shared" si="72"/>
        <v/>
      </c>
      <c r="BD339" s="59" t="str">
        <f t="shared" si="70"/>
        <v/>
      </c>
      <c r="BE339" s="34" t="str">
        <f>IF(AZ339="","",IF(AND($H339="",$I339=""),"Y",IF(AND($H339&lt;=#REF!,$I339&gt;=#REF!),"Y",IF(AND($H339&lt;=#REF!,$I339=""),"Y",IF(AND($H339="",$I339&gt;=#REF!),"Y","N")))))</f>
        <v/>
      </c>
      <c r="BF339" s="80" t="str">
        <f t="shared" si="71"/>
        <v/>
      </c>
    </row>
    <row r="340" spans="12:58">
      <c r="L340" s="80" t="str">
        <f t="shared" si="69"/>
        <v/>
      </c>
      <c r="R340" s="65" t="str">
        <f t="shared" si="61"/>
        <v/>
      </c>
      <c r="S340" s="16" t="str">
        <f t="shared" si="62"/>
        <v/>
      </c>
      <c r="X340" s="65" t="str">
        <f t="shared" si="63"/>
        <v/>
      </c>
      <c r="AD340" s="65" t="str">
        <f t="shared" si="64"/>
        <v/>
      </c>
      <c r="AE340" s="80" t="str">
        <f t="shared" si="65"/>
        <v/>
      </c>
      <c r="AF340" s="13"/>
      <c r="AN340" s="14"/>
      <c r="AO340" s="14"/>
      <c r="AS340" s="14"/>
      <c r="AT340" s="14"/>
      <c r="AX340" s="14"/>
      <c r="AY340" s="114"/>
      <c r="AZ340" s="96" t="str">
        <f t="shared" si="66"/>
        <v/>
      </c>
      <c r="BA340" s="59" t="str">
        <f t="shared" si="67"/>
        <v/>
      </c>
      <c r="BB340" s="59" t="str">
        <f t="shared" si="68"/>
        <v/>
      </c>
      <c r="BC340" s="59" t="str">
        <f t="shared" si="72"/>
        <v/>
      </c>
      <c r="BD340" s="59" t="str">
        <f t="shared" si="70"/>
        <v/>
      </c>
      <c r="BE340" s="34" t="str">
        <f>IF(AZ340="","",IF(AND($H340="",$I340=""),"Y",IF(AND($H340&lt;=#REF!,$I340&gt;=#REF!),"Y",IF(AND($H340&lt;=#REF!,$I340=""),"Y",IF(AND($H340="",$I340&gt;=#REF!),"Y","N")))))</f>
        <v/>
      </c>
      <c r="BF340" s="80" t="str">
        <f t="shared" si="71"/>
        <v/>
      </c>
    </row>
    <row r="341" spans="12:58">
      <c r="L341" s="80" t="str">
        <f t="shared" si="69"/>
        <v/>
      </c>
      <c r="R341" s="65" t="str">
        <f t="shared" si="61"/>
        <v/>
      </c>
      <c r="S341" s="16" t="str">
        <f t="shared" si="62"/>
        <v/>
      </c>
      <c r="X341" s="65" t="str">
        <f t="shared" si="63"/>
        <v/>
      </c>
      <c r="AD341" s="65" t="str">
        <f t="shared" si="64"/>
        <v/>
      </c>
      <c r="AE341" s="80" t="str">
        <f t="shared" si="65"/>
        <v/>
      </c>
      <c r="AF341" s="13"/>
      <c r="AN341" s="14"/>
      <c r="AO341" s="14"/>
      <c r="AS341" s="14"/>
      <c r="AT341" s="14"/>
      <c r="AX341" s="14"/>
      <c r="AY341" s="114"/>
      <c r="AZ341" s="96" t="str">
        <f t="shared" si="66"/>
        <v/>
      </c>
      <c r="BA341" s="59" t="str">
        <f t="shared" si="67"/>
        <v/>
      </c>
      <c r="BB341" s="59" t="str">
        <f t="shared" si="68"/>
        <v/>
      </c>
      <c r="BC341" s="59" t="str">
        <f t="shared" si="72"/>
        <v/>
      </c>
      <c r="BD341" s="59" t="str">
        <f t="shared" si="70"/>
        <v/>
      </c>
      <c r="BE341" s="34" t="str">
        <f>IF(AZ341="","",IF(AND($H341="",$I341=""),"Y",IF(AND($H341&lt;=#REF!,$I341&gt;=#REF!),"Y",IF(AND($H341&lt;=#REF!,$I341=""),"Y",IF(AND($H341="",$I341&gt;=#REF!),"Y","N")))))</f>
        <v/>
      </c>
      <c r="BF341" s="80" t="str">
        <f t="shared" si="71"/>
        <v/>
      </c>
    </row>
    <row r="342" spans="12:58">
      <c r="L342" s="80" t="str">
        <f t="shared" si="69"/>
        <v/>
      </c>
      <c r="R342" s="65" t="str">
        <f t="shared" si="61"/>
        <v/>
      </c>
      <c r="S342" s="16" t="str">
        <f t="shared" si="62"/>
        <v/>
      </c>
      <c r="X342" s="65" t="str">
        <f t="shared" si="63"/>
        <v/>
      </c>
      <c r="AD342" s="65" t="str">
        <f t="shared" si="64"/>
        <v/>
      </c>
      <c r="AE342" s="80" t="str">
        <f t="shared" si="65"/>
        <v/>
      </c>
      <c r="AF342" s="13"/>
      <c r="AN342" s="14"/>
      <c r="AO342" s="14"/>
      <c r="AS342" s="14"/>
      <c r="AT342" s="14"/>
      <c r="AX342" s="14"/>
      <c r="AY342" s="114"/>
      <c r="AZ342" s="96" t="str">
        <f t="shared" si="66"/>
        <v/>
      </c>
      <c r="BA342" s="59" t="str">
        <f t="shared" si="67"/>
        <v/>
      </c>
      <c r="BB342" s="59" t="str">
        <f t="shared" si="68"/>
        <v/>
      </c>
      <c r="BC342" s="59" t="str">
        <f t="shared" si="72"/>
        <v/>
      </c>
      <c r="BD342" s="59" t="str">
        <f t="shared" si="70"/>
        <v/>
      </c>
      <c r="BE342" s="34" t="str">
        <f>IF(AZ342="","",IF(AND($H342="",$I342=""),"Y",IF(AND($H342&lt;=#REF!,$I342&gt;=#REF!),"Y",IF(AND($H342&lt;=#REF!,$I342=""),"Y",IF(AND($H342="",$I342&gt;=#REF!),"Y","N")))))</f>
        <v/>
      </c>
      <c r="BF342" s="80" t="str">
        <f t="shared" si="71"/>
        <v/>
      </c>
    </row>
    <row r="343" spans="12:58">
      <c r="L343" s="80" t="str">
        <f t="shared" si="69"/>
        <v/>
      </c>
      <c r="R343" s="65" t="str">
        <f t="shared" si="61"/>
        <v/>
      </c>
      <c r="S343" s="16" t="str">
        <f t="shared" si="62"/>
        <v/>
      </c>
      <c r="X343" s="65" t="str">
        <f t="shared" si="63"/>
        <v/>
      </c>
      <c r="AD343" s="65" t="str">
        <f t="shared" si="64"/>
        <v/>
      </c>
      <c r="AE343" s="80" t="str">
        <f t="shared" si="65"/>
        <v/>
      </c>
      <c r="AF343" s="13"/>
      <c r="AN343" s="14"/>
      <c r="AO343" s="14"/>
      <c r="AS343" s="14"/>
      <c r="AT343" s="14"/>
      <c r="AX343" s="14"/>
      <c r="AY343" s="114"/>
      <c r="AZ343" s="96" t="str">
        <f t="shared" si="66"/>
        <v/>
      </c>
      <c r="BA343" s="59" t="str">
        <f t="shared" si="67"/>
        <v/>
      </c>
      <c r="BB343" s="59" t="str">
        <f t="shared" si="68"/>
        <v/>
      </c>
      <c r="BC343" s="59" t="str">
        <f t="shared" si="72"/>
        <v/>
      </c>
      <c r="BD343" s="59" t="str">
        <f t="shared" si="70"/>
        <v/>
      </c>
      <c r="BE343" s="34" t="str">
        <f>IF(AZ343="","",IF(AND($H343="",$I343=""),"Y",IF(AND($H343&lt;=#REF!,$I343&gt;=#REF!),"Y",IF(AND($H343&lt;=#REF!,$I343=""),"Y",IF(AND($H343="",$I343&gt;=#REF!),"Y","N")))))</f>
        <v/>
      </c>
      <c r="BF343" s="80" t="str">
        <f t="shared" si="71"/>
        <v/>
      </c>
    </row>
    <row r="344" spans="12:58">
      <c r="L344" s="80" t="str">
        <f t="shared" si="69"/>
        <v/>
      </c>
      <c r="R344" s="65" t="str">
        <f t="shared" si="61"/>
        <v/>
      </c>
      <c r="S344" s="16" t="str">
        <f t="shared" si="62"/>
        <v/>
      </c>
      <c r="X344" s="65" t="str">
        <f t="shared" si="63"/>
        <v/>
      </c>
      <c r="AD344" s="65" t="str">
        <f t="shared" si="64"/>
        <v/>
      </c>
      <c r="AE344" s="80" t="str">
        <f t="shared" si="65"/>
        <v/>
      </c>
      <c r="AF344" s="13"/>
      <c r="AN344" s="14"/>
      <c r="AO344" s="14"/>
      <c r="AS344" s="14"/>
      <c r="AT344" s="14"/>
      <c r="AX344" s="14"/>
      <c r="AY344" s="114"/>
      <c r="AZ344" s="96" t="str">
        <f t="shared" si="66"/>
        <v/>
      </c>
      <c r="BA344" s="59" t="str">
        <f t="shared" si="67"/>
        <v/>
      </c>
      <c r="BB344" s="59" t="str">
        <f t="shared" si="68"/>
        <v/>
      </c>
      <c r="BC344" s="59" t="str">
        <f t="shared" si="72"/>
        <v/>
      </c>
      <c r="BD344" s="59" t="str">
        <f t="shared" si="70"/>
        <v/>
      </c>
      <c r="BE344" s="34" t="str">
        <f>IF(AZ344="","",IF(AND($H344="",$I344=""),"Y",IF(AND($H344&lt;=#REF!,$I344&gt;=#REF!),"Y",IF(AND($H344&lt;=#REF!,$I344=""),"Y",IF(AND($H344="",$I344&gt;=#REF!),"Y","N")))))</f>
        <v/>
      </c>
      <c r="BF344" s="80" t="str">
        <f t="shared" si="71"/>
        <v/>
      </c>
    </row>
    <row r="345" spans="12:58">
      <c r="L345" s="80" t="str">
        <f t="shared" si="69"/>
        <v/>
      </c>
      <c r="R345" s="65" t="str">
        <f t="shared" si="61"/>
        <v/>
      </c>
      <c r="S345" s="16" t="str">
        <f t="shared" si="62"/>
        <v/>
      </c>
      <c r="X345" s="65" t="str">
        <f t="shared" si="63"/>
        <v/>
      </c>
      <c r="AD345" s="65" t="str">
        <f t="shared" si="64"/>
        <v/>
      </c>
      <c r="AE345" s="80" t="str">
        <f t="shared" si="65"/>
        <v/>
      </c>
      <c r="AF345" s="13"/>
      <c r="AN345" s="14"/>
      <c r="AO345" s="14"/>
      <c r="AS345" s="14"/>
      <c r="AT345" s="14"/>
      <c r="AX345" s="14"/>
      <c r="AY345" s="114"/>
      <c r="AZ345" s="96" t="str">
        <f t="shared" si="66"/>
        <v/>
      </c>
      <c r="BA345" s="59" t="str">
        <f t="shared" si="67"/>
        <v/>
      </c>
      <c r="BB345" s="59" t="str">
        <f t="shared" si="68"/>
        <v/>
      </c>
      <c r="BC345" s="59" t="str">
        <f t="shared" si="72"/>
        <v/>
      </c>
      <c r="BD345" s="59" t="str">
        <f t="shared" si="70"/>
        <v/>
      </c>
      <c r="BE345" s="34" t="str">
        <f>IF(AZ345="","",IF(AND($H345="",$I345=""),"Y",IF(AND($H345&lt;=#REF!,$I345&gt;=#REF!),"Y",IF(AND($H345&lt;=#REF!,$I345=""),"Y",IF(AND($H345="",$I345&gt;=#REF!),"Y","N")))))</f>
        <v/>
      </c>
      <c r="BF345" s="80" t="str">
        <f t="shared" si="71"/>
        <v/>
      </c>
    </row>
    <row r="346" spans="12:58">
      <c r="L346" s="80" t="str">
        <f t="shared" si="69"/>
        <v/>
      </c>
      <c r="R346" s="65" t="str">
        <f t="shared" si="61"/>
        <v/>
      </c>
      <c r="S346" s="16" t="str">
        <f t="shared" si="62"/>
        <v/>
      </c>
      <c r="X346" s="65" t="str">
        <f t="shared" si="63"/>
        <v/>
      </c>
      <c r="AD346" s="65" t="str">
        <f t="shared" si="64"/>
        <v/>
      </c>
      <c r="AE346" s="80" t="str">
        <f t="shared" si="65"/>
        <v/>
      </c>
      <c r="AF346" s="13"/>
      <c r="AN346" s="14"/>
      <c r="AO346" s="14"/>
      <c r="AS346" s="14"/>
      <c r="AT346" s="14"/>
      <c r="AX346" s="14"/>
      <c r="AY346" s="114"/>
      <c r="AZ346" s="96" t="str">
        <f t="shared" si="66"/>
        <v/>
      </c>
      <c r="BA346" s="59" t="str">
        <f t="shared" si="67"/>
        <v/>
      </c>
      <c r="BB346" s="59" t="str">
        <f t="shared" si="68"/>
        <v/>
      </c>
      <c r="BC346" s="59" t="str">
        <f t="shared" si="72"/>
        <v/>
      </c>
      <c r="BD346" s="59" t="str">
        <f t="shared" si="70"/>
        <v/>
      </c>
      <c r="BE346" s="34" t="str">
        <f>IF(AZ346="","",IF(AND($H346="",$I346=""),"Y",IF(AND($H346&lt;=#REF!,$I346&gt;=#REF!),"Y",IF(AND($H346&lt;=#REF!,$I346=""),"Y",IF(AND($H346="",$I346&gt;=#REF!),"Y","N")))))</f>
        <v/>
      </c>
      <c r="BF346" s="80" t="str">
        <f t="shared" si="71"/>
        <v/>
      </c>
    </row>
    <row r="347" spans="12:58">
      <c r="L347" s="80" t="str">
        <f t="shared" si="69"/>
        <v/>
      </c>
      <c r="R347" s="65" t="str">
        <f t="shared" si="61"/>
        <v/>
      </c>
      <c r="S347" s="16" t="str">
        <f t="shared" si="62"/>
        <v/>
      </c>
      <c r="X347" s="65" t="str">
        <f t="shared" si="63"/>
        <v/>
      </c>
      <c r="AD347" s="65" t="str">
        <f t="shared" si="64"/>
        <v/>
      </c>
      <c r="AE347" s="80" t="str">
        <f t="shared" si="65"/>
        <v/>
      </c>
      <c r="AF347" s="13"/>
      <c r="AN347" s="14"/>
      <c r="AO347" s="14"/>
      <c r="AS347" s="14"/>
      <c r="AT347" s="14"/>
      <c r="AX347" s="14"/>
      <c r="AY347" s="114"/>
      <c r="AZ347" s="96" t="str">
        <f t="shared" si="66"/>
        <v/>
      </c>
      <c r="BA347" s="59" t="str">
        <f t="shared" si="67"/>
        <v/>
      </c>
      <c r="BB347" s="59" t="str">
        <f t="shared" si="68"/>
        <v/>
      </c>
      <c r="BC347" s="59" t="str">
        <f t="shared" si="72"/>
        <v/>
      </c>
      <c r="BD347" s="59" t="str">
        <f t="shared" si="70"/>
        <v/>
      </c>
      <c r="BE347" s="34" t="str">
        <f>IF(AZ347="","",IF(AND($H347="",$I347=""),"Y",IF(AND($H347&lt;=#REF!,$I347&gt;=#REF!),"Y",IF(AND($H347&lt;=#REF!,$I347=""),"Y",IF(AND($H347="",$I347&gt;=#REF!),"Y","N")))))</f>
        <v/>
      </c>
      <c r="BF347" s="80" t="str">
        <f t="shared" si="71"/>
        <v/>
      </c>
    </row>
    <row r="348" spans="12:58">
      <c r="L348" s="80" t="str">
        <f t="shared" si="69"/>
        <v/>
      </c>
      <c r="R348" s="65" t="str">
        <f t="shared" si="61"/>
        <v/>
      </c>
      <c r="S348" s="16" t="str">
        <f t="shared" si="62"/>
        <v/>
      </c>
      <c r="X348" s="65" t="str">
        <f t="shared" si="63"/>
        <v/>
      </c>
      <c r="AD348" s="65" t="str">
        <f t="shared" si="64"/>
        <v/>
      </c>
      <c r="AE348" s="80" t="str">
        <f t="shared" si="65"/>
        <v/>
      </c>
      <c r="AF348" s="13"/>
      <c r="AN348" s="14"/>
      <c r="AO348" s="14"/>
      <c r="AS348" s="14"/>
      <c r="AT348" s="14"/>
      <c r="AX348" s="14"/>
      <c r="AY348" s="114"/>
      <c r="AZ348" s="96" t="str">
        <f t="shared" si="66"/>
        <v/>
      </c>
      <c r="BA348" s="59" t="str">
        <f t="shared" si="67"/>
        <v/>
      </c>
      <c r="BB348" s="59" t="str">
        <f t="shared" si="68"/>
        <v/>
      </c>
      <c r="BC348" s="59" t="str">
        <f t="shared" si="72"/>
        <v/>
      </c>
      <c r="BD348" s="59" t="str">
        <f t="shared" si="70"/>
        <v/>
      </c>
      <c r="BE348" s="34" t="str">
        <f>IF(AZ348="","",IF(AND($H348="",$I348=""),"Y",IF(AND($H348&lt;=#REF!,$I348&gt;=#REF!),"Y",IF(AND($H348&lt;=#REF!,$I348=""),"Y",IF(AND($H348="",$I348&gt;=#REF!),"Y","N")))))</f>
        <v/>
      </c>
      <c r="BF348" s="80" t="str">
        <f t="shared" si="71"/>
        <v/>
      </c>
    </row>
    <row r="349" spans="12:58">
      <c r="L349" s="80" t="str">
        <f t="shared" si="69"/>
        <v/>
      </c>
      <c r="R349" s="65" t="str">
        <f t="shared" si="61"/>
        <v/>
      </c>
      <c r="S349" s="16" t="str">
        <f t="shared" si="62"/>
        <v/>
      </c>
      <c r="X349" s="65" t="str">
        <f t="shared" si="63"/>
        <v/>
      </c>
      <c r="AD349" s="65" t="str">
        <f t="shared" si="64"/>
        <v/>
      </c>
      <c r="AE349" s="80" t="str">
        <f t="shared" si="65"/>
        <v/>
      </c>
      <c r="AF349" s="13"/>
      <c r="AN349" s="14"/>
      <c r="AO349" s="14"/>
      <c r="AS349" s="14"/>
      <c r="AT349" s="14"/>
      <c r="AX349" s="14"/>
      <c r="AY349" s="114"/>
      <c r="AZ349" s="96" t="str">
        <f t="shared" si="66"/>
        <v/>
      </c>
      <c r="BA349" s="59" t="str">
        <f t="shared" si="67"/>
        <v/>
      </c>
      <c r="BB349" s="59" t="str">
        <f t="shared" si="68"/>
        <v/>
      </c>
      <c r="BC349" s="59" t="str">
        <f t="shared" si="72"/>
        <v/>
      </c>
      <c r="BD349" s="59" t="str">
        <f t="shared" si="70"/>
        <v/>
      </c>
      <c r="BE349" s="34" t="str">
        <f>IF(AZ349="","",IF(AND($H349="",$I349=""),"Y",IF(AND($H349&lt;=#REF!,$I349&gt;=#REF!),"Y",IF(AND($H349&lt;=#REF!,$I349=""),"Y",IF(AND($H349="",$I349&gt;=#REF!),"Y","N")))))</f>
        <v/>
      </c>
      <c r="BF349" s="80" t="str">
        <f t="shared" si="71"/>
        <v/>
      </c>
    </row>
    <row r="350" spans="12:58">
      <c r="L350" s="80" t="str">
        <f t="shared" si="69"/>
        <v/>
      </c>
      <c r="R350" s="65" t="str">
        <f t="shared" si="61"/>
        <v/>
      </c>
      <c r="S350" s="16" t="str">
        <f t="shared" si="62"/>
        <v/>
      </c>
      <c r="X350" s="65" t="str">
        <f t="shared" si="63"/>
        <v/>
      </c>
      <c r="AD350" s="65" t="str">
        <f t="shared" si="64"/>
        <v/>
      </c>
      <c r="AE350" s="80" t="str">
        <f t="shared" si="65"/>
        <v/>
      </c>
      <c r="AF350" s="13"/>
      <c r="AN350" s="14"/>
      <c r="AO350" s="14"/>
      <c r="AS350" s="14"/>
      <c r="AT350" s="14"/>
      <c r="AX350" s="14"/>
      <c r="AY350" s="114"/>
      <c r="AZ350" s="96" t="str">
        <f t="shared" si="66"/>
        <v/>
      </c>
      <c r="BA350" s="59" t="str">
        <f t="shared" si="67"/>
        <v/>
      </c>
      <c r="BB350" s="59" t="str">
        <f t="shared" si="68"/>
        <v/>
      </c>
      <c r="BC350" s="59" t="str">
        <f t="shared" si="72"/>
        <v/>
      </c>
      <c r="BD350" s="59" t="str">
        <f t="shared" si="70"/>
        <v/>
      </c>
      <c r="BE350" s="34" t="str">
        <f>IF(AZ350="","",IF(AND($H350="",$I350=""),"Y",IF(AND($H350&lt;=#REF!,$I350&gt;=#REF!),"Y",IF(AND($H350&lt;=#REF!,$I350=""),"Y",IF(AND($H350="",$I350&gt;=#REF!),"Y","N")))))</f>
        <v/>
      </c>
      <c r="BF350" s="80" t="str">
        <f t="shared" si="71"/>
        <v/>
      </c>
    </row>
    <row r="351" spans="12:58">
      <c r="L351" s="80" t="str">
        <f t="shared" si="69"/>
        <v/>
      </c>
      <c r="R351" s="65" t="str">
        <f t="shared" si="61"/>
        <v/>
      </c>
      <c r="S351" s="16" t="str">
        <f t="shared" si="62"/>
        <v/>
      </c>
      <c r="X351" s="65" t="str">
        <f t="shared" si="63"/>
        <v/>
      </c>
      <c r="AD351" s="65" t="str">
        <f t="shared" si="64"/>
        <v/>
      </c>
      <c r="AE351" s="80" t="str">
        <f t="shared" si="65"/>
        <v/>
      </c>
      <c r="AF351" s="13"/>
      <c r="AN351" s="14"/>
      <c r="AO351" s="14"/>
      <c r="AS351" s="14"/>
      <c r="AT351" s="14"/>
      <c r="AX351" s="14"/>
      <c r="AY351" s="114"/>
      <c r="AZ351" s="96" t="str">
        <f t="shared" si="66"/>
        <v/>
      </c>
      <c r="BA351" s="59" t="str">
        <f t="shared" si="67"/>
        <v/>
      </c>
      <c r="BB351" s="59" t="str">
        <f t="shared" si="68"/>
        <v/>
      </c>
      <c r="BC351" s="59" t="str">
        <f t="shared" si="72"/>
        <v/>
      </c>
      <c r="BD351" s="59" t="str">
        <f t="shared" si="70"/>
        <v/>
      </c>
      <c r="BE351" s="34" t="str">
        <f>IF(AZ351="","",IF(AND($H351="",$I351=""),"Y",IF(AND($H351&lt;=#REF!,$I351&gt;=#REF!),"Y",IF(AND($H351&lt;=#REF!,$I351=""),"Y",IF(AND($H351="",$I351&gt;=#REF!),"Y","N")))))</f>
        <v/>
      </c>
      <c r="BF351" s="80" t="str">
        <f t="shared" si="71"/>
        <v/>
      </c>
    </row>
    <row r="352" spans="12:58">
      <c r="L352" s="80" t="str">
        <f t="shared" si="69"/>
        <v/>
      </c>
      <c r="R352" s="65" t="str">
        <f t="shared" si="61"/>
        <v/>
      </c>
      <c r="S352" s="16" t="str">
        <f t="shared" si="62"/>
        <v/>
      </c>
      <c r="X352" s="65" t="str">
        <f t="shared" si="63"/>
        <v/>
      </c>
      <c r="AD352" s="65" t="str">
        <f t="shared" si="64"/>
        <v/>
      </c>
      <c r="AE352" s="80" t="str">
        <f t="shared" si="65"/>
        <v/>
      </c>
      <c r="AF352" s="13"/>
      <c r="AN352" s="14"/>
      <c r="AO352" s="14"/>
      <c r="AS352" s="14"/>
      <c r="AT352" s="14"/>
      <c r="AX352" s="14"/>
      <c r="AY352" s="114"/>
      <c r="AZ352" s="96" t="str">
        <f t="shared" si="66"/>
        <v/>
      </c>
      <c r="BA352" s="59" t="str">
        <f t="shared" si="67"/>
        <v/>
      </c>
      <c r="BB352" s="59" t="str">
        <f t="shared" si="68"/>
        <v/>
      </c>
      <c r="BC352" s="59" t="str">
        <f t="shared" si="72"/>
        <v/>
      </c>
      <c r="BD352" s="59" t="str">
        <f t="shared" si="70"/>
        <v/>
      </c>
      <c r="BE352" s="34" t="str">
        <f>IF(AZ352="","",IF(AND($H352="",$I352=""),"Y",IF(AND($H352&lt;=#REF!,$I352&gt;=#REF!),"Y",IF(AND($H352&lt;=#REF!,$I352=""),"Y",IF(AND($H352="",$I352&gt;=#REF!),"Y","N")))))</f>
        <v/>
      </c>
      <c r="BF352" s="80" t="str">
        <f t="shared" si="71"/>
        <v/>
      </c>
    </row>
    <row r="353" spans="12:58">
      <c r="L353" s="80" t="str">
        <f t="shared" si="69"/>
        <v/>
      </c>
      <c r="R353" s="65" t="str">
        <f t="shared" si="61"/>
        <v/>
      </c>
      <c r="S353" s="16" t="str">
        <f t="shared" si="62"/>
        <v/>
      </c>
      <c r="X353" s="65" t="str">
        <f t="shared" si="63"/>
        <v/>
      </c>
      <c r="AD353" s="65" t="str">
        <f t="shared" si="64"/>
        <v/>
      </c>
      <c r="AE353" s="80" t="str">
        <f t="shared" si="65"/>
        <v/>
      </c>
      <c r="AF353" s="13"/>
      <c r="AN353" s="14"/>
      <c r="AO353" s="14"/>
      <c r="AS353" s="14"/>
      <c r="AT353" s="14"/>
      <c r="AX353" s="14"/>
      <c r="AY353" s="114"/>
      <c r="AZ353" s="96" t="str">
        <f t="shared" si="66"/>
        <v/>
      </c>
      <c r="BA353" s="59" t="str">
        <f t="shared" si="67"/>
        <v/>
      </c>
      <c r="BB353" s="59" t="str">
        <f t="shared" si="68"/>
        <v/>
      </c>
      <c r="BC353" s="59" t="str">
        <f t="shared" si="72"/>
        <v/>
      </c>
      <c r="BD353" s="59" t="str">
        <f t="shared" si="70"/>
        <v/>
      </c>
      <c r="BE353" s="34" t="str">
        <f>IF(AZ353="","",IF(AND($H353="",$I353=""),"Y",IF(AND($H353&lt;=#REF!,$I353&gt;=#REF!),"Y",IF(AND($H353&lt;=#REF!,$I353=""),"Y",IF(AND($H353="",$I353&gt;=#REF!),"Y","N")))))</f>
        <v/>
      </c>
      <c r="BF353" s="80" t="str">
        <f t="shared" si="71"/>
        <v/>
      </c>
    </row>
    <row r="354" spans="12:58">
      <c r="L354" s="80" t="str">
        <f t="shared" si="69"/>
        <v/>
      </c>
      <c r="R354" s="65" t="str">
        <f t="shared" si="61"/>
        <v/>
      </c>
      <c r="S354" s="16" t="str">
        <f t="shared" si="62"/>
        <v/>
      </c>
      <c r="X354" s="65" t="str">
        <f t="shared" si="63"/>
        <v/>
      </c>
      <c r="AD354" s="65" t="str">
        <f t="shared" si="64"/>
        <v/>
      </c>
      <c r="AE354" s="80" t="str">
        <f t="shared" si="65"/>
        <v/>
      </c>
      <c r="AF354" s="13"/>
      <c r="AN354" s="14"/>
      <c r="AO354" s="14"/>
      <c r="AS354" s="14"/>
      <c r="AT354" s="14"/>
      <c r="AX354" s="14"/>
      <c r="AY354" s="114"/>
      <c r="AZ354" s="96" t="str">
        <f t="shared" si="66"/>
        <v/>
      </c>
      <c r="BA354" s="59" t="str">
        <f t="shared" si="67"/>
        <v/>
      </c>
      <c r="BB354" s="59" t="str">
        <f t="shared" si="68"/>
        <v/>
      </c>
      <c r="BC354" s="59" t="str">
        <f t="shared" si="72"/>
        <v/>
      </c>
      <c r="BD354" s="59" t="str">
        <f t="shared" si="70"/>
        <v/>
      </c>
      <c r="BE354" s="34" t="str">
        <f>IF(AZ354="","",IF(AND($H354="",$I354=""),"Y",IF(AND($H354&lt;=#REF!,$I354&gt;=#REF!),"Y",IF(AND($H354&lt;=#REF!,$I354=""),"Y",IF(AND($H354="",$I354&gt;=#REF!),"Y","N")))))</f>
        <v/>
      </c>
      <c r="BF354" s="80" t="str">
        <f t="shared" si="71"/>
        <v/>
      </c>
    </row>
    <row r="355" spans="12:58">
      <c r="L355" s="80" t="str">
        <f t="shared" si="69"/>
        <v/>
      </c>
      <c r="R355" s="65" t="str">
        <f t="shared" si="61"/>
        <v/>
      </c>
      <c r="S355" s="16" t="str">
        <f t="shared" si="62"/>
        <v/>
      </c>
      <c r="X355" s="65" t="str">
        <f t="shared" si="63"/>
        <v/>
      </c>
      <c r="AD355" s="65" t="str">
        <f t="shared" si="64"/>
        <v/>
      </c>
      <c r="AE355" s="80" t="str">
        <f t="shared" si="65"/>
        <v/>
      </c>
      <c r="AF355" s="13"/>
      <c r="AN355" s="14"/>
      <c r="AO355" s="14"/>
      <c r="AS355" s="14"/>
      <c r="AT355" s="14"/>
      <c r="AX355" s="14"/>
      <c r="AY355" s="114"/>
      <c r="AZ355" s="96" t="str">
        <f t="shared" si="66"/>
        <v/>
      </c>
      <c r="BA355" s="59" t="str">
        <f t="shared" si="67"/>
        <v/>
      </c>
      <c r="BB355" s="59" t="str">
        <f t="shared" si="68"/>
        <v/>
      </c>
      <c r="BC355" s="59" t="str">
        <f t="shared" si="72"/>
        <v/>
      </c>
      <c r="BD355" s="59" t="str">
        <f t="shared" si="70"/>
        <v/>
      </c>
      <c r="BE355" s="34" t="str">
        <f>IF(AZ355="","",IF(AND($H355="",$I355=""),"Y",IF(AND($H355&lt;=#REF!,$I355&gt;=#REF!),"Y",IF(AND($H355&lt;=#REF!,$I355=""),"Y",IF(AND($H355="",$I355&gt;=#REF!),"Y","N")))))</f>
        <v/>
      </c>
      <c r="BF355" s="80" t="str">
        <f t="shared" si="71"/>
        <v/>
      </c>
    </row>
    <row r="356" spans="12:58">
      <c r="L356" s="80" t="str">
        <f t="shared" si="69"/>
        <v/>
      </c>
      <c r="R356" s="65" t="str">
        <f t="shared" si="61"/>
        <v/>
      </c>
      <c r="S356" s="16" t="str">
        <f t="shared" si="62"/>
        <v/>
      </c>
      <c r="X356" s="65" t="str">
        <f t="shared" si="63"/>
        <v/>
      </c>
      <c r="AD356" s="65" t="str">
        <f t="shared" si="64"/>
        <v/>
      </c>
      <c r="AE356" s="80" t="str">
        <f t="shared" si="65"/>
        <v/>
      </c>
      <c r="AF356" s="13"/>
      <c r="AN356" s="14"/>
      <c r="AO356" s="14"/>
      <c r="AS356" s="14"/>
      <c r="AT356" s="14"/>
      <c r="AX356" s="14"/>
      <c r="AY356" s="114"/>
      <c r="AZ356" s="96" t="str">
        <f t="shared" si="66"/>
        <v/>
      </c>
      <c r="BA356" s="59" t="str">
        <f t="shared" si="67"/>
        <v/>
      </c>
      <c r="BB356" s="59" t="str">
        <f t="shared" si="68"/>
        <v/>
      </c>
      <c r="BC356" s="59" t="str">
        <f t="shared" si="72"/>
        <v/>
      </c>
      <c r="BD356" s="59" t="str">
        <f t="shared" si="70"/>
        <v/>
      </c>
      <c r="BE356" s="34" t="str">
        <f>IF(AZ356="","",IF(AND($H356="",$I356=""),"Y",IF(AND($H356&lt;=#REF!,$I356&gt;=#REF!),"Y",IF(AND($H356&lt;=#REF!,$I356=""),"Y",IF(AND($H356="",$I356&gt;=#REF!),"Y","N")))))</f>
        <v/>
      </c>
      <c r="BF356" s="80" t="str">
        <f t="shared" si="71"/>
        <v/>
      </c>
    </row>
    <row r="357" spans="12:58">
      <c r="L357" s="80" t="str">
        <f t="shared" si="69"/>
        <v/>
      </c>
      <c r="R357" s="65" t="str">
        <f t="shared" si="61"/>
        <v/>
      </c>
      <c r="S357" s="16" t="str">
        <f t="shared" si="62"/>
        <v/>
      </c>
      <c r="X357" s="65" t="str">
        <f t="shared" si="63"/>
        <v/>
      </c>
      <c r="AD357" s="65" t="str">
        <f t="shared" si="64"/>
        <v/>
      </c>
      <c r="AE357" s="80" t="str">
        <f t="shared" si="65"/>
        <v/>
      </c>
      <c r="AF357" s="13"/>
      <c r="AN357" s="14"/>
      <c r="AO357" s="14"/>
      <c r="AS357" s="14"/>
      <c r="AT357" s="14"/>
      <c r="AX357" s="14"/>
      <c r="AY357" s="114"/>
      <c r="AZ357" s="96" t="str">
        <f t="shared" si="66"/>
        <v/>
      </c>
      <c r="BA357" s="59" t="str">
        <f t="shared" si="67"/>
        <v/>
      </c>
      <c r="BB357" s="59" t="str">
        <f t="shared" si="68"/>
        <v/>
      </c>
      <c r="BC357" s="59" t="str">
        <f t="shared" si="72"/>
        <v/>
      </c>
      <c r="BD357" s="59" t="str">
        <f t="shared" si="70"/>
        <v/>
      </c>
      <c r="BE357" s="34" t="str">
        <f>IF(AZ357="","",IF(AND($H357="",$I357=""),"Y",IF(AND($H357&lt;=#REF!,$I357&gt;=#REF!),"Y",IF(AND($H357&lt;=#REF!,$I357=""),"Y",IF(AND($H357="",$I357&gt;=#REF!),"Y","N")))))</f>
        <v/>
      </c>
      <c r="BF357" s="80" t="str">
        <f t="shared" si="71"/>
        <v/>
      </c>
    </row>
    <row r="358" spans="12:58">
      <c r="L358" s="80" t="str">
        <f t="shared" si="69"/>
        <v/>
      </c>
      <c r="R358" s="65" t="str">
        <f t="shared" si="61"/>
        <v/>
      </c>
      <c r="S358" s="16" t="str">
        <f t="shared" si="62"/>
        <v/>
      </c>
      <c r="X358" s="65" t="str">
        <f t="shared" si="63"/>
        <v/>
      </c>
      <c r="AD358" s="65" t="str">
        <f t="shared" si="64"/>
        <v/>
      </c>
      <c r="AE358" s="80" t="str">
        <f t="shared" si="65"/>
        <v/>
      </c>
      <c r="AF358" s="13"/>
      <c r="AN358" s="14"/>
      <c r="AO358" s="14"/>
      <c r="AS358" s="14"/>
      <c r="AT358" s="14"/>
      <c r="AX358" s="14"/>
      <c r="AY358" s="114"/>
      <c r="AZ358" s="96" t="str">
        <f t="shared" si="66"/>
        <v/>
      </c>
      <c r="BA358" s="59" t="str">
        <f t="shared" si="67"/>
        <v/>
      </c>
      <c r="BB358" s="59" t="str">
        <f t="shared" si="68"/>
        <v/>
      </c>
      <c r="BC358" s="59" t="str">
        <f t="shared" si="72"/>
        <v/>
      </c>
      <c r="BD358" s="59" t="str">
        <f t="shared" si="70"/>
        <v/>
      </c>
      <c r="BE358" s="34" t="str">
        <f>IF(AZ358="","",IF(AND($H358="",$I358=""),"Y",IF(AND($H358&lt;=#REF!,$I358&gt;=#REF!),"Y",IF(AND($H358&lt;=#REF!,$I358=""),"Y",IF(AND($H358="",$I358&gt;=#REF!),"Y","N")))))</f>
        <v/>
      </c>
      <c r="BF358" s="80" t="str">
        <f t="shared" si="71"/>
        <v/>
      </c>
    </row>
    <row r="359" spans="12:58">
      <c r="L359" s="80" t="str">
        <f t="shared" si="69"/>
        <v/>
      </c>
      <c r="R359" s="65" t="str">
        <f t="shared" si="61"/>
        <v/>
      </c>
      <c r="S359" s="16" t="str">
        <f t="shared" si="62"/>
        <v/>
      </c>
      <c r="X359" s="65" t="str">
        <f t="shared" si="63"/>
        <v/>
      </c>
      <c r="AD359" s="65" t="str">
        <f t="shared" si="64"/>
        <v/>
      </c>
      <c r="AE359" s="80" t="str">
        <f t="shared" si="65"/>
        <v/>
      </c>
      <c r="AF359" s="13"/>
      <c r="AN359" s="14"/>
      <c r="AO359" s="14"/>
      <c r="AS359" s="14"/>
      <c r="AT359" s="14"/>
      <c r="AX359" s="14"/>
      <c r="AY359" s="114"/>
      <c r="AZ359" s="96" t="str">
        <f t="shared" si="66"/>
        <v/>
      </c>
      <c r="BA359" s="59" t="str">
        <f t="shared" si="67"/>
        <v/>
      </c>
      <c r="BB359" s="59" t="str">
        <f t="shared" si="68"/>
        <v/>
      </c>
      <c r="BC359" s="59" t="str">
        <f t="shared" si="72"/>
        <v/>
      </c>
      <c r="BD359" s="59" t="str">
        <f t="shared" si="70"/>
        <v/>
      </c>
      <c r="BE359" s="34" t="str">
        <f>IF(AZ359="","",IF(AND($H359="",$I359=""),"Y",IF(AND($H359&lt;=#REF!,$I359&gt;=#REF!),"Y",IF(AND($H359&lt;=#REF!,$I359=""),"Y",IF(AND($H359="",$I359&gt;=#REF!),"Y","N")))))</f>
        <v/>
      </c>
      <c r="BF359" s="80" t="str">
        <f t="shared" si="71"/>
        <v/>
      </c>
    </row>
    <row r="360" spans="12:58">
      <c r="L360" s="80" t="str">
        <f t="shared" si="69"/>
        <v/>
      </c>
      <c r="R360" s="65" t="str">
        <f t="shared" si="61"/>
        <v/>
      </c>
      <c r="S360" s="16" t="str">
        <f t="shared" si="62"/>
        <v/>
      </c>
      <c r="X360" s="65" t="str">
        <f t="shared" si="63"/>
        <v/>
      </c>
      <c r="AD360" s="65" t="str">
        <f t="shared" si="64"/>
        <v/>
      </c>
      <c r="AE360" s="80" t="str">
        <f t="shared" si="65"/>
        <v/>
      </c>
      <c r="AF360" s="13"/>
      <c r="AN360" s="14"/>
      <c r="AO360" s="14"/>
      <c r="AS360" s="14"/>
      <c r="AT360" s="14"/>
      <c r="AX360" s="14"/>
      <c r="AY360" s="114"/>
      <c r="AZ360" s="96" t="str">
        <f t="shared" si="66"/>
        <v/>
      </c>
      <c r="BA360" s="59" t="str">
        <f t="shared" si="67"/>
        <v/>
      </c>
      <c r="BB360" s="59" t="str">
        <f t="shared" si="68"/>
        <v/>
      </c>
      <c r="BC360" s="59" t="str">
        <f t="shared" si="72"/>
        <v/>
      </c>
      <c r="BD360" s="59" t="str">
        <f t="shared" si="70"/>
        <v/>
      </c>
      <c r="BE360" s="34" t="str">
        <f>IF(AZ360="","",IF(AND($H360="",$I360=""),"Y",IF(AND($H360&lt;=#REF!,$I360&gt;=#REF!),"Y",IF(AND($H360&lt;=#REF!,$I360=""),"Y",IF(AND($H360="",$I360&gt;=#REF!),"Y","N")))))</f>
        <v/>
      </c>
      <c r="BF360" s="80" t="str">
        <f t="shared" si="71"/>
        <v/>
      </c>
    </row>
    <row r="361" spans="12:58">
      <c r="L361" s="80" t="str">
        <f t="shared" si="69"/>
        <v/>
      </c>
      <c r="R361" s="65" t="str">
        <f t="shared" si="61"/>
        <v/>
      </c>
      <c r="S361" s="16" t="str">
        <f t="shared" si="62"/>
        <v/>
      </c>
      <c r="X361" s="65" t="str">
        <f t="shared" si="63"/>
        <v/>
      </c>
      <c r="AD361" s="65" t="str">
        <f t="shared" si="64"/>
        <v/>
      </c>
      <c r="AE361" s="80" t="str">
        <f t="shared" si="65"/>
        <v/>
      </c>
      <c r="AF361" s="13"/>
      <c r="AN361" s="14"/>
      <c r="AO361" s="14"/>
      <c r="AS361" s="14"/>
      <c r="AT361" s="14"/>
      <c r="AX361" s="14"/>
      <c r="AY361" s="114"/>
      <c r="AZ361" s="96" t="str">
        <f t="shared" si="66"/>
        <v/>
      </c>
      <c r="BA361" s="59" t="str">
        <f t="shared" si="67"/>
        <v/>
      </c>
      <c r="BB361" s="59" t="str">
        <f t="shared" si="68"/>
        <v/>
      </c>
      <c r="BC361" s="59" t="str">
        <f t="shared" si="72"/>
        <v/>
      </c>
      <c r="BD361" s="59" t="str">
        <f t="shared" si="70"/>
        <v/>
      </c>
      <c r="BE361" s="34" t="str">
        <f>IF(AZ361="","",IF(AND($H361="",$I361=""),"Y",IF(AND($H361&lt;=#REF!,$I361&gt;=#REF!),"Y",IF(AND($H361&lt;=#REF!,$I361=""),"Y",IF(AND($H361="",$I361&gt;=#REF!),"Y","N")))))</f>
        <v/>
      </c>
      <c r="BF361" s="80" t="str">
        <f t="shared" si="71"/>
        <v/>
      </c>
    </row>
    <row r="362" spans="12:58">
      <c r="L362" s="80" t="str">
        <f t="shared" si="69"/>
        <v/>
      </c>
      <c r="R362" s="65" t="str">
        <f t="shared" si="61"/>
        <v/>
      </c>
      <c r="S362" s="16" t="str">
        <f t="shared" si="62"/>
        <v/>
      </c>
      <c r="X362" s="65" t="str">
        <f t="shared" si="63"/>
        <v/>
      </c>
      <c r="AD362" s="65" t="str">
        <f t="shared" si="64"/>
        <v/>
      </c>
      <c r="AE362" s="80" t="str">
        <f t="shared" si="65"/>
        <v/>
      </c>
      <c r="AF362" s="13"/>
      <c r="AN362" s="14"/>
      <c r="AO362" s="14"/>
      <c r="AS362" s="14"/>
      <c r="AT362" s="14"/>
      <c r="AX362" s="14"/>
      <c r="AY362" s="114"/>
      <c r="AZ362" s="96" t="str">
        <f t="shared" si="66"/>
        <v/>
      </c>
      <c r="BA362" s="59" t="str">
        <f t="shared" si="67"/>
        <v/>
      </c>
      <c r="BB362" s="59" t="str">
        <f t="shared" si="68"/>
        <v/>
      </c>
      <c r="BC362" s="59" t="str">
        <f t="shared" si="72"/>
        <v/>
      </c>
      <c r="BD362" s="59" t="str">
        <f t="shared" si="70"/>
        <v/>
      </c>
      <c r="BE362" s="34" t="str">
        <f>IF(AZ362="","",IF(AND($H362="",$I362=""),"Y",IF(AND($H362&lt;=#REF!,$I362&gt;=#REF!),"Y",IF(AND($H362&lt;=#REF!,$I362=""),"Y",IF(AND($H362="",$I362&gt;=#REF!),"Y","N")))))</f>
        <v/>
      </c>
      <c r="BF362" s="80" t="str">
        <f t="shared" si="71"/>
        <v/>
      </c>
    </row>
    <row r="363" spans="12:58">
      <c r="L363" s="80" t="str">
        <f t="shared" si="69"/>
        <v/>
      </c>
      <c r="R363" s="65" t="str">
        <f t="shared" si="61"/>
        <v/>
      </c>
      <c r="S363" s="16" t="str">
        <f t="shared" si="62"/>
        <v/>
      </c>
      <c r="X363" s="65" t="str">
        <f t="shared" si="63"/>
        <v/>
      </c>
      <c r="AD363" s="65" t="str">
        <f t="shared" si="64"/>
        <v/>
      </c>
      <c r="AE363" s="80" t="str">
        <f t="shared" si="65"/>
        <v/>
      </c>
      <c r="AF363" s="13"/>
      <c r="AN363" s="14"/>
      <c r="AO363" s="14"/>
      <c r="AS363" s="14"/>
      <c r="AT363" s="14"/>
      <c r="AX363" s="14"/>
      <c r="AY363" s="114"/>
      <c r="AZ363" s="96" t="str">
        <f t="shared" si="66"/>
        <v/>
      </c>
      <c r="BA363" s="59" t="str">
        <f t="shared" si="67"/>
        <v/>
      </c>
      <c r="BB363" s="59" t="str">
        <f t="shared" si="68"/>
        <v/>
      </c>
      <c r="BC363" s="59" t="str">
        <f t="shared" si="72"/>
        <v/>
      </c>
      <c r="BD363" s="59" t="str">
        <f t="shared" si="70"/>
        <v/>
      </c>
      <c r="BE363" s="34" t="str">
        <f>IF(AZ363="","",IF(AND($H363="",$I363=""),"Y",IF(AND($H363&lt;=#REF!,$I363&gt;=#REF!),"Y",IF(AND($H363&lt;=#REF!,$I363=""),"Y",IF(AND($H363="",$I363&gt;=#REF!),"Y","N")))))</f>
        <v/>
      </c>
      <c r="BF363" s="80" t="str">
        <f t="shared" si="71"/>
        <v/>
      </c>
    </row>
    <row r="364" spans="12:58">
      <c r="L364" s="80" t="str">
        <f t="shared" si="69"/>
        <v/>
      </c>
      <c r="R364" s="65" t="str">
        <f t="shared" si="61"/>
        <v/>
      </c>
      <c r="S364" s="16" t="str">
        <f t="shared" si="62"/>
        <v/>
      </c>
      <c r="X364" s="65" t="str">
        <f t="shared" si="63"/>
        <v/>
      </c>
      <c r="AD364" s="65" t="str">
        <f t="shared" si="64"/>
        <v/>
      </c>
      <c r="AE364" s="80" t="str">
        <f t="shared" si="65"/>
        <v/>
      </c>
      <c r="AF364" s="13"/>
      <c r="AN364" s="14"/>
      <c r="AO364" s="14"/>
      <c r="AS364" s="14"/>
      <c r="AT364" s="14"/>
      <c r="AX364" s="14"/>
      <c r="AY364" s="114"/>
      <c r="AZ364" s="96" t="str">
        <f t="shared" si="66"/>
        <v/>
      </c>
      <c r="BA364" s="59" t="str">
        <f t="shared" si="67"/>
        <v/>
      </c>
      <c r="BB364" s="59" t="str">
        <f t="shared" si="68"/>
        <v/>
      </c>
      <c r="BC364" s="59" t="str">
        <f t="shared" si="72"/>
        <v/>
      </c>
      <c r="BD364" s="59" t="str">
        <f t="shared" si="70"/>
        <v/>
      </c>
      <c r="BE364" s="34" t="str">
        <f>IF(AZ364="","",IF(AND($H364="",$I364=""),"Y",IF(AND($H364&lt;=#REF!,$I364&gt;=#REF!),"Y",IF(AND($H364&lt;=#REF!,$I364=""),"Y",IF(AND($H364="",$I364&gt;=#REF!),"Y","N")))))</f>
        <v/>
      </c>
      <c r="BF364" s="80" t="str">
        <f t="shared" si="71"/>
        <v/>
      </c>
    </row>
    <row r="365" spans="12:58">
      <c r="L365" s="80" t="str">
        <f t="shared" si="69"/>
        <v/>
      </c>
      <c r="R365" s="65" t="str">
        <f t="shared" si="61"/>
        <v/>
      </c>
      <c r="S365" s="16" t="str">
        <f t="shared" si="62"/>
        <v/>
      </c>
      <c r="X365" s="65" t="str">
        <f t="shared" si="63"/>
        <v/>
      </c>
      <c r="AD365" s="65" t="str">
        <f t="shared" si="64"/>
        <v/>
      </c>
      <c r="AE365" s="80" t="str">
        <f t="shared" si="65"/>
        <v/>
      </c>
      <c r="AF365" s="13"/>
      <c r="AN365" s="14"/>
      <c r="AO365" s="14"/>
      <c r="AS365" s="14"/>
      <c r="AT365" s="14"/>
      <c r="AX365" s="14"/>
      <c r="AY365" s="114"/>
      <c r="AZ365" s="96" t="str">
        <f t="shared" si="66"/>
        <v/>
      </c>
      <c r="BA365" s="59" t="str">
        <f t="shared" si="67"/>
        <v/>
      </c>
      <c r="BB365" s="59" t="str">
        <f t="shared" si="68"/>
        <v/>
      </c>
      <c r="BC365" s="59" t="str">
        <f t="shared" si="72"/>
        <v/>
      </c>
      <c r="BD365" s="59" t="str">
        <f t="shared" si="70"/>
        <v/>
      </c>
      <c r="BE365" s="34" t="str">
        <f>IF(AZ365="","",IF(AND($H365="",$I365=""),"Y",IF(AND($H365&lt;=#REF!,$I365&gt;=#REF!),"Y",IF(AND($H365&lt;=#REF!,$I365=""),"Y",IF(AND($H365="",$I365&gt;=#REF!),"Y","N")))))</f>
        <v/>
      </c>
      <c r="BF365" s="80" t="str">
        <f t="shared" si="71"/>
        <v/>
      </c>
    </row>
    <row r="366" spans="12:58">
      <c r="L366" s="80" t="str">
        <f t="shared" si="69"/>
        <v/>
      </c>
      <c r="R366" s="65" t="str">
        <f t="shared" si="61"/>
        <v/>
      </c>
      <c r="S366" s="16" t="str">
        <f t="shared" si="62"/>
        <v/>
      </c>
      <c r="X366" s="65" t="str">
        <f t="shared" si="63"/>
        <v/>
      </c>
      <c r="AD366" s="65" t="str">
        <f t="shared" si="64"/>
        <v/>
      </c>
      <c r="AE366" s="80" t="str">
        <f t="shared" si="65"/>
        <v/>
      </c>
      <c r="AF366" s="13"/>
      <c r="AN366" s="14"/>
      <c r="AO366" s="14"/>
      <c r="AS366" s="14"/>
      <c r="AT366" s="14"/>
      <c r="AX366" s="14"/>
      <c r="AY366" s="114"/>
      <c r="AZ366" s="96" t="str">
        <f t="shared" si="66"/>
        <v/>
      </c>
      <c r="BA366" s="59" t="str">
        <f t="shared" si="67"/>
        <v/>
      </c>
      <c r="BB366" s="59" t="str">
        <f t="shared" si="68"/>
        <v/>
      </c>
      <c r="BC366" s="59" t="str">
        <f t="shared" si="72"/>
        <v/>
      </c>
      <c r="BD366" s="59" t="str">
        <f t="shared" si="70"/>
        <v/>
      </c>
      <c r="BE366" s="34" t="str">
        <f>IF(AZ366="","",IF(AND($H366="",$I366=""),"Y",IF(AND($H366&lt;=#REF!,$I366&gt;=#REF!),"Y",IF(AND($H366&lt;=#REF!,$I366=""),"Y",IF(AND($H366="",$I366&gt;=#REF!),"Y","N")))))</f>
        <v/>
      </c>
      <c r="BF366" s="80" t="str">
        <f t="shared" si="71"/>
        <v/>
      </c>
    </row>
    <row r="367" spans="12:58">
      <c r="L367" s="80" t="str">
        <f t="shared" si="69"/>
        <v/>
      </c>
      <c r="R367" s="65" t="str">
        <f t="shared" si="61"/>
        <v/>
      </c>
      <c r="S367" s="16" t="str">
        <f t="shared" si="62"/>
        <v/>
      </c>
      <c r="X367" s="65" t="str">
        <f t="shared" si="63"/>
        <v/>
      </c>
      <c r="AD367" s="65" t="str">
        <f t="shared" si="64"/>
        <v/>
      </c>
      <c r="AE367" s="80" t="str">
        <f t="shared" si="65"/>
        <v/>
      </c>
      <c r="AF367" s="13"/>
      <c r="AN367" s="14"/>
      <c r="AO367" s="14"/>
      <c r="AS367" s="14"/>
      <c r="AT367" s="14"/>
      <c r="AX367" s="14"/>
      <c r="AY367" s="114"/>
      <c r="AZ367" s="96" t="str">
        <f t="shared" si="66"/>
        <v/>
      </c>
      <c r="BA367" s="59" t="str">
        <f t="shared" si="67"/>
        <v/>
      </c>
      <c r="BB367" s="59" t="str">
        <f t="shared" si="68"/>
        <v/>
      </c>
      <c r="BC367" s="59" t="str">
        <f t="shared" si="72"/>
        <v/>
      </c>
      <c r="BD367" s="59" t="str">
        <f t="shared" si="70"/>
        <v/>
      </c>
      <c r="BE367" s="34" t="str">
        <f>IF(AZ367="","",IF(AND($H367="",$I367=""),"Y",IF(AND($H367&lt;=#REF!,$I367&gt;=#REF!),"Y",IF(AND($H367&lt;=#REF!,$I367=""),"Y",IF(AND($H367="",$I367&gt;=#REF!),"Y","N")))))</f>
        <v/>
      </c>
      <c r="BF367" s="80" t="str">
        <f t="shared" si="71"/>
        <v/>
      </c>
    </row>
    <row r="368" spans="12:58">
      <c r="L368" s="80" t="str">
        <f t="shared" si="69"/>
        <v/>
      </c>
      <c r="R368" s="65" t="str">
        <f t="shared" si="61"/>
        <v/>
      </c>
      <c r="S368" s="16" t="str">
        <f t="shared" si="62"/>
        <v/>
      </c>
      <c r="X368" s="65" t="str">
        <f t="shared" si="63"/>
        <v/>
      </c>
      <c r="AD368" s="65" t="str">
        <f t="shared" si="64"/>
        <v/>
      </c>
      <c r="AE368" s="80" t="str">
        <f t="shared" si="65"/>
        <v/>
      </c>
      <c r="AF368" s="13"/>
      <c r="AN368" s="14"/>
      <c r="AO368" s="14"/>
      <c r="AS368" s="14"/>
      <c r="AT368" s="14"/>
      <c r="AX368" s="14"/>
      <c r="AY368" s="114"/>
      <c r="AZ368" s="96" t="str">
        <f t="shared" si="66"/>
        <v/>
      </c>
      <c r="BA368" s="59" t="str">
        <f t="shared" si="67"/>
        <v/>
      </c>
      <c r="BB368" s="59" t="str">
        <f t="shared" si="68"/>
        <v/>
      </c>
      <c r="BC368" s="59" t="str">
        <f t="shared" si="72"/>
        <v/>
      </c>
      <c r="BD368" s="59" t="str">
        <f t="shared" si="70"/>
        <v/>
      </c>
      <c r="BE368" s="34" t="str">
        <f>IF(AZ368="","",IF(AND($H368="",$I368=""),"Y",IF(AND($H368&lt;=#REF!,$I368&gt;=#REF!),"Y",IF(AND($H368&lt;=#REF!,$I368=""),"Y",IF(AND($H368="",$I368&gt;=#REF!),"Y","N")))))</f>
        <v/>
      </c>
      <c r="BF368" s="80" t="str">
        <f t="shared" si="71"/>
        <v/>
      </c>
    </row>
    <row r="369" spans="12:58">
      <c r="L369" s="80" t="str">
        <f t="shared" si="69"/>
        <v/>
      </c>
      <c r="R369" s="65" t="str">
        <f t="shared" si="61"/>
        <v/>
      </c>
      <c r="S369" s="16" t="str">
        <f t="shared" si="62"/>
        <v/>
      </c>
      <c r="X369" s="65" t="str">
        <f t="shared" si="63"/>
        <v/>
      </c>
      <c r="AD369" s="65" t="str">
        <f t="shared" si="64"/>
        <v/>
      </c>
      <c r="AE369" s="80" t="str">
        <f t="shared" si="65"/>
        <v/>
      </c>
      <c r="AF369" s="13"/>
      <c r="AN369" s="14"/>
      <c r="AO369" s="14"/>
      <c r="AS369" s="14"/>
      <c r="AT369" s="14"/>
      <c r="AX369" s="14"/>
      <c r="AY369" s="114"/>
      <c r="AZ369" s="96" t="str">
        <f t="shared" si="66"/>
        <v/>
      </c>
      <c r="BA369" s="59" t="str">
        <f t="shared" si="67"/>
        <v/>
      </c>
      <c r="BB369" s="59" t="str">
        <f t="shared" si="68"/>
        <v/>
      </c>
      <c r="BC369" s="59" t="str">
        <f t="shared" si="72"/>
        <v/>
      </c>
      <c r="BD369" s="59" t="str">
        <f t="shared" si="70"/>
        <v/>
      </c>
      <c r="BE369" s="34" t="str">
        <f>IF(AZ369="","",IF(AND($H369="",$I369=""),"Y",IF(AND($H369&lt;=#REF!,$I369&gt;=#REF!),"Y",IF(AND($H369&lt;=#REF!,$I369=""),"Y",IF(AND($H369="",$I369&gt;=#REF!),"Y","N")))))</f>
        <v/>
      </c>
      <c r="BF369" s="80" t="str">
        <f t="shared" si="71"/>
        <v/>
      </c>
    </row>
    <row r="370" spans="12:58">
      <c r="L370" s="80" t="str">
        <f t="shared" si="69"/>
        <v/>
      </c>
      <c r="R370" s="65" t="str">
        <f t="shared" si="61"/>
        <v/>
      </c>
      <c r="S370" s="16" t="str">
        <f t="shared" si="62"/>
        <v/>
      </c>
      <c r="X370" s="65" t="str">
        <f t="shared" si="63"/>
        <v/>
      </c>
      <c r="AD370" s="65" t="str">
        <f t="shared" si="64"/>
        <v/>
      </c>
      <c r="AE370" s="80" t="str">
        <f t="shared" si="65"/>
        <v/>
      </c>
      <c r="AF370" s="13"/>
      <c r="AN370" s="14"/>
      <c r="AO370" s="14"/>
      <c r="AS370" s="14"/>
      <c r="AT370" s="14"/>
      <c r="AX370" s="14"/>
      <c r="AY370" s="114"/>
      <c r="AZ370" s="96" t="str">
        <f t="shared" si="66"/>
        <v/>
      </c>
      <c r="BA370" s="59" t="str">
        <f t="shared" si="67"/>
        <v/>
      </c>
      <c r="BB370" s="59" t="str">
        <f t="shared" si="68"/>
        <v/>
      </c>
      <c r="BC370" s="59" t="str">
        <f t="shared" si="72"/>
        <v/>
      </c>
      <c r="BD370" s="59" t="str">
        <f t="shared" si="70"/>
        <v/>
      </c>
      <c r="BE370" s="34" t="str">
        <f>IF(AZ370="","",IF(AND($H370="",$I370=""),"Y",IF(AND($H370&lt;=#REF!,$I370&gt;=#REF!),"Y",IF(AND($H370&lt;=#REF!,$I370=""),"Y",IF(AND($H370="",$I370&gt;=#REF!),"Y","N")))))</f>
        <v/>
      </c>
      <c r="BF370" s="80" t="str">
        <f t="shared" si="71"/>
        <v/>
      </c>
    </row>
    <row r="371" spans="12:58">
      <c r="L371" s="80" t="str">
        <f t="shared" si="69"/>
        <v/>
      </c>
      <c r="R371" s="65" t="str">
        <f t="shared" si="61"/>
        <v/>
      </c>
      <c r="S371" s="16" t="str">
        <f t="shared" si="62"/>
        <v/>
      </c>
      <c r="X371" s="65" t="str">
        <f t="shared" si="63"/>
        <v/>
      </c>
      <c r="AD371" s="65" t="str">
        <f t="shared" si="64"/>
        <v/>
      </c>
      <c r="AE371" s="80" t="str">
        <f t="shared" si="65"/>
        <v/>
      </c>
      <c r="AF371" s="13"/>
      <c r="AN371" s="14"/>
      <c r="AO371" s="14"/>
      <c r="AS371" s="14"/>
      <c r="AT371" s="14"/>
      <c r="AX371" s="14"/>
      <c r="AY371" s="114"/>
      <c r="AZ371" s="96" t="str">
        <f t="shared" si="66"/>
        <v/>
      </c>
      <c r="BA371" s="59" t="str">
        <f t="shared" si="67"/>
        <v/>
      </c>
      <c r="BB371" s="59" t="str">
        <f t="shared" si="68"/>
        <v/>
      </c>
      <c r="BC371" s="59" t="str">
        <f t="shared" si="72"/>
        <v/>
      </c>
      <c r="BD371" s="59" t="str">
        <f t="shared" si="70"/>
        <v/>
      </c>
      <c r="BE371" s="34" t="str">
        <f>IF(AZ371="","",IF(AND($H371="",$I371=""),"Y",IF(AND($H371&lt;=#REF!,$I371&gt;=#REF!),"Y",IF(AND($H371&lt;=#REF!,$I371=""),"Y",IF(AND($H371="",$I371&gt;=#REF!),"Y","N")))))</f>
        <v/>
      </c>
      <c r="BF371" s="80" t="str">
        <f t="shared" si="71"/>
        <v/>
      </c>
    </row>
    <row r="372" spans="12:58">
      <c r="L372" s="80" t="str">
        <f t="shared" si="69"/>
        <v/>
      </c>
      <c r="R372" s="65" t="str">
        <f t="shared" si="61"/>
        <v/>
      </c>
      <c r="S372" s="16" t="str">
        <f t="shared" si="62"/>
        <v/>
      </c>
      <c r="X372" s="65" t="str">
        <f t="shared" si="63"/>
        <v/>
      </c>
      <c r="AD372" s="65" t="str">
        <f t="shared" si="64"/>
        <v/>
      </c>
      <c r="AE372" s="80" t="str">
        <f t="shared" si="65"/>
        <v/>
      </c>
      <c r="AF372" s="13"/>
      <c r="AN372" s="14"/>
      <c r="AO372" s="14"/>
      <c r="AS372" s="14"/>
      <c r="AT372" s="14"/>
      <c r="AX372" s="14"/>
      <c r="AY372" s="114"/>
      <c r="AZ372" s="96" t="str">
        <f t="shared" si="66"/>
        <v/>
      </c>
      <c r="BA372" s="59" t="str">
        <f t="shared" si="67"/>
        <v/>
      </c>
      <c r="BB372" s="59" t="str">
        <f t="shared" si="68"/>
        <v/>
      </c>
      <c r="BC372" s="59" t="str">
        <f t="shared" si="72"/>
        <v/>
      </c>
      <c r="BD372" s="59" t="str">
        <f t="shared" si="70"/>
        <v/>
      </c>
      <c r="BE372" s="34" t="str">
        <f>IF(AZ372="","",IF(AND($H372="",$I372=""),"Y",IF(AND($H372&lt;=#REF!,$I372&gt;=#REF!),"Y",IF(AND($H372&lt;=#REF!,$I372=""),"Y",IF(AND($H372="",$I372&gt;=#REF!),"Y","N")))))</f>
        <v/>
      </c>
      <c r="BF372" s="80" t="str">
        <f t="shared" si="71"/>
        <v/>
      </c>
    </row>
    <row r="373" spans="12:58">
      <c r="L373" s="80" t="str">
        <f t="shared" si="69"/>
        <v/>
      </c>
      <c r="R373" s="65" t="str">
        <f t="shared" si="61"/>
        <v/>
      </c>
      <c r="S373" s="16" t="str">
        <f t="shared" si="62"/>
        <v/>
      </c>
      <c r="X373" s="65" t="str">
        <f t="shared" si="63"/>
        <v/>
      </c>
      <c r="AD373" s="65" t="str">
        <f t="shared" si="64"/>
        <v/>
      </c>
      <c r="AE373" s="80" t="str">
        <f t="shared" si="65"/>
        <v/>
      </c>
      <c r="AF373" s="13"/>
      <c r="AN373" s="14"/>
      <c r="AO373" s="14"/>
      <c r="AS373" s="14"/>
      <c r="AT373" s="14"/>
      <c r="AX373" s="14"/>
      <c r="AY373" s="114"/>
      <c r="AZ373" s="96" t="str">
        <f t="shared" si="66"/>
        <v/>
      </c>
      <c r="BA373" s="59" t="str">
        <f t="shared" si="67"/>
        <v/>
      </c>
      <c r="BB373" s="59" t="str">
        <f t="shared" si="68"/>
        <v/>
      </c>
      <c r="BC373" s="59" t="str">
        <f t="shared" si="72"/>
        <v/>
      </c>
      <c r="BD373" s="59" t="str">
        <f t="shared" si="70"/>
        <v/>
      </c>
      <c r="BE373" s="34" t="str">
        <f>IF(AZ373="","",IF(AND($H373="",$I373=""),"Y",IF(AND($H373&lt;=#REF!,$I373&gt;=#REF!),"Y",IF(AND($H373&lt;=#REF!,$I373=""),"Y",IF(AND($H373="",$I373&gt;=#REF!),"Y","N")))))</f>
        <v/>
      </c>
      <c r="BF373" s="80" t="str">
        <f t="shared" si="71"/>
        <v/>
      </c>
    </row>
    <row r="374" spans="12:58">
      <c r="L374" s="80" t="str">
        <f t="shared" si="69"/>
        <v/>
      </c>
      <c r="R374" s="65" t="str">
        <f t="shared" si="61"/>
        <v/>
      </c>
      <c r="S374" s="16" t="str">
        <f t="shared" si="62"/>
        <v/>
      </c>
      <c r="X374" s="65" t="str">
        <f t="shared" si="63"/>
        <v/>
      </c>
      <c r="AD374" s="65" t="str">
        <f t="shared" si="64"/>
        <v/>
      </c>
      <c r="AE374" s="80" t="str">
        <f t="shared" si="65"/>
        <v/>
      </c>
      <c r="AF374" s="13"/>
      <c r="AN374" s="14"/>
      <c r="AO374" s="14"/>
      <c r="AS374" s="14"/>
      <c r="AT374" s="14"/>
      <c r="AX374" s="14"/>
      <c r="AY374" s="114"/>
      <c r="AZ374" s="96" t="str">
        <f t="shared" si="66"/>
        <v/>
      </c>
      <c r="BA374" s="59" t="str">
        <f t="shared" si="67"/>
        <v/>
      </c>
      <c r="BB374" s="59" t="str">
        <f t="shared" si="68"/>
        <v/>
      </c>
      <c r="BC374" s="59" t="str">
        <f t="shared" si="72"/>
        <v/>
      </c>
      <c r="BD374" s="59" t="str">
        <f t="shared" si="70"/>
        <v/>
      </c>
      <c r="BE374" s="34" t="str">
        <f>IF(AZ374="","",IF(AND($H374="",$I374=""),"Y",IF(AND($H374&lt;=#REF!,$I374&gt;=#REF!),"Y",IF(AND($H374&lt;=#REF!,$I374=""),"Y",IF(AND($H374="",$I374&gt;=#REF!),"Y","N")))))</f>
        <v/>
      </c>
      <c r="BF374" s="80" t="str">
        <f t="shared" si="71"/>
        <v/>
      </c>
    </row>
    <row r="375" spans="12:58">
      <c r="L375" s="80" t="str">
        <f t="shared" si="69"/>
        <v/>
      </c>
      <c r="R375" s="65" t="str">
        <f t="shared" si="61"/>
        <v/>
      </c>
      <c r="S375" s="16" t="str">
        <f t="shared" si="62"/>
        <v/>
      </c>
      <c r="X375" s="65" t="str">
        <f t="shared" si="63"/>
        <v/>
      </c>
      <c r="AD375" s="65" t="str">
        <f t="shared" si="64"/>
        <v/>
      </c>
      <c r="AE375" s="80" t="str">
        <f t="shared" si="65"/>
        <v/>
      </c>
      <c r="AF375" s="13"/>
      <c r="AN375" s="14"/>
      <c r="AO375" s="14"/>
      <c r="AS375" s="14"/>
      <c r="AT375" s="14"/>
      <c r="AX375" s="14"/>
      <c r="AY375" s="114"/>
      <c r="AZ375" s="96" t="str">
        <f t="shared" si="66"/>
        <v/>
      </c>
      <c r="BA375" s="59" t="str">
        <f t="shared" si="67"/>
        <v/>
      </c>
      <c r="BB375" s="59" t="str">
        <f t="shared" si="68"/>
        <v/>
      </c>
      <c r="BC375" s="59" t="str">
        <f t="shared" si="72"/>
        <v/>
      </c>
      <c r="BD375" s="59" t="str">
        <f t="shared" si="70"/>
        <v/>
      </c>
      <c r="BE375" s="34" t="str">
        <f>IF(AZ375="","",IF(AND($H375="",$I375=""),"Y",IF(AND($H375&lt;=#REF!,$I375&gt;=#REF!),"Y",IF(AND($H375&lt;=#REF!,$I375=""),"Y",IF(AND($H375="",$I375&gt;=#REF!),"Y","N")))))</f>
        <v/>
      </c>
      <c r="BF375" s="80" t="str">
        <f t="shared" si="71"/>
        <v/>
      </c>
    </row>
    <row r="376" spans="12:58">
      <c r="L376" s="80" t="str">
        <f t="shared" si="69"/>
        <v/>
      </c>
      <c r="R376" s="65" t="str">
        <f t="shared" si="61"/>
        <v/>
      </c>
      <c r="S376" s="16" t="str">
        <f t="shared" si="62"/>
        <v/>
      </c>
      <c r="X376" s="65" t="str">
        <f t="shared" si="63"/>
        <v/>
      </c>
      <c r="AD376" s="65" t="str">
        <f t="shared" si="64"/>
        <v/>
      </c>
      <c r="AE376" s="80" t="str">
        <f t="shared" si="65"/>
        <v/>
      </c>
      <c r="AF376" s="13"/>
      <c r="AN376" s="14"/>
      <c r="AO376" s="14"/>
      <c r="AS376" s="14"/>
      <c r="AT376" s="14"/>
      <c r="AX376" s="14"/>
      <c r="AY376" s="114"/>
      <c r="AZ376" s="96" t="str">
        <f t="shared" si="66"/>
        <v/>
      </c>
      <c r="BA376" s="59" t="str">
        <f t="shared" si="67"/>
        <v/>
      </c>
      <c r="BB376" s="59" t="str">
        <f t="shared" si="68"/>
        <v/>
      </c>
      <c r="BC376" s="59" t="str">
        <f t="shared" si="72"/>
        <v/>
      </c>
      <c r="BD376" s="59" t="str">
        <f t="shared" si="70"/>
        <v/>
      </c>
      <c r="BE376" s="34" t="str">
        <f>IF(AZ376="","",IF(AND($H376="",$I376=""),"Y",IF(AND($H376&lt;=#REF!,$I376&gt;=#REF!),"Y",IF(AND($H376&lt;=#REF!,$I376=""),"Y",IF(AND($H376="",$I376&gt;=#REF!),"Y","N")))))</f>
        <v/>
      </c>
      <c r="BF376" s="80" t="str">
        <f t="shared" si="71"/>
        <v/>
      </c>
    </row>
    <row r="377" spans="12:58">
      <c r="L377" s="80" t="str">
        <f t="shared" si="69"/>
        <v/>
      </c>
      <c r="R377" s="65" t="str">
        <f t="shared" si="61"/>
        <v/>
      </c>
      <c r="S377" s="16" t="str">
        <f t="shared" si="62"/>
        <v/>
      </c>
      <c r="X377" s="65" t="str">
        <f t="shared" si="63"/>
        <v/>
      </c>
      <c r="AD377" s="65" t="str">
        <f t="shared" si="64"/>
        <v/>
      </c>
      <c r="AE377" s="80" t="str">
        <f t="shared" si="65"/>
        <v/>
      </c>
      <c r="AF377" s="13"/>
      <c r="AN377" s="14"/>
      <c r="AO377" s="14"/>
      <c r="AS377" s="14"/>
      <c r="AT377" s="14"/>
      <c r="AX377" s="14"/>
      <c r="AY377" s="114"/>
      <c r="AZ377" s="96" t="str">
        <f t="shared" si="66"/>
        <v/>
      </c>
      <c r="BA377" s="59" t="str">
        <f t="shared" si="67"/>
        <v/>
      </c>
      <c r="BB377" s="59" t="str">
        <f t="shared" si="68"/>
        <v/>
      </c>
      <c r="BC377" s="59" t="str">
        <f t="shared" si="72"/>
        <v/>
      </c>
      <c r="BD377" s="59" t="str">
        <f t="shared" si="70"/>
        <v/>
      </c>
      <c r="BE377" s="34" t="str">
        <f>IF(AZ377="","",IF(AND($H377="",$I377=""),"Y",IF(AND($H377&lt;=#REF!,$I377&gt;=#REF!),"Y",IF(AND($H377&lt;=#REF!,$I377=""),"Y",IF(AND($H377="",$I377&gt;=#REF!),"Y","N")))))</f>
        <v/>
      </c>
      <c r="BF377" s="80" t="str">
        <f t="shared" si="71"/>
        <v/>
      </c>
    </row>
    <row r="378" spans="12:58">
      <c r="L378" s="80" t="str">
        <f t="shared" si="69"/>
        <v/>
      </c>
      <c r="R378" s="65" t="str">
        <f t="shared" si="61"/>
        <v/>
      </c>
      <c r="S378" s="16" t="str">
        <f t="shared" si="62"/>
        <v/>
      </c>
      <c r="X378" s="65" t="str">
        <f t="shared" si="63"/>
        <v/>
      </c>
      <c r="AD378" s="65" t="str">
        <f t="shared" si="64"/>
        <v/>
      </c>
      <c r="AE378" s="80" t="str">
        <f t="shared" si="65"/>
        <v/>
      </c>
      <c r="AF378" s="13"/>
      <c r="AN378" s="14"/>
      <c r="AO378" s="14"/>
      <c r="AS378" s="14"/>
      <c r="AT378" s="14"/>
      <c r="AX378" s="14"/>
      <c r="AY378" s="114"/>
      <c r="AZ378" s="96" t="str">
        <f t="shared" si="66"/>
        <v/>
      </c>
      <c r="BA378" s="59" t="str">
        <f t="shared" si="67"/>
        <v/>
      </c>
      <c r="BB378" s="59" t="str">
        <f t="shared" si="68"/>
        <v/>
      </c>
      <c r="BC378" s="59" t="str">
        <f t="shared" si="72"/>
        <v/>
      </c>
      <c r="BD378" s="59" t="str">
        <f t="shared" si="70"/>
        <v/>
      </c>
      <c r="BE378" s="34" t="str">
        <f>IF(AZ378="","",IF(AND($H378="",$I378=""),"Y",IF(AND($H378&lt;=#REF!,$I378&gt;=#REF!),"Y",IF(AND($H378&lt;=#REF!,$I378=""),"Y",IF(AND($H378="",$I378&gt;=#REF!),"Y","N")))))</f>
        <v/>
      </c>
      <c r="BF378" s="80" t="str">
        <f t="shared" si="71"/>
        <v/>
      </c>
    </row>
    <row r="379" spans="12:58">
      <c r="L379" s="80" t="str">
        <f t="shared" si="69"/>
        <v/>
      </c>
      <c r="R379" s="65" t="str">
        <f t="shared" si="61"/>
        <v/>
      </c>
      <c r="S379" s="16" t="str">
        <f t="shared" si="62"/>
        <v/>
      </c>
      <c r="X379" s="65" t="str">
        <f t="shared" si="63"/>
        <v/>
      </c>
      <c r="AD379" s="65" t="str">
        <f t="shared" si="64"/>
        <v/>
      </c>
      <c r="AE379" s="80" t="str">
        <f t="shared" si="65"/>
        <v/>
      </c>
      <c r="AF379" s="13"/>
      <c r="AN379" s="14"/>
      <c r="AO379" s="14"/>
      <c r="AS379" s="14"/>
      <c r="AT379" s="14"/>
      <c r="AX379" s="14"/>
      <c r="AY379" s="114"/>
      <c r="AZ379" s="96" t="str">
        <f t="shared" si="66"/>
        <v/>
      </c>
      <c r="BA379" s="59" t="str">
        <f t="shared" si="67"/>
        <v/>
      </c>
      <c r="BB379" s="59" t="str">
        <f t="shared" si="68"/>
        <v/>
      </c>
      <c r="BC379" s="59" t="str">
        <f t="shared" si="72"/>
        <v/>
      </c>
      <c r="BD379" s="59" t="str">
        <f t="shared" si="70"/>
        <v/>
      </c>
      <c r="BE379" s="34" t="str">
        <f>IF(AZ379="","",IF(AND($H379="",$I379=""),"Y",IF(AND($H379&lt;=#REF!,$I379&gt;=#REF!),"Y",IF(AND($H379&lt;=#REF!,$I379=""),"Y",IF(AND($H379="",$I379&gt;=#REF!),"Y","N")))))</f>
        <v/>
      </c>
      <c r="BF379" s="80" t="str">
        <f t="shared" si="71"/>
        <v/>
      </c>
    </row>
    <row r="380" spans="12:58">
      <c r="L380" s="80" t="str">
        <f t="shared" si="69"/>
        <v/>
      </c>
      <c r="R380" s="65" t="str">
        <f t="shared" si="61"/>
        <v/>
      </c>
      <c r="S380" s="16" t="str">
        <f t="shared" si="62"/>
        <v/>
      </c>
      <c r="X380" s="65" t="str">
        <f t="shared" si="63"/>
        <v/>
      </c>
      <c r="AD380" s="65" t="str">
        <f t="shared" si="64"/>
        <v/>
      </c>
      <c r="AE380" s="80" t="str">
        <f t="shared" si="65"/>
        <v/>
      </c>
      <c r="AF380" s="13"/>
      <c r="AN380" s="14"/>
      <c r="AO380" s="14"/>
      <c r="AS380" s="14"/>
      <c r="AT380" s="14"/>
      <c r="AX380" s="14"/>
      <c r="AY380" s="114"/>
      <c r="AZ380" s="96" t="str">
        <f t="shared" si="66"/>
        <v/>
      </c>
      <c r="BA380" s="59" t="str">
        <f t="shared" si="67"/>
        <v/>
      </c>
      <c r="BB380" s="59" t="str">
        <f t="shared" si="68"/>
        <v/>
      </c>
      <c r="BC380" s="59" t="str">
        <f t="shared" si="72"/>
        <v/>
      </c>
      <c r="BD380" s="59" t="str">
        <f t="shared" si="70"/>
        <v/>
      </c>
      <c r="BE380" s="34" t="str">
        <f>IF(AZ380="","",IF(AND($H380="",$I380=""),"Y",IF(AND($H380&lt;=#REF!,$I380&gt;=#REF!),"Y",IF(AND($H380&lt;=#REF!,$I380=""),"Y",IF(AND($H380="",$I380&gt;=#REF!),"Y","N")))))</f>
        <v/>
      </c>
      <c r="BF380" s="80" t="str">
        <f t="shared" si="71"/>
        <v/>
      </c>
    </row>
    <row r="381" spans="12:58">
      <c r="L381" s="80" t="str">
        <f t="shared" si="69"/>
        <v/>
      </c>
      <c r="R381" s="65" t="str">
        <f t="shared" si="61"/>
        <v/>
      </c>
      <c r="S381" s="16" t="str">
        <f t="shared" si="62"/>
        <v/>
      </c>
      <c r="X381" s="65" t="str">
        <f t="shared" si="63"/>
        <v/>
      </c>
      <c r="AD381" s="65" t="str">
        <f t="shared" si="64"/>
        <v/>
      </c>
      <c r="AE381" s="80" t="str">
        <f t="shared" si="65"/>
        <v/>
      </c>
      <c r="AF381" s="13"/>
      <c r="AN381" s="14"/>
      <c r="AO381" s="14"/>
      <c r="AS381" s="14"/>
      <c r="AT381" s="14"/>
      <c r="AX381" s="14"/>
      <c r="AY381" s="114"/>
      <c r="AZ381" s="96" t="str">
        <f t="shared" si="66"/>
        <v/>
      </c>
      <c r="BA381" s="59" t="str">
        <f t="shared" si="67"/>
        <v/>
      </c>
      <c r="BB381" s="59" t="str">
        <f t="shared" si="68"/>
        <v/>
      </c>
      <c r="BC381" s="59" t="str">
        <f t="shared" si="72"/>
        <v/>
      </c>
      <c r="BD381" s="59" t="str">
        <f t="shared" si="70"/>
        <v/>
      </c>
      <c r="BE381" s="34" t="str">
        <f>IF(AZ381="","",IF(AND($H381="",$I381=""),"Y",IF(AND($H381&lt;=#REF!,$I381&gt;=#REF!),"Y",IF(AND($H381&lt;=#REF!,$I381=""),"Y",IF(AND($H381="",$I381&gt;=#REF!),"Y","N")))))</f>
        <v/>
      </c>
      <c r="BF381" s="80" t="str">
        <f t="shared" si="71"/>
        <v/>
      </c>
    </row>
    <row r="382" spans="12:58">
      <c r="L382" s="80" t="str">
        <f t="shared" si="69"/>
        <v/>
      </c>
      <c r="R382" s="65" t="str">
        <f t="shared" si="61"/>
        <v/>
      </c>
      <c r="S382" s="16" t="str">
        <f t="shared" si="62"/>
        <v/>
      </c>
      <c r="X382" s="65" t="str">
        <f t="shared" si="63"/>
        <v/>
      </c>
      <c r="AD382" s="65" t="str">
        <f t="shared" si="64"/>
        <v/>
      </c>
      <c r="AE382" s="80" t="str">
        <f t="shared" si="65"/>
        <v/>
      </c>
      <c r="AF382" s="13"/>
      <c r="AN382" s="14"/>
      <c r="AO382" s="14"/>
      <c r="AS382" s="14"/>
      <c r="AT382" s="14"/>
      <c r="AX382" s="14"/>
      <c r="AY382" s="114"/>
      <c r="AZ382" s="96" t="str">
        <f t="shared" si="66"/>
        <v/>
      </c>
      <c r="BA382" s="59" t="str">
        <f t="shared" si="67"/>
        <v/>
      </c>
      <c r="BB382" s="59" t="str">
        <f t="shared" si="68"/>
        <v/>
      </c>
      <c r="BC382" s="59" t="str">
        <f t="shared" si="72"/>
        <v/>
      </c>
      <c r="BD382" s="59" t="str">
        <f t="shared" si="70"/>
        <v/>
      </c>
      <c r="BE382" s="34" t="str">
        <f>IF(AZ382="","",IF(AND($H382="",$I382=""),"Y",IF(AND($H382&lt;=#REF!,$I382&gt;=#REF!),"Y",IF(AND($H382&lt;=#REF!,$I382=""),"Y",IF(AND($H382="",$I382&gt;=#REF!),"Y","N")))))</f>
        <v/>
      </c>
      <c r="BF382" s="80" t="str">
        <f t="shared" si="71"/>
        <v/>
      </c>
    </row>
    <row r="383" spans="12:58">
      <c r="L383" s="80" t="str">
        <f t="shared" si="69"/>
        <v/>
      </c>
      <c r="R383" s="65" t="str">
        <f t="shared" si="61"/>
        <v/>
      </c>
      <c r="S383" s="16" t="str">
        <f t="shared" si="62"/>
        <v/>
      </c>
      <c r="X383" s="65" t="str">
        <f t="shared" si="63"/>
        <v/>
      </c>
      <c r="AD383" s="65" t="str">
        <f t="shared" si="64"/>
        <v/>
      </c>
      <c r="AE383" s="80" t="str">
        <f t="shared" si="65"/>
        <v/>
      </c>
      <c r="AF383" s="13"/>
      <c r="AN383" s="14"/>
      <c r="AO383" s="14"/>
      <c r="AS383" s="14"/>
      <c r="AT383" s="14"/>
      <c r="AX383" s="14"/>
      <c r="AY383" s="114"/>
      <c r="AZ383" s="96" t="str">
        <f t="shared" si="66"/>
        <v/>
      </c>
      <c r="BA383" s="59" t="str">
        <f t="shared" si="67"/>
        <v/>
      </c>
      <c r="BB383" s="59" t="str">
        <f t="shared" si="68"/>
        <v/>
      </c>
      <c r="BC383" s="59" t="str">
        <f t="shared" si="72"/>
        <v/>
      </c>
      <c r="BD383" s="59" t="str">
        <f t="shared" si="70"/>
        <v/>
      </c>
      <c r="BE383" s="34" t="str">
        <f>IF(AZ383="","",IF(AND($H383="",$I383=""),"Y",IF(AND($H383&lt;=#REF!,$I383&gt;=#REF!),"Y",IF(AND($H383&lt;=#REF!,$I383=""),"Y",IF(AND($H383="",$I383&gt;=#REF!),"Y","N")))))</f>
        <v/>
      </c>
      <c r="BF383" s="80" t="str">
        <f t="shared" si="71"/>
        <v/>
      </c>
    </row>
    <row r="384" spans="12:58">
      <c r="L384" s="80" t="str">
        <f t="shared" si="69"/>
        <v/>
      </c>
      <c r="R384" s="65" t="str">
        <f t="shared" si="61"/>
        <v/>
      </c>
      <c r="S384" s="16" t="str">
        <f t="shared" si="62"/>
        <v/>
      </c>
      <c r="X384" s="65" t="str">
        <f t="shared" si="63"/>
        <v/>
      </c>
      <c r="AD384" s="65" t="str">
        <f t="shared" si="64"/>
        <v/>
      </c>
      <c r="AE384" s="80" t="str">
        <f t="shared" si="65"/>
        <v/>
      </c>
      <c r="AF384" s="13"/>
      <c r="AN384" s="14"/>
      <c r="AO384" s="14"/>
      <c r="AS384" s="14"/>
      <c r="AT384" s="14"/>
      <c r="AX384" s="14"/>
      <c r="AY384" s="114"/>
      <c r="AZ384" s="96" t="str">
        <f t="shared" si="66"/>
        <v/>
      </c>
      <c r="BA384" s="59" t="str">
        <f t="shared" si="67"/>
        <v/>
      </c>
      <c r="BB384" s="59" t="str">
        <f t="shared" si="68"/>
        <v/>
      </c>
      <c r="BC384" s="59" t="str">
        <f t="shared" si="72"/>
        <v/>
      </c>
      <c r="BD384" s="59" t="str">
        <f t="shared" si="70"/>
        <v/>
      </c>
      <c r="BE384" s="34" t="str">
        <f>IF(AZ384="","",IF(AND($H384="",$I384=""),"Y",IF(AND($H384&lt;=#REF!,$I384&gt;=#REF!),"Y",IF(AND($H384&lt;=#REF!,$I384=""),"Y",IF(AND($H384="",$I384&gt;=#REF!),"Y","N")))))</f>
        <v/>
      </c>
      <c r="BF384" s="80" t="str">
        <f t="shared" si="71"/>
        <v/>
      </c>
    </row>
    <row r="385" spans="12:58">
      <c r="L385" s="80" t="str">
        <f t="shared" si="69"/>
        <v/>
      </c>
      <c r="R385" s="65" t="str">
        <f t="shared" si="61"/>
        <v/>
      </c>
      <c r="S385" s="16" t="str">
        <f t="shared" si="62"/>
        <v/>
      </c>
      <c r="X385" s="65" t="str">
        <f t="shared" si="63"/>
        <v/>
      </c>
      <c r="AD385" s="65" t="str">
        <f t="shared" si="64"/>
        <v/>
      </c>
      <c r="AE385" s="80" t="str">
        <f t="shared" si="65"/>
        <v/>
      </c>
      <c r="AF385" s="13"/>
      <c r="AN385" s="14"/>
      <c r="AO385" s="14"/>
      <c r="AS385" s="14"/>
      <c r="AT385" s="14"/>
      <c r="AX385" s="14"/>
      <c r="AY385" s="114"/>
      <c r="AZ385" s="96" t="str">
        <f t="shared" si="66"/>
        <v/>
      </c>
      <c r="BA385" s="59" t="str">
        <f t="shared" si="67"/>
        <v/>
      </c>
      <c r="BB385" s="59" t="str">
        <f t="shared" si="68"/>
        <v/>
      </c>
      <c r="BC385" s="59" t="str">
        <f t="shared" si="72"/>
        <v/>
      </c>
      <c r="BD385" s="59" t="str">
        <f t="shared" si="70"/>
        <v/>
      </c>
      <c r="BE385" s="34" t="str">
        <f>IF(AZ385="","",IF(AND($H385="",$I385=""),"Y",IF(AND($H385&lt;=#REF!,$I385&gt;=#REF!),"Y",IF(AND($H385&lt;=#REF!,$I385=""),"Y",IF(AND($H385="",$I385&gt;=#REF!),"Y","N")))))</f>
        <v/>
      </c>
      <c r="BF385" s="80" t="str">
        <f t="shared" si="71"/>
        <v/>
      </c>
    </row>
    <row r="386" spans="12:58">
      <c r="L386" s="80" t="str">
        <f t="shared" si="69"/>
        <v/>
      </c>
      <c r="R386" s="65" t="str">
        <f t="shared" si="61"/>
        <v/>
      </c>
      <c r="S386" s="16" t="str">
        <f t="shared" si="62"/>
        <v/>
      </c>
      <c r="X386" s="65" t="str">
        <f t="shared" si="63"/>
        <v/>
      </c>
      <c r="AD386" s="65" t="str">
        <f t="shared" si="64"/>
        <v/>
      </c>
      <c r="AE386" s="80" t="str">
        <f t="shared" si="65"/>
        <v/>
      </c>
      <c r="AF386" s="13"/>
      <c r="AN386" s="14"/>
      <c r="AO386" s="14"/>
      <c r="AS386" s="14"/>
      <c r="AT386" s="14"/>
      <c r="AX386" s="14"/>
      <c r="AY386" s="114"/>
      <c r="AZ386" s="96" t="str">
        <f t="shared" si="66"/>
        <v/>
      </c>
      <c r="BA386" s="59" t="str">
        <f t="shared" si="67"/>
        <v/>
      </c>
      <c r="BB386" s="59" t="str">
        <f t="shared" si="68"/>
        <v/>
      </c>
      <c r="BC386" s="59" t="str">
        <f t="shared" si="72"/>
        <v/>
      </c>
      <c r="BD386" s="59" t="str">
        <f t="shared" si="70"/>
        <v/>
      </c>
      <c r="BE386" s="34" t="str">
        <f>IF(AZ386="","",IF(AND($H386="",$I386=""),"Y",IF(AND($H386&lt;=#REF!,$I386&gt;=#REF!),"Y",IF(AND($H386&lt;=#REF!,$I386=""),"Y",IF(AND($H386="",$I386&gt;=#REF!),"Y","N")))))</f>
        <v/>
      </c>
      <c r="BF386" s="80" t="str">
        <f t="shared" si="71"/>
        <v/>
      </c>
    </row>
    <row r="387" spans="12:58">
      <c r="L387" s="80" t="str">
        <f t="shared" si="69"/>
        <v/>
      </c>
      <c r="R387" s="65" t="str">
        <f t="shared" ref="R387:R450" si="73">IF(AND(N387="Accepted",Q387=""),"Enter date 1st dose administered",IF(AND(N387="Previously vaccinated at another location",Q387=""),"Enter date 1st dose administered",IF(AND(N387="Refused",O387=""),"Enter reason for refusal",IF(Q387&lt;&gt;"","YES",IF(N387="Refused","NO",IF(AND($M387&lt;&gt;"",N387=""),"Enter Vaccination Status",IF(N387="Unknown","Unknown","")))))))</f>
        <v/>
      </c>
      <c r="S387" s="16" t="str">
        <f t="shared" ref="S387:S450" si="74">IF(Q387="","",IF(M387="Pfizer-BioNTech",Q387+21,IF(M387="Moderna",Q387+28,IF(M387="Janssen/Johnson &amp; Johnson","N/A",""))))</f>
        <v/>
      </c>
      <c r="X387" s="65" t="str">
        <f t="shared" ref="X387:X450" si="75">IF($M387="Janssen/Johnson &amp; Johnson","N/A",IF(AND(T387="Accepted",W387=""),"Enter date 2nd dose administered",IF(AND(T387="Previously vaccinated at another location",W387=""),"Enter date 2nd dose administered",IF(R387="NO","NO",IF(AND(T387="Refused",U387=""),"Enter reason for refusal",IF(W387&lt;&gt;"","YES",IF(T387="Refused","NO",IF(AND(R387="YES",T387=""),"NO",IF(T387="Unknown","Unknown",IF(AND(T387="",R387="Unknown"),"Unknown",""))))))))))</f>
        <v/>
      </c>
      <c r="AD387" s="65" t="str">
        <f t="shared" ref="AD387:AD450" si="76">IF($M387="Janssen/Johnson &amp; Johnson","N/A",IF(AND(Z387="Accepted",AC387=""),"Enter date 2nd dose administered",IF(AND(Z387="Previously vaccinated at another location",AC387=""),"Enter date 2nd dose administered",IF(Y387="NO","NO",IF(AND(Z387="Refused",AA387=""),"Enter reason for refusal",IF(AC387&lt;&gt;"","YES",IF(Z387="Refused","NO",IF(AND(Y387="YES",Z387=""),"NO",IF(Z387="Unknown","Unknown",IF(AND(Z387="",Y387="Unknown"),"Unknown",""))))))))))</f>
        <v/>
      </c>
      <c r="AE387" s="80" t="str">
        <f t="shared" ref="AE387:AE450" si="77">IF(AND(M387="Pfizer-BioNTech",W387&lt;&gt;""),W387+150,IF(AND(M387="Moderna",W387&lt;&gt;""),W387+150,IF(AND(M387="Janssen/Johnson &amp; Johnson",Q387&lt;&gt;""),Q387+60,"")))</f>
        <v/>
      </c>
      <c r="AF387" s="13"/>
      <c r="AN387" s="14"/>
      <c r="AO387" s="14"/>
      <c r="AS387" s="14"/>
      <c r="AT387" s="14"/>
      <c r="AX387" s="14"/>
      <c r="AY387" s="114"/>
      <c r="AZ387" s="96" t="str">
        <f t="shared" ref="AZ387:AZ450" si="78">IF(OR(X387="YES",X387="Enter date 2nd dose administered"),"YES",IF(AND(M387="Janssen/Johnson &amp; Johnson",R387="YES"),"YES",IF(OR(O387="Medical Contraindication",U387="Medical Contraindication"),"Medical Contraindication",IF(AND(R387="YES",T387=""),"NEEDS 2ND DOSE",IF(AND(R387="Enter date 1st dose administered",T387=""),"NEEDS 2ND DOSE",IF(AND(R387="YES",U387="Offered and Declined"),"Refused 2nd Dose",IF(O387="Religious Exemption","Religious Exemption",IF(OR(R387="NO",R387="Enter reason for refusal"),"NO",IF(OR(R387="Unknown",X387="Unknown"),"Unknown","")))))))))</f>
        <v/>
      </c>
      <c r="BA387" s="59" t="str">
        <f t="shared" ref="BA387:BA450" si="79">IF(AZ387="","",IF(OR(AG387="Accepted",AG387="Previously vaccinated at another location"),"YES",IF(AH387="Medical Contraindication","Medical Contraindication",IF(AG387="Unknown","Unknown",IF(AG387="Refused","NO","NO")))))</f>
        <v/>
      </c>
      <c r="BB387" s="59" t="str">
        <f t="shared" ref="BB387:BB450" si="80">IF(AZ387="","",IF(OR(AL387="Accepted",AL387="Previously vaccinated at another location"),"YES",IF(AM387="Medical Contraindication","Medical Contraindication",IF(AL387="Unknown","Unknown",IF(AL387="Refused","NO","NO")))))</f>
        <v/>
      </c>
      <c r="BC387" s="59" t="str">
        <f t="shared" si="72"/>
        <v/>
      </c>
      <c r="BD387" s="59" t="str">
        <f t="shared" si="70"/>
        <v/>
      </c>
      <c r="BE387" s="34" t="str">
        <f>IF(AZ387="","",IF(AND($H387="",$I387=""),"Y",IF(AND($H387&lt;=#REF!,$I387&gt;=#REF!),"Y",IF(AND($H387&lt;=#REF!,$I387=""),"Y",IF(AND($H387="",$I387&gt;=#REF!),"Y","N")))))</f>
        <v/>
      </c>
      <c r="BF387" s="80" t="str">
        <f t="shared" si="71"/>
        <v/>
      </c>
    </row>
    <row r="388" spans="12:58">
      <c r="L388" s="80" t="str">
        <f t="shared" ref="L388:L451" si="81">IF(I388&gt;0,I388+30,"")</f>
        <v/>
      </c>
      <c r="R388" s="65" t="str">
        <f t="shared" si="73"/>
        <v/>
      </c>
      <c r="S388" s="16" t="str">
        <f t="shared" si="74"/>
        <v/>
      </c>
      <c r="X388" s="65" t="str">
        <f t="shared" si="75"/>
        <v/>
      </c>
      <c r="AD388" s="65" t="str">
        <f t="shared" si="76"/>
        <v/>
      </c>
      <c r="AE388" s="80" t="str">
        <f t="shared" si="77"/>
        <v/>
      </c>
      <c r="AF388" s="13"/>
      <c r="AN388" s="14"/>
      <c r="AO388" s="14"/>
      <c r="AS388" s="14"/>
      <c r="AT388" s="14"/>
      <c r="AX388" s="14"/>
      <c r="AY388" s="114"/>
      <c r="AZ388" s="96" t="str">
        <f t="shared" si="78"/>
        <v/>
      </c>
      <c r="BA388" s="59" t="str">
        <f t="shared" si="79"/>
        <v/>
      </c>
      <c r="BB388" s="59" t="str">
        <f t="shared" si="80"/>
        <v/>
      </c>
      <c r="BC388" s="59" t="str">
        <f t="shared" si="72"/>
        <v/>
      </c>
      <c r="BD388" s="59" t="str">
        <f t="shared" ref="BD388:BD451" si="82">IF(AV388="","",IF(OR(AV388="Accepted",AV388="Previously vaccinated at another location"),"YES",IF(AW388="Medical Contraindication","Medical Contraindication",IF(AW388="Unknown","Unknown",IF(AW388="Refused","NO","NO")))))</f>
        <v/>
      </c>
      <c r="BE388" s="34" t="str">
        <f>IF(AZ388="","",IF(AND($H388="",$I388=""),"Y",IF(AND($H388&lt;=#REF!,$I388&gt;=#REF!),"Y",IF(AND($H388&lt;=#REF!,$I388=""),"Y",IF(AND($H388="",$I388&gt;=#REF!),"Y","N")))))</f>
        <v/>
      </c>
      <c r="BF388" s="80" t="str">
        <f t="shared" ref="BF388:BF451" si="83">IF($AZ388="YES",IF($M388="Janssen/Johnson &amp; Johnson",Q388,W388),"")</f>
        <v/>
      </c>
    </row>
    <row r="389" spans="12:58">
      <c r="L389" s="80" t="str">
        <f t="shared" si="81"/>
        <v/>
      </c>
      <c r="R389" s="65" t="str">
        <f t="shared" si="73"/>
        <v/>
      </c>
      <c r="S389" s="16" t="str">
        <f t="shared" si="74"/>
        <v/>
      </c>
      <c r="X389" s="65" t="str">
        <f t="shared" si="75"/>
        <v/>
      </c>
      <c r="AD389" s="65" t="str">
        <f t="shared" si="76"/>
        <v/>
      </c>
      <c r="AE389" s="80" t="str">
        <f t="shared" si="77"/>
        <v/>
      </c>
      <c r="AF389" s="13"/>
      <c r="AN389" s="14"/>
      <c r="AO389" s="14"/>
      <c r="AS389" s="14"/>
      <c r="AT389" s="14"/>
      <c r="AX389" s="14"/>
      <c r="AY389" s="114"/>
      <c r="AZ389" s="96" t="str">
        <f t="shared" si="78"/>
        <v/>
      </c>
      <c r="BA389" s="59" t="str">
        <f t="shared" si="79"/>
        <v/>
      </c>
      <c r="BB389" s="59" t="str">
        <f t="shared" si="80"/>
        <v/>
      </c>
      <c r="BC389" s="59" t="str">
        <f t="shared" ref="BC389:BC452" si="84">IF(BA389="","",IF(OR(AM389="Accepted",AM389="Previously vaccinated at another location"),"YES",IF(AN389="Medical Contraindication","Medical Contraindication",IF(AM389="Unknown","Unknown",IF(AM389="Refused","NO","NO")))))</f>
        <v/>
      </c>
      <c r="BD389" s="59" t="str">
        <f t="shared" si="82"/>
        <v/>
      </c>
      <c r="BE389" s="34" t="str">
        <f>IF(AZ389="","",IF(AND($H389="",$I389=""),"Y",IF(AND($H389&lt;=#REF!,$I389&gt;=#REF!),"Y",IF(AND($H389&lt;=#REF!,$I389=""),"Y",IF(AND($H389="",$I389&gt;=#REF!),"Y","N")))))</f>
        <v/>
      </c>
      <c r="BF389" s="80" t="str">
        <f t="shared" si="83"/>
        <v/>
      </c>
    </row>
    <row r="390" spans="12:58">
      <c r="L390" s="80" t="str">
        <f t="shared" si="81"/>
        <v/>
      </c>
      <c r="R390" s="65" t="str">
        <f t="shared" si="73"/>
        <v/>
      </c>
      <c r="S390" s="16" t="str">
        <f t="shared" si="74"/>
        <v/>
      </c>
      <c r="X390" s="65" t="str">
        <f t="shared" si="75"/>
        <v/>
      </c>
      <c r="AD390" s="65" t="str">
        <f t="shared" si="76"/>
        <v/>
      </c>
      <c r="AE390" s="80" t="str">
        <f t="shared" si="77"/>
        <v/>
      </c>
      <c r="AF390" s="13"/>
      <c r="AN390" s="14"/>
      <c r="AO390" s="14"/>
      <c r="AS390" s="14"/>
      <c r="AT390" s="14"/>
      <c r="AX390" s="14"/>
      <c r="AY390" s="114"/>
      <c r="AZ390" s="96" t="str">
        <f t="shared" si="78"/>
        <v/>
      </c>
      <c r="BA390" s="59" t="str">
        <f t="shared" si="79"/>
        <v/>
      </c>
      <c r="BB390" s="59" t="str">
        <f t="shared" si="80"/>
        <v/>
      </c>
      <c r="BC390" s="59" t="str">
        <f t="shared" si="84"/>
        <v/>
      </c>
      <c r="BD390" s="59" t="str">
        <f t="shared" si="82"/>
        <v/>
      </c>
      <c r="BE390" s="34" t="str">
        <f>IF(AZ390="","",IF(AND($H390="",$I390=""),"Y",IF(AND($H390&lt;=#REF!,$I390&gt;=#REF!),"Y",IF(AND($H390&lt;=#REF!,$I390=""),"Y",IF(AND($H390="",$I390&gt;=#REF!),"Y","N")))))</f>
        <v/>
      </c>
      <c r="BF390" s="80" t="str">
        <f t="shared" si="83"/>
        <v/>
      </c>
    </row>
    <row r="391" spans="12:58">
      <c r="L391" s="80" t="str">
        <f t="shared" si="81"/>
        <v/>
      </c>
      <c r="R391" s="65" t="str">
        <f t="shared" si="73"/>
        <v/>
      </c>
      <c r="S391" s="16" t="str">
        <f t="shared" si="74"/>
        <v/>
      </c>
      <c r="X391" s="65" t="str">
        <f t="shared" si="75"/>
        <v/>
      </c>
      <c r="AD391" s="65" t="str">
        <f t="shared" si="76"/>
        <v/>
      </c>
      <c r="AE391" s="80" t="str">
        <f t="shared" si="77"/>
        <v/>
      </c>
      <c r="AF391" s="13"/>
      <c r="AN391" s="14"/>
      <c r="AO391" s="14"/>
      <c r="AS391" s="14"/>
      <c r="AT391" s="14"/>
      <c r="AX391" s="14"/>
      <c r="AY391" s="114"/>
      <c r="AZ391" s="96" t="str">
        <f t="shared" si="78"/>
        <v/>
      </c>
      <c r="BA391" s="59" t="str">
        <f t="shared" si="79"/>
        <v/>
      </c>
      <c r="BB391" s="59" t="str">
        <f t="shared" si="80"/>
        <v/>
      </c>
      <c r="BC391" s="59" t="str">
        <f t="shared" si="84"/>
        <v/>
      </c>
      <c r="BD391" s="59" t="str">
        <f t="shared" si="82"/>
        <v/>
      </c>
      <c r="BE391" s="34" t="str">
        <f>IF(AZ391="","",IF(AND($H391="",$I391=""),"Y",IF(AND($H391&lt;=#REF!,$I391&gt;=#REF!),"Y",IF(AND($H391&lt;=#REF!,$I391=""),"Y",IF(AND($H391="",$I391&gt;=#REF!),"Y","N")))))</f>
        <v/>
      </c>
      <c r="BF391" s="80" t="str">
        <f t="shared" si="83"/>
        <v/>
      </c>
    </row>
    <row r="392" spans="12:58">
      <c r="L392" s="80" t="str">
        <f t="shared" si="81"/>
        <v/>
      </c>
      <c r="R392" s="65" t="str">
        <f t="shared" si="73"/>
        <v/>
      </c>
      <c r="S392" s="16" t="str">
        <f t="shared" si="74"/>
        <v/>
      </c>
      <c r="X392" s="65" t="str">
        <f t="shared" si="75"/>
        <v/>
      </c>
      <c r="AD392" s="65" t="str">
        <f t="shared" si="76"/>
        <v/>
      </c>
      <c r="AE392" s="80" t="str">
        <f t="shared" si="77"/>
        <v/>
      </c>
      <c r="AF392" s="13"/>
      <c r="AN392" s="14"/>
      <c r="AO392" s="14"/>
      <c r="AS392" s="14"/>
      <c r="AT392" s="14"/>
      <c r="AX392" s="14"/>
      <c r="AY392" s="114"/>
      <c r="AZ392" s="96" t="str">
        <f t="shared" si="78"/>
        <v/>
      </c>
      <c r="BA392" s="59" t="str">
        <f t="shared" si="79"/>
        <v/>
      </c>
      <c r="BB392" s="59" t="str">
        <f t="shared" si="80"/>
        <v/>
      </c>
      <c r="BC392" s="59" t="str">
        <f t="shared" si="84"/>
        <v/>
      </c>
      <c r="BD392" s="59" t="str">
        <f t="shared" si="82"/>
        <v/>
      </c>
      <c r="BE392" s="34" t="str">
        <f>IF(AZ392="","",IF(AND($H392="",$I392=""),"Y",IF(AND($H392&lt;=#REF!,$I392&gt;=#REF!),"Y",IF(AND($H392&lt;=#REF!,$I392=""),"Y",IF(AND($H392="",$I392&gt;=#REF!),"Y","N")))))</f>
        <v/>
      </c>
      <c r="BF392" s="80" t="str">
        <f t="shared" si="83"/>
        <v/>
      </c>
    </row>
    <row r="393" spans="12:58">
      <c r="L393" s="80" t="str">
        <f t="shared" si="81"/>
        <v/>
      </c>
      <c r="R393" s="65" t="str">
        <f t="shared" si="73"/>
        <v/>
      </c>
      <c r="S393" s="16" t="str">
        <f t="shared" si="74"/>
        <v/>
      </c>
      <c r="X393" s="65" t="str">
        <f t="shared" si="75"/>
        <v/>
      </c>
      <c r="AD393" s="65" t="str">
        <f t="shared" si="76"/>
        <v/>
      </c>
      <c r="AE393" s="80" t="str">
        <f t="shared" si="77"/>
        <v/>
      </c>
      <c r="AF393" s="13"/>
      <c r="AN393" s="14"/>
      <c r="AO393" s="14"/>
      <c r="AS393" s="14"/>
      <c r="AT393" s="14"/>
      <c r="AX393" s="14"/>
      <c r="AY393" s="114"/>
      <c r="AZ393" s="96" t="str">
        <f t="shared" si="78"/>
        <v/>
      </c>
      <c r="BA393" s="59" t="str">
        <f t="shared" si="79"/>
        <v/>
      </c>
      <c r="BB393" s="59" t="str">
        <f t="shared" si="80"/>
        <v/>
      </c>
      <c r="BC393" s="59" t="str">
        <f t="shared" si="84"/>
        <v/>
      </c>
      <c r="BD393" s="59" t="str">
        <f t="shared" si="82"/>
        <v/>
      </c>
      <c r="BE393" s="34" t="str">
        <f>IF(AZ393="","",IF(AND($H393="",$I393=""),"Y",IF(AND($H393&lt;=#REF!,$I393&gt;=#REF!),"Y",IF(AND($H393&lt;=#REF!,$I393=""),"Y",IF(AND($H393="",$I393&gt;=#REF!),"Y","N")))))</f>
        <v/>
      </c>
      <c r="BF393" s="80" t="str">
        <f t="shared" si="83"/>
        <v/>
      </c>
    </row>
    <row r="394" spans="12:58">
      <c r="L394" s="80" t="str">
        <f t="shared" si="81"/>
        <v/>
      </c>
      <c r="R394" s="65" t="str">
        <f t="shared" si="73"/>
        <v/>
      </c>
      <c r="S394" s="16" t="str">
        <f t="shared" si="74"/>
        <v/>
      </c>
      <c r="X394" s="65" t="str">
        <f t="shared" si="75"/>
        <v/>
      </c>
      <c r="AD394" s="65" t="str">
        <f t="shared" si="76"/>
        <v/>
      </c>
      <c r="AE394" s="80" t="str">
        <f t="shared" si="77"/>
        <v/>
      </c>
      <c r="AF394" s="13"/>
      <c r="AN394" s="14"/>
      <c r="AO394" s="14"/>
      <c r="AS394" s="14"/>
      <c r="AT394" s="14"/>
      <c r="AX394" s="14"/>
      <c r="AY394" s="114"/>
      <c r="AZ394" s="96" t="str">
        <f t="shared" si="78"/>
        <v/>
      </c>
      <c r="BA394" s="59" t="str">
        <f t="shared" si="79"/>
        <v/>
      </c>
      <c r="BB394" s="59" t="str">
        <f t="shared" si="80"/>
        <v/>
      </c>
      <c r="BC394" s="59" t="str">
        <f t="shared" si="84"/>
        <v/>
      </c>
      <c r="BD394" s="59" t="str">
        <f t="shared" si="82"/>
        <v/>
      </c>
      <c r="BE394" s="34" t="str">
        <f>IF(AZ394="","",IF(AND($H394="",$I394=""),"Y",IF(AND($H394&lt;=#REF!,$I394&gt;=#REF!),"Y",IF(AND($H394&lt;=#REF!,$I394=""),"Y",IF(AND($H394="",$I394&gt;=#REF!),"Y","N")))))</f>
        <v/>
      </c>
      <c r="BF394" s="80" t="str">
        <f t="shared" si="83"/>
        <v/>
      </c>
    </row>
    <row r="395" spans="12:58">
      <c r="L395" s="80" t="str">
        <f t="shared" si="81"/>
        <v/>
      </c>
      <c r="R395" s="65" t="str">
        <f t="shared" si="73"/>
        <v/>
      </c>
      <c r="S395" s="16" t="str">
        <f t="shared" si="74"/>
        <v/>
      </c>
      <c r="X395" s="65" t="str">
        <f t="shared" si="75"/>
        <v/>
      </c>
      <c r="AD395" s="65" t="str">
        <f t="shared" si="76"/>
        <v/>
      </c>
      <c r="AE395" s="80" t="str">
        <f t="shared" si="77"/>
        <v/>
      </c>
      <c r="AF395" s="13"/>
      <c r="AN395" s="14"/>
      <c r="AO395" s="14"/>
      <c r="AS395" s="14"/>
      <c r="AT395" s="14"/>
      <c r="AX395" s="14"/>
      <c r="AY395" s="114"/>
      <c r="AZ395" s="96" t="str">
        <f t="shared" si="78"/>
        <v/>
      </c>
      <c r="BA395" s="59" t="str">
        <f t="shared" si="79"/>
        <v/>
      </c>
      <c r="BB395" s="59" t="str">
        <f t="shared" si="80"/>
        <v/>
      </c>
      <c r="BC395" s="59" t="str">
        <f t="shared" si="84"/>
        <v/>
      </c>
      <c r="BD395" s="59" t="str">
        <f t="shared" si="82"/>
        <v/>
      </c>
      <c r="BE395" s="34" t="str">
        <f>IF(AZ395="","",IF(AND($H395="",$I395=""),"Y",IF(AND($H395&lt;=#REF!,$I395&gt;=#REF!),"Y",IF(AND($H395&lt;=#REF!,$I395=""),"Y",IF(AND($H395="",$I395&gt;=#REF!),"Y","N")))))</f>
        <v/>
      </c>
      <c r="BF395" s="80" t="str">
        <f t="shared" si="83"/>
        <v/>
      </c>
    </row>
    <row r="396" spans="12:58">
      <c r="L396" s="80" t="str">
        <f t="shared" si="81"/>
        <v/>
      </c>
      <c r="R396" s="65" t="str">
        <f t="shared" si="73"/>
        <v/>
      </c>
      <c r="S396" s="16" t="str">
        <f t="shared" si="74"/>
        <v/>
      </c>
      <c r="X396" s="65" t="str">
        <f t="shared" si="75"/>
        <v/>
      </c>
      <c r="AD396" s="65" t="str">
        <f t="shared" si="76"/>
        <v/>
      </c>
      <c r="AE396" s="80" t="str">
        <f t="shared" si="77"/>
        <v/>
      </c>
      <c r="AF396" s="13"/>
      <c r="AN396" s="14"/>
      <c r="AO396" s="14"/>
      <c r="AS396" s="14"/>
      <c r="AT396" s="14"/>
      <c r="AX396" s="14"/>
      <c r="AY396" s="114"/>
      <c r="AZ396" s="96" t="str">
        <f t="shared" si="78"/>
        <v/>
      </c>
      <c r="BA396" s="59" t="str">
        <f t="shared" si="79"/>
        <v/>
      </c>
      <c r="BB396" s="59" t="str">
        <f t="shared" si="80"/>
        <v/>
      </c>
      <c r="BC396" s="59" t="str">
        <f t="shared" si="84"/>
        <v/>
      </c>
      <c r="BD396" s="59" t="str">
        <f t="shared" si="82"/>
        <v/>
      </c>
      <c r="BE396" s="34" t="str">
        <f>IF(AZ396="","",IF(AND($H396="",$I396=""),"Y",IF(AND($H396&lt;=#REF!,$I396&gt;=#REF!),"Y",IF(AND($H396&lt;=#REF!,$I396=""),"Y",IF(AND($H396="",$I396&gt;=#REF!),"Y","N")))))</f>
        <v/>
      </c>
      <c r="BF396" s="80" t="str">
        <f t="shared" si="83"/>
        <v/>
      </c>
    </row>
    <row r="397" spans="12:58">
      <c r="L397" s="80" t="str">
        <f t="shared" si="81"/>
        <v/>
      </c>
      <c r="R397" s="65" t="str">
        <f t="shared" si="73"/>
        <v/>
      </c>
      <c r="S397" s="16" t="str">
        <f t="shared" si="74"/>
        <v/>
      </c>
      <c r="X397" s="65" t="str">
        <f t="shared" si="75"/>
        <v/>
      </c>
      <c r="AD397" s="65" t="str">
        <f t="shared" si="76"/>
        <v/>
      </c>
      <c r="AE397" s="80" t="str">
        <f t="shared" si="77"/>
        <v/>
      </c>
      <c r="AF397" s="13"/>
      <c r="AN397" s="14"/>
      <c r="AO397" s="14"/>
      <c r="AS397" s="14"/>
      <c r="AT397" s="14"/>
      <c r="AX397" s="14"/>
      <c r="AY397" s="114"/>
      <c r="AZ397" s="96" t="str">
        <f t="shared" si="78"/>
        <v/>
      </c>
      <c r="BA397" s="59" t="str">
        <f t="shared" si="79"/>
        <v/>
      </c>
      <c r="BB397" s="59" t="str">
        <f t="shared" si="80"/>
        <v/>
      </c>
      <c r="BC397" s="59" t="str">
        <f t="shared" si="84"/>
        <v/>
      </c>
      <c r="BD397" s="59" t="str">
        <f t="shared" si="82"/>
        <v/>
      </c>
      <c r="BE397" s="34" t="str">
        <f>IF(AZ397="","",IF(AND($H397="",$I397=""),"Y",IF(AND($H397&lt;=#REF!,$I397&gt;=#REF!),"Y",IF(AND($H397&lt;=#REF!,$I397=""),"Y",IF(AND($H397="",$I397&gt;=#REF!),"Y","N")))))</f>
        <v/>
      </c>
      <c r="BF397" s="80" t="str">
        <f t="shared" si="83"/>
        <v/>
      </c>
    </row>
    <row r="398" spans="12:58">
      <c r="L398" s="80" t="str">
        <f t="shared" si="81"/>
        <v/>
      </c>
      <c r="R398" s="65" t="str">
        <f t="shared" si="73"/>
        <v/>
      </c>
      <c r="S398" s="16" t="str">
        <f t="shared" si="74"/>
        <v/>
      </c>
      <c r="X398" s="65" t="str">
        <f t="shared" si="75"/>
        <v/>
      </c>
      <c r="AD398" s="65" t="str">
        <f t="shared" si="76"/>
        <v/>
      </c>
      <c r="AE398" s="80" t="str">
        <f t="shared" si="77"/>
        <v/>
      </c>
      <c r="AF398" s="13"/>
      <c r="AN398" s="14"/>
      <c r="AO398" s="14"/>
      <c r="AS398" s="14"/>
      <c r="AT398" s="14"/>
      <c r="AX398" s="14"/>
      <c r="AY398" s="114"/>
      <c r="AZ398" s="96" t="str">
        <f t="shared" si="78"/>
        <v/>
      </c>
      <c r="BA398" s="59" t="str">
        <f t="shared" si="79"/>
        <v/>
      </c>
      <c r="BB398" s="59" t="str">
        <f t="shared" si="80"/>
        <v/>
      </c>
      <c r="BC398" s="59" t="str">
        <f t="shared" si="84"/>
        <v/>
      </c>
      <c r="BD398" s="59" t="str">
        <f t="shared" si="82"/>
        <v/>
      </c>
      <c r="BE398" s="34" t="str">
        <f>IF(AZ398="","",IF(AND($H398="",$I398=""),"Y",IF(AND($H398&lt;=#REF!,$I398&gt;=#REF!),"Y",IF(AND($H398&lt;=#REF!,$I398=""),"Y",IF(AND($H398="",$I398&gt;=#REF!),"Y","N")))))</f>
        <v/>
      </c>
      <c r="BF398" s="80" t="str">
        <f t="shared" si="83"/>
        <v/>
      </c>
    </row>
    <row r="399" spans="12:58">
      <c r="L399" s="80" t="str">
        <f t="shared" si="81"/>
        <v/>
      </c>
      <c r="R399" s="65" t="str">
        <f t="shared" si="73"/>
        <v/>
      </c>
      <c r="S399" s="16" t="str">
        <f t="shared" si="74"/>
        <v/>
      </c>
      <c r="X399" s="65" t="str">
        <f t="shared" si="75"/>
        <v/>
      </c>
      <c r="AD399" s="65" t="str">
        <f t="shared" si="76"/>
        <v/>
      </c>
      <c r="AE399" s="80" t="str">
        <f t="shared" si="77"/>
        <v/>
      </c>
      <c r="AF399" s="13"/>
      <c r="AN399" s="14"/>
      <c r="AO399" s="14"/>
      <c r="AS399" s="14"/>
      <c r="AT399" s="14"/>
      <c r="AX399" s="14"/>
      <c r="AY399" s="114"/>
      <c r="AZ399" s="96" t="str">
        <f t="shared" si="78"/>
        <v/>
      </c>
      <c r="BA399" s="59" t="str">
        <f t="shared" si="79"/>
        <v/>
      </c>
      <c r="BB399" s="59" t="str">
        <f t="shared" si="80"/>
        <v/>
      </c>
      <c r="BC399" s="59" t="str">
        <f t="shared" si="84"/>
        <v/>
      </c>
      <c r="BD399" s="59" t="str">
        <f t="shared" si="82"/>
        <v/>
      </c>
      <c r="BE399" s="34" t="str">
        <f>IF(AZ399="","",IF(AND($H399="",$I399=""),"Y",IF(AND($H399&lt;=#REF!,$I399&gt;=#REF!),"Y",IF(AND($H399&lt;=#REF!,$I399=""),"Y",IF(AND($H399="",$I399&gt;=#REF!),"Y","N")))))</f>
        <v/>
      </c>
      <c r="BF399" s="80" t="str">
        <f t="shared" si="83"/>
        <v/>
      </c>
    </row>
    <row r="400" spans="12:58">
      <c r="L400" s="80" t="str">
        <f t="shared" si="81"/>
        <v/>
      </c>
      <c r="R400" s="65" t="str">
        <f t="shared" si="73"/>
        <v/>
      </c>
      <c r="S400" s="16" t="str">
        <f t="shared" si="74"/>
        <v/>
      </c>
      <c r="X400" s="65" t="str">
        <f t="shared" si="75"/>
        <v/>
      </c>
      <c r="AD400" s="65" t="str">
        <f t="shared" si="76"/>
        <v/>
      </c>
      <c r="AE400" s="80" t="str">
        <f t="shared" si="77"/>
        <v/>
      </c>
      <c r="AF400" s="13"/>
      <c r="AN400" s="14"/>
      <c r="AO400" s="14"/>
      <c r="AS400" s="14"/>
      <c r="AT400" s="14"/>
      <c r="AX400" s="14"/>
      <c r="AY400" s="114"/>
      <c r="AZ400" s="96" t="str">
        <f t="shared" si="78"/>
        <v/>
      </c>
      <c r="BA400" s="59" t="str">
        <f t="shared" si="79"/>
        <v/>
      </c>
      <c r="BB400" s="59" t="str">
        <f t="shared" si="80"/>
        <v/>
      </c>
      <c r="BC400" s="59" t="str">
        <f t="shared" si="84"/>
        <v/>
      </c>
      <c r="BD400" s="59" t="str">
        <f t="shared" si="82"/>
        <v/>
      </c>
      <c r="BE400" s="34" t="str">
        <f>IF(AZ400="","",IF(AND($H400="",$I400=""),"Y",IF(AND($H400&lt;=#REF!,$I400&gt;=#REF!),"Y",IF(AND($H400&lt;=#REF!,$I400=""),"Y",IF(AND($H400="",$I400&gt;=#REF!),"Y","N")))))</f>
        <v/>
      </c>
      <c r="BF400" s="80" t="str">
        <f t="shared" si="83"/>
        <v/>
      </c>
    </row>
    <row r="401" spans="12:58">
      <c r="L401" s="80" t="str">
        <f t="shared" si="81"/>
        <v/>
      </c>
      <c r="R401" s="65" t="str">
        <f t="shared" si="73"/>
        <v/>
      </c>
      <c r="S401" s="16" t="str">
        <f t="shared" si="74"/>
        <v/>
      </c>
      <c r="X401" s="65" t="str">
        <f t="shared" si="75"/>
        <v/>
      </c>
      <c r="AD401" s="65" t="str">
        <f t="shared" si="76"/>
        <v/>
      </c>
      <c r="AE401" s="80" t="str">
        <f t="shared" si="77"/>
        <v/>
      </c>
      <c r="AF401" s="13"/>
      <c r="AN401" s="14"/>
      <c r="AO401" s="14"/>
      <c r="AS401" s="14"/>
      <c r="AT401" s="14"/>
      <c r="AX401" s="14"/>
      <c r="AY401" s="114"/>
      <c r="AZ401" s="96" t="str">
        <f t="shared" si="78"/>
        <v/>
      </c>
      <c r="BA401" s="59" t="str">
        <f t="shared" si="79"/>
        <v/>
      </c>
      <c r="BB401" s="59" t="str">
        <f t="shared" si="80"/>
        <v/>
      </c>
      <c r="BC401" s="59" t="str">
        <f t="shared" si="84"/>
        <v/>
      </c>
      <c r="BD401" s="59" t="str">
        <f t="shared" si="82"/>
        <v/>
      </c>
      <c r="BE401" s="34" t="str">
        <f>IF(AZ401="","",IF(AND($H401="",$I401=""),"Y",IF(AND($H401&lt;=#REF!,$I401&gt;=#REF!),"Y",IF(AND($H401&lt;=#REF!,$I401=""),"Y",IF(AND($H401="",$I401&gt;=#REF!),"Y","N")))))</f>
        <v/>
      </c>
      <c r="BF401" s="80" t="str">
        <f t="shared" si="83"/>
        <v/>
      </c>
    </row>
    <row r="402" spans="12:58">
      <c r="L402" s="80" t="str">
        <f t="shared" si="81"/>
        <v/>
      </c>
      <c r="R402" s="65" t="str">
        <f t="shared" si="73"/>
        <v/>
      </c>
      <c r="S402" s="16" t="str">
        <f t="shared" si="74"/>
        <v/>
      </c>
      <c r="X402" s="65" t="str">
        <f t="shared" si="75"/>
        <v/>
      </c>
      <c r="AD402" s="65" t="str">
        <f t="shared" si="76"/>
        <v/>
      </c>
      <c r="AE402" s="80" t="str">
        <f t="shared" si="77"/>
        <v/>
      </c>
      <c r="AF402" s="13"/>
      <c r="AN402" s="14"/>
      <c r="AO402" s="14"/>
      <c r="AS402" s="14"/>
      <c r="AT402" s="14"/>
      <c r="AX402" s="14"/>
      <c r="AY402" s="114"/>
      <c r="AZ402" s="96" t="str">
        <f t="shared" si="78"/>
        <v/>
      </c>
      <c r="BA402" s="59" t="str">
        <f t="shared" si="79"/>
        <v/>
      </c>
      <c r="BB402" s="59" t="str">
        <f t="shared" si="80"/>
        <v/>
      </c>
      <c r="BC402" s="59" t="str">
        <f t="shared" si="84"/>
        <v/>
      </c>
      <c r="BD402" s="59" t="str">
        <f t="shared" si="82"/>
        <v/>
      </c>
      <c r="BE402" s="34" t="str">
        <f>IF(AZ402="","",IF(AND($H402="",$I402=""),"Y",IF(AND($H402&lt;=#REF!,$I402&gt;=#REF!),"Y",IF(AND($H402&lt;=#REF!,$I402=""),"Y",IF(AND($H402="",$I402&gt;=#REF!),"Y","N")))))</f>
        <v/>
      </c>
      <c r="BF402" s="80" t="str">
        <f t="shared" si="83"/>
        <v/>
      </c>
    </row>
    <row r="403" spans="12:58">
      <c r="L403" s="80" t="str">
        <f t="shared" si="81"/>
        <v/>
      </c>
      <c r="R403" s="65" t="str">
        <f t="shared" si="73"/>
        <v/>
      </c>
      <c r="S403" s="16" t="str">
        <f t="shared" si="74"/>
        <v/>
      </c>
      <c r="X403" s="65" t="str">
        <f t="shared" si="75"/>
        <v/>
      </c>
      <c r="AD403" s="65" t="str">
        <f t="shared" si="76"/>
        <v/>
      </c>
      <c r="AE403" s="80" t="str">
        <f t="shared" si="77"/>
        <v/>
      </c>
      <c r="AF403" s="13"/>
      <c r="AN403" s="14"/>
      <c r="AO403" s="14"/>
      <c r="AS403" s="14"/>
      <c r="AT403" s="14"/>
      <c r="AX403" s="14"/>
      <c r="AY403" s="114"/>
      <c r="AZ403" s="96" t="str">
        <f t="shared" si="78"/>
        <v/>
      </c>
      <c r="BA403" s="59" t="str">
        <f t="shared" si="79"/>
        <v/>
      </c>
      <c r="BB403" s="59" t="str">
        <f t="shared" si="80"/>
        <v/>
      </c>
      <c r="BC403" s="59" t="str">
        <f t="shared" si="84"/>
        <v/>
      </c>
      <c r="BD403" s="59" t="str">
        <f t="shared" si="82"/>
        <v/>
      </c>
      <c r="BE403" s="34" t="str">
        <f>IF(AZ403="","",IF(AND($H403="",$I403=""),"Y",IF(AND($H403&lt;=#REF!,$I403&gt;=#REF!),"Y",IF(AND($H403&lt;=#REF!,$I403=""),"Y",IF(AND($H403="",$I403&gt;=#REF!),"Y","N")))))</f>
        <v/>
      </c>
      <c r="BF403" s="80" t="str">
        <f t="shared" si="83"/>
        <v/>
      </c>
    </row>
    <row r="404" spans="12:58">
      <c r="L404" s="80" t="str">
        <f t="shared" si="81"/>
        <v/>
      </c>
      <c r="R404" s="65" t="str">
        <f t="shared" si="73"/>
        <v/>
      </c>
      <c r="S404" s="16" t="str">
        <f t="shared" si="74"/>
        <v/>
      </c>
      <c r="X404" s="65" t="str">
        <f t="shared" si="75"/>
        <v/>
      </c>
      <c r="AD404" s="65" t="str">
        <f t="shared" si="76"/>
        <v/>
      </c>
      <c r="AE404" s="80" t="str">
        <f t="shared" si="77"/>
        <v/>
      </c>
      <c r="AF404" s="13"/>
      <c r="AN404" s="14"/>
      <c r="AO404" s="14"/>
      <c r="AS404" s="14"/>
      <c r="AT404" s="14"/>
      <c r="AX404" s="14"/>
      <c r="AY404" s="114"/>
      <c r="AZ404" s="96" t="str">
        <f t="shared" si="78"/>
        <v/>
      </c>
      <c r="BA404" s="59" t="str">
        <f t="shared" si="79"/>
        <v/>
      </c>
      <c r="BB404" s="59" t="str">
        <f t="shared" si="80"/>
        <v/>
      </c>
      <c r="BC404" s="59" t="str">
        <f t="shared" si="84"/>
        <v/>
      </c>
      <c r="BD404" s="59" t="str">
        <f t="shared" si="82"/>
        <v/>
      </c>
      <c r="BE404" s="34" t="str">
        <f>IF(AZ404="","",IF(AND($H404="",$I404=""),"Y",IF(AND($H404&lt;=#REF!,$I404&gt;=#REF!),"Y",IF(AND($H404&lt;=#REF!,$I404=""),"Y",IF(AND($H404="",$I404&gt;=#REF!),"Y","N")))))</f>
        <v/>
      </c>
      <c r="BF404" s="80" t="str">
        <f t="shared" si="83"/>
        <v/>
      </c>
    </row>
    <row r="405" spans="12:58">
      <c r="L405" s="80" t="str">
        <f t="shared" si="81"/>
        <v/>
      </c>
      <c r="R405" s="65" t="str">
        <f t="shared" si="73"/>
        <v/>
      </c>
      <c r="S405" s="16" t="str">
        <f t="shared" si="74"/>
        <v/>
      </c>
      <c r="X405" s="65" t="str">
        <f t="shared" si="75"/>
        <v/>
      </c>
      <c r="AD405" s="65" t="str">
        <f t="shared" si="76"/>
        <v/>
      </c>
      <c r="AE405" s="80" t="str">
        <f t="shared" si="77"/>
        <v/>
      </c>
      <c r="AF405" s="13"/>
      <c r="AN405" s="14"/>
      <c r="AO405" s="14"/>
      <c r="AS405" s="14"/>
      <c r="AT405" s="14"/>
      <c r="AX405" s="14"/>
      <c r="AY405" s="114"/>
      <c r="AZ405" s="96" t="str">
        <f t="shared" si="78"/>
        <v/>
      </c>
      <c r="BA405" s="59" t="str">
        <f t="shared" si="79"/>
        <v/>
      </c>
      <c r="BB405" s="59" t="str">
        <f t="shared" si="80"/>
        <v/>
      </c>
      <c r="BC405" s="59" t="str">
        <f t="shared" si="84"/>
        <v/>
      </c>
      <c r="BD405" s="59" t="str">
        <f t="shared" si="82"/>
        <v/>
      </c>
      <c r="BE405" s="34" t="str">
        <f>IF(AZ405="","",IF(AND($H405="",$I405=""),"Y",IF(AND($H405&lt;=#REF!,$I405&gt;=#REF!),"Y",IF(AND($H405&lt;=#REF!,$I405=""),"Y",IF(AND($H405="",$I405&gt;=#REF!),"Y","N")))))</f>
        <v/>
      </c>
      <c r="BF405" s="80" t="str">
        <f t="shared" si="83"/>
        <v/>
      </c>
    </row>
    <row r="406" spans="12:58">
      <c r="L406" s="80" t="str">
        <f t="shared" si="81"/>
        <v/>
      </c>
      <c r="R406" s="65" t="str">
        <f t="shared" si="73"/>
        <v/>
      </c>
      <c r="S406" s="16" t="str">
        <f t="shared" si="74"/>
        <v/>
      </c>
      <c r="X406" s="65" t="str">
        <f t="shared" si="75"/>
        <v/>
      </c>
      <c r="AD406" s="65" t="str">
        <f t="shared" si="76"/>
        <v/>
      </c>
      <c r="AE406" s="80" t="str">
        <f t="shared" si="77"/>
        <v/>
      </c>
      <c r="AF406" s="13"/>
      <c r="AN406" s="14"/>
      <c r="AO406" s="14"/>
      <c r="AS406" s="14"/>
      <c r="AT406" s="14"/>
      <c r="AX406" s="14"/>
      <c r="AY406" s="114"/>
      <c r="AZ406" s="96" t="str">
        <f t="shared" si="78"/>
        <v/>
      </c>
      <c r="BA406" s="59" t="str">
        <f t="shared" si="79"/>
        <v/>
      </c>
      <c r="BB406" s="59" t="str">
        <f t="shared" si="80"/>
        <v/>
      </c>
      <c r="BC406" s="59" t="str">
        <f t="shared" si="84"/>
        <v/>
      </c>
      <c r="BD406" s="59" t="str">
        <f t="shared" si="82"/>
        <v/>
      </c>
      <c r="BE406" s="34" t="str">
        <f>IF(AZ406="","",IF(AND($H406="",$I406=""),"Y",IF(AND($H406&lt;=#REF!,$I406&gt;=#REF!),"Y",IF(AND($H406&lt;=#REF!,$I406=""),"Y",IF(AND($H406="",$I406&gt;=#REF!),"Y","N")))))</f>
        <v/>
      </c>
      <c r="BF406" s="80" t="str">
        <f t="shared" si="83"/>
        <v/>
      </c>
    </row>
    <row r="407" spans="12:58">
      <c r="L407" s="80" t="str">
        <f t="shared" si="81"/>
        <v/>
      </c>
      <c r="R407" s="65" t="str">
        <f t="shared" si="73"/>
        <v/>
      </c>
      <c r="S407" s="16" t="str">
        <f t="shared" si="74"/>
        <v/>
      </c>
      <c r="X407" s="65" t="str">
        <f t="shared" si="75"/>
        <v/>
      </c>
      <c r="AD407" s="65" t="str">
        <f t="shared" si="76"/>
        <v/>
      </c>
      <c r="AE407" s="80" t="str">
        <f t="shared" si="77"/>
        <v/>
      </c>
      <c r="AF407" s="13"/>
      <c r="AN407" s="14"/>
      <c r="AO407" s="14"/>
      <c r="AS407" s="14"/>
      <c r="AT407" s="14"/>
      <c r="AX407" s="14"/>
      <c r="AY407" s="114"/>
      <c r="AZ407" s="96" t="str">
        <f t="shared" si="78"/>
        <v/>
      </c>
      <c r="BA407" s="59" t="str">
        <f t="shared" si="79"/>
        <v/>
      </c>
      <c r="BB407" s="59" t="str">
        <f t="shared" si="80"/>
        <v/>
      </c>
      <c r="BC407" s="59" t="str">
        <f t="shared" si="84"/>
        <v/>
      </c>
      <c r="BD407" s="59" t="str">
        <f t="shared" si="82"/>
        <v/>
      </c>
      <c r="BE407" s="34" t="str">
        <f>IF(AZ407="","",IF(AND($H407="",$I407=""),"Y",IF(AND($H407&lt;=#REF!,$I407&gt;=#REF!),"Y",IF(AND($H407&lt;=#REF!,$I407=""),"Y",IF(AND($H407="",$I407&gt;=#REF!),"Y","N")))))</f>
        <v/>
      </c>
      <c r="BF407" s="80" t="str">
        <f t="shared" si="83"/>
        <v/>
      </c>
    </row>
    <row r="408" spans="12:58">
      <c r="L408" s="80" t="str">
        <f t="shared" si="81"/>
        <v/>
      </c>
      <c r="R408" s="65" t="str">
        <f t="shared" si="73"/>
        <v/>
      </c>
      <c r="S408" s="16" t="str">
        <f t="shared" si="74"/>
        <v/>
      </c>
      <c r="X408" s="65" t="str">
        <f t="shared" si="75"/>
        <v/>
      </c>
      <c r="AD408" s="65" t="str">
        <f t="shared" si="76"/>
        <v/>
      </c>
      <c r="AE408" s="80" t="str">
        <f t="shared" si="77"/>
        <v/>
      </c>
      <c r="AF408" s="13"/>
      <c r="AN408" s="14"/>
      <c r="AO408" s="14"/>
      <c r="AS408" s="14"/>
      <c r="AT408" s="14"/>
      <c r="AX408" s="14"/>
      <c r="AY408" s="114"/>
      <c r="AZ408" s="96" t="str">
        <f t="shared" si="78"/>
        <v/>
      </c>
      <c r="BA408" s="59" t="str">
        <f t="shared" si="79"/>
        <v/>
      </c>
      <c r="BB408" s="59" t="str">
        <f t="shared" si="80"/>
        <v/>
      </c>
      <c r="BC408" s="59" t="str">
        <f t="shared" si="84"/>
        <v/>
      </c>
      <c r="BD408" s="59" t="str">
        <f t="shared" si="82"/>
        <v/>
      </c>
      <c r="BE408" s="34" t="str">
        <f>IF(AZ408="","",IF(AND($H408="",$I408=""),"Y",IF(AND($H408&lt;=#REF!,$I408&gt;=#REF!),"Y",IF(AND($H408&lt;=#REF!,$I408=""),"Y",IF(AND($H408="",$I408&gt;=#REF!),"Y","N")))))</f>
        <v/>
      </c>
      <c r="BF408" s="80" t="str">
        <f t="shared" si="83"/>
        <v/>
      </c>
    </row>
    <row r="409" spans="12:58">
      <c r="L409" s="80" t="str">
        <f t="shared" si="81"/>
        <v/>
      </c>
      <c r="R409" s="65" t="str">
        <f t="shared" si="73"/>
        <v/>
      </c>
      <c r="S409" s="16" t="str">
        <f t="shared" si="74"/>
        <v/>
      </c>
      <c r="X409" s="65" t="str">
        <f t="shared" si="75"/>
        <v/>
      </c>
      <c r="AD409" s="65" t="str">
        <f t="shared" si="76"/>
        <v/>
      </c>
      <c r="AE409" s="80" t="str">
        <f t="shared" si="77"/>
        <v/>
      </c>
      <c r="AF409" s="13"/>
      <c r="AN409" s="14"/>
      <c r="AO409" s="14"/>
      <c r="AS409" s="14"/>
      <c r="AT409" s="14"/>
      <c r="AX409" s="14"/>
      <c r="AY409" s="114"/>
      <c r="AZ409" s="96" t="str">
        <f t="shared" si="78"/>
        <v/>
      </c>
      <c r="BA409" s="59" t="str">
        <f t="shared" si="79"/>
        <v/>
      </c>
      <c r="BB409" s="59" t="str">
        <f t="shared" si="80"/>
        <v/>
      </c>
      <c r="BC409" s="59" t="str">
        <f t="shared" si="84"/>
        <v/>
      </c>
      <c r="BD409" s="59" t="str">
        <f t="shared" si="82"/>
        <v/>
      </c>
      <c r="BE409" s="34" t="str">
        <f>IF(AZ409="","",IF(AND($H409="",$I409=""),"Y",IF(AND($H409&lt;=#REF!,$I409&gt;=#REF!),"Y",IF(AND($H409&lt;=#REF!,$I409=""),"Y",IF(AND($H409="",$I409&gt;=#REF!),"Y","N")))))</f>
        <v/>
      </c>
      <c r="BF409" s="80" t="str">
        <f t="shared" si="83"/>
        <v/>
      </c>
    </row>
    <row r="410" spans="12:58">
      <c r="L410" s="80" t="str">
        <f t="shared" si="81"/>
        <v/>
      </c>
      <c r="R410" s="65" t="str">
        <f t="shared" si="73"/>
        <v/>
      </c>
      <c r="S410" s="16" t="str">
        <f t="shared" si="74"/>
        <v/>
      </c>
      <c r="X410" s="65" t="str">
        <f t="shared" si="75"/>
        <v/>
      </c>
      <c r="AD410" s="65" t="str">
        <f t="shared" si="76"/>
        <v/>
      </c>
      <c r="AE410" s="80" t="str">
        <f t="shared" si="77"/>
        <v/>
      </c>
      <c r="AF410" s="13"/>
      <c r="AN410" s="14"/>
      <c r="AO410" s="14"/>
      <c r="AS410" s="14"/>
      <c r="AT410" s="14"/>
      <c r="AX410" s="14"/>
      <c r="AY410" s="114"/>
      <c r="AZ410" s="96" t="str">
        <f t="shared" si="78"/>
        <v/>
      </c>
      <c r="BA410" s="59" t="str">
        <f t="shared" si="79"/>
        <v/>
      </c>
      <c r="BB410" s="59" t="str">
        <f t="shared" si="80"/>
        <v/>
      </c>
      <c r="BC410" s="59" t="str">
        <f t="shared" si="84"/>
        <v/>
      </c>
      <c r="BD410" s="59" t="str">
        <f t="shared" si="82"/>
        <v/>
      </c>
      <c r="BE410" s="34" t="str">
        <f>IF(AZ410="","",IF(AND($H410="",$I410=""),"Y",IF(AND($H410&lt;=#REF!,$I410&gt;=#REF!),"Y",IF(AND($H410&lt;=#REF!,$I410=""),"Y",IF(AND($H410="",$I410&gt;=#REF!),"Y","N")))))</f>
        <v/>
      </c>
      <c r="BF410" s="80" t="str">
        <f t="shared" si="83"/>
        <v/>
      </c>
    </row>
    <row r="411" spans="12:58">
      <c r="L411" s="80" t="str">
        <f t="shared" si="81"/>
        <v/>
      </c>
      <c r="R411" s="65" t="str">
        <f t="shared" si="73"/>
        <v/>
      </c>
      <c r="S411" s="16" t="str">
        <f t="shared" si="74"/>
        <v/>
      </c>
      <c r="X411" s="65" t="str">
        <f t="shared" si="75"/>
        <v/>
      </c>
      <c r="AD411" s="65" t="str">
        <f t="shared" si="76"/>
        <v/>
      </c>
      <c r="AE411" s="80" t="str">
        <f t="shared" si="77"/>
        <v/>
      </c>
      <c r="AF411" s="13"/>
      <c r="AN411" s="14"/>
      <c r="AO411" s="14"/>
      <c r="AS411" s="14"/>
      <c r="AT411" s="14"/>
      <c r="AX411" s="14"/>
      <c r="AY411" s="114"/>
      <c r="AZ411" s="96" t="str">
        <f t="shared" si="78"/>
        <v/>
      </c>
      <c r="BA411" s="59" t="str">
        <f t="shared" si="79"/>
        <v/>
      </c>
      <c r="BB411" s="59" t="str">
        <f t="shared" si="80"/>
        <v/>
      </c>
      <c r="BC411" s="59" t="str">
        <f t="shared" si="84"/>
        <v/>
      </c>
      <c r="BD411" s="59" t="str">
        <f t="shared" si="82"/>
        <v/>
      </c>
      <c r="BE411" s="34" t="str">
        <f>IF(AZ411="","",IF(AND($H411="",$I411=""),"Y",IF(AND($H411&lt;=#REF!,$I411&gt;=#REF!),"Y",IF(AND($H411&lt;=#REF!,$I411=""),"Y",IF(AND($H411="",$I411&gt;=#REF!),"Y","N")))))</f>
        <v/>
      </c>
      <c r="BF411" s="80" t="str">
        <f t="shared" si="83"/>
        <v/>
      </c>
    </row>
    <row r="412" spans="12:58">
      <c r="L412" s="80" t="str">
        <f t="shared" si="81"/>
        <v/>
      </c>
      <c r="R412" s="65" t="str">
        <f t="shared" si="73"/>
        <v/>
      </c>
      <c r="S412" s="16" t="str">
        <f t="shared" si="74"/>
        <v/>
      </c>
      <c r="X412" s="65" t="str">
        <f t="shared" si="75"/>
        <v/>
      </c>
      <c r="AD412" s="65" t="str">
        <f t="shared" si="76"/>
        <v/>
      </c>
      <c r="AE412" s="80" t="str">
        <f t="shared" si="77"/>
        <v/>
      </c>
      <c r="AF412" s="13"/>
      <c r="AN412" s="14"/>
      <c r="AO412" s="14"/>
      <c r="AS412" s="14"/>
      <c r="AT412" s="14"/>
      <c r="AX412" s="14"/>
      <c r="AY412" s="114"/>
      <c r="AZ412" s="96" t="str">
        <f t="shared" si="78"/>
        <v/>
      </c>
      <c r="BA412" s="59" t="str">
        <f t="shared" si="79"/>
        <v/>
      </c>
      <c r="BB412" s="59" t="str">
        <f t="shared" si="80"/>
        <v/>
      </c>
      <c r="BC412" s="59" t="str">
        <f t="shared" si="84"/>
        <v/>
      </c>
      <c r="BD412" s="59" t="str">
        <f t="shared" si="82"/>
        <v/>
      </c>
      <c r="BE412" s="34" t="str">
        <f>IF(AZ412="","",IF(AND($H412="",$I412=""),"Y",IF(AND($H412&lt;=#REF!,$I412&gt;=#REF!),"Y",IF(AND($H412&lt;=#REF!,$I412=""),"Y",IF(AND($H412="",$I412&gt;=#REF!),"Y","N")))))</f>
        <v/>
      </c>
      <c r="BF412" s="80" t="str">
        <f t="shared" si="83"/>
        <v/>
      </c>
    </row>
    <row r="413" spans="12:58">
      <c r="L413" s="80" t="str">
        <f t="shared" si="81"/>
        <v/>
      </c>
      <c r="R413" s="65" t="str">
        <f t="shared" si="73"/>
        <v/>
      </c>
      <c r="S413" s="16" t="str">
        <f t="shared" si="74"/>
        <v/>
      </c>
      <c r="X413" s="65" t="str">
        <f t="shared" si="75"/>
        <v/>
      </c>
      <c r="AD413" s="65" t="str">
        <f t="shared" si="76"/>
        <v/>
      </c>
      <c r="AE413" s="80" t="str">
        <f t="shared" si="77"/>
        <v/>
      </c>
      <c r="AF413" s="13"/>
      <c r="AN413" s="14"/>
      <c r="AO413" s="14"/>
      <c r="AS413" s="14"/>
      <c r="AT413" s="14"/>
      <c r="AX413" s="14"/>
      <c r="AY413" s="114"/>
      <c r="AZ413" s="96" t="str">
        <f t="shared" si="78"/>
        <v/>
      </c>
      <c r="BA413" s="59" t="str">
        <f t="shared" si="79"/>
        <v/>
      </c>
      <c r="BB413" s="59" t="str">
        <f t="shared" si="80"/>
        <v/>
      </c>
      <c r="BC413" s="59" t="str">
        <f t="shared" si="84"/>
        <v/>
      </c>
      <c r="BD413" s="59" t="str">
        <f t="shared" si="82"/>
        <v/>
      </c>
      <c r="BE413" s="34" t="str">
        <f>IF(AZ413="","",IF(AND($H413="",$I413=""),"Y",IF(AND($H413&lt;=#REF!,$I413&gt;=#REF!),"Y",IF(AND($H413&lt;=#REF!,$I413=""),"Y",IF(AND($H413="",$I413&gt;=#REF!),"Y","N")))))</f>
        <v/>
      </c>
      <c r="BF413" s="80" t="str">
        <f t="shared" si="83"/>
        <v/>
      </c>
    </row>
    <row r="414" spans="12:58">
      <c r="L414" s="80" t="str">
        <f t="shared" si="81"/>
        <v/>
      </c>
      <c r="R414" s="65" t="str">
        <f t="shared" si="73"/>
        <v/>
      </c>
      <c r="S414" s="16" t="str">
        <f t="shared" si="74"/>
        <v/>
      </c>
      <c r="X414" s="65" t="str">
        <f t="shared" si="75"/>
        <v/>
      </c>
      <c r="AD414" s="65" t="str">
        <f t="shared" si="76"/>
        <v/>
      </c>
      <c r="AE414" s="80" t="str">
        <f t="shared" si="77"/>
        <v/>
      </c>
      <c r="AF414" s="13"/>
      <c r="AN414" s="14"/>
      <c r="AO414" s="14"/>
      <c r="AS414" s="14"/>
      <c r="AT414" s="14"/>
      <c r="AX414" s="14"/>
      <c r="AY414" s="114"/>
      <c r="AZ414" s="96" t="str">
        <f t="shared" si="78"/>
        <v/>
      </c>
      <c r="BA414" s="59" t="str">
        <f t="shared" si="79"/>
        <v/>
      </c>
      <c r="BB414" s="59" t="str">
        <f t="shared" si="80"/>
        <v/>
      </c>
      <c r="BC414" s="59" t="str">
        <f t="shared" si="84"/>
        <v/>
      </c>
      <c r="BD414" s="59" t="str">
        <f t="shared" si="82"/>
        <v/>
      </c>
      <c r="BE414" s="34" t="str">
        <f>IF(AZ414="","",IF(AND($H414="",$I414=""),"Y",IF(AND($H414&lt;=#REF!,$I414&gt;=#REF!),"Y",IF(AND($H414&lt;=#REF!,$I414=""),"Y",IF(AND($H414="",$I414&gt;=#REF!),"Y","N")))))</f>
        <v/>
      </c>
      <c r="BF414" s="80" t="str">
        <f t="shared" si="83"/>
        <v/>
      </c>
    </row>
    <row r="415" spans="12:58">
      <c r="L415" s="80" t="str">
        <f t="shared" si="81"/>
        <v/>
      </c>
      <c r="R415" s="65" t="str">
        <f t="shared" si="73"/>
        <v/>
      </c>
      <c r="S415" s="16" t="str">
        <f t="shared" si="74"/>
        <v/>
      </c>
      <c r="X415" s="65" t="str">
        <f t="shared" si="75"/>
        <v/>
      </c>
      <c r="AD415" s="65" t="str">
        <f t="shared" si="76"/>
        <v/>
      </c>
      <c r="AE415" s="80" t="str">
        <f t="shared" si="77"/>
        <v/>
      </c>
      <c r="AF415" s="13"/>
      <c r="AN415" s="14"/>
      <c r="AO415" s="14"/>
      <c r="AS415" s="14"/>
      <c r="AT415" s="14"/>
      <c r="AX415" s="14"/>
      <c r="AY415" s="114"/>
      <c r="AZ415" s="96" t="str">
        <f t="shared" si="78"/>
        <v/>
      </c>
      <c r="BA415" s="59" t="str">
        <f t="shared" si="79"/>
        <v/>
      </c>
      <c r="BB415" s="59" t="str">
        <f t="shared" si="80"/>
        <v/>
      </c>
      <c r="BC415" s="59" t="str">
        <f t="shared" si="84"/>
        <v/>
      </c>
      <c r="BD415" s="59" t="str">
        <f t="shared" si="82"/>
        <v/>
      </c>
      <c r="BE415" s="34" t="str">
        <f>IF(AZ415="","",IF(AND($H415="",$I415=""),"Y",IF(AND($H415&lt;=#REF!,$I415&gt;=#REF!),"Y",IF(AND($H415&lt;=#REF!,$I415=""),"Y",IF(AND($H415="",$I415&gt;=#REF!),"Y","N")))))</f>
        <v/>
      </c>
      <c r="BF415" s="80" t="str">
        <f t="shared" si="83"/>
        <v/>
      </c>
    </row>
    <row r="416" spans="12:58">
      <c r="L416" s="80" t="str">
        <f t="shared" si="81"/>
        <v/>
      </c>
      <c r="R416" s="65" t="str">
        <f t="shared" si="73"/>
        <v/>
      </c>
      <c r="S416" s="16" t="str">
        <f t="shared" si="74"/>
        <v/>
      </c>
      <c r="X416" s="65" t="str">
        <f t="shared" si="75"/>
        <v/>
      </c>
      <c r="AD416" s="65" t="str">
        <f t="shared" si="76"/>
        <v/>
      </c>
      <c r="AE416" s="80" t="str">
        <f t="shared" si="77"/>
        <v/>
      </c>
      <c r="AF416" s="13"/>
      <c r="AN416" s="14"/>
      <c r="AO416" s="14"/>
      <c r="AS416" s="14"/>
      <c r="AT416" s="14"/>
      <c r="AX416" s="14"/>
      <c r="AY416" s="114"/>
      <c r="AZ416" s="96" t="str">
        <f t="shared" si="78"/>
        <v/>
      </c>
      <c r="BA416" s="59" t="str">
        <f t="shared" si="79"/>
        <v/>
      </c>
      <c r="BB416" s="59" t="str">
        <f t="shared" si="80"/>
        <v/>
      </c>
      <c r="BC416" s="59" t="str">
        <f t="shared" si="84"/>
        <v/>
      </c>
      <c r="BD416" s="59" t="str">
        <f t="shared" si="82"/>
        <v/>
      </c>
      <c r="BE416" s="34" t="str">
        <f>IF(AZ416="","",IF(AND($H416="",$I416=""),"Y",IF(AND($H416&lt;=#REF!,$I416&gt;=#REF!),"Y",IF(AND($H416&lt;=#REF!,$I416=""),"Y",IF(AND($H416="",$I416&gt;=#REF!),"Y","N")))))</f>
        <v/>
      </c>
      <c r="BF416" s="80" t="str">
        <f t="shared" si="83"/>
        <v/>
      </c>
    </row>
    <row r="417" spans="12:58">
      <c r="L417" s="80" t="str">
        <f t="shared" si="81"/>
        <v/>
      </c>
      <c r="R417" s="65" t="str">
        <f t="shared" si="73"/>
        <v/>
      </c>
      <c r="S417" s="16" t="str">
        <f t="shared" si="74"/>
        <v/>
      </c>
      <c r="X417" s="65" t="str">
        <f t="shared" si="75"/>
        <v/>
      </c>
      <c r="AD417" s="65" t="str">
        <f t="shared" si="76"/>
        <v/>
      </c>
      <c r="AE417" s="80" t="str">
        <f t="shared" si="77"/>
        <v/>
      </c>
      <c r="AF417" s="13"/>
      <c r="AN417" s="14"/>
      <c r="AO417" s="14"/>
      <c r="AS417" s="14"/>
      <c r="AT417" s="14"/>
      <c r="AX417" s="14"/>
      <c r="AY417" s="114"/>
      <c r="AZ417" s="96" t="str">
        <f t="shared" si="78"/>
        <v/>
      </c>
      <c r="BA417" s="59" t="str">
        <f t="shared" si="79"/>
        <v/>
      </c>
      <c r="BB417" s="59" t="str">
        <f t="shared" si="80"/>
        <v/>
      </c>
      <c r="BC417" s="59" t="str">
        <f t="shared" si="84"/>
        <v/>
      </c>
      <c r="BD417" s="59" t="str">
        <f t="shared" si="82"/>
        <v/>
      </c>
      <c r="BE417" s="34" t="str">
        <f>IF(AZ417="","",IF(AND($H417="",$I417=""),"Y",IF(AND($H417&lt;=#REF!,$I417&gt;=#REF!),"Y",IF(AND($H417&lt;=#REF!,$I417=""),"Y",IF(AND($H417="",$I417&gt;=#REF!),"Y","N")))))</f>
        <v/>
      </c>
      <c r="BF417" s="80" t="str">
        <f t="shared" si="83"/>
        <v/>
      </c>
    </row>
    <row r="418" spans="12:58">
      <c r="L418" s="80" t="str">
        <f t="shared" si="81"/>
        <v/>
      </c>
      <c r="R418" s="65" t="str">
        <f t="shared" si="73"/>
        <v/>
      </c>
      <c r="S418" s="16" t="str">
        <f t="shared" si="74"/>
        <v/>
      </c>
      <c r="X418" s="65" t="str">
        <f t="shared" si="75"/>
        <v/>
      </c>
      <c r="AD418" s="65" t="str">
        <f t="shared" si="76"/>
        <v/>
      </c>
      <c r="AE418" s="80" t="str">
        <f t="shared" si="77"/>
        <v/>
      </c>
      <c r="AF418" s="13"/>
      <c r="AN418" s="14"/>
      <c r="AO418" s="14"/>
      <c r="AS418" s="14"/>
      <c r="AT418" s="14"/>
      <c r="AX418" s="14"/>
      <c r="AY418" s="114"/>
      <c r="AZ418" s="96" t="str">
        <f t="shared" si="78"/>
        <v/>
      </c>
      <c r="BA418" s="59" t="str">
        <f t="shared" si="79"/>
        <v/>
      </c>
      <c r="BB418" s="59" t="str">
        <f t="shared" si="80"/>
        <v/>
      </c>
      <c r="BC418" s="59" t="str">
        <f t="shared" si="84"/>
        <v/>
      </c>
      <c r="BD418" s="59" t="str">
        <f t="shared" si="82"/>
        <v/>
      </c>
      <c r="BE418" s="34" t="str">
        <f>IF(AZ418="","",IF(AND($H418="",$I418=""),"Y",IF(AND($H418&lt;=#REF!,$I418&gt;=#REF!),"Y",IF(AND($H418&lt;=#REF!,$I418=""),"Y",IF(AND($H418="",$I418&gt;=#REF!),"Y","N")))))</f>
        <v/>
      </c>
      <c r="BF418" s="80" t="str">
        <f t="shared" si="83"/>
        <v/>
      </c>
    </row>
    <row r="419" spans="12:58">
      <c r="L419" s="80" t="str">
        <f t="shared" si="81"/>
        <v/>
      </c>
      <c r="R419" s="65" t="str">
        <f t="shared" si="73"/>
        <v/>
      </c>
      <c r="S419" s="16" t="str">
        <f t="shared" si="74"/>
        <v/>
      </c>
      <c r="X419" s="65" t="str">
        <f t="shared" si="75"/>
        <v/>
      </c>
      <c r="AD419" s="65" t="str">
        <f t="shared" si="76"/>
        <v/>
      </c>
      <c r="AE419" s="80" t="str">
        <f t="shared" si="77"/>
        <v/>
      </c>
      <c r="AF419" s="13"/>
      <c r="AN419" s="14"/>
      <c r="AO419" s="14"/>
      <c r="AS419" s="14"/>
      <c r="AT419" s="14"/>
      <c r="AX419" s="14"/>
      <c r="AY419" s="114"/>
      <c r="AZ419" s="96" t="str">
        <f t="shared" si="78"/>
        <v/>
      </c>
      <c r="BA419" s="59" t="str">
        <f t="shared" si="79"/>
        <v/>
      </c>
      <c r="BB419" s="59" t="str">
        <f t="shared" si="80"/>
        <v/>
      </c>
      <c r="BC419" s="59" t="str">
        <f t="shared" si="84"/>
        <v/>
      </c>
      <c r="BD419" s="59" t="str">
        <f t="shared" si="82"/>
        <v/>
      </c>
      <c r="BE419" s="34" t="str">
        <f>IF(AZ419="","",IF(AND($H419="",$I419=""),"Y",IF(AND($H419&lt;=#REF!,$I419&gt;=#REF!),"Y",IF(AND($H419&lt;=#REF!,$I419=""),"Y",IF(AND($H419="",$I419&gt;=#REF!),"Y","N")))))</f>
        <v/>
      </c>
      <c r="BF419" s="80" t="str">
        <f t="shared" si="83"/>
        <v/>
      </c>
    </row>
    <row r="420" spans="12:58">
      <c r="L420" s="80" t="str">
        <f t="shared" si="81"/>
        <v/>
      </c>
      <c r="R420" s="65" t="str">
        <f t="shared" si="73"/>
        <v/>
      </c>
      <c r="S420" s="16" t="str">
        <f t="shared" si="74"/>
        <v/>
      </c>
      <c r="X420" s="65" t="str">
        <f t="shared" si="75"/>
        <v/>
      </c>
      <c r="AD420" s="65" t="str">
        <f t="shared" si="76"/>
        <v/>
      </c>
      <c r="AE420" s="80" t="str">
        <f t="shared" si="77"/>
        <v/>
      </c>
      <c r="AF420" s="13"/>
      <c r="AN420" s="14"/>
      <c r="AO420" s="14"/>
      <c r="AS420" s="14"/>
      <c r="AT420" s="14"/>
      <c r="AX420" s="14"/>
      <c r="AY420" s="114"/>
      <c r="AZ420" s="96" t="str">
        <f t="shared" si="78"/>
        <v/>
      </c>
      <c r="BA420" s="59" t="str">
        <f t="shared" si="79"/>
        <v/>
      </c>
      <c r="BB420" s="59" t="str">
        <f t="shared" si="80"/>
        <v/>
      </c>
      <c r="BC420" s="59" t="str">
        <f t="shared" si="84"/>
        <v/>
      </c>
      <c r="BD420" s="59" t="str">
        <f t="shared" si="82"/>
        <v/>
      </c>
      <c r="BE420" s="34" t="str">
        <f>IF(AZ420="","",IF(AND($H420="",$I420=""),"Y",IF(AND($H420&lt;=#REF!,$I420&gt;=#REF!),"Y",IF(AND($H420&lt;=#REF!,$I420=""),"Y",IF(AND($H420="",$I420&gt;=#REF!),"Y","N")))))</f>
        <v/>
      </c>
      <c r="BF420" s="80" t="str">
        <f t="shared" si="83"/>
        <v/>
      </c>
    </row>
    <row r="421" spans="12:58">
      <c r="L421" s="80" t="str">
        <f t="shared" si="81"/>
        <v/>
      </c>
      <c r="R421" s="65" t="str">
        <f t="shared" si="73"/>
        <v/>
      </c>
      <c r="S421" s="16" t="str">
        <f t="shared" si="74"/>
        <v/>
      </c>
      <c r="X421" s="65" t="str">
        <f t="shared" si="75"/>
        <v/>
      </c>
      <c r="AD421" s="65" t="str">
        <f t="shared" si="76"/>
        <v/>
      </c>
      <c r="AE421" s="80" t="str">
        <f t="shared" si="77"/>
        <v/>
      </c>
      <c r="AF421" s="13"/>
      <c r="AN421" s="14"/>
      <c r="AO421" s="14"/>
      <c r="AS421" s="14"/>
      <c r="AT421" s="14"/>
      <c r="AX421" s="14"/>
      <c r="AY421" s="114"/>
      <c r="AZ421" s="96" t="str">
        <f t="shared" si="78"/>
        <v/>
      </c>
      <c r="BA421" s="59" t="str">
        <f t="shared" si="79"/>
        <v/>
      </c>
      <c r="BB421" s="59" t="str">
        <f t="shared" si="80"/>
        <v/>
      </c>
      <c r="BC421" s="59" t="str">
        <f t="shared" si="84"/>
        <v/>
      </c>
      <c r="BD421" s="59" t="str">
        <f t="shared" si="82"/>
        <v/>
      </c>
      <c r="BE421" s="34" t="str">
        <f>IF(AZ421="","",IF(AND($H421="",$I421=""),"Y",IF(AND($H421&lt;=#REF!,$I421&gt;=#REF!),"Y",IF(AND($H421&lt;=#REF!,$I421=""),"Y",IF(AND($H421="",$I421&gt;=#REF!),"Y","N")))))</f>
        <v/>
      </c>
      <c r="BF421" s="80" t="str">
        <f t="shared" si="83"/>
        <v/>
      </c>
    </row>
    <row r="422" spans="12:58">
      <c r="L422" s="80" t="str">
        <f t="shared" si="81"/>
        <v/>
      </c>
      <c r="R422" s="65" t="str">
        <f t="shared" si="73"/>
        <v/>
      </c>
      <c r="S422" s="16" t="str">
        <f t="shared" si="74"/>
        <v/>
      </c>
      <c r="X422" s="65" t="str">
        <f t="shared" si="75"/>
        <v/>
      </c>
      <c r="AD422" s="65" t="str">
        <f t="shared" si="76"/>
        <v/>
      </c>
      <c r="AE422" s="80" t="str">
        <f t="shared" si="77"/>
        <v/>
      </c>
      <c r="AF422" s="13"/>
      <c r="AN422" s="14"/>
      <c r="AO422" s="14"/>
      <c r="AS422" s="14"/>
      <c r="AT422" s="14"/>
      <c r="AX422" s="14"/>
      <c r="AY422" s="114"/>
      <c r="AZ422" s="96" t="str">
        <f t="shared" si="78"/>
        <v/>
      </c>
      <c r="BA422" s="59" t="str">
        <f t="shared" si="79"/>
        <v/>
      </c>
      <c r="BB422" s="59" t="str">
        <f t="shared" si="80"/>
        <v/>
      </c>
      <c r="BC422" s="59" t="str">
        <f t="shared" si="84"/>
        <v/>
      </c>
      <c r="BD422" s="59" t="str">
        <f t="shared" si="82"/>
        <v/>
      </c>
      <c r="BE422" s="34" t="str">
        <f>IF(AZ422="","",IF(AND($H422="",$I422=""),"Y",IF(AND($H422&lt;=#REF!,$I422&gt;=#REF!),"Y",IF(AND($H422&lt;=#REF!,$I422=""),"Y",IF(AND($H422="",$I422&gt;=#REF!),"Y","N")))))</f>
        <v/>
      </c>
      <c r="BF422" s="80" t="str">
        <f t="shared" si="83"/>
        <v/>
      </c>
    </row>
    <row r="423" spans="12:58">
      <c r="L423" s="80" t="str">
        <f t="shared" si="81"/>
        <v/>
      </c>
      <c r="R423" s="65" t="str">
        <f t="shared" si="73"/>
        <v/>
      </c>
      <c r="S423" s="16" t="str">
        <f t="shared" si="74"/>
        <v/>
      </c>
      <c r="X423" s="65" t="str">
        <f t="shared" si="75"/>
        <v/>
      </c>
      <c r="AD423" s="65" t="str">
        <f t="shared" si="76"/>
        <v/>
      </c>
      <c r="AE423" s="80" t="str">
        <f t="shared" si="77"/>
        <v/>
      </c>
      <c r="AF423" s="13"/>
      <c r="AN423" s="14"/>
      <c r="AO423" s="14"/>
      <c r="AS423" s="14"/>
      <c r="AT423" s="14"/>
      <c r="AX423" s="14"/>
      <c r="AY423" s="114"/>
      <c r="AZ423" s="96" t="str">
        <f t="shared" si="78"/>
        <v/>
      </c>
      <c r="BA423" s="59" t="str">
        <f t="shared" si="79"/>
        <v/>
      </c>
      <c r="BB423" s="59" t="str">
        <f t="shared" si="80"/>
        <v/>
      </c>
      <c r="BC423" s="59" t="str">
        <f t="shared" si="84"/>
        <v/>
      </c>
      <c r="BD423" s="59" t="str">
        <f t="shared" si="82"/>
        <v/>
      </c>
      <c r="BE423" s="34" t="str">
        <f>IF(AZ423="","",IF(AND($H423="",$I423=""),"Y",IF(AND($H423&lt;=#REF!,$I423&gt;=#REF!),"Y",IF(AND($H423&lt;=#REF!,$I423=""),"Y",IF(AND($H423="",$I423&gt;=#REF!),"Y","N")))))</f>
        <v/>
      </c>
      <c r="BF423" s="80" t="str">
        <f t="shared" si="83"/>
        <v/>
      </c>
    </row>
    <row r="424" spans="12:58">
      <c r="L424" s="80" t="str">
        <f t="shared" si="81"/>
        <v/>
      </c>
      <c r="R424" s="65" t="str">
        <f t="shared" si="73"/>
        <v/>
      </c>
      <c r="S424" s="16" t="str">
        <f t="shared" si="74"/>
        <v/>
      </c>
      <c r="X424" s="65" t="str">
        <f t="shared" si="75"/>
        <v/>
      </c>
      <c r="AD424" s="65" t="str">
        <f t="shared" si="76"/>
        <v/>
      </c>
      <c r="AE424" s="80" t="str">
        <f t="shared" si="77"/>
        <v/>
      </c>
      <c r="AF424" s="13"/>
      <c r="AN424" s="14"/>
      <c r="AO424" s="14"/>
      <c r="AS424" s="14"/>
      <c r="AT424" s="14"/>
      <c r="AX424" s="14"/>
      <c r="AY424" s="114"/>
      <c r="AZ424" s="96" t="str">
        <f t="shared" si="78"/>
        <v/>
      </c>
      <c r="BA424" s="59" t="str">
        <f t="shared" si="79"/>
        <v/>
      </c>
      <c r="BB424" s="59" t="str">
        <f t="shared" si="80"/>
        <v/>
      </c>
      <c r="BC424" s="59" t="str">
        <f t="shared" si="84"/>
        <v/>
      </c>
      <c r="BD424" s="59" t="str">
        <f t="shared" si="82"/>
        <v/>
      </c>
      <c r="BE424" s="34" t="str">
        <f>IF(AZ424="","",IF(AND($H424="",$I424=""),"Y",IF(AND($H424&lt;=#REF!,$I424&gt;=#REF!),"Y",IF(AND($H424&lt;=#REF!,$I424=""),"Y",IF(AND($H424="",$I424&gt;=#REF!),"Y","N")))))</f>
        <v/>
      </c>
      <c r="BF424" s="80" t="str">
        <f t="shared" si="83"/>
        <v/>
      </c>
    </row>
    <row r="425" spans="12:58">
      <c r="L425" s="80" t="str">
        <f t="shared" si="81"/>
        <v/>
      </c>
      <c r="R425" s="65" t="str">
        <f t="shared" si="73"/>
        <v/>
      </c>
      <c r="S425" s="16" t="str">
        <f t="shared" si="74"/>
        <v/>
      </c>
      <c r="X425" s="65" t="str">
        <f t="shared" si="75"/>
        <v/>
      </c>
      <c r="AD425" s="65" t="str">
        <f t="shared" si="76"/>
        <v/>
      </c>
      <c r="AE425" s="80" t="str">
        <f t="shared" si="77"/>
        <v/>
      </c>
      <c r="AF425" s="13"/>
      <c r="AN425" s="14"/>
      <c r="AO425" s="14"/>
      <c r="AS425" s="14"/>
      <c r="AT425" s="14"/>
      <c r="AX425" s="14"/>
      <c r="AY425" s="114"/>
      <c r="AZ425" s="96" t="str">
        <f t="shared" si="78"/>
        <v/>
      </c>
      <c r="BA425" s="59" t="str">
        <f t="shared" si="79"/>
        <v/>
      </c>
      <c r="BB425" s="59" t="str">
        <f t="shared" si="80"/>
        <v/>
      </c>
      <c r="BC425" s="59" t="str">
        <f t="shared" si="84"/>
        <v/>
      </c>
      <c r="BD425" s="59" t="str">
        <f t="shared" si="82"/>
        <v/>
      </c>
      <c r="BE425" s="34" t="str">
        <f>IF(AZ425="","",IF(AND($H425="",$I425=""),"Y",IF(AND($H425&lt;=#REF!,$I425&gt;=#REF!),"Y",IF(AND($H425&lt;=#REF!,$I425=""),"Y",IF(AND($H425="",$I425&gt;=#REF!),"Y","N")))))</f>
        <v/>
      </c>
      <c r="BF425" s="80" t="str">
        <f t="shared" si="83"/>
        <v/>
      </c>
    </row>
    <row r="426" spans="12:58">
      <c r="L426" s="80" t="str">
        <f t="shared" si="81"/>
        <v/>
      </c>
      <c r="R426" s="65" t="str">
        <f t="shared" si="73"/>
        <v/>
      </c>
      <c r="S426" s="16" t="str">
        <f t="shared" si="74"/>
        <v/>
      </c>
      <c r="X426" s="65" t="str">
        <f t="shared" si="75"/>
        <v/>
      </c>
      <c r="AD426" s="65" t="str">
        <f t="shared" si="76"/>
        <v/>
      </c>
      <c r="AE426" s="80" t="str">
        <f t="shared" si="77"/>
        <v/>
      </c>
      <c r="AF426" s="13"/>
      <c r="AN426" s="14"/>
      <c r="AO426" s="14"/>
      <c r="AS426" s="14"/>
      <c r="AT426" s="14"/>
      <c r="AX426" s="14"/>
      <c r="AY426" s="114"/>
      <c r="AZ426" s="96" t="str">
        <f t="shared" si="78"/>
        <v/>
      </c>
      <c r="BA426" s="59" t="str">
        <f t="shared" si="79"/>
        <v/>
      </c>
      <c r="BB426" s="59" t="str">
        <f t="shared" si="80"/>
        <v/>
      </c>
      <c r="BC426" s="59" t="str">
        <f t="shared" si="84"/>
        <v/>
      </c>
      <c r="BD426" s="59" t="str">
        <f t="shared" si="82"/>
        <v/>
      </c>
      <c r="BE426" s="34" t="str">
        <f>IF(AZ426="","",IF(AND($H426="",$I426=""),"Y",IF(AND($H426&lt;=#REF!,$I426&gt;=#REF!),"Y",IF(AND($H426&lt;=#REF!,$I426=""),"Y",IF(AND($H426="",$I426&gt;=#REF!),"Y","N")))))</f>
        <v/>
      </c>
      <c r="BF426" s="80" t="str">
        <f t="shared" si="83"/>
        <v/>
      </c>
    </row>
    <row r="427" spans="12:58">
      <c r="L427" s="80" t="str">
        <f t="shared" si="81"/>
        <v/>
      </c>
      <c r="R427" s="65" t="str">
        <f t="shared" si="73"/>
        <v/>
      </c>
      <c r="S427" s="16" t="str">
        <f t="shared" si="74"/>
        <v/>
      </c>
      <c r="X427" s="65" t="str">
        <f t="shared" si="75"/>
        <v/>
      </c>
      <c r="AD427" s="65" t="str">
        <f t="shared" si="76"/>
        <v/>
      </c>
      <c r="AE427" s="80" t="str">
        <f t="shared" si="77"/>
        <v/>
      </c>
      <c r="AF427" s="13"/>
      <c r="AN427" s="14"/>
      <c r="AO427" s="14"/>
      <c r="AS427" s="14"/>
      <c r="AT427" s="14"/>
      <c r="AX427" s="14"/>
      <c r="AY427" s="114"/>
      <c r="AZ427" s="96" t="str">
        <f t="shared" si="78"/>
        <v/>
      </c>
      <c r="BA427" s="59" t="str">
        <f t="shared" si="79"/>
        <v/>
      </c>
      <c r="BB427" s="59" t="str">
        <f t="shared" si="80"/>
        <v/>
      </c>
      <c r="BC427" s="59" t="str">
        <f t="shared" si="84"/>
        <v/>
      </c>
      <c r="BD427" s="59" t="str">
        <f t="shared" si="82"/>
        <v/>
      </c>
      <c r="BE427" s="34" t="str">
        <f>IF(AZ427="","",IF(AND($H427="",$I427=""),"Y",IF(AND($H427&lt;=#REF!,$I427&gt;=#REF!),"Y",IF(AND($H427&lt;=#REF!,$I427=""),"Y",IF(AND($H427="",$I427&gt;=#REF!),"Y","N")))))</f>
        <v/>
      </c>
      <c r="BF427" s="80" t="str">
        <f t="shared" si="83"/>
        <v/>
      </c>
    </row>
    <row r="428" spans="12:58">
      <c r="L428" s="80" t="str">
        <f t="shared" si="81"/>
        <v/>
      </c>
      <c r="R428" s="65" t="str">
        <f t="shared" si="73"/>
        <v/>
      </c>
      <c r="S428" s="16" t="str">
        <f t="shared" si="74"/>
        <v/>
      </c>
      <c r="X428" s="65" t="str">
        <f t="shared" si="75"/>
        <v/>
      </c>
      <c r="AD428" s="65" t="str">
        <f t="shared" si="76"/>
        <v/>
      </c>
      <c r="AE428" s="80" t="str">
        <f t="shared" si="77"/>
        <v/>
      </c>
      <c r="AF428" s="13"/>
      <c r="AN428" s="14"/>
      <c r="AO428" s="14"/>
      <c r="AS428" s="14"/>
      <c r="AT428" s="14"/>
      <c r="AX428" s="14"/>
      <c r="AY428" s="114"/>
      <c r="AZ428" s="96" t="str">
        <f t="shared" si="78"/>
        <v/>
      </c>
      <c r="BA428" s="59" t="str">
        <f t="shared" si="79"/>
        <v/>
      </c>
      <c r="BB428" s="59" t="str">
        <f t="shared" si="80"/>
        <v/>
      </c>
      <c r="BC428" s="59" t="str">
        <f t="shared" si="84"/>
        <v/>
      </c>
      <c r="BD428" s="59" t="str">
        <f t="shared" si="82"/>
        <v/>
      </c>
      <c r="BE428" s="34" t="str">
        <f>IF(AZ428="","",IF(AND($H428="",$I428=""),"Y",IF(AND($H428&lt;=#REF!,$I428&gt;=#REF!),"Y",IF(AND($H428&lt;=#REF!,$I428=""),"Y",IF(AND($H428="",$I428&gt;=#REF!),"Y","N")))))</f>
        <v/>
      </c>
      <c r="BF428" s="80" t="str">
        <f t="shared" si="83"/>
        <v/>
      </c>
    </row>
    <row r="429" spans="12:58">
      <c r="L429" s="80" t="str">
        <f t="shared" si="81"/>
        <v/>
      </c>
      <c r="R429" s="65" t="str">
        <f t="shared" si="73"/>
        <v/>
      </c>
      <c r="S429" s="16" t="str">
        <f t="shared" si="74"/>
        <v/>
      </c>
      <c r="X429" s="65" t="str">
        <f t="shared" si="75"/>
        <v/>
      </c>
      <c r="AD429" s="65" t="str">
        <f t="shared" si="76"/>
        <v/>
      </c>
      <c r="AE429" s="80" t="str">
        <f t="shared" si="77"/>
        <v/>
      </c>
      <c r="AF429" s="13"/>
      <c r="AN429" s="14"/>
      <c r="AO429" s="14"/>
      <c r="AS429" s="14"/>
      <c r="AT429" s="14"/>
      <c r="AX429" s="14"/>
      <c r="AY429" s="114"/>
      <c r="AZ429" s="96" t="str">
        <f t="shared" si="78"/>
        <v/>
      </c>
      <c r="BA429" s="59" t="str">
        <f t="shared" si="79"/>
        <v/>
      </c>
      <c r="BB429" s="59" t="str">
        <f t="shared" si="80"/>
        <v/>
      </c>
      <c r="BC429" s="59" t="str">
        <f t="shared" si="84"/>
        <v/>
      </c>
      <c r="BD429" s="59" t="str">
        <f t="shared" si="82"/>
        <v/>
      </c>
      <c r="BE429" s="34" t="str">
        <f>IF(AZ429="","",IF(AND($H429="",$I429=""),"Y",IF(AND($H429&lt;=#REF!,$I429&gt;=#REF!),"Y",IF(AND($H429&lt;=#REF!,$I429=""),"Y",IF(AND($H429="",$I429&gt;=#REF!),"Y","N")))))</f>
        <v/>
      </c>
      <c r="BF429" s="80" t="str">
        <f t="shared" si="83"/>
        <v/>
      </c>
    </row>
    <row r="430" spans="12:58">
      <c r="L430" s="80" t="str">
        <f t="shared" si="81"/>
        <v/>
      </c>
      <c r="R430" s="65" t="str">
        <f t="shared" si="73"/>
        <v/>
      </c>
      <c r="S430" s="16" t="str">
        <f t="shared" si="74"/>
        <v/>
      </c>
      <c r="X430" s="65" t="str">
        <f t="shared" si="75"/>
        <v/>
      </c>
      <c r="AD430" s="65" t="str">
        <f t="shared" si="76"/>
        <v/>
      </c>
      <c r="AE430" s="80" t="str">
        <f t="shared" si="77"/>
        <v/>
      </c>
      <c r="AF430" s="13"/>
      <c r="AN430" s="14"/>
      <c r="AO430" s="14"/>
      <c r="AS430" s="14"/>
      <c r="AT430" s="14"/>
      <c r="AX430" s="14"/>
      <c r="AY430" s="114"/>
      <c r="AZ430" s="96" t="str">
        <f t="shared" si="78"/>
        <v/>
      </c>
      <c r="BA430" s="59" t="str">
        <f t="shared" si="79"/>
        <v/>
      </c>
      <c r="BB430" s="59" t="str">
        <f t="shared" si="80"/>
        <v/>
      </c>
      <c r="BC430" s="59" t="str">
        <f t="shared" si="84"/>
        <v/>
      </c>
      <c r="BD430" s="59" t="str">
        <f t="shared" si="82"/>
        <v/>
      </c>
      <c r="BE430" s="34" t="str">
        <f>IF(AZ430="","",IF(AND($H430="",$I430=""),"Y",IF(AND($H430&lt;=#REF!,$I430&gt;=#REF!),"Y",IF(AND($H430&lt;=#REF!,$I430=""),"Y",IF(AND($H430="",$I430&gt;=#REF!),"Y","N")))))</f>
        <v/>
      </c>
      <c r="BF430" s="80" t="str">
        <f t="shared" si="83"/>
        <v/>
      </c>
    </row>
    <row r="431" spans="12:58">
      <c r="L431" s="80" t="str">
        <f t="shared" si="81"/>
        <v/>
      </c>
      <c r="R431" s="65" t="str">
        <f t="shared" si="73"/>
        <v/>
      </c>
      <c r="S431" s="16" t="str">
        <f t="shared" si="74"/>
        <v/>
      </c>
      <c r="X431" s="65" t="str">
        <f t="shared" si="75"/>
        <v/>
      </c>
      <c r="AD431" s="65" t="str">
        <f t="shared" si="76"/>
        <v/>
      </c>
      <c r="AE431" s="80" t="str">
        <f t="shared" si="77"/>
        <v/>
      </c>
      <c r="AF431" s="13"/>
      <c r="AN431" s="14"/>
      <c r="AO431" s="14"/>
      <c r="AS431" s="14"/>
      <c r="AT431" s="14"/>
      <c r="AX431" s="14"/>
      <c r="AY431" s="114"/>
      <c r="AZ431" s="96" t="str">
        <f t="shared" si="78"/>
        <v/>
      </c>
      <c r="BA431" s="59" t="str">
        <f t="shared" si="79"/>
        <v/>
      </c>
      <c r="BB431" s="59" t="str">
        <f t="shared" si="80"/>
        <v/>
      </c>
      <c r="BC431" s="59" t="str">
        <f t="shared" si="84"/>
        <v/>
      </c>
      <c r="BD431" s="59" t="str">
        <f t="shared" si="82"/>
        <v/>
      </c>
      <c r="BE431" s="34" t="str">
        <f>IF(AZ431="","",IF(AND($H431="",$I431=""),"Y",IF(AND($H431&lt;=#REF!,$I431&gt;=#REF!),"Y",IF(AND($H431&lt;=#REF!,$I431=""),"Y",IF(AND($H431="",$I431&gt;=#REF!),"Y","N")))))</f>
        <v/>
      </c>
      <c r="BF431" s="80" t="str">
        <f t="shared" si="83"/>
        <v/>
      </c>
    </row>
    <row r="432" spans="12:58">
      <c r="L432" s="80" t="str">
        <f t="shared" si="81"/>
        <v/>
      </c>
      <c r="R432" s="65" t="str">
        <f t="shared" si="73"/>
        <v/>
      </c>
      <c r="S432" s="16" t="str">
        <f t="shared" si="74"/>
        <v/>
      </c>
      <c r="X432" s="65" t="str">
        <f t="shared" si="75"/>
        <v/>
      </c>
      <c r="AD432" s="65" t="str">
        <f t="shared" si="76"/>
        <v/>
      </c>
      <c r="AE432" s="80" t="str">
        <f t="shared" si="77"/>
        <v/>
      </c>
      <c r="AF432" s="13"/>
      <c r="AN432" s="14"/>
      <c r="AO432" s="14"/>
      <c r="AS432" s="14"/>
      <c r="AT432" s="14"/>
      <c r="AX432" s="14"/>
      <c r="AY432" s="114"/>
      <c r="AZ432" s="96" t="str">
        <f t="shared" si="78"/>
        <v/>
      </c>
      <c r="BA432" s="59" t="str">
        <f t="shared" si="79"/>
        <v/>
      </c>
      <c r="BB432" s="59" t="str">
        <f t="shared" si="80"/>
        <v/>
      </c>
      <c r="BC432" s="59" t="str">
        <f t="shared" si="84"/>
        <v/>
      </c>
      <c r="BD432" s="59" t="str">
        <f t="shared" si="82"/>
        <v/>
      </c>
      <c r="BE432" s="34" t="str">
        <f>IF(AZ432="","",IF(AND($H432="",$I432=""),"Y",IF(AND($H432&lt;=#REF!,$I432&gt;=#REF!),"Y",IF(AND($H432&lt;=#REF!,$I432=""),"Y",IF(AND($H432="",$I432&gt;=#REF!),"Y","N")))))</f>
        <v/>
      </c>
      <c r="BF432" s="80" t="str">
        <f t="shared" si="83"/>
        <v/>
      </c>
    </row>
    <row r="433" spans="12:58">
      <c r="L433" s="80" t="str">
        <f t="shared" si="81"/>
        <v/>
      </c>
      <c r="R433" s="65" t="str">
        <f t="shared" si="73"/>
        <v/>
      </c>
      <c r="S433" s="16" t="str">
        <f t="shared" si="74"/>
        <v/>
      </c>
      <c r="X433" s="65" t="str">
        <f t="shared" si="75"/>
        <v/>
      </c>
      <c r="AD433" s="65" t="str">
        <f t="shared" si="76"/>
        <v/>
      </c>
      <c r="AE433" s="80" t="str">
        <f t="shared" si="77"/>
        <v/>
      </c>
      <c r="AF433" s="13"/>
      <c r="AN433" s="14"/>
      <c r="AO433" s="14"/>
      <c r="AS433" s="14"/>
      <c r="AT433" s="14"/>
      <c r="AX433" s="14"/>
      <c r="AY433" s="114"/>
      <c r="AZ433" s="96" t="str">
        <f t="shared" si="78"/>
        <v/>
      </c>
      <c r="BA433" s="59" t="str">
        <f t="shared" si="79"/>
        <v/>
      </c>
      <c r="BB433" s="59" t="str">
        <f t="shared" si="80"/>
        <v/>
      </c>
      <c r="BC433" s="59" t="str">
        <f t="shared" si="84"/>
        <v/>
      </c>
      <c r="BD433" s="59" t="str">
        <f t="shared" si="82"/>
        <v/>
      </c>
      <c r="BE433" s="34" t="str">
        <f>IF(AZ433="","",IF(AND($H433="",$I433=""),"Y",IF(AND($H433&lt;=#REF!,$I433&gt;=#REF!),"Y",IF(AND($H433&lt;=#REF!,$I433=""),"Y",IF(AND($H433="",$I433&gt;=#REF!),"Y","N")))))</f>
        <v/>
      </c>
      <c r="BF433" s="80" t="str">
        <f t="shared" si="83"/>
        <v/>
      </c>
    </row>
    <row r="434" spans="12:58">
      <c r="L434" s="80" t="str">
        <f t="shared" si="81"/>
        <v/>
      </c>
      <c r="R434" s="65" t="str">
        <f t="shared" si="73"/>
        <v/>
      </c>
      <c r="S434" s="16" t="str">
        <f t="shared" si="74"/>
        <v/>
      </c>
      <c r="X434" s="65" t="str">
        <f t="shared" si="75"/>
        <v/>
      </c>
      <c r="AD434" s="65" t="str">
        <f t="shared" si="76"/>
        <v/>
      </c>
      <c r="AE434" s="80" t="str">
        <f t="shared" si="77"/>
        <v/>
      </c>
      <c r="AF434" s="13"/>
      <c r="AN434" s="14"/>
      <c r="AO434" s="14"/>
      <c r="AS434" s="14"/>
      <c r="AT434" s="14"/>
      <c r="AX434" s="14"/>
      <c r="AY434" s="114"/>
      <c r="AZ434" s="96" t="str">
        <f t="shared" si="78"/>
        <v/>
      </c>
      <c r="BA434" s="59" t="str">
        <f t="shared" si="79"/>
        <v/>
      </c>
      <c r="BB434" s="59" t="str">
        <f t="shared" si="80"/>
        <v/>
      </c>
      <c r="BC434" s="59" t="str">
        <f t="shared" si="84"/>
        <v/>
      </c>
      <c r="BD434" s="59" t="str">
        <f t="shared" si="82"/>
        <v/>
      </c>
      <c r="BE434" s="34" t="str">
        <f>IF(AZ434="","",IF(AND($H434="",$I434=""),"Y",IF(AND($H434&lt;=#REF!,$I434&gt;=#REF!),"Y",IF(AND($H434&lt;=#REF!,$I434=""),"Y",IF(AND($H434="",$I434&gt;=#REF!),"Y","N")))))</f>
        <v/>
      </c>
      <c r="BF434" s="80" t="str">
        <f t="shared" si="83"/>
        <v/>
      </c>
    </row>
    <row r="435" spans="12:58">
      <c r="L435" s="80" t="str">
        <f t="shared" si="81"/>
        <v/>
      </c>
      <c r="R435" s="65" t="str">
        <f t="shared" si="73"/>
        <v/>
      </c>
      <c r="S435" s="16" t="str">
        <f t="shared" si="74"/>
        <v/>
      </c>
      <c r="X435" s="65" t="str">
        <f t="shared" si="75"/>
        <v/>
      </c>
      <c r="AD435" s="65" t="str">
        <f t="shared" si="76"/>
        <v/>
      </c>
      <c r="AE435" s="80" t="str">
        <f t="shared" si="77"/>
        <v/>
      </c>
      <c r="AF435" s="13"/>
      <c r="AN435" s="14"/>
      <c r="AO435" s="14"/>
      <c r="AS435" s="14"/>
      <c r="AT435" s="14"/>
      <c r="AX435" s="14"/>
      <c r="AY435" s="114"/>
      <c r="AZ435" s="96" t="str">
        <f t="shared" si="78"/>
        <v/>
      </c>
      <c r="BA435" s="59" t="str">
        <f t="shared" si="79"/>
        <v/>
      </c>
      <c r="BB435" s="59" t="str">
        <f t="shared" si="80"/>
        <v/>
      </c>
      <c r="BC435" s="59" t="str">
        <f t="shared" si="84"/>
        <v/>
      </c>
      <c r="BD435" s="59" t="str">
        <f t="shared" si="82"/>
        <v/>
      </c>
      <c r="BE435" s="34" t="str">
        <f>IF(AZ435="","",IF(AND($H435="",$I435=""),"Y",IF(AND($H435&lt;=#REF!,$I435&gt;=#REF!),"Y",IF(AND($H435&lt;=#REF!,$I435=""),"Y",IF(AND($H435="",$I435&gt;=#REF!),"Y","N")))))</f>
        <v/>
      </c>
      <c r="BF435" s="80" t="str">
        <f t="shared" si="83"/>
        <v/>
      </c>
    </row>
    <row r="436" spans="12:58">
      <c r="L436" s="80" t="str">
        <f t="shared" si="81"/>
        <v/>
      </c>
      <c r="R436" s="65" t="str">
        <f t="shared" si="73"/>
        <v/>
      </c>
      <c r="S436" s="16" t="str">
        <f t="shared" si="74"/>
        <v/>
      </c>
      <c r="X436" s="65" t="str">
        <f t="shared" si="75"/>
        <v/>
      </c>
      <c r="AD436" s="65" t="str">
        <f t="shared" si="76"/>
        <v/>
      </c>
      <c r="AE436" s="80" t="str">
        <f t="shared" si="77"/>
        <v/>
      </c>
      <c r="AF436" s="13"/>
      <c r="AN436" s="14"/>
      <c r="AO436" s="14"/>
      <c r="AS436" s="14"/>
      <c r="AT436" s="14"/>
      <c r="AX436" s="14"/>
      <c r="AY436" s="114"/>
      <c r="AZ436" s="96" t="str">
        <f t="shared" si="78"/>
        <v/>
      </c>
      <c r="BA436" s="59" t="str">
        <f t="shared" si="79"/>
        <v/>
      </c>
      <c r="BB436" s="59" t="str">
        <f t="shared" si="80"/>
        <v/>
      </c>
      <c r="BC436" s="59" t="str">
        <f t="shared" si="84"/>
        <v/>
      </c>
      <c r="BD436" s="59" t="str">
        <f t="shared" si="82"/>
        <v/>
      </c>
      <c r="BE436" s="34" t="str">
        <f>IF(AZ436="","",IF(AND($H436="",$I436=""),"Y",IF(AND($H436&lt;=#REF!,$I436&gt;=#REF!),"Y",IF(AND($H436&lt;=#REF!,$I436=""),"Y",IF(AND($H436="",$I436&gt;=#REF!),"Y","N")))))</f>
        <v/>
      </c>
      <c r="BF436" s="80" t="str">
        <f t="shared" si="83"/>
        <v/>
      </c>
    </row>
    <row r="437" spans="12:58">
      <c r="L437" s="80" t="str">
        <f t="shared" si="81"/>
        <v/>
      </c>
      <c r="R437" s="65" t="str">
        <f t="shared" si="73"/>
        <v/>
      </c>
      <c r="S437" s="16" t="str">
        <f t="shared" si="74"/>
        <v/>
      </c>
      <c r="X437" s="65" t="str">
        <f t="shared" si="75"/>
        <v/>
      </c>
      <c r="AD437" s="65" t="str">
        <f t="shared" si="76"/>
        <v/>
      </c>
      <c r="AE437" s="80" t="str">
        <f t="shared" si="77"/>
        <v/>
      </c>
      <c r="AF437" s="13"/>
      <c r="AN437" s="14"/>
      <c r="AO437" s="14"/>
      <c r="AS437" s="14"/>
      <c r="AT437" s="14"/>
      <c r="AX437" s="14"/>
      <c r="AY437" s="114"/>
      <c r="AZ437" s="96" t="str">
        <f t="shared" si="78"/>
        <v/>
      </c>
      <c r="BA437" s="59" t="str">
        <f t="shared" si="79"/>
        <v/>
      </c>
      <c r="BB437" s="59" t="str">
        <f t="shared" si="80"/>
        <v/>
      </c>
      <c r="BC437" s="59" t="str">
        <f t="shared" si="84"/>
        <v/>
      </c>
      <c r="BD437" s="59" t="str">
        <f t="shared" si="82"/>
        <v/>
      </c>
      <c r="BE437" s="34" t="str">
        <f>IF(AZ437="","",IF(AND($H437="",$I437=""),"Y",IF(AND($H437&lt;=#REF!,$I437&gt;=#REF!),"Y",IF(AND($H437&lt;=#REF!,$I437=""),"Y",IF(AND($H437="",$I437&gt;=#REF!),"Y","N")))))</f>
        <v/>
      </c>
      <c r="BF437" s="80" t="str">
        <f t="shared" si="83"/>
        <v/>
      </c>
    </row>
    <row r="438" spans="12:58">
      <c r="L438" s="80" t="str">
        <f t="shared" si="81"/>
        <v/>
      </c>
      <c r="R438" s="65" t="str">
        <f t="shared" si="73"/>
        <v/>
      </c>
      <c r="S438" s="16" t="str">
        <f t="shared" si="74"/>
        <v/>
      </c>
      <c r="X438" s="65" t="str">
        <f t="shared" si="75"/>
        <v/>
      </c>
      <c r="AD438" s="65" t="str">
        <f t="shared" si="76"/>
        <v/>
      </c>
      <c r="AE438" s="80" t="str">
        <f t="shared" si="77"/>
        <v/>
      </c>
      <c r="AF438" s="13"/>
      <c r="AN438" s="14"/>
      <c r="AO438" s="14"/>
      <c r="AS438" s="14"/>
      <c r="AT438" s="14"/>
      <c r="AX438" s="14"/>
      <c r="AY438" s="114"/>
      <c r="AZ438" s="96" t="str">
        <f t="shared" si="78"/>
        <v/>
      </c>
      <c r="BA438" s="59" t="str">
        <f t="shared" si="79"/>
        <v/>
      </c>
      <c r="BB438" s="59" t="str">
        <f t="shared" si="80"/>
        <v/>
      </c>
      <c r="BC438" s="59" t="str">
        <f t="shared" si="84"/>
        <v/>
      </c>
      <c r="BD438" s="59" t="str">
        <f t="shared" si="82"/>
        <v/>
      </c>
      <c r="BE438" s="34" t="str">
        <f>IF(AZ438="","",IF(AND($H438="",$I438=""),"Y",IF(AND($H438&lt;=#REF!,$I438&gt;=#REF!),"Y",IF(AND($H438&lt;=#REF!,$I438=""),"Y",IF(AND($H438="",$I438&gt;=#REF!),"Y","N")))))</f>
        <v/>
      </c>
      <c r="BF438" s="80" t="str">
        <f t="shared" si="83"/>
        <v/>
      </c>
    </row>
    <row r="439" spans="12:58">
      <c r="L439" s="80" t="str">
        <f t="shared" si="81"/>
        <v/>
      </c>
      <c r="R439" s="65" t="str">
        <f t="shared" si="73"/>
        <v/>
      </c>
      <c r="S439" s="16" t="str">
        <f t="shared" si="74"/>
        <v/>
      </c>
      <c r="X439" s="65" t="str">
        <f t="shared" si="75"/>
        <v/>
      </c>
      <c r="AD439" s="65" t="str">
        <f t="shared" si="76"/>
        <v/>
      </c>
      <c r="AE439" s="80" t="str">
        <f t="shared" si="77"/>
        <v/>
      </c>
      <c r="AF439" s="13"/>
      <c r="AN439" s="14"/>
      <c r="AO439" s="14"/>
      <c r="AS439" s="14"/>
      <c r="AT439" s="14"/>
      <c r="AX439" s="14"/>
      <c r="AY439" s="114"/>
      <c r="AZ439" s="96" t="str">
        <f t="shared" si="78"/>
        <v/>
      </c>
      <c r="BA439" s="59" t="str">
        <f t="shared" si="79"/>
        <v/>
      </c>
      <c r="BB439" s="59" t="str">
        <f t="shared" si="80"/>
        <v/>
      </c>
      <c r="BC439" s="59" t="str">
        <f t="shared" si="84"/>
        <v/>
      </c>
      <c r="BD439" s="59" t="str">
        <f t="shared" si="82"/>
        <v/>
      </c>
      <c r="BE439" s="34" t="str">
        <f>IF(AZ439="","",IF(AND($H439="",$I439=""),"Y",IF(AND($H439&lt;=#REF!,$I439&gt;=#REF!),"Y",IF(AND($H439&lt;=#REF!,$I439=""),"Y",IF(AND($H439="",$I439&gt;=#REF!),"Y","N")))))</f>
        <v/>
      </c>
      <c r="BF439" s="80" t="str">
        <f t="shared" si="83"/>
        <v/>
      </c>
    </row>
    <row r="440" spans="12:58">
      <c r="L440" s="80" t="str">
        <f t="shared" si="81"/>
        <v/>
      </c>
      <c r="R440" s="65" t="str">
        <f t="shared" si="73"/>
        <v/>
      </c>
      <c r="S440" s="16" t="str">
        <f t="shared" si="74"/>
        <v/>
      </c>
      <c r="X440" s="65" t="str">
        <f t="shared" si="75"/>
        <v/>
      </c>
      <c r="AD440" s="65" t="str">
        <f t="shared" si="76"/>
        <v/>
      </c>
      <c r="AE440" s="80" t="str">
        <f t="shared" si="77"/>
        <v/>
      </c>
      <c r="AF440" s="13"/>
      <c r="AN440" s="14"/>
      <c r="AO440" s="14"/>
      <c r="AS440" s="14"/>
      <c r="AT440" s="14"/>
      <c r="AX440" s="14"/>
      <c r="AY440" s="114"/>
      <c r="AZ440" s="96" t="str">
        <f t="shared" si="78"/>
        <v/>
      </c>
      <c r="BA440" s="59" t="str">
        <f t="shared" si="79"/>
        <v/>
      </c>
      <c r="BB440" s="59" t="str">
        <f t="shared" si="80"/>
        <v/>
      </c>
      <c r="BC440" s="59" t="str">
        <f t="shared" si="84"/>
        <v/>
      </c>
      <c r="BD440" s="59" t="str">
        <f t="shared" si="82"/>
        <v/>
      </c>
      <c r="BE440" s="34" t="str">
        <f>IF(AZ440="","",IF(AND($H440="",$I440=""),"Y",IF(AND($H440&lt;=#REF!,$I440&gt;=#REF!),"Y",IF(AND($H440&lt;=#REF!,$I440=""),"Y",IF(AND($H440="",$I440&gt;=#REF!),"Y","N")))))</f>
        <v/>
      </c>
      <c r="BF440" s="80" t="str">
        <f t="shared" si="83"/>
        <v/>
      </c>
    </row>
    <row r="441" spans="12:58">
      <c r="L441" s="80" t="str">
        <f t="shared" si="81"/>
        <v/>
      </c>
      <c r="R441" s="65" t="str">
        <f t="shared" si="73"/>
        <v/>
      </c>
      <c r="S441" s="16" t="str">
        <f t="shared" si="74"/>
        <v/>
      </c>
      <c r="X441" s="65" t="str">
        <f t="shared" si="75"/>
        <v/>
      </c>
      <c r="AD441" s="65" t="str">
        <f t="shared" si="76"/>
        <v/>
      </c>
      <c r="AE441" s="80" t="str">
        <f t="shared" si="77"/>
        <v/>
      </c>
      <c r="AF441" s="13"/>
      <c r="AN441" s="14"/>
      <c r="AO441" s="14"/>
      <c r="AS441" s="14"/>
      <c r="AT441" s="14"/>
      <c r="AX441" s="14"/>
      <c r="AY441" s="114"/>
      <c r="AZ441" s="96" t="str">
        <f t="shared" si="78"/>
        <v/>
      </c>
      <c r="BA441" s="59" t="str">
        <f t="shared" si="79"/>
        <v/>
      </c>
      <c r="BB441" s="59" t="str">
        <f t="shared" si="80"/>
        <v/>
      </c>
      <c r="BC441" s="59" t="str">
        <f t="shared" si="84"/>
        <v/>
      </c>
      <c r="BD441" s="59" t="str">
        <f t="shared" si="82"/>
        <v/>
      </c>
      <c r="BE441" s="34" t="str">
        <f>IF(AZ441="","",IF(AND($H441="",$I441=""),"Y",IF(AND($H441&lt;=#REF!,$I441&gt;=#REF!),"Y",IF(AND($H441&lt;=#REF!,$I441=""),"Y",IF(AND($H441="",$I441&gt;=#REF!),"Y","N")))))</f>
        <v/>
      </c>
      <c r="BF441" s="80" t="str">
        <f t="shared" si="83"/>
        <v/>
      </c>
    </row>
    <row r="442" spans="12:58">
      <c r="L442" s="80" t="str">
        <f t="shared" si="81"/>
        <v/>
      </c>
      <c r="R442" s="65" t="str">
        <f t="shared" si="73"/>
        <v/>
      </c>
      <c r="S442" s="16" t="str">
        <f t="shared" si="74"/>
        <v/>
      </c>
      <c r="X442" s="65" t="str">
        <f t="shared" si="75"/>
        <v/>
      </c>
      <c r="AD442" s="65" t="str">
        <f t="shared" si="76"/>
        <v/>
      </c>
      <c r="AE442" s="80" t="str">
        <f t="shared" si="77"/>
        <v/>
      </c>
      <c r="AF442" s="13"/>
      <c r="AN442" s="14"/>
      <c r="AO442" s="14"/>
      <c r="AS442" s="14"/>
      <c r="AT442" s="14"/>
      <c r="AX442" s="14"/>
      <c r="AY442" s="114"/>
      <c r="AZ442" s="96" t="str">
        <f t="shared" si="78"/>
        <v/>
      </c>
      <c r="BA442" s="59" t="str">
        <f t="shared" si="79"/>
        <v/>
      </c>
      <c r="BB442" s="59" t="str">
        <f t="shared" si="80"/>
        <v/>
      </c>
      <c r="BC442" s="59" t="str">
        <f t="shared" si="84"/>
        <v/>
      </c>
      <c r="BD442" s="59" t="str">
        <f t="shared" si="82"/>
        <v/>
      </c>
      <c r="BE442" s="34" t="str">
        <f>IF(AZ442="","",IF(AND($H442="",$I442=""),"Y",IF(AND($H442&lt;=#REF!,$I442&gt;=#REF!),"Y",IF(AND($H442&lt;=#REF!,$I442=""),"Y",IF(AND($H442="",$I442&gt;=#REF!),"Y","N")))))</f>
        <v/>
      </c>
      <c r="BF442" s="80" t="str">
        <f t="shared" si="83"/>
        <v/>
      </c>
    </row>
    <row r="443" spans="12:58">
      <c r="L443" s="80" t="str">
        <f t="shared" si="81"/>
        <v/>
      </c>
      <c r="R443" s="65" t="str">
        <f t="shared" si="73"/>
        <v/>
      </c>
      <c r="S443" s="16" t="str">
        <f t="shared" si="74"/>
        <v/>
      </c>
      <c r="X443" s="65" t="str">
        <f t="shared" si="75"/>
        <v/>
      </c>
      <c r="AD443" s="65" t="str">
        <f t="shared" si="76"/>
        <v/>
      </c>
      <c r="AE443" s="80" t="str">
        <f t="shared" si="77"/>
        <v/>
      </c>
      <c r="AF443" s="13"/>
      <c r="AN443" s="14"/>
      <c r="AO443" s="14"/>
      <c r="AS443" s="14"/>
      <c r="AT443" s="14"/>
      <c r="AX443" s="14"/>
      <c r="AY443" s="114"/>
      <c r="AZ443" s="96" t="str">
        <f t="shared" si="78"/>
        <v/>
      </c>
      <c r="BA443" s="59" t="str">
        <f t="shared" si="79"/>
        <v/>
      </c>
      <c r="BB443" s="59" t="str">
        <f t="shared" si="80"/>
        <v/>
      </c>
      <c r="BC443" s="59" t="str">
        <f t="shared" si="84"/>
        <v/>
      </c>
      <c r="BD443" s="59" t="str">
        <f t="shared" si="82"/>
        <v/>
      </c>
      <c r="BE443" s="34" t="str">
        <f>IF(AZ443="","",IF(AND($H443="",$I443=""),"Y",IF(AND($H443&lt;=#REF!,$I443&gt;=#REF!),"Y",IF(AND($H443&lt;=#REF!,$I443=""),"Y",IF(AND($H443="",$I443&gt;=#REF!),"Y","N")))))</f>
        <v/>
      </c>
      <c r="BF443" s="80" t="str">
        <f t="shared" si="83"/>
        <v/>
      </c>
    </row>
    <row r="444" spans="12:58">
      <c r="L444" s="80" t="str">
        <f t="shared" si="81"/>
        <v/>
      </c>
      <c r="R444" s="65" t="str">
        <f t="shared" si="73"/>
        <v/>
      </c>
      <c r="S444" s="16" t="str">
        <f t="shared" si="74"/>
        <v/>
      </c>
      <c r="X444" s="65" t="str">
        <f t="shared" si="75"/>
        <v/>
      </c>
      <c r="AD444" s="65" t="str">
        <f t="shared" si="76"/>
        <v/>
      </c>
      <c r="AE444" s="80" t="str">
        <f t="shared" si="77"/>
        <v/>
      </c>
      <c r="AF444" s="13"/>
      <c r="AN444" s="14"/>
      <c r="AO444" s="14"/>
      <c r="AS444" s="14"/>
      <c r="AT444" s="14"/>
      <c r="AX444" s="14"/>
      <c r="AY444" s="114"/>
      <c r="AZ444" s="96" t="str">
        <f t="shared" si="78"/>
        <v/>
      </c>
      <c r="BA444" s="59" t="str">
        <f t="shared" si="79"/>
        <v/>
      </c>
      <c r="BB444" s="59" t="str">
        <f t="shared" si="80"/>
        <v/>
      </c>
      <c r="BC444" s="59" t="str">
        <f t="shared" si="84"/>
        <v/>
      </c>
      <c r="BD444" s="59" t="str">
        <f t="shared" si="82"/>
        <v/>
      </c>
      <c r="BE444" s="34" t="str">
        <f>IF(AZ444="","",IF(AND($H444="",$I444=""),"Y",IF(AND($H444&lt;=#REF!,$I444&gt;=#REF!),"Y",IF(AND($H444&lt;=#REF!,$I444=""),"Y",IF(AND($H444="",$I444&gt;=#REF!),"Y","N")))))</f>
        <v/>
      </c>
      <c r="BF444" s="80" t="str">
        <f t="shared" si="83"/>
        <v/>
      </c>
    </row>
    <row r="445" spans="12:58">
      <c r="L445" s="80" t="str">
        <f t="shared" si="81"/>
        <v/>
      </c>
      <c r="R445" s="65" t="str">
        <f t="shared" si="73"/>
        <v/>
      </c>
      <c r="S445" s="16" t="str">
        <f t="shared" si="74"/>
        <v/>
      </c>
      <c r="X445" s="65" t="str">
        <f t="shared" si="75"/>
        <v/>
      </c>
      <c r="AD445" s="65" t="str">
        <f t="shared" si="76"/>
        <v/>
      </c>
      <c r="AE445" s="80" t="str">
        <f t="shared" si="77"/>
        <v/>
      </c>
      <c r="AF445" s="13"/>
      <c r="AN445" s="14"/>
      <c r="AO445" s="14"/>
      <c r="AS445" s="14"/>
      <c r="AT445" s="14"/>
      <c r="AX445" s="14"/>
      <c r="AY445" s="114"/>
      <c r="AZ445" s="96" t="str">
        <f t="shared" si="78"/>
        <v/>
      </c>
      <c r="BA445" s="59" t="str">
        <f t="shared" si="79"/>
        <v/>
      </c>
      <c r="BB445" s="59" t="str">
        <f t="shared" si="80"/>
        <v/>
      </c>
      <c r="BC445" s="59" t="str">
        <f t="shared" si="84"/>
        <v/>
      </c>
      <c r="BD445" s="59" t="str">
        <f t="shared" si="82"/>
        <v/>
      </c>
      <c r="BE445" s="34" t="str">
        <f>IF(AZ445="","",IF(AND($H445="",$I445=""),"Y",IF(AND($H445&lt;=#REF!,$I445&gt;=#REF!),"Y",IF(AND($H445&lt;=#REF!,$I445=""),"Y",IF(AND($H445="",$I445&gt;=#REF!),"Y","N")))))</f>
        <v/>
      </c>
      <c r="BF445" s="80" t="str">
        <f t="shared" si="83"/>
        <v/>
      </c>
    </row>
    <row r="446" spans="12:58">
      <c r="L446" s="80" t="str">
        <f t="shared" si="81"/>
        <v/>
      </c>
      <c r="R446" s="65" t="str">
        <f t="shared" si="73"/>
        <v/>
      </c>
      <c r="S446" s="16" t="str">
        <f t="shared" si="74"/>
        <v/>
      </c>
      <c r="X446" s="65" t="str">
        <f t="shared" si="75"/>
        <v/>
      </c>
      <c r="AD446" s="65" t="str">
        <f t="shared" si="76"/>
        <v/>
      </c>
      <c r="AE446" s="80" t="str">
        <f t="shared" si="77"/>
        <v/>
      </c>
      <c r="AF446" s="13"/>
      <c r="AN446" s="14"/>
      <c r="AO446" s="14"/>
      <c r="AS446" s="14"/>
      <c r="AT446" s="14"/>
      <c r="AX446" s="14"/>
      <c r="AY446" s="114"/>
      <c r="AZ446" s="96" t="str">
        <f t="shared" si="78"/>
        <v/>
      </c>
      <c r="BA446" s="59" t="str">
        <f t="shared" si="79"/>
        <v/>
      </c>
      <c r="BB446" s="59" t="str">
        <f t="shared" si="80"/>
        <v/>
      </c>
      <c r="BC446" s="59" t="str">
        <f t="shared" si="84"/>
        <v/>
      </c>
      <c r="BD446" s="59" t="str">
        <f t="shared" si="82"/>
        <v/>
      </c>
      <c r="BE446" s="34" t="str">
        <f>IF(AZ446="","",IF(AND($H446="",$I446=""),"Y",IF(AND($H446&lt;=#REF!,$I446&gt;=#REF!),"Y",IF(AND($H446&lt;=#REF!,$I446=""),"Y",IF(AND($H446="",$I446&gt;=#REF!),"Y","N")))))</f>
        <v/>
      </c>
      <c r="BF446" s="80" t="str">
        <f t="shared" si="83"/>
        <v/>
      </c>
    </row>
    <row r="447" spans="12:58">
      <c r="L447" s="80" t="str">
        <f t="shared" si="81"/>
        <v/>
      </c>
      <c r="R447" s="65" t="str">
        <f t="shared" si="73"/>
        <v/>
      </c>
      <c r="S447" s="16" t="str">
        <f t="shared" si="74"/>
        <v/>
      </c>
      <c r="X447" s="65" t="str">
        <f t="shared" si="75"/>
        <v/>
      </c>
      <c r="AD447" s="65" t="str">
        <f t="shared" si="76"/>
        <v/>
      </c>
      <c r="AE447" s="80" t="str">
        <f t="shared" si="77"/>
        <v/>
      </c>
      <c r="AF447" s="13"/>
      <c r="AN447" s="14"/>
      <c r="AO447" s="14"/>
      <c r="AS447" s="14"/>
      <c r="AT447" s="14"/>
      <c r="AX447" s="14"/>
      <c r="AY447" s="114"/>
      <c r="AZ447" s="96" t="str">
        <f t="shared" si="78"/>
        <v/>
      </c>
      <c r="BA447" s="59" t="str">
        <f t="shared" si="79"/>
        <v/>
      </c>
      <c r="BB447" s="59" t="str">
        <f t="shared" si="80"/>
        <v/>
      </c>
      <c r="BC447" s="59" t="str">
        <f t="shared" si="84"/>
        <v/>
      </c>
      <c r="BD447" s="59" t="str">
        <f t="shared" si="82"/>
        <v/>
      </c>
      <c r="BE447" s="34" t="str">
        <f>IF(AZ447="","",IF(AND($H447="",$I447=""),"Y",IF(AND($H447&lt;=#REF!,$I447&gt;=#REF!),"Y",IF(AND($H447&lt;=#REF!,$I447=""),"Y",IF(AND($H447="",$I447&gt;=#REF!),"Y","N")))))</f>
        <v/>
      </c>
      <c r="BF447" s="80" t="str">
        <f t="shared" si="83"/>
        <v/>
      </c>
    </row>
    <row r="448" spans="12:58">
      <c r="L448" s="80" t="str">
        <f t="shared" si="81"/>
        <v/>
      </c>
      <c r="R448" s="65" t="str">
        <f t="shared" si="73"/>
        <v/>
      </c>
      <c r="S448" s="16" t="str">
        <f t="shared" si="74"/>
        <v/>
      </c>
      <c r="X448" s="65" t="str">
        <f t="shared" si="75"/>
        <v/>
      </c>
      <c r="AD448" s="65" t="str">
        <f t="shared" si="76"/>
        <v/>
      </c>
      <c r="AE448" s="80" t="str">
        <f t="shared" si="77"/>
        <v/>
      </c>
      <c r="AF448" s="13"/>
      <c r="AN448" s="14"/>
      <c r="AO448" s="14"/>
      <c r="AS448" s="14"/>
      <c r="AT448" s="14"/>
      <c r="AX448" s="14"/>
      <c r="AY448" s="114"/>
      <c r="AZ448" s="96" t="str">
        <f t="shared" si="78"/>
        <v/>
      </c>
      <c r="BA448" s="59" t="str">
        <f t="shared" si="79"/>
        <v/>
      </c>
      <c r="BB448" s="59" t="str">
        <f t="shared" si="80"/>
        <v/>
      </c>
      <c r="BC448" s="59" t="str">
        <f t="shared" si="84"/>
        <v/>
      </c>
      <c r="BD448" s="59" t="str">
        <f t="shared" si="82"/>
        <v/>
      </c>
      <c r="BE448" s="34" t="str">
        <f>IF(AZ448="","",IF(AND($H448="",$I448=""),"Y",IF(AND($H448&lt;=#REF!,$I448&gt;=#REF!),"Y",IF(AND($H448&lt;=#REF!,$I448=""),"Y",IF(AND($H448="",$I448&gt;=#REF!),"Y","N")))))</f>
        <v/>
      </c>
      <c r="BF448" s="80" t="str">
        <f t="shared" si="83"/>
        <v/>
      </c>
    </row>
    <row r="449" spans="12:58">
      <c r="L449" s="80" t="str">
        <f t="shared" si="81"/>
        <v/>
      </c>
      <c r="R449" s="65" t="str">
        <f t="shared" si="73"/>
        <v/>
      </c>
      <c r="S449" s="16" t="str">
        <f t="shared" si="74"/>
        <v/>
      </c>
      <c r="X449" s="65" t="str">
        <f t="shared" si="75"/>
        <v/>
      </c>
      <c r="AD449" s="65" t="str">
        <f t="shared" si="76"/>
        <v/>
      </c>
      <c r="AE449" s="80" t="str">
        <f t="shared" si="77"/>
        <v/>
      </c>
      <c r="AF449" s="13"/>
      <c r="AN449" s="14"/>
      <c r="AO449" s="14"/>
      <c r="AS449" s="14"/>
      <c r="AT449" s="14"/>
      <c r="AX449" s="14"/>
      <c r="AY449" s="114"/>
      <c r="AZ449" s="96" t="str">
        <f t="shared" si="78"/>
        <v/>
      </c>
      <c r="BA449" s="59" t="str">
        <f t="shared" si="79"/>
        <v/>
      </c>
      <c r="BB449" s="59" t="str">
        <f t="shared" si="80"/>
        <v/>
      </c>
      <c r="BC449" s="59" t="str">
        <f t="shared" si="84"/>
        <v/>
      </c>
      <c r="BD449" s="59" t="str">
        <f t="shared" si="82"/>
        <v/>
      </c>
      <c r="BE449" s="34" t="str">
        <f>IF(AZ449="","",IF(AND($H449="",$I449=""),"Y",IF(AND($H449&lt;=#REF!,$I449&gt;=#REF!),"Y",IF(AND($H449&lt;=#REF!,$I449=""),"Y",IF(AND($H449="",$I449&gt;=#REF!),"Y","N")))))</f>
        <v/>
      </c>
      <c r="BF449" s="80" t="str">
        <f t="shared" si="83"/>
        <v/>
      </c>
    </row>
    <row r="450" spans="12:58">
      <c r="L450" s="80" t="str">
        <f t="shared" si="81"/>
        <v/>
      </c>
      <c r="R450" s="65" t="str">
        <f t="shared" si="73"/>
        <v/>
      </c>
      <c r="S450" s="16" t="str">
        <f t="shared" si="74"/>
        <v/>
      </c>
      <c r="X450" s="65" t="str">
        <f t="shared" si="75"/>
        <v/>
      </c>
      <c r="AD450" s="65" t="str">
        <f t="shared" si="76"/>
        <v/>
      </c>
      <c r="AE450" s="80" t="str">
        <f t="shared" si="77"/>
        <v/>
      </c>
      <c r="AF450" s="13"/>
      <c r="AN450" s="14"/>
      <c r="AO450" s="14"/>
      <c r="AS450" s="14"/>
      <c r="AT450" s="14"/>
      <c r="AX450" s="14"/>
      <c r="AY450" s="114"/>
      <c r="AZ450" s="96" t="str">
        <f t="shared" si="78"/>
        <v/>
      </c>
      <c r="BA450" s="59" t="str">
        <f t="shared" si="79"/>
        <v/>
      </c>
      <c r="BB450" s="59" t="str">
        <f t="shared" si="80"/>
        <v/>
      </c>
      <c r="BC450" s="59" t="str">
        <f t="shared" si="84"/>
        <v/>
      </c>
      <c r="BD450" s="59" t="str">
        <f t="shared" si="82"/>
        <v/>
      </c>
      <c r="BE450" s="34" t="str">
        <f>IF(AZ450="","",IF(AND($H450="",$I450=""),"Y",IF(AND($H450&lt;=#REF!,$I450&gt;=#REF!),"Y",IF(AND($H450&lt;=#REF!,$I450=""),"Y",IF(AND($H450="",$I450&gt;=#REF!),"Y","N")))))</f>
        <v/>
      </c>
      <c r="BF450" s="80" t="str">
        <f t="shared" si="83"/>
        <v/>
      </c>
    </row>
    <row r="451" spans="12:58">
      <c r="L451" s="80" t="str">
        <f t="shared" si="81"/>
        <v/>
      </c>
      <c r="R451" s="65" t="str">
        <f t="shared" ref="R451:R514" si="85">IF(AND(N451="Accepted",Q451=""),"Enter date 1st dose administered",IF(AND(N451="Previously vaccinated at another location",Q451=""),"Enter date 1st dose administered",IF(AND(N451="Refused",O451=""),"Enter reason for refusal",IF(Q451&lt;&gt;"","YES",IF(N451="Refused","NO",IF(AND($M451&lt;&gt;"",N451=""),"Enter Vaccination Status",IF(N451="Unknown","Unknown","")))))))</f>
        <v/>
      </c>
      <c r="S451" s="16" t="str">
        <f t="shared" ref="S451:S514" si="86">IF(Q451="","",IF(M451="Pfizer-BioNTech",Q451+21,IF(M451="Moderna",Q451+28,IF(M451="Janssen/Johnson &amp; Johnson","N/A",""))))</f>
        <v/>
      </c>
      <c r="X451" s="65" t="str">
        <f t="shared" ref="X451:X514" si="87">IF($M451="Janssen/Johnson &amp; Johnson","N/A",IF(AND(T451="Accepted",W451=""),"Enter date 2nd dose administered",IF(AND(T451="Previously vaccinated at another location",W451=""),"Enter date 2nd dose administered",IF(R451="NO","NO",IF(AND(T451="Refused",U451=""),"Enter reason for refusal",IF(W451&lt;&gt;"","YES",IF(T451="Refused","NO",IF(AND(R451="YES",T451=""),"NO",IF(T451="Unknown","Unknown",IF(AND(T451="",R451="Unknown"),"Unknown",""))))))))))</f>
        <v/>
      </c>
      <c r="AD451" s="65" t="str">
        <f t="shared" ref="AD451:AD514" si="88">IF($M451="Janssen/Johnson &amp; Johnson","N/A",IF(AND(Z451="Accepted",AC451=""),"Enter date 2nd dose administered",IF(AND(Z451="Previously vaccinated at another location",AC451=""),"Enter date 2nd dose administered",IF(Y451="NO","NO",IF(AND(Z451="Refused",AA451=""),"Enter reason for refusal",IF(AC451&lt;&gt;"","YES",IF(Z451="Refused","NO",IF(AND(Y451="YES",Z451=""),"NO",IF(Z451="Unknown","Unknown",IF(AND(Z451="",Y451="Unknown"),"Unknown",""))))))))))</f>
        <v/>
      </c>
      <c r="AE451" s="80" t="str">
        <f t="shared" ref="AE451:AE514" si="89">IF(AND(M451="Pfizer-BioNTech",W451&lt;&gt;""),W451+150,IF(AND(M451="Moderna",W451&lt;&gt;""),W451+150,IF(AND(M451="Janssen/Johnson &amp; Johnson",Q451&lt;&gt;""),Q451+60,"")))</f>
        <v/>
      </c>
      <c r="AF451" s="13"/>
      <c r="AN451" s="14"/>
      <c r="AO451" s="14"/>
      <c r="AS451" s="14"/>
      <c r="AT451" s="14"/>
      <c r="AX451" s="14"/>
      <c r="AY451" s="114"/>
      <c r="AZ451" s="96" t="str">
        <f t="shared" ref="AZ451:AZ514" si="90">IF(OR(X451="YES",X451="Enter date 2nd dose administered"),"YES",IF(AND(M451="Janssen/Johnson &amp; Johnson",R451="YES"),"YES",IF(OR(O451="Medical Contraindication",U451="Medical Contraindication"),"Medical Contraindication",IF(AND(R451="YES",T451=""),"NEEDS 2ND DOSE",IF(AND(R451="Enter date 1st dose administered",T451=""),"NEEDS 2ND DOSE",IF(AND(R451="YES",U451="Offered and Declined"),"Refused 2nd Dose",IF(O451="Religious Exemption","Religious Exemption",IF(OR(R451="NO",R451="Enter reason for refusal"),"NO",IF(OR(R451="Unknown",X451="Unknown"),"Unknown","")))))))))</f>
        <v/>
      </c>
      <c r="BA451" s="59" t="str">
        <f t="shared" ref="BA451:BA514" si="91">IF(AZ451="","",IF(OR(AG451="Accepted",AG451="Previously vaccinated at another location"),"YES",IF(AH451="Medical Contraindication","Medical Contraindication",IF(AG451="Unknown","Unknown",IF(AG451="Refused","NO","NO")))))</f>
        <v/>
      </c>
      <c r="BB451" s="59" t="str">
        <f t="shared" ref="BB451:BB514" si="92">IF(AZ451="","",IF(OR(AL451="Accepted",AL451="Previously vaccinated at another location"),"YES",IF(AM451="Medical Contraindication","Medical Contraindication",IF(AL451="Unknown","Unknown",IF(AL451="Refused","NO","NO")))))</f>
        <v/>
      </c>
      <c r="BC451" s="59" t="str">
        <f t="shared" si="84"/>
        <v/>
      </c>
      <c r="BD451" s="59" t="str">
        <f t="shared" si="82"/>
        <v/>
      </c>
      <c r="BE451" s="34" t="str">
        <f>IF(AZ451="","",IF(AND($H451="",$I451=""),"Y",IF(AND($H451&lt;=#REF!,$I451&gt;=#REF!),"Y",IF(AND($H451&lt;=#REF!,$I451=""),"Y",IF(AND($H451="",$I451&gt;=#REF!),"Y","N")))))</f>
        <v/>
      </c>
      <c r="BF451" s="80" t="str">
        <f t="shared" si="83"/>
        <v/>
      </c>
    </row>
    <row r="452" spans="12:58">
      <c r="L452" s="80" t="str">
        <f t="shared" ref="L452:L515" si="93">IF(I452&gt;0,I452+30,"")</f>
        <v/>
      </c>
      <c r="R452" s="65" t="str">
        <f t="shared" si="85"/>
        <v/>
      </c>
      <c r="S452" s="16" t="str">
        <f t="shared" si="86"/>
        <v/>
      </c>
      <c r="X452" s="65" t="str">
        <f t="shared" si="87"/>
        <v/>
      </c>
      <c r="AD452" s="65" t="str">
        <f t="shared" si="88"/>
        <v/>
      </c>
      <c r="AE452" s="80" t="str">
        <f t="shared" si="89"/>
        <v/>
      </c>
      <c r="AF452" s="13"/>
      <c r="AN452" s="14"/>
      <c r="AO452" s="14"/>
      <c r="AS452" s="14"/>
      <c r="AT452" s="14"/>
      <c r="AX452" s="14"/>
      <c r="AY452" s="114"/>
      <c r="AZ452" s="96" t="str">
        <f t="shared" si="90"/>
        <v/>
      </c>
      <c r="BA452" s="59" t="str">
        <f t="shared" si="91"/>
        <v/>
      </c>
      <c r="BB452" s="59" t="str">
        <f t="shared" si="92"/>
        <v/>
      </c>
      <c r="BC452" s="59" t="str">
        <f t="shared" si="84"/>
        <v/>
      </c>
      <c r="BD452" s="59" t="str">
        <f t="shared" ref="BD452:BD515" si="94">IF(AV452="","",IF(OR(AV452="Accepted",AV452="Previously vaccinated at another location"),"YES",IF(AW452="Medical Contraindication","Medical Contraindication",IF(AW452="Unknown","Unknown",IF(AW452="Refused","NO","NO")))))</f>
        <v/>
      </c>
      <c r="BE452" s="34" t="str">
        <f>IF(AZ452="","",IF(AND($H452="",$I452=""),"Y",IF(AND($H452&lt;=#REF!,$I452&gt;=#REF!),"Y",IF(AND($H452&lt;=#REF!,$I452=""),"Y",IF(AND($H452="",$I452&gt;=#REF!),"Y","N")))))</f>
        <v/>
      </c>
      <c r="BF452" s="80" t="str">
        <f t="shared" ref="BF452:BF515" si="95">IF($AZ452="YES",IF($M452="Janssen/Johnson &amp; Johnson",Q452,W452),"")</f>
        <v/>
      </c>
    </row>
    <row r="453" spans="12:58">
      <c r="L453" s="80" t="str">
        <f t="shared" si="93"/>
        <v/>
      </c>
      <c r="R453" s="65" t="str">
        <f t="shared" si="85"/>
        <v/>
      </c>
      <c r="S453" s="16" t="str">
        <f t="shared" si="86"/>
        <v/>
      </c>
      <c r="X453" s="65" t="str">
        <f t="shared" si="87"/>
        <v/>
      </c>
      <c r="AD453" s="65" t="str">
        <f t="shared" si="88"/>
        <v/>
      </c>
      <c r="AE453" s="80" t="str">
        <f t="shared" si="89"/>
        <v/>
      </c>
      <c r="AF453" s="13"/>
      <c r="AN453" s="14"/>
      <c r="AO453" s="14"/>
      <c r="AS453" s="14"/>
      <c r="AT453" s="14"/>
      <c r="AX453" s="14"/>
      <c r="AY453" s="114"/>
      <c r="AZ453" s="96" t="str">
        <f t="shared" si="90"/>
        <v/>
      </c>
      <c r="BA453" s="59" t="str">
        <f t="shared" si="91"/>
        <v/>
      </c>
      <c r="BB453" s="59" t="str">
        <f t="shared" si="92"/>
        <v/>
      </c>
      <c r="BC453" s="59" t="str">
        <f t="shared" ref="BC453:BC516" si="96">IF(BA453="","",IF(OR(AM453="Accepted",AM453="Previously vaccinated at another location"),"YES",IF(AN453="Medical Contraindication","Medical Contraindication",IF(AM453="Unknown","Unknown",IF(AM453="Refused","NO","NO")))))</f>
        <v/>
      </c>
      <c r="BD453" s="59" t="str">
        <f t="shared" si="94"/>
        <v/>
      </c>
      <c r="BE453" s="34" t="str">
        <f>IF(AZ453="","",IF(AND($H453="",$I453=""),"Y",IF(AND($H453&lt;=#REF!,$I453&gt;=#REF!),"Y",IF(AND($H453&lt;=#REF!,$I453=""),"Y",IF(AND($H453="",$I453&gt;=#REF!),"Y","N")))))</f>
        <v/>
      </c>
      <c r="BF453" s="80" t="str">
        <f t="shared" si="95"/>
        <v/>
      </c>
    </row>
    <row r="454" spans="12:58">
      <c r="L454" s="80" t="str">
        <f t="shared" si="93"/>
        <v/>
      </c>
      <c r="R454" s="65" t="str">
        <f t="shared" si="85"/>
        <v/>
      </c>
      <c r="S454" s="16" t="str">
        <f t="shared" si="86"/>
        <v/>
      </c>
      <c r="X454" s="65" t="str">
        <f t="shared" si="87"/>
        <v/>
      </c>
      <c r="AD454" s="65" t="str">
        <f t="shared" si="88"/>
        <v/>
      </c>
      <c r="AE454" s="80" t="str">
        <f t="shared" si="89"/>
        <v/>
      </c>
      <c r="AF454" s="13"/>
      <c r="AN454" s="14"/>
      <c r="AO454" s="14"/>
      <c r="AS454" s="14"/>
      <c r="AT454" s="14"/>
      <c r="AX454" s="14"/>
      <c r="AY454" s="114"/>
      <c r="AZ454" s="96" t="str">
        <f t="shared" si="90"/>
        <v/>
      </c>
      <c r="BA454" s="59" t="str">
        <f t="shared" si="91"/>
        <v/>
      </c>
      <c r="BB454" s="59" t="str">
        <f t="shared" si="92"/>
        <v/>
      </c>
      <c r="BC454" s="59" t="str">
        <f t="shared" si="96"/>
        <v/>
      </c>
      <c r="BD454" s="59" t="str">
        <f t="shared" si="94"/>
        <v/>
      </c>
      <c r="BE454" s="34" t="str">
        <f>IF(AZ454="","",IF(AND($H454="",$I454=""),"Y",IF(AND($H454&lt;=#REF!,$I454&gt;=#REF!),"Y",IF(AND($H454&lt;=#REF!,$I454=""),"Y",IF(AND($H454="",$I454&gt;=#REF!),"Y","N")))))</f>
        <v/>
      </c>
      <c r="BF454" s="80" t="str">
        <f t="shared" si="95"/>
        <v/>
      </c>
    </row>
    <row r="455" spans="12:58">
      <c r="L455" s="80" t="str">
        <f t="shared" si="93"/>
        <v/>
      </c>
      <c r="R455" s="65" t="str">
        <f t="shared" si="85"/>
        <v/>
      </c>
      <c r="S455" s="16" t="str">
        <f t="shared" si="86"/>
        <v/>
      </c>
      <c r="X455" s="65" t="str">
        <f t="shared" si="87"/>
        <v/>
      </c>
      <c r="AD455" s="65" t="str">
        <f t="shared" si="88"/>
        <v/>
      </c>
      <c r="AE455" s="80" t="str">
        <f t="shared" si="89"/>
        <v/>
      </c>
      <c r="AF455" s="13"/>
      <c r="AN455" s="14"/>
      <c r="AO455" s="14"/>
      <c r="AS455" s="14"/>
      <c r="AT455" s="14"/>
      <c r="AX455" s="14"/>
      <c r="AY455" s="114"/>
      <c r="AZ455" s="96" t="str">
        <f t="shared" si="90"/>
        <v/>
      </c>
      <c r="BA455" s="59" t="str">
        <f t="shared" si="91"/>
        <v/>
      </c>
      <c r="BB455" s="59" t="str">
        <f t="shared" si="92"/>
        <v/>
      </c>
      <c r="BC455" s="59" t="str">
        <f t="shared" si="96"/>
        <v/>
      </c>
      <c r="BD455" s="59" t="str">
        <f t="shared" si="94"/>
        <v/>
      </c>
      <c r="BE455" s="34" t="str">
        <f>IF(AZ455="","",IF(AND($H455="",$I455=""),"Y",IF(AND($H455&lt;=#REF!,$I455&gt;=#REF!),"Y",IF(AND($H455&lt;=#REF!,$I455=""),"Y",IF(AND($H455="",$I455&gt;=#REF!),"Y","N")))))</f>
        <v/>
      </c>
      <c r="BF455" s="80" t="str">
        <f t="shared" si="95"/>
        <v/>
      </c>
    </row>
    <row r="456" spans="12:58">
      <c r="L456" s="80" t="str">
        <f t="shared" si="93"/>
        <v/>
      </c>
      <c r="R456" s="65" t="str">
        <f t="shared" si="85"/>
        <v/>
      </c>
      <c r="S456" s="16" t="str">
        <f t="shared" si="86"/>
        <v/>
      </c>
      <c r="X456" s="65" t="str">
        <f t="shared" si="87"/>
        <v/>
      </c>
      <c r="AD456" s="65" t="str">
        <f t="shared" si="88"/>
        <v/>
      </c>
      <c r="AE456" s="80" t="str">
        <f t="shared" si="89"/>
        <v/>
      </c>
      <c r="AF456" s="13"/>
      <c r="AN456" s="14"/>
      <c r="AO456" s="14"/>
      <c r="AS456" s="14"/>
      <c r="AT456" s="14"/>
      <c r="AX456" s="14"/>
      <c r="AY456" s="114"/>
      <c r="AZ456" s="96" t="str">
        <f t="shared" si="90"/>
        <v/>
      </c>
      <c r="BA456" s="59" t="str">
        <f t="shared" si="91"/>
        <v/>
      </c>
      <c r="BB456" s="59" t="str">
        <f t="shared" si="92"/>
        <v/>
      </c>
      <c r="BC456" s="59" t="str">
        <f t="shared" si="96"/>
        <v/>
      </c>
      <c r="BD456" s="59" t="str">
        <f t="shared" si="94"/>
        <v/>
      </c>
      <c r="BE456" s="34" t="str">
        <f>IF(AZ456="","",IF(AND($H456="",$I456=""),"Y",IF(AND($H456&lt;=#REF!,$I456&gt;=#REF!),"Y",IF(AND($H456&lt;=#REF!,$I456=""),"Y",IF(AND($H456="",$I456&gt;=#REF!),"Y","N")))))</f>
        <v/>
      </c>
      <c r="BF456" s="80" t="str">
        <f t="shared" si="95"/>
        <v/>
      </c>
    </row>
    <row r="457" spans="12:58">
      <c r="L457" s="80" t="str">
        <f t="shared" si="93"/>
        <v/>
      </c>
      <c r="R457" s="65" t="str">
        <f t="shared" si="85"/>
        <v/>
      </c>
      <c r="S457" s="16" t="str">
        <f t="shared" si="86"/>
        <v/>
      </c>
      <c r="X457" s="65" t="str">
        <f t="shared" si="87"/>
        <v/>
      </c>
      <c r="AD457" s="65" t="str">
        <f t="shared" si="88"/>
        <v/>
      </c>
      <c r="AE457" s="80" t="str">
        <f t="shared" si="89"/>
        <v/>
      </c>
      <c r="AF457" s="13"/>
      <c r="AN457" s="14"/>
      <c r="AO457" s="14"/>
      <c r="AS457" s="14"/>
      <c r="AT457" s="14"/>
      <c r="AX457" s="14"/>
      <c r="AY457" s="114"/>
      <c r="AZ457" s="96" t="str">
        <f t="shared" si="90"/>
        <v/>
      </c>
      <c r="BA457" s="59" t="str">
        <f t="shared" si="91"/>
        <v/>
      </c>
      <c r="BB457" s="59" t="str">
        <f t="shared" si="92"/>
        <v/>
      </c>
      <c r="BC457" s="59" t="str">
        <f t="shared" si="96"/>
        <v/>
      </c>
      <c r="BD457" s="59" t="str">
        <f t="shared" si="94"/>
        <v/>
      </c>
      <c r="BE457" s="34" t="str">
        <f>IF(AZ457="","",IF(AND($H457="",$I457=""),"Y",IF(AND($H457&lt;=#REF!,$I457&gt;=#REF!),"Y",IF(AND($H457&lt;=#REF!,$I457=""),"Y",IF(AND($H457="",$I457&gt;=#REF!),"Y","N")))))</f>
        <v/>
      </c>
      <c r="BF457" s="80" t="str">
        <f t="shared" si="95"/>
        <v/>
      </c>
    </row>
    <row r="458" spans="12:58">
      <c r="L458" s="80" t="str">
        <f t="shared" si="93"/>
        <v/>
      </c>
      <c r="R458" s="65" t="str">
        <f t="shared" si="85"/>
        <v/>
      </c>
      <c r="S458" s="16" t="str">
        <f t="shared" si="86"/>
        <v/>
      </c>
      <c r="X458" s="65" t="str">
        <f t="shared" si="87"/>
        <v/>
      </c>
      <c r="AD458" s="65" t="str">
        <f t="shared" si="88"/>
        <v/>
      </c>
      <c r="AE458" s="80" t="str">
        <f t="shared" si="89"/>
        <v/>
      </c>
      <c r="AF458" s="13"/>
      <c r="AN458" s="14"/>
      <c r="AO458" s="14"/>
      <c r="AS458" s="14"/>
      <c r="AT458" s="14"/>
      <c r="AX458" s="14"/>
      <c r="AY458" s="114"/>
      <c r="AZ458" s="96" t="str">
        <f t="shared" si="90"/>
        <v/>
      </c>
      <c r="BA458" s="59" t="str">
        <f t="shared" si="91"/>
        <v/>
      </c>
      <c r="BB458" s="59" t="str">
        <f t="shared" si="92"/>
        <v/>
      </c>
      <c r="BC458" s="59" t="str">
        <f t="shared" si="96"/>
        <v/>
      </c>
      <c r="BD458" s="59" t="str">
        <f t="shared" si="94"/>
        <v/>
      </c>
      <c r="BE458" s="34" t="str">
        <f>IF(AZ458="","",IF(AND($H458="",$I458=""),"Y",IF(AND($H458&lt;=#REF!,$I458&gt;=#REF!),"Y",IF(AND($H458&lt;=#REF!,$I458=""),"Y",IF(AND($H458="",$I458&gt;=#REF!),"Y","N")))))</f>
        <v/>
      </c>
      <c r="BF458" s="80" t="str">
        <f t="shared" si="95"/>
        <v/>
      </c>
    </row>
    <row r="459" spans="12:58">
      <c r="L459" s="80" t="str">
        <f t="shared" si="93"/>
        <v/>
      </c>
      <c r="R459" s="65" t="str">
        <f t="shared" si="85"/>
        <v/>
      </c>
      <c r="S459" s="16" t="str">
        <f t="shared" si="86"/>
        <v/>
      </c>
      <c r="X459" s="65" t="str">
        <f t="shared" si="87"/>
        <v/>
      </c>
      <c r="AD459" s="65" t="str">
        <f t="shared" si="88"/>
        <v/>
      </c>
      <c r="AE459" s="80" t="str">
        <f t="shared" si="89"/>
        <v/>
      </c>
      <c r="AF459" s="13"/>
      <c r="AN459" s="14"/>
      <c r="AO459" s="14"/>
      <c r="AS459" s="14"/>
      <c r="AT459" s="14"/>
      <c r="AX459" s="14"/>
      <c r="AY459" s="114"/>
      <c r="AZ459" s="96" t="str">
        <f t="shared" si="90"/>
        <v/>
      </c>
      <c r="BA459" s="59" t="str">
        <f t="shared" si="91"/>
        <v/>
      </c>
      <c r="BB459" s="59" t="str">
        <f t="shared" si="92"/>
        <v/>
      </c>
      <c r="BC459" s="59" t="str">
        <f t="shared" si="96"/>
        <v/>
      </c>
      <c r="BD459" s="59" t="str">
        <f t="shared" si="94"/>
        <v/>
      </c>
      <c r="BE459" s="34" t="str">
        <f>IF(AZ459="","",IF(AND($H459="",$I459=""),"Y",IF(AND($H459&lt;=#REF!,$I459&gt;=#REF!),"Y",IF(AND($H459&lt;=#REF!,$I459=""),"Y",IF(AND($H459="",$I459&gt;=#REF!),"Y","N")))))</f>
        <v/>
      </c>
      <c r="BF459" s="80" t="str">
        <f t="shared" si="95"/>
        <v/>
      </c>
    </row>
    <row r="460" spans="12:58">
      <c r="L460" s="80" t="str">
        <f t="shared" si="93"/>
        <v/>
      </c>
      <c r="R460" s="65" t="str">
        <f t="shared" si="85"/>
        <v/>
      </c>
      <c r="S460" s="16" t="str">
        <f t="shared" si="86"/>
        <v/>
      </c>
      <c r="X460" s="65" t="str">
        <f t="shared" si="87"/>
        <v/>
      </c>
      <c r="AD460" s="65" t="str">
        <f t="shared" si="88"/>
        <v/>
      </c>
      <c r="AE460" s="80" t="str">
        <f t="shared" si="89"/>
        <v/>
      </c>
      <c r="AF460" s="13"/>
      <c r="AN460" s="14"/>
      <c r="AO460" s="14"/>
      <c r="AS460" s="14"/>
      <c r="AT460" s="14"/>
      <c r="AX460" s="14"/>
      <c r="AY460" s="114"/>
      <c r="AZ460" s="96" t="str">
        <f t="shared" si="90"/>
        <v/>
      </c>
      <c r="BA460" s="59" t="str">
        <f t="shared" si="91"/>
        <v/>
      </c>
      <c r="BB460" s="59" t="str">
        <f t="shared" si="92"/>
        <v/>
      </c>
      <c r="BC460" s="59" t="str">
        <f t="shared" si="96"/>
        <v/>
      </c>
      <c r="BD460" s="59" t="str">
        <f t="shared" si="94"/>
        <v/>
      </c>
      <c r="BE460" s="34" t="str">
        <f>IF(AZ460="","",IF(AND($H460="",$I460=""),"Y",IF(AND($H460&lt;=#REF!,$I460&gt;=#REF!),"Y",IF(AND($H460&lt;=#REF!,$I460=""),"Y",IF(AND($H460="",$I460&gt;=#REF!),"Y","N")))))</f>
        <v/>
      </c>
      <c r="BF460" s="80" t="str">
        <f t="shared" si="95"/>
        <v/>
      </c>
    </row>
    <row r="461" spans="12:58">
      <c r="L461" s="80" t="str">
        <f t="shared" si="93"/>
        <v/>
      </c>
      <c r="R461" s="65" t="str">
        <f t="shared" si="85"/>
        <v/>
      </c>
      <c r="S461" s="16" t="str">
        <f t="shared" si="86"/>
        <v/>
      </c>
      <c r="X461" s="65" t="str">
        <f t="shared" si="87"/>
        <v/>
      </c>
      <c r="AD461" s="65" t="str">
        <f t="shared" si="88"/>
        <v/>
      </c>
      <c r="AE461" s="80" t="str">
        <f t="shared" si="89"/>
        <v/>
      </c>
      <c r="AF461" s="13"/>
      <c r="AN461" s="14"/>
      <c r="AO461" s="14"/>
      <c r="AS461" s="14"/>
      <c r="AT461" s="14"/>
      <c r="AX461" s="14"/>
      <c r="AY461" s="114"/>
      <c r="AZ461" s="96" t="str">
        <f t="shared" si="90"/>
        <v/>
      </c>
      <c r="BA461" s="59" t="str">
        <f t="shared" si="91"/>
        <v/>
      </c>
      <c r="BB461" s="59" t="str">
        <f t="shared" si="92"/>
        <v/>
      </c>
      <c r="BC461" s="59" t="str">
        <f t="shared" si="96"/>
        <v/>
      </c>
      <c r="BD461" s="59" t="str">
        <f t="shared" si="94"/>
        <v/>
      </c>
      <c r="BE461" s="34" t="str">
        <f>IF(AZ461="","",IF(AND($H461="",$I461=""),"Y",IF(AND($H461&lt;=#REF!,$I461&gt;=#REF!),"Y",IF(AND($H461&lt;=#REF!,$I461=""),"Y",IF(AND($H461="",$I461&gt;=#REF!),"Y","N")))))</f>
        <v/>
      </c>
      <c r="BF461" s="80" t="str">
        <f t="shared" si="95"/>
        <v/>
      </c>
    </row>
    <row r="462" spans="12:58">
      <c r="L462" s="80" t="str">
        <f t="shared" si="93"/>
        <v/>
      </c>
      <c r="R462" s="65" t="str">
        <f t="shared" si="85"/>
        <v/>
      </c>
      <c r="S462" s="16" t="str">
        <f t="shared" si="86"/>
        <v/>
      </c>
      <c r="X462" s="65" t="str">
        <f t="shared" si="87"/>
        <v/>
      </c>
      <c r="AD462" s="65" t="str">
        <f t="shared" si="88"/>
        <v/>
      </c>
      <c r="AE462" s="80" t="str">
        <f t="shared" si="89"/>
        <v/>
      </c>
      <c r="AF462" s="13"/>
      <c r="AN462" s="14"/>
      <c r="AO462" s="14"/>
      <c r="AS462" s="14"/>
      <c r="AT462" s="14"/>
      <c r="AX462" s="14"/>
      <c r="AY462" s="114"/>
      <c r="AZ462" s="96" t="str">
        <f t="shared" si="90"/>
        <v/>
      </c>
      <c r="BA462" s="59" t="str">
        <f t="shared" si="91"/>
        <v/>
      </c>
      <c r="BB462" s="59" t="str">
        <f t="shared" si="92"/>
        <v/>
      </c>
      <c r="BC462" s="59" t="str">
        <f t="shared" si="96"/>
        <v/>
      </c>
      <c r="BD462" s="59" t="str">
        <f t="shared" si="94"/>
        <v/>
      </c>
      <c r="BE462" s="34" t="str">
        <f>IF(AZ462="","",IF(AND($H462="",$I462=""),"Y",IF(AND($H462&lt;=#REF!,$I462&gt;=#REF!),"Y",IF(AND($H462&lt;=#REF!,$I462=""),"Y",IF(AND($H462="",$I462&gt;=#REF!),"Y","N")))))</f>
        <v/>
      </c>
      <c r="BF462" s="80" t="str">
        <f t="shared" si="95"/>
        <v/>
      </c>
    </row>
    <row r="463" spans="12:58">
      <c r="L463" s="80" t="str">
        <f t="shared" si="93"/>
        <v/>
      </c>
      <c r="R463" s="65" t="str">
        <f t="shared" si="85"/>
        <v/>
      </c>
      <c r="S463" s="16" t="str">
        <f t="shared" si="86"/>
        <v/>
      </c>
      <c r="X463" s="65" t="str">
        <f t="shared" si="87"/>
        <v/>
      </c>
      <c r="AD463" s="65" t="str">
        <f t="shared" si="88"/>
        <v/>
      </c>
      <c r="AE463" s="80" t="str">
        <f t="shared" si="89"/>
        <v/>
      </c>
      <c r="AF463" s="13"/>
      <c r="AN463" s="14"/>
      <c r="AO463" s="14"/>
      <c r="AS463" s="14"/>
      <c r="AT463" s="14"/>
      <c r="AX463" s="14"/>
      <c r="AY463" s="114"/>
      <c r="AZ463" s="96" t="str">
        <f t="shared" si="90"/>
        <v/>
      </c>
      <c r="BA463" s="59" t="str">
        <f t="shared" si="91"/>
        <v/>
      </c>
      <c r="BB463" s="59" t="str">
        <f t="shared" si="92"/>
        <v/>
      </c>
      <c r="BC463" s="59" t="str">
        <f t="shared" si="96"/>
        <v/>
      </c>
      <c r="BD463" s="59" t="str">
        <f t="shared" si="94"/>
        <v/>
      </c>
      <c r="BE463" s="34" t="str">
        <f>IF(AZ463="","",IF(AND($H463="",$I463=""),"Y",IF(AND($H463&lt;=#REF!,$I463&gt;=#REF!),"Y",IF(AND($H463&lt;=#REF!,$I463=""),"Y",IF(AND($H463="",$I463&gt;=#REF!),"Y","N")))))</f>
        <v/>
      </c>
      <c r="BF463" s="80" t="str">
        <f t="shared" si="95"/>
        <v/>
      </c>
    </row>
    <row r="464" spans="12:58">
      <c r="L464" s="80" t="str">
        <f t="shared" si="93"/>
        <v/>
      </c>
      <c r="R464" s="65" t="str">
        <f t="shared" si="85"/>
        <v/>
      </c>
      <c r="S464" s="16" t="str">
        <f t="shared" si="86"/>
        <v/>
      </c>
      <c r="X464" s="65" t="str">
        <f t="shared" si="87"/>
        <v/>
      </c>
      <c r="AD464" s="65" t="str">
        <f t="shared" si="88"/>
        <v/>
      </c>
      <c r="AE464" s="80" t="str">
        <f t="shared" si="89"/>
        <v/>
      </c>
      <c r="AF464" s="13"/>
      <c r="AN464" s="14"/>
      <c r="AO464" s="14"/>
      <c r="AS464" s="14"/>
      <c r="AT464" s="14"/>
      <c r="AX464" s="14"/>
      <c r="AY464" s="114"/>
      <c r="AZ464" s="96" t="str">
        <f t="shared" si="90"/>
        <v/>
      </c>
      <c r="BA464" s="59" t="str">
        <f t="shared" si="91"/>
        <v/>
      </c>
      <c r="BB464" s="59" t="str">
        <f t="shared" si="92"/>
        <v/>
      </c>
      <c r="BC464" s="59" t="str">
        <f t="shared" si="96"/>
        <v/>
      </c>
      <c r="BD464" s="59" t="str">
        <f t="shared" si="94"/>
        <v/>
      </c>
      <c r="BE464" s="34" t="str">
        <f>IF(AZ464="","",IF(AND($H464="",$I464=""),"Y",IF(AND($H464&lt;=#REF!,$I464&gt;=#REF!),"Y",IF(AND($H464&lt;=#REF!,$I464=""),"Y",IF(AND($H464="",$I464&gt;=#REF!),"Y","N")))))</f>
        <v/>
      </c>
      <c r="BF464" s="80" t="str">
        <f t="shared" si="95"/>
        <v/>
      </c>
    </row>
    <row r="465" spans="12:58">
      <c r="L465" s="80" t="str">
        <f t="shared" si="93"/>
        <v/>
      </c>
      <c r="R465" s="65" t="str">
        <f t="shared" si="85"/>
        <v/>
      </c>
      <c r="S465" s="16" t="str">
        <f t="shared" si="86"/>
        <v/>
      </c>
      <c r="X465" s="65" t="str">
        <f t="shared" si="87"/>
        <v/>
      </c>
      <c r="AD465" s="65" t="str">
        <f t="shared" si="88"/>
        <v/>
      </c>
      <c r="AE465" s="80" t="str">
        <f t="shared" si="89"/>
        <v/>
      </c>
      <c r="AF465" s="13"/>
      <c r="AN465" s="14"/>
      <c r="AO465" s="14"/>
      <c r="AS465" s="14"/>
      <c r="AT465" s="14"/>
      <c r="AX465" s="14"/>
      <c r="AY465" s="114"/>
      <c r="AZ465" s="96" t="str">
        <f t="shared" si="90"/>
        <v/>
      </c>
      <c r="BA465" s="59" t="str">
        <f t="shared" si="91"/>
        <v/>
      </c>
      <c r="BB465" s="59" t="str">
        <f t="shared" si="92"/>
        <v/>
      </c>
      <c r="BC465" s="59" t="str">
        <f t="shared" si="96"/>
        <v/>
      </c>
      <c r="BD465" s="59" t="str">
        <f t="shared" si="94"/>
        <v/>
      </c>
      <c r="BE465" s="34" t="str">
        <f>IF(AZ465="","",IF(AND($H465="",$I465=""),"Y",IF(AND($H465&lt;=#REF!,$I465&gt;=#REF!),"Y",IF(AND($H465&lt;=#REF!,$I465=""),"Y",IF(AND($H465="",$I465&gt;=#REF!),"Y","N")))))</f>
        <v/>
      </c>
      <c r="BF465" s="80" t="str">
        <f t="shared" si="95"/>
        <v/>
      </c>
    </row>
    <row r="466" spans="12:58">
      <c r="L466" s="80" t="str">
        <f t="shared" si="93"/>
        <v/>
      </c>
      <c r="R466" s="65" t="str">
        <f t="shared" si="85"/>
        <v/>
      </c>
      <c r="S466" s="16" t="str">
        <f t="shared" si="86"/>
        <v/>
      </c>
      <c r="X466" s="65" t="str">
        <f t="shared" si="87"/>
        <v/>
      </c>
      <c r="AD466" s="65" t="str">
        <f t="shared" si="88"/>
        <v/>
      </c>
      <c r="AE466" s="80" t="str">
        <f t="shared" si="89"/>
        <v/>
      </c>
      <c r="AF466" s="13"/>
      <c r="AN466" s="14"/>
      <c r="AO466" s="14"/>
      <c r="AS466" s="14"/>
      <c r="AT466" s="14"/>
      <c r="AX466" s="14"/>
      <c r="AY466" s="114"/>
      <c r="AZ466" s="96" t="str">
        <f t="shared" si="90"/>
        <v/>
      </c>
      <c r="BA466" s="59" t="str">
        <f t="shared" si="91"/>
        <v/>
      </c>
      <c r="BB466" s="59" t="str">
        <f t="shared" si="92"/>
        <v/>
      </c>
      <c r="BC466" s="59" t="str">
        <f t="shared" si="96"/>
        <v/>
      </c>
      <c r="BD466" s="59" t="str">
        <f t="shared" si="94"/>
        <v/>
      </c>
      <c r="BE466" s="34" t="str">
        <f>IF(AZ466="","",IF(AND($H466="",$I466=""),"Y",IF(AND($H466&lt;=#REF!,$I466&gt;=#REF!),"Y",IF(AND($H466&lt;=#REF!,$I466=""),"Y",IF(AND($H466="",$I466&gt;=#REF!),"Y","N")))))</f>
        <v/>
      </c>
      <c r="BF466" s="80" t="str">
        <f t="shared" si="95"/>
        <v/>
      </c>
    </row>
    <row r="467" spans="12:58">
      <c r="L467" s="80" t="str">
        <f t="shared" si="93"/>
        <v/>
      </c>
      <c r="R467" s="65" t="str">
        <f t="shared" si="85"/>
        <v/>
      </c>
      <c r="S467" s="16" t="str">
        <f t="shared" si="86"/>
        <v/>
      </c>
      <c r="X467" s="65" t="str">
        <f t="shared" si="87"/>
        <v/>
      </c>
      <c r="AD467" s="65" t="str">
        <f t="shared" si="88"/>
        <v/>
      </c>
      <c r="AE467" s="80" t="str">
        <f t="shared" si="89"/>
        <v/>
      </c>
      <c r="AF467" s="13"/>
      <c r="AN467" s="14"/>
      <c r="AO467" s="14"/>
      <c r="AS467" s="14"/>
      <c r="AT467" s="14"/>
      <c r="AX467" s="14"/>
      <c r="AY467" s="114"/>
      <c r="AZ467" s="96" t="str">
        <f t="shared" si="90"/>
        <v/>
      </c>
      <c r="BA467" s="59" t="str">
        <f t="shared" si="91"/>
        <v/>
      </c>
      <c r="BB467" s="59" t="str">
        <f t="shared" si="92"/>
        <v/>
      </c>
      <c r="BC467" s="59" t="str">
        <f t="shared" si="96"/>
        <v/>
      </c>
      <c r="BD467" s="59" t="str">
        <f t="shared" si="94"/>
        <v/>
      </c>
      <c r="BE467" s="34" t="str">
        <f>IF(AZ467="","",IF(AND($H467="",$I467=""),"Y",IF(AND($H467&lt;=#REF!,$I467&gt;=#REF!),"Y",IF(AND($H467&lt;=#REF!,$I467=""),"Y",IF(AND($H467="",$I467&gt;=#REF!),"Y","N")))))</f>
        <v/>
      </c>
      <c r="BF467" s="80" t="str">
        <f t="shared" si="95"/>
        <v/>
      </c>
    </row>
    <row r="468" spans="12:58">
      <c r="L468" s="80" t="str">
        <f t="shared" si="93"/>
        <v/>
      </c>
      <c r="R468" s="65" t="str">
        <f t="shared" si="85"/>
        <v/>
      </c>
      <c r="S468" s="16" t="str">
        <f t="shared" si="86"/>
        <v/>
      </c>
      <c r="X468" s="65" t="str">
        <f t="shared" si="87"/>
        <v/>
      </c>
      <c r="AD468" s="65" t="str">
        <f t="shared" si="88"/>
        <v/>
      </c>
      <c r="AE468" s="80" t="str">
        <f t="shared" si="89"/>
        <v/>
      </c>
      <c r="AF468" s="13"/>
      <c r="AN468" s="14"/>
      <c r="AO468" s="14"/>
      <c r="AS468" s="14"/>
      <c r="AT468" s="14"/>
      <c r="AX468" s="14"/>
      <c r="AY468" s="114"/>
      <c r="AZ468" s="96" t="str">
        <f t="shared" si="90"/>
        <v/>
      </c>
      <c r="BA468" s="59" t="str">
        <f t="shared" si="91"/>
        <v/>
      </c>
      <c r="BB468" s="59" t="str">
        <f t="shared" si="92"/>
        <v/>
      </c>
      <c r="BC468" s="59" t="str">
        <f t="shared" si="96"/>
        <v/>
      </c>
      <c r="BD468" s="59" t="str">
        <f t="shared" si="94"/>
        <v/>
      </c>
      <c r="BE468" s="34" t="str">
        <f>IF(AZ468="","",IF(AND($H468="",$I468=""),"Y",IF(AND($H468&lt;=#REF!,$I468&gt;=#REF!),"Y",IF(AND($H468&lt;=#REF!,$I468=""),"Y",IF(AND($H468="",$I468&gt;=#REF!),"Y","N")))))</f>
        <v/>
      </c>
      <c r="BF468" s="80" t="str">
        <f t="shared" si="95"/>
        <v/>
      </c>
    </row>
    <row r="469" spans="12:58">
      <c r="L469" s="80" t="str">
        <f t="shared" si="93"/>
        <v/>
      </c>
      <c r="R469" s="65" t="str">
        <f t="shared" si="85"/>
        <v/>
      </c>
      <c r="S469" s="16" t="str">
        <f t="shared" si="86"/>
        <v/>
      </c>
      <c r="X469" s="65" t="str">
        <f t="shared" si="87"/>
        <v/>
      </c>
      <c r="AD469" s="65" t="str">
        <f t="shared" si="88"/>
        <v/>
      </c>
      <c r="AE469" s="80" t="str">
        <f t="shared" si="89"/>
        <v/>
      </c>
      <c r="AF469" s="13"/>
      <c r="AN469" s="14"/>
      <c r="AO469" s="14"/>
      <c r="AS469" s="14"/>
      <c r="AT469" s="14"/>
      <c r="AX469" s="14"/>
      <c r="AY469" s="114"/>
      <c r="AZ469" s="96" t="str">
        <f t="shared" si="90"/>
        <v/>
      </c>
      <c r="BA469" s="59" t="str">
        <f t="shared" si="91"/>
        <v/>
      </c>
      <c r="BB469" s="59" t="str">
        <f t="shared" si="92"/>
        <v/>
      </c>
      <c r="BC469" s="59" t="str">
        <f t="shared" si="96"/>
        <v/>
      </c>
      <c r="BD469" s="59" t="str">
        <f t="shared" si="94"/>
        <v/>
      </c>
      <c r="BE469" s="34" t="str">
        <f>IF(AZ469="","",IF(AND($H469="",$I469=""),"Y",IF(AND($H469&lt;=#REF!,$I469&gt;=#REF!),"Y",IF(AND($H469&lt;=#REF!,$I469=""),"Y",IF(AND($H469="",$I469&gt;=#REF!),"Y","N")))))</f>
        <v/>
      </c>
      <c r="BF469" s="80" t="str">
        <f t="shared" si="95"/>
        <v/>
      </c>
    </row>
    <row r="470" spans="12:58">
      <c r="L470" s="80" t="str">
        <f t="shared" si="93"/>
        <v/>
      </c>
      <c r="R470" s="65" t="str">
        <f t="shared" si="85"/>
        <v/>
      </c>
      <c r="S470" s="16" t="str">
        <f t="shared" si="86"/>
        <v/>
      </c>
      <c r="X470" s="65" t="str">
        <f t="shared" si="87"/>
        <v/>
      </c>
      <c r="AD470" s="65" t="str">
        <f t="shared" si="88"/>
        <v/>
      </c>
      <c r="AE470" s="80" t="str">
        <f t="shared" si="89"/>
        <v/>
      </c>
      <c r="AF470" s="13"/>
      <c r="AN470" s="14"/>
      <c r="AO470" s="14"/>
      <c r="AS470" s="14"/>
      <c r="AT470" s="14"/>
      <c r="AX470" s="14"/>
      <c r="AY470" s="114"/>
      <c r="AZ470" s="96" t="str">
        <f t="shared" si="90"/>
        <v/>
      </c>
      <c r="BA470" s="59" t="str">
        <f t="shared" si="91"/>
        <v/>
      </c>
      <c r="BB470" s="59" t="str">
        <f t="shared" si="92"/>
        <v/>
      </c>
      <c r="BC470" s="59" t="str">
        <f t="shared" si="96"/>
        <v/>
      </c>
      <c r="BD470" s="59" t="str">
        <f t="shared" si="94"/>
        <v/>
      </c>
      <c r="BE470" s="34" t="str">
        <f>IF(AZ470="","",IF(AND($H470="",$I470=""),"Y",IF(AND($H470&lt;=#REF!,$I470&gt;=#REF!),"Y",IF(AND($H470&lt;=#REF!,$I470=""),"Y",IF(AND($H470="",$I470&gt;=#REF!),"Y","N")))))</f>
        <v/>
      </c>
      <c r="BF470" s="80" t="str">
        <f t="shared" si="95"/>
        <v/>
      </c>
    </row>
    <row r="471" spans="12:58">
      <c r="L471" s="80" t="str">
        <f t="shared" si="93"/>
        <v/>
      </c>
      <c r="R471" s="65" t="str">
        <f t="shared" si="85"/>
        <v/>
      </c>
      <c r="S471" s="16" t="str">
        <f t="shared" si="86"/>
        <v/>
      </c>
      <c r="X471" s="65" t="str">
        <f t="shared" si="87"/>
        <v/>
      </c>
      <c r="AD471" s="65" t="str">
        <f t="shared" si="88"/>
        <v/>
      </c>
      <c r="AE471" s="80" t="str">
        <f t="shared" si="89"/>
        <v/>
      </c>
      <c r="AF471" s="13"/>
      <c r="AN471" s="14"/>
      <c r="AO471" s="14"/>
      <c r="AS471" s="14"/>
      <c r="AT471" s="14"/>
      <c r="AX471" s="14"/>
      <c r="AY471" s="114"/>
      <c r="AZ471" s="96" t="str">
        <f t="shared" si="90"/>
        <v/>
      </c>
      <c r="BA471" s="59" t="str">
        <f t="shared" si="91"/>
        <v/>
      </c>
      <c r="BB471" s="59" t="str">
        <f t="shared" si="92"/>
        <v/>
      </c>
      <c r="BC471" s="59" t="str">
        <f t="shared" si="96"/>
        <v/>
      </c>
      <c r="BD471" s="59" t="str">
        <f t="shared" si="94"/>
        <v/>
      </c>
      <c r="BE471" s="34" t="str">
        <f>IF(AZ471="","",IF(AND($H471="",$I471=""),"Y",IF(AND($H471&lt;=#REF!,$I471&gt;=#REF!),"Y",IF(AND($H471&lt;=#REF!,$I471=""),"Y",IF(AND($H471="",$I471&gt;=#REF!),"Y","N")))))</f>
        <v/>
      </c>
      <c r="BF471" s="80" t="str">
        <f t="shared" si="95"/>
        <v/>
      </c>
    </row>
    <row r="472" spans="12:58">
      <c r="L472" s="80" t="str">
        <f t="shared" si="93"/>
        <v/>
      </c>
      <c r="R472" s="65" t="str">
        <f t="shared" si="85"/>
        <v/>
      </c>
      <c r="S472" s="16" t="str">
        <f t="shared" si="86"/>
        <v/>
      </c>
      <c r="X472" s="65" t="str">
        <f t="shared" si="87"/>
        <v/>
      </c>
      <c r="AD472" s="65" t="str">
        <f t="shared" si="88"/>
        <v/>
      </c>
      <c r="AE472" s="80" t="str">
        <f t="shared" si="89"/>
        <v/>
      </c>
      <c r="AF472" s="13"/>
      <c r="AN472" s="14"/>
      <c r="AO472" s="14"/>
      <c r="AS472" s="14"/>
      <c r="AT472" s="14"/>
      <c r="AX472" s="14"/>
      <c r="AY472" s="114"/>
      <c r="AZ472" s="96" t="str">
        <f t="shared" si="90"/>
        <v/>
      </c>
      <c r="BA472" s="59" t="str">
        <f t="shared" si="91"/>
        <v/>
      </c>
      <c r="BB472" s="59" t="str">
        <f t="shared" si="92"/>
        <v/>
      </c>
      <c r="BC472" s="59" t="str">
        <f t="shared" si="96"/>
        <v/>
      </c>
      <c r="BD472" s="59" t="str">
        <f t="shared" si="94"/>
        <v/>
      </c>
      <c r="BE472" s="34" t="str">
        <f>IF(AZ472="","",IF(AND($H472="",$I472=""),"Y",IF(AND($H472&lt;=#REF!,$I472&gt;=#REF!),"Y",IF(AND($H472&lt;=#REF!,$I472=""),"Y",IF(AND($H472="",$I472&gt;=#REF!),"Y","N")))))</f>
        <v/>
      </c>
      <c r="BF472" s="80" t="str">
        <f t="shared" si="95"/>
        <v/>
      </c>
    </row>
    <row r="473" spans="12:58">
      <c r="L473" s="80" t="str">
        <f t="shared" si="93"/>
        <v/>
      </c>
      <c r="R473" s="65" t="str">
        <f t="shared" si="85"/>
        <v/>
      </c>
      <c r="S473" s="16" t="str">
        <f t="shared" si="86"/>
        <v/>
      </c>
      <c r="X473" s="65" t="str">
        <f t="shared" si="87"/>
        <v/>
      </c>
      <c r="AD473" s="65" t="str">
        <f t="shared" si="88"/>
        <v/>
      </c>
      <c r="AE473" s="80" t="str">
        <f t="shared" si="89"/>
        <v/>
      </c>
      <c r="AF473" s="13"/>
      <c r="AN473" s="14"/>
      <c r="AO473" s="14"/>
      <c r="AS473" s="14"/>
      <c r="AT473" s="14"/>
      <c r="AX473" s="14"/>
      <c r="AY473" s="114"/>
      <c r="AZ473" s="96" t="str">
        <f t="shared" si="90"/>
        <v/>
      </c>
      <c r="BA473" s="59" t="str">
        <f t="shared" si="91"/>
        <v/>
      </c>
      <c r="BB473" s="59" t="str">
        <f t="shared" si="92"/>
        <v/>
      </c>
      <c r="BC473" s="59" t="str">
        <f t="shared" si="96"/>
        <v/>
      </c>
      <c r="BD473" s="59" t="str">
        <f t="shared" si="94"/>
        <v/>
      </c>
      <c r="BE473" s="34" t="str">
        <f>IF(AZ473="","",IF(AND($H473="",$I473=""),"Y",IF(AND($H473&lt;=#REF!,$I473&gt;=#REF!),"Y",IF(AND($H473&lt;=#REF!,$I473=""),"Y",IF(AND($H473="",$I473&gt;=#REF!),"Y","N")))))</f>
        <v/>
      </c>
      <c r="BF473" s="80" t="str">
        <f t="shared" si="95"/>
        <v/>
      </c>
    </row>
    <row r="474" spans="12:58">
      <c r="L474" s="80" t="str">
        <f t="shared" si="93"/>
        <v/>
      </c>
      <c r="R474" s="65" t="str">
        <f t="shared" si="85"/>
        <v/>
      </c>
      <c r="S474" s="16" t="str">
        <f t="shared" si="86"/>
        <v/>
      </c>
      <c r="X474" s="65" t="str">
        <f t="shared" si="87"/>
        <v/>
      </c>
      <c r="AD474" s="65" t="str">
        <f t="shared" si="88"/>
        <v/>
      </c>
      <c r="AE474" s="80" t="str">
        <f t="shared" si="89"/>
        <v/>
      </c>
      <c r="AF474" s="13"/>
      <c r="AN474" s="14"/>
      <c r="AO474" s="14"/>
      <c r="AS474" s="14"/>
      <c r="AT474" s="14"/>
      <c r="AX474" s="14"/>
      <c r="AY474" s="114"/>
      <c r="AZ474" s="96" t="str">
        <f t="shared" si="90"/>
        <v/>
      </c>
      <c r="BA474" s="59" t="str">
        <f t="shared" si="91"/>
        <v/>
      </c>
      <c r="BB474" s="59" t="str">
        <f t="shared" si="92"/>
        <v/>
      </c>
      <c r="BC474" s="59" t="str">
        <f t="shared" si="96"/>
        <v/>
      </c>
      <c r="BD474" s="59" t="str">
        <f t="shared" si="94"/>
        <v/>
      </c>
      <c r="BE474" s="34" t="str">
        <f>IF(AZ474="","",IF(AND($H474="",$I474=""),"Y",IF(AND($H474&lt;=#REF!,$I474&gt;=#REF!),"Y",IF(AND($H474&lt;=#REF!,$I474=""),"Y",IF(AND($H474="",$I474&gt;=#REF!),"Y","N")))))</f>
        <v/>
      </c>
      <c r="BF474" s="80" t="str">
        <f t="shared" si="95"/>
        <v/>
      </c>
    </row>
    <row r="475" spans="12:58">
      <c r="L475" s="80" t="str">
        <f t="shared" si="93"/>
        <v/>
      </c>
      <c r="R475" s="65" t="str">
        <f t="shared" si="85"/>
        <v/>
      </c>
      <c r="S475" s="16" t="str">
        <f t="shared" si="86"/>
        <v/>
      </c>
      <c r="X475" s="65" t="str">
        <f t="shared" si="87"/>
        <v/>
      </c>
      <c r="AD475" s="65" t="str">
        <f t="shared" si="88"/>
        <v/>
      </c>
      <c r="AE475" s="80" t="str">
        <f t="shared" si="89"/>
        <v/>
      </c>
      <c r="AF475" s="13"/>
      <c r="AN475" s="14"/>
      <c r="AO475" s="14"/>
      <c r="AS475" s="14"/>
      <c r="AT475" s="14"/>
      <c r="AX475" s="14"/>
      <c r="AY475" s="114"/>
      <c r="AZ475" s="96" t="str">
        <f t="shared" si="90"/>
        <v/>
      </c>
      <c r="BA475" s="59" t="str">
        <f t="shared" si="91"/>
        <v/>
      </c>
      <c r="BB475" s="59" t="str">
        <f t="shared" si="92"/>
        <v/>
      </c>
      <c r="BC475" s="59" t="str">
        <f t="shared" si="96"/>
        <v/>
      </c>
      <c r="BD475" s="59" t="str">
        <f t="shared" si="94"/>
        <v/>
      </c>
      <c r="BE475" s="34" t="str">
        <f>IF(AZ475="","",IF(AND($H475="",$I475=""),"Y",IF(AND($H475&lt;=#REF!,$I475&gt;=#REF!),"Y",IF(AND($H475&lt;=#REF!,$I475=""),"Y",IF(AND($H475="",$I475&gt;=#REF!),"Y","N")))))</f>
        <v/>
      </c>
      <c r="BF475" s="80" t="str">
        <f t="shared" si="95"/>
        <v/>
      </c>
    </row>
    <row r="476" spans="12:58">
      <c r="L476" s="80" t="str">
        <f t="shared" si="93"/>
        <v/>
      </c>
      <c r="R476" s="65" t="str">
        <f t="shared" si="85"/>
        <v/>
      </c>
      <c r="S476" s="16" t="str">
        <f t="shared" si="86"/>
        <v/>
      </c>
      <c r="X476" s="65" t="str">
        <f t="shared" si="87"/>
        <v/>
      </c>
      <c r="AD476" s="65" t="str">
        <f t="shared" si="88"/>
        <v/>
      </c>
      <c r="AE476" s="80" t="str">
        <f t="shared" si="89"/>
        <v/>
      </c>
      <c r="AF476" s="13"/>
      <c r="AN476" s="14"/>
      <c r="AO476" s="14"/>
      <c r="AS476" s="14"/>
      <c r="AT476" s="14"/>
      <c r="AX476" s="14"/>
      <c r="AY476" s="114"/>
      <c r="AZ476" s="96" t="str">
        <f t="shared" si="90"/>
        <v/>
      </c>
      <c r="BA476" s="59" t="str">
        <f t="shared" si="91"/>
        <v/>
      </c>
      <c r="BB476" s="59" t="str">
        <f t="shared" si="92"/>
        <v/>
      </c>
      <c r="BC476" s="59" t="str">
        <f t="shared" si="96"/>
        <v/>
      </c>
      <c r="BD476" s="59" t="str">
        <f t="shared" si="94"/>
        <v/>
      </c>
      <c r="BE476" s="34" t="str">
        <f>IF(AZ476="","",IF(AND($H476="",$I476=""),"Y",IF(AND($H476&lt;=#REF!,$I476&gt;=#REF!),"Y",IF(AND($H476&lt;=#REF!,$I476=""),"Y",IF(AND($H476="",$I476&gt;=#REF!),"Y","N")))))</f>
        <v/>
      </c>
      <c r="BF476" s="80" t="str">
        <f t="shared" si="95"/>
        <v/>
      </c>
    </row>
    <row r="477" spans="12:58">
      <c r="L477" s="80" t="str">
        <f t="shared" si="93"/>
        <v/>
      </c>
      <c r="R477" s="65" t="str">
        <f t="shared" si="85"/>
        <v/>
      </c>
      <c r="S477" s="16" t="str">
        <f t="shared" si="86"/>
        <v/>
      </c>
      <c r="X477" s="65" t="str">
        <f t="shared" si="87"/>
        <v/>
      </c>
      <c r="AD477" s="65" t="str">
        <f t="shared" si="88"/>
        <v/>
      </c>
      <c r="AE477" s="80" t="str">
        <f t="shared" si="89"/>
        <v/>
      </c>
      <c r="AF477" s="13"/>
      <c r="AN477" s="14"/>
      <c r="AO477" s="14"/>
      <c r="AS477" s="14"/>
      <c r="AT477" s="14"/>
      <c r="AX477" s="14"/>
      <c r="AY477" s="114"/>
      <c r="AZ477" s="96" t="str">
        <f t="shared" si="90"/>
        <v/>
      </c>
      <c r="BA477" s="59" t="str">
        <f t="shared" si="91"/>
        <v/>
      </c>
      <c r="BB477" s="59" t="str">
        <f t="shared" si="92"/>
        <v/>
      </c>
      <c r="BC477" s="59" t="str">
        <f t="shared" si="96"/>
        <v/>
      </c>
      <c r="BD477" s="59" t="str">
        <f t="shared" si="94"/>
        <v/>
      </c>
      <c r="BE477" s="34" t="str">
        <f>IF(AZ477="","",IF(AND($H477="",$I477=""),"Y",IF(AND($H477&lt;=#REF!,$I477&gt;=#REF!),"Y",IF(AND($H477&lt;=#REF!,$I477=""),"Y",IF(AND($H477="",$I477&gt;=#REF!),"Y","N")))))</f>
        <v/>
      </c>
      <c r="BF477" s="80" t="str">
        <f t="shared" si="95"/>
        <v/>
      </c>
    </row>
    <row r="478" spans="12:58">
      <c r="L478" s="80" t="str">
        <f t="shared" si="93"/>
        <v/>
      </c>
      <c r="R478" s="65" t="str">
        <f t="shared" si="85"/>
        <v/>
      </c>
      <c r="S478" s="16" t="str">
        <f t="shared" si="86"/>
        <v/>
      </c>
      <c r="X478" s="65" t="str">
        <f t="shared" si="87"/>
        <v/>
      </c>
      <c r="AD478" s="65" t="str">
        <f t="shared" si="88"/>
        <v/>
      </c>
      <c r="AE478" s="80" t="str">
        <f t="shared" si="89"/>
        <v/>
      </c>
      <c r="AF478" s="13"/>
      <c r="AN478" s="14"/>
      <c r="AO478" s="14"/>
      <c r="AS478" s="14"/>
      <c r="AT478" s="14"/>
      <c r="AX478" s="14"/>
      <c r="AY478" s="114"/>
      <c r="AZ478" s="96" t="str">
        <f t="shared" si="90"/>
        <v/>
      </c>
      <c r="BA478" s="59" t="str">
        <f t="shared" si="91"/>
        <v/>
      </c>
      <c r="BB478" s="59" t="str">
        <f t="shared" si="92"/>
        <v/>
      </c>
      <c r="BC478" s="59" t="str">
        <f t="shared" si="96"/>
        <v/>
      </c>
      <c r="BD478" s="59" t="str">
        <f t="shared" si="94"/>
        <v/>
      </c>
      <c r="BE478" s="34" t="str">
        <f>IF(AZ478="","",IF(AND($H478="",$I478=""),"Y",IF(AND($H478&lt;=#REF!,$I478&gt;=#REF!),"Y",IF(AND($H478&lt;=#REF!,$I478=""),"Y",IF(AND($H478="",$I478&gt;=#REF!),"Y","N")))))</f>
        <v/>
      </c>
      <c r="BF478" s="80" t="str">
        <f t="shared" si="95"/>
        <v/>
      </c>
    </row>
    <row r="479" spans="12:58">
      <c r="L479" s="80" t="str">
        <f t="shared" si="93"/>
        <v/>
      </c>
      <c r="R479" s="65" t="str">
        <f t="shared" si="85"/>
        <v/>
      </c>
      <c r="S479" s="16" t="str">
        <f t="shared" si="86"/>
        <v/>
      </c>
      <c r="X479" s="65" t="str">
        <f t="shared" si="87"/>
        <v/>
      </c>
      <c r="AD479" s="65" t="str">
        <f t="shared" si="88"/>
        <v/>
      </c>
      <c r="AE479" s="80" t="str">
        <f t="shared" si="89"/>
        <v/>
      </c>
      <c r="AF479" s="13"/>
      <c r="AN479" s="14"/>
      <c r="AO479" s="14"/>
      <c r="AS479" s="14"/>
      <c r="AT479" s="14"/>
      <c r="AX479" s="14"/>
      <c r="AY479" s="114"/>
      <c r="AZ479" s="96" t="str">
        <f t="shared" si="90"/>
        <v/>
      </c>
      <c r="BA479" s="59" t="str">
        <f t="shared" si="91"/>
        <v/>
      </c>
      <c r="BB479" s="59" t="str">
        <f t="shared" si="92"/>
        <v/>
      </c>
      <c r="BC479" s="59" t="str">
        <f t="shared" si="96"/>
        <v/>
      </c>
      <c r="BD479" s="59" t="str">
        <f t="shared" si="94"/>
        <v/>
      </c>
      <c r="BE479" s="34" t="str">
        <f>IF(AZ479="","",IF(AND($H479="",$I479=""),"Y",IF(AND($H479&lt;=#REF!,$I479&gt;=#REF!),"Y",IF(AND($H479&lt;=#REF!,$I479=""),"Y",IF(AND($H479="",$I479&gt;=#REF!),"Y","N")))))</f>
        <v/>
      </c>
      <c r="BF479" s="80" t="str">
        <f t="shared" si="95"/>
        <v/>
      </c>
    </row>
    <row r="480" spans="12:58">
      <c r="L480" s="80" t="str">
        <f t="shared" si="93"/>
        <v/>
      </c>
      <c r="R480" s="65" t="str">
        <f t="shared" si="85"/>
        <v/>
      </c>
      <c r="S480" s="16" t="str">
        <f t="shared" si="86"/>
        <v/>
      </c>
      <c r="X480" s="65" t="str">
        <f t="shared" si="87"/>
        <v/>
      </c>
      <c r="AD480" s="65" t="str">
        <f t="shared" si="88"/>
        <v/>
      </c>
      <c r="AE480" s="80" t="str">
        <f t="shared" si="89"/>
        <v/>
      </c>
      <c r="AF480" s="13"/>
      <c r="AN480" s="14"/>
      <c r="AO480" s="14"/>
      <c r="AS480" s="14"/>
      <c r="AT480" s="14"/>
      <c r="AX480" s="14"/>
      <c r="AY480" s="114"/>
      <c r="AZ480" s="96" t="str">
        <f t="shared" si="90"/>
        <v/>
      </c>
      <c r="BA480" s="59" t="str">
        <f t="shared" si="91"/>
        <v/>
      </c>
      <c r="BB480" s="59" t="str">
        <f t="shared" si="92"/>
        <v/>
      </c>
      <c r="BC480" s="59" t="str">
        <f t="shared" si="96"/>
        <v/>
      </c>
      <c r="BD480" s="59" t="str">
        <f t="shared" si="94"/>
        <v/>
      </c>
      <c r="BE480" s="34" t="str">
        <f>IF(AZ480="","",IF(AND($H480="",$I480=""),"Y",IF(AND($H480&lt;=#REF!,$I480&gt;=#REF!),"Y",IF(AND($H480&lt;=#REF!,$I480=""),"Y",IF(AND($H480="",$I480&gt;=#REF!),"Y","N")))))</f>
        <v/>
      </c>
      <c r="BF480" s="80" t="str">
        <f t="shared" si="95"/>
        <v/>
      </c>
    </row>
    <row r="481" spans="12:58">
      <c r="L481" s="80" t="str">
        <f t="shared" si="93"/>
        <v/>
      </c>
      <c r="R481" s="65" t="str">
        <f t="shared" si="85"/>
        <v/>
      </c>
      <c r="S481" s="16" t="str">
        <f t="shared" si="86"/>
        <v/>
      </c>
      <c r="X481" s="65" t="str">
        <f t="shared" si="87"/>
        <v/>
      </c>
      <c r="AD481" s="65" t="str">
        <f t="shared" si="88"/>
        <v/>
      </c>
      <c r="AE481" s="80" t="str">
        <f t="shared" si="89"/>
        <v/>
      </c>
      <c r="AF481" s="13"/>
      <c r="AN481" s="14"/>
      <c r="AO481" s="14"/>
      <c r="AS481" s="14"/>
      <c r="AT481" s="14"/>
      <c r="AX481" s="14"/>
      <c r="AY481" s="114"/>
      <c r="AZ481" s="96" t="str">
        <f t="shared" si="90"/>
        <v/>
      </c>
      <c r="BA481" s="59" t="str">
        <f t="shared" si="91"/>
        <v/>
      </c>
      <c r="BB481" s="59" t="str">
        <f t="shared" si="92"/>
        <v/>
      </c>
      <c r="BC481" s="59" t="str">
        <f t="shared" si="96"/>
        <v/>
      </c>
      <c r="BD481" s="59" t="str">
        <f t="shared" si="94"/>
        <v/>
      </c>
      <c r="BE481" s="34" t="str">
        <f>IF(AZ481="","",IF(AND($H481="",$I481=""),"Y",IF(AND($H481&lt;=#REF!,$I481&gt;=#REF!),"Y",IF(AND($H481&lt;=#REF!,$I481=""),"Y",IF(AND($H481="",$I481&gt;=#REF!),"Y","N")))))</f>
        <v/>
      </c>
      <c r="BF481" s="80" t="str">
        <f t="shared" si="95"/>
        <v/>
      </c>
    </row>
    <row r="482" spans="12:58">
      <c r="L482" s="80" t="str">
        <f t="shared" si="93"/>
        <v/>
      </c>
      <c r="R482" s="65" t="str">
        <f t="shared" si="85"/>
        <v/>
      </c>
      <c r="S482" s="16" t="str">
        <f t="shared" si="86"/>
        <v/>
      </c>
      <c r="X482" s="65" t="str">
        <f t="shared" si="87"/>
        <v/>
      </c>
      <c r="AD482" s="65" t="str">
        <f t="shared" si="88"/>
        <v/>
      </c>
      <c r="AE482" s="80" t="str">
        <f t="shared" si="89"/>
        <v/>
      </c>
      <c r="AF482" s="13"/>
      <c r="AN482" s="14"/>
      <c r="AO482" s="14"/>
      <c r="AS482" s="14"/>
      <c r="AT482" s="14"/>
      <c r="AX482" s="14"/>
      <c r="AY482" s="114"/>
      <c r="AZ482" s="96" t="str">
        <f t="shared" si="90"/>
        <v/>
      </c>
      <c r="BA482" s="59" t="str">
        <f t="shared" si="91"/>
        <v/>
      </c>
      <c r="BB482" s="59" t="str">
        <f t="shared" si="92"/>
        <v/>
      </c>
      <c r="BC482" s="59" t="str">
        <f t="shared" si="96"/>
        <v/>
      </c>
      <c r="BD482" s="59" t="str">
        <f t="shared" si="94"/>
        <v/>
      </c>
      <c r="BE482" s="34" t="str">
        <f>IF(AZ482="","",IF(AND($H482="",$I482=""),"Y",IF(AND($H482&lt;=#REF!,$I482&gt;=#REF!),"Y",IF(AND($H482&lt;=#REF!,$I482=""),"Y",IF(AND($H482="",$I482&gt;=#REF!),"Y","N")))))</f>
        <v/>
      </c>
      <c r="BF482" s="80" t="str">
        <f t="shared" si="95"/>
        <v/>
      </c>
    </row>
    <row r="483" spans="12:58">
      <c r="L483" s="80" t="str">
        <f t="shared" si="93"/>
        <v/>
      </c>
      <c r="R483" s="65" t="str">
        <f t="shared" si="85"/>
        <v/>
      </c>
      <c r="S483" s="16" t="str">
        <f t="shared" si="86"/>
        <v/>
      </c>
      <c r="X483" s="65" t="str">
        <f t="shared" si="87"/>
        <v/>
      </c>
      <c r="AD483" s="65" t="str">
        <f t="shared" si="88"/>
        <v/>
      </c>
      <c r="AE483" s="80" t="str">
        <f t="shared" si="89"/>
        <v/>
      </c>
      <c r="AF483" s="13"/>
      <c r="AN483" s="14"/>
      <c r="AO483" s="14"/>
      <c r="AS483" s="14"/>
      <c r="AT483" s="14"/>
      <c r="AX483" s="14"/>
      <c r="AY483" s="114"/>
      <c r="AZ483" s="96" t="str">
        <f t="shared" si="90"/>
        <v/>
      </c>
      <c r="BA483" s="59" t="str">
        <f t="shared" si="91"/>
        <v/>
      </c>
      <c r="BB483" s="59" t="str">
        <f t="shared" si="92"/>
        <v/>
      </c>
      <c r="BC483" s="59" t="str">
        <f t="shared" si="96"/>
        <v/>
      </c>
      <c r="BD483" s="59" t="str">
        <f t="shared" si="94"/>
        <v/>
      </c>
      <c r="BE483" s="34" t="str">
        <f>IF(AZ483="","",IF(AND($H483="",$I483=""),"Y",IF(AND($H483&lt;=#REF!,$I483&gt;=#REF!),"Y",IF(AND($H483&lt;=#REF!,$I483=""),"Y",IF(AND($H483="",$I483&gt;=#REF!),"Y","N")))))</f>
        <v/>
      </c>
      <c r="BF483" s="80" t="str">
        <f t="shared" si="95"/>
        <v/>
      </c>
    </row>
    <row r="484" spans="12:58">
      <c r="L484" s="80" t="str">
        <f t="shared" si="93"/>
        <v/>
      </c>
      <c r="R484" s="65" t="str">
        <f t="shared" si="85"/>
        <v/>
      </c>
      <c r="S484" s="16" t="str">
        <f t="shared" si="86"/>
        <v/>
      </c>
      <c r="X484" s="65" t="str">
        <f t="shared" si="87"/>
        <v/>
      </c>
      <c r="AD484" s="65" t="str">
        <f t="shared" si="88"/>
        <v/>
      </c>
      <c r="AE484" s="80" t="str">
        <f t="shared" si="89"/>
        <v/>
      </c>
      <c r="AF484" s="13"/>
      <c r="AN484" s="14"/>
      <c r="AO484" s="14"/>
      <c r="AS484" s="14"/>
      <c r="AT484" s="14"/>
      <c r="AX484" s="14"/>
      <c r="AY484" s="114"/>
      <c r="AZ484" s="96" t="str">
        <f t="shared" si="90"/>
        <v/>
      </c>
      <c r="BA484" s="59" t="str">
        <f t="shared" si="91"/>
        <v/>
      </c>
      <c r="BB484" s="59" t="str">
        <f t="shared" si="92"/>
        <v/>
      </c>
      <c r="BC484" s="59" t="str">
        <f t="shared" si="96"/>
        <v/>
      </c>
      <c r="BD484" s="59" t="str">
        <f t="shared" si="94"/>
        <v/>
      </c>
      <c r="BE484" s="34" t="str">
        <f>IF(AZ484="","",IF(AND($H484="",$I484=""),"Y",IF(AND($H484&lt;=#REF!,$I484&gt;=#REF!),"Y",IF(AND($H484&lt;=#REF!,$I484=""),"Y",IF(AND($H484="",$I484&gt;=#REF!),"Y","N")))))</f>
        <v/>
      </c>
      <c r="BF484" s="80" t="str">
        <f t="shared" si="95"/>
        <v/>
      </c>
    </row>
    <row r="485" spans="12:58">
      <c r="L485" s="80" t="str">
        <f t="shared" si="93"/>
        <v/>
      </c>
      <c r="R485" s="65" t="str">
        <f t="shared" si="85"/>
        <v/>
      </c>
      <c r="S485" s="16" t="str">
        <f t="shared" si="86"/>
        <v/>
      </c>
      <c r="X485" s="65" t="str">
        <f t="shared" si="87"/>
        <v/>
      </c>
      <c r="AD485" s="65" t="str">
        <f t="shared" si="88"/>
        <v/>
      </c>
      <c r="AE485" s="80" t="str">
        <f t="shared" si="89"/>
        <v/>
      </c>
      <c r="AF485" s="13"/>
      <c r="AN485" s="14"/>
      <c r="AO485" s="14"/>
      <c r="AS485" s="14"/>
      <c r="AT485" s="14"/>
      <c r="AX485" s="14"/>
      <c r="AY485" s="114"/>
      <c r="AZ485" s="96" t="str">
        <f t="shared" si="90"/>
        <v/>
      </c>
      <c r="BA485" s="59" t="str">
        <f t="shared" si="91"/>
        <v/>
      </c>
      <c r="BB485" s="59" t="str">
        <f t="shared" si="92"/>
        <v/>
      </c>
      <c r="BC485" s="59" t="str">
        <f t="shared" si="96"/>
        <v/>
      </c>
      <c r="BD485" s="59" t="str">
        <f t="shared" si="94"/>
        <v/>
      </c>
      <c r="BE485" s="34" t="str">
        <f>IF(AZ485="","",IF(AND($H485="",$I485=""),"Y",IF(AND($H485&lt;=#REF!,$I485&gt;=#REF!),"Y",IF(AND($H485&lt;=#REF!,$I485=""),"Y",IF(AND($H485="",$I485&gt;=#REF!),"Y","N")))))</f>
        <v/>
      </c>
      <c r="BF485" s="80" t="str">
        <f t="shared" si="95"/>
        <v/>
      </c>
    </row>
    <row r="486" spans="12:58">
      <c r="L486" s="80" t="str">
        <f t="shared" si="93"/>
        <v/>
      </c>
      <c r="R486" s="65" t="str">
        <f t="shared" si="85"/>
        <v/>
      </c>
      <c r="S486" s="16" t="str">
        <f t="shared" si="86"/>
        <v/>
      </c>
      <c r="X486" s="65" t="str">
        <f t="shared" si="87"/>
        <v/>
      </c>
      <c r="AD486" s="65" t="str">
        <f t="shared" si="88"/>
        <v/>
      </c>
      <c r="AE486" s="80" t="str">
        <f t="shared" si="89"/>
        <v/>
      </c>
      <c r="AF486" s="13"/>
      <c r="AN486" s="14"/>
      <c r="AO486" s="14"/>
      <c r="AS486" s="14"/>
      <c r="AT486" s="14"/>
      <c r="AX486" s="14"/>
      <c r="AY486" s="114"/>
      <c r="AZ486" s="96" t="str">
        <f t="shared" si="90"/>
        <v/>
      </c>
      <c r="BA486" s="59" t="str">
        <f t="shared" si="91"/>
        <v/>
      </c>
      <c r="BB486" s="59" t="str">
        <f t="shared" si="92"/>
        <v/>
      </c>
      <c r="BC486" s="59" t="str">
        <f t="shared" si="96"/>
        <v/>
      </c>
      <c r="BD486" s="59" t="str">
        <f t="shared" si="94"/>
        <v/>
      </c>
      <c r="BE486" s="34" t="str">
        <f>IF(AZ486="","",IF(AND($H486="",$I486=""),"Y",IF(AND($H486&lt;=#REF!,$I486&gt;=#REF!),"Y",IF(AND($H486&lt;=#REF!,$I486=""),"Y",IF(AND($H486="",$I486&gt;=#REF!),"Y","N")))))</f>
        <v/>
      </c>
      <c r="BF486" s="80" t="str">
        <f t="shared" si="95"/>
        <v/>
      </c>
    </row>
    <row r="487" spans="12:58">
      <c r="L487" s="80" t="str">
        <f t="shared" si="93"/>
        <v/>
      </c>
      <c r="R487" s="65" t="str">
        <f t="shared" si="85"/>
        <v/>
      </c>
      <c r="S487" s="16" t="str">
        <f t="shared" si="86"/>
        <v/>
      </c>
      <c r="X487" s="65" t="str">
        <f t="shared" si="87"/>
        <v/>
      </c>
      <c r="AD487" s="65" t="str">
        <f t="shared" si="88"/>
        <v/>
      </c>
      <c r="AE487" s="80" t="str">
        <f t="shared" si="89"/>
        <v/>
      </c>
      <c r="AF487" s="13"/>
      <c r="AN487" s="14"/>
      <c r="AO487" s="14"/>
      <c r="AS487" s="14"/>
      <c r="AT487" s="14"/>
      <c r="AX487" s="14"/>
      <c r="AY487" s="114"/>
      <c r="AZ487" s="96" t="str">
        <f t="shared" si="90"/>
        <v/>
      </c>
      <c r="BA487" s="59" t="str">
        <f t="shared" si="91"/>
        <v/>
      </c>
      <c r="BB487" s="59" t="str">
        <f t="shared" si="92"/>
        <v/>
      </c>
      <c r="BC487" s="59" t="str">
        <f t="shared" si="96"/>
        <v/>
      </c>
      <c r="BD487" s="59" t="str">
        <f t="shared" si="94"/>
        <v/>
      </c>
      <c r="BE487" s="34" t="str">
        <f>IF(AZ487="","",IF(AND($H487="",$I487=""),"Y",IF(AND($H487&lt;=#REF!,$I487&gt;=#REF!),"Y",IF(AND($H487&lt;=#REF!,$I487=""),"Y",IF(AND($H487="",$I487&gt;=#REF!),"Y","N")))))</f>
        <v/>
      </c>
      <c r="BF487" s="80" t="str">
        <f t="shared" si="95"/>
        <v/>
      </c>
    </row>
    <row r="488" spans="12:58">
      <c r="L488" s="80" t="str">
        <f t="shared" si="93"/>
        <v/>
      </c>
      <c r="R488" s="65" t="str">
        <f t="shared" si="85"/>
        <v/>
      </c>
      <c r="S488" s="16" t="str">
        <f t="shared" si="86"/>
        <v/>
      </c>
      <c r="X488" s="65" t="str">
        <f t="shared" si="87"/>
        <v/>
      </c>
      <c r="AD488" s="65" t="str">
        <f t="shared" si="88"/>
        <v/>
      </c>
      <c r="AE488" s="80" t="str">
        <f t="shared" si="89"/>
        <v/>
      </c>
      <c r="AF488" s="13"/>
      <c r="AN488" s="14"/>
      <c r="AO488" s="14"/>
      <c r="AS488" s="14"/>
      <c r="AT488" s="14"/>
      <c r="AX488" s="14"/>
      <c r="AY488" s="114"/>
      <c r="AZ488" s="96" t="str">
        <f t="shared" si="90"/>
        <v/>
      </c>
      <c r="BA488" s="59" t="str">
        <f t="shared" si="91"/>
        <v/>
      </c>
      <c r="BB488" s="59" t="str">
        <f t="shared" si="92"/>
        <v/>
      </c>
      <c r="BC488" s="59" t="str">
        <f t="shared" si="96"/>
        <v/>
      </c>
      <c r="BD488" s="59" t="str">
        <f t="shared" si="94"/>
        <v/>
      </c>
      <c r="BE488" s="34" t="str">
        <f>IF(AZ488="","",IF(AND($H488="",$I488=""),"Y",IF(AND($H488&lt;=#REF!,$I488&gt;=#REF!),"Y",IF(AND($H488&lt;=#REF!,$I488=""),"Y",IF(AND($H488="",$I488&gt;=#REF!),"Y","N")))))</f>
        <v/>
      </c>
      <c r="BF488" s="80" t="str">
        <f t="shared" si="95"/>
        <v/>
      </c>
    </row>
    <row r="489" spans="12:58">
      <c r="L489" s="80" t="str">
        <f t="shared" si="93"/>
        <v/>
      </c>
      <c r="R489" s="65" t="str">
        <f t="shared" si="85"/>
        <v/>
      </c>
      <c r="S489" s="16" t="str">
        <f t="shared" si="86"/>
        <v/>
      </c>
      <c r="X489" s="65" t="str">
        <f t="shared" si="87"/>
        <v/>
      </c>
      <c r="AD489" s="65" t="str">
        <f t="shared" si="88"/>
        <v/>
      </c>
      <c r="AE489" s="80" t="str">
        <f t="shared" si="89"/>
        <v/>
      </c>
      <c r="AF489" s="13"/>
      <c r="AN489" s="14"/>
      <c r="AO489" s="14"/>
      <c r="AS489" s="14"/>
      <c r="AT489" s="14"/>
      <c r="AX489" s="14"/>
      <c r="AY489" s="114"/>
      <c r="AZ489" s="96" t="str">
        <f t="shared" si="90"/>
        <v/>
      </c>
      <c r="BA489" s="59" t="str">
        <f t="shared" si="91"/>
        <v/>
      </c>
      <c r="BB489" s="59" t="str">
        <f t="shared" si="92"/>
        <v/>
      </c>
      <c r="BC489" s="59" t="str">
        <f t="shared" si="96"/>
        <v/>
      </c>
      <c r="BD489" s="59" t="str">
        <f t="shared" si="94"/>
        <v/>
      </c>
      <c r="BE489" s="34" t="str">
        <f>IF(AZ489="","",IF(AND($H489="",$I489=""),"Y",IF(AND($H489&lt;=#REF!,$I489&gt;=#REF!),"Y",IF(AND($H489&lt;=#REF!,$I489=""),"Y",IF(AND($H489="",$I489&gt;=#REF!),"Y","N")))))</f>
        <v/>
      </c>
      <c r="BF489" s="80" t="str">
        <f t="shared" si="95"/>
        <v/>
      </c>
    </row>
    <row r="490" spans="12:58">
      <c r="L490" s="80" t="str">
        <f t="shared" si="93"/>
        <v/>
      </c>
      <c r="R490" s="65" t="str">
        <f t="shared" si="85"/>
        <v/>
      </c>
      <c r="S490" s="16" t="str">
        <f t="shared" si="86"/>
        <v/>
      </c>
      <c r="X490" s="65" t="str">
        <f t="shared" si="87"/>
        <v/>
      </c>
      <c r="AD490" s="65" t="str">
        <f t="shared" si="88"/>
        <v/>
      </c>
      <c r="AE490" s="80" t="str">
        <f t="shared" si="89"/>
        <v/>
      </c>
      <c r="AF490" s="13"/>
      <c r="AN490" s="14"/>
      <c r="AO490" s="14"/>
      <c r="AS490" s="14"/>
      <c r="AT490" s="14"/>
      <c r="AX490" s="14"/>
      <c r="AY490" s="114"/>
      <c r="AZ490" s="96" t="str">
        <f t="shared" si="90"/>
        <v/>
      </c>
      <c r="BA490" s="59" t="str">
        <f t="shared" si="91"/>
        <v/>
      </c>
      <c r="BB490" s="59" t="str">
        <f t="shared" si="92"/>
        <v/>
      </c>
      <c r="BC490" s="59" t="str">
        <f t="shared" si="96"/>
        <v/>
      </c>
      <c r="BD490" s="59" t="str">
        <f t="shared" si="94"/>
        <v/>
      </c>
      <c r="BE490" s="34" t="str">
        <f>IF(AZ490="","",IF(AND($H490="",$I490=""),"Y",IF(AND($H490&lt;=#REF!,$I490&gt;=#REF!),"Y",IF(AND($H490&lt;=#REF!,$I490=""),"Y",IF(AND($H490="",$I490&gt;=#REF!),"Y","N")))))</f>
        <v/>
      </c>
      <c r="BF490" s="80" t="str">
        <f t="shared" si="95"/>
        <v/>
      </c>
    </row>
    <row r="491" spans="12:58">
      <c r="L491" s="80" t="str">
        <f t="shared" si="93"/>
        <v/>
      </c>
      <c r="R491" s="65" t="str">
        <f t="shared" si="85"/>
        <v/>
      </c>
      <c r="S491" s="16" t="str">
        <f t="shared" si="86"/>
        <v/>
      </c>
      <c r="X491" s="65" t="str">
        <f t="shared" si="87"/>
        <v/>
      </c>
      <c r="AD491" s="65" t="str">
        <f t="shared" si="88"/>
        <v/>
      </c>
      <c r="AE491" s="80" t="str">
        <f t="shared" si="89"/>
        <v/>
      </c>
      <c r="AF491" s="13"/>
      <c r="AN491" s="14"/>
      <c r="AO491" s="14"/>
      <c r="AS491" s="14"/>
      <c r="AT491" s="14"/>
      <c r="AX491" s="14"/>
      <c r="AY491" s="114"/>
      <c r="AZ491" s="96" t="str">
        <f t="shared" si="90"/>
        <v/>
      </c>
      <c r="BA491" s="59" t="str">
        <f t="shared" si="91"/>
        <v/>
      </c>
      <c r="BB491" s="59" t="str">
        <f t="shared" si="92"/>
        <v/>
      </c>
      <c r="BC491" s="59" t="str">
        <f t="shared" si="96"/>
        <v/>
      </c>
      <c r="BD491" s="59" t="str">
        <f t="shared" si="94"/>
        <v/>
      </c>
      <c r="BE491" s="34" t="str">
        <f>IF(AZ491="","",IF(AND($H491="",$I491=""),"Y",IF(AND($H491&lt;=#REF!,$I491&gt;=#REF!),"Y",IF(AND($H491&lt;=#REF!,$I491=""),"Y",IF(AND($H491="",$I491&gt;=#REF!),"Y","N")))))</f>
        <v/>
      </c>
      <c r="BF491" s="80" t="str">
        <f t="shared" si="95"/>
        <v/>
      </c>
    </row>
    <row r="492" spans="12:58">
      <c r="L492" s="80" t="str">
        <f t="shared" si="93"/>
        <v/>
      </c>
      <c r="R492" s="65" t="str">
        <f t="shared" si="85"/>
        <v/>
      </c>
      <c r="S492" s="16" t="str">
        <f t="shared" si="86"/>
        <v/>
      </c>
      <c r="X492" s="65" t="str">
        <f t="shared" si="87"/>
        <v/>
      </c>
      <c r="AD492" s="65" t="str">
        <f t="shared" si="88"/>
        <v/>
      </c>
      <c r="AE492" s="80" t="str">
        <f t="shared" si="89"/>
        <v/>
      </c>
      <c r="AF492" s="13"/>
      <c r="AN492" s="14"/>
      <c r="AO492" s="14"/>
      <c r="AS492" s="14"/>
      <c r="AT492" s="14"/>
      <c r="AX492" s="14"/>
      <c r="AY492" s="114"/>
      <c r="AZ492" s="96" t="str">
        <f t="shared" si="90"/>
        <v/>
      </c>
      <c r="BA492" s="59" t="str">
        <f t="shared" si="91"/>
        <v/>
      </c>
      <c r="BB492" s="59" t="str">
        <f t="shared" si="92"/>
        <v/>
      </c>
      <c r="BC492" s="59" t="str">
        <f t="shared" si="96"/>
        <v/>
      </c>
      <c r="BD492" s="59" t="str">
        <f t="shared" si="94"/>
        <v/>
      </c>
      <c r="BE492" s="34" t="str">
        <f>IF(AZ492="","",IF(AND($H492="",$I492=""),"Y",IF(AND($H492&lt;=#REF!,$I492&gt;=#REF!),"Y",IF(AND($H492&lt;=#REF!,$I492=""),"Y",IF(AND($H492="",$I492&gt;=#REF!),"Y","N")))))</f>
        <v/>
      </c>
      <c r="BF492" s="80" t="str">
        <f t="shared" si="95"/>
        <v/>
      </c>
    </row>
    <row r="493" spans="12:58">
      <c r="L493" s="80" t="str">
        <f t="shared" si="93"/>
        <v/>
      </c>
      <c r="R493" s="65" t="str">
        <f t="shared" si="85"/>
        <v/>
      </c>
      <c r="S493" s="16" t="str">
        <f t="shared" si="86"/>
        <v/>
      </c>
      <c r="X493" s="65" t="str">
        <f t="shared" si="87"/>
        <v/>
      </c>
      <c r="AD493" s="65" t="str">
        <f t="shared" si="88"/>
        <v/>
      </c>
      <c r="AE493" s="80" t="str">
        <f t="shared" si="89"/>
        <v/>
      </c>
      <c r="AF493" s="13"/>
      <c r="AN493" s="14"/>
      <c r="AO493" s="14"/>
      <c r="AS493" s="14"/>
      <c r="AT493" s="14"/>
      <c r="AX493" s="14"/>
      <c r="AY493" s="114"/>
      <c r="AZ493" s="96" t="str">
        <f t="shared" si="90"/>
        <v/>
      </c>
      <c r="BA493" s="59" t="str">
        <f t="shared" si="91"/>
        <v/>
      </c>
      <c r="BB493" s="59" t="str">
        <f t="shared" si="92"/>
        <v/>
      </c>
      <c r="BC493" s="59" t="str">
        <f t="shared" si="96"/>
        <v/>
      </c>
      <c r="BD493" s="59" t="str">
        <f t="shared" si="94"/>
        <v/>
      </c>
      <c r="BE493" s="34" t="str">
        <f>IF(AZ493="","",IF(AND($H493="",$I493=""),"Y",IF(AND($H493&lt;=#REF!,$I493&gt;=#REF!),"Y",IF(AND($H493&lt;=#REF!,$I493=""),"Y",IF(AND($H493="",$I493&gt;=#REF!),"Y","N")))))</f>
        <v/>
      </c>
      <c r="BF493" s="80" t="str">
        <f t="shared" si="95"/>
        <v/>
      </c>
    </row>
    <row r="494" spans="12:58">
      <c r="L494" s="80" t="str">
        <f t="shared" si="93"/>
        <v/>
      </c>
      <c r="R494" s="65" t="str">
        <f t="shared" si="85"/>
        <v/>
      </c>
      <c r="S494" s="16" t="str">
        <f t="shared" si="86"/>
        <v/>
      </c>
      <c r="X494" s="65" t="str">
        <f t="shared" si="87"/>
        <v/>
      </c>
      <c r="AD494" s="65" t="str">
        <f t="shared" si="88"/>
        <v/>
      </c>
      <c r="AE494" s="80" t="str">
        <f t="shared" si="89"/>
        <v/>
      </c>
      <c r="AF494" s="13"/>
      <c r="AN494" s="14"/>
      <c r="AO494" s="14"/>
      <c r="AS494" s="14"/>
      <c r="AT494" s="14"/>
      <c r="AX494" s="14"/>
      <c r="AY494" s="114"/>
      <c r="AZ494" s="96" t="str">
        <f t="shared" si="90"/>
        <v/>
      </c>
      <c r="BA494" s="59" t="str">
        <f t="shared" si="91"/>
        <v/>
      </c>
      <c r="BB494" s="59" t="str">
        <f t="shared" si="92"/>
        <v/>
      </c>
      <c r="BC494" s="59" t="str">
        <f t="shared" si="96"/>
        <v/>
      </c>
      <c r="BD494" s="59" t="str">
        <f t="shared" si="94"/>
        <v/>
      </c>
      <c r="BE494" s="34" t="str">
        <f>IF(AZ494="","",IF(AND($H494="",$I494=""),"Y",IF(AND($H494&lt;=#REF!,$I494&gt;=#REF!),"Y",IF(AND($H494&lt;=#REF!,$I494=""),"Y",IF(AND($H494="",$I494&gt;=#REF!),"Y","N")))))</f>
        <v/>
      </c>
      <c r="BF494" s="80" t="str">
        <f t="shared" si="95"/>
        <v/>
      </c>
    </row>
    <row r="495" spans="12:58">
      <c r="L495" s="80" t="str">
        <f t="shared" si="93"/>
        <v/>
      </c>
      <c r="R495" s="65" t="str">
        <f t="shared" si="85"/>
        <v/>
      </c>
      <c r="S495" s="16" t="str">
        <f t="shared" si="86"/>
        <v/>
      </c>
      <c r="X495" s="65" t="str">
        <f t="shared" si="87"/>
        <v/>
      </c>
      <c r="AD495" s="65" t="str">
        <f t="shared" si="88"/>
        <v/>
      </c>
      <c r="AE495" s="80" t="str">
        <f t="shared" si="89"/>
        <v/>
      </c>
      <c r="AF495" s="13"/>
      <c r="AN495" s="14"/>
      <c r="AO495" s="14"/>
      <c r="AS495" s="14"/>
      <c r="AT495" s="14"/>
      <c r="AX495" s="14"/>
      <c r="AY495" s="114"/>
      <c r="AZ495" s="96" t="str">
        <f t="shared" si="90"/>
        <v/>
      </c>
      <c r="BA495" s="59" t="str">
        <f t="shared" si="91"/>
        <v/>
      </c>
      <c r="BB495" s="59" t="str">
        <f t="shared" si="92"/>
        <v/>
      </c>
      <c r="BC495" s="59" t="str">
        <f t="shared" si="96"/>
        <v/>
      </c>
      <c r="BD495" s="59" t="str">
        <f t="shared" si="94"/>
        <v/>
      </c>
      <c r="BE495" s="34" t="str">
        <f>IF(AZ495="","",IF(AND($H495="",$I495=""),"Y",IF(AND($H495&lt;=#REF!,$I495&gt;=#REF!),"Y",IF(AND($H495&lt;=#REF!,$I495=""),"Y",IF(AND($H495="",$I495&gt;=#REF!),"Y","N")))))</f>
        <v/>
      </c>
      <c r="BF495" s="80" t="str">
        <f t="shared" si="95"/>
        <v/>
      </c>
    </row>
    <row r="496" spans="12:58">
      <c r="L496" s="80" t="str">
        <f t="shared" si="93"/>
        <v/>
      </c>
      <c r="R496" s="65" t="str">
        <f t="shared" si="85"/>
        <v/>
      </c>
      <c r="S496" s="16" t="str">
        <f t="shared" si="86"/>
        <v/>
      </c>
      <c r="X496" s="65" t="str">
        <f t="shared" si="87"/>
        <v/>
      </c>
      <c r="AD496" s="65" t="str">
        <f t="shared" si="88"/>
        <v/>
      </c>
      <c r="AE496" s="80" t="str">
        <f t="shared" si="89"/>
        <v/>
      </c>
      <c r="AF496" s="13"/>
      <c r="AN496" s="14"/>
      <c r="AO496" s="14"/>
      <c r="AS496" s="14"/>
      <c r="AT496" s="14"/>
      <c r="AX496" s="14"/>
      <c r="AY496" s="114"/>
      <c r="AZ496" s="96" t="str">
        <f t="shared" si="90"/>
        <v/>
      </c>
      <c r="BA496" s="59" t="str">
        <f t="shared" si="91"/>
        <v/>
      </c>
      <c r="BB496" s="59" t="str">
        <f t="shared" si="92"/>
        <v/>
      </c>
      <c r="BC496" s="59" t="str">
        <f t="shared" si="96"/>
        <v/>
      </c>
      <c r="BD496" s="59" t="str">
        <f t="shared" si="94"/>
        <v/>
      </c>
      <c r="BE496" s="34" t="str">
        <f>IF(AZ496="","",IF(AND($H496="",$I496=""),"Y",IF(AND($H496&lt;=#REF!,$I496&gt;=#REF!),"Y",IF(AND($H496&lt;=#REF!,$I496=""),"Y",IF(AND($H496="",$I496&gt;=#REF!),"Y","N")))))</f>
        <v/>
      </c>
      <c r="BF496" s="80" t="str">
        <f t="shared" si="95"/>
        <v/>
      </c>
    </row>
    <row r="497" spans="12:58">
      <c r="L497" s="80" t="str">
        <f t="shared" si="93"/>
        <v/>
      </c>
      <c r="R497" s="65" t="str">
        <f t="shared" si="85"/>
        <v/>
      </c>
      <c r="S497" s="16" t="str">
        <f t="shared" si="86"/>
        <v/>
      </c>
      <c r="X497" s="65" t="str">
        <f t="shared" si="87"/>
        <v/>
      </c>
      <c r="AD497" s="65" t="str">
        <f t="shared" si="88"/>
        <v/>
      </c>
      <c r="AE497" s="80" t="str">
        <f t="shared" si="89"/>
        <v/>
      </c>
      <c r="AF497" s="13"/>
      <c r="AN497" s="14"/>
      <c r="AO497" s="14"/>
      <c r="AS497" s="14"/>
      <c r="AT497" s="14"/>
      <c r="AX497" s="14"/>
      <c r="AY497" s="114"/>
      <c r="AZ497" s="96" t="str">
        <f t="shared" si="90"/>
        <v/>
      </c>
      <c r="BA497" s="59" t="str">
        <f t="shared" si="91"/>
        <v/>
      </c>
      <c r="BB497" s="59" t="str">
        <f t="shared" si="92"/>
        <v/>
      </c>
      <c r="BC497" s="59" t="str">
        <f t="shared" si="96"/>
        <v/>
      </c>
      <c r="BD497" s="59" t="str">
        <f t="shared" si="94"/>
        <v/>
      </c>
      <c r="BE497" s="34" t="str">
        <f>IF(AZ497="","",IF(AND($H497="",$I497=""),"Y",IF(AND($H497&lt;=#REF!,$I497&gt;=#REF!),"Y",IF(AND($H497&lt;=#REF!,$I497=""),"Y",IF(AND($H497="",$I497&gt;=#REF!),"Y","N")))))</f>
        <v/>
      </c>
      <c r="BF497" s="80" t="str">
        <f t="shared" si="95"/>
        <v/>
      </c>
    </row>
    <row r="498" spans="12:58">
      <c r="L498" s="80" t="str">
        <f t="shared" si="93"/>
        <v/>
      </c>
      <c r="R498" s="65" t="str">
        <f t="shared" si="85"/>
        <v/>
      </c>
      <c r="S498" s="16" t="str">
        <f t="shared" si="86"/>
        <v/>
      </c>
      <c r="X498" s="65" t="str">
        <f t="shared" si="87"/>
        <v/>
      </c>
      <c r="AD498" s="65" t="str">
        <f t="shared" si="88"/>
        <v/>
      </c>
      <c r="AE498" s="80" t="str">
        <f t="shared" si="89"/>
        <v/>
      </c>
      <c r="AF498" s="13"/>
      <c r="AN498" s="14"/>
      <c r="AO498" s="14"/>
      <c r="AS498" s="14"/>
      <c r="AT498" s="14"/>
      <c r="AX498" s="14"/>
      <c r="AY498" s="114"/>
      <c r="AZ498" s="96" t="str">
        <f t="shared" si="90"/>
        <v/>
      </c>
      <c r="BA498" s="59" t="str">
        <f t="shared" si="91"/>
        <v/>
      </c>
      <c r="BB498" s="59" t="str">
        <f t="shared" si="92"/>
        <v/>
      </c>
      <c r="BC498" s="59" t="str">
        <f t="shared" si="96"/>
        <v/>
      </c>
      <c r="BD498" s="59" t="str">
        <f t="shared" si="94"/>
        <v/>
      </c>
      <c r="BE498" s="34" t="str">
        <f>IF(AZ498="","",IF(AND($H498="",$I498=""),"Y",IF(AND($H498&lt;=#REF!,$I498&gt;=#REF!),"Y",IF(AND($H498&lt;=#REF!,$I498=""),"Y",IF(AND($H498="",$I498&gt;=#REF!),"Y","N")))))</f>
        <v/>
      </c>
      <c r="BF498" s="80" t="str">
        <f t="shared" si="95"/>
        <v/>
      </c>
    </row>
    <row r="499" spans="12:58">
      <c r="L499" s="80" t="str">
        <f t="shared" si="93"/>
        <v/>
      </c>
      <c r="R499" s="65" t="str">
        <f t="shared" si="85"/>
        <v/>
      </c>
      <c r="S499" s="16" t="str">
        <f t="shared" si="86"/>
        <v/>
      </c>
      <c r="X499" s="65" t="str">
        <f t="shared" si="87"/>
        <v/>
      </c>
      <c r="AD499" s="65" t="str">
        <f t="shared" si="88"/>
        <v/>
      </c>
      <c r="AE499" s="80" t="str">
        <f t="shared" si="89"/>
        <v/>
      </c>
      <c r="AF499" s="13"/>
      <c r="AN499" s="14"/>
      <c r="AO499" s="14"/>
      <c r="AS499" s="14"/>
      <c r="AT499" s="14"/>
      <c r="AX499" s="14"/>
      <c r="AY499" s="114"/>
      <c r="AZ499" s="96" t="str">
        <f t="shared" si="90"/>
        <v/>
      </c>
      <c r="BA499" s="59" t="str">
        <f t="shared" si="91"/>
        <v/>
      </c>
      <c r="BB499" s="59" t="str">
        <f t="shared" si="92"/>
        <v/>
      </c>
      <c r="BC499" s="59" t="str">
        <f t="shared" si="96"/>
        <v/>
      </c>
      <c r="BD499" s="59" t="str">
        <f t="shared" si="94"/>
        <v/>
      </c>
      <c r="BE499" s="34" t="str">
        <f>IF(AZ499="","",IF(AND($H499="",$I499=""),"Y",IF(AND($H499&lt;=#REF!,$I499&gt;=#REF!),"Y",IF(AND($H499&lt;=#REF!,$I499=""),"Y",IF(AND($H499="",$I499&gt;=#REF!),"Y","N")))))</f>
        <v/>
      </c>
      <c r="BF499" s="80" t="str">
        <f t="shared" si="95"/>
        <v/>
      </c>
    </row>
    <row r="500" spans="12:58">
      <c r="L500" s="80" t="str">
        <f t="shared" si="93"/>
        <v/>
      </c>
      <c r="R500" s="65" t="str">
        <f t="shared" si="85"/>
        <v/>
      </c>
      <c r="S500" s="16" t="str">
        <f t="shared" si="86"/>
        <v/>
      </c>
      <c r="X500" s="65" t="str">
        <f t="shared" si="87"/>
        <v/>
      </c>
      <c r="AD500" s="65" t="str">
        <f t="shared" si="88"/>
        <v/>
      </c>
      <c r="AE500" s="80" t="str">
        <f t="shared" si="89"/>
        <v/>
      </c>
      <c r="AF500" s="13"/>
      <c r="AN500" s="14"/>
      <c r="AO500" s="14"/>
      <c r="AS500" s="14"/>
      <c r="AT500" s="14"/>
      <c r="AX500" s="14"/>
      <c r="AY500" s="114"/>
      <c r="AZ500" s="96" t="str">
        <f t="shared" si="90"/>
        <v/>
      </c>
      <c r="BA500" s="59" t="str">
        <f t="shared" si="91"/>
        <v/>
      </c>
      <c r="BB500" s="59" t="str">
        <f t="shared" si="92"/>
        <v/>
      </c>
      <c r="BC500" s="59" t="str">
        <f t="shared" si="96"/>
        <v/>
      </c>
      <c r="BD500" s="59" t="str">
        <f t="shared" si="94"/>
        <v/>
      </c>
      <c r="BE500" s="34" t="str">
        <f>IF(AZ500="","",IF(AND($H500="",$I500=""),"Y",IF(AND($H500&lt;=#REF!,$I500&gt;=#REF!),"Y",IF(AND($H500&lt;=#REF!,$I500=""),"Y",IF(AND($H500="",$I500&gt;=#REF!),"Y","N")))))</f>
        <v/>
      </c>
      <c r="BF500" s="80" t="str">
        <f t="shared" si="95"/>
        <v/>
      </c>
    </row>
    <row r="501" spans="12:58">
      <c r="L501" s="80" t="str">
        <f t="shared" si="93"/>
        <v/>
      </c>
      <c r="R501" s="65" t="str">
        <f t="shared" si="85"/>
        <v/>
      </c>
      <c r="S501" s="16" t="str">
        <f t="shared" si="86"/>
        <v/>
      </c>
      <c r="X501" s="65" t="str">
        <f t="shared" si="87"/>
        <v/>
      </c>
      <c r="AD501" s="65" t="str">
        <f t="shared" si="88"/>
        <v/>
      </c>
      <c r="AE501" s="80" t="str">
        <f t="shared" si="89"/>
        <v/>
      </c>
      <c r="AF501" s="13"/>
      <c r="AN501" s="14"/>
      <c r="AO501" s="14"/>
      <c r="AS501" s="14"/>
      <c r="AT501" s="14"/>
      <c r="AX501" s="14"/>
      <c r="AY501" s="114"/>
      <c r="AZ501" s="96" t="str">
        <f t="shared" si="90"/>
        <v/>
      </c>
      <c r="BA501" s="59" t="str">
        <f t="shared" si="91"/>
        <v/>
      </c>
      <c r="BB501" s="59" t="str">
        <f t="shared" si="92"/>
        <v/>
      </c>
      <c r="BC501" s="59" t="str">
        <f t="shared" si="96"/>
        <v/>
      </c>
      <c r="BD501" s="59" t="str">
        <f t="shared" si="94"/>
        <v/>
      </c>
      <c r="BE501" s="34" t="str">
        <f>IF(AZ501="","",IF(AND($H501="",$I501=""),"Y",IF(AND($H501&lt;=#REF!,$I501&gt;=#REF!),"Y",IF(AND($H501&lt;=#REF!,$I501=""),"Y",IF(AND($H501="",$I501&gt;=#REF!),"Y","N")))))</f>
        <v/>
      </c>
      <c r="BF501" s="80" t="str">
        <f t="shared" si="95"/>
        <v/>
      </c>
    </row>
    <row r="502" spans="12:58">
      <c r="L502" s="80" t="str">
        <f t="shared" si="93"/>
        <v/>
      </c>
      <c r="R502" s="65" t="str">
        <f t="shared" si="85"/>
        <v/>
      </c>
      <c r="S502" s="16" t="str">
        <f t="shared" si="86"/>
        <v/>
      </c>
      <c r="X502" s="65" t="str">
        <f t="shared" si="87"/>
        <v/>
      </c>
      <c r="AD502" s="65" t="str">
        <f t="shared" si="88"/>
        <v/>
      </c>
      <c r="AE502" s="80" t="str">
        <f t="shared" si="89"/>
        <v/>
      </c>
      <c r="AF502" s="13"/>
      <c r="AN502" s="14"/>
      <c r="AO502" s="14"/>
      <c r="AS502" s="14"/>
      <c r="AT502" s="14"/>
      <c r="AX502" s="14"/>
      <c r="AY502" s="114"/>
      <c r="AZ502" s="96" t="str">
        <f t="shared" si="90"/>
        <v/>
      </c>
      <c r="BA502" s="59" t="str">
        <f t="shared" si="91"/>
        <v/>
      </c>
      <c r="BB502" s="59" t="str">
        <f t="shared" si="92"/>
        <v/>
      </c>
      <c r="BC502" s="59" t="str">
        <f t="shared" si="96"/>
        <v/>
      </c>
      <c r="BD502" s="59" t="str">
        <f t="shared" si="94"/>
        <v/>
      </c>
      <c r="BE502" s="34" t="str">
        <f>IF(AZ502="","",IF(AND($H502="",$I502=""),"Y",IF(AND($H502&lt;=#REF!,$I502&gt;=#REF!),"Y",IF(AND($H502&lt;=#REF!,$I502=""),"Y",IF(AND($H502="",$I502&gt;=#REF!),"Y","N")))))</f>
        <v/>
      </c>
      <c r="BF502" s="80" t="str">
        <f t="shared" si="95"/>
        <v/>
      </c>
    </row>
    <row r="503" spans="12:58">
      <c r="L503" s="80" t="str">
        <f t="shared" si="93"/>
        <v/>
      </c>
      <c r="R503" s="65" t="str">
        <f t="shared" si="85"/>
        <v/>
      </c>
      <c r="S503" s="16" t="str">
        <f t="shared" si="86"/>
        <v/>
      </c>
      <c r="X503" s="65" t="str">
        <f t="shared" si="87"/>
        <v/>
      </c>
      <c r="AD503" s="65" t="str">
        <f t="shared" si="88"/>
        <v/>
      </c>
      <c r="AE503" s="80" t="str">
        <f t="shared" si="89"/>
        <v/>
      </c>
      <c r="AF503" s="13"/>
      <c r="AN503" s="14"/>
      <c r="AO503" s="14"/>
      <c r="AS503" s="14"/>
      <c r="AT503" s="14"/>
      <c r="AX503" s="14"/>
      <c r="AY503" s="114"/>
      <c r="AZ503" s="96" t="str">
        <f t="shared" si="90"/>
        <v/>
      </c>
      <c r="BA503" s="59" t="str">
        <f t="shared" si="91"/>
        <v/>
      </c>
      <c r="BB503" s="59" t="str">
        <f t="shared" si="92"/>
        <v/>
      </c>
      <c r="BC503" s="59" t="str">
        <f t="shared" si="96"/>
        <v/>
      </c>
      <c r="BD503" s="59" t="str">
        <f t="shared" si="94"/>
        <v/>
      </c>
      <c r="BE503" s="34" t="str">
        <f>IF(AZ503="","",IF(AND($H503="",$I503=""),"Y",IF(AND($H503&lt;=#REF!,$I503&gt;=#REF!),"Y",IF(AND($H503&lt;=#REF!,$I503=""),"Y",IF(AND($H503="",$I503&gt;=#REF!),"Y","N")))))</f>
        <v/>
      </c>
      <c r="BF503" s="80" t="str">
        <f t="shared" si="95"/>
        <v/>
      </c>
    </row>
    <row r="504" spans="12:58">
      <c r="L504" s="80" t="str">
        <f t="shared" si="93"/>
        <v/>
      </c>
      <c r="R504" s="65" t="str">
        <f t="shared" si="85"/>
        <v/>
      </c>
      <c r="S504" s="16" t="str">
        <f t="shared" si="86"/>
        <v/>
      </c>
      <c r="X504" s="65" t="str">
        <f t="shared" si="87"/>
        <v/>
      </c>
      <c r="AD504" s="65" t="str">
        <f t="shared" si="88"/>
        <v/>
      </c>
      <c r="AE504" s="80" t="str">
        <f t="shared" si="89"/>
        <v/>
      </c>
      <c r="AF504" s="13"/>
      <c r="AN504" s="14"/>
      <c r="AO504" s="14"/>
      <c r="AS504" s="14"/>
      <c r="AT504" s="14"/>
      <c r="AX504" s="14"/>
      <c r="AY504" s="114"/>
      <c r="AZ504" s="96" t="str">
        <f t="shared" si="90"/>
        <v/>
      </c>
      <c r="BA504" s="59" t="str">
        <f t="shared" si="91"/>
        <v/>
      </c>
      <c r="BB504" s="59" t="str">
        <f t="shared" si="92"/>
        <v/>
      </c>
      <c r="BC504" s="59" t="str">
        <f t="shared" si="96"/>
        <v/>
      </c>
      <c r="BD504" s="59" t="str">
        <f t="shared" si="94"/>
        <v/>
      </c>
      <c r="BE504" s="34" t="str">
        <f>IF(AZ504="","",IF(AND($H504="",$I504=""),"Y",IF(AND($H504&lt;=#REF!,$I504&gt;=#REF!),"Y",IF(AND($H504&lt;=#REF!,$I504=""),"Y",IF(AND($H504="",$I504&gt;=#REF!),"Y","N")))))</f>
        <v/>
      </c>
      <c r="BF504" s="80" t="str">
        <f t="shared" si="95"/>
        <v/>
      </c>
    </row>
    <row r="505" spans="12:58">
      <c r="L505" s="80" t="str">
        <f t="shared" si="93"/>
        <v/>
      </c>
      <c r="R505" s="65" t="str">
        <f t="shared" si="85"/>
        <v/>
      </c>
      <c r="S505" s="16" t="str">
        <f t="shared" si="86"/>
        <v/>
      </c>
      <c r="X505" s="65" t="str">
        <f t="shared" si="87"/>
        <v/>
      </c>
      <c r="AD505" s="65" t="str">
        <f t="shared" si="88"/>
        <v/>
      </c>
      <c r="AE505" s="80" t="str">
        <f t="shared" si="89"/>
        <v/>
      </c>
      <c r="AF505" s="13"/>
      <c r="AN505" s="14"/>
      <c r="AO505" s="14"/>
      <c r="AS505" s="14"/>
      <c r="AT505" s="14"/>
      <c r="AX505" s="14"/>
      <c r="AY505" s="114"/>
      <c r="AZ505" s="96" t="str">
        <f t="shared" si="90"/>
        <v/>
      </c>
      <c r="BA505" s="59" t="str">
        <f t="shared" si="91"/>
        <v/>
      </c>
      <c r="BB505" s="59" t="str">
        <f t="shared" si="92"/>
        <v/>
      </c>
      <c r="BC505" s="59" t="str">
        <f t="shared" si="96"/>
        <v/>
      </c>
      <c r="BD505" s="59" t="str">
        <f t="shared" si="94"/>
        <v/>
      </c>
      <c r="BE505" s="34" t="str">
        <f>IF(AZ505="","",IF(AND($H505="",$I505=""),"Y",IF(AND($H505&lt;=#REF!,$I505&gt;=#REF!),"Y",IF(AND($H505&lt;=#REF!,$I505=""),"Y",IF(AND($H505="",$I505&gt;=#REF!),"Y","N")))))</f>
        <v/>
      </c>
      <c r="BF505" s="80" t="str">
        <f t="shared" si="95"/>
        <v/>
      </c>
    </row>
    <row r="506" spans="12:58">
      <c r="L506" s="80" t="str">
        <f t="shared" si="93"/>
        <v/>
      </c>
      <c r="R506" s="65" t="str">
        <f t="shared" si="85"/>
        <v/>
      </c>
      <c r="S506" s="16" t="str">
        <f t="shared" si="86"/>
        <v/>
      </c>
      <c r="X506" s="65" t="str">
        <f t="shared" si="87"/>
        <v/>
      </c>
      <c r="AD506" s="65" t="str">
        <f t="shared" si="88"/>
        <v/>
      </c>
      <c r="AE506" s="80" t="str">
        <f t="shared" si="89"/>
        <v/>
      </c>
      <c r="AF506" s="13"/>
      <c r="AN506" s="14"/>
      <c r="AO506" s="14"/>
      <c r="AS506" s="14"/>
      <c r="AT506" s="14"/>
      <c r="AX506" s="14"/>
      <c r="AY506" s="114"/>
      <c r="AZ506" s="96" t="str">
        <f t="shared" si="90"/>
        <v/>
      </c>
      <c r="BA506" s="59" t="str">
        <f t="shared" si="91"/>
        <v/>
      </c>
      <c r="BB506" s="59" t="str">
        <f t="shared" si="92"/>
        <v/>
      </c>
      <c r="BC506" s="59" t="str">
        <f t="shared" si="96"/>
        <v/>
      </c>
      <c r="BD506" s="59" t="str">
        <f t="shared" si="94"/>
        <v/>
      </c>
      <c r="BE506" s="34" t="str">
        <f>IF(AZ506="","",IF(AND($H506="",$I506=""),"Y",IF(AND($H506&lt;=#REF!,$I506&gt;=#REF!),"Y",IF(AND($H506&lt;=#REF!,$I506=""),"Y",IF(AND($H506="",$I506&gt;=#REF!),"Y","N")))))</f>
        <v/>
      </c>
      <c r="BF506" s="80" t="str">
        <f t="shared" si="95"/>
        <v/>
      </c>
    </row>
    <row r="507" spans="12:58">
      <c r="L507" s="80" t="str">
        <f t="shared" si="93"/>
        <v/>
      </c>
      <c r="R507" s="65" t="str">
        <f t="shared" si="85"/>
        <v/>
      </c>
      <c r="S507" s="16" t="str">
        <f t="shared" si="86"/>
        <v/>
      </c>
      <c r="X507" s="65" t="str">
        <f t="shared" si="87"/>
        <v/>
      </c>
      <c r="AD507" s="65" t="str">
        <f t="shared" si="88"/>
        <v/>
      </c>
      <c r="AE507" s="80" t="str">
        <f t="shared" si="89"/>
        <v/>
      </c>
      <c r="AF507" s="13"/>
      <c r="AN507" s="14"/>
      <c r="AO507" s="14"/>
      <c r="AS507" s="14"/>
      <c r="AT507" s="14"/>
      <c r="AX507" s="14"/>
      <c r="AY507" s="114"/>
      <c r="AZ507" s="96" t="str">
        <f t="shared" si="90"/>
        <v/>
      </c>
      <c r="BA507" s="59" t="str">
        <f t="shared" si="91"/>
        <v/>
      </c>
      <c r="BB507" s="59" t="str">
        <f t="shared" si="92"/>
        <v/>
      </c>
      <c r="BC507" s="59" t="str">
        <f t="shared" si="96"/>
        <v/>
      </c>
      <c r="BD507" s="59" t="str">
        <f t="shared" si="94"/>
        <v/>
      </c>
      <c r="BE507" s="34" t="str">
        <f>IF(AZ507="","",IF(AND($H507="",$I507=""),"Y",IF(AND($H507&lt;=#REF!,$I507&gt;=#REF!),"Y",IF(AND($H507&lt;=#REF!,$I507=""),"Y",IF(AND($H507="",$I507&gt;=#REF!),"Y","N")))))</f>
        <v/>
      </c>
      <c r="BF507" s="80" t="str">
        <f t="shared" si="95"/>
        <v/>
      </c>
    </row>
    <row r="508" spans="12:58">
      <c r="L508" s="80" t="str">
        <f t="shared" si="93"/>
        <v/>
      </c>
      <c r="R508" s="65" t="str">
        <f t="shared" si="85"/>
        <v/>
      </c>
      <c r="S508" s="16" t="str">
        <f t="shared" si="86"/>
        <v/>
      </c>
      <c r="X508" s="65" t="str">
        <f t="shared" si="87"/>
        <v/>
      </c>
      <c r="AD508" s="65" t="str">
        <f t="shared" si="88"/>
        <v/>
      </c>
      <c r="AE508" s="80" t="str">
        <f t="shared" si="89"/>
        <v/>
      </c>
      <c r="AF508" s="13"/>
      <c r="AN508" s="14"/>
      <c r="AO508" s="14"/>
      <c r="AS508" s="14"/>
      <c r="AT508" s="14"/>
      <c r="AX508" s="14"/>
      <c r="AY508" s="114"/>
      <c r="AZ508" s="96" t="str">
        <f t="shared" si="90"/>
        <v/>
      </c>
      <c r="BA508" s="59" t="str">
        <f t="shared" si="91"/>
        <v/>
      </c>
      <c r="BB508" s="59" t="str">
        <f t="shared" si="92"/>
        <v/>
      </c>
      <c r="BC508" s="59" t="str">
        <f t="shared" si="96"/>
        <v/>
      </c>
      <c r="BD508" s="59" t="str">
        <f t="shared" si="94"/>
        <v/>
      </c>
      <c r="BE508" s="34" t="str">
        <f>IF(AZ508="","",IF(AND($H508="",$I508=""),"Y",IF(AND($H508&lt;=#REF!,$I508&gt;=#REF!),"Y",IF(AND($H508&lt;=#REF!,$I508=""),"Y",IF(AND($H508="",$I508&gt;=#REF!),"Y","N")))))</f>
        <v/>
      </c>
      <c r="BF508" s="80" t="str">
        <f t="shared" si="95"/>
        <v/>
      </c>
    </row>
    <row r="509" spans="12:58">
      <c r="L509" s="80" t="str">
        <f t="shared" si="93"/>
        <v/>
      </c>
      <c r="R509" s="65" t="str">
        <f t="shared" si="85"/>
        <v/>
      </c>
      <c r="S509" s="16" t="str">
        <f t="shared" si="86"/>
        <v/>
      </c>
      <c r="X509" s="65" t="str">
        <f t="shared" si="87"/>
        <v/>
      </c>
      <c r="AD509" s="65" t="str">
        <f t="shared" si="88"/>
        <v/>
      </c>
      <c r="AE509" s="80" t="str">
        <f t="shared" si="89"/>
        <v/>
      </c>
      <c r="AF509" s="13"/>
      <c r="AN509" s="14"/>
      <c r="AO509" s="14"/>
      <c r="AS509" s="14"/>
      <c r="AT509" s="14"/>
      <c r="AX509" s="14"/>
      <c r="AY509" s="114"/>
      <c r="AZ509" s="96" t="str">
        <f t="shared" si="90"/>
        <v/>
      </c>
      <c r="BA509" s="59" t="str">
        <f t="shared" si="91"/>
        <v/>
      </c>
      <c r="BB509" s="59" t="str">
        <f t="shared" si="92"/>
        <v/>
      </c>
      <c r="BC509" s="59" t="str">
        <f t="shared" si="96"/>
        <v/>
      </c>
      <c r="BD509" s="59" t="str">
        <f t="shared" si="94"/>
        <v/>
      </c>
      <c r="BE509" s="34" t="str">
        <f>IF(AZ509="","",IF(AND($H509="",$I509=""),"Y",IF(AND($H509&lt;=#REF!,$I509&gt;=#REF!),"Y",IF(AND($H509&lt;=#REF!,$I509=""),"Y",IF(AND($H509="",$I509&gt;=#REF!),"Y","N")))))</f>
        <v/>
      </c>
      <c r="BF509" s="80" t="str">
        <f t="shared" si="95"/>
        <v/>
      </c>
    </row>
    <row r="510" spans="12:58">
      <c r="L510" s="80" t="str">
        <f t="shared" si="93"/>
        <v/>
      </c>
      <c r="R510" s="65" t="str">
        <f t="shared" si="85"/>
        <v/>
      </c>
      <c r="S510" s="16" t="str">
        <f t="shared" si="86"/>
        <v/>
      </c>
      <c r="X510" s="65" t="str">
        <f t="shared" si="87"/>
        <v/>
      </c>
      <c r="AD510" s="65" t="str">
        <f t="shared" si="88"/>
        <v/>
      </c>
      <c r="AE510" s="80" t="str">
        <f t="shared" si="89"/>
        <v/>
      </c>
      <c r="AF510" s="13"/>
      <c r="AN510" s="14"/>
      <c r="AO510" s="14"/>
      <c r="AS510" s="14"/>
      <c r="AT510" s="14"/>
      <c r="AX510" s="14"/>
      <c r="AY510" s="114"/>
      <c r="AZ510" s="96" t="str">
        <f t="shared" si="90"/>
        <v/>
      </c>
      <c r="BA510" s="59" t="str">
        <f t="shared" si="91"/>
        <v/>
      </c>
      <c r="BB510" s="59" t="str">
        <f t="shared" si="92"/>
        <v/>
      </c>
      <c r="BC510" s="59" t="str">
        <f t="shared" si="96"/>
        <v/>
      </c>
      <c r="BD510" s="59" t="str">
        <f t="shared" si="94"/>
        <v/>
      </c>
      <c r="BE510" s="34" t="str">
        <f>IF(AZ510="","",IF(AND($H510="",$I510=""),"Y",IF(AND($H510&lt;=#REF!,$I510&gt;=#REF!),"Y",IF(AND($H510&lt;=#REF!,$I510=""),"Y",IF(AND($H510="",$I510&gt;=#REF!),"Y","N")))))</f>
        <v/>
      </c>
      <c r="BF510" s="80" t="str">
        <f t="shared" si="95"/>
        <v/>
      </c>
    </row>
    <row r="511" spans="12:58">
      <c r="L511" s="80" t="str">
        <f t="shared" si="93"/>
        <v/>
      </c>
      <c r="R511" s="65" t="str">
        <f t="shared" si="85"/>
        <v/>
      </c>
      <c r="S511" s="16" t="str">
        <f t="shared" si="86"/>
        <v/>
      </c>
      <c r="X511" s="65" t="str">
        <f t="shared" si="87"/>
        <v/>
      </c>
      <c r="AD511" s="65" t="str">
        <f t="shared" si="88"/>
        <v/>
      </c>
      <c r="AE511" s="80" t="str">
        <f t="shared" si="89"/>
        <v/>
      </c>
      <c r="AF511" s="13"/>
      <c r="AN511" s="14"/>
      <c r="AO511" s="14"/>
      <c r="AS511" s="14"/>
      <c r="AT511" s="14"/>
      <c r="AX511" s="14"/>
      <c r="AY511" s="114"/>
      <c r="AZ511" s="96" t="str">
        <f t="shared" si="90"/>
        <v/>
      </c>
      <c r="BA511" s="59" t="str">
        <f t="shared" si="91"/>
        <v/>
      </c>
      <c r="BB511" s="59" t="str">
        <f t="shared" si="92"/>
        <v/>
      </c>
      <c r="BC511" s="59" t="str">
        <f t="shared" si="96"/>
        <v/>
      </c>
      <c r="BD511" s="59" t="str">
        <f t="shared" si="94"/>
        <v/>
      </c>
      <c r="BE511" s="34" t="str">
        <f>IF(AZ511="","",IF(AND($H511="",$I511=""),"Y",IF(AND($H511&lt;=#REF!,$I511&gt;=#REF!),"Y",IF(AND($H511&lt;=#REF!,$I511=""),"Y",IF(AND($H511="",$I511&gt;=#REF!),"Y","N")))))</f>
        <v/>
      </c>
      <c r="BF511" s="80" t="str">
        <f t="shared" si="95"/>
        <v/>
      </c>
    </row>
    <row r="512" spans="12:58">
      <c r="L512" s="80" t="str">
        <f t="shared" si="93"/>
        <v/>
      </c>
      <c r="R512" s="65" t="str">
        <f t="shared" si="85"/>
        <v/>
      </c>
      <c r="S512" s="16" t="str">
        <f t="shared" si="86"/>
        <v/>
      </c>
      <c r="X512" s="65" t="str">
        <f t="shared" si="87"/>
        <v/>
      </c>
      <c r="AD512" s="65" t="str">
        <f t="shared" si="88"/>
        <v/>
      </c>
      <c r="AE512" s="80" t="str">
        <f t="shared" si="89"/>
        <v/>
      </c>
      <c r="AF512" s="13"/>
      <c r="AN512" s="14"/>
      <c r="AO512" s="14"/>
      <c r="AS512" s="14"/>
      <c r="AT512" s="14"/>
      <c r="AX512" s="14"/>
      <c r="AY512" s="114"/>
      <c r="AZ512" s="96" t="str">
        <f t="shared" si="90"/>
        <v/>
      </c>
      <c r="BA512" s="59" t="str">
        <f t="shared" si="91"/>
        <v/>
      </c>
      <c r="BB512" s="59" t="str">
        <f t="shared" si="92"/>
        <v/>
      </c>
      <c r="BC512" s="59" t="str">
        <f t="shared" si="96"/>
        <v/>
      </c>
      <c r="BD512" s="59" t="str">
        <f t="shared" si="94"/>
        <v/>
      </c>
      <c r="BE512" s="34" t="str">
        <f>IF(AZ512="","",IF(AND($H512="",$I512=""),"Y",IF(AND($H512&lt;=#REF!,$I512&gt;=#REF!),"Y",IF(AND($H512&lt;=#REF!,$I512=""),"Y",IF(AND($H512="",$I512&gt;=#REF!),"Y","N")))))</f>
        <v/>
      </c>
      <c r="BF512" s="80" t="str">
        <f t="shared" si="95"/>
        <v/>
      </c>
    </row>
    <row r="513" spans="12:58">
      <c r="L513" s="80" t="str">
        <f t="shared" si="93"/>
        <v/>
      </c>
      <c r="R513" s="65" t="str">
        <f t="shared" si="85"/>
        <v/>
      </c>
      <c r="S513" s="16" t="str">
        <f t="shared" si="86"/>
        <v/>
      </c>
      <c r="X513" s="65" t="str">
        <f t="shared" si="87"/>
        <v/>
      </c>
      <c r="AD513" s="65" t="str">
        <f t="shared" si="88"/>
        <v/>
      </c>
      <c r="AE513" s="80" t="str">
        <f t="shared" si="89"/>
        <v/>
      </c>
      <c r="AF513" s="13"/>
      <c r="AN513" s="14"/>
      <c r="AO513" s="14"/>
      <c r="AS513" s="14"/>
      <c r="AT513" s="14"/>
      <c r="AX513" s="14"/>
      <c r="AY513" s="114"/>
      <c r="AZ513" s="96" t="str">
        <f t="shared" si="90"/>
        <v/>
      </c>
      <c r="BA513" s="59" t="str">
        <f t="shared" si="91"/>
        <v/>
      </c>
      <c r="BB513" s="59" t="str">
        <f t="shared" si="92"/>
        <v/>
      </c>
      <c r="BC513" s="59" t="str">
        <f t="shared" si="96"/>
        <v/>
      </c>
      <c r="BD513" s="59" t="str">
        <f t="shared" si="94"/>
        <v/>
      </c>
      <c r="BE513" s="34" t="str">
        <f>IF(AZ513="","",IF(AND($H513="",$I513=""),"Y",IF(AND($H513&lt;=#REF!,$I513&gt;=#REF!),"Y",IF(AND($H513&lt;=#REF!,$I513=""),"Y",IF(AND($H513="",$I513&gt;=#REF!),"Y","N")))))</f>
        <v/>
      </c>
      <c r="BF513" s="80" t="str">
        <f t="shared" si="95"/>
        <v/>
      </c>
    </row>
    <row r="514" spans="12:58">
      <c r="L514" s="80" t="str">
        <f t="shared" si="93"/>
        <v/>
      </c>
      <c r="R514" s="65" t="str">
        <f t="shared" si="85"/>
        <v/>
      </c>
      <c r="S514" s="16" t="str">
        <f t="shared" si="86"/>
        <v/>
      </c>
      <c r="X514" s="65" t="str">
        <f t="shared" si="87"/>
        <v/>
      </c>
      <c r="AD514" s="65" t="str">
        <f t="shared" si="88"/>
        <v/>
      </c>
      <c r="AE514" s="80" t="str">
        <f t="shared" si="89"/>
        <v/>
      </c>
      <c r="AF514" s="13"/>
      <c r="AN514" s="14"/>
      <c r="AO514" s="14"/>
      <c r="AS514" s="14"/>
      <c r="AT514" s="14"/>
      <c r="AX514" s="14"/>
      <c r="AY514" s="114"/>
      <c r="AZ514" s="96" t="str">
        <f t="shared" si="90"/>
        <v/>
      </c>
      <c r="BA514" s="59" t="str">
        <f t="shared" si="91"/>
        <v/>
      </c>
      <c r="BB514" s="59" t="str">
        <f t="shared" si="92"/>
        <v/>
      </c>
      <c r="BC514" s="59" t="str">
        <f t="shared" si="96"/>
        <v/>
      </c>
      <c r="BD514" s="59" t="str">
        <f t="shared" si="94"/>
        <v/>
      </c>
      <c r="BE514" s="34" t="str">
        <f>IF(AZ514="","",IF(AND($H514="",$I514=""),"Y",IF(AND($H514&lt;=#REF!,$I514&gt;=#REF!),"Y",IF(AND($H514&lt;=#REF!,$I514=""),"Y",IF(AND($H514="",$I514&gt;=#REF!),"Y","N")))))</f>
        <v/>
      </c>
      <c r="BF514" s="80" t="str">
        <f t="shared" si="95"/>
        <v/>
      </c>
    </row>
    <row r="515" spans="12:58">
      <c r="L515" s="80" t="str">
        <f t="shared" si="93"/>
        <v/>
      </c>
      <c r="R515" s="65" t="str">
        <f t="shared" ref="R515:R578" si="97">IF(AND(N515="Accepted",Q515=""),"Enter date 1st dose administered",IF(AND(N515="Previously vaccinated at another location",Q515=""),"Enter date 1st dose administered",IF(AND(N515="Refused",O515=""),"Enter reason for refusal",IF(Q515&lt;&gt;"","YES",IF(N515="Refused","NO",IF(AND($M515&lt;&gt;"",N515=""),"Enter Vaccination Status",IF(N515="Unknown","Unknown","")))))))</f>
        <v/>
      </c>
      <c r="S515" s="16" t="str">
        <f t="shared" ref="S515:S578" si="98">IF(Q515="","",IF(M515="Pfizer-BioNTech",Q515+21,IF(M515="Moderna",Q515+28,IF(M515="Janssen/Johnson &amp; Johnson","N/A",""))))</f>
        <v/>
      </c>
      <c r="X515" s="65" t="str">
        <f t="shared" ref="X515:X578" si="99">IF($M515="Janssen/Johnson &amp; Johnson","N/A",IF(AND(T515="Accepted",W515=""),"Enter date 2nd dose administered",IF(AND(T515="Previously vaccinated at another location",W515=""),"Enter date 2nd dose administered",IF(R515="NO","NO",IF(AND(T515="Refused",U515=""),"Enter reason for refusal",IF(W515&lt;&gt;"","YES",IF(T515="Refused","NO",IF(AND(R515="YES",T515=""),"NO",IF(T515="Unknown","Unknown",IF(AND(T515="",R515="Unknown"),"Unknown",""))))))))))</f>
        <v/>
      </c>
      <c r="AD515" s="65" t="str">
        <f t="shared" ref="AD515:AD578" si="100">IF($M515="Janssen/Johnson &amp; Johnson","N/A",IF(AND(Z515="Accepted",AC515=""),"Enter date 2nd dose administered",IF(AND(Z515="Previously vaccinated at another location",AC515=""),"Enter date 2nd dose administered",IF(Y515="NO","NO",IF(AND(Z515="Refused",AA515=""),"Enter reason for refusal",IF(AC515&lt;&gt;"","YES",IF(Z515="Refused","NO",IF(AND(Y515="YES",Z515=""),"NO",IF(Z515="Unknown","Unknown",IF(AND(Z515="",Y515="Unknown"),"Unknown",""))))))))))</f>
        <v/>
      </c>
      <c r="AE515" s="80" t="str">
        <f t="shared" ref="AE515:AE578" si="101">IF(AND(M515="Pfizer-BioNTech",W515&lt;&gt;""),W515+150,IF(AND(M515="Moderna",W515&lt;&gt;""),W515+150,IF(AND(M515="Janssen/Johnson &amp; Johnson",Q515&lt;&gt;""),Q515+60,"")))</f>
        <v/>
      </c>
      <c r="AF515" s="13"/>
      <c r="AN515" s="14"/>
      <c r="AO515" s="14"/>
      <c r="AS515" s="14"/>
      <c r="AT515" s="14"/>
      <c r="AX515" s="14"/>
      <c r="AY515" s="114"/>
      <c r="AZ515" s="96" t="str">
        <f t="shared" ref="AZ515:AZ578" si="102">IF(OR(X515="YES",X515="Enter date 2nd dose administered"),"YES",IF(AND(M515="Janssen/Johnson &amp; Johnson",R515="YES"),"YES",IF(OR(O515="Medical Contraindication",U515="Medical Contraindication"),"Medical Contraindication",IF(AND(R515="YES",T515=""),"NEEDS 2ND DOSE",IF(AND(R515="Enter date 1st dose administered",T515=""),"NEEDS 2ND DOSE",IF(AND(R515="YES",U515="Offered and Declined"),"Refused 2nd Dose",IF(O515="Religious Exemption","Religious Exemption",IF(OR(R515="NO",R515="Enter reason for refusal"),"NO",IF(OR(R515="Unknown",X515="Unknown"),"Unknown","")))))))))</f>
        <v/>
      </c>
      <c r="BA515" s="59" t="str">
        <f t="shared" ref="BA515:BA578" si="103">IF(AZ515="","",IF(OR(AG515="Accepted",AG515="Previously vaccinated at another location"),"YES",IF(AH515="Medical Contraindication","Medical Contraindication",IF(AG515="Unknown","Unknown",IF(AG515="Refused","NO","NO")))))</f>
        <v/>
      </c>
      <c r="BB515" s="59" t="str">
        <f t="shared" ref="BB515:BB578" si="104">IF(AZ515="","",IF(OR(AL515="Accepted",AL515="Previously vaccinated at another location"),"YES",IF(AM515="Medical Contraindication","Medical Contraindication",IF(AL515="Unknown","Unknown",IF(AL515="Refused","NO","NO")))))</f>
        <v/>
      </c>
      <c r="BC515" s="59" t="str">
        <f t="shared" si="96"/>
        <v/>
      </c>
      <c r="BD515" s="59" t="str">
        <f t="shared" si="94"/>
        <v/>
      </c>
      <c r="BE515" s="34" t="str">
        <f>IF(AZ515="","",IF(AND($H515="",$I515=""),"Y",IF(AND($H515&lt;=#REF!,$I515&gt;=#REF!),"Y",IF(AND($H515&lt;=#REF!,$I515=""),"Y",IF(AND($H515="",$I515&gt;=#REF!),"Y","N")))))</f>
        <v/>
      </c>
      <c r="BF515" s="80" t="str">
        <f t="shared" si="95"/>
        <v/>
      </c>
    </row>
    <row r="516" spans="12:58">
      <c r="L516" s="80" t="str">
        <f t="shared" ref="L516:L579" si="105">IF(I516&gt;0,I516+30,"")</f>
        <v/>
      </c>
      <c r="R516" s="65" t="str">
        <f t="shared" si="97"/>
        <v/>
      </c>
      <c r="S516" s="16" t="str">
        <f t="shared" si="98"/>
        <v/>
      </c>
      <c r="X516" s="65" t="str">
        <f t="shared" si="99"/>
        <v/>
      </c>
      <c r="AD516" s="65" t="str">
        <f t="shared" si="100"/>
        <v/>
      </c>
      <c r="AE516" s="80" t="str">
        <f t="shared" si="101"/>
        <v/>
      </c>
      <c r="AF516" s="13"/>
      <c r="AN516" s="14"/>
      <c r="AO516" s="14"/>
      <c r="AS516" s="14"/>
      <c r="AT516" s="14"/>
      <c r="AX516" s="14"/>
      <c r="AY516" s="114"/>
      <c r="AZ516" s="96" t="str">
        <f t="shared" si="102"/>
        <v/>
      </c>
      <c r="BA516" s="59" t="str">
        <f t="shared" si="103"/>
        <v/>
      </c>
      <c r="BB516" s="59" t="str">
        <f t="shared" si="104"/>
        <v/>
      </c>
      <c r="BC516" s="59" t="str">
        <f t="shared" si="96"/>
        <v/>
      </c>
      <c r="BD516" s="59" t="str">
        <f t="shared" ref="BD516:BD579" si="106">IF(AV516="","",IF(OR(AV516="Accepted",AV516="Previously vaccinated at another location"),"YES",IF(AW516="Medical Contraindication","Medical Contraindication",IF(AW516="Unknown","Unknown",IF(AW516="Refused","NO","NO")))))</f>
        <v/>
      </c>
      <c r="BE516" s="34" t="str">
        <f>IF(AZ516="","",IF(AND($H516="",$I516=""),"Y",IF(AND($H516&lt;=#REF!,$I516&gt;=#REF!),"Y",IF(AND($H516&lt;=#REF!,$I516=""),"Y",IF(AND($H516="",$I516&gt;=#REF!),"Y","N")))))</f>
        <v/>
      </c>
      <c r="BF516" s="80" t="str">
        <f t="shared" ref="BF516:BF579" si="107">IF($AZ516="YES",IF($M516="Janssen/Johnson &amp; Johnson",Q516,W516),"")</f>
        <v/>
      </c>
    </row>
    <row r="517" spans="12:58">
      <c r="L517" s="80" t="str">
        <f t="shared" si="105"/>
        <v/>
      </c>
      <c r="R517" s="65" t="str">
        <f t="shared" si="97"/>
        <v/>
      </c>
      <c r="S517" s="16" t="str">
        <f t="shared" si="98"/>
        <v/>
      </c>
      <c r="X517" s="65" t="str">
        <f t="shared" si="99"/>
        <v/>
      </c>
      <c r="AD517" s="65" t="str">
        <f t="shared" si="100"/>
        <v/>
      </c>
      <c r="AE517" s="80" t="str">
        <f t="shared" si="101"/>
        <v/>
      </c>
      <c r="AF517" s="13"/>
      <c r="AN517" s="14"/>
      <c r="AO517" s="14"/>
      <c r="AS517" s="14"/>
      <c r="AT517" s="14"/>
      <c r="AX517" s="14"/>
      <c r="AY517" s="114"/>
      <c r="AZ517" s="96" t="str">
        <f t="shared" si="102"/>
        <v/>
      </c>
      <c r="BA517" s="59" t="str">
        <f t="shared" si="103"/>
        <v/>
      </c>
      <c r="BB517" s="59" t="str">
        <f t="shared" si="104"/>
        <v/>
      </c>
      <c r="BC517" s="59" t="str">
        <f t="shared" ref="BC517:BC580" si="108">IF(BA517="","",IF(OR(AM517="Accepted",AM517="Previously vaccinated at another location"),"YES",IF(AN517="Medical Contraindication","Medical Contraindication",IF(AM517="Unknown","Unknown",IF(AM517="Refused","NO","NO")))))</f>
        <v/>
      </c>
      <c r="BD517" s="59" t="str">
        <f t="shared" si="106"/>
        <v/>
      </c>
      <c r="BE517" s="34" t="str">
        <f>IF(AZ517="","",IF(AND($H517="",$I517=""),"Y",IF(AND($H517&lt;=#REF!,$I517&gt;=#REF!),"Y",IF(AND($H517&lt;=#REF!,$I517=""),"Y",IF(AND($H517="",$I517&gt;=#REF!),"Y","N")))))</f>
        <v/>
      </c>
      <c r="BF517" s="80" t="str">
        <f t="shared" si="107"/>
        <v/>
      </c>
    </row>
    <row r="518" spans="12:58">
      <c r="L518" s="80" t="str">
        <f t="shared" si="105"/>
        <v/>
      </c>
      <c r="R518" s="65" t="str">
        <f t="shared" si="97"/>
        <v/>
      </c>
      <c r="S518" s="16" t="str">
        <f t="shared" si="98"/>
        <v/>
      </c>
      <c r="X518" s="65" t="str">
        <f t="shared" si="99"/>
        <v/>
      </c>
      <c r="AD518" s="65" t="str">
        <f t="shared" si="100"/>
        <v/>
      </c>
      <c r="AE518" s="80" t="str">
        <f t="shared" si="101"/>
        <v/>
      </c>
      <c r="AF518" s="13"/>
      <c r="AN518" s="14"/>
      <c r="AO518" s="14"/>
      <c r="AS518" s="14"/>
      <c r="AT518" s="14"/>
      <c r="AX518" s="14"/>
      <c r="AY518" s="114"/>
      <c r="AZ518" s="96" t="str">
        <f t="shared" si="102"/>
        <v/>
      </c>
      <c r="BA518" s="59" t="str">
        <f t="shared" si="103"/>
        <v/>
      </c>
      <c r="BB518" s="59" t="str">
        <f t="shared" si="104"/>
        <v/>
      </c>
      <c r="BC518" s="59" t="str">
        <f t="shared" si="108"/>
        <v/>
      </c>
      <c r="BD518" s="59" t="str">
        <f t="shared" si="106"/>
        <v/>
      </c>
      <c r="BE518" s="34" t="str">
        <f>IF(AZ518="","",IF(AND($H518="",$I518=""),"Y",IF(AND($H518&lt;=#REF!,$I518&gt;=#REF!),"Y",IF(AND($H518&lt;=#REF!,$I518=""),"Y",IF(AND($H518="",$I518&gt;=#REF!),"Y","N")))))</f>
        <v/>
      </c>
      <c r="BF518" s="80" t="str">
        <f t="shared" si="107"/>
        <v/>
      </c>
    </row>
    <row r="519" spans="12:58">
      <c r="L519" s="80" t="str">
        <f t="shared" si="105"/>
        <v/>
      </c>
      <c r="R519" s="65" t="str">
        <f t="shared" si="97"/>
        <v/>
      </c>
      <c r="S519" s="16" t="str">
        <f t="shared" si="98"/>
        <v/>
      </c>
      <c r="X519" s="65" t="str">
        <f t="shared" si="99"/>
        <v/>
      </c>
      <c r="AD519" s="65" t="str">
        <f t="shared" si="100"/>
        <v/>
      </c>
      <c r="AE519" s="80" t="str">
        <f t="shared" si="101"/>
        <v/>
      </c>
      <c r="AF519" s="13"/>
      <c r="AN519" s="14"/>
      <c r="AO519" s="14"/>
      <c r="AS519" s="14"/>
      <c r="AT519" s="14"/>
      <c r="AX519" s="14"/>
      <c r="AY519" s="114"/>
      <c r="AZ519" s="96" t="str">
        <f t="shared" si="102"/>
        <v/>
      </c>
      <c r="BA519" s="59" t="str">
        <f t="shared" si="103"/>
        <v/>
      </c>
      <c r="BB519" s="59" t="str">
        <f t="shared" si="104"/>
        <v/>
      </c>
      <c r="BC519" s="59" t="str">
        <f t="shared" si="108"/>
        <v/>
      </c>
      <c r="BD519" s="59" t="str">
        <f t="shared" si="106"/>
        <v/>
      </c>
      <c r="BE519" s="34" t="str">
        <f>IF(AZ519="","",IF(AND($H519="",$I519=""),"Y",IF(AND($H519&lt;=#REF!,$I519&gt;=#REF!),"Y",IF(AND($H519&lt;=#REF!,$I519=""),"Y",IF(AND($H519="",$I519&gt;=#REF!),"Y","N")))))</f>
        <v/>
      </c>
      <c r="BF519" s="80" t="str">
        <f t="shared" si="107"/>
        <v/>
      </c>
    </row>
    <row r="520" spans="12:58">
      <c r="L520" s="80" t="str">
        <f t="shared" si="105"/>
        <v/>
      </c>
      <c r="R520" s="65" t="str">
        <f t="shared" si="97"/>
        <v/>
      </c>
      <c r="S520" s="16" t="str">
        <f t="shared" si="98"/>
        <v/>
      </c>
      <c r="X520" s="65" t="str">
        <f t="shared" si="99"/>
        <v/>
      </c>
      <c r="AD520" s="65" t="str">
        <f t="shared" si="100"/>
        <v/>
      </c>
      <c r="AE520" s="80" t="str">
        <f t="shared" si="101"/>
        <v/>
      </c>
      <c r="AF520" s="13"/>
      <c r="AN520" s="14"/>
      <c r="AO520" s="14"/>
      <c r="AS520" s="14"/>
      <c r="AT520" s="14"/>
      <c r="AX520" s="14"/>
      <c r="AY520" s="114"/>
      <c r="AZ520" s="96" t="str">
        <f t="shared" si="102"/>
        <v/>
      </c>
      <c r="BA520" s="59" t="str">
        <f t="shared" si="103"/>
        <v/>
      </c>
      <c r="BB520" s="59" t="str">
        <f t="shared" si="104"/>
        <v/>
      </c>
      <c r="BC520" s="59" t="str">
        <f t="shared" si="108"/>
        <v/>
      </c>
      <c r="BD520" s="59" t="str">
        <f t="shared" si="106"/>
        <v/>
      </c>
      <c r="BE520" s="34" t="str">
        <f>IF(AZ520="","",IF(AND($H520="",$I520=""),"Y",IF(AND($H520&lt;=#REF!,$I520&gt;=#REF!),"Y",IF(AND($H520&lt;=#REF!,$I520=""),"Y",IF(AND($H520="",$I520&gt;=#REF!),"Y","N")))))</f>
        <v/>
      </c>
      <c r="BF520" s="80" t="str">
        <f t="shared" si="107"/>
        <v/>
      </c>
    </row>
    <row r="521" spans="12:58">
      <c r="L521" s="80" t="str">
        <f t="shared" si="105"/>
        <v/>
      </c>
      <c r="R521" s="65" t="str">
        <f t="shared" si="97"/>
        <v/>
      </c>
      <c r="S521" s="16" t="str">
        <f t="shared" si="98"/>
        <v/>
      </c>
      <c r="X521" s="65" t="str">
        <f t="shared" si="99"/>
        <v/>
      </c>
      <c r="AD521" s="65" t="str">
        <f t="shared" si="100"/>
        <v/>
      </c>
      <c r="AE521" s="80" t="str">
        <f t="shared" si="101"/>
        <v/>
      </c>
      <c r="AF521" s="13"/>
      <c r="AN521" s="14"/>
      <c r="AO521" s="14"/>
      <c r="AS521" s="14"/>
      <c r="AT521" s="14"/>
      <c r="AX521" s="14"/>
      <c r="AY521" s="114"/>
      <c r="AZ521" s="96" t="str">
        <f t="shared" si="102"/>
        <v/>
      </c>
      <c r="BA521" s="59" t="str">
        <f t="shared" si="103"/>
        <v/>
      </c>
      <c r="BB521" s="59" t="str">
        <f t="shared" si="104"/>
        <v/>
      </c>
      <c r="BC521" s="59" t="str">
        <f t="shared" si="108"/>
        <v/>
      </c>
      <c r="BD521" s="59" t="str">
        <f t="shared" si="106"/>
        <v/>
      </c>
      <c r="BE521" s="34" t="str">
        <f>IF(AZ521="","",IF(AND($H521="",$I521=""),"Y",IF(AND($H521&lt;=#REF!,$I521&gt;=#REF!),"Y",IF(AND($H521&lt;=#REF!,$I521=""),"Y",IF(AND($H521="",$I521&gt;=#REF!),"Y","N")))))</f>
        <v/>
      </c>
      <c r="BF521" s="80" t="str">
        <f t="shared" si="107"/>
        <v/>
      </c>
    </row>
    <row r="522" spans="12:58">
      <c r="L522" s="80" t="str">
        <f t="shared" si="105"/>
        <v/>
      </c>
      <c r="R522" s="65" t="str">
        <f t="shared" si="97"/>
        <v/>
      </c>
      <c r="S522" s="16" t="str">
        <f t="shared" si="98"/>
        <v/>
      </c>
      <c r="X522" s="65" t="str">
        <f t="shared" si="99"/>
        <v/>
      </c>
      <c r="AD522" s="65" t="str">
        <f t="shared" si="100"/>
        <v/>
      </c>
      <c r="AE522" s="80" t="str">
        <f t="shared" si="101"/>
        <v/>
      </c>
      <c r="AF522" s="13"/>
      <c r="AN522" s="14"/>
      <c r="AO522" s="14"/>
      <c r="AS522" s="14"/>
      <c r="AT522" s="14"/>
      <c r="AX522" s="14"/>
      <c r="AY522" s="114"/>
      <c r="AZ522" s="96" t="str">
        <f t="shared" si="102"/>
        <v/>
      </c>
      <c r="BA522" s="59" t="str">
        <f t="shared" si="103"/>
        <v/>
      </c>
      <c r="BB522" s="59" t="str">
        <f t="shared" si="104"/>
        <v/>
      </c>
      <c r="BC522" s="59" t="str">
        <f t="shared" si="108"/>
        <v/>
      </c>
      <c r="BD522" s="59" t="str">
        <f t="shared" si="106"/>
        <v/>
      </c>
      <c r="BE522" s="34" t="str">
        <f>IF(AZ522="","",IF(AND($H522="",$I522=""),"Y",IF(AND($H522&lt;=#REF!,$I522&gt;=#REF!),"Y",IF(AND($H522&lt;=#REF!,$I522=""),"Y",IF(AND($H522="",$I522&gt;=#REF!),"Y","N")))))</f>
        <v/>
      </c>
      <c r="BF522" s="80" t="str">
        <f t="shared" si="107"/>
        <v/>
      </c>
    </row>
    <row r="523" spans="12:58">
      <c r="L523" s="80" t="str">
        <f t="shared" si="105"/>
        <v/>
      </c>
      <c r="R523" s="65" t="str">
        <f t="shared" si="97"/>
        <v/>
      </c>
      <c r="S523" s="16" t="str">
        <f t="shared" si="98"/>
        <v/>
      </c>
      <c r="X523" s="65" t="str">
        <f t="shared" si="99"/>
        <v/>
      </c>
      <c r="AD523" s="65" t="str">
        <f t="shared" si="100"/>
        <v/>
      </c>
      <c r="AE523" s="80" t="str">
        <f t="shared" si="101"/>
        <v/>
      </c>
      <c r="AF523" s="13"/>
      <c r="AN523" s="14"/>
      <c r="AO523" s="14"/>
      <c r="AS523" s="14"/>
      <c r="AT523" s="14"/>
      <c r="AX523" s="14"/>
      <c r="AY523" s="114"/>
      <c r="AZ523" s="96" t="str">
        <f t="shared" si="102"/>
        <v/>
      </c>
      <c r="BA523" s="59" t="str">
        <f t="shared" si="103"/>
        <v/>
      </c>
      <c r="BB523" s="59" t="str">
        <f t="shared" si="104"/>
        <v/>
      </c>
      <c r="BC523" s="59" t="str">
        <f t="shared" si="108"/>
        <v/>
      </c>
      <c r="BD523" s="59" t="str">
        <f t="shared" si="106"/>
        <v/>
      </c>
      <c r="BE523" s="34" t="str">
        <f>IF(AZ523="","",IF(AND($H523="",$I523=""),"Y",IF(AND($H523&lt;=#REF!,$I523&gt;=#REF!),"Y",IF(AND($H523&lt;=#REF!,$I523=""),"Y",IF(AND($H523="",$I523&gt;=#REF!),"Y","N")))))</f>
        <v/>
      </c>
      <c r="BF523" s="80" t="str">
        <f t="shared" si="107"/>
        <v/>
      </c>
    </row>
    <row r="524" spans="12:58">
      <c r="L524" s="80" t="str">
        <f t="shared" si="105"/>
        <v/>
      </c>
      <c r="R524" s="65" t="str">
        <f t="shared" si="97"/>
        <v/>
      </c>
      <c r="S524" s="16" t="str">
        <f t="shared" si="98"/>
        <v/>
      </c>
      <c r="X524" s="65" t="str">
        <f t="shared" si="99"/>
        <v/>
      </c>
      <c r="AD524" s="65" t="str">
        <f t="shared" si="100"/>
        <v/>
      </c>
      <c r="AE524" s="80" t="str">
        <f t="shared" si="101"/>
        <v/>
      </c>
      <c r="AF524" s="13"/>
      <c r="AN524" s="14"/>
      <c r="AO524" s="14"/>
      <c r="AS524" s="14"/>
      <c r="AT524" s="14"/>
      <c r="AX524" s="14"/>
      <c r="AY524" s="114"/>
      <c r="AZ524" s="96" t="str">
        <f t="shared" si="102"/>
        <v/>
      </c>
      <c r="BA524" s="59" t="str">
        <f t="shared" si="103"/>
        <v/>
      </c>
      <c r="BB524" s="59" t="str">
        <f t="shared" si="104"/>
        <v/>
      </c>
      <c r="BC524" s="59" t="str">
        <f t="shared" si="108"/>
        <v/>
      </c>
      <c r="BD524" s="59" t="str">
        <f t="shared" si="106"/>
        <v/>
      </c>
      <c r="BE524" s="34" t="str">
        <f>IF(AZ524="","",IF(AND($H524="",$I524=""),"Y",IF(AND($H524&lt;=#REF!,$I524&gt;=#REF!),"Y",IF(AND($H524&lt;=#REF!,$I524=""),"Y",IF(AND($H524="",$I524&gt;=#REF!),"Y","N")))))</f>
        <v/>
      </c>
      <c r="BF524" s="80" t="str">
        <f t="shared" si="107"/>
        <v/>
      </c>
    </row>
    <row r="525" spans="12:58">
      <c r="L525" s="80" t="str">
        <f t="shared" si="105"/>
        <v/>
      </c>
      <c r="R525" s="65" t="str">
        <f t="shared" si="97"/>
        <v/>
      </c>
      <c r="S525" s="16" t="str">
        <f t="shared" si="98"/>
        <v/>
      </c>
      <c r="X525" s="65" t="str">
        <f t="shared" si="99"/>
        <v/>
      </c>
      <c r="AD525" s="65" t="str">
        <f t="shared" si="100"/>
        <v/>
      </c>
      <c r="AE525" s="80" t="str">
        <f t="shared" si="101"/>
        <v/>
      </c>
      <c r="AF525" s="13"/>
      <c r="AN525" s="14"/>
      <c r="AO525" s="14"/>
      <c r="AS525" s="14"/>
      <c r="AT525" s="14"/>
      <c r="AX525" s="14"/>
      <c r="AY525" s="114"/>
      <c r="AZ525" s="96" t="str">
        <f t="shared" si="102"/>
        <v/>
      </c>
      <c r="BA525" s="59" t="str">
        <f t="shared" si="103"/>
        <v/>
      </c>
      <c r="BB525" s="59" t="str">
        <f t="shared" si="104"/>
        <v/>
      </c>
      <c r="BC525" s="59" t="str">
        <f t="shared" si="108"/>
        <v/>
      </c>
      <c r="BD525" s="59" t="str">
        <f t="shared" si="106"/>
        <v/>
      </c>
      <c r="BE525" s="34" t="str">
        <f>IF(AZ525="","",IF(AND($H525="",$I525=""),"Y",IF(AND($H525&lt;=#REF!,$I525&gt;=#REF!),"Y",IF(AND($H525&lt;=#REF!,$I525=""),"Y",IF(AND($H525="",$I525&gt;=#REF!),"Y","N")))))</f>
        <v/>
      </c>
      <c r="BF525" s="80" t="str">
        <f t="shared" si="107"/>
        <v/>
      </c>
    </row>
    <row r="526" spans="12:58">
      <c r="L526" s="80" t="str">
        <f t="shared" si="105"/>
        <v/>
      </c>
      <c r="R526" s="65" t="str">
        <f t="shared" si="97"/>
        <v/>
      </c>
      <c r="S526" s="16" t="str">
        <f t="shared" si="98"/>
        <v/>
      </c>
      <c r="X526" s="65" t="str">
        <f t="shared" si="99"/>
        <v/>
      </c>
      <c r="AD526" s="65" t="str">
        <f t="shared" si="100"/>
        <v/>
      </c>
      <c r="AE526" s="80" t="str">
        <f t="shared" si="101"/>
        <v/>
      </c>
      <c r="AF526" s="13"/>
      <c r="AN526" s="14"/>
      <c r="AO526" s="14"/>
      <c r="AS526" s="14"/>
      <c r="AT526" s="14"/>
      <c r="AX526" s="14"/>
      <c r="AY526" s="114"/>
      <c r="AZ526" s="96" t="str">
        <f t="shared" si="102"/>
        <v/>
      </c>
      <c r="BA526" s="59" t="str">
        <f t="shared" si="103"/>
        <v/>
      </c>
      <c r="BB526" s="59" t="str">
        <f t="shared" si="104"/>
        <v/>
      </c>
      <c r="BC526" s="59" t="str">
        <f t="shared" si="108"/>
        <v/>
      </c>
      <c r="BD526" s="59" t="str">
        <f t="shared" si="106"/>
        <v/>
      </c>
      <c r="BE526" s="34" t="str">
        <f>IF(AZ526="","",IF(AND($H526="",$I526=""),"Y",IF(AND($H526&lt;=#REF!,$I526&gt;=#REF!),"Y",IF(AND($H526&lt;=#REF!,$I526=""),"Y",IF(AND($H526="",$I526&gt;=#REF!),"Y","N")))))</f>
        <v/>
      </c>
      <c r="BF526" s="80" t="str">
        <f t="shared" si="107"/>
        <v/>
      </c>
    </row>
    <row r="527" spans="12:58">
      <c r="L527" s="80" t="str">
        <f t="shared" si="105"/>
        <v/>
      </c>
      <c r="R527" s="65" t="str">
        <f t="shared" si="97"/>
        <v/>
      </c>
      <c r="S527" s="16" t="str">
        <f t="shared" si="98"/>
        <v/>
      </c>
      <c r="X527" s="65" t="str">
        <f t="shared" si="99"/>
        <v/>
      </c>
      <c r="AD527" s="65" t="str">
        <f t="shared" si="100"/>
        <v/>
      </c>
      <c r="AE527" s="80" t="str">
        <f t="shared" si="101"/>
        <v/>
      </c>
      <c r="AF527" s="13"/>
      <c r="AN527" s="14"/>
      <c r="AO527" s="14"/>
      <c r="AS527" s="14"/>
      <c r="AT527" s="14"/>
      <c r="AX527" s="14"/>
      <c r="AY527" s="114"/>
      <c r="AZ527" s="96" t="str">
        <f t="shared" si="102"/>
        <v/>
      </c>
      <c r="BA527" s="59" t="str">
        <f t="shared" si="103"/>
        <v/>
      </c>
      <c r="BB527" s="59" t="str">
        <f t="shared" si="104"/>
        <v/>
      </c>
      <c r="BC527" s="59" t="str">
        <f t="shared" si="108"/>
        <v/>
      </c>
      <c r="BD527" s="59" t="str">
        <f t="shared" si="106"/>
        <v/>
      </c>
      <c r="BE527" s="34" t="str">
        <f>IF(AZ527="","",IF(AND($H527="",$I527=""),"Y",IF(AND($H527&lt;=#REF!,$I527&gt;=#REF!),"Y",IF(AND($H527&lt;=#REF!,$I527=""),"Y",IF(AND($H527="",$I527&gt;=#REF!),"Y","N")))))</f>
        <v/>
      </c>
      <c r="BF527" s="80" t="str">
        <f t="shared" si="107"/>
        <v/>
      </c>
    </row>
    <row r="528" spans="12:58">
      <c r="L528" s="80" t="str">
        <f t="shared" si="105"/>
        <v/>
      </c>
      <c r="R528" s="65" t="str">
        <f t="shared" si="97"/>
        <v/>
      </c>
      <c r="S528" s="16" t="str">
        <f t="shared" si="98"/>
        <v/>
      </c>
      <c r="X528" s="65" t="str">
        <f t="shared" si="99"/>
        <v/>
      </c>
      <c r="AD528" s="65" t="str">
        <f t="shared" si="100"/>
        <v/>
      </c>
      <c r="AE528" s="80" t="str">
        <f t="shared" si="101"/>
        <v/>
      </c>
      <c r="AF528" s="13"/>
      <c r="AN528" s="14"/>
      <c r="AO528" s="14"/>
      <c r="AS528" s="14"/>
      <c r="AT528" s="14"/>
      <c r="AX528" s="14"/>
      <c r="AY528" s="114"/>
      <c r="AZ528" s="96" t="str">
        <f t="shared" si="102"/>
        <v/>
      </c>
      <c r="BA528" s="59" t="str">
        <f t="shared" si="103"/>
        <v/>
      </c>
      <c r="BB528" s="59" t="str">
        <f t="shared" si="104"/>
        <v/>
      </c>
      <c r="BC528" s="59" t="str">
        <f t="shared" si="108"/>
        <v/>
      </c>
      <c r="BD528" s="59" t="str">
        <f t="shared" si="106"/>
        <v/>
      </c>
      <c r="BE528" s="34" t="str">
        <f>IF(AZ528="","",IF(AND($H528="",$I528=""),"Y",IF(AND($H528&lt;=#REF!,$I528&gt;=#REF!),"Y",IF(AND($H528&lt;=#REF!,$I528=""),"Y",IF(AND($H528="",$I528&gt;=#REF!),"Y","N")))))</f>
        <v/>
      </c>
      <c r="BF528" s="80" t="str">
        <f t="shared" si="107"/>
        <v/>
      </c>
    </row>
    <row r="529" spans="12:58">
      <c r="L529" s="80" t="str">
        <f t="shared" si="105"/>
        <v/>
      </c>
      <c r="R529" s="65" t="str">
        <f t="shared" si="97"/>
        <v/>
      </c>
      <c r="S529" s="16" t="str">
        <f t="shared" si="98"/>
        <v/>
      </c>
      <c r="X529" s="65" t="str">
        <f t="shared" si="99"/>
        <v/>
      </c>
      <c r="AD529" s="65" t="str">
        <f t="shared" si="100"/>
        <v/>
      </c>
      <c r="AE529" s="80" t="str">
        <f t="shared" si="101"/>
        <v/>
      </c>
      <c r="AF529" s="13"/>
      <c r="AN529" s="14"/>
      <c r="AO529" s="14"/>
      <c r="AS529" s="14"/>
      <c r="AT529" s="14"/>
      <c r="AX529" s="14"/>
      <c r="AY529" s="114"/>
      <c r="AZ529" s="96" t="str">
        <f t="shared" si="102"/>
        <v/>
      </c>
      <c r="BA529" s="59" t="str">
        <f t="shared" si="103"/>
        <v/>
      </c>
      <c r="BB529" s="59" t="str">
        <f t="shared" si="104"/>
        <v/>
      </c>
      <c r="BC529" s="59" t="str">
        <f t="shared" si="108"/>
        <v/>
      </c>
      <c r="BD529" s="59" t="str">
        <f t="shared" si="106"/>
        <v/>
      </c>
      <c r="BE529" s="34" t="str">
        <f>IF(AZ529="","",IF(AND($H529="",$I529=""),"Y",IF(AND($H529&lt;=#REF!,$I529&gt;=#REF!),"Y",IF(AND($H529&lt;=#REF!,$I529=""),"Y",IF(AND($H529="",$I529&gt;=#REF!),"Y","N")))))</f>
        <v/>
      </c>
      <c r="BF529" s="80" t="str">
        <f t="shared" si="107"/>
        <v/>
      </c>
    </row>
    <row r="530" spans="12:58">
      <c r="L530" s="80" t="str">
        <f t="shared" si="105"/>
        <v/>
      </c>
      <c r="R530" s="65" t="str">
        <f t="shared" si="97"/>
        <v/>
      </c>
      <c r="S530" s="16" t="str">
        <f t="shared" si="98"/>
        <v/>
      </c>
      <c r="X530" s="65" t="str">
        <f t="shared" si="99"/>
        <v/>
      </c>
      <c r="AD530" s="65" t="str">
        <f t="shared" si="100"/>
        <v/>
      </c>
      <c r="AE530" s="80" t="str">
        <f t="shared" si="101"/>
        <v/>
      </c>
      <c r="AF530" s="13"/>
      <c r="AN530" s="14"/>
      <c r="AO530" s="14"/>
      <c r="AS530" s="14"/>
      <c r="AT530" s="14"/>
      <c r="AX530" s="14"/>
      <c r="AY530" s="114"/>
      <c r="AZ530" s="96" t="str">
        <f t="shared" si="102"/>
        <v/>
      </c>
      <c r="BA530" s="59" t="str">
        <f t="shared" si="103"/>
        <v/>
      </c>
      <c r="BB530" s="59" t="str">
        <f t="shared" si="104"/>
        <v/>
      </c>
      <c r="BC530" s="59" t="str">
        <f t="shared" si="108"/>
        <v/>
      </c>
      <c r="BD530" s="59" t="str">
        <f t="shared" si="106"/>
        <v/>
      </c>
      <c r="BE530" s="34" t="str">
        <f>IF(AZ530="","",IF(AND($H530="",$I530=""),"Y",IF(AND($H530&lt;=#REF!,$I530&gt;=#REF!),"Y",IF(AND($H530&lt;=#REF!,$I530=""),"Y",IF(AND($H530="",$I530&gt;=#REF!),"Y","N")))))</f>
        <v/>
      </c>
      <c r="BF530" s="80" t="str">
        <f t="shared" si="107"/>
        <v/>
      </c>
    </row>
    <row r="531" spans="12:58">
      <c r="L531" s="80" t="str">
        <f t="shared" si="105"/>
        <v/>
      </c>
      <c r="R531" s="65" t="str">
        <f t="shared" si="97"/>
        <v/>
      </c>
      <c r="S531" s="16" t="str">
        <f t="shared" si="98"/>
        <v/>
      </c>
      <c r="X531" s="65" t="str">
        <f t="shared" si="99"/>
        <v/>
      </c>
      <c r="AD531" s="65" t="str">
        <f t="shared" si="100"/>
        <v/>
      </c>
      <c r="AE531" s="80" t="str">
        <f t="shared" si="101"/>
        <v/>
      </c>
      <c r="AF531" s="13"/>
      <c r="AN531" s="14"/>
      <c r="AO531" s="14"/>
      <c r="AS531" s="14"/>
      <c r="AT531" s="14"/>
      <c r="AX531" s="14"/>
      <c r="AY531" s="114"/>
      <c r="AZ531" s="96" t="str">
        <f t="shared" si="102"/>
        <v/>
      </c>
      <c r="BA531" s="59" t="str">
        <f t="shared" si="103"/>
        <v/>
      </c>
      <c r="BB531" s="59" t="str">
        <f t="shared" si="104"/>
        <v/>
      </c>
      <c r="BC531" s="59" t="str">
        <f t="shared" si="108"/>
        <v/>
      </c>
      <c r="BD531" s="59" t="str">
        <f t="shared" si="106"/>
        <v/>
      </c>
      <c r="BE531" s="34" t="str">
        <f>IF(AZ531="","",IF(AND($H531="",$I531=""),"Y",IF(AND($H531&lt;=#REF!,$I531&gt;=#REF!),"Y",IF(AND($H531&lt;=#REF!,$I531=""),"Y",IF(AND($H531="",$I531&gt;=#REF!),"Y","N")))))</f>
        <v/>
      </c>
      <c r="BF531" s="80" t="str">
        <f t="shared" si="107"/>
        <v/>
      </c>
    </row>
    <row r="532" spans="12:58">
      <c r="L532" s="80" t="str">
        <f t="shared" si="105"/>
        <v/>
      </c>
      <c r="R532" s="65" t="str">
        <f t="shared" si="97"/>
        <v/>
      </c>
      <c r="S532" s="16" t="str">
        <f t="shared" si="98"/>
        <v/>
      </c>
      <c r="X532" s="65" t="str">
        <f t="shared" si="99"/>
        <v/>
      </c>
      <c r="AD532" s="65" t="str">
        <f t="shared" si="100"/>
        <v/>
      </c>
      <c r="AE532" s="80" t="str">
        <f t="shared" si="101"/>
        <v/>
      </c>
      <c r="AF532" s="13"/>
      <c r="AN532" s="14"/>
      <c r="AO532" s="14"/>
      <c r="AS532" s="14"/>
      <c r="AT532" s="14"/>
      <c r="AX532" s="14"/>
      <c r="AY532" s="114"/>
      <c r="AZ532" s="96" t="str">
        <f t="shared" si="102"/>
        <v/>
      </c>
      <c r="BA532" s="59" t="str">
        <f t="shared" si="103"/>
        <v/>
      </c>
      <c r="BB532" s="59" t="str">
        <f t="shared" si="104"/>
        <v/>
      </c>
      <c r="BC532" s="59" t="str">
        <f t="shared" si="108"/>
        <v/>
      </c>
      <c r="BD532" s="59" t="str">
        <f t="shared" si="106"/>
        <v/>
      </c>
      <c r="BE532" s="34" t="str">
        <f>IF(AZ532="","",IF(AND($H532="",$I532=""),"Y",IF(AND($H532&lt;=#REF!,$I532&gt;=#REF!),"Y",IF(AND($H532&lt;=#REF!,$I532=""),"Y",IF(AND($H532="",$I532&gt;=#REF!),"Y","N")))))</f>
        <v/>
      </c>
      <c r="BF532" s="80" t="str">
        <f t="shared" si="107"/>
        <v/>
      </c>
    </row>
    <row r="533" spans="12:58">
      <c r="L533" s="80" t="str">
        <f t="shared" si="105"/>
        <v/>
      </c>
      <c r="R533" s="65" t="str">
        <f t="shared" si="97"/>
        <v/>
      </c>
      <c r="S533" s="16" t="str">
        <f t="shared" si="98"/>
        <v/>
      </c>
      <c r="X533" s="65" t="str">
        <f t="shared" si="99"/>
        <v/>
      </c>
      <c r="AD533" s="65" t="str">
        <f t="shared" si="100"/>
        <v/>
      </c>
      <c r="AE533" s="80" t="str">
        <f t="shared" si="101"/>
        <v/>
      </c>
      <c r="AF533" s="13"/>
      <c r="AN533" s="14"/>
      <c r="AO533" s="14"/>
      <c r="AS533" s="14"/>
      <c r="AT533" s="14"/>
      <c r="AX533" s="14"/>
      <c r="AY533" s="114"/>
      <c r="AZ533" s="96" t="str">
        <f t="shared" si="102"/>
        <v/>
      </c>
      <c r="BA533" s="59" t="str">
        <f t="shared" si="103"/>
        <v/>
      </c>
      <c r="BB533" s="59" t="str">
        <f t="shared" si="104"/>
        <v/>
      </c>
      <c r="BC533" s="59" t="str">
        <f t="shared" si="108"/>
        <v/>
      </c>
      <c r="BD533" s="59" t="str">
        <f t="shared" si="106"/>
        <v/>
      </c>
      <c r="BE533" s="34" t="str">
        <f>IF(AZ533="","",IF(AND($H533="",$I533=""),"Y",IF(AND($H533&lt;=#REF!,$I533&gt;=#REF!),"Y",IF(AND($H533&lt;=#REF!,$I533=""),"Y",IF(AND($H533="",$I533&gt;=#REF!),"Y","N")))))</f>
        <v/>
      </c>
      <c r="BF533" s="80" t="str">
        <f t="shared" si="107"/>
        <v/>
      </c>
    </row>
    <row r="534" spans="12:58">
      <c r="L534" s="80" t="str">
        <f t="shared" si="105"/>
        <v/>
      </c>
      <c r="R534" s="65" t="str">
        <f t="shared" si="97"/>
        <v/>
      </c>
      <c r="S534" s="16" t="str">
        <f t="shared" si="98"/>
        <v/>
      </c>
      <c r="X534" s="65" t="str">
        <f t="shared" si="99"/>
        <v/>
      </c>
      <c r="AD534" s="65" t="str">
        <f t="shared" si="100"/>
        <v/>
      </c>
      <c r="AE534" s="80" t="str">
        <f t="shared" si="101"/>
        <v/>
      </c>
      <c r="AF534" s="13"/>
      <c r="AN534" s="14"/>
      <c r="AO534" s="14"/>
      <c r="AS534" s="14"/>
      <c r="AT534" s="14"/>
      <c r="AX534" s="14"/>
      <c r="AY534" s="114"/>
      <c r="AZ534" s="96" t="str">
        <f t="shared" si="102"/>
        <v/>
      </c>
      <c r="BA534" s="59" t="str">
        <f t="shared" si="103"/>
        <v/>
      </c>
      <c r="BB534" s="59" t="str">
        <f t="shared" si="104"/>
        <v/>
      </c>
      <c r="BC534" s="59" t="str">
        <f t="shared" si="108"/>
        <v/>
      </c>
      <c r="BD534" s="59" t="str">
        <f t="shared" si="106"/>
        <v/>
      </c>
      <c r="BE534" s="34" t="str">
        <f>IF(AZ534="","",IF(AND($H534="",$I534=""),"Y",IF(AND($H534&lt;=#REF!,$I534&gt;=#REF!),"Y",IF(AND($H534&lt;=#REF!,$I534=""),"Y",IF(AND($H534="",$I534&gt;=#REF!),"Y","N")))))</f>
        <v/>
      </c>
      <c r="BF534" s="80" t="str">
        <f t="shared" si="107"/>
        <v/>
      </c>
    </row>
    <row r="535" spans="12:58">
      <c r="L535" s="80" t="str">
        <f t="shared" si="105"/>
        <v/>
      </c>
      <c r="R535" s="65" t="str">
        <f t="shared" si="97"/>
        <v/>
      </c>
      <c r="S535" s="16" t="str">
        <f t="shared" si="98"/>
        <v/>
      </c>
      <c r="X535" s="65" t="str">
        <f t="shared" si="99"/>
        <v/>
      </c>
      <c r="AD535" s="65" t="str">
        <f t="shared" si="100"/>
        <v/>
      </c>
      <c r="AE535" s="80" t="str">
        <f t="shared" si="101"/>
        <v/>
      </c>
      <c r="AF535" s="13"/>
      <c r="AN535" s="14"/>
      <c r="AO535" s="14"/>
      <c r="AS535" s="14"/>
      <c r="AT535" s="14"/>
      <c r="AX535" s="14"/>
      <c r="AY535" s="114"/>
      <c r="AZ535" s="96" t="str">
        <f t="shared" si="102"/>
        <v/>
      </c>
      <c r="BA535" s="59" t="str">
        <f t="shared" si="103"/>
        <v/>
      </c>
      <c r="BB535" s="59" t="str">
        <f t="shared" si="104"/>
        <v/>
      </c>
      <c r="BC535" s="59" t="str">
        <f t="shared" si="108"/>
        <v/>
      </c>
      <c r="BD535" s="59" t="str">
        <f t="shared" si="106"/>
        <v/>
      </c>
      <c r="BE535" s="34" t="str">
        <f>IF(AZ535="","",IF(AND($H535="",$I535=""),"Y",IF(AND($H535&lt;=#REF!,$I535&gt;=#REF!),"Y",IF(AND($H535&lt;=#REF!,$I535=""),"Y",IF(AND($H535="",$I535&gt;=#REF!),"Y","N")))))</f>
        <v/>
      </c>
      <c r="BF535" s="80" t="str">
        <f t="shared" si="107"/>
        <v/>
      </c>
    </row>
    <row r="536" spans="12:58">
      <c r="L536" s="80" t="str">
        <f t="shared" si="105"/>
        <v/>
      </c>
      <c r="R536" s="65" t="str">
        <f t="shared" si="97"/>
        <v/>
      </c>
      <c r="S536" s="16" t="str">
        <f t="shared" si="98"/>
        <v/>
      </c>
      <c r="X536" s="65" t="str">
        <f t="shared" si="99"/>
        <v/>
      </c>
      <c r="AD536" s="65" t="str">
        <f t="shared" si="100"/>
        <v/>
      </c>
      <c r="AE536" s="80" t="str">
        <f t="shared" si="101"/>
        <v/>
      </c>
      <c r="AF536" s="13"/>
      <c r="AN536" s="14"/>
      <c r="AO536" s="14"/>
      <c r="AS536" s="14"/>
      <c r="AT536" s="14"/>
      <c r="AX536" s="14"/>
      <c r="AY536" s="114"/>
      <c r="AZ536" s="96" t="str">
        <f t="shared" si="102"/>
        <v/>
      </c>
      <c r="BA536" s="59" t="str">
        <f t="shared" si="103"/>
        <v/>
      </c>
      <c r="BB536" s="59" t="str">
        <f t="shared" si="104"/>
        <v/>
      </c>
      <c r="BC536" s="59" t="str">
        <f t="shared" si="108"/>
        <v/>
      </c>
      <c r="BD536" s="59" t="str">
        <f t="shared" si="106"/>
        <v/>
      </c>
      <c r="BE536" s="34" t="str">
        <f>IF(AZ536="","",IF(AND($H536="",$I536=""),"Y",IF(AND($H536&lt;=#REF!,$I536&gt;=#REF!),"Y",IF(AND($H536&lt;=#REF!,$I536=""),"Y",IF(AND($H536="",$I536&gt;=#REF!),"Y","N")))))</f>
        <v/>
      </c>
      <c r="BF536" s="80" t="str">
        <f t="shared" si="107"/>
        <v/>
      </c>
    </row>
    <row r="537" spans="12:58">
      <c r="L537" s="80" t="str">
        <f t="shared" si="105"/>
        <v/>
      </c>
      <c r="R537" s="65" t="str">
        <f t="shared" si="97"/>
        <v/>
      </c>
      <c r="S537" s="16" t="str">
        <f t="shared" si="98"/>
        <v/>
      </c>
      <c r="X537" s="65" t="str">
        <f t="shared" si="99"/>
        <v/>
      </c>
      <c r="AD537" s="65" t="str">
        <f t="shared" si="100"/>
        <v/>
      </c>
      <c r="AE537" s="80" t="str">
        <f t="shared" si="101"/>
        <v/>
      </c>
      <c r="AF537" s="13"/>
      <c r="AN537" s="14"/>
      <c r="AO537" s="14"/>
      <c r="AS537" s="14"/>
      <c r="AT537" s="14"/>
      <c r="AX537" s="14"/>
      <c r="AY537" s="114"/>
      <c r="AZ537" s="96" t="str">
        <f t="shared" si="102"/>
        <v/>
      </c>
      <c r="BA537" s="59" t="str">
        <f t="shared" si="103"/>
        <v/>
      </c>
      <c r="BB537" s="59" t="str">
        <f t="shared" si="104"/>
        <v/>
      </c>
      <c r="BC537" s="59" t="str">
        <f t="shared" si="108"/>
        <v/>
      </c>
      <c r="BD537" s="59" t="str">
        <f t="shared" si="106"/>
        <v/>
      </c>
      <c r="BE537" s="34" t="str">
        <f>IF(AZ537="","",IF(AND($H537="",$I537=""),"Y",IF(AND($H537&lt;=#REF!,$I537&gt;=#REF!),"Y",IF(AND($H537&lt;=#REF!,$I537=""),"Y",IF(AND($H537="",$I537&gt;=#REF!),"Y","N")))))</f>
        <v/>
      </c>
      <c r="BF537" s="80" t="str">
        <f t="shared" si="107"/>
        <v/>
      </c>
    </row>
    <row r="538" spans="12:58">
      <c r="L538" s="80" t="str">
        <f t="shared" si="105"/>
        <v/>
      </c>
      <c r="R538" s="65" t="str">
        <f t="shared" si="97"/>
        <v/>
      </c>
      <c r="S538" s="16" t="str">
        <f t="shared" si="98"/>
        <v/>
      </c>
      <c r="X538" s="65" t="str">
        <f t="shared" si="99"/>
        <v/>
      </c>
      <c r="AD538" s="65" t="str">
        <f t="shared" si="100"/>
        <v/>
      </c>
      <c r="AE538" s="80" t="str">
        <f t="shared" si="101"/>
        <v/>
      </c>
      <c r="AF538" s="13"/>
      <c r="AN538" s="14"/>
      <c r="AO538" s="14"/>
      <c r="AS538" s="14"/>
      <c r="AT538" s="14"/>
      <c r="AX538" s="14"/>
      <c r="AY538" s="114"/>
      <c r="AZ538" s="96" t="str">
        <f t="shared" si="102"/>
        <v/>
      </c>
      <c r="BA538" s="59" t="str">
        <f t="shared" si="103"/>
        <v/>
      </c>
      <c r="BB538" s="59" t="str">
        <f t="shared" si="104"/>
        <v/>
      </c>
      <c r="BC538" s="59" t="str">
        <f t="shared" si="108"/>
        <v/>
      </c>
      <c r="BD538" s="59" t="str">
        <f t="shared" si="106"/>
        <v/>
      </c>
      <c r="BE538" s="34" t="str">
        <f>IF(AZ538="","",IF(AND($H538="",$I538=""),"Y",IF(AND($H538&lt;=#REF!,$I538&gt;=#REF!),"Y",IF(AND($H538&lt;=#REF!,$I538=""),"Y",IF(AND($H538="",$I538&gt;=#REF!),"Y","N")))))</f>
        <v/>
      </c>
      <c r="BF538" s="80" t="str">
        <f t="shared" si="107"/>
        <v/>
      </c>
    </row>
    <row r="539" spans="12:58">
      <c r="L539" s="80" t="str">
        <f t="shared" si="105"/>
        <v/>
      </c>
      <c r="R539" s="65" t="str">
        <f t="shared" si="97"/>
        <v/>
      </c>
      <c r="S539" s="16" t="str">
        <f t="shared" si="98"/>
        <v/>
      </c>
      <c r="X539" s="65" t="str">
        <f t="shared" si="99"/>
        <v/>
      </c>
      <c r="AD539" s="65" t="str">
        <f t="shared" si="100"/>
        <v/>
      </c>
      <c r="AE539" s="80" t="str">
        <f t="shared" si="101"/>
        <v/>
      </c>
      <c r="AF539" s="13"/>
      <c r="AN539" s="14"/>
      <c r="AO539" s="14"/>
      <c r="AS539" s="14"/>
      <c r="AT539" s="14"/>
      <c r="AX539" s="14"/>
      <c r="AY539" s="114"/>
      <c r="AZ539" s="96" t="str">
        <f t="shared" si="102"/>
        <v/>
      </c>
      <c r="BA539" s="59" t="str">
        <f t="shared" si="103"/>
        <v/>
      </c>
      <c r="BB539" s="59" t="str">
        <f t="shared" si="104"/>
        <v/>
      </c>
      <c r="BC539" s="59" t="str">
        <f t="shared" si="108"/>
        <v/>
      </c>
      <c r="BD539" s="59" t="str">
        <f t="shared" si="106"/>
        <v/>
      </c>
      <c r="BE539" s="34" t="str">
        <f>IF(AZ539="","",IF(AND($H539="",$I539=""),"Y",IF(AND($H539&lt;=#REF!,$I539&gt;=#REF!),"Y",IF(AND($H539&lt;=#REF!,$I539=""),"Y",IF(AND($H539="",$I539&gt;=#REF!),"Y","N")))))</f>
        <v/>
      </c>
      <c r="BF539" s="80" t="str">
        <f t="shared" si="107"/>
        <v/>
      </c>
    </row>
    <row r="540" spans="12:58">
      <c r="L540" s="80" t="str">
        <f t="shared" si="105"/>
        <v/>
      </c>
      <c r="R540" s="65" t="str">
        <f t="shared" si="97"/>
        <v/>
      </c>
      <c r="S540" s="16" t="str">
        <f t="shared" si="98"/>
        <v/>
      </c>
      <c r="X540" s="65" t="str">
        <f t="shared" si="99"/>
        <v/>
      </c>
      <c r="AD540" s="65" t="str">
        <f t="shared" si="100"/>
        <v/>
      </c>
      <c r="AE540" s="80" t="str">
        <f t="shared" si="101"/>
        <v/>
      </c>
      <c r="AF540" s="13"/>
      <c r="AN540" s="14"/>
      <c r="AO540" s="14"/>
      <c r="AS540" s="14"/>
      <c r="AT540" s="14"/>
      <c r="AX540" s="14"/>
      <c r="AY540" s="114"/>
      <c r="AZ540" s="96" t="str">
        <f t="shared" si="102"/>
        <v/>
      </c>
      <c r="BA540" s="59" t="str">
        <f t="shared" si="103"/>
        <v/>
      </c>
      <c r="BB540" s="59" t="str">
        <f t="shared" si="104"/>
        <v/>
      </c>
      <c r="BC540" s="59" t="str">
        <f t="shared" si="108"/>
        <v/>
      </c>
      <c r="BD540" s="59" t="str">
        <f t="shared" si="106"/>
        <v/>
      </c>
      <c r="BE540" s="34" t="str">
        <f>IF(AZ540="","",IF(AND($H540="",$I540=""),"Y",IF(AND($H540&lt;=#REF!,$I540&gt;=#REF!),"Y",IF(AND($H540&lt;=#REF!,$I540=""),"Y",IF(AND($H540="",$I540&gt;=#REF!),"Y","N")))))</f>
        <v/>
      </c>
      <c r="BF540" s="80" t="str">
        <f t="shared" si="107"/>
        <v/>
      </c>
    </row>
    <row r="541" spans="12:58">
      <c r="L541" s="80" t="str">
        <f t="shared" si="105"/>
        <v/>
      </c>
      <c r="R541" s="65" t="str">
        <f t="shared" si="97"/>
        <v/>
      </c>
      <c r="S541" s="16" t="str">
        <f t="shared" si="98"/>
        <v/>
      </c>
      <c r="X541" s="65" t="str">
        <f t="shared" si="99"/>
        <v/>
      </c>
      <c r="AD541" s="65" t="str">
        <f t="shared" si="100"/>
        <v/>
      </c>
      <c r="AE541" s="80" t="str">
        <f t="shared" si="101"/>
        <v/>
      </c>
      <c r="AF541" s="13"/>
      <c r="AN541" s="14"/>
      <c r="AO541" s="14"/>
      <c r="AS541" s="14"/>
      <c r="AT541" s="14"/>
      <c r="AX541" s="14"/>
      <c r="AY541" s="114"/>
      <c r="AZ541" s="96" t="str">
        <f t="shared" si="102"/>
        <v/>
      </c>
      <c r="BA541" s="59" t="str">
        <f t="shared" si="103"/>
        <v/>
      </c>
      <c r="BB541" s="59" t="str">
        <f t="shared" si="104"/>
        <v/>
      </c>
      <c r="BC541" s="59" t="str">
        <f t="shared" si="108"/>
        <v/>
      </c>
      <c r="BD541" s="59" t="str">
        <f t="shared" si="106"/>
        <v/>
      </c>
      <c r="BE541" s="34" t="str">
        <f>IF(AZ541="","",IF(AND($H541="",$I541=""),"Y",IF(AND($H541&lt;=#REF!,$I541&gt;=#REF!),"Y",IF(AND($H541&lt;=#REF!,$I541=""),"Y",IF(AND($H541="",$I541&gt;=#REF!),"Y","N")))))</f>
        <v/>
      </c>
      <c r="BF541" s="80" t="str">
        <f t="shared" si="107"/>
        <v/>
      </c>
    </row>
    <row r="542" spans="12:58">
      <c r="L542" s="80" t="str">
        <f t="shared" si="105"/>
        <v/>
      </c>
      <c r="R542" s="65" t="str">
        <f t="shared" si="97"/>
        <v/>
      </c>
      <c r="S542" s="16" t="str">
        <f t="shared" si="98"/>
        <v/>
      </c>
      <c r="X542" s="65" t="str">
        <f t="shared" si="99"/>
        <v/>
      </c>
      <c r="AD542" s="65" t="str">
        <f t="shared" si="100"/>
        <v/>
      </c>
      <c r="AE542" s="80" t="str">
        <f t="shared" si="101"/>
        <v/>
      </c>
      <c r="AF542" s="13"/>
      <c r="AN542" s="14"/>
      <c r="AO542" s="14"/>
      <c r="AS542" s="14"/>
      <c r="AT542" s="14"/>
      <c r="AX542" s="14"/>
      <c r="AY542" s="114"/>
      <c r="AZ542" s="96" t="str">
        <f t="shared" si="102"/>
        <v/>
      </c>
      <c r="BA542" s="59" t="str">
        <f t="shared" si="103"/>
        <v/>
      </c>
      <c r="BB542" s="59" t="str">
        <f t="shared" si="104"/>
        <v/>
      </c>
      <c r="BC542" s="59" t="str">
        <f t="shared" si="108"/>
        <v/>
      </c>
      <c r="BD542" s="59" t="str">
        <f t="shared" si="106"/>
        <v/>
      </c>
      <c r="BE542" s="34" t="str">
        <f>IF(AZ542="","",IF(AND($H542="",$I542=""),"Y",IF(AND($H542&lt;=#REF!,$I542&gt;=#REF!),"Y",IF(AND($H542&lt;=#REF!,$I542=""),"Y",IF(AND($H542="",$I542&gt;=#REF!),"Y","N")))))</f>
        <v/>
      </c>
      <c r="BF542" s="80" t="str">
        <f t="shared" si="107"/>
        <v/>
      </c>
    </row>
    <row r="543" spans="12:58">
      <c r="L543" s="80" t="str">
        <f t="shared" si="105"/>
        <v/>
      </c>
      <c r="R543" s="65" t="str">
        <f t="shared" si="97"/>
        <v/>
      </c>
      <c r="S543" s="16" t="str">
        <f t="shared" si="98"/>
        <v/>
      </c>
      <c r="X543" s="65" t="str">
        <f t="shared" si="99"/>
        <v/>
      </c>
      <c r="AD543" s="65" t="str">
        <f t="shared" si="100"/>
        <v/>
      </c>
      <c r="AE543" s="80" t="str">
        <f t="shared" si="101"/>
        <v/>
      </c>
      <c r="AF543" s="13"/>
      <c r="AN543" s="14"/>
      <c r="AO543" s="14"/>
      <c r="AS543" s="14"/>
      <c r="AT543" s="14"/>
      <c r="AX543" s="14"/>
      <c r="AY543" s="114"/>
      <c r="AZ543" s="96" t="str">
        <f t="shared" si="102"/>
        <v/>
      </c>
      <c r="BA543" s="59" t="str">
        <f t="shared" si="103"/>
        <v/>
      </c>
      <c r="BB543" s="59" t="str">
        <f t="shared" si="104"/>
        <v/>
      </c>
      <c r="BC543" s="59" t="str">
        <f t="shared" si="108"/>
        <v/>
      </c>
      <c r="BD543" s="59" t="str">
        <f t="shared" si="106"/>
        <v/>
      </c>
      <c r="BE543" s="34" t="str">
        <f>IF(AZ543="","",IF(AND($H543="",$I543=""),"Y",IF(AND($H543&lt;=#REF!,$I543&gt;=#REF!),"Y",IF(AND($H543&lt;=#REF!,$I543=""),"Y",IF(AND($H543="",$I543&gt;=#REF!),"Y","N")))))</f>
        <v/>
      </c>
      <c r="BF543" s="80" t="str">
        <f t="shared" si="107"/>
        <v/>
      </c>
    </row>
    <row r="544" spans="12:58">
      <c r="L544" s="80" t="str">
        <f t="shared" si="105"/>
        <v/>
      </c>
      <c r="R544" s="65" t="str">
        <f t="shared" si="97"/>
        <v/>
      </c>
      <c r="S544" s="16" t="str">
        <f t="shared" si="98"/>
        <v/>
      </c>
      <c r="X544" s="65" t="str">
        <f t="shared" si="99"/>
        <v/>
      </c>
      <c r="AD544" s="65" t="str">
        <f t="shared" si="100"/>
        <v/>
      </c>
      <c r="AE544" s="80" t="str">
        <f t="shared" si="101"/>
        <v/>
      </c>
      <c r="AF544" s="13"/>
      <c r="AN544" s="14"/>
      <c r="AO544" s="14"/>
      <c r="AS544" s="14"/>
      <c r="AT544" s="14"/>
      <c r="AX544" s="14"/>
      <c r="AY544" s="114"/>
      <c r="AZ544" s="96" t="str">
        <f t="shared" si="102"/>
        <v/>
      </c>
      <c r="BA544" s="59" t="str">
        <f t="shared" si="103"/>
        <v/>
      </c>
      <c r="BB544" s="59" t="str">
        <f t="shared" si="104"/>
        <v/>
      </c>
      <c r="BC544" s="59" t="str">
        <f t="shared" si="108"/>
        <v/>
      </c>
      <c r="BD544" s="59" t="str">
        <f t="shared" si="106"/>
        <v/>
      </c>
      <c r="BE544" s="34" t="str">
        <f>IF(AZ544="","",IF(AND($H544="",$I544=""),"Y",IF(AND($H544&lt;=#REF!,$I544&gt;=#REF!),"Y",IF(AND($H544&lt;=#REF!,$I544=""),"Y",IF(AND($H544="",$I544&gt;=#REF!),"Y","N")))))</f>
        <v/>
      </c>
      <c r="BF544" s="80" t="str">
        <f t="shared" si="107"/>
        <v/>
      </c>
    </row>
    <row r="545" spans="12:58">
      <c r="L545" s="80" t="str">
        <f t="shared" si="105"/>
        <v/>
      </c>
      <c r="R545" s="65" t="str">
        <f t="shared" si="97"/>
        <v/>
      </c>
      <c r="S545" s="16" t="str">
        <f t="shared" si="98"/>
        <v/>
      </c>
      <c r="X545" s="65" t="str">
        <f t="shared" si="99"/>
        <v/>
      </c>
      <c r="AD545" s="65" t="str">
        <f t="shared" si="100"/>
        <v/>
      </c>
      <c r="AE545" s="80" t="str">
        <f t="shared" si="101"/>
        <v/>
      </c>
      <c r="AF545" s="13"/>
      <c r="AN545" s="14"/>
      <c r="AO545" s="14"/>
      <c r="AS545" s="14"/>
      <c r="AT545" s="14"/>
      <c r="AX545" s="14"/>
      <c r="AY545" s="114"/>
      <c r="AZ545" s="96" t="str">
        <f t="shared" si="102"/>
        <v/>
      </c>
      <c r="BA545" s="59" t="str">
        <f t="shared" si="103"/>
        <v/>
      </c>
      <c r="BB545" s="59" t="str">
        <f t="shared" si="104"/>
        <v/>
      </c>
      <c r="BC545" s="59" t="str">
        <f t="shared" si="108"/>
        <v/>
      </c>
      <c r="BD545" s="59" t="str">
        <f t="shared" si="106"/>
        <v/>
      </c>
      <c r="BE545" s="34" t="str">
        <f>IF(AZ545="","",IF(AND($H545="",$I545=""),"Y",IF(AND($H545&lt;=#REF!,$I545&gt;=#REF!),"Y",IF(AND($H545&lt;=#REF!,$I545=""),"Y",IF(AND($H545="",$I545&gt;=#REF!),"Y","N")))))</f>
        <v/>
      </c>
      <c r="BF545" s="80" t="str">
        <f t="shared" si="107"/>
        <v/>
      </c>
    </row>
    <row r="546" spans="12:58">
      <c r="L546" s="80" t="str">
        <f t="shared" si="105"/>
        <v/>
      </c>
      <c r="R546" s="65" t="str">
        <f t="shared" si="97"/>
        <v/>
      </c>
      <c r="S546" s="16" t="str">
        <f t="shared" si="98"/>
        <v/>
      </c>
      <c r="X546" s="65" t="str">
        <f t="shared" si="99"/>
        <v/>
      </c>
      <c r="AD546" s="65" t="str">
        <f t="shared" si="100"/>
        <v/>
      </c>
      <c r="AE546" s="80" t="str">
        <f t="shared" si="101"/>
        <v/>
      </c>
      <c r="AF546" s="13"/>
      <c r="AN546" s="14"/>
      <c r="AO546" s="14"/>
      <c r="AS546" s="14"/>
      <c r="AT546" s="14"/>
      <c r="AX546" s="14"/>
      <c r="AY546" s="114"/>
      <c r="AZ546" s="96" t="str">
        <f t="shared" si="102"/>
        <v/>
      </c>
      <c r="BA546" s="59" t="str">
        <f t="shared" si="103"/>
        <v/>
      </c>
      <c r="BB546" s="59" t="str">
        <f t="shared" si="104"/>
        <v/>
      </c>
      <c r="BC546" s="59" t="str">
        <f t="shared" si="108"/>
        <v/>
      </c>
      <c r="BD546" s="59" t="str">
        <f t="shared" si="106"/>
        <v/>
      </c>
      <c r="BE546" s="34" t="str">
        <f>IF(AZ546="","",IF(AND($H546="",$I546=""),"Y",IF(AND($H546&lt;=#REF!,$I546&gt;=#REF!),"Y",IF(AND($H546&lt;=#REF!,$I546=""),"Y",IF(AND($H546="",$I546&gt;=#REF!),"Y","N")))))</f>
        <v/>
      </c>
      <c r="BF546" s="80" t="str">
        <f t="shared" si="107"/>
        <v/>
      </c>
    </row>
    <row r="547" spans="12:58">
      <c r="L547" s="80" t="str">
        <f t="shared" si="105"/>
        <v/>
      </c>
      <c r="R547" s="65" t="str">
        <f t="shared" si="97"/>
        <v/>
      </c>
      <c r="S547" s="16" t="str">
        <f t="shared" si="98"/>
        <v/>
      </c>
      <c r="X547" s="65" t="str">
        <f t="shared" si="99"/>
        <v/>
      </c>
      <c r="AD547" s="65" t="str">
        <f t="shared" si="100"/>
        <v/>
      </c>
      <c r="AE547" s="80" t="str">
        <f t="shared" si="101"/>
        <v/>
      </c>
      <c r="AF547" s="13"/>
      <c r="AN547" s="14"/>
      <c r="AO547" s="14"/>
      <c r="AS547" s="14"/>
      <c r="AT547" s="14"/>
      <c r="AX547" s="14"/>
      <c r="AY547" s="114"/>
      <c r="AZ547" s="96" t="str">
        <f t="shared" si="102"/>
        <v/>
      </c>
      <c r="BA547" s="59" t="str">
        <f t="shared" si="103"/>
        <v/>
      </c>
      <c r="BB547" s="59" t="str">
        <f t="shared" si="104"/>
        <v/>
      </c>
      <c r="BC547" s="59" t="str">
        <f t="shared" si="108"/>
        <v/>
      </c>
      <c r="BD547" s="59" t="str">
        <f t="shared" si="106"/>
        <v/>
      </c>
      <c r="BE547" s="34" t="str">
        <f>IF(AZ547="","",IF(AND($H547="",$I547=""),"Y",IF(AND($H547&lt;=#REF!,$I547&gt;=#REF!),"Y",IF(AND($H547&lt;=#REF!,$I547=""),"Y",IF(AND($H547="",$I547&gt;=#REF!),"Y","N")))))</f>
        <v/>
      </c>
      <c r="BF547" s="80" t="str">
        <f t="shared" si="107"/>
        <v/>
      </c>
    </row>
    <row r="548" spans="12:58">
      <c r="L548" s="80" t="str">
        <f t="shared" si="105"/>
        <v/>
      </c>
      <c r="R548" s="65" t="str">
        <f t="shared" si="97"/>
        <v/>
      </c>
      <c r="S548" s="16" t="str">
        <f t="shared" si="98"/>
        <v/>
      </c>
      <c r="X548" s="65" t="str">
        <f t="shared" si="99"/>
        <v/>
      </c>
      <c r="AD548" s="65" t="str">
        <f t="shared" si="100"/>
        <v/>
      </c>
      <c r="AE548" s="80" t="str">
        <f t="shared" si="101"/>
        <v/>
      </c>
      <c r="AF548" s="13"/>
      <c r="AN548" s="14"/>
      <c r="AO548" s="14"/>
      <c r="AS548" s="14"/>
      <c r="AT548" s="14"/>
      <c r="AX548" s="14"/>
      <c r="AY548" s="114"/>
      <c r="AZ548" s="96" t="str">
        <f t="shared" si="102"/>
        <v/>
      </c>
      <c r="BA548" s="59" t="str">
        <f t="shared" si="103"/>
        <v/>
      </c>
      <c r="BB548" s="59" t="str">
        <f t="shared" si="104"/>
        <v/>
      </c>
      <c r="BC548" s="59" t="str">
        <f t="shared" si="108"/>
        <v/>
      </c>
      <c r="BD548" s="59" t="str">
        <f t="shared" si="106"/>
        <v/>
      </c>
      <c r="BE548" s="34" t="str">
        <f>IF(AZ548="","",IF(AND($H548="",$I548=""),"Y",IF(AND($H548&lt;=#REF!,$I548&gt;=#REF!),"Y",IF(AND($H548&lt;=#REF!,$I548=""),"Y",IF(AND($H548="",$I548&gt;=#REF!),"Y","N")))))</f>
        <v/>
      </c>
      <c r="BF548" s="80" t="str">
        <f t="shared" si="107"/>
        <v/>
      </c>
    </row>
    <row r="549" spans="12:58">
      <c r="L549" s="80" t="str">
        <f t="shared" si="105"/>
        <v/>
      </c>
      <c r="R549" s="65" t="str">
        <f t="shared" si="97"/>
        <v/>
      </c>
      <c r="S549" s="16" t="str">
        <f t="shared" si="98"/>
        <v/>
      </c>
      <c r="X549" s="65" t="str">
        <f t="shared" si="99"/>
        <v/>
      </c>
      <c r="AD549" s="65" t="str">
        <f t="shared" si="100"/>
        <v/>
      </c>
      <c r="AE549" s="80" t="str">
        <f t="shared" si="101"/>
        <v/>
      </c>
      <c r="AF549" s="13"/>
      <c r="AN549" s="14"/>
      <c r="AO549" s="14"/>
      <c r="AS549" s="14"/>
      <c r="AT549" s="14"/>
      <c r="AX549" s="14"/>
      <c r="AY549" s="114"/>
      <c r="AZ549" s="96" t="str">
        <f t="shared" si="102"/>
        <v/>
      </c>
      <c r="BA549" s="59" t="str">
        <f t="shared" si="103"/>
        <v/>
      </c>
      <c r="BB549" s="59" t="str">
        <f t="shared" si="104"/>
        <v/>
      </c>
      <c r="BC549" s="59" t="str">
        <f t="shared" si="108"/>
        <v/>
      </c>
      <c r="BD549" s="59" t="str">
        <f t="shared" si="106"/>
        <v/>
      </c>
      <c r="BE549" s="34" t="str">
        <f>IF(AZ549="","",IF(AND($H549="",$I549=""),"Y",IF(AND($H549&lt;=#REF!,$I549&gt;=#REF!),"Y",IF(AND($H549&lt;=#REF!,$I549=""),"Y",IF(AND($H549="",$I549&gt;=#REF!),"Y","N")))))</f>
        <v/>
      </c>
      <c r="BF549" s="80" t="str">
        <f t="shared" si="107"/>
        <v/>
      </c>
    </row>
    <row r="550" spans="12:58">
      <c r="L550" s="80" t="str">
        <f t="shared" si="105"/>
        <v/>
      </c>
      <c r="R550" s="65" t="str">
        <f t="shared" si="97"/>
        <v/>
      </c>
      <c r="S550" s="16" t="str">
        <f t="shared" si="98"/>
        <v/>
      </c>
      <c r="X550" s="65" t="str">
        <f t="shared" si="99"/>
        <v/>
      </c>
      <c r="AD550" s="65" t="str">
        <f t="shared" si="100"/>
        <v/>
      </c>
      <c r="AE550" s="80" t="str">
        <f t="shared" si="101"/>
        <v/>
      </c>
      <c r="AF550" s="13"/>
      <c r="AN550" s="14"/>
      <c r="AO550" s="14"/>
      <c r="AS550" s="14"/>
      <c r="AT550" s="14"/>
      <c r="AX550" s="14"/>
      <c r="AY550" s="114"/>
      <c r="AZ550" s="96" t="str">
        <f t="shared" si="102"/>
        <v/>
      </c>
      <c r="BA550" s="59" t="str">
        <f t="shared" si="103"/>
        <v/>
      </c>
      <c r="BB550" s="59" t="str">
        <f t="shared" si="104"/>
        <v/>
      </c>
      <c r="BC550" s="59" t="str">
        <f t="shared" si="108"/>
        <v/>
      </c>
      <c r="BD550" s="59" t="str">
        <f t="shared" si="106"/>
        <v/>
      </c>
      <c r="BE550" s="34" t="str">
        <f>IF(AZ550="","",IF(AND($H550="",$I550=""),"Y",IF(AND($H550&lt;=#REF!,$I550&gt;=#REF!),"Y",IF(AND($H550&lt;=#REF!,$I550=""),"Y",IF(AND($H550="",$I550&gt;=#REF!),"Y","N")))))</f>
        <v/>
      </c>
      <c r="BF550" s="80" t="str">
        <f t="shared" si="107"/>
        <v/>
      </c>
    </row>
    <row r="551" spans="12:58">
      <c r="L551" s="80" t="str">
        <f t="shared" si="105"/>
        <v/>
      </c>
      <c r="R551" s="65" t="str">
        <f t="shared" si="97"/>
        <v/>
      </c>
      <c r="S551" s="16" t="str">
        <f t="shared" si="98"/>
        <v/>
      </c>
      <c r="X551" s="65" t="str">
        <f t="shared" si="99"/>
        <v/>
      </c>
      <c r="AD551" s="65" t="str">
        <f t="shared" si="100"/>
        <v/>
      </c>
      <c r="AE551" s="80" t="str">
        <f t="shared" si="101"/>
        <v/>
      </c>
      <c r="AF551" s="13"/>
      <c r="AN551" s="14"/>
      <c r="AO551" s="14"/>
      <c r="AS551" s="14"/>
      <c r="AT551" s="14"/>
      <c r="AX551" s="14"/>
      <c r="AY551" s="114"/>
      <c r="AZ551" s="96" t="str">
        <f t="shared" si="102"/>
        <v/>
      </c>
      <c r="BA551" s="59" t="str">
        <f t="shared" si="103"/>
        <v/>
      </c>
      <c r="BB551" s="59" t="str">
        <f t="shared" si="104"/>
        <v/>
      </c>
      <c r="BC551" s="59" t="str">
        <f t="shared" si="108"/>
        <v/>
      </c>
      <c r="BD551" s="59" t="str">
        <f t="shared" si="106"/>
        <v/>
      </c>
      <c r="BE551" s="34" t="str">
        <f>IF(AZ551="","",IF(AND($H551="",$I551=""),"Y",IF(AND($H551&lt;=#REF!,$I551&gt;=#REF!),"Y",IF(AND($H551&lt;=#REF!,$I551=""),"Y",IF(AND($H551="",$I551&gt;=#REF!),"Y","N")))))</f>
        <v/>
      </c>
      <c r="BF551" s="80" t="str">
        <f t="shared" si="107"/>
        <v/>
      </c>
    </row>
    <row r="552" spans="12:58">
      <c r="L552" s="80" t="str">
        <f t="shared" si="105"/>
        <v/>
      </c>
      <c r="R552" s="65" t="str">
        <f t="shared" si="97"/>
        <v/>
      </c>
      <c r="S552" s="16" t="str">
        <f t="shared" si="98"/>
        <v/>
      </c>
      <c r="X552" s="65" t="str">
        <f t="shared" si="99"/>
        <v/>
      </c>
      <c r="AD552" s="65" t="str">
        <f t="shared" si="100"/>
        <v/>
      </c>
      <c r="AE552" s="80" t="str">
        <f t="shared" si="101"/>
        <v/>
      </c>
      <c r="AF552" s="13"/>
      <c r="AN552" s="14"/>
      <c r="AO552" s="14"/>
      <c r="AS552" s="14"/>
      <c r="AT552" s="14"/>
      <c r="AX552" s="14"/>
      <c r="AY552" s="114"/>
      <c r="AZ552" s="96" t="str">
        <f t="shared" si="102"/>
        <v/>
      </c>
      <c r="BA552" s="59" t="str">
        <f t="shared" si="103"/>
        <v/>
      </c>
      <c r="BB552" s="59" t="str">
        <f t="shared" si="104"/>
        <v/>
      </c>
      <c r="BC552" s="59" t="str">
        <f t="shared" si="108"/>
        <v/>
      </c>
      <c r="BD552" s="59" t="str">
        <f t="shared" si="106"/>
        <v/>
      </c>
      <c r="BE552" s="34" t="str">
        <f>IF(AZ552="","",IF(AND($H552="",$I552=""),"Y",IF(AND($H552&lt;=#REF!,$I552&gt;=#REF!),"Y",IF(AND($H552&lt;=#REF!,$I552=""),"Y",IF(AND($H552="",$I552&gt;=#REF!),"Y","N")))))</f>
        <v/>
      </c>
      <c r="BF552" s="80" t="str">
        <f t="shared" si="107"/>
        <v/>
      </c>
    </row>
    <row r="553" spans="12:58">
      <c r="L553" s="80" t="str">
        <f t="shared" si="105"/>
        <v/>
      </c>
      <c r="R553" s="65" t="str">
        <f t="shared" si="97"/>
        <v/>
      </c>
      <c r="S553" s="16" t="str">
        <f t="shared" si="98"/>
        <v/>
      </c>
      <c r="X553" s="65" t="str">
        <f t="shared" si="99"/>
        <v/>
      </c>
      <c r="AD553" s="65" t="str">
        <f t="shared" si="100"/>
        <v/>
      </c>
      <c r="AE553" s="80" t="str">
        <f t="shared" si="101"/>
        <v/>
      </c>
      <c r="AF553" s="13"/>
      <c r="AN553" s="14"/>
      <c r="AO553" s="14"/>
      <c r="AS553" s="14"/>
      <c r="AT553" s="14"/>
      <c r="AX553" s="14"/>
      <c r="AY553" s="114"/>
      <c r="AZ553" s="96" t="str">
        <f t="shared" si="102"/>
        <v/>
      </c>
      <c r="BA553" s="59" t="str">
        <f t="shared" si="103"/>
        <v/>
      </c>
      <c r="BB553" s="59" t="str">
        <f t="shared" si="104"/>
        <v/>
      </c>
      <c r="BC553" s="59" t="str">
        <f t="shared" si="108"/>
        <v/>
      </c>
      <c r="BD553" s="59" t="str">
        <f t="shared" si="106"/>
        <v/>
      </c>
      <c r="BE553" s="34" t="str">
        <f>IF(AZ553="","",IF(AND($H553="",$I553=""),"Y",IF(AND($H553&lt;=#REF!,$I553&gt;=#REF!),"Y",IF(AND($H553&lt;=#REF!,$I553=""),"Y",IF(AND($H553="",$I553&gt;=#REF!),"Y","N")))))</f>
        <v/>
      </c>
      <c r="BF553" s="80" t="str">
        <f t="shared" si="107"/>
        <v/>
      </c>
    </row>
    <row r="554" spans="12:58">
      <c r="L554" s="80" t="str">
        <f t="shared" si="105"/>
        <v/>
      </c>
      <c r="R554" s="65" t="str">
        <f t="shared" si="97"/>
        <v/>
      </c>
      <c r="S554" s="16" t="str">
        <f t="shared" si="98"/>
        <v/>
      </c>
      <c r="X554" s="65" t="str">
        <f t="shared" si="99"/>
        <v/>
      </c>
      <c r="AD554" s="65" t="str">
        <f t="shared" si="100"/>
        <v/>
      </c>
      <c r="AE554" s="80" t="str">
        <f t="shared" si="101"/>
        <v/>
      </c>
      <c r="AF554" s="13"/>
      <c r="AN554" s="14"/>
      <c r="AO554" s="14"/>
      <c r="AS554" s="14"/>
      <c r="AT554" s="14"/>
      <c r="AX554" s="14"/>
      <c r="AY554" s="114"/>
      <c r="AZ554" s="96" t="str">
        <f t="shared" si="102"/>
        <v/>
      </c>
      <c r="BA554" s="59" t="str">
        <f t="shared" si="103"/>
        <v/>
      </c>
      <c r="BB554" s="59" t="str">
        <f t="shared" si="104"/>
        <v/>
      </c>
      <c r="BC554" s="59" t="str">
        <f t="shared" si="108"/>
        <v/>
      </c>
      <c r="BD554" s="59" t="str">
        <f t="shared" si="106"/>
        <v/>
      </c>
      <c r="BE554" s="34" t="str">
        <f>IF(AZ554="","",IF(AND($H554="",$I554=""),"Y",IF(AND($H554&lt;=#REF!,$I554&gt;=#REF!),"Y",IF(AND($H554&lt;=#REF!,$I554=""),"Y",IF(AND($H554="",$I554&gt;=#REF!),"Y","N")))))</f>
        <v/>
      </c>
      <c r="BF554" s="80" t="str">
        <f t="shared" si="107"/>
        <v/>
      </c>
    </row>
    <row r="555" spans="12:58">
      <c r="L555" s="80" t="str">
        <f t="shared" si="105"/>
        <v/>
      </c>
      <c r="R555" s="65" t="str">
        <f t="shared" si="97"/>
        <v/>
      </c>
      <c r="S555" s="16" t="str">
        <f t="shared" si="98"/>
        <v/>
      </c>
      <c r="X555" s="65" t="str">
        <f t="shared" si="99"/>
        <v/>
      </c>
      <c r="AD555" s="65" t="str">
        <f t="shared" si="100"/>
        <v/>
      </c>
      <c r="AE555" s="80" t="str">
        <f t="shared" si="101"/>
        <v/>
      </c>
      <c r="AF555" s="13"/>
      <c r="AN555" s="14"/>
      <c r="AO555" s="14"/>
      <c r="AS555" s="14"/>
      <c r="AT555" s="14"/>
      <c r="AX555" s="14"/>
      <c r="AY555" s="114"/>
      <c r="AZ555" s="96" t="str">
        <f t="shared" si="102"/>
        <v/>
      </c>
      <c r="BA555" s="59" t="str">
        <f t="shared" si="103"/>
        <v/>
      </c>
      <c r="BB555" s="59" t="str">
        <f t="shared" si="104"/>
        <v/>
      </c>
      <c r="BC555" s="59" t="str">
        <f t="shared" si="108"/>
        <v/>
      </c>
      <c r="BD555" s="59" t="str">
        <f t="shared" si="106"/>
        <v/>
      </c>
      <c r="BE555" s="34" t="str">
        <f>IF(AZ555="","",IF(AND($H555="",$I555=""),"Y",IF(AND($H555&lt;=#REF!,$I555&gt;=#REF!),"Y",IF(AND($H555&lt;=#REF!,$I555=""),"Y",IF(AND($H555="",$I555&gt;=#REF!),"Y","N")))))</f>
        <v/>
      </c>
      <c r="BF555" s="80" t="str">
        <f t="shared" si="107"/>
        <v/>
      </c>
    </row>
    <row r="556" spans="12:58">
      <c r="L556" s="80" t="str">
        <f t="shared" si="105"/>
        <v/>
      </c>
      <c r="R556" s="65" t="str">
        <f t="shared" si="97"/>
        <v/>
      </c>
      <c r="S556" s="16" t="str">
        <f t="shared" si="98"/>
        <v/>
      </c>
      <c r="X556" s="65" t="str">
        <f t="shared" si="99"/>
        <v/>
      </c>
      <c r="AD556" s="65" t="str">
        <f t="shared" si="100"/>
        <v/>
      </c>
      <c r="AE556" s="80" t="str">
        <f t="shared" si="101"/>
        <v/>
      </c>
      <c r="AF556" s="13"/>
      <c r="AN556" s="14"/>
      <c r="AO556" s="14"/>
      <c r="AS556" s="14"/>
      <c r="AT556" s="14"/>
      <c r="AX556" s="14"/>
      <c r="AY556" s="114"/>
      <c r="AZ556" s="96" t="str">
        <f t="shared" si="102"/>
        <v/>
      </c>
      <c r="BA556" s="59" t="str">
        <f t="shared" si="103"/>
        <v/>
      </c>
      <c r="BB556" s="59" t="str">
        <f t="shared" si="104"/>
        <v/>
      </c>
      <c r="BC556" s="59" t="str">
        <f t="shared" si="108"/>
        <v/>
      </c>
      <c r="BD556" s="59" t="str">
        <f t="shared" si="106"/>
        <v/>
      </c>
      <c r="BE556" s="34" t="str">
        <f>IF(AZ556="","",IF(AND($H556="",$I556=""),"Y",IF(AND($H556&lt;=#REF!,$I556&gt;=#REF!),"Y",IF(AND($H556&lt;=#REF!,$I556=""),"Y",IF(AND($H556="",$I556&gt;=#REF!),"Y","N")))))</f>
        <v/>
      </c>
      <c r="BF556" s="80" t="str">
        <f t="shared" si="107"/>
        <v/>
      </c>
    </row>
    <row r="557" spans="12:58">
      <c r="L557" s="80" t="str">
        <f t="shared" si="105"/>
        <v/>
      </c>
      <c r="R557" s="65" t="str">
        <f t="shared" si="97"/>
        <v/>
      </c>
      <c r="S557" s="16" t="str">
        <f t="shared" si="98"/>
        <v/>
      </c>
      <c r="X557" s="65" t="str">
        <f t="shared" si="99"/>
        <v/>
      </c>
      <c r="AD557" s="65" t="str">
        <f t="shared" si="100"/>
        <v/>
      </c>
      <c r="AE557" s="80" t="str">
        <f t="shared" si="101"/>
        <v/>
      </c>
      <c r="AF557" s="13"/>
      <c r="AN557" s="14"/>
      <c r="AO557" s="14"/>
      <c r="AS557" s="14"/>
      <c r="AT557" s="14"/>
      <c r="AX557" s="14"/>
      <c r="AY557" s="114"/>
      <c r="AZ557" s="96" t="str">
        <f t="shared" si="102"/>
        <v/>
      </c>
      <c r="BA557" s="59" t="str">
        <f t="shared" si="103"/>
        <v/>
      </c>
      <c r="BB557" s="59" t="str">
        <f t="shared" si="104"/>
        <v/>
      </c>
      <c r="BC557" s="59" t="str">
        <f t="shared" si="108"/>
        <v/>
      </c>
      <c r="BD557" s="59" t="str">
        <f t="shared" si="106"/>
        <v/>
      </c>
      <c r="BE557" s="34" t="str">
        <f>IF(AZ557="","",IF(AND($H557="",$I557=""),"Y",IF(AND($H557&lt;=#REF!,$I557&gt;=#REF!),"Y",IF(AND($H557&lt;=#REF!,$I557=""),"Y",IF(AND($H557="",$I557&gt;=#REF!),"Y","N")))))</f>
        <v/>
      </c>
      <c r="BF557" s="80" t="str">
        <f t="shared" si="107"/>
        <v/>
      </c>
    </row>
    <row r="558" spans="12:58">
      <c r="L558" s="80" t="str">
        <f t="shared" si="105"/>
        <v/>
      </c>
      <c r="R558" s="65" t="str">
        <f t="shared" si="97"/>
        <v/>
      </c>
      <c r="S558" s="16" t="str">
        <f t="shared" si="98"/>
        <v/>
      </c>
      <c r="X558" s="65" t="str">
        <f t="shared" si="99"/>
        <v/>
      </c>
      <c r="AD558" s="65" t="str">
        <f t="shared" si="100"/>
        <v/>
      </c>
      <c r="AE558" s="80" t="str">
        <f t="shared" si="101"/>
        <v/>
      </c>
      <c r="AF558" s="13"/>
      <c r="AN558" s="14"/>
      <c r="AO558" s="14"/>
      <c r="AS558" s="14"/>
      <c r="AT558" s="14"/>
      <c r="AX558" s="14"/>
      <c r="AY558" s="114"/>
      <c r="AZ558" s="96" t="str">
        <f t="shared" si="102"/>
        <v/>
      </c>
      <c r="BA558" s="59" t="str">
        <f t="shared" si="103"/>
        <v/>
      </c>
      <c r="BB558" s="59" t="str">
        <f t="shared" si="104"/>
        <v/>
      </c>
      <c r="BC558" s="59" t="str">
        <f t="shared" si="108"/>
        <v/>
      </c>
      <c r="BD558" s="59" t="str">
        <f t="shared" si="106"/>
        <v/>
      </c>
      <c r="BE558" s="34" t="str">
        <f>IF(AZ558="","",IF(AND($H558="",$I558=""),"Y",IF(AND($H558&lt;=#REF!,$I558&gt;=#REF!),"Y",IF(AND($H558&lt;=#REF!,$I558=""),"Y",IF(AND($H558="",$I558&gt;=#REF!),"Y","N")))))</f>
        <v/>
      </c>
      <c r="BF558" s="80" t="str">
        <f t="shared" si="107"/>
        <v/>
      </c>
    </row>
    <row r="559" spans="12:58">
      <c r="L559" s="80" t="str">
        <f t="shared" si="105"/>
        <v/>
      </c>
      <c r="R559" s="65" t="str">
        <f t="shared" si="97"/>
        <v/>
      </c>
      <c r="S559" s="16" t="str">
        <f t="shared" si="98"/>
        <v/>
      </c>
      <c r="X559" s="65" t="str">
        <f t="shared" si="99"/>
        <v/>
      </c>
      <c r="AD559" s="65" t="str">
        <f t="shared" si="100"/>
        <v/>
      </c>
      <c r="AE559" s="80" t="str">
        <f t="shared" si="101"/>
        <v/>
      </c>
      <c r="AF559" s="13"/>
      <c r="AN559" s="14"/>
      <c r="AO559" s="14"/>
      <c r="AS559" s="14"/>
      <c r="AT559" s="14"/>
      <c r="AX559" s="14"/>
      <c r="AY559" s="114"/>
      <c r="AZ559" s="96" t="str">
        <f t="shared" si="102"/>
        <v/>
      </c>
      <c r="BA559" s="59" t="str">
        <f t="shared" si="103"/>
        <v/>
      </c>
      <c r="BB559" s="59" t="str">
        <f t="shared" si="104"/>
        <v/>
      </c>
      <c r="BC559" s="59" t="str">
        <f t="shared" si="108"/>
        <v/>
      </c>
      <c r="BD559" s="59" t="str">
        <f t="shared" si="106"/>
        <v/>
      </c>
      <c r="BE559" s="34" t="str">
        <f>IF(AZ559="","",IF(AND($H559="",$I559=""),"Y",IF(AND($H559&lt;=#REF!,$I559&gt;=#REF!),"Y",IF(AND($H559&lt;=#REF!,$I559=""),"Y",IF(AND($H559="",$I559&gt;=#REF!),"Y","N")))))</f>
        <v/>
      </c>
      <c r="BF559" s="80" t="str">
        <f t="shared" si="107"/>
        <v/>
      </c>
    </row>
    <row r="560" spans="12:58">
      <c r="L560" s="80" t="str">
        <f t="shared" si="105"/>
        <v/>
      </c>
      <c r="R560" s="65" t="str">
        <f t="shared" si="97"/>
        <v/>
      </c>
      <c r="S560" s="16" t="str">
        <f t="shared" si="98"/>
        <v/>
      </c>
      <c r="X560" s="65" t="str">
        <f t="shared" si="99"/>
        <v/>
      </c>
      <c r="AD560" s="65" t="str">
        <f t="shared" si="100"/>
        <v/>
      </c>
      <c r="AE560" s="80" t="str">
        <f t="shared" si="101"/>
        <v/>
      </c>
      <c r="AF560" s="13"/>
      <c r="AN560" s="14"/>
      <c r="AO560" s="14"/>
      <c r="AS560" s="14"/>
      <c r="AT560" s="14"/>
      <c r="AX560" s="14"/>
      <c r="AY560" s="114"/>
      <c r="AZ560" s="96" t="str">
        <f t="shared" si="102"/>
        <v/>
      </c>
      <c r="BA560" s="59" t="str">
        <f t="shared" si="103"/>
        <v/>
      </c>
      <c r="BB560" s="59" t="str">
        <f t="shared" si="104"/>
        <v/>
      </c>
      <c r="BC560" s="59" t="str">
        <f t="shared" si="108"/>
        <v/>
      </c>
      <c r="BD560" s="59" t="str">
        <f t="shared" si="106"/>
        <v/>
      </c>
      <c r="BE560" s="34" t="str">
        <f>IF(AZ560="","",IF(AND($H560="",$I560=""),"Y",IF(AND($H560&lt;=#REF!,$I560&gt;=#REF!),"Y",IF(AND($H560&lt;=#REF!,$I560=""),"Y",IF(AND($H560="",$I560&gt;=#REF!),"Y","N")))))</f>
        <v/>
      </c>
      <c r="BF560" s="80" t="str">
        <f t="shared" si="107"/>
        <v/>
      </c>
    </row>
    <row r="561" spans="12:58">
      <c r="L561" s="80" t="str">
        <f t="shared" si="105"/>
        <v/>
      </c>
      <c r="R561" s="65" t="str">
        <f t="shared" si="97"/>
        <v/>
      </c>
      <c r="S561" s="16" t="str">
        <f t="shared" si="98"/>
        <v/>
      </c>
      <c r="X561" s="65" t="str">
        <f t="shared" si="99"/>
        <v/>
      </c>
      <c r="AD561" s="65" t="str">
        <f t="shared" si="100"/>
        <v/>
      </c>
      <c r="AE561" s="80" t="str">
        <f t="shared" si="101"/>
        <v/>
      </c>
      <c r="AF561" s="13"/>
      <c r="AN561" s="14"/>
      <c r="AO561" s="14"/>
      <c r="AS561" s="14"/>
      <c r="AT561" s="14"/>
      <c r="AX561" s="14"/>
      <c r="AY561" s="114"/>
      <c r="AZ561" s="96" t="str">
        <f t="shared" si="102"/>
        <v/>
      </c>
      <c r="BA561" s="59" t="str">
        <f t="shared" si="103"/>
        <v/>
      </c>
      <c r="BB561" s="59" t="str">
        <f t="shared" si="104"/>
        <v/>
      </c>
      <c r="BC561" s="59" t="str">
        <f t="shared" si="108"/>
        <v/>
      </c>
      <c r="BD561" s="59" t="str">
        <f t="shared" si="106"/>
        <v/>
      </c>
      <c r="BE561" s="34" t="str">
        <f>IF(AZ561="","",IF(AND($H561="",$I561=""),"Y",IF(AND($H561&lt;=#REF!,$I561&gt;=#REF!),"Y",IF(AND($H561&lt;=#REF!,$I561=""),"Y",IF(AND($H561="",$I561&gt;=#REF!),"Y","N")))))</f>
        <v/>
      </c>
      <c r="BF561" s="80" t="str">
        <f t="shared" si="107"/>
        <v/>
      </c>
    </row>
    <row r="562" spans="12:58">
      <c r="L562" s="80" t="str">
        <f t="shared" si="105"/>
        <v/>
      </c>
      <c r="R562" s="65" t="str">
        <f t="shared" si="97"/>
        <v/>
      </c>
      <c r="S562" s="16" t="str">
        <f t="shared" si="98"/>
        <v/>
      </c>
      <c r="X562" s="65" t="str">
        <f t="shared" si="99"/>
        <v/>
      </c>
      <c r="AD562" s="65" t="str">
        <f t="shared" si="100"/>
        <v/>
      </c>
      <c r="AE562" s="80" t="str">
        <f t="shared" si="101"/>
        <v/>
      </c>
      <c r="AF562" s="13"/>
      <c r="AN562" s="14"/>
      <c r="AO562" s="14"/>
      <c r="AS562" s="14"/>
      <c r="AT562" s="14"/>
      <c r="AX562" s="14"/>
      <c r="AY562" s="114"/>
      <c r="AZ562" s="96" t="str">
        <f t="shared" si="102"/>
        <v/>
      </c>
      <c r="BA562" s="59" t="str">
        <f t="shared" si="103"/>
        <v/>
      </c>
      <c r="BB562" s="59" t="str">
        <f t="shared" si="104"/>
        <v/>
      </c>
      <c r="BC562" s="59" t="str">
        <f t="shared" si="108"/>
        <v/>
      </c>
      <c r="BD562" s="59" t="str">
        <f t="shared" si="106"/>
        <v/>
      </c>
      <c r="BE562" s="34" t="str">
        <f>IF(AZ562="","",IF(AND($H562="",$I562=""),"Y",IF(AND($H562&lt;=#REF!,$I562&gt;=#REF!),"Y",IF(AND($H562&lt;=#REF!,$I562=""),"Y",IF(AND($H562="",$I562&gt;=#REF!),"Y","N")))))</f>
        <v/>
      </c>
      <c r="BF562" s="80" t="str">
        <f t="shared" si="107"/>
        <v/>
      </c>
    </row>
    <row r="563" spans="12:58">
      <c r="L563" s="80" t="str">
        <f t="shared" si="105"/>
        <v/>
      </c>
      <c r="R563" s="65" t="str">
        <f t="shared" si="97"/>
        <v/>
      </c>
      <c r="S563" s="16" t="str">
        <f t="shared" si="98"/>
        <v/>
      </c>
      <c r="X563" s="65" t="str">
        <f t="shared" si="99"/>
        <v/>
      </c>
      <c r="AD563" s="65" t="str">
        <f t="shared" si="100"/>
        <v/>
      </c>
      <c r="AE563" s="80" t="str">
        <f t="shared" si="101"/>
        <v/>
      </c>
      <c r="AF563" s="13"/>
      <c r="AN563" s="14"/>
      <c r="AO563" s="14"/>
      <c r="AS563" s="14"/>
      <c r="AT563" s="14"/>
      <c r="AX563" s="14"/>
      <c r="AY563" s="114"/>
      <c r="AZ563" s="96" t="str">
        <f t="shared" si="102"/>
        <v/>
      </c>
      <c r="BA563" s="59" t="str">
        <f t="shared" si="103"/>
        <v/>
      </c>
      <c r="BB563" s="59" t="str">
        <f t="shared" si="104"/>
        <v/>
      </c>
      <c r="BC563" s="59" t="str">
        <f t="shared" si="108"/>
        <v/>
      </c>
      <c r="BD563" s="59" t="str">
        <f t="shared" si="106"/>
        <v/>
      </c>
      <c r="BE563" s="34" t="str">
        <f>IF(AZ563="","",IF(AND($H563="",$I563=""),"Y",IF(AND($H563&lt;=#REF!,$I563&gt;=#REF!),"Y",IF(AND($H563&lt;=#REF!,$I563=""),"Y",IF(AND($H563="",$I563&gt;=#REF!),"Y","N")))))</f>
        <v/>
      </c>
      <c r="BF563" s="80" t="str">
        <f t="shared" si="107"/>
        <v/>
      </c>
    </row>
    <row r="564" spans="12:58">
      <c r="L564" s="80" t="str">
        <f t="shared" si="105"/>
        <v/>
      </c>
      <c r="R564" s="65" t="str">
        <f t="shared" si="97"/>
        <v/>
      </c>
      <c r="S564" s="16" t="str">
        <f t="shared" si="98"/>
        <v/>
      </c>
      <c r="X564" s="65" t="str">
        <f t="shared" si="99"/>
        <v/>
      </c>
      <c r="AD564" s="65" t="str">
        <f t="shared" si="100"/>
        <v/>
      </c>
      <c r="AE564" s="80" t="str">
        <f t="shared" si="101"/>
        <v/>
      </c>
      <c r="AF564" s="13"/>
      <c r="AN564" s="14"/>
      <c r="AO564" s="14"/>
      <c r="AS564" s="14"/>
      <c r="AT564" s="14"/>
      <c r="AX564" s="14"/>
      <c r="AY564" s="114"/>
      <c r="AZ564" s="96" t="str">
        <f t="shared" si="102"/>
        <v/>
      </c>
      <c r="BA564" s="59" t="str">
        <f t="shared" si="103"/>
        <v/>
      </c>
      <c r="BB564" s="59" t="str">
        <f t="shared" si="104"/>
        <v/>
      </c>
      <c r="BC564" s="59" t="str">
        <f t="shared" si="108"/>
        <v/>
      </c>
      <c r="BD564" s="59" t="str">
        <f t="shared" si="106"/>
        <v/>
      </c>
      <c r="BE564" s="34" t="str">
        <f>IF(AZ564="","",IF(AND($H564="",$I564=""),"Y",IF(AND($H564&lt;=#REF!,$I564&gt;=#REF!),"Y",IF(AND($H564&lt;=#REF!,$I564=""),"Y",IF(AND($H564="",$I564&gt;=#REF!),"Y","N")))))</f>
        <v/>
      </c>
      <c r="BF564" s="80" t="str">
        <f t="shared" si="107"/>
        <v/>
      </c>
    </row>
    <row r="565" spans="12:58">
      <c r="L565" s="80" t="str">
        <f t="shared" si="105"/>
        <v/>
      </c>
      <c r="R565" s="65" t="str">
        <f t="shared" si="97"/>
        <v/>
      </c>
      <c r="S565" s="16" t="str">
        <f t="shared" si="98"/>
        <v/>
      </c>
      <c r="X565" s="65" t="str">
        <f t="shared" si="99"/>
        <v/>
      </c>
      <c r="AD565" s="65" t="str">
        <f t="shared" si="100"/>
        <v/>
      </c>
      <c r="AE565" s="80" t="str">
        <f t="shared" si="101"/>
        <v/>
      </c>
      <c r="AF565" s="13"/>
      <c r="AN565" s="14"/>
      <c r="AO565" s="14"/>
      <c r="AS565" s="14"/>
      <c r="AT565" s="14"/>
      <c r="AX565" s="14"/>
      <c r="AY565" s="114"/>
      <c r="AZ565" s="96" t="str">
        <f t="shared" si="102"/>
        <v/>
      </c>
      <c r="BA565" s="59" t="str">
        <f t="shared" si="103"/>
        <v/>
      </c>
      <c r="BB565" s="59" t="str">
        <f t="shared" si="104"/>
        <v/>
      </c>
      <c r="BC565" s="59" t="str">
        <f t="shared" si="108"/>
        <v/>
      </c>
      <c r="BD565" s="59" t="str">
        <f t="shared" si="106"/>
        <v/>
      </c>
      <c r="BE565" s="34" t="str">
        <f>IF(AZ565="","",IF(AND($H565="",$I565=""),"Y",IF(AND($H565&lt;=#REF!,$I565&gt;=#REF!),"Y",IF(AND($H565&lt;=#REF!,$I565=""),"Y",IF(AND($H565="",$I565&gt;=#REF!),"Y","N")))))</f>
        <v/>
      </c>
      <c r="BF565" s="80" t="str">
        <f t="shared" si="107"/>
        <v/>
      </c>
    </row>
    <row r="566" spans="12:58">
      <c r="L566" s="80" t="str">
        <f t="shared" si="105"/>
        <v/>
      </c>
      <c r="R566" s="65" t="str">
        <f t="shared" si="97"/>
        <v/>
      </c>
      <c r="S566" s="16" t="str">
        <f t="shared" si="98"/>
        <v/>
      </c>
      <c r="X566" s="65" t="str">
        <f t="shared" si="99"/>
        <v/>
      </c>
      <c r="AD566" s="65" t="str">
        <f t="shared" si="100"/>
        <v/>
      </c>
      <c r="AE566" s="80" t="str">
        <f t="shared" si="101"/>
        <v/>
      </c>
      <c r="AF566" s="13"/>
      <c r="AN566" s="14"/>
      <c r="AO566" s="14"/>
      <c r="AS566" s="14"/>
      <c r="AT566" s="14"/>
      <c r="AX566" s="14"/>
      <c r="AY566" s="114"/>
      <c r="AZ566" s="96" t="str">
        <f t="shared" si="102"/>
        <v/>
      </c>
      <c r="BA566" s="59" t="str">
        <f t="shared" si="103"/>
        <v/>
      </c>
      <c r="BB566" s="59" t="str">
        <f t="shared" si="104"/>
        <v/>
      </c>
      <c r="BC566" s="59" t="str">
        <f t="shared" si="108"/>
        <v/>
      </c>
      <c r="BD566" s="59" t="str">
        <f t="shared" si="106"/>
        <v/>
      </c>
      <c r="BE566" s="34" t="str">
        <f>IF(AZ566="","",IF(AND($H566="",$I566=""),"Y",IF(AND($H566&lt;=#REF!,$I566&gt;=#REF!),"Y",IF(AND($H566&lt;=#REF!,$I566=""),"Y",IF(AND($H566="",$I566&gt;=#REF!),"Y","N")))))</f>
        <v/>
      </c>
      <c r="BF566" s="80" t="str">
        <f t="shared" si="107"/>
        <v/>
      </c>
    </row>
    <row r="567" spans="12:58">
      <c r="L567" s="80" t="str">
        <f t="shared" si="105"/>
        <v/>
      </c>
      <c r="R567" s="65" t="str">
        <f t="shared" si="97"/>
        <v/>
      </c>
      <c r="S567" s="16" t="str">
        <f t="shared" si="98"/>
        <v/>
      </c>
      <c r="X567" s="65" t="str">
        <f t="shared" si="99"/>
        <v/>
      </c>
      <c r="AD567" s="65" t="str">
        <f t="shared" si="100"/>
        <v/>
      </c>
      <c r="AE567" s="80" t="str">
        <f t="shared" si="101"/>
        <v/>
      </c>
      <c r="AF567" s="13"/>
      <c r="AN567" s="14"/>
      <c r="AO567" s="14"/>
      <c r="AS567" s="14"/>
      <c r="AT567" s="14"/>
      <c r="AX567" s="14"/>
      <c r="AY567" s="114"/>
      <c r="AZ567" s="96" t="str">
        <f t="shared" si="102"/>
        <v/>
      </c>
      <c r="BA567" s="59" t="str">
        <f t="shared" si="103"/>
        <v/>
      </c>
      <c r="BB567" s="59" t="str">
        <f t="shared" si="104"/>
        <v/>
      </c>
      <c r="BC567" s="59" t="str">
        <f t="shared" si="108"/>
        <v/>
      </c>
      <c r="BD567" s="59" t="str">
        <f t="shared" si="106"/>
        <v/>
      </c>
      <c r="BE567" s="34" t="str">
        <f>IF(AZ567="","",IF(AND($H567="",$I567=""),"Y",IF(AND($H567&lt;=#REF!,$I567&gt;=#REF!),"Y",IF(AND($H567&lt;=#REF!,$I567=""),"Y",IF(AND($H567="",$I567&gt;=#REF!),"Y","N")))))</f>
        <v/>
      </c>
      <c r="BF567" s="80" t="str">
        <f t="shared" si="107"/>
        <v/>
      </c>
    </row>
    <row r="568" spans="12:58">
      <c r="L568" s="80" t="str">
        <f t="shared" si="105"/>
        <v/>
      </c>
      <c r="R568" s="65" t="str">
        <f t="shared" si="97"/>
        <v/>
      </c>
      <c r="S568" s="16" t="str">
        <f t="shared" si="98"/>
        <v/>
      </c>
      <c r="X568" s="65" t="str">
        <f t="shared" si="99"/>
        <v/>
      </c>
      <c r="AD568" s="65" t="str">
        <f t="shared" si="100"/>
        <v/>
      </c>
      <c r="AE568" s="80" t="str">
        <f t="shared" si="101"/>
        <v/>
      </c>
      <c r="AF568" s="13"/>
      <c r="AN568" s="14"/>
      <c r="AO568" s="14"/>
      <c r="AS568" s="14"/>
      <c r="AT568" s="14"/>
      <c r="AX568" s="14"/>
      <c r="AY568" s="114"/>
      <c r="AZ568" s="96" t="str">
        <f t="shared" si="102"/>
        <v/>
      </c>
      <c r="BA568" s="59" t="str">
        <f t="shared" si="103"/>
        <v/>
      </c>
      <c r="BB568" s="59" t="str">
        <f t="shared" si="104"/>
        <v/>
      </c>
      <c r="BC568" s="59" t="str">
        <f t="shared" si="108"/>
        <v/>
      </c>
      <c r="BD568" s="59" t="str">
        <f t="shared" si="106"/>
        <v/>
      </c>
      <c r="BE568" s="34" t="str">
        <f>IF(AZ568="","",IF(AND($H568="",$I568=""),"Y",IF(AND($H568&lt;=#REF!,$I568&gt;=#REF!),"Y",IF(AND($H568&lt;=#REF!,$I568=""),"Y",IF(AND($H568="",$I568&gt;=#REF!),"Y","N")))))</f>
        <v/>
      </c>
      <c r="BF568" s="80" t="str">
        <f t="shared" si="107"/>
        <v/>
      </c>
    </row>
    <row r="569" spans="12:58">
      <c r="L569" s="80" t="str">
        <f t="shared" si="105"/>
        <v/>
      </c>
      <c r="R569" s="65" t="str">
        <f t="shared" si="97"/>
        <v/>
      </c>
      <c r="S569" s="16" t="str">
        <f t="shared" si="98"/>
        <v/>
      </c>
      <c r="X569" s="65" t="str">
        <f t="shared" si="99"/>
        <v/>
      </c>
      <c r="AD569" s="65" t="str">
        <f t="shared" si="100"/>
        <v/>
      </c>
      <c r="AE569" s="80" t="str">
        <f t="shared" si="101"/>
        <v/>
      </c>
      <c r="AF569" s="13"/>
      <c r="AN569" s="14"/>
      <c r="AO569" s="14"/>
      <c r="AS569" s="14"/>
      <c r="AT569" s="14"/>
      <c r="AX569" s="14"/>
      <c r="AY569" s="114"/>
      <c r="AZ569" s="96" t="str">
        <f t="shared" si="102"/>
        <v/>
      </c>
      <c r="BA569" s="59" t="str">
        <f t="shared" si="103"/>
        <v/>
      </c>
      <c r="BB569" s="59" t="str">
        <f t="shared" si="104"/>
        <v/>
      </c>
      <c r="BC569" s="59" t="str">
        <f t="shared" si="108"/>
        <v/>
      </c>
      <c r="BD569" s="59" t="str">
        <f t="shared" si="106"/>
        <v/>
      </c>
      <c r="BE569" s="34" t="str">
        <f>IF(AZ569="","",IF(AND($H569="",$I569=""),"Y",IF(AND($H569&lt;=#REF!,$I569&gt;=#REF!),"Y",IF(AND($H569&lt;=#REF!,$I569=""),"Y",IF(AND($H569="",$I569&gt;=#REF!),"Y","N")))))</f>
        <v/>
      </c>
      <c r="BF569" s="80" t="str">
        <f t="shared" si="107"/>
        <v/>
      </c>
    </row>
    <row r="570" spans="12:58">
      <c r="L570" s="80" t="str">
        <f t="shared" si="105"/>
        <v/>
      </c>
      <c r="R570" s="65" t="str">
        <f t="shared" si="97"/>
        <v/>
      </c>
      <c r="S570" s="16" t="str">
        <f t="shared" si="98"/>
        <v/>
      </c>
      <c r="X570" s="65" t="str">
        <f t="shared" si="99"/>
        <v/>
      </c>
      <c r="AD570" s="65" t="str">
        <f t="shared" si="100"/>
        <v/>
      </c>
      <c r="AE570" s="80" t="str">
        <f t="shared" si="101"/>
        <v/>
      </c>
      <c r="AF570" s="13"/>
      <c r="AN570" s="14"/>
      <c r="AO570" s="14"/>
      <c r="AS570" s="14"/>
      <c r="AT570" s="14"/>
      <c r="AX570" s="14"/>
      <c r="AY570" s="114"/>
      <c r="AZ570" s="96" t="str">
        <f t="shared" si="102"/>
        <v/>
      </c>
      <c r="BA570" s="59" t="str">
        <f t="shared" si="103"/>
        <v/>
      </c>
      <c r="BB570" s="59" t="str">
        <f t="shared" si="104"/>
        <v/>
      </c>
      <c r="BC570" s="59" t="str">
        <f t="shared" si="108"/>
        <v/>
      </c>
      <c r="BD570" s="59" t="str">
        <f t="shared" si="106"/>
        <v/>
      </c>
      <c r="BE570" s="34" t="str">
        <f>IF(AZ570="","",IF(AND($H570="",$I570=""),"Y",IF(AND($H570&lt;=#REF!,$I570&gt;=#REF!),"Y",IF(AND($H570&lt;=#REF!,$I570=""),"Y",IF(AND($H570="",$I570&gt;=#REF!),"Y","N")))))</f>
        <v/>
      </c>
      <c r="BF570" s="80" t="str">
        <f t="shared" si="107"/>
        <v/>
      </c>
    </row>
    <row r="571" spans="12:58">
      <c r="L571" s="80" t="str">
        <f t="shared" si="105"/>
        <v/>
      </c>
      <c r="R571" s="65" t="str">
        <f t="shared" si="97"/>
        <v/>
      </c>
      <c r="S571" s="16" t="str">
        <f t="shared" si="98"/>
        <v/>
      </c>
      <c r="X571" s="65" t="str">
        <f t="shared" si="99"/>
        <v/>
      </c>
      <c r="AD571" s="65" t="str">
        <f t="shared" si="100"/>
        <v/>
      </c>
      <c r="AE571" s="80" t="str">
        <f t="shared" si="101"/>
        <v/>
      </c>
      <c r="AF571" s="13"/>
      <c r="AN571" s="14"/>
      <c r="AO571" s="14"/>
      <c r="AS571" s="14"/>
      <c r="AT571" s="14"/>
      <c r="AX571" s="14"/>
      <c r="AY571" s="114"/>
      <c r="AZ571" s="96" t="str">
        <f t="shared" si="102"/>
        <v/>
      </c>
      <c r="BA571" s="59" t="str">
        <f t="shared" si="103"/>
        <v/>
      </c>
      <c r="BB571" s="59" t="str">
        <f t="shared" si="104"/>
        <v/>
      </c>
      <c r="BC571" s="59" t="str">
        <f t="shared" si="108"/>
        <v/>
      </c>
      <c r="BD571" s="59" t="str">
        <f t="shared" si="106"/>
        <v/>
      </c>
      <c r="BE571" s="34" t="str">
        <f>IF(AZ571="","",IF(AND($H571="",$I571=""),"Y",IF(AND($H571&lt;=#REF!,$I571&gt;=#REF!),"Y",IF(AND($H571&lt;=#REF!,$I571=""),"Y",IF(AND($H571="",$I571&gt;=#REF!),"Y","N")))))</f>
        <v/>
      </c>
      <c r="BF571" s="80" t="str">
        <f t="shared" si="107"/>
        <v/>
      </c>
    </row>
    <row r="572" spans="12:58">
      <c r="L572" s="80" t="str">
        <f t="shared" si="105"/>
        <v/>
      </c>
      <c r="R572" s="65" t="str">
        <f t="shared" si="97"/>
        <v/>
      </c>
      <c r="S572" s="16" t="str">
        <f t="shared" si="98"/>
        <v/>
      </c>
      <c r="X572" s="65" t="str">
        <f t="shared" si="99"/>
        <v/>
      </c>
      <c r="AD572" s="65" t="str">
        <f t="shared" si="100"/>
        <v/>
      </c>
      <c r="AE572" s="80" t="str">
        <f t="shared" si="101"/>
        <v/>
      </c>
      <c r="AF572" s="13"/>
      <c r="AN572" s="14"/>
      <c r="AO572" s="14"/>
      <c r="AS572" s="14"/>
      <c r="AT572" s="14"/>
      <c r="AX572" s="14"/>
      <c r="AY572" s="114"/>
      <c r="AZ572" s="96" t="str">
        <f t="shared" si="102"/>
        <v/>
      </c>
      <c r="BA572" s="59" t="str">
        <f t="shared" si="103"/>
        <v/>
      </c>
      <c r="BB572" s="59" t="str">
        <f t="shared" si="104"/>
        <v/>
      </c>
      <c r="BC572" s="59" t="str">
        <f t="shared" si="108"/>
        <v/>
      </c>
      <c r="BD572" s="59" t="str">
        <f t="shared" si="106"/>
        <v/>
      </c>
      <c r="BE572" s="34" t="str">
        <f>IF(AZ572="","",IF(AND($H572="",$I572=""),"Y",IF(AND($H572&lt;=#REF!,$I572&gt;=#REF!),"Y",IF(AND($H572&lt;=#REF!,$I572=""),"Y",IF(AND($H572="",$I572&gt;=#REF!),"Y","N")))))</f>
        <v/>
      </c>
      <c r="BF572" s="80" t="str">
        <f t="shared" si="107"/>
        <v/>
      </c>
    </row>
    <row r="573" spans="12:58">
      <c r="L573" s="80" t="str">
        <f t="shared" si="105"/>
        <v/>
      </c>
      <c r="R573" s="65" t="str">
        <f t="shared" si="97"/>
        <v/>
      </c>
      <c r="S573" s="16" t="str">
        <f t="shared" si="98"/>
        <v/>
      </c>
      <c r="X573" s="65" t="str">
        <f t="shared" si="99"/>
        <v/>
      </c>
      <c r="AD573" s="65" t="str">
        <f t="shared" si="100"/>
        <v/>
      </c>
      <c r="AE573" s="80" t="str">
        <f t="shared" si="101"/>
        <v/>
      </c>
      <c r="AF573" s="13"/>
      <c r="AN573" s="14"/>
      <c r="AO573" s="14"/>
      <c r="AS573" s="14"/>
      <c r="AT573" s="14"/>
      <c r="AX573" s="14"/>
      <c r="AY573" s="114"/>
      <c r="AZ573" s="96" t="str">
        <f t="shared" si="102"/>
        <v/>
      </c>
      <c r="BA573" s="59" t="str">
        <f t="shared" si="103"/>
        <v/>
      </c>
      <c r="BB573" s="59" t="str">
        <f t="shared" si="104"/>
        <v/>
      </c>
      <c r="BC573" s="59" t="str">
        <f t="shared" si="108"/>
        <v/>
      </c>
      <c r="BD573" s="59" t="str">
        <f t="shared" si="106"/>
        <v/>
      </c>
      <c r="BE573" s="34" t="str">
        <f>IF(AZ573="","",IF(AND($H573="",$I573=""),"Y",IF(AND($H573&lt;=#REF!,$I573&gt;=#REF!),"Y",IF(AND($H573&lt;=#REF!,$I573=""),"Y",IF(AND($H573="",$I573&gt;=#REF!),"Y","N")))))</f>
        <v/>
      </c>
      <c r="BF573" s="80" t="str">
        <f t="shared" si="107"/>
        <v/>
      </c>
    </row>
    <row r="574" spans="12:58">
      <c r="L574" s="80" t="str">
        <f t="shared" si="105"/>
        <v/>
      </c>
      <c r="R574" s="65" t="str">
        <f t="shared" si="97"/>
        <v/>
      </c>
      <c r="S574" s="16" t="str">
        <f t="shared" si="98"/>
        <v/>
      </c>
      <c r="X574" s="65" t="str">
        <f t="shared" si="99"/>
        <v/>
      </c>
      <c r="AD574" s="65" t="str">
        <f t="shared" si="100"/>
        <v/>
      </c>
      <c r="AE574" s="80" t="str">
        <f t="shared" si="101"/>
        <v/>
      </c>
      <c r="AF574" s="13"/>
      <c r="AN574" s="14"/>
      <c r="AO574" s="14"/>
      <c r="AS574" s="14"/>
      <c r="AT574" s="14"/>
      <c r="AX574" s="14"/>
      <c r="AY574" s="114"/>
      <c r="AZ574" s="96" t="str">
        <f t="shared" si="102"/>
        <v/>
      </c>
      <c r="BA574" s="59" t="str">
        <f t="shared" si="103"/>
        <v/>
      </c>
      <c r="BB574" s="59" t="str">
        <f t="shared" si="104"/>
        <v/>
      </c>
      <c r="BC574" s="59" t="str">
        <f t="shared" si="108"/>
        <v/>
      </c>
      <c r="BD574" s="59" t="str">
        <f t="shared" si="106"/>
        <v/>
      </c>
      <c r="BE574" s="34" t="str">
        <f>IF(AZ574="","",IF(AND($H574="",$I574=""),"Y",IF(AND($H574&lt;=#REF!,$I574&gt;=#REF!),"Y",IF(AND($H574&lt;=#REF!,$I574=""),"Y",IF(AND($H574="",$I574&gt;=#REF!),"Y","N")))))</f>
        <v/>
      </c>
      <c r="BF574" s="80" t="str">
        <f t="shared" si="107"/>
        <v/>
      </c>
    </row>
    <row r="575" spans="12:58">
      <c r="L575" s="80" t="str">
        <f t="shared" si="105"/>
        <v/>
      </c>
      <c r="R575" s="65" t="str">
        <f t="shared" si="97"/>
        <v/>
      </c>
      <c r="S575" s="16" t="str">
        <f t="shared" si="98"/>
        <v/>
      </c>
      <c r="X575" s="65" t="str">
        <f t="shared" si="99"/>
        <v/>
      </c>
      <c r="AD575" s="65" t="str">
        <f t="shared" si="100"/>
        <v/>
      </c>
      <c r="AE575" s="80" t="str">
        <f t="shared" si="101"/>
        <v/>
      </c>
      <c r="AF575" s="13"/>
      <c r="AN575" s="14"/>
      <c r="AO575" s="14"/>
      <c r="AS575" s="14"/>
      <c r="AT575" s="14"/>
      <c r="AX575" s="14"/>
      <c r="AY575" s="114"/>
      <c r="AZ575" s="96" t="str">
        <f t="shared" si="102"/>
        <v/>
      </c>
      <c r="BA575" s="59" t="str">
        <f t="shared" si="103"/>
        <v/>
      </c>
      <c r="BB575" s="59" t="str">
        <f t="shared" si="104"/>
        <v/>
      </c>
      <c r="BC575" s="59" t="str">
        <f t="shared" si="108"/>
        <v/>
      </c>
      <c r="BD575" s="59" t="str">
        <f t="shared" si="106"/>
        <v/>
      </c>
      <c r="BE575" s="34" t="str">
        <f>IF(AZ575="","",IF(AND($H575="",$I575=""),"Y",IF(AND($H575&lt;=#REF!,$I575&gt;=#REF!),"Y",IF(AND($H575&lt;=#REF!,$I575=""),"Y",IF(AND($H575="",$I575&gt;=#REF!),"Y","N")))))</f>
        <v/>
      </c>
      <c r="BF575" s="80" t="str">
        <f t="shared" si="107"/>
        <v/>
      </c>
    </row>
    <row r="576" spans="12:58">
      <c r="L576" s="80" t="str">
        <f t="shared" si="105"/>
        <v/>
      </c>
      <c r="R576" s="65" t="str">
        <f t="shared" si="97"/>
        <v/>
      </c>
      <c r="S576" s="16" t="str">
        <f t="shared" si="98"/>
        <v/>
      </c>
      <c r="X576" s="65" t="str">
        <f t="shared" si="99"/>
        <v/>
      </c>
      <c r="AD576" s="65" t="str">
        <f t="shared" si="100"/>
        <v/>
      </c>
      <c r="AE576" s="80" t="str">
        <f t="shared" si="101"/>
        <v/>
      </c>
      <c r="AF576" s="13"/>
      <c r="AN576" s="14"/>
      <c r="AO576" s="14"/>
      <c r="AS576" s="14"/>
      <c r="AT576" s="14"/>
      <c r="AX576" s="14"/>
      <c r="AY576" s="114"/>
      <c r="AZ576" s="96" t="str">
        <f t="shared" si="102"/>
        <v/>
      </c>
      <c r="BA576" s="59" t="str">
        <f t="shared" si="103"/>
        <v/>
      </c>
      <c r="BB576" s="59" t="str">
        <f t="shared" si="104"/>
        <v/>
      </c>
      <c r="BC576" s="59" t="str">
        <f t="shared" si="108"/>
        <v/>
      </c>
      <c r="BD576" s="59" t="str">
        <f t="shared" si="106"/>
        <v/>
      </c>
      <c r="BE576" s="34" t="str">
        <f>IF(AZ576="","",IF(AND($H576="",$I576=""),"Y",IF(AND($H576&lt;=#REF!,$I576&gt;=#REF!),"Y",IF(AND($H576&lt;=#REF!,$I576=""),"Y",IF(AND($H576="",$I576&gt;=#REF!),"Y","N")))))</f>
        <v/>
      </c>
      <c r="BF576" s="80" t="str">
        <f t="shared" si="107"/>
        <v/>
      </c>
    </row>
    <row r="577" spans="12:58">
      <c r="L577" s="80" t="str">
        <f t="shared" si="105"/>
        <v/>
      </c>
      <c r="R577" s="65" t="str">
        <f t="shared" si="97"/>
        <v/>
      </c>
      <c r="S577" s="16" t="str">
        <f t="shared" si="98"/>
        <v/>
      </c>
      <c r="X577" s="65" t="str">
        <f t="shared" si="99"/>
        <v/>
      </c>
      <c r="AD577" s="65" t="str">
        <f t="shared" si="100"/>
        <v/>
      </c>
      <c r="AE577" s="80" t="str">
        <f t="shared" si="101"/>
        <v/>
      </c>
      <c r="AF577" s="13"/>
      <c r="AN577" s="14"/>
      <c r="AO577" s="14"/>
      <c r="AS577" s="14"/>
      <c r="AT577" s="14"/>
      <c r="AX577" s="14"/>
      <c r="AY577" s="114"/>
      <c r="AZ577" s="96" t="str">
        <f t="shared" si="102"/>
        <v/>
      </c>
      <c r="BA577" s="59" t="str">
        <f t="shared" si="103"/>
        <v/>
      </c>
      <c r="BB577" s="59" t="str">
        <f t="shared" si="104"/>
        <v/>
      </c>
      <c r="BC577" s="59" t="str">
        <f t="shared" si="108"/>
        <v/>
      </c>
      <c r="BD577" s="59" t="str">
        <f t="shared" si="106"/>
        <v/>
      </c>
      <c r="BE577" s="34" t="str">
        <f>IF(AZ577="","",IF(AND($H577="",$I577=""),"Y",IF(AND($H577&lt;=#REF!,$I577&gt;=#REF!),"Y",IF(AND($H577&lt;=#REF!,$I577=""),"Y",IF(AND($H577="",$I577&gt;=#REF!),"Y","N")))))</f>
        <v/>
      </c>
      <c r="BF577" s="80" t="str">
        <f t="shared" si="107"/>
        <v/>
      </c>
    </row>
    <row r="578" spans="12:58">
      <c r="L578" s="80" t="str">
        <f t="shared" si="105"/>
        <v/>
      </c>
      <c r="R578" s="65" t="str">
        <f t="shared" si="97"/>
        <v/>
      </c>
      <c r="S578" s="16" t="str">
        <f t="shared" si="98"/>
        <v/>
      </c>
      <c r="X578" s="65" t="str">
        <f t="shared" si="99"/>
        <v/>
      </c>
      <c r="AD578" s="65" t="str">
        <f t="shared" si="100"/>
        <v/>
      </c>
      <c r="AE578" s="80" t="str">
        <f t="shared" si="101"/>
        <v/>
      </c>
      <c r="AF578" s="13"/>
      <c r="AN578" s="14"/>
      <c r="AO578" s="14"/>
      <c r="AS578" s="14"/>
      <c r="AT578" s="14"/>
      <c r="AX578" s="14"/>
      <c r="AY578" s="114"/>
      <c r="AZ578" s="96" t="str">
        <f t="shared" si="102"/>
        <v/>
      </c>
      <c r="BA578" s="59" t="str">
        <f t="shared" si="103"/>
        <v/>
      </c>
      <c r="BB578" s="59" t="str">
        <f t="shared" si="104"/>
        <v/>
      </c>
      <c r="BC578" s="59" t="str">
        <f t="shared" si="108"/>
        <v/>
      </c>
      <c r="BD578" s="59" t="str">
        <f t="shared" si="106"/>
        <v/>
      </c>
      <c r="BE578" s="34" t="str">
        <f>IF(AZ578="","",IF(AND($H578="",$I578=""),"Y",IF(AND($H578&lt;=#REF!,$I578&gt;=#REF!),"Y",IF(AND($H578&lt;=#REF!,$I578=""),"Y",IF(AND($H578="",$I578&gt;=#REF!),"Y","N")))))</f>
        <v/>
      </c>
      <c r="BF578" s="80" t="str">
        <f t="shared" si="107"/>
        <v/>
      </c>
    </row>
    <row r="579" spans="12:58">
      <c r="L579" s="80" t="str">
        <f t="shared" si="105"/>
        <v/>
      </c>
      <c r="R579" s="65" t="str">
        <f t="shared" ref="R579:R642" si="109">IF(AND(N579="Accepted",Q579=""),"Enter date 1st dose administered",IF(AND(N579="Previously vaccinated at another location",Q579=""),"Enter date 1st dose administered",IF(AND(N579="Refused",O579=""),"Enter reason for refusal",IF(Q579&lt;&gt;"","YES",IF(N579="Refused","NO",IF(AND($M579&lt;&gt;"",N579=""),"Enter Vaccination Status",IF(N579="Unknown","Unknown","")))))))</f>
        <v/>
      </c>
      <c r="S579" s="16" t="str">
        <f t="shared" ref="S579:S642" si="110">IF(Q579="","",IF(M579="Pfizer-BioNTech",Q579+21,IF(M579="Moderna",Q579+28,IF(M579="Janssen/Johnson &amp; Johnson","N/A",""))))</f>
        <v/>
      </c>
      <c r="X579" s="65" t="str">
        <f t="shared" ref="X579:X642" si="111">IF($M579="Janssen/Johnson &amp; Johnson","N/A",IF(AND(T579="Accepted",W579=""),"Enter date 2nd dose administered",IF(AND(T579="Previously vaccinated at another location",W579=""),"Enter date 2nd dose administered",IF(R579="NO","NO",IF(AND(T579="Refused",U579=""),"Enter reason for refusal",IF(W579&lt;&gt;"","YES",IF(T579="Refused","NO",IF(AND(R579="YES",T579=""),"NO",IF(T579="Unknown","Unknown",IF(AND(T579="",R579="Unknown"),"Unknown",""))))))))))</f>
        <v/>
      </c>
      <c r="AD579" s="65" t="str">
        <f t="shared" ref="AD579:AD642" si="112">IF($M579="Janssen/Johnson &amp; Johnson","N/A",IF(AND(Z579="Accepted",AC579=""),"Enter date 2nd dose administered",IF(AND(Z579="Previously vaccinated at another location",AC579=""),"Enter date 2nd dose administered",IF(Y579="NO","NO",IF(AND(Z579="Refused",AA579=""),"Enter reason for refusal",IF(AC579&lt;&gt;"","YES",IF(Z579="Refused","NO",IF(AND(Y579="YES",Z579=""),"NO",IF(Z579="Unknown","Unknown",IF(AND(Z579="",Y579="Unknown"),"Unknown",""))))))))))</f>
        <v/>
      </c>
      <c r="AE579" s="80" t="str">
        <f t="shared" ref="AE579:AE642" si="113">IF(AND(M579="Pfizer-BioNTech",W579&lt;&gt;""),W579+150,IF(AND(M579="Moderna",W579&lt;&gt;""),W579+150,IF(AND(M579="Janssen/Johnson &amp; Johnson",Q579&lt;&gt;""),Q579+60,"")))</f>
        <v/>
      </c>
      <c r="AF579" s="13"/>
      <c r="AN579" s="14"/>
      <c r="AO579" s="14"/>
      <c r="AS579" s="14"/>
      <c r="AT579" s="14"/>
      <c r="AX579" s="14"/>
      <c r="AY579" s="114"/>
      <c r="AZ579" s="96" t="str">
        <f t="shared" ref="AZ579:AZ642" si="114">IF(OR(X579="YES",X579="Enter date 2nd dose administered"),"YES",IF(AND(M579="Janssen/Johnson &amp; Johnson",R579="YES"),"YES",IF(OR(O579="Medical Contraindication",U579="Medical Contraindication"),"Medical Contraindication",IF(AND(R579="YES",T579=""),"NEEDS 2ND DOSE",IF(AND(R579="Enter date 1st dose administered",T579=""),"NEEDS 2ND DOSE",IF(AND(R579="YES",U579="Offered and Declined"),"Refused 2nd Dose",IF(O579="Religious Exemption","Religious Exemption",IF(OR(R579="NO",R579="Enter reason for refusal"),"NO",IF(OR(R579="Unknown",X579="Unknown"),"Unknown","")))))))))</f>
        <v/>
      </c>
      <c r="BA579" s="59" t="str">
        <f t="shared" ref="BA579:BA642" si="115">IF(AZ579="","",IF(OR(AG579="Accepted",AG579="Previously vaccinated at another location"),"YES",IF(AH579="Medical Contraindication","Medical Contraindication",IF(AG579="Unknown","Unknown",IF(AG579="Refused","NO","NO")))))</f>
        <v/>
      </c>
      <c r="BB579" s="59" t="str">
        <f t="shared" ref="BB579:BB642" si="116">IF(AZ579="","",IF(OR(AL579="Accepted",AL579="Previously vaccinated at another location"),"YES",IF(AM579="Medical Contraindication","Medical Contraindication",IF(AL579="Unknown","Unknown",IF(AL579="Refused","NO","NO")))))</f>
        <v/>
      </c>
      <c r="BC579" s="59" t="str">
        <f t="shared" si="108"/>
        <v/>
      </c>
      <c r="BD579" s="59" t="str">
        <f t="shared" si="106"/>
        <v/>
      </c>
      <c r="BE579" s="34" t="str">
        <f>IF(AZ579="","",IF(AND($H579="",$I579=""),"Y",IF(AND($H579&lt;=#REF!,$I579&gt;=#REF!),"Y",IF(AND($H579&lt;=#REF!,$I579=""),"Y",IF(AND($H579="",$I579&gt;=#REF!),"Y","N")))))</f>
        <v/>
      </c>
      <c r="BF579" s="80" t="str">
        <f t="shared" si="107"/>
        <v/>
      </c>
    </row>
    <row r="580" spans="12:58">
      <c r="L580" s="80" t="str">
        <f t="shared" ref="L580:L643" si="117">IF(I580&gt;0,I580+30,"")</f>
        <v/>
      </c>
      <c r="R580" s="65" t="str">
        <f t="shared" si="109"/>
        <v/>
      </c>
      <c r="S580" s="16" t="str">
        <f t="shared" si="110"/>
        <v/>
      </c>
      <c r="X580" s="65" t="str">
        <f t="shared" si="111"/>
        <v/>
      </c>
      <c r="AD580" s="65" t="str">
        <f t="shared" si="112"/>
        <v/>
      </c>
      <c r="AE580" s="80" t="str">
        <f t="shared" si="113"/>
        <v/>
      </c>
      <c r="AF580" s="13"/>
      <c r="AN580" s="14"/>
      <c r="AO580" s="14"/>
      <c r="AS580" s="14"/>
      <c r="AT580" s="14"/>
      <c r="AX580" s="14"/>
      <c r="AY580" s="114"/>
      <c r="AZ580" s="96" t="str">
        <f t="shared" si="114"/>
        <v/>
      </c>
      <c r="BA580" s="59" t="str">
        <f t="shared" si="115"/>
        <v/>
      </c>
      <c r="BB580" s="59" t="str">
        <f t="shared" si="116"/>
        <v/>
      </c>
      <c r="BC580" s="59" t="str">
        <f t="shared" si="108"/>
        <v/>
      </c>
      <c r="BD580" s="59" t="str">
        <f t="shared" ref="BD580:BD643" si="118">IF(AV580="","",IF(OR(AV580="Accepted",AV580="Previously vaccinated at another location"),"YES",IF(AW580="Medical Contraindication","Medical Contraindication",IF(AW580="Unknown","Unknown",IF(AW580="Refused","NO","NO")))))</f>
        <v/>
      </c>
      <c r="BE580" s="34" t="str">
        <f>IF(AZ580="","",IF(AND($H580="",$I580=""),"Y",IF(AND($H580&lt;=#REF!,$I580&gt;=#REF!),"Y",IF(AND($H580&lt;=#REF!,$I580=""),"Y",IF(AND($H580="",$I580&gt;=#REF!),"Y","N")))))</f>
        <v/>
      </c>
      <c r="BF580" s="80" t="str">
        <f t="shared" ref="BF580:BF643" si="119">IF($AZ580="YES",IF($M580="Janssen/Johnson &amp; Johnson",Q580,W580),"")</f>
        <v/>
      </c>
    </row>
    <row r="581" spans="12:58">
      <c r="L581" s="80" t="str">
        <f t="shared" si="117"/>
        <v/>
      </c>
      <c r="R581" s="65" t="str">
        <f t="shared" si="109"/>
        <v/>
      </c>
      <c r="S581" s="16" t="str">
        <f t="shared" si="110"/>
        <v/>
      </c>
      <c r="X581" s="65" t="str">
        <f t="shared" si="111"/>
        <v/>
      </c>
      <c r="AD581" s="65" t="str">
        <f t="shared" si="112"/>
        <v/>
      </c>
      <c r="AE581" s="80" t="str">
        <f t="shared" si="113"/>
        <v/>
      </c>
      <c r="AF581" s="13"/>
      <c r="AN581" s="14"/>
      <c r="AO581" s="14"/>
      <c r="AS581" s="14"/>
      <c r="AT581" s="14"/>
      <c r="AX581" s="14"/>
      <c r="AY581" s="114"/>
      <c r="AZ581" s="96" t="str">
        <f t="shared" si="114"/>
        <v/>
      </c>
      <c r="BA581" s="59" t="str">
        <f t="shared" si="115"/>
        <v/>
      </c>
      <c r="BB581" s="59" t="str">
        <f t="shared" si="116"/>
        <v/>
      </c>
      <c r="BC581" s="59" t="str">
        <f t="shared" ref="BC581:BC644" si="120">IF(BA581="","",IF(OR(AM581="Accepted",AM581="Previously vaccinated at another location"),"YES",IF(AN581="Medical Contraindication","Medical Contraindication",IF(AM581="Unknown","Unknown",IF(AM581="Refused","NO","NO")))))</f>
        <v/>
      </c>
      <c r="BD581" s="59" t="str">
        <f t="shared" si="118"/>
        <v/>
      </c>
      <c r="BE581" s="34" t="str">
        <f>IF(AZ581="","",IF(AND($H581="",$I581=""),"Y",IF(AND($H581&lt;=#REF!,$I581&gt;=#REF!),"Y",IF(AND($H581&lt;=#REF!,$I581=""),"Y",IF(AND($H581="",$I581&gt;=#REF!),"Y","N")))))</f>
        <v/>
      </c>
      <c r="BF581" s="80" t="str">
        <f t="shared" si="119"/>
        <v/>
      </c>
    </row>
    <row r="582" spans="12:58">
      <c r="L582" s="80" t="str">
        <f t="shared" si="117"/>
        <v/>
      </c>
      <c r="R582" s="65" t="str">
        <f t="shared" si="109"/>
        <v/>
      </c>
      <c r="S582" s="16" t="str">
        <f t="shared" si="110"/>
        <v/>
      </c>
      <c r="X582" s="65" t="str">
        <f t="shared" si="111"/>
        <v/>
      </c>
      <c r="AD582" s="65" t="str">
        <f t="shared" si="112"/>
        <v/>
      </c>
      <c r="AE582" s="80" t="str">
        <f t="shared" si="113"/>
        <v/>
      </c>
      <c r="AF582" s="13"/>
      <c r="AN582" s="14"/>
      <c r="AO582" s="14"/>
      <c r="AS582" s="14"/>
      <c r="AT582" s="14"/>
      <c r="AX582" s="14"/>
      <c r="AY582" s="114"/>
      <c r="AZ582" s="96" t="str">
        <f t="shared" si="114"/>
        <v/>
      </c>
      <c r="BA582" s="59" t="str">
        <f t="shared" si="115"/>
        <v/>
      </c>
      <c r="BB582" s="59" t="str">
        <f t="shared" si="116"/>
        <v/>
      </c>
      <c r="BC582" s="59" t="str">
        <f t="shared" si="120"/>
        <v/>
      </c>
      <c r="BD582" s="59" t="str">
        <f t="shared" si="118"/>
        <v/>
      </c>
      <c r="BE582" s="34" t="str">
        <f>IF(AZ582="","",IF(AND($H582="",$I582=""),"Y",IF(AND($H582&lt;=#REF!,$I582&gt;=#REF!),"Y",IF(AND($H582&lt;=#REF!,$I582=""),"Y",IF(AND($H582="",$I582&gt;=#REF!),"Y","N")))))</f>
        <v/>
      </c>
      <c r="BF582" s="80" t="str">
        <f t="shared" si="119"/>
        <v/>
      </c>
    </row>
    <row r="583" spans="12:58">
      <c r="L583" s="80" t="str">
        <f t="shared" si="117"/>
        <v/>
      </c>
      <c r="R583" s="65" t="str">
        <f t="shared" si="109"/>
        <v/>
      </c>
      <c r="S583" s="16" t="str">
        <f t="shared" si="110"/>
        <v/>
      </c>
      <c r="X583" s="65" t="str">
        <f t="shared" si="111"/>
        <v/>
      </c>
      <c r="AD583" s="65" t="str">
        <f t="shared" si="112"/>
        <v/>
      </c>
      <c r="AE583" s="80" t="str">
        <f t="shared" si="113"/>
        <v/>
      </c>
      <c r="AF583" s="13"/>
      <c r="AN583" s="14"/>
      <c r="AO583" s="14"/>
      <c r="AS583" s="14"/>
      <c r="AT583" s="14"/>
      <c r="AX583" s="14"/>
      <c r="AY583" s="114"/>
      <c r="AZ583" s="96" t="str">
        <f t="shared" si="114"/>
        <v/>
      </c>
      <c r="BA583" s="59" t="str">
        <f t="shared" si="115"/>
        <v/>
      </c>
      <c r="BB583" s="59" t="str">
        <f t="shared" si="116"/>
        <v/>
      </c>
      <c r="BC583" s="59" t="str">
        <f t="shared" si="120"/>
        <v/>
      </c>
      <c r="BD583" s="59" t="str">
        <f t="shared" si="118"/>
        <v/>
      </c>
      <c r="BE583" s="34" t="str">
        <f>IF(AZ583="","",IF(AND($H583="",$I583=""),"Y",IF(AND($H583&lt;=#REF!,$I583&gt;=#REF!),"Y",IF(AND($H583&lt;=#REF!,$I583=""),"Y",IF(AND($H583="",$I583&gt;=#REF!),"Y","N")))))</f>
        <v/>
      </c>
      <c r="BF583" s="80" t="str">
        <f t="shared" si="119"/>
        <v/>
      </c>
    </row>
    <row r="584" spans="12:58">
      <c r="L584" s="80" t="str">
        <f t="shared" si="117"/>
        <v/>
      </c>
      <c r="R584" s="65" t="str">
        <f t="shared" si="109"/>
        <v/>
      </c>
      <c r="S584" s="16" t="str">
        <f t="shared" si="110"/>
        <v/>
      </c>
      <c r="X584" s="65" t="str">
        <f t="shared" si="111"/>
        <v/>
      </c>
      <c r="AD584" s="65" t="str">
        <f t="shared" si="112"/>
        <v/>
      </c>
      <c r="AE584" s="80" t="str">
        <f t="shared" si="113"/>
        <v/>
      </c>
      <c r="AF584" s="13"/>
      <c r="AN584" s="14"/>
      <c r="AO584" s="14"/>
      <c r="AS584" s="14"/>
      <c r="AT584" s="14"/>
      <c r="AX584" s="14"/>
      <c r="AY584" s="114"/>
      <c r="AZ584" s="96" t="str">
        <f t="shared" si="114"/>
        <v/>
      </c>
      <c r="BA584" s="59" t="str">
        <f t="shared" si="115"/>
        <v/>
      </c>
      <c r="BB584" s="59" t="str">
        <f t="shared" si="116"/>
        <v/>
      </c>
      <c r="BC584" s="59" t="str">
        <f t="shared" si="120"/>
        <v/>
      </c>
      <c r="BD584" s="59" t="str">
        <f t="shared" si="118"/>
        <v/>
      </c>
      <c r="BE584" s="34" t="str">
        <f>IF(AZ584="","",IF(AND($H584="",$I584=""),"Y",IF(AND($H584&lt;=#REF!,$I584&gt;=#REF!),"Y",IF(AND($H584&lt;=#REF!,$I584=""),"Y",IF(AND($H584="",$I584&gt;=#REF!),"Y","N")))))</f>
        <v/>
      </c>
      <c r="BF584" s="80" t="str">
        <f t="shared" si="119"/>
        <v/>
      </c>
    </row>
    <row r="585" spans="12:58">
      <c r="L585" s="80" t="str">
        <f t="shared" si="117"/>
        <v/>
      </c>
      <c r="R585" s="65" t="str">
        <f t="shared" si="109"/>
        <v/>
      </c>
      <c r="S585" s="16" t="str">
        <f t="shared" si="110"/>
        <v/>
      </c>
      <c r="X585" s="65" t="str">
        <f t="shared" si="111"/>
        <v/>
      </c>
      <c r="AD585" s="65" t="str">
        <f t="shared" si="112"/>
        <v/>
      </c>
      <c r="AE585" s="80" t="str">
        <f t="shared" si="113"/>
        <v/>
      </c>
      <c r="AF585" s="13"/>
      <c r="AN585" s="14"/>
      <c r="AO585" s="14"/>
      <c r="AS585" s="14"/>
      <c r="AT585" s="14"/>
      <c r="AX585" s="14"/>
      <c r="AY585" s="114"/>
      <c r="AZ585" s="96" t="str">
        <f t="shared" si="114"/>
        <v/>
      </c>
      <c r="BA585" s="59" t="str">
        <f t="shared" si="115"/>
        <v/>
      </c>
      <c r="BB585" s="59" t="str">
        <f t="shared" si="116"/>
        <v/>
      </c>
      <c r="BC585" s="59" t="str">
        <f t="shared" si="120"/>
        <v/>
      </c>
      <c r="BD585" s="59" t="str">
        <f t="shared" si="118"/>
        <v/>
      </c>
      <c r="BE585" s="34" t="str">
        <f>IF(AZ585="","",IF(AND($H585="",$I585=""),"Y",IF(AND($H585&lt;=#REF!,$I585&gt;=#REF!),"Y",IF(AND($H585&lt;=#REF!,$I585=""),"Y",IF(AND($H585="",$I585&gt;=#REF!),"Y","N")))))</f>
        <v/>
      </c>
      <c r="BF585" s="80" t="str">
        <f t="shared" si="119"/>
        <v/>
      </c>
    </row>
    <row r="586" spans="12:58">
      <c r="L586" s="80" t="str">
        <f t="shared" si="117"/>
        <v/>
      </c>
      <c r="R586" s="65" t="str">
        <f t="shared" si="109"/>
        <v/>
      </c>
      <c r="S586" s="16" t="str">
        <f t="shared" si="110"/>
        <v/>
      </c>
      <c r="X586" s="65" t="str">
        <f t="shared" si="111"/>
        <v/>
      </c>
      <c r="AD586" s="65" t="str">
        <f t="shared" si="112"/>
        <v/>
      </c>
      <c r="AE586" s="80" t="str">
        <f t="shared" si="113"/>
        <v/>
      </c>
      <c r="AF586" s="13"/>
      <c r="AN586" s="14"/>
      <c r="AO586" s="14"/>
      <c r="AS586" s="14"/>
      <c r="AT586" s="14"/>
      <c r="AX586" s="14"/>
      <c r="AY586" s="114"/>
      <c r="AZ586" s="96" t="str">
        <f t="shared" si="114"/>
        <v/>
      </c>
      <c r="BA586" s="59" t="str">
        <f t="shared" si="115"/>
        <v/>
      </c>
      <c r="BB586" s="59" t="str">
        <f t="shared" si="116"/>
        <v/>
      </c>
      <c r="BC586" s="59" t="str">
        <f t="shared" si="120"/>
        <v/>
      </c>
      <c r="BD586" s="59" t="str">
        <f t="shared" si="118"/>
        <v/>
      </c>
      <c r="BE586" s="34" t="str">
        <f>IF(AZ586="","",IF(AND($H586="",$I586=""),"Y",IF(AND($H586&lt;=#REF!,$I586&gt;=#REF!),"Y",IF(AND($H586&lt;=#REF!,$I586=""),"Y",IF(AND($H586="",$I586&gt;=#REF!),"Y","N")))))</f>
        <v/>
      </c>
      <c r="BF586" s="80" t="str">
        <f t="shared" si="119"/>
        <v/>
      </c>
    </row>
    <row r="587" spans="12:58">
      <c r="L587" s="80" t="str">
        <f t="shared" si="117"/>
        <v/>
      </c>
      <c r="R587" s="65" t="str">
        <f t="shared" si="109"/>
        <v/>
      </c>
      <c r="S587" s="16" t="str">
        <f t="shared" si="110"/>
        <v/>
      </c>
      <c r="X587" s="65" t="str">
        <f t="shared" si="111"/>
        <v/>
      </c>
      <c r="AD587" s="65" t="str">
        <f t="shared" si="112"/>
        <v/>
      </c>
      <c r="AE587" s="80" t="str">
        <f t="shared" si="113"/>
        <v/>
      </c>
      <c r="AF587" s="13"/>
      <c r="AN587" s="14"/>
      <c r="AO587" s="14"/>
      <c r="AS587" s="14"/>
      <c r="AT587" s="14"/>
      <c r="AX587" s="14"/>
      <c r="AY587" s="114"/>
      <c r="AZ587" s="96" t="str">
        <f t="shared" si="114"/>
        <v/>
      </c>
      <c r="BA587" s="59" t="str">
        <f t="shared" si="115"/>
        <v/>
      </c>
      <c r="BB587" s="59" t="str">
        <f t="shared" si="116"/>
        <v/>
      </c>
      <c r="BC587" s="59" t="str">
        <f t="shared" si="120"/>
        <v/>
      </c>
      <c r="BD587" s="59" t="str">
        <f t="shared" si="118"/>
        <v/>
      </c>
      <c r="BE587" s="34" t="str">
        <f>IF(AZ587="","",IF(AND($H587="",$I587=""),"Y",IF(AND($H587&lt;=#REF!,$I587&gt;=#REF!),"Y",IF(AND($H587&lt;=#REF!,$I587=""),"Y",IF(AND($H587="",$I587&gt;=#REF!),"Y","N")))))</f>
        <v/>
      </c>
      <c r="BF587" s="80" t="str">
        <f t="shared" si="119"/>
        <v/>
      </c>
    </row>
    <row r="588" spans="12:58">
      <c r="L588" s="80" t="str">
        <f t="shared" si="117"/>
        <v/>
      </c>
      <c r="R588" s="65" t="str">
        <f t="shared" si="109"/>
        <v/>
      </c>
      <c r="S588" s="16" t="str">
        <f t="shared" si="110"/>
        <v/>
      </c>
      <c r="X588" s="65" t="str">
        <f t="shared" si="111"/>
        <v/>
      </c>
      <c r="AD588" s="65" t="str">
        <f t="shared" si="112"/>
        <v/>
      </c>
      <c r="AE588" s="80" t="str">
        <f t="shared" si="113"/>
        <v/>
      </c>
      <c r="AF588" s="13"/>
      <c r="AN588" s="14"/>
      <c r="AO588" s="14"/>
      <c r="AS588" s="14"/>
      <c r="AT588" s="14"/>
      <c r="AX588" s="14"/>
      <c r="AY588" s="114"/>
      <c r="AZ588" s="96" t="str">
        <f t="shared" si="114"/>
        <v/>
      </c>
      <c r="BA588" s="59" t="str">
        <f t="shared" si="115"/>
        <v/>
      </c>
      <c r="BB588" s="59" t="str">
        <f t="shared" si="116"/>
        <v/>
      </c>
      <c r="BC588" s="59" t="str">
        <f t="shared" si="120"/>
        <v/>
      </c>
      <c r="BD588" s="59" t="str">
        <f t="shared" si="118"/>
        <v/>
      </c>
      <c r="BE588" s="34" t="str">
        <f>IF(AZ588="","",IF(AND($H588="",$I588=""),"Y",IF(AND($H588&lt;=#REF!,$I588&gt;=#REF!),"Y",IF(AND($H588&lt;=#REF!,$I588=""),"Y",IF(AND($H588="",$I588&gt;=#REF!),"Y","N")))))</f>
        <v/>
      </c>
      <c r="BF588" s="80" t="str">
        <f t="shared" si="119"/>
        <v/>
      </c>
    </row>
    <row r="589" spans="12:58">
      <c r="L589" s="80" t="str">
        <f t="shared" si="117"/>
        <v/>
      </c>
      <c r="R589" s="65" t="str">
        <f t="shared" si="109"/>
        <v/>
      </c>
      <c r="S589" s="16" t="str">
        <f t="shared" si="110"/>
        <v/>
      </c>
      <c r="X589" s="65" t="str">
        <f t="shared" si="111"/>
        <v/>
      </c>
      <c r="AD589" s="65" t="str">
        <f t="shared" si="112"/>
        <v/>
      </c>
      <c r="AE589" s="80" t="str">
        <f t="shared" si="113"/>
        <v/>
      </c>
      <c r="AF589" s="13"/>
      <c r="AN589" s="14"/>
      <c r="AO589" s="14"/>
      <c r="AS589" s="14"/>
      <c r="AT589" s="14"/>
      <c r="AX589" s="14"/>
      <c r="AY589" s="114"/>
      <c r="AZ589" s="96" t="str">
        <f t="shared" si="114"/>
        <v/>
      </c>
      <c r="BA589" s="59" t="str">
        <f t="shared" si="115"/>
        <v/>
      </c>
      <c r="BB589" s="59" t="str">
        <f t="shared" si="116"/>
        <v/>
      </c>
      <c r="BC589" s="59" t="str">
        <f t="shared" si="120"/>
        <v/>
      </c>
      <c r="BD589" s="59" t="str">
        <f t="shared" si="118"/>
        <v/>
      </c>
      <c r="BE589" s="34" t="str">
        <f>IF(AZ589="","",IF(AND($H589="",$I589=""),"Y",IF(AND($H589&lt;=#REF!,$I589&gt;=#REF!),"Y",IF(AND($H589&lt;=#REF!,$I589=""),"Y",IF(AND($H589="",$I589&gt;=#REF!),"Y","N")))))</f>
        <v/>
      </c>
      <c r="BF589" s="80" t="str">
        <f t="shared" si="119"/>
        <v/>
      </c>
    </row>
    <row r="590" spans="12:58">
      <c r="L590" s="80" t="str">
        <f t="shared" si="117"/>
        <v/>
      </c>
      <c r="R590" s="65" t="str">
        <f t="shared" si="109"/>
        <v/>
      </c>
      <c r="S590" s="16" t="str">
        <f t="shared" si="110"/>
        <v/>
      </c>
      <c r="X590" s="65" t="str">
        <f t="shared" si="111"/>
        <v/>
      </c>
      <c r="AD590" s="65" t="str">
        <f t="shared" si="112"/>
        <v/>
      </c>
      <c r="AE590" s="80" t="str">
        <f t="shared" si="113"/>
        <v/>
      </c>
      <c r="AF590" s="13"/>
      <c r="AN590" s="14"/>
      <c r="AO590" s="14"/>
      <c r="AS590" s="14"/>
      <c r="AT590" s="14"/>
      <c r="AX590" s="14"/>
      <c r="AY590" s="114"/>
      <c r="AZ590" s="96" t="str">
        <f t="shared" si="114"/>
        <v/>
      </c>
      <c r="BA590" s="59" t="str">
        <f t="shared" si="115"/>
        <v/>
      </c>
      <c r="BB590" s="59" t="str">
        <f t="shared" si="116"/>
        <v/>
      </c>
      <c r="BC590" s="59" t="str">
        <f t="shared" si="120"/>
        <v/>
      </c>
      <c r="BD590" s="59" t="str">
        <f t="shared" si="118"/>
        <v/>
      </c>
      <c r="BE590" s="34" t="str">
        <f>IF(AZ590="","",IF(AND($H590="",$I590=""),"Y",IF(AND($H590&lt;=#REF!,$I590&gt;=#REF!),"Y",IF(AND($H590&lt;=#REF!,$I590=""),"Y",IF(AND($H590="",$I590&gt;=#REF!),"Y","N")))))</f>
        <v/>
      </c>
      <c r="BF590" s="80" t="str">
        <f t="shared" si="119"/>
        <v/>
      </c>
    </row>
    <row r="591" spans="12:58">
      <c r="L591" s="80" t="str">
        <f t="shared" si="117"/>
        <v/>
      </c>
      <c r="R591" s="65" t="str">
        <f t="shared" si="109"/>
        <v/>
      </c>
      <c r="S591" s="16" t="str">
        <f t="shared" si="110"/>
        <v/>
      </c>
      <c r="X591" s="65" t="str">
        <f t="shared" si="111"/>
        <v/>
      </c>
      <c r="AD591" s="65" t="str">
        <f t="shared" si="112"/>
        <v/>
      </c>
      <c r="AE591" s="80" t="str">
        <f t="shared" si="113"/>
        <v/>
      </c>
      <c r="AF591" s="13"/>
      <c r="AN591" s="14"/>
      <c r="AO591" s="14"/>
      <c r="AS591" s="14"/>
      <c r="AT591" s="14"/>
      <c r="AX591" s="14"/>
      <c r="AY591" s="114"/>
      <c r="AZ591" s="96" t="str">
        <f t="shared" si="114"/>
        <v/>
      </c>
      <c r="BA591" s="59" t="str">
        <f t="shared" si="115"/>
        <v/>
      </c>
      <c r="BB591" s="59" t="str">
        <f t="shared" si="116"/>
        <v/>
      </c>
      <c r="BC591" s="59" t="str">
        <f t="shared" si="120"/>
        <v/>
      </c>
      <c r="BD591" s="59" t="str">
        <f t="shared" si="118"/>
        <v/>
      </c>
      <c r="BE591" s="34" t="str">
        <f>IF(AZ591="","",IF(AND($H591="",$I591=""),"Y",IF(AND($H591&lt;=#REF!,$I591&gt;=#REF!),"Y",IF(AND($H591&lt;=#REF!,$I591=""),"Y",IF(AND($H591="",$I591&gt;=#REF!),"Y","N")))))</f>
        <v/>
      </c>
      <c r="BF591" s="80" t="str">
        <f t="shared" si="119"/>
        <v/>
      </c>
    </row>
    <row r="592" spans="12:58">
      <c r="L592" s="80" t="str">
        <f t="shared" si="117"/>
        <v/>
      </c>
      <c r="R592" s="65" t="str">
        <f t="shared" si="109"/>
        <v/>
      </c>
      <c r="S592" s="16" t="str">
        <f t="shared" si="110"/>
        <v/>
      </c>
      <c r="X592" s="65" t="str">
        <f t="shared" si="111"/>
        <v/>
      </c>
      <c r="AD592" s="65" t="str">
        <f t="shared" si="112"/>
        <v/>
      </c>
      <c r="AE592" s="80" t="str">
        <f t="shared" si="113"/>
        <v/>
      </c>
      <c r="AF592" s="13"/>
      <c r="AN592" s="14"/>
      <c r="AO592" s="14"/>
      <c r="AS592" s="14"/>
      <c r="AT592" s="14"/>
      <c r="AX592" s="14"/>
      <c r="AY592" s="114"/>
      <c r="AZ592" s="96" t="str">
        <f t="shared" si="114"/>
        <v/>
      </c>
      <c r="BA592" s="59" t="str">
        <f t="shared" si="115"/>
        <v/>
      </c>
      <c r="BB592" s="59" t="str">
        <f t="shared" si="116"/>
        <v/>
      </c>
      <c r="BC592" s="59" t="str">
        <f t="shared" si="120"/>
        <v/>
      </c>
      <c r="BD592" s="59" t="str">
        <f t="shared" si="118"/>
        <v/>
      </c>
      <c r="BE592" s="34" t="str">
        <f>IF(AZ592="","",IF(AND($H592="",$I592=""),"Y",IF(AND($H592&lt;=#REF!,$I592&gt;=#REF!),"Y",IF(AND($H592&lt;=#REF!,$I592=""),"Y",IF(AND($H592="",$I592&gt;=#REF!),"Y","N")))))</f>
        <v/>
      </c>
      <c r="BF592" s="80" t="str">
        <f t="shared" si="119"/>
        <v/>
      </c>
    </row>
    <row r="593" spans="12:58">
      <c r="L593" s="80" t="str">
        <f t="shared" si="117"/>
        <v/>
      </c>
      <c r="R593" s="65" t="str">
        <f t="shared" si="109"/>
        <v/>
      </c>
      <c r="S593" s="16" t="str">
        <f t="shared" si="110"/>
        <v/>
      </c>
      <c r="X593" s="65" t="str">
        <f t="shared" si="111"/>
        <v/>
      </c>
      <c r="AD593" s="65" t="str">
        <f t="shared" si="112"/>
        <v/>
      </c>
      <c r="AE593" s="80" t="str">
        <f t="shared" si="113"/>
        <v/>
      </c>
      <c r="AF593" s="13"/>
      <c r="AN593" s="14"/>
      <c r="AO593" s="14"/>
      <c r="AS593" s="14"/>
      <c r="AT593" s="14"/>
      <c r="AX593" s="14"/>
      <c r="AY593" s="114"/>
      <c r="AZ593" s="96" t="str">
        <f t="shared" si="114"/>
        <v/>
      </c>
      <c r="BA593" s="59" t="str">
        <f t="shared" si="115"/>
        <v/>
      </c>
      <c r="BB593" s="59" t="str">
        <f t="shared" si="116"/>
        <v/>
      </c>
      <c r="BC593" s="59" t="str">
        <f t="shared" si="120"/>
        <v/>
      </c>
      <c r="BD593" s="59" t="str">
        <f t="shared" si="118"/>
        <v/>
      </c>
      <c r="BE593" s="34" t="str">
        <f>IF(AZ593="","",IF(AND($H593="",$I593=""),"Y",IF(AND($H593&lt;=#REF!,$I593&gt;=#REF!),"Y",IF(AND($H593&lt;=#REF!,$I593=""),"Y",IF(AND($H593="",$I593&gt;=#REF!),"Y","N")))))</f>
        <v/>
      </c>
      <c r="BF593" s="80" t="str">
        <f t="shared" si="119"/>
        <v/>
      </c>
    </row>
    <row r="594" spans="12:58">
      <c r="L594" s="80" t="str">
        <f t="shared" si="117"/>
        <v/>
      </c>
      <c r="R594" s="65" t="str">
        <f t="shared" si="109"/>
        <v/>
      </c>
      <c r="S594" s="16" t="str">
        <f t="shared" si="110"/>
        <v/>
      </c>
      <c r="X594" s="65" t="str">
        <f t="shared" si="111"/>
        <v/>
      </c>
      <c r="AD594" s="65" t="str">
        <f t="shared" si="112"/>
        <v/>
      </c>
      <c r="AE594" s="80" t="str">
        <f t="shared" si="113"/>
        <v/>
      </c>
      <c r="AF594" s="13"/>
      <c r="AN594" s="14"/>
      <c r="AO594" s="14"/>
      <c r="AS594" s="14"/>
      <c r="AT594" s="14"/>
      <c r="AX594" s="14"/>
      <c r="AY594" s="114"/>
      <c r="AZ594" s="96" t="str">
        <f t="shared" si="114"/>
        <v/>
      </c>
      <c r="BA594" s="59" t="str">
        <f t="shared" si="115"/>
        <v/>
      </c>
      <c r="BB594" s="59" t="str">
        <f t="shared" si="116"/>
        <v/>
      </c>
      <c r="BC594" s="59" t="str">
        <f t="shared" si="120"/>
        <v/>
      </c>
      <c r="BD594" s="59" t="str">
        <f t="shared" si="118"/>
        <v/>
      </c>
      <c r="BE594" s="34" t="str">
        <f>IF(AZ594="","",IF(AND($H594="",$I594=""),"Y",IF(AND($H594&lt;=#REF!,$I594&gt;=#REF!),"Y",IF(AND($H594&lt;=#REF!,$I594=""),"Y",IF(AND($H594="",$I594&gt;=#REF!),"Y","N")))))</f>
        <v/>
      </c>
      <c r="BF594" s="80" t="str">
        <f t="shared" si="119"/>
        <v/>
      </c>
    </row>
    <row r="595" spans="12:58">
      <c r="L595" s="80" t="str">
        <f t="shared" si="117"/>
        <v/>
      </c>
      <c r="R595" s="65" t="str">
        <f t="shared" si="109"/>
        <v/>
      </c>
      <c r="S595" s="16" t="str">
        <f t="shared" si="110"/>
        <v/>
      </c>
      <c r="X595" s="65" t="str">
        <f t="shared" si="111"/>
        <v/>
      </c>
      <c r="AD595" s="65" t="str">
        <f t="shared" si="112"/>
        <v/>
      </c>
      <c r="AE595" s="80" t="str">
        <f t="shared" si="113"/>
        <v/>
      </c>
      <c r="AF595" s="13"/>
      <c r="AN595" s="14"/>
      <c r="AO595" s="14"/>
      <c r="AS595" s="14"/>
      <c r="AT595" s="14"/>
      <c r="AX595" s="14"/>
      <c r="AY595" s="114"/>
      <c r="AZ595" s="96" t="str">
        <f t="shared" si="114"/>
        <v/>
      </c>
      <c r="BA595" s="59" t="str">
        <f t="shared" si="115"/>
        <v/>
      </c>
      <c r="BB595" s="59" t="str">
        <f t="shared" si="116"/>
        <v/>
      </c>
      <c r="BC595" s="59" t="str">
        <f t="shared" si="120"/>
        <v/>
      </c>
      <c r="BD595" s="59" t="str">
        <f t="shared" si="118"/>
        <v/>
      </c>
      <c r="BE595" s="34" t="str">
        <f>IF(AZ595="","",IF(AND($H595="",$I595=""),"Y",IF(AND($H595&lt;=#REF!,$I595&gt;=#REF!),"Y",IF(AND($H595&lt;=#REF!,$I595=""),"Y",IF(AND($H595="",$I595&gt;=#REF!),"Y","N")))))</f>
        <v/>
      </c>
      <c r="BF595" s="80" t="str">
        <f t="shared" si="119"/>
        <v/>
      </c>
    </row>
    <row r="596" spans="12:58">
      <c r="L596" s="80" t="str">
        <f t="shared" si="117"/>
        <v/>
      </c>
      <c r="R596" s="65" t="str">
        <f t="shared" si="109"/>
        <v/>
      </c>
      <c r="S596" s="16" t="str">
        <f t="shared" si="110"/>
        <v/>
      </c>
      <c r="X596" s="65" t="str">
        <f t="shared" si="111"/>
        <v/>
      </c>
      <c r="AD596" s="65" t="str">
        <f t="shared" si="112"/>
        <v/>
      </c>
      <c r="AE596" s="80" t="str">
        <f t="shared" si="113"/>
        <v/>
      </c>
      <c r="AF596" s="13"/>
      <c r="AN596" s="14"/>
      <c r="AO596" s="14"/>
      <c r="AS596" s="14"/>
      <c r="AT596" s="14"/>
      <c r="AX596" s="14"/>
      <c r="AY596" s="114"/>
      <c r="AZ596" s="96" t="str">
        <f t="shared" si="114"/>
        <v/>
      </c>
      <c r="BA596" s="59" t="str">
        <f t="shared" si="115"/>
        <v/>
      </c>
      <c r="BB596" s="59" t="str">
        <f t="shared" si="116"/>
        <v/>
      </c>
      <c r="BC596" s="59" t="str">
        <f t="shared" si="120"/>
        <v/>
      </c>
      <c r="BD596" s="59" t="str">
        <f t="shared" si="118"/>
        <v/>
      </c>
      <c r="BE596" s="34" t="str">
        <f>IF(AZ596="","",IF(AND($H596="",$I596=""),"Y",IF(AND($H596&lt;=#REF!,$I596&gt;=#REF!),"Y",IF(AND($H596&lt;=#REF!,$I596=""),"Y",IF(AND($H596="",$I596&gt;=#REF!),"Y","N")))))</f>
        <v/>
      </c>
      <c r="BF596" s="80" t="str">
        <f t="shared" si="119"/>
        <v/>
      </c>
    </row>
    <row r="597" spans="12:58">
      <c r="L597" s="80" t="str">
        <f t="shared" si="117"/>
        <v/>
      </c>
      <c r="R597" s="65" t="str">
        <f t="shared" si="109"/>
        <v/>
      </c>
      <c r="S597" s="16" t="str">
        <f t="shared" si="110"/>
        <v/>
      </c>
      <c r="X597" s="65" t="str">
        <f t="shared" si="111"/>
        <v/>
      </c>
      <c r="AD597" s="65" t="str">
        <f t="shared" si="112"/>
        <v/>
      </c>
      <c r="AE597" s="80" t="str">
        <f t="shared" si="113"/>
        <v/>
      </c>
      <c r="AF597" s="13"/>
      <c r="AN597" s="14"/>
      <c r="AO597" s="14"/>
      <c r="AS597" s="14"/>
      <c r="AT597" s="14"/>
      <c r="AX597" s="14"/>
      <c r="AY597" s="114"/>
      <c r="AZ597" s="96" t="str">
        <f t="shared" si="114"/>
        <v/>
      </c>
      <c r="BA597" s="59" t="str">
        <f t="shared" si="115"/>
        <v/>
      </c>
      <c r="BB597" s="59" t="str">
        <f t="shared" si="116"/>
        <v/>
      </c>
      <c r="BC597" s="59" t="str">
        <f t="shared" si="120"/>
        <v/>
      </c>
      <c r="BD597" s="59" t="str">
        <f t="shared" si="118"/>
        <v/>
      </c>
      <c r="BE597" s="34" t="str">
        <f>IF(AZ597="","",IF(AND($H597="",$I597=""),"Y",IF(AND($H597&lt;=#REF!,$I597&gt;=#REF!),"Y",IF(AND($H597&lt;=#REF!,$I597=""),"Y",IF(AND($H597="",$I597&gt;=#REF!),"Y","N")))))</f>
        <v/>
      </c>
      <c r="BF597" s="80" t="str">
        <f t="shared" si="119"/>
        <v/>
      </c>
    </row>
    <row r="598" spans="12:58">
      <c r="L598" s="80" t="str">
        <f t="shared" si="117"/>
        <v/>
      </c>
      <c r="R598" s="65" t="str">
        <f t="shared" si="109"/>
        <v/>
      </c>
      <c r="S598" s="16" t="str">
        <f t="shared" si="110"/>
        <v/>
      </c>
      <c r="X598" s="65" t="str">
        <f t="shared" si="111"/>
        <v/>
      </c>
      <c r="AD598" s="65" t="str">
        <f t="shared" si="112"/>
        <v/>
      </c>
      <c r="AE598" s="80" t="str">
        <f t="shared" si="113"/>
        <v/>
      </c>
      <c r="AF598" s="13"/>
      <c r="AN598" s="14"/>
      <c r="AO598" s="14"/>
      <c r="AS598" s="14"/>
      <c r="AT598" s="14"/>
      <c r="AX598" s="14"/>
      <c r="AY598" s="114"/>
      <c r="AZ598" s="96" t="str">
        <f t="shared" si="114"/>
        <v/>
      </c>
      <c r="BA598" s="59" t="str">
        <f t="shared" si="115"/>
        <v/>
      </c>
      <c r="BB598" s="59" t="str">
        <f t="shared" si="116"/>
        <v/>
      </c>
      <c r="BC598" s="59" t="str">
        <f t="shared" si="120"/>
        <v/>
      </c>
      <c r="BD598" s="59" t="str">
        <f t="shared" si="118"/>
        <v/>
      </c>
      <c r="BE598" s="34" t="str">
        <f>IF(AZ598="","",IF(AND($H598="",$I598=""),"Y",IF(AND($H598&lt;=#REF!,$I598&gt;=#REF!),"Y",IF(AND($H598&lt;=#REF!,$I598=""),"Y",IF(AND($H598="",$I598&gt;=#REF!),"Y","N")))))</f>
        <v/>
      </c>
      <c r="BF598" s="80" t="str">
        <f t="shared" si="119"/>
        <v/>
      </c>
    </row>
    <row r="599" spans="12:58">
      <c r="L599" s="80" t="str">
        <f t="shared" si="117"/>
        <v/>
      </c>
      <c r="R599" s="65" t="str">
        <f t="shared" si="109"/>
        <v/>
      </c>
      <c r="S599" s="16" t="str">
        <f t="shared" si="110"/>
        <v/>
      </c>
      <c r="X599" s="65" t="str">
        <f t="shared" si="111"/>
        <v/>
      </c>
      <c r="AD599" s="65" t="str">
        <f t="shared" si="112"/>
        <v/>
      </c>
      <c r="AE599" s="80" t="str">
        <f t="shared" si="113"/>
        <v/>
      </c>
      <c r="AF599" s="13"/>
      <c r="AN599" s="14"/>
      <c r="AO599" s="14"/>
      <c r="AS599" s="14"/>
      <c r="AT599" s="14"/>
      <c r="AX599" s="14"/>
      <c r="AY599" s="114"/>
      <c r="AZ599" s="96" t="str">
        <f t="shared" si="114"/>
        <v/>
      </c>
      <c r="BA599" s="59" t="str">
        <f t="shared" si="115"/>
        <v/>
      </c>
      <c r="BB599" s="59" t="str">
        <f t="shared" si="116"/>
        <v/>
      </c>
      <c r="BC599" s="59" t="str">
        <f t="shared" si="120"/>
        <v/>
      </c>
      <c r="BD599" s="59" t="str">
        <f t="shared" si="118"/>
        <v/>
      </c>
      <c r="BE599" s="34" t="str">
        <f>IF(AZ599="","",IF(AND($H599="",$I599=""),"Y",IF(AND($H599&lt;=#REF!,$I599&gt;=#REF!),"Y",IF(AND($H599&lt;=#REF!,$I599=""),"Y",IF(AND($H599="",$I599&gt;=#REF!),"Y","N")))))</f>
        <v/>
      </c>
      <c r="BF599" s="80" t="str">
        <f t="shared" si="119"/>
        <v/>
      </c>
    </row>
    <row r="600" spans="12:58">
      <c r="L600" s="80" t="str">
        <f t="shared" si="117"/>
        <v/>
      </c>
      <c r="R600" s="65" t="str">
        <f t="shared" si="109"/>
        <v/>
      </c>
      <c r="S600" s="16" t="str">
        <f t="shared" si="110"/>
        <v/>
      </c>
      <c r="X600" s="65" t="str">
        <f t="shared" si="111"/>
        <v/>
      </c>
      <c r="AD600" s="65" t="str">
        <f t="shared" si="112"/>
        <v/>
      </c>
      <c r="AE600" s="80" t="str">
        <f t="shared" si="113"/>
        <v/>
      </c>
      <c r="AF600" s="13"/>
      <c r="AN600" s="14"/>
      <c r="AO600" s="14"/>
      <c r="AS600" s="14"/>
      <c r="AT600" s="14"/>
      <c r="AX600" s="14"/>
      <c r="AY600" s="114"/>
      <c r="AZ600" s="96" t="str">
        <f t="shared" si="114"/>
        <v/>
      </c>
      <c r="BA600" s="59" t="str">
        <f t="shared" si="115"/>
        <v/>
      </c>
      <c r="BB600" s="59" t="str">
        <f t="shared" si="116"/>
        <v/>
      </c>
      <c r="BC600" s="59" t="str">
        <f t="shared" si="120"/>
        <v/>
      </c>
      <c r="BD600" s="59" t="str">
        <f t="shared" si="118"/>
        <v/>
      </c>
      <c r="BE600" s="34" t="str">
        <f>IF(AZ600="","",IF(AND($H600="",$I600=""),"Y",IF(AND($H600&lt;=#REF!,$I600&gt;=#REF!),"Y",IF(AND($H600&lt;=#REF!,$I600=""),"Y",IF(AND($H600="",$I600&gt;=#REF!),"Y","N")))))</f>
        <v/>
      </c>
      <c r="BF600" s="80" t="str">
        <f t="shared" si="119"/>
        <v/>
      </c>
    </row>
    <row r="601" spans="12:58">
      <c r="L601" s="80" t="str">
        <f t="shared" si="117"/>
        <v/>
      </c>
      <c r="R601" s="65" t="str">
        <f t="shared" si="109"/>
        <v/>
      </c>
      <c r="S601" s="16" t="str">
        <f t="shared" si="110"/>
        <v/>
      </c>
      <c r="X601" s="65" t="str">
        <f t="shared" si="111"/>
        <v/>
      </c>
      <c r="AD601" s="65" t="str">
        <f t="shared" si="112"/>
        <v/>
      </c>
      <c r="AE601" s="80" t="str">
        <f t="shared" si="113"/>
        <v/>
      </c>
      <c r="AF601" s="13"/>
      <c r="AN601" s="14"/>
      <c r="AO601" s="14"/>
      <c r="AS601" s="14"/>
      <c r="AT601" s="14"/>
      <c r="AX601" s="14"/>
      <c r="AY601" s="114"/>
      <c r="AZ601" s="96" t="str">
        <f t="shared" si="114"/>
        <v/>
      </c>
      <c r="BA601" s="59" t="str">
        <f t="shared" si="115"/>
        <v/>
      </c>
      <c r="BB601" s="59" t="str">
        <f t="shared" si="116"/>
        <v/>
      </c>
      <c r="BC601" s="59" t="str">
        <f t="shared" si="120"/>
        <v/>
      </c>
      <c r="BD601" s="59" t="str">
        <f t="shared" si="118"/>
        <v/>
      </c>
      <c r="BE601" s="34" t="str">
        <f>IF(AZ601="","",IF(AND($H601="",$I601=""),"Y",IF(AND($H601&lt;=#REF!,$I601&gt;=#REF!),"Y",IF(AND($H601&lt;=#REF!,$I601=""),"Y",IF(AND($H601="",$I601&gt;=#REF!),"Y","N")))))</f>
        <v/>
      </c>
      <c r="BF601" s="80" t="str">
        <f t="shared" si="119"/>
        <v/>
      </c>
    </row>
    <row r="602" spans="12:58">
      <c r="L602" s="80" t="str">
        <f t="shared" si="117"/>
        <v/>
      </c>
      <c r="R602" s="65" t="str">
        <f t="shared" si="109"/>
        <v/>
      </c>
      <c r="S602" s="16" t="str">
        <f t="shared" si="110"/>
        <v/>
      </c>
      <c r="X602" s="65" t="str">
        <f t="shared" si="111"/>
        <v/>
      </c>
      <c r="AD602" s="65" t="str">
        <f t="shared" si="112"/>
        <v/>
      </c>
      <c r="AE602" s="80" t="str">
        <f t="shared" si="113"/>
        <v/>
      </c>
      <c r="AF602" s="13"/>
      <c r="AN602" s="14"/>
      <c r="AO602" s="14"/>
      <c r="AS602" s="14"/>
      <c r="AT602" s="14"/>
      <c r="AX602" s="14"/>
      <c r="AY602" s="114"/>
      <c r="AZ602" s="96" t="str">
        <f t="shared" si="114"/>
        <v/>
      </c>
      <c r="BA602" s="59" t="str">
        <f t="shared" si="115"/>
        <v/>
      </c>
      <c r="BB602" s="59" t="str">
        <f t="shared" si="116"/>
        <v/>
      </c>
      <c r="BC602" s="59" t="str">
        <f t="shared" si="120"/>
        <v/>
      </c>
      <c r="BD602" s="59" t="str">
        <f t="shared" si="118"/>
        <v/>
      </c>
      <c r="BE602" s="34" t="str">
        <f>IF(AZ602="","",IF(AND($H602="",$I602=""),"Y",IF(AND($H602&lt;=#REF!,$I602&gt;=#REF!),"Y",IF(AND($H602&lt;=#REF!,$I602=""),"Y",IF(AND($H602="",$I602&gt;=#REF!),"Y","N")))))</f>
        <v/>
      </c>
      <c r="BF602" s="80" t="str">
        <f t="shared" si="119"/>
        <v/>
      </c>
    </row>
    <row r="603" spans="12:58">
      <c r="L603" s="80" t="str">
        <f t="shared" si="117"/>
        <v/>
      </c>
      <c r="R603" s="65" t="str">
        <f t="shared" si="109"/>
        <v/>
      </c>
      <c r="S603" s="16" t="str">
        <f t="shared" si="110"/>
        <v/>
      </c>
      <c r="X603" s="65" t="str">
        <f t="shared" si="111"/>
        <v/>
      </c>
      <c r="AD603" s="65" t="str">
        <f t="shared" si="112"/>
        <v/>
      </c>
      <c r="AE603" s="80" t="str">
        <f t="shared" si="113"/>
        <v/>
      </c>
      <c r="AF603" s="13"/>
      <c r="AN603" s="14"/>
      <c r="AO603" s="14"/>
      <c r="AS603" s="14"/>
      <c r="AT603" s="14"/>
      <c r="AX603" s="14"/>
      <c r="AY603" s="114"/>
      <c r="AZ603" s="96" t="str">
        <f t="shared" si="114"/>
        <v/>
      </c>
      <c r="BA603" s="59" t="str">
        <f t="shared" si="115"/>
        <v/>
      </c>
      <c r="BB603" s="59" t="str">
        <f t="shared" si="116"/>
        <v/>
      </c>
      <c r="BC603" s="59" t="str">
        <f t="shared" si="120"/>
        <v/>
      </c>
      <c r="BD603" s="59" t="str">
        <f t="shared" si="118"/>
        <v/>
      </c>
      <c r="BE603" s="34" t="str">
        <f>IF(AZ603="","",IF(AND($H603="",$I603=""),"Y",IF(AND($H603&lt;=#REF!,$I603&gt;=#REF!),"Y",IF(AND($H603&lt;=#REF!,$I603=""),"Y",IF(AND($H603="",$I603&gt;=#REF!),"Y","N")))))</f>
        <v/>
      </c>
      <c r="BF603" s="80" t="str">
        <f t="shared" si="119"/>
        <v/>
      </c>
    </row>
    <row r="604" spans="12:58">
      <c r="L604" s="80" t="str">
        <f t="shared" si="117"/>
        <v/>
      </c>
      <c r="R604" s="65" t="str">
        <f t="shared" si="109"/>
        <v/>
      </c>
      <c r="S604" s="16" t="str">
        <f t="shared" si="110"/>
        <v/>
      </c>
      <c r="X604" s="65" t="str">
        <f t="shared" si="111"/>
        <v/>
      </c>
      <c r="AD604" s="65" t="str">
        <f t="shared" si="112"/>
        <v/>
      </c>
      <c r="AE604" s="80" t="str">
        <f t="shared" si="113"/>
        <v/>
      </c>
      <c r="AF604" s="13"/>
      <c r="AN604" s="14"/>
      <c r="AO604" s="14"/>
      <c r="AS604" s="14"/>
      <c r="AT604" s="14"/>
      <c r="AX604" s="14"/>
      <c r="AY604" s="114"/>
      <c r="AZ604" s="96" t="str">
        <f t="shared" si="114"/>
        <v/>
      </c>
      <c r="BA604" s="59" t="str">
        <f t="shared" si="115"/>
        <v/>
      </c>
      <c r="BB604" s="59" t="str">
        <f t="shared" si="116"/>
        <v/>
      </c>
      <c r="BC604" s="59" t="str">
        <f t="shared" si="120"/>
        <v/>
      </c>
      <c r="BD604" s="59" t="str">
        <f t="shared" si="118"/>
        <v/>
      </c>
      <c r="BE604" s="34" t="str">
        <f>IF(AZ604="","",IF(AND($H604="",$I604=""),"Y",IF(AND($H604&lt;=#REF!,$I604&gt;=#REF!),"Y",IF(AND($H604&lt;=#REF!,$I604=""),"Y",IF(AND($H604="",$I604&gt;=#REF!),"Y","N")))))</f>
        <v/>
      </c>
      <c r="BF604" s="80" t="str">
        <f t="shared" si="119"/>
        <v/>
      </c>
    </row>
    <row r="605" spans="12:58">
      <c r="L605" s="80" t="str">
        <f t="shared" si="117"/>
        <v/>
      </c>
      <c r="R605" s="65" t="str">
        <f t="shared" si="109"/>
        <v/>
      </c>
      <c r="S605" s="16" t="str">
        <f t="shared" si="110"/>
        <v/>
      </c>
      <c r="X605" s="65" t="str">
        <f t="shared" si="111"/>
        <v/>
      </c>
      <c r="AD605" s="65" t="str">
        <f t="shared" si="112"/>
        <v/>
      </c>
      <c r="AE605" s="80" t="str">
        <f t="shared" si="113"/>
        <v/>
      </c>
      <c r="AF605" s="13"/>
      <c r="AN605" s="14"/>
      <c r="AO605" s="14"/>
      <c r="AS605" s="14"/>
      <c r="AT605" s="14"/>
      <c r="AX605" s="14"/>
      <c r="AY605" s="114"/>
      <c r="AZ605" s="96" t="str">
        <f t="shared" si="114"/>
        <v/>
      </c>
      <c r="BA605" s="59" t="str">
        <f t="shared" si="115"/>
        <v/>
      </c>
      <c r="BB605" s="59" t="str">
        <f t="shared" si="116"/>
        <v/>
      </c>
      <c r="BC605" s="59" t="str">
        <f t="shared" si="120"/>
        <v/>
      </c>
      <c r="BD605" s="59" t="str">
        <f t="shared" si="118"/>
        <v/>
      </c>
      <c r="BE605" s="34" t="str">
        <f>IF(AZ605="","",IF(AND($H605="",$I605=""),"Y",IF(AND($H605&lt;=#REF!,$I605&gt;=#REF!),"Y",IF(AND($H605&lt;=#REF!,$I605=""),"Y",IF(AND($H605="",$I605&gt;=#REF!),"Y","N")))))</f>
        <v/>
      </c>
      <c r="BF605" s="80" t="str">
        <f t="shared" si="119"/>
        <v/>
      </c>
    </row>
    <row r="606" spans="12:58">
      <c r="L606" s="80" t="str">
        <f t="shared" si="117"/>
        <v/>
      </c>
      <c r="R606" s="65" t="str">
        <f t="shared" si="109"/>
        <v/>
      </c>
      <c r="S606" s="16" t="str">
        <f t="shared" si="110"/>
        <v/>
      </c>
      <c r="X606" s="65" t="str">
        <f t="shared" si="111"/>
        <v/>
      </c>
      <c r="AD606" s="65" t="str">
        <f t="shared" si="112"/>
        <v/>
      </c>
      <c r="AE606" s="80" t="str">
        <f t="shared" si="113"/>
        <v/>
      </c>
      <c r="AF606" s="13"/>
      <c r="AN606" s="14"/>
      <c r="AO606" s="14"/>
      <c r="AS606" s="14"/>
      <c r="AT606" s="14"/>
      <c r="AX606" s="14"/>
      <c r="AY606" s="114"/>
      <c r="AZ606" s="96" t="str">
        <f t="shared" si="114"/>
        <v/>
      </c>
      <c r="BA606" s="59" t="str">
        <f t="shared" si="115"/>
        <v/>
      </c>
      <c r="BB606" s="59" t="str">
        <f t="shared" si="116"/>
        <v/>
      </c>
      <c r="BC606" s="59" t="str">
        <f t="shared" si="120"/>
        <v/>
      </c>
      <c r="BD606" s="59" t="str">
        <f t="shared" si="118"/>
        <v/>
      </c>
      <c r="BE606" s="34" t="str">
        <f>IF(AZ606="","",IF(AND($H606="",$I606=""),"Y",IF(AND($H606&lt;=#REF!,$I606&gt;=#REF!),"Y",IF(AND($H606&lt;=#REF!,$I606=""),"Y",IF(AND($H606="",$I606&gt;=#REF!),"Y","N")))))</f>
        <v/>
      </c>
      <c r="BF606" s="80" t="str">
        <f t="shared" si="119"/>
        <v/>
      </c>
    </row>
    <row r="607" spans="12:58">
      <c r="L607" s="80" t="str">
        <f t="shared" si="117"/>
        <v/>
      </c>
      <c r="R607" s="65" t="str">
        <f t="shared" si="109"/>
        <v/>
      </c>
      <c r="S607" s="16" t="str">
        <f t="shared" si="110"/>
        <v/>
      </c>
      <c r="X607" s="65" t="str">
        <f t="shared" si="111"/>
        <v/>
      </c>
      <c r="AD607" s="65" t="str">
        <f t="shared" si="112"/>
        <v/>
      </c>
      <c r="AE607" s="80" t="str">
        <f t="shared" si="113"/>
        <v/>
      </c>
      <c r="AF607" s="13"/>
      <c r="AN607" s="14"/>
      <c r="AO607" s="14"/>
      <c r="AS607" s="14"/>
      <c r="AT607" s="14"/>
      <c r="AX607" s="14"/>
      <c r="AY607" s="114"/>
      <c r="AZ607" s="96" t="str">
        <f t="shared" si="114"/>
        <v/>
      </c>
      <c r="BA607" s="59" t="str">
        <f t="shared" si="115"/>
        <v/>
      </c>
      <c r="BB607" s="59" t="str">
        <f t="shared" si="116"/>
        <v/>
      </c>
      <c r="BC607" s="59" t="str">
        <f t="shared" si="120"/>
        <v/>
      </c>
      <c r="BD607" s="59" t="str">
        <f t="shared" si="118"/>
        <v/>
      </c>
      <c r="BE607" s="34" t="str">
        <f>IF(AZ607="","",IF(AND($H607="",$I607=""),"Y",IF(AND($H607&lt;=#REF!,$I607&gt;=#REF!),"Y",IF(AND($H607&lt;=#REF!,$I607=""),"Y",IF(AND($H607="",$I607&gt;=#REF!),"Y","N")))))</f>
        <v/>
      </c>
      <c r="BF607" s="80" t="str">
        <f t="shared" si="119"/>
        <v/>
      </c>
    </row>
    <row r="608" spans="12:58">
      <c r="L608" s="80" t="str">
        <f t="shared" si="117"/>
        <v/>
      </c>
      <c r="R608" s="65" t="str">
        <f t="shared" si="109"/>
        <v/>
      </c>
      <c r="S608" s="16" t="str">
        <f t="shared" si="110"/>
        <v/>
      </c>
      <c r="X608" s="65" t="str">
        <f t="shared" si="111"/>
        <v/>
      </c>
      <c r="AD608" s="65" t="str">
        <f t="shared" si="112"/>
        <v/>
      </c>
      <c r="AE608" s="80" t="str">
        <f t="shared" si="113"/>
        <v/>
      </c>
      <c r="AF608" s="13"/>
      <c r="AN608" s="14"/>
      <c r="AO608" s="14"/>
      <c r="AS608" s="14"/>
      <c r="AT608" s="14"/>
      <c r="AX608" s="14"/>
      <c r="AY608" s="114"/>
      <c r="AZ608" s="96" t="str">
        <f t="shared" si="114"/>
        <v/>
      </c>
      <c r="BA608" s="59" t="str">
        <f t="shared" si="115"/>
        <v/>
      </c>
      <c r="BB608" s="59" t="str">
        <f t="shared" si="116"/>
        <v/>
      </c>
      <c r="BC608" s="59" t="str">
        <f t="shared" si="120"/>
        <v/>
      </c>
      <c r="BD608" s="59" t="str">
        <f t="shared" si="118"/>
        <v/>
      </c>
      <c r="BE608" s="34" t="str">
        <f>IF(AZ608="","",IF(AND($H608="",$I608=""),"Y",IF(AND($H608&lt;=#REF!,$I608&gt;=#REF!),"Y",IF(AND($H608&lt;=#REF!,$I608=""),"Y",IF(AND($H608="",$I608&gt;=#REF!),"Y","N")))))</f>
        <v/>
      </c>
      <c r="BF608" s="80" t="str">
        <f t="shared" si="119"/>
        <v/>
      </c>
    </row>
    <row r="609" spans="12:58">
      <c r="L609" s="80" t="str">
        <f t="shared" si="117"/>
        <v/>
      </c>
      <c r="R609" s="65" t="str">
        <f t="shared" si="109"/>
        <v/>
      </c>
      <c r="S609" s="16" t="str">
        <f t="shared" si="110"/>
        <v/>
      </c>
      <c r="X609" s="65" t="str">
        <f t="shared" si="111"/>
        <v/>
      </c>
      <c r="AD609" s="65" t="str">
        <f t="shared" si="112"/>
        <v/>
      </c>
      <c r="AE609" s="80" t="str">
        <f t="shared" si="113"/>
        <v/>
      </c>
      <c r="AF609" s="13"/>
      <c r="AN609" s="14"/>
      <c r="AO609" s="14"/>
      <c r="AS609" s="14"/>
      <c r="AT609" s="14"/>
      <c r="AX609" s="14"/>
      <c r="AY609" s="114"/>
      <c r="AZ609" s="96" t="str">
        <f t="shared" si="114"/>
        <v/>
      </c>
      <c r="BA609" s="59" t="str">
        <f t="shared" si="115"/>
        <v/>
      </c>
      <c r="BB609" s="59" t="str">
        <f t="shared" si="116"/>
        <v/>
      </c>
      <c r="BC609" s="59" t="str">
        <f t="shared" si="120"/>
        <v/>
      </c>
      <c r="BD609" s="59" t="str">
        <f t="shared" si="118"/>
        <v/>
      </c>
      <c r="BE609" s="34" t="str">
        <f>IF(AZ609="","",IF(AND($H609="",$I609=""),"Y",IF(AND($H609&lt;=#REF!,$I609&gt;=#REF!),"Y",IF(AND($H609&lt;=#REF!,$I609=""),"Y",IF(AND($H609="",$I609&gt;=#REF!),"Y","N")))))</f>
        <v/>
      </c>
      <c r="BF609" s="80" t="str">
        <f t="shared" si="119"/>
        <v/>
      </c>
    </row>
    <row r="610" spans="12:58">
      <c r="L610" s="80" t="str">
        <f t="shared" si="117"/>
        <v/>
      </c>
      <c r="R610" s="65" t="str">
        <f t="shared" si="109"/>
        <v/>
      </c>
      <c r="S610" s="16" t="str">
        <f t="shared" si="110"/>
        <v/>
      </c>
      <c r="X610" s="65" t="str">
        <f t="shared" si="111"/>
        <v/>
      </c>
      <c r="AD610" s="65" t="str">
        <f t="shared" si="112"/>
        <v/>
      </c>
      <c r="AE610" s="80" t="str">
        <f t="shared" si="113"/>
        <v/>
      </c>
      <c r="AF610" s="13"/>
      <c r="AN610" s="14"/>
      <c r="AO610" s="14"/>
      <c r="AS610" s="14"/>
      <c r="AT610" s="14"/>
      <c r="AX610" s="14"/>
      <c r="AY610" s="114"/>
      <c r="AZ610" s="96" t="str">
        <f t="shared" si="114"/>
        <v/>
      </c>
      <c r="BA610" s="59" t="str">
        <f t="shared" si="115"/>
        <v/>
      </c>
      <c r="BB610" s="59" t="str">
        <f t="shared" si="116"/>
        <v/>
      </c>
      <c r="BC610" s="59" t="str">
        <f t="shared" si="120"/>
        <v/>
      </c>
      <c r="BD610" s="59" t="str">
        <f t="shared" si="118"/>
        <v/>
      </c>
      <c r="BE610" s="34" t="str">
        <f>IF(AZ610="","",IF(AND($H610="",$I610=""),"Y",IF(AND($H610&lt;=#REF!,$I610&gt;=#REF!),"Y",IF(AND($H610&lt;=#REF!,$I610=""),"Y",IF(AND($H610="",$I610&gt;=#REF!),"Y","N")))))</f>
        <v/>
      </c>
      <c r="BF610" s="80" t="str">
        <f t="shared" si="119"/>
        <v/>
      </c>
    </row>
    <row r="611" spans="12:58">
      <c r="L611" s="80" t="str">
        <f t="shared" si="117"/>
        <v/>
      </c>
      <c r="R611" s="65" t="str">
        <f t="shared" si="109"/>
        <v/>
      </c>
      <c r="S611" s="16" t="str">
        <f t="shared" si="110"/>
        <v/>
      </c>
      <c r="X611" s="65" t="str">
        <f t="shared" si="111"/>
        <v/>
      </c>
      <c r="AD611" s="65" t="str">
        <f t="shared" si="112"/>
        <v/>
      </c>
      <c r="AE611" s="80" t="str">
        <f t="shared" si="113"/>
        <v/>
      </c>
      <c r="AF611" s="13"/>
      <c r="AN611" s="14"/>
      <c r="AO611" s="14"/>
      <c r="AS611" s="14"/>
      <c r="AT611" s="14"/>
      <c r="AX611" s="14"/>
      <c r="AY611" s="114"/>
      <c r="AZ611" s="96" t="str">
        <f t="shared" si="114"/>
        <v/>
      </c>
      <c r="BA611" s="59" t="str">
        <f t="shared" si="115"/>
        <v/>
      </c>
      <c r="BB611" s="59" t="str">
        <f t="shared" si="116"/>
        <v/>
      </c>
      <c r="BC611" s="59" t="str">
        <f t="shared" si="120"/>
        <v/>
      </c>
      <c r="BD611" s="59" t="str">
        <f t="shared" si="118"/>
        <v/>
      </c>
      <c r="BE611" s="34" t="str">
        <f>IF(AZ611="","",IF(AND($H611="",$I611=""),"Y",IF(AND($H611&lt;=#REF!,$I611&gt;=#REF!),"Y",IF(AND($H611&lt;=#REF!,$I611=""),"Y",IF(AND($H611="",$I611&gt;=#REF!),"Y","N")))))</f>
        <v/>
      </c>
      <c r="BF611" s="80" t="str">
        <f t="shared" si="119"/>
        <v/>
      </c>
    </row>
    <row r="612" spans="12:58">
      <c r="L612" s="80" t="str">
        <f t="shared" si="117"/>
        <v/>
      </c>
      <c r="R612" s="65" t="str">
        <f t="shared" si="109"/>
        <v/>
      </c>
      <c r="S612" s="16" t="str">
        <f t="shared" si="110"/>
        <v/>
      </c>
      <c r="X612" s="65" t="str">
        <f t="shared" si="111"/>
        <v/>
      </c>
      <c r="AD612" s="65" t="str">
        <f t="shared" si="112"/>
        <v/>
      </c>
      <c r="AE612" s="80" t="str">
        <f t="shared" si="113"/>
        <v/>
      </c>
      <c r="AF612" s="13"/>
      <c r="AN612" s="14"/>
      <c r="AO612" s="14"/>
      <c r="AS612" s="14"/>
      <c r="AT612" s="14"/>
      <c r="AX612" s="14"/>
      <c r="AY612" s="114"/>
      <c r="AZ612" s="96" t="str">
        <f t="shared" si="114"/>
        <v/>
      </c>
      <c r="BA612" s="59" t="str">
        <f t="shared" si="115"/>
        <v/>
      </c>
      <c r="BB612" s="59" t="str">
        <f t="shared" si="116"/>
        <v/>
      </c>
      <c r="BC612" s="59" t="str">
        <f t="shared" si="120"/>
        <v/>
      </c>
      <c r="BD612" s="59" t="str">
        <f t="shared" si="118"/>
        <v/>
      </c>
      <c r="BE612" s="34" t="str">
        <f>IF(AZ612="","",IF(AND($H612="",$I612=""),"Y",IF(AND($H612&lt;=#REF!,$I612&gt;=#REF!),"Y",IF(AND($H612&lt;=#REF!,$I612=""),"Y",IF(AND($H612="",$I612&gt;=#REF!),"Y","N")))))</f>
        <v/>
      </c>
      <c r="BF612" s="80" t="str">
        <f t="shared" si="119"/>
        <v/>
      </c>
    </row>
    <row r="613" spans="12:58">
      <c r="L613" s="80" t="str">
        <f t="shared" si="117"/>
        <v/>
      </c>
      <c r="R613" s="65" t="str">
        <f t="shared" si="109"/>
        <v/>
      </c>
      <c r="S613" s="16" t="str">
        <f t="shared" si="110"/>
        <v/>
      </c>
      <c r="X613" s="65" t="str">
        <f t="shared" si="111"/>
        <v/>
      </c>
      <c r="AD613" s="65" t="str">
        <f t="shared" si="112"/>
        <v/>
      </c>
      <c r="AE613" s="80" t="str">
        <f t="shared" si="113"/>
        <v/>
      </c>
      <c r="AF613" s="13"/>
      <c r="AN613" s="14"/>
      <c r="AO613" s="14"/>
      <c r="AS613" s="14"/>
      <c r="AT613" s="14"/>
      <c r="AX613" s="14"/>
      <c r="AY613" s="114"/>
      <c r="AZ613" s="96" t="str">
        <f t="shared" si="114"/>
        <v/>
      </c>
      <c r="BA613" s="59" t="str">
        <f t="shared" si="115"/>
        <v/>
      </c>
      <c r="BB613" s="59" t="str">
        <f t="shared" si="116"/>
        <v/>
      </c>
      <c r="BC613" s="59" t="str">
        <f t="shared" si="120"/>
        <v/>
      </c>
      <c r="BD613" s="59" t="str">
        <f t="shared" si="118"/>
        <v/>
      </c>
      <c r="BE613" s="34" t="str">
        <f>IF(AZ613="","",IF(AND($H613="",$I613=""),"Y",IF(AND($H613&lt;=#REF!,$I613&gt;=#REF!),"Y",IF(AND($H613&lt;=#REF!,$I613=""),"Y",IF(AND($H613="",$I613&gt;=#REF!),"Y","N")))))</f>
        <v/>
      </c>
      <c r="BF613" s="80" t="str">
        <f t="shared" si="119"/>
        <v/>
      </c>
    </row>
    <row r="614" spans="12:58">
      <c r="L614" s="80" t="str">
        <f t="shared" si="117"/>
        <v/>
      </c>
      <c r="R614" s="65" t="str">
        <f t="shared" si="109"/>
        <v/>
      </c>
      <c r="S614" s="16" t="str">
        <f t="shared" si="110"/>
        <v/>
      </c>
      <c r="X614" s="65" t="str">
        <f t="shared" si="111"/>
        <v/>
      </c>
      <c r="AD614" s="65" t="str">
        <f t="shared" si="112"/>
        <v/>
      </c>
      <c r="AE614" s="80" t="str">
        <f t="shared" si="113"/>
        <v/>
      </c>
      <c r="AF614" s="13"/>
      <c r="AN614" s="14"/>
      <c r="AO614" s="14"/>
      <c r="AS614" s="14"/>
      <c r="AT614" s="14"/>
      <c r="AX614" s="14"/>
      <c r="AY614" s="114"/>
      <c r="AZ614" s="96" t="str">
        <f t="shared" si="114"/>
        <v/>
      </c>
      <c r="BA614" s="59" t="str">
        <f t="shared" si="115"/>
        <v/>
      </c>
      <c r="BB614" s="59" t="str">
        <f t="shared" si="116"/>
        <v/>
      </c>
      <c r="BC614" s="59" t="str">
        <f t="shared" si="120"/>
        <v/>
      </c>
      <c r="BD614" s="59" t="str">
        <f t="shared" si="118"/>
        <v/>
      </c>
      <c r="BE614" s="34" t="str">
        <f>IF(AZ614="","",IF(AND($H614="",$I614=""),"Y",IF(AND($H614&lt;=#REF!,$I614&gt;=#REF!),"Y",IF(AND($H614&lt;=#REF!,$I614=""),"Y",IF(AND($H614="",$I614&gt;=#REF!),"Y","N")))))</f>
        <v/>
      </c>
      <c r="BF614" s="80" t="str">
        <f t="shared" si="119"/>
        <v/>
      </c>
    </row>
    <row r="615" spans="12:58">
      <c r="L615" s="80" t="str">
        <f t="shared" si="117"/>
        <v/>
      </c>
      <c r="R615" s="65" t="str">
        <f t="shared" si="109"/>
        <v/>
      </c>
      <c r="S615" s="16" t="str">
        <f t="shared" si="110"/>
        <v/>
      </c>
      <c r="X615" s="65" t="str">
        <f t="shared" si="111"/>
        <v/>
      </c>
      <c r="AD615" s="65" t="str">
        <f t="shared" si="112"/>
        <v/>
      </c>
      <c r="AE615" s="80" t="str">
        <f t="shared" si="113"/>
        <v/>
      </c>
      <c r="AF615" s="13"/>
      <c r="AN615" s="14"/>
      <c r="AO615" s="14"/>
      <c r="AS615" s="14"/>
      <c r="AT615" s="14"/>
      <c r="AX615" s="14"/>
      <c r="AY615" s="114"/>
      <c r="AZ615" s="96" t="str">
        <f t="shared" si="114"/>
        <v/>
      </c>
      <c r="BA615" s="59" t="str">
        <f t="shared" si="115"/>
        <v/>
      </c>
      <c r="BB615" s="59" t="str">
        <f t="shared" si="116"/>
        <v/>
      </c>
      <c r="BC615" s="59" t="str">
        <f t="shared" si="120"/>
        <v/>
      </c>
      <c r="BD615" s="59" t="str">
        <f t="shared" si="118"/>
        <v/>
      </c>
      <c r="BE615" s="34" t="str">
        <f>IF(AZ615="","",IF(AND($H615="",$I615=""),"Y",IF(AND($H615&lt;=#REF!,$I615&gt;=#REF!),"Y",IF(AND($H615&lt;=#REF!,$I615=""),"Y",IF(AND($H615="",$I615&gt;=#REF!),"Y","N")))))</f>
        <v/>
      </c>
      <c r="BF615" s="80" t="str">
        <f t="shared" si="119"/>
        <v/>
      </c>
    </row>
    <row r="616" spans="12:58">
      <c r="L616" s="80" t="str">
        <f t="shared" si="117"/>
        <v/>
      </c>
      <c r="R616" s="65" t="str">
        <f t="shared" si="109"/>
        <v/>
      </c>
      <c r="S616" s="16" t="str">
        <f t="shared" si="110"/>
        <v/>
      </c>
      <c r="X616" s="65" t="str">
        <f t="shared" si="111"/>
        <v/>
      </c>
      <c r="AD616" s="65" t="str">
        <f t="shared" si="112"/>
        <v/>
      </c>
      <c r="AE616" s="80" t="str">
        <f t="shared" si="113"/>
        <v/>
      </c>
      <c r="AF616" s="13"/>
      <c r="AN616" s="14"/>
      <c r="AO616" s="14"/>
      <c r="AS616" s="14"/>
      <c r="AT616" s="14"/>
      <c r="AX616" s="14"/>
      <c r="AY616" s="114"/>
      <c r="AZ616" s="96" t="str">
        <f t="shared" si="114"/>
        <v/>
      </c>
      <c r="BA616" s="59" t="str">
        <f t="shared" si="115"/>
        <v/>
      </c>
      <c r="BB616" s="59" t="str">
        <f t="shared" si="116"/>
        <v/>
      </c>
      <c r="BC616" s="59" t="str">
        <f t="shared" si="120"/>
        <v/>
      </c>
      <c r="BD616" s="59" t="str">
        <f t="shared" si="118"/>
        <v/>
      </c>
      <c r="BE616" s="34" t="str">
        <f>IF(AZ616="","",IF(AND($H616="",$I616=""),"Y",IF(AND($H616&lt;=#REF!,$I616&gt;=#REF!),"Y",IF(AND($H616&lt;=#REF!,$I616=""),"Y",IF(AND($H616="",$I616&gt;=#REF!),"Y","N")))))</f>
        <v/>
      </c>
      <c r="BF616" s="80" t="str">
        <f t="shared" si="119"/>
        <v/>
      </c>
    </row>
    <row r="617" spans="12:58">
      <c r="L617" s="80" t="str">
        <f t="shared" si="117"/>
        <v/>
      </c>
      <c r="R617" s="65" t="str">
        <f t="shared" si="109"/>
        <v/>
      </c>
      <c r="S617" s="16" t="str">
        <f t="shared" si="110"/>
        <v/>
      </c>
      <c r="X617" s="65" t="str">
        <f t="shared" si="111"/>
        <v/>
      </c>
      <c r="AD617" s="65" t="str">
        <f t="shared" si="112"/>
        <v/>
      </c>
      <c r="AE617" s="80" t="str">
        <f t="shared" si="113"/>
        <v/>
      </c>
      <c r="AF617" s="13"/>
      <c r="AN617" s="14"/>
      <c r="AO617" s="14"/>
      <c r="AS617" s="14"/>
      <c r="AT617" s="14"/>
      <c r="AX617" s="14"/>
      <c r="AY617" s="114"/>
      <c r="AZ617" s="96" t="str">
        <f t="shared" si="114"/>
        <v/>
      </c>
      <c r="BA617" s="59" t="str">
        <f t="shared" si="115"/>
        <v/>
      </c>
      <c r="BB617" s="59" t="str">
        <f t="shared" si="116"/>
        <v/>
      </c>
      <c r="BC617" s="59" t="str">
        <f t="shared" si="120"/>
        <v/>
      </c>
      <c r="BD617" s="59" t="str">
        <f t="shared" si="118"/>
        <v/>
      </c>
      <c r="BE617" s="34" t="str">
        <f>IF(AZ617="","",IF(AND($H617="",$I617=""),"Y",IF(AND($H617&lt;=#REF!,$I617&gt;=#REF!),"Y",IF(AND($H617&lt;=#REF!,$I617=""),"Y",IF(AND($H617="",$I617&gt;=#REF!),"Y","N")))))</f>
        <v/>
      </c>
      <c r="BF617" s="80" t="str">
        <f t="shared" si="119"/>
        <v/>
      </c>
    </row>
    <row r="618" spans="12:58">
      <c r="L618" s="80" t="str">
        <f t="shared" si="117"/>
        <v/>
      </c>
      <c r="R618" s="65" t="str">
        <f t="shared" si="109"/>
        <v/>
      </c>
      <c r="S618" s="16" t="str">
        <f t="shared" si="110"/>
        <v/>
      </c>
      <c r="X618" s="65" t="str">
        <f t="shared" si="111"/>
        <v/>
      </c>
      <c r="AD618" s="65" t="str">
        <f t="shared" si="112"/>
        <v/>
      </c>
      <c r="AE618" s="80" t="str">
        <f t="shared" si="113"/>
        <v/>
      </c>
      <c r="AF618" s="13"/>
      <c r="AN618" s="14"/>
      <c r="AO618" s="14"/>
      <c r="AS618" s="14"/>
      <c r="AT618" s="14"/>
      <c r="AX618" s="14"/>
      <c r="AY618" s="114"/>
      <c r="AZ618" s="96" t="str">
        <f t="shared" si="114"/>
        <v/>
      </c>
      <c r="BA618" s="59" t="str">
        <f t="shared" si="115"/>
        <v/>
      </c>
      <c r="BB618" s="59" t="str">
        <f t="shared" si="116"/>
        <v/>
      </c>
      <c r="BC618" s="59" t="str">
        <f t="shared" si="120"/>
        <v/>
      </c>
      <c r="BD618" s="59" t="str">
        <f t="shared" si="118"/>
        <v/>
      </c>
      <c r="BE618" s="34" t="str">
        <f>IF(AZ618="","",IF(AND($H618="",$I618=""),"Y",IF(AND($H618&lt;=#REF!,$I618&gt;=#REF!),"Y",IF(AND($H618&lt;=#REF!,$I618=""),"Y",IF(AND($H618="",$I618&gt;=#REF!),"Y","N")))))</f>
        <v/>
      </c>
      <c r="BF618" s="80" t="str">
        <f t="shared" si="119"/>
        <v/>
      </c>
    </row>
    <row r="619" spans="12:58">
      <c r="L619" s="80" t="str">
        <f t="shared" si="117"/>
        <v/>
      </c>
      <c r="R619" s="65" t="str">
        <f t="shared" si="109"/>
        <v/>
      </c>
      <c r="S619" s="16" t="str">
        <f t="shared" si="110"/>
        <v/>
      </c>
      <c r="X619" s="65" t="str">
        <f t="shared" si="111"/>
        <v/>
      </c>
      <c r="AD619" s="65" t="str">
        <f t="shared" si="112"/>
        <v/>
      </c>
      <c r="AE619" s="80" t="str">
        <f t="shared" si="113"/>
        <v/>
      </c>
      <c r="AF619" s="13"/>
      <c r="AN619" s="14"/>
      <c r="AO619" s="14"/>
      <c r="AS619" s="14"/>
      <c r="AT619" s="14"/>
      <c r="AX619" s="14"/>
      <c r="AY619" s="114"/>
      <c r="AZ619" s="96" t="str">
        <f t="shared" si="114"/>
        <v/>
      </c>
      <c r="BA619" s="59" t="str">
        <f t="shared" si="115"/>
        <v/>
      </c>
      <c r="BB619" s="59" t="str">
        <f t="shared" si="116"/>
        <v/>
      </c>
      <c r="BC619" s="59" t="str">
        <f t="shared" si="120"/>
        <v/>
      </c>
      <c r="BD619" s="59" t="str">
        <f t="shared" si="118"/>
        <v/>
      </c>
      <c r="BE619" s="34" t="str">
        <f>IF(AZ619="","",IF(AND($H619="",$I619=""),"Y",IF(AND($H619&lt;=#REF!,$I619&gt;=#REF!),"Y",IF(AND($H619&lt;=#REF!,$I619=""),"Y",IF(AND($H619="",$I619&gt;=#REF!),"Y","N")))))</f>
        <v/>
      </c>
      <c r="BF619" s="80" t="str">
        <f t="shared" si="119"/>
        <v/>
      </c>
    </row>
    <row r="620" spans="12:58">
      <c r="L620" s="80" t="str">
        <f t="shared" si="117"/>
        <v/>
      </c>
      <c r="R620" s="65" t="str">
        <f t="shared" si="109"/>
        <v/>
      </c>
      <c r="S620" s="16" t="str">
        <f t="shared" si="110"/>
        <v/>
      </c>
      <c r="X620" s="65" t="str">
        <f t="shared" si="111"/>
        <v/>
      </c>
      <c r="AD620" s="65" t="str">
        <f t="shared" si="112"/>
        <v/>
      </c>
      <c r="AE620" s="80" t="str">
        <f t="shared" si="113"/>
        <v/>
      </c>
      <c r="AF620" s="13"/>
      <c r="AN620" s="14"/>
      <c r="AO620" s="14"/>
      <c r="AS620" s="14"/>
      <c r="AT620" s="14"/>
      <c r="AX620" s="14"/>
      <c r="AY620" s="114"/>
      <c r="AZ620" s="96" t="str">
        <f t="shared" si="114"/>
        <v/>
      </c>
      <c r="BA620" s="59" t="str">
        <f t="shared" si="115"/>
        <v/>
      </c>
      <c r="BB620" s="59" t="str">
        <f t="shared" si="116"/>
        <v/>
      </c>
      <c r="BC620" s="59" t="str">
        <f t="shared" si="120"/>
        <v/>
      </c>
      <c r="BD620" s="59" t="str">
        <f t="shared" si="118"/>
        <v/>
      </c>
      <c r="BE620" s="34" t="str">
        <f>IF(AZ620="","",IF(AND($H620="",$I620=""),"Y",IF(AND($H620&lt;=#REF!,$I620&gt;=#REF!),"Y",IF(AND($H620&lt;=#REF!,$I620=""),"Y",IF(AND($H620="",$I620&gt;=#REF!),"Y","N")))))</f>
        <v/>
      </c>
      <c r="BF620" s="80" t="str">
        <f t="shared" si="119"/>
        <v/>
      </c>
    </row>
    <row r="621" spans="12:58">
      <c r="L621" s="80" t="str">
        <f t="shared" si="117"/>
        <v/>
      </c>
      <c r="R621" s="65" t="str">
        <f t="shared" si="109"/>
        <v/>
      </c>
      <c r="S621" s="16" t="str">
        <f t="shared" si="110"/>
        <v/>
      </c>
      <c r="X621" s="65" t="str">
        <f t="shared" si="111"/>
        <v/>
      </c>
      <c r="AD621" s="65" t="str">
        <f t="shared" si="112"/>
        <v/>
      </c>
      <c r="AE621" s="80" t="str">
        <f t="shared" si="113"/>
        <v/>
      </c>
      <c r="AF621" s="13"/>
      <c r="AN621" s="14"/>
      <c r="AO621" s="14"/>
      <c r="AS621" s="14"/>
      <c r="AT621" s="14"/>
      <c r="AX621" s="14"/>
      <c r="AY621" s="114"/>
      <c r="AZ621" s="96" t="str">
        <f t="shared" si="114"/>
        <v/>
      </c>
      <c r="BA621" s="59" t="str">
        <f t="shared" si="115"/>
        <v/>
      </c>
      <c r="BB621" s="59" t="str">
        <f t="shared" si="116"/>
        <v/>
      </c>
      <c r="BC621" s="59" t="str">
        <f t="shared" si="120"/>
        <v/>
      </c>
      <c r="BD621" s="59" t="str">
        <f t="shared" si="118"/>
        <v/>
      </c>
      <c r="BE621" s="34" t="str">
        <f>IF(AZ621="","",IF(AND($H621="",$I621=""),"Y",IF(AND($H621&lt;=#REF!,$I621&gt;=#REF!),"Y",IF(AND($H621&lt;=#REF!,$I621=""),"Y",IF(AND($H621="",$I621&gt;=#REF!),"Y","N")))))</f>
        <v/>
      </c>
      <c r="BF621" s="80" t="str">
        <f t="shared" si="119"/>
        <v/>
      </c>
    </row>
    <row r="622" spans="12:58">
      <c r="L622" s="80" t="str">
        <f t="shared" si="117"/>
        <v/>
      </c>
      <c r="R622" s="65" t="str">
        <f t="shared" si="109"/>
        <v/>
      </c>
      <c r="S622" s="16" t="str">
        <f t="shared" si="110"/>
        <v/>
      </c>
      <c r="X622" s="65" t="str">
        <f t="shared" si="111"/>
        <v/>
      </c>
      <c r="AD622" s="65" t="str">
        <f t="shared" si="112"/>
        <v/>
      </c>
      <c r="AE622" s="80" t="str">
        <f t="shared" si="113"/>
        <v/>
      </c>
      <c r="AF622" s="13"/>
      <c r="AN622" s="14"/>
      <c r="AO622" s="14"/>
      <c r="AS622" s="14"/>
      <c r="AT622" s="14"/>
      <c r="AX622" s="14"/>
      <c r="AY622" s="114"/>
      <c r="AZ622" s="96" t="str">
        <f t="shared" si="114"/>
        <v/>
      </c>
      <c r="BA622" s="59" t="str">
        <f t="shared" si="115"/>
        <v/>
      </c>
      <c r="BB622" s="59" t="str">
        <f t="shared" si="116"/>
        <v/>
      </c>
      <c r="BC622" s="59" t="str">
        <f t="shared" si="120"/>
        <v/>
      </c>
      <c r="BD622" s="59" t="str">
        <f t="shared" si="118"/>
        <v/>
      </c>
      <c r="BE622" s="34" t="str">
        <f>IF(AZ622="","",IF(AND($H622="",$I622=""),"Y",IF(AND($H622&lt;=#REF!,$I622&gt;=#REF!),"Y",IF(AND($H622&lt;=#REF!,$I622=""),"Y",IF(AND($H622="",$I622&gt;=#REF!),"Y","N")))))</f>
        <v/>
      </c>
      <c r="BF622" s="80" t="str">
        <f t="shared" si="119"/>
        <v/>
      </c>
    </row>
    <row r="623" spans="12:58">
      <c r="L623" s="80" t="str">
        <f t="shared" si="117"/>
        <v/>
      </c>
      <c r="R623" s="65" t="str">
        <f t="shared" si="109"/>
        <v/>
      </c>
      <c r="S623" s="16" t="str">
        <f t="shared" si="110"/>
        <v/>
      </c>
      <c r="X623" s="65" t="str">
        <f t="shared" si="111"/>
        <v/>
      </c>
      <c r="AD623" s="65" t="str">
        <f t="shared" si="112"/>
        <v/>
      </c>
      <c r="AE623" s="80" t="str">
        <f t="shared" si="113"/>
        <v/>
      </c>
      <c r="AF623" s="13"/>
      <c r="AN623" s="14"/>
      <c r="AO623" s="14"/>
      <c r="AS623" s="14"/>
      <c r="AT623" s="14"/>
      <c r="AX623" s="14"/>
      <c r="AY623" s="114"/>
      <c r="AZ623" s="96" t="str">
        <f t="shared" si="114"/>
        <v/>
      </c>
      <c r="BA623" s="59" t="str">
        <f t="shared" si="115"/>
        <v/>
      </c>
      <c r="BB623" s="59" t="str">
        <f t="shared" si="116"/>
        <v/>
      </c>
      <c r="BC623" s="59" t="str">
        <f t="shared" si="120"/>
        <v/>
      </c>
      <c r="BD623" s="59" t="str">
        <f t="shared" si="118"/>
        <v/>
      </c>
      <c r="BE623" s="34" t="str">
        <f>IF(AZ623="","",IF(AND($H623="",$I623=""),"Y",IF(AND($H623&lt;=#REF!,$I623&gt;=#REF!),"Y",IF(AND($H623&lt;=#REF!,$I623=""),"Y",IF(AND($H623="",$I623&gt;=#REF!),"Y","N")))))</f>
        <v/>
      </c>
      <c r="BF623" s="80" t="str">
        <f t="shared" si="119"/>
        <v/>
      </c>
    </row>
    <row r="624" spans="12:58">
      <c r="L624" s="80" t="str">
        <f t="shared" si="117"/>
        <v/>
      </c>
      <c r="R624" s="65" t="str">
        <f t="shared" si="109"/>
        <v/>
      </c>
      <c r="S624" s="16" t="str">
        <f t="shared" si="110"/>
        <v/>
      </c>
      <c r="X624" s="65" t="str">
        <f t="shared" si="111"/>
        <v/>
      </c>
      <c r="AD624" s="65" t="str">
        <f t="shared" si="112"/>
        <v/>
      </c>
      <c r="AE624" s="80" t="str">
        <f t="shared" si="113"/>
        <v/>
      </c>
      <c r="AF624" s="13"/>
      <c r="AN624" s="14"/>
      <c r="AO624" s="14"/>
      <c r="AS624" s="14"/>
      <c r="AT624" s="14"/>
      <c r="AX624" s="14"/>
      <c r="AY624" s="114"/>
      <c r="AZ624" s="96" t="str">
        <f t="shared" si="114"/>
        <v/>
      </c>
      <c r="BA624" s="59" t="str">
        <f t="shared" si="115"/>
        <v/>
      </c>
      <c r="BB624" s="59" t="str">
        <f t="shared" si="116"/>
        <v/>
      </c>
      <c r="BC624" s="59" t="str">
        <f t="shared" si="120"/>
        <v/>
      </c>
      <c r="BD624" s="59" t="str">
        <f t="shared" si="118"/>
        <v/>
      </c>
      <c r="BE624" s="34" t="str">
        <f>IF(AZ624="","",IF(AND($H624="",$I624=""),"Y",IF(AND($H624&lt;=#REF!,$I624&gt;=#REF!),"Y",IF(AND($H624&lt;=#REF!,$I624=""),"Y",IF(AND($H624="",$I624&gt;=#REF!),"Y","N")))))</f>
        <v/>
      </c>
      <c r="BF624" s="80" t="str">
        <f t="shared" si="119"/>
        <v/>
      </c>
    </row>
    <row r="625" spans="12:58">
      <c r="L625" s="80" t="str">
        <f t="shared" si="117"/>
        <v/>
      </c>
      <c r="R625" s="65" t="str">
        <f t="shared" si="109"/>
        <v/>
      </c>
      <c r="S625" s="16" t="str">
        <f t="shared" si="110"/>
        <v/>
      </c>
      <c r="X625" s="65" t="str">
        <f t="shared" si="111"/>
        <v/>
      </c>
      <c r="AD625" s="65" t="str">
        <f t="shared" si="112"/>
        <v/>
      </c>
      <c r="AE625" s="80" t="str">
        <f t="shared" si="113"/>
        <v/>
      </c>
      <c r="AF625" s="13"/>
      <c r="AN625" s="14"/>
      <c r="AO625" s="14"/>
      <c r="AS625" s="14"/>
      <c r="AT625" s="14"/>
      <c r="AX625" s="14"/>
      <c r="AY625" s="114"/>
      <c r="AZ625" s="96" t="str">
        <f t="shared" si="114"/>
        <v/>
      </c>
      <c r="BA625" s="59" t="str">
        <f t="shared" si="115"/>
        <v/>
      </c>
      <c r="BB625" s="59" t="str">
        <f t="shared" si="116"/>
        <v/>
      </c>
      <c r="BC625" s="59" t="str">
        <f t="shared" si="120"/>
        <v/>
      </c>
      <c r="BD625" s="59" t="str">
        <f t="shared" si="118"/>
        <v/>
      </c>
      <c r="BE625" s="34" t="str">
        <f>IF(AZ625="","",IF(AND($H625="",$I625=""),"Y",IF(AND($H625&lt;=#REF!,$I625&gt;=#REF!),"Y",IF(AND($H625&lt;=#REF!,$I625=""),"Y",IF(AND($H625="",$I625&gt;=#REF!),"Y","N")))))</f>
        <v/>
      </c>
      <c r="BF625" s="80" t="str">
        <f t="shared" si="119"/>
        <v/>
      </c>
    </row>
    <row r="626" spans="12:58">
      <c r="L626" s="80" t="str">
        <f t="shared" si="117"/>
        <v/>
      </c>
      <c r="R626" s="65" t="str">
        <f t="shared" si="109"/>
        <v/>
      </c>
      <c r="S626" s="16" t="str">
        <f t="shared" si="110"/>
        <v/>
      </c>
      <c r="X626" s="65" t="str">
        <f t="shared" si="111"/>
        <v/>
      </c>
      <c r="AD626" s="65" t="str">
        <f t="shared" si="112"/>
        <v/>
      </c>
      <c r="AE626" s="80" t="str">
        <f t="shared" si="113"/>
        <v/>
      </c>
      <c r="AF626" s="13"/>
      <c r="AN626" s="14"/>
      <c r="AO626" s="14"/>
      <c r="AS626" s="14"/>
      <c r="AT626" s="14"/>
      <c r="AX626" s="14"/>
      <c r="AY626" s="114"/>
      <c r="AZ626" s="96" t="str">
        <f t="shared" si="114"/>
        <v/>
      </c>
      <c r="BA626" s="59" t="str">
        <f t="shared" si="115"/>
        <v/>
      </c>
      <c r="BB626" s="59" t="str">
        <f t="shared" si="116"/>
        <v/>
      </c>
      <c r="BC626" s="59" t="str">
        <f t="shared" si="120"/>
        <v/>
      </c>
      <c r="BD626" s="59" t="str">
        <f t="shared" si="118"/>
        <v/>
      </c>
      <c r="BE626" s="34" t="str">
        <f>IF(AZ626="","",IF(AND($H626="",$I626=""),"Y",IF(AND($H626&lt;=#REF!,$I626&gt;=#REF!),"Y",IF(AND($H626&lt;=#REF!,$I626=""),"Y",IF(AND($H626="",$I626&gt;=#REF!),"Y","N")))))</f>
        <v/>
      </c>
      <c r="BF626" s="80" t="str">
        <f t="shared" si="119"/>
        <v/>
      </c>
    </row>
    <row r="627" spans="12:58">
      <c r="L627" s="80" t="str">
        <f t="shared" si="117"/>
        <v/>
      </c>
      <c r="R627" s="65" t="str">
        <f t="shared" si="109"/>
        <v/>
      </c>
      <c r="S627" s="16" t="str">
        <f t="shared" si="110"/>
        <v/>
      </c>
      <c r="X627" s="65" t="str">
        <f t="shared" si="111"/>
        <v/>
      </c>
      <c r="AD627" s="65" t="str">
        <f t="shared" si="112"/>
        <v/>
      </c>
      <c r="AE627" s="80" t="str">
        <f t="shared" si="113"/>
        <v/>
      </c>
      <c r="AF627" s="13"/>
      <c r="AN627" s="14"/>
      <c r="AO627" s="14"/>
      <c r="AS627" s="14"/>
      <c r="AT627" s="14"/>
      <c r="AX627" s="14"/>
      <c r="AY627" s="114"/>
      <c r="AZ627" s="96" t="str">
        <f t="shared" si="114"/>
        <v/>
      </c>
      <c r="BA627" s="59" t="str">
        <f t="shared" si="115"/>
        <v/>
      </c>
      <c r="BB627" s="59" t="str">
        <f t="shared" si="116"/>
        <v/>
      </c>
      <c r="BC627" s="59" t="str">
        <f t="shared" si="120"/>
        <v/>
      </c>
      <c r="BD627" s="59" t="str">
        <f t="shared" si="118"/>
        <v/>
      </c>
      <c r="BE627" s="34" t="str">
        <f>IF(AZ627="","",IF(AND($H627="",$I627=""),"Y",IF(AND($H627&lt;=#REF!,$I627&gt;=#REF!),"Y",IF(AND($H627&lt;=#REF!,$I627=""),"Y",IF(AND($H627="",$I627&gt;=#REF!),"Y","N")))))</f>
        <v/>
      </c>
      <c r="BF627" s="80" t="str">
        <f t="shared" si="119"/>
        <v/>
      </c>
    </row>
    <row r="628" spans="12:58">
      <c r="L628" s="80" t="str">
        <f t="shared" si="117"/>
        <v/>
      </c>
      <c r="R628" s="65" t="str">
        <f t="shared" si="109"/>
        <v/>
      </c>
      <c r="S628" s="16" t="str">
        <f t="shared" si="110"/>
        <v/>
      </c>
      <c r="X628" s="65" t="str">
        <f t="shared" si="111"/>
        <v/>
      </c>
      <c r="AD628" s="65" t="str">
        <f t="shared" si="112"/>
        <v/>
      </c>
      <c r="AE628" s="80" t="str">
        <f t="shared" si="113"/>
        <v/>
      </c>
      <c r="AF628" s="13"/>
      <c r="AN628" s="14"/>
      <c r="AO628" s="14"/>
      <c r="AS628" s="14"/>
      <c r="AT628" s="14"/>
      <c r="AX628" s="14"/>
      <c r="AY628" s="114"/>
      <c r="AZ628" s="96" t="str">
        <f t="shared" si="114"/>
        <v/>
      </c>
      <c r="BA628" s="59" t="str">
        <f t="shared" si="115"/>
        <v/>
      </c>
      <c r="BB628" s="59" t="str">
        <f t="shared" si="116"/>
        <v/>
      </c>
      <c r="BC628" s="59" t="str">
        <f t="shared" si="120"/>
        <v/>
      </c>
      <c r="BD628" s="59" t="str">
        <f t="shared" si="118"/>
        <v/>
      </c>
      <c r="BE628" s="34" t="str">
        <f>IF(AZ628="","",IF(AND($H628="",$I628=""),"Y",IF(AND($H628&lt;=#REF!,$I628&gt;=#REF!),"Y",IF(AND($H628&lt;=#REF!,$I628=""),"Y",IF(AND($H628="",$I628&gt;=#REF!),"Y","N")))))</f>
        <v/>
      </c>
      <c r="BF628" s="80" t="str">
        <f t="shared" si="119"/>
        <v/>
      </c>
    </row>
    <row r="629" spans="12:58">
      <c r="L629" s="80" t="str">
        <f t="shared" si="117"/>
        <v/>
      </c>
      <c r="R629" s="65" t="str">
        <f t="shared" si="109"/>
        <v/>
      </c>
      <c r="S629" s="16" t="str">
        <f t="shared" si="110"/>
        <v/>
      </c>
      <c r="X629" s="65" t="str">
        <f t="shared" si="111"/>
        <v/>
      </c>
      <c r="AD629" s="65" t="str">
        <f t="shared" si="112"/>
        <v/>
      </c>
      <c r="AE629" s="80" t="str">
        <f t="shared" si="113"/>
        <v/>
      </c>
      <c r="AF629" s="13"/>
      <c r="AN629" s="14"/>
      <c r="AO629" s="14"/>
      <c r="AS629" s="14"/>
      <c r="AT629" s="14"/>
      <c r="AX629" s="14"/>
      <c r="AY629" s="114"/>
      <c r="AZ629" s="96" t="str">
        <f t="shared" si="114"/>
        <v/>
      </c>
      <c r="BA629" s="59" t="str">
        <f t="shared" si="115"/>
        <v/>
      </c>
      <c r="BB629" s="59" t="str">
        <f t="shared" si="116"/>
        <v/>
      </c>
      <c r="BC629" s="59" t="str">
        <f t="shared" si="120"/>
        <v/>
      </c>
      <c r="BD629" s="59" t="str">
        <f t="shared" si="118"/>
        <v/>
      </c>
      <c r="BE629" s="34" t="str">
        <f>IF(AZ629="","",IF(AND($H629="",$I629=""),"Y",IF(AND($H629&lt;=#REF!,$I629&gt;=#REF!),"Y",IF(AND($H629&lt;=#REF!,$I629=""),"Y",IF(AND($H629="",$I629&gt;=#REF!),"Y","N")))))</f>
        <v/>
      </c>
      <c r="BF629" s="80" t="str">
        <f t="shared" si="119"/>
        <v/>
      </c>
    </row>
    <row r="630" spans="12:58">
      <c r="L630" s="80" t="str">
        <f t="shared" si="117"/>
        <v/>
      </c>
      <c r="R630" s="65" t="str">
        <f t="shared" si="109"/>
        <v/>
      </c>
      <c r="S630" s="16" t="str">
        <f t="shared" si="110"/>
        <v/>
      </c>
      <c r="X630" s="65" t="str">
        <f t="shared" si="111"/>
        <v/>
      </c>
      <c r="AD630" s="65" t="str">
        <f t="shared" si="112"/>
        <v/>
      </c>
      <c r="AE630" s="80" t="str">
        <f t="shared" si="113"/>
        <v/>
      </c>
      <c r="AF630" s="13"/>
      <c r="AN630" s="14"/>
      <c r="AO630" s="14"/>
      <c r="AS630" s="14"/>
      <c r="AT630" s="14"/>
      <c r="AX630" s="14"/>
      <c r="AY630" s="114"/>
      <c r="AZ630" s="96" t="str">
        <f t="shared" si="114"/>
        <v/>
      </c>
      <c r="BA630" s="59" t="str">
        <f t="shared" si="115"/>
        <v/>
      </c>
      <c r="BB630" s="59" t="str">
        <f t="shared" si="116"/>
        <v/>
      </c>
      <c r="BC630" s="59" t="str">
        <f t="shared" si="120"/>
        <v/>
      </c>
      <c r="BD630" s="59" t="str">
        <f t="shared" si="118"/>
        <v/>
      </c>
      <c r="BE630" s="34" t="str">
        <f>IF(AZ630="","",IF(AND($H630="",$I630=""),"Y",IF(AND($H630&lt;=#REF!,$I630&gt;=#REF!),"Y",IF(AND($H630&lt;=#REF!,$I630=""),"Y",IF(AND($H630="",$I630&gt;=#REF!),"Y","N")))))</f>
        <v/>
      </c>
      <c r="BF630" s="80" t="str">
        <f t="shared" si="119"/>
        <v/>
      </c>
    </row>
    <row r="631" spans="12:58">
      <c r="L631" s="80" t="str">
        <f t="shared" si="117"/>
        <v/>
      </c>
      <c r="R631" s="65" t="str">
        <f t="shared" si="109"/>
        <v/>
      </c>
      <c r="S631" s="16" t="str">
        <f t="shared" si="110"/>
        <v/>
      </c>
      <c r="X631" s="65" t="str">
        <f t="shared" si="111"/>
        <v/>
      </c>
      <c r="AD631" s="65" t="str">
        <f t="shared" si="112"/>
        <v/>
      </c>
      <c r="AE631" s="80" t="str">
        <f t="shared" si="113"/>
        <v/>
      </c>
      <c r="AF631" s="13"/>
      <c r="AN631" s="14"/>
      <c r="AO631" s="14"/>
      <c r="AS631" s="14"/>
      <c r="AT631" s="14"/>
      <c r="AX631" s="14"/>
      <c r="AY631" s="114"/>
      <c r="AZ631" s="96" t="str">
        <f t="shared" si="114"/>
        <v/>
      </c>
      <c r="BA631" s="59" t="str">
        <f t="shared" si="115"/>
        <v/>
      </c>
      <c r="BB631" s="59" t="str">
        <f t="shared" si="116"/>
        <v/>
      </c>
      <c r="BC631" s="59" t="str">
        <f t="shared" si="120"/>
        <v/>
      </c>
      <c r="BD631" s="59" t="str">
        <f t="shared" si="118"/>
        <v/>
      </c>
      <c r="BE631" s="34" t="str">
        <f>IF(AZ631="","",IF(AND($H631="",$I631=""),"Y",IF(AND($H631&lt;=#REF!,$I631&gt;=#REF!),"Y",IF(AND($H631&lt;=#REF!,$I631=""),"Y",IF(AND($H631="",$I631&gt;=#REF!),"Y","N")))))</f>
        <v/>
      </c>
      <c r="BF631" s="80" t="str">
        <f t="shared" si="119"/>
        <v/>
      </c>
    </row>
    <row r="632" spans="12:58">
      <c r="L632" s="80" t="str">
        <f t="shared" si="117"/>
        <v/>
      </c>
      <c r="R632" s="65" t="str">
        <f t="shared" si="109"/>
        <v/>
      </c>
      <c r="S632" s="16" t="str">
        <f t="shared" si="110"/>
        <v/>
      </c>
      <c r="X632" s="65" t="str">
        <f t="shared" si="111"/>
        <v/>
      </c>
      <c r="AD632" s="65" t="str">
        <f t="shared" si="112"/>
        <v/>
      </c>
      <c r="AE632" s="80" t="str">
        <f t="shared" si="113"/>
        <v/>
      </c>
      <c r="AF632" s="13"/>
      <c r="AN632" s="14"/>
      <c r="AO632" s="14"/>
      <c r="AS632" s="14"/>
      <c r="AT632" s="14"/>
      <c r="AX632" s="14"/>
      <c r="AY632" s="114"/>
      <c r="AZ632" s="96" t="str">
        <f t="shared" si="114"/>
        <v/>
      </c>
      <c r="BA632" s="59" t="str">
        <f t="shared" si="115"/>
        <v/>
      </c>
      <c r="BB632" s="59" t="str">
        <f t="shared" si="116"/>
        <v/>
      </c>
      <c r="BC632" s="59" t="str">
        <f t="shared" si="120"/>
        <v/>
      </c>
      <c r="BD632" s="59" t="str">
        <f t="shared" si="118"/>
        <v/>
      </c>
      <c r="BE632" s="34" t="str">
        <f>IF(AZ632="","",IF(AND($H632="",$I632=""),"Y",IF(AND($H632&lt;=#REF!,$I632&gt;=#REF!),"Y",IF(AND($H632&lt;=#REF!,$I632=""),"Y",IF(AND($H632="",$I632&gt;=#REF!),"Y","N")))))</f>
        <v/>
      </c>
      <c r="BF632" s="80" t="str">
        <f t="shared" si="119"/>
        <v/>
      </c>
    </row>
    <row r="633" spans="12:58">
      <c r="L633" s="80" t="str">
        <f t="shared" si="117"/>
        <v/>
      </c>
      <c r="R633" s="65" t="str">
        <f t="shared" si="109"/>
        <v/>
      </c>
      <c r="S633" s="16" t="str">
        <f t="shared" si="110"/>
        <v/>
      </c>
      <c r="X633" s="65" t="str">
        <f t="shared" si="111"/>
        <v/>
      </c>
      <c r="AD633" s="65" t="str">
        <f t="shared" si="112"/>
        <v/>
      </c>
      <c r="AE633" s="80" t="str">
        <f t="shared" si="113"/>
        <v/>
      </c>
      <c r="AF633" s="13"/>
      <c r="AN633" s="14"/>
      <c r="AO633" s="14"/>
      <c r="AS633" s="14"/>
      <c r="AT633" s="14"/>
      <c r="AX633" s="14"/>
      <c r="AY633" s="114"/>
      <c r="AZ633" s="96" t="str">
        <f t="shared" si="114"/>
        <v/>
      </c>
      <c r="BA633" s="59" t="str">
        <f t="shared" si="115"/>
        <v/>
      </c>
      <c r="BB633" s="59" t="str">
        <f t="shared" si="116"/>
        <v/>
      </c>
      <c r="BC633" s="59" t="str">
        <f t="shared" si="120"/>
        <v/>
      </c>
      <c r="BD633" s="59" t="str">
        <f t="shared" si="118"/>
        <v/>
      </c>
      <c r="BE633" s="34" t="str">
        <f>IF(AZ633="","",IF(AND($H633="",$I633=""),"Y",IF(AND($H633&lt;=#REF!,$I633&gt;=#REF!),"Y",IF(AND($H633&lt;=#REF!,$I633=""),"Y",IF(AND($H633="",$I633&gt;=#REF!),"Y","N")))))</f>
        <v/>
      </c>
      <c r="BF633" s="80" t="str">
        <f t="shared" si="119"/>
        <v/>
      </c>
    </row>
    <row r="634" spans="12:58">
      <c r="L634" s="80" t="str">
        <f t="shared" si="117"/>
        <v/>
      </c>
      <c r="R634" s="65" t="str">
        <f t="shared" si="109"/>
        <v/>
      </c>
      <c r="S634" s="16" t="str">
        <f t="shared" si="110"/>
        <v/>
      </c>
      <c r="X634" s="65" t="str">
        <f t="shared" si="111"/>
        <v/>
      </c>
      <c r="AD634" s="65" t="str">
        <f t="shared" si="112"/>
        <v/>
      </c>
      <c r="AE634" s="80" t="str">
        <f t="shared" si="113"/>
        <v/>
      </c>
      <c r="AF634" s="13"/>
      <c r="AN634" s="14"/>
      <c r="AO634" s="14"/>
      <c r="AS634" s="14"/>
      <c r="AT634" s="14"/>
      <c r="AX634" s="14"/>
      <c r="AY634" s="114"/>
      <c r="AZ634" s="96" t="str">
        <f t="shared" si="114"/>
        <v/>
      </c>
      <c r="BA634" s="59" t="str">
        <f t="shared" si="115"/>
        <v/>
      </c>
      <c r="BB634" s="59" t="str">
        <f t="shared" si="116"/>
        <v/>
      </c>
      <c r="BC634" s="59" t="str">
        <f t="shared" si="120"/>
        <v/>
      </c>
      <c r="BD634" s="59" t="str">
        <f t="shared" si="118"/>
        <v/>
      </c>
      <c r="BE634" s="34" t="str">
        <f>IF(AZ634="","",IF(AND($H634="",$I634=""),"Y",IF(AND($H634&lt;=#REF!,$I634&gt;=#REF!),"Y",IF(AND($H634&lt;=#REF!,$I634=""),"Y",IF(AND($H634="",$I634&gt;=#REF!),"Y","N")))))</f>
        <v/>
      </c>
      <c r="BF634" s="80" t="str">
        <f t="shared" si="119"/>
        <v/>
      </c>
    </row>
    <row r="635" spans="12:58">
      <c r="L635" s="80" t="str">
        <f t="shared" si="117"/>
        <v/>
      </c>
      <c r="R635" s="65" t="str">
        <f t="shared" si="109"/>
        <v/>
      </c>
      <c r="S635" s="16" t="str">
        <f t="shared" si="110"/>
        <v/>
      </c>
      <c r="X635" s="65" t="str">
        <f t="shared" si="111"/>
        <v/>
      </c>
      <c r="AD635" s="65" t="str">
        <f t="shared" si="112"/>
        <v/>
      </c>
      <c r="AE635" s="80" t="str">
        <f t="shared" si="113"/>
        <v/>
      </c>
      <c r="AF635" s="13"/>
      <c r="AN635" s="14"/>
      <c r="AO635" s="14"/>
      <c r="AS635" s="14"/>
      <c r="AT635" s="14"/>
      <c r="AX635" s="14"/>
      <c r="AY635" s="114"/>
      <c r="AZ635" s="96" t="str">
        <f t="shared" si="114"/>
        <v/>
      </c>
      <c r="BA635" s="59" t="str">
        <f t="shared" si="115"/>
        <v/>
      </c>
      <c r="BB635" s="59" t="str">
        <f t="shared" si="116"/>
        <v/>
      </c>
      <c r="BC635" s="59" t="str">
        <f t="shared" si="120"/>
        <v/>
      </c>
      <c r="BD635" s="59" t="str">
        <f t="shared" si="118"/>
        <v/>
      </c>
      <c r="BE635" s="34" t="str">
        <f>IF(AZ635="","",IF(AND($H635="",$I635=""),"Y",IF(AND($H635&lt;=#REF!,$I635&gt;=#REF!),"Y",IF(AND($H635&lt;=#REF!,$I635=""),"Y",IF(AND($H635="",$I635&gt;=#REF!),"Y","N")))))</f>
        <v/>
      </c>
      <c r="BF635" s="80" t="str">
        <f t="shared" si="119"/>
        <v/>
      </c>
    </row>
    <row r="636" spans="12:58">
      <c r="L636" s="80" t="str">
        <f t="shared" si="117"/>
        <v/>
      </c>
      <c r="R636" s="65" t="str">
        <f t="shared" si="109"/>
        <v/>
      </c>
      <c r="S636" s="16" t="str">
        <f t="shared" si="110"/>
        <v/>
      </c>
      <c r="X636" s="65" t="str">
        <f t="shared" si="111"/>
        <v/>
      </c>
      <c r="AD636" s="65" t="str">
        <f t="shared" si="112"/>
        <v/>
      </c>
      <c r="AE636" s="80" t="str">
        <f t="shared" si="113"/>
        <v/>
      </c>
      <c r="AF636" s="13"/>
      <c r="AN636" s="14"/>
      <c r="AO636" s="14"/>
      <c r="AS636" s="14"/>
      <c r="AT636" s="14"/>
      <c r="AX636" s="14"/>
      <c r="AY636" s="114"/>
      <c r="AZ636" s="96" t="str">
        <f t="shared" si="114"/>
        <v/>
      </c>
      <c r="BA636" s="59" t="str">
        <f t="shared" si="115"/>
        <v/>
      </c>
      <c r="BB636" s="59" t="str">
        <f t="shared" si="116"/>
        <v/>
      </c>
      <c r="BC636" s="59" t="str">
        <f t="shared" si="120"/>
        <v/>
      </c>
      <c r="BD636" s="59" t="str">
        <f t="shared" si="118"/>
        <v/>
      </c>
      <c r="BE636" s="34" t="str">
        <f>IF(AZ636="","",IF(AND($H636="",$I636=""),"Y",IF(AND($H636&lt;=#REF!,$I636&gt;=#REF!),"Y",IF(AND($H636&lt;=#REF!,$I636=""),"Y",IF(AND($H636="",$I636&gt;=#REF!),"Y","N")))))</f>
        <v/>
      </c>
      <c r="BF636" s="80" t="str">
        <f t="shared" si="119"/>
        <v/>
      </c>
    </row>
    <row r="637" spans="12:58">
      <c r="L637" s="80" t="str">
        <f t="shared" si="117"/>
        <v/>
      </c>
      <c r="R637" s="65" t="str">
        <f t="shared" si="109"/>
        <v/>
      </c>
      <c r="S637" s="16" t="str">
        <f t="shared" si="110"/>
        <v/>
      </c>
      <c r="X637" s="65" t="str">
        <f t="shared" si="111"/>
        <v/>
      </c>
      <c r="AD637" s="65" t="str">
        <f t="shared" si="112"/>
        <v/>
      </c>
      <c r="AE637" s="80" t="str">
        <f t="shared" si="113"/>
        <v/>
      </c>
      <c r="AF637" s="13"/>
      <c r="AN637" s="14"/>
      <c r="AO637" s="14"/>
      <c r="AS637" s="14"/>
      <c r="AT637" s="14"/>
      <c r="AX637" s="14"/>
      <c r="AY637" s="114"/>
      <c r="AZ637" s="96" t="str">
        <f t="shared" si="114"/>
        <v/>
      </c>
      <c r="BA637" s="59" t="str">
        <f t="shared" si="115"/>
        <v/>
      </c>
      <c r="BB637" s="59" t="str">
        <f t="shared" si="116"/>
        <v/>
      </c>
      <c r="BC637" s="59" t="str">
        <f t="shared" si="120"/>
        <v/>
      </c>
      <c r="BD637" s="59" t="str">
        <f t="shared" si="118"/>
        <v/>
      </c>
      <c r="BE637" s="34" t="str">
        <f>IF(AZ637="","",IF(AND($H637="",$I637=""),"Y",IF(AND($H637&lt;=#REF!,$I637&gt;=#REF!),"Y",IF(AND($H637&lt;=#REF!,$I637=""),"Y",IF(AND($H637="",$I637&gt;=#REF!),"Y","N")))))</f>
        <v/>
      </c>
      <c r="BF637" s="80" t="str">
        <f t="shared" si="119"/>
        <v/>
      </c>
    </row>
    <row r="638" spans="12:58">
      <c r="L638" s="80" t="str">
        <f t="shared" si="117"/>
        <v/>
      </c>
      <c r="R638" s="65" t="str">
        <f t="shared" si="109"/>
        <v/>
      </c>
      <c r="S638" s="16" t="str">
        <f t="shared" si="110"/>
        <v/>
      </c>
      <c r="X638" s="65" t="str">
        <f t="shared" si="111"/>
        <v/>
      </c>
      <c r="AD638" s="65" t="str">
        <f t="shared" si="112"/>
        <v/>
      </c>
      <c r="AE638" s="80" t="str">
        <f t="shared" si="113"/>
        <v/>
      </c>
      <c r="AF638" s="13"/>
      <c r="AN638" s="14"/>
      <c r="AO638" s="14"/>
      <c r="AS638" s="14"/>
      <c r="AT638" s="14"/>
      <c r="AX638" s="14"/>
      <c r="AY638" s="114"/>
      <c r="AZ638" s="96" t="str">
        <f t="shared" si="114"/>
        <v/>
      </c>
      <c r="BA638" s="59" t="str">
        <f t="shared" si="115"/>
        <v/>
      </c>
      <c r="BB638" s="59" t="str">
        <f t="shared" si="116"/>
        <v/>
      </c>
      <c r="BC638" s="59" t="str">
        <f t="shared" si="120"/>
        <v/>
      </c>
      <c r="BD638" s="59" t="str">
        <f t="shared" si="118"/>
        <v/>
      </c>
      <c r="BE638" s="34" t="str">
        <f>IF(AZ638="","",IF(AND($H638="",$I638=""),"Y",IF(AND($H638&lt;=#REF!,$I638&gt;=#REF!),"Y",IF(AND($H638&lt;=#REF!,$I638=""),"Y",IF(AND($H638="",$I638&gt;=#REF!),"Y","N")))))</f>
        <v/>
      </c>
      <c r="BF638" s="80" t="str">
        <f t="shared" si="119"/>
        <v/>
      </c>
    </row>
    <row r="639" spans="12:58">
      <c r="L639" s="80" t="str">
        <f t="shared" si="117"/>
        <v/>
      </c>
      <c r="R639" s="65" t="str">
        <f t="shared" si="109"/>
        <v/>
      </c>
      <c r="S639" s="16" t="str">
        <f t="shared" si="110"/>
        <v/>
      </c>
      <c r="X639" s="65" t="str">
        <f t="shared" si="111"/>
        <v/>
      </c>
      <c r="AD639" s="65" t="str">
        <f t="shared" si="112"/>
        <v/>
      </c>
      <c r="AE639" s="80" t="str">
        <f t="shared" si="113"/>
        <v/>
      </c>
      <c r="AF639" s="13"/>
      <c r="AN639" s="14"/>
      <c r="AO639" s="14"/>
      <c r="AS639" s="14"/>
      <c r="AT639" s="14"/>
      <c r="AX639" s="14"/>
      <c r="AY639" s="114"/>
      <c r="AZ639" s="96" t="str">
        <f t="shared" si="114"/>
        <v/>
      </c>
      <c r="BA639" s="59" t="str">
        <f t="shared" si="115"/>
        <v/>
      </c>
      <c r="BB639" s="59" t="str">
        <f t="shared" si="116"/>
        <v/>
      </c>
      <c r="BC639" s="59" t="str">
        <f t="shared" si="120"/>
        <v/>
      </c>
      <c r="BD639" s="59" t="str">
        <f t="shared" si="118"/>
        <v/>
      </c>
      <c r="BE639" s="34" t="str">
        <f>IF(AZ639="","",IF(AND($H639="",$I639=""),"Y",IF(AND($H639&lt;=#REF!,$I639&gt;=#REF!),"Y",IF(AND($H639&lt;=#REF!,$I639=""),"Y",IF(AND($H639="",$I639&gt;=#REF!),"Y","N")))))</f>
        <v/>
      </c>
      <c r="BF639" s="80" t="str">
        <f t="shared" si="119"/>
        <v/>
      </c>
    </row>
    <row r="640" spans="12:58">
      <c r="L640" s="80" t="str">
        <f t="shared" si="117"/>
        <v/>
      </c>
      <c r="R640" s="65" t="str">
        <f t="shared" si="109"/>
        <v/>
      </c>
      <c r="S640" s="16" t="str">
        <f t="shared" si="110"/>
        <v/>
      </c>
      <c r="X640" s="65" t="str">
        <f t="shared" si="111"/>
        <v/>
      </c>
      <c r="AD640" s="65" t="str">
        <f t="shared" si="112"/>
        <v/>
      </c>
      <c r="AE640" s="80" t="str">
        <f t="shared" si="113"/>
        <v/>
      </c>
      <c r="AF640" s="13"/>
      <c r="AN640" s="14"/>
      <c r="AO640" s="14"/>
      <c r="AS640" s="14"/>
      <c r="AT640" s="14"/>
      <c r="AX640" s="14"/>
      <c r="AY640" s="114"/>
      <c r="AZ640" s="96" t="str">
        <f t="shared" si="114"/>
        <v/>
      </c>
      <c r="BA640" s="59" t="str">
        <f t="shared" si="115"/>
        <v/>
      </c>
      <c r="BB640" s="59" t="str">
        <f t="shared" si="116"/>
        <v/>
      </c>
      <c r="BC640" s="59" t="str">
        <f t="shared" si="120"/>
        <v/>
      </c>
      <c r="BD640" s="59" t="str">
        <f t="shared" si="118"/>
        <v/>
      </c>
      <c r="BE640" s="34" t="str">
        <f>IF(AZ640="","",IF(AND($H640="",$I640=""),"Y",IF(AND($H640&lt;=#REF!,$I640&gt;=#REF!),"Y",IF(AND($H640&lt;=#REF!,$I640=""),"Y",IF(AND($H640="",$I640&gt;=#REF!),"Y","N")))))</f>
        <v/>
      </c>
      <c r="BF640" s="80" t="str">
        <f t="shared" si="119"/>
        <v/>
      </c>
    </row>
    <row r="641" spans="12:58">
      <c r="L641" s="80" t="str">
        <f t="shared" si="117"/>
        <v/>
      </c>
      <c r="R641" s="65" t="str">
        <f t="shared" si="109"/>
        <v/>
      </c>
      <c r="S641" s="16" t="str">
        <f t="shared" si="110"/>
        <v/>
      </c>
      <c r="X641" s="65" t="str">
        <f t="shared" si="111"/>
        <v/>
      </c>
      <c r="AD641" s="65" t="str">
        <f t="shared" si="112"/>
        <v/>
      </c>
      <c r="AE641" s="80" t="str">
        <f t="shared" si="113"/>
        <v/>
      </c>
      <c r="AF641" s="13"/>
      <c r="AN641" s="14"/>
      <c r="AO641" s="14"/>
      <c r="AS641" s="14"/>
      <c r="AT641" s="14"/>
      <c r="AX641" s="14"/>
      <c r="AY641" s="114"/>
      <c r="AZ641" s="96" t="str">
        <f t="shared" si="114"/>
        <v/>
      </c>
      <c r="BA641" s="59" t="str">
        <f t="shared" si="115"/>
        <v/>
      </c>
      <c r="BB641" s="59" t="str">
        <f t="shared" si="116"/>
        <v/>
      </c>
      <c r="BC641" s="59" t="str">
        <f t="shared" si="120"/>
        <v/>
      </c>
      <c r="BD641" s="59" t="str">
        <f t="shared" si="118"/>
        <v/>
      </c>
      <c r="BE641" s="34" t="str">
        <f>IF(AZ641="","",IF(AND($H641="",$I641=""),"Y",IF(AND($H641&lt;=#REF!,$I641&gt;=#REF!),"Y",IF(AND($H641&lt;=#REF!,$I641=""),"Y",IF(AND($H641="",$I641&gt;=#REF!),"Y","N")))))</f>
        <v/>
      </c>
      <c r="BF641" s="80" t="str">
        <f t="shared" si="119"/>
        <v/>
      </c>
    </row>
    <row r="642" spans="12:58">
      <c r="L642" s="80" t="str">
        <f t="shared" si="117"/>
        <v/>
      </c>
      <c r="R642" s="65" t="str">
        <f t="shared" si="109"/>
        <v/>
      </c>
      <c r="S642" s="16" t="str">
        <f t="shared" si="110"/>
        <v/>
      </c>
      <c r="X642" s="65" t="str">
        <f t="shared" si="111"/>
        <v/>
      </c>
      <c r="AD642" s="65" t="str">
        <f t="shared" si="112"/>
        <v/>
      </c>
      <c r="AE642" s="80" t="str">
        <f t="shared" si="113"/>
        <v/>
      </c>
      <c r="AF642" s="13"/>
      <c r="AN642" s="14"/>
      <c r="AO642" s="14"/>
      <c r="AS642" s="14"/>
      <c r="AT642" s="14"/>
      <c r="AX642" s="14"/>
      <c r="AY642" s="114"/>
      <c r="AZ642" s="96" t="str">
        <f t="shared" si="114"/>
        <v/>
      </c>
      <c r="BA642" s="59" t="str">
        <f t="shared" si="115"/>
        <v/>
      </c>
      <c r="BB642" s="59" t="str">
        <f t="shared" si="116"/>
        <v/>
      </c>
      <c r="BC642" s="59" t="str">
        <f t="shared" si="120"/>
        <v/>
      </c>
      <c r="BD642" s="59" t="str">
        <f t="shared" si="118"/>
        <v/>
      </c>
      <c r="BE642" s="34" t="str">
        <f>IF(AZ642="","",IF(AND($H642="",$I642=""),"Y",IF(AND($H642&lt;=#REF!,$I642&gt;=#REF!),"Y",IF(AND($H642&lt;=#REF!,$I642=""),"Y",IF(AND($H642="",$I642&gt;=#REF!),"Y","N")))))</f>
        <v/>
      </c>
      <c r="BF642" s="80" t="str">
        <f t="shared" si="119"/>
        <v/>
      </c>
    </row>
    <row r="643" spans="12:58">
      <c r="L643" s="80" t="str">
        <f t="shared" si="117"/>
        <v/>
      </c>
      <c r="R643" s="65" t="str">
        <f t="shared" ref="R643:R706" si="121">IF(AND(N643="Accepted",Q643=""),"Enter date 1st dose administered",IF(AND(N643="Previously vaccinated at another location",Q643=""),"Enter date 1st dose administered",IF(AND(N643="Refused",O643=""),"Enter reason for refusal",IF(Q643&lt;&gt;"","YES",IF(N643="Refused","NO",IF(AND($M643&lt;&gt;"",N643=""),"Enter Vaccination Status",IF(N643="Unknown","Unknown","")))))))</f>
        <v/>
      </c>
      <c r="S643" s="16" t="str">
        <f t="shared" ref="S643:S706" si="122">IF(Q643="","",IF(M643="Pfizer-BioNTech",Q643+21,IF(M643="Moderna",Q643+28,IF(M643="Janssen/Johnson &amp; Johnson","N/A",""))))</f>
        <v/>
      </c>
      <c r="X643" s="65" t="str">
        <f t="shared" ref="X643:X706" si="123">IF($M643="Janssen/Johnson &amp; Johnson","N/A",IF(AND(T643="Accepted",W643=""),"Enter date 2nd dose administered",IF(AND(T643="Previously vaccinated at another location",W643=""),"Enter date 2nd dose administered",IF(R643="NO","NO",IF(AND(T643="Refused",U643=""),"Enter reason for refusal",IF(W643&lt;&gt;"","YES",IF(T643="Refused","NO",IF(AND(R643="YES",T643=""),"NO",IF(T643="Unknown","Unknown",IF(AND(T643="",R643="Unknown"),"Unknown",""))))))))))</f>
        <v/>
      </c>
      <c r="AD643" s="65" t="str">
        <f t="shared" ref="AD643:AD706" si="124">IF($M643="Janssen/Johnson &amp; Johnson","N/A",IF(AND(Z643="Accepted",AC643=""),"Enter date 2nd dose administered",IF(AND(Z643="Previously vaccinated at another location",AC643=""),"Enter date 2nd dose administered",IF(Y643="NO","NO",IF(AND(Z643="Refused",AA643=""),"Enter reason for refusal",IF(AC643&lt;&gt;"","YES",IF(Z643="Refused","NO",IF(AND(Y643="YES",Z643=""),"NO",IF(Z643="Unknown","Unknown",IF(AND(Z643="",Y643="Unknown"),"Unknown",""))))))))))</f>
        <v/>
      </c>
      <c r="AE643" s="80" t="str">
        <f t="shared" ref="AE643:AE706" si="125">IF(AND(M643="Pfizer-BioNTech",W643&lt;&gt;""),W643+150,IF(AND(M643="Moderna",W643&lt;&gt;""),W643+150,IF(AND(M643="Janssen/Johnson &amp; Johnson",Q643&lt;&gt;""),Q643+60,"")))</f>
        <v/>
      </c>
      <c r="AF643" s="13"/>
      <c r="AN643" s="14"/>
      <c r="AO643" s="14"/>
      <c r="AS643" s="14"/>
      <c r="AT643" s="14"/>
      <c r="AX643" s="14"/>
      <c r="AY643" s="114"/>
      <c r="AZ643" s="96" t="str">
        <f t="shared" ref="AZ643:AZ706" si="126">IF(OR(X643="YES",X643="Enter date 2nd dose administered"),"YES",IF(AND(M643="Janssen/Johnson &amp; Johnson",R643="YES"),"YES",IF(OR(O643="Medical Contraindication",U643="Medical Contraindication"),"Medical Contraindication",IF(AND(R643="YES",T643=""),"NEEDS 2ND DOSE",IF(AND(R643="Enter date 1st dose administered",T643=""),"NEEDS 2ND DOSE",IF(AND(R643="YES",U643="Offered and Declined"),"Refused 2nd Dose",IF(O643="Religious Exemption","Religious Exemption",IF(OR(R643="NO",R643="Enter reason for refusal"),"NO",IF(OR(R643="Unknown",X643="Unknown"),"Unknown","")))))))))</f>
        <v/>
      </c>
      <c r="BA643" s="59" t="str">
        <f t="shared" ref="BA643:BA706" si="127">IF(AZ643="","",IF(OR(AG643="Accepted",AG643="Previously vaccinated at another location"),"YES",IF(AH643="Medical Contraindication","Medical Contraindication",IF(AG643="Unknown","Unknown",IF(AG643="Refused","NO","NO")))))</f>
        <v/>
      </c>
      <c r="BB643" s="59" t="str">
        <f t="shared" ref="BB643:BB706" si="128">IF(AZ643="","",IF(OR(AL643="Accepted",AL643="Previously vaccinated at another location"),"YES",IF(AM643="Medical Contraindication","Medical Contraindication",IF(AL643="Unknown","Unknown",IF(AL643="Refused","NO","NO")))))</f>
        <v/>
      </c>
      <c r="BC643" s="59" t="str">
        <f t="shared" si="120"/>
        <v/>
      </c>
      <c r="BD643" s="59" t="str">
        <f t="shared" si="118"/>
        <v/>
      </c>
      <c r="BE643" s="34" t="str">
        <f>IF(AZ643="","",IF(AND($H643="",$I643=""),"Y",IF(AND($H643&lt;=#REF!,$I643&gt;=#REF!),"Y",IF(AND($H643&lt;=#REF!,$I643=""),"Y",IF(AND($H643="",$I643&gt;=#REF!),"Y","N")))))</f>
        <v/>
      </c>
      <c r="BF643" s="80" t="str">
        <f t="shared" si="119"/>
        <v/>
      </c>
    </row>
    <row r="644" spans="12:58">
      <c r="L644" s="80" t="str">
        <f t="shared" ref="L644:L707" si="129">IF(I644&gt;0,I644+30,"")</f>
        <v/>
      </c>
      <c r="R644" s="65" t="str">
        <f t="shared" si="121"/>
        <v/>
      </c>
      <c r="S644" s="16" t="str">
        <f t="shared" si="122"/>
        <v/>
      </c>
      <c r="X644" s="65" t="str">
        <f t="shared" si="123"/>
        <v/>
      </c>
      <c r="AD644" s="65" t="str">
        <f t="shared" si="124"/>
        <v/>
      </c>
      <c r="AE644" s="80" t="str">
        <f t="shared" si="125"/>
        <v/>
      </c>
      <c r="AF644" s="13"/>
      <c r="AN644" s="14"/>
      <c r="AO644" s="14"/>
      <c r="AS644" s="14"/>
      <c r="AT644" s="14"/>
      <c r="AX644" s="14"/>
      <c r="AY644" s="114"/>
      <c r="AZ644" s="96" t="str">
        <f t="shared" si="126"/>
        <v/>
      </c>
      <c r="BA644" s="59" t="str">
        <f t="shared" si="127"/>
        <v/>
      </c>
      <c r="BB644" s="59" t="str">
        <f t="shared" si="128"/>
        <v/>
      </c>
      <c r="BC644" s="59" t="str">
        <f t="shared" si="120"/>
        <v/>
      </c>
      <c r="BD644" s="59" t="str">
        <f t="shared" ref="BD644:BD707" si="130">IF(AV644="","",IF(OR(AV644="Accepted",AV644="Previously vaccinated at another location"),"YES",IF(AW644="Medical Contraindication","Medical Contraindication",IF(AW644="Unknown","Unknown",IF(AW644="Refused","NO","NO")))))</f>
        <v/>
      </c>
      <c r="BE644" s="34" t="str">
        <f>IF(AZ644="","",IF(AND($H644="",$I644=""),"Y",IF(AND($H644&lt;=#REF!,$I644&gt;=#REF!),"Y",IF(AND($H644&lt;=#REF!,$I644=""),"Y",IF(AND($H644="",$I644&gt;=#REF!),"Y","N")))))</f>
        <v/>
      </c>
      <c r="BF644" s="80" t="str">
        <f t="shared" ref="BF644:BF707" si="131">IF($AZ644="YES",IF($M644="Janssen/Johnson &amp; Johnson",Q644,W644),"")</f>
        <v/>
      </c>
    </row>
    <row r="645" spans="12:58">
      <c r="L645" s="80" t="str">
        <f t="shared" si="129"/>
        <v/>
      </c>
      <c r="R645" s="65" t="str">
        <f t="shared" si="121"/>
        <v/>
      </c>
      <c r="S645" s="16" t="str">
        <f t="shared" si="122"/>
        <v/>
      </c>
      <c r="X645" s="65" t="str">
        <f t="shared" si="123"/>
        <v/>
      </c>
      <c r="AD645" s="65" t="str">
        <f t="shared" si="124"/>
        <v/>
      </c>
      <c r="AE645" s="80" t="str">
        <f t="shared" si="125"/>
        <v/>
      </c>
      <c r="AF645" s="13"/>
      <c r="AN645" s="14"/>
      <c r="AO645" s="14"/>
      <c r="AS645" s="14"/>
      <c r="AT645" s="14"/>
      <c r="AX645" s="14"/>
      <c r="AY645" s="114"/>
      <c r="AZ645" s="96" t="str">
        <f t="shared" si="126"/>
        <v/>
      </c>
      <c r="BA645" s="59" t="str">
        <f t="shared" si="127"/>
        <v/>
      </c>
      <c r="BB645" s="59" t="str">
        <f t="shared" si="128"/>
        <v/>
      </c>
      <c r="BC645" s="59" t="str">
        <f t="shared" ref="BC645:BC708" si="132">IF(BA645="","",IF(OR(AM645="Accepted",AM645="Previously vaccinated at another location"),"YES",IF(AN645="Medical Contraindication","Medical Contraindication",IF(AM645="Unknown","Unknown",IF(AM645="Refused","NO","NO")))))</f>
        <v/>
      </c>
      <c r="BD645" s="59" t="str">
        <f t="shared" si="130"/>
        <v/>
      </c>
      <c r="BE645" s="34" t="str">
        <f>IF(AZ645="","",IF(AND($H645="",$I645=""),"Y",IF(AND($H645&lt;=#REF!,$I645&gt;=#REF!),"Y",IF(AND($H645&lt;=#REF!,$I645=""),"Y",IF(AND($H645="",$I645&gt;=#REF!),"Y","N")))))</f>
        <v/>
      </c>
      <c r="BF645" s="80" t="str">
        <f t="shared" si="131"/>
        <v/>
      </c>
    </row>
    <row r="646" spans="12:58">
      <c r="L646" s="80" t="str">
        <f t="shared" si="129"/>
        <v/>
      </c>
      <c r="R646" s="65" t="str">
        <f t="shared" si="121"/>
        <v/>
      </c>
      <c r="S646" s="16" t="str">
        <f t="shared" si="122"/>
        <v/>
      </c>
      <c r="X646" s="65" t="str">
        <f t="shared" si="123"/>
        <v/>
      </c>
      <c r="AD646" s="65" t="str">
        <f t="shared" si="124"/>
        <v/>
      </c>
      <c r="AE646" s="80" t="str">
        <f t="shared" si="125"/>
        <v/>
      </c>
      <c r="AF646" s="13"/>
      <c r="AN646" s="14"/>
      <c r="AO646" s="14"/>
      <c r="AS646" s="14"/>
      <c r="AT646" s="14"/>
      <c r="AX646" s="14"/>
      <c r="AY646" s="114"/>
      <c r="AZ646" s="96" t="str">
        <f t="shared" si="126"/>
        <v/>
      </c>
      <c r="BA646" s="59" t="str">
        <f t="shared" si="127"/>
        <v/>
      </c>
      <c r="BB646" s="59" t="str">
        <f t="shared" si="128"/>
        <v/>
      </c>
      <c r="BC646" s="59" t="str">
        <f t="shared" si="132"/>
        <v/>
      </c>
      <c r="BD646" s="59" t="str">
        <f t="shared" si="130"/>
        <v/>
      </c>
      <c r="BE646" s="34" t="str">
        <f>IF(AZ646="","",IF(AND($H646="",$I646=""),"Y",IF(AND($H646&lt;=#REF!,$I646&gt;=#REF!),"Y",IF(AND($H646&lt;=#REF!,$I646=""),"Y",IF(AND($H646="",$I646&gt;=#REF!),"Y","N")))))</f>
        <v/>
      </c>
      <c r="BF646" s="80" t="str">
        <f t="shared" si="131"/>
        <v/>
      </c>
    </row>
    <row r="647" spans="12:58">
      <c r="L647" s="80" t="str">
        <f t="shared" si="129"/>
        <v/>
      </c>
      <c r="R647" s="65" t="str">
        <f t="shared" si="121"/>
        <v/>
      </c>
      <c r="S647" s="16" t="str">
        <f t="shared" si="122"/>
        <v/>
      </c>
      <c r="X647" s="65" t="str">
        <f t="shared" si="123"/>
        <v/>
      </c>
      <c r="AD647" s="65" t="str">
        <f t="shared" si="124"/>
        <v/>
      </c>
      <c r="AE647" s="80" t="str">
        <f t="shared" si="125"/>
        <v/>
      </c>
      <c r="AF647" s="13"/>
      <c r="AN647" s="14"/>
      <c r="AO647" s="14"/>
      <c r="AS647" s="14"/>
      <c r="AT647" s="14"/>
      <c r="AX647" s="14"/>
      <c r="AY647" s="114"/>
      <c r="AZ647" s="96" t="str">
        <f t="shared" si="126"/>
        <v/>
      </c>
      <c r="BA647" s="59" t="str">
        <f t="shared" si="127"/>
        <v/>
      </c>
      <c r="BB647" s="59" t="str">
        <f t="shared" si="128"/>
        <v/>
      </c>
      <c r="BC647" s="59" t="str">
        <f t="shared" si="132"/>
        <v/>
      </c>
      <c r="BD647" s="59" t="str">
        <f t="shared" si="130"/>
        <v/>
      </c>
      <c r="BE647" s="34" t="str">
        <f>IF(AZ647="","",IF(AND($H647="",$I647=""),"Y",IF(AND($H647&lt;=#REF!,$I647&gt;=#REF!),"Y",IF(AND($H647&lt;=#REF!,$I647=""),"Y",IF(AND($H647="",$I647&gt;=#REF!),"Y","N")))))</f>
        <v/>
      </c>
      <c r="BF647" s="80" t="str">
        <f t="shared" si="131"/>
        <v/>
      </c>
    </row>
    <row r="648" spans="12:58">
      <c r="L648" s="80" t="str">
        <f t="shared" si="129"/>
        <v/>
      </c>
      <c r="R648" s="65" t="str">
        <f t="shared" si="121"/>
        <v/>
      </c>
      <c r="S648" s="16" t="str">
        <f t="shared" si="122"/>
        <v/>
      </c>
      <c r="X648" s="65" t="str">
        <f t="shared" si="123"/>
        <v/>
      </c>
      <c r="AD648" s="65" t="str">
        <f t="shared" si="124"/>
        <v/>
      </c>
      <c r="AE648" s="80" t="str">
        <f t="shared" si="125"/>
        <v/>
      </c>
      <c r="AF648" s="13"/>
      <c r="AN648" s="14"/>
      <c r="AO648" s="14"/>
      <c r="AS648" s="14"/>
      <c r="AT648" s="14"/>
      <c r="AX648" s="14"/>
      <c r="AY648" s="114"/>
      <c r="AZ648" s="96" t="str">
        <f t="shared" si="126"/>
        <v/>
      </c>
      <c r="BA648" s="59" t="str">
        <f t="shared" si="127"/>
        <v/>
      </c>
      <c r="BB648" s="59" t="str">
        <f t="shared" si="128"/>
        <v/>
      </c>
      <c r="BC648" s="59" t="str">
        <f t="shared" si="132"/>
        <v/>
      </c>
      <c r="BD648" s="59" t="str">
        <f t="shared" si="130"/>
        <v/>
      </c>
      <c r="BE648" s="34" t="str">
        <f>IF(AZ648="","",IF(AND($H648="",$I648=""),"Y",IF(AND($H648&lt;=#REF!,$I648&gt;=#REF!),"Y",IF(AND($H648&lt;=#REF!,$I648=""),"Y",IF(AND($H648="",$I648&gt;=#REF!),"Y","N")))))</f>
        <v/>
      </c>
      <c r="BF648" s="80" t="str">
        <f t="shared" si="131"/>
        <v/>
      </c>
    </row>
    <row r="649" spans="12:58">
      <c r="L649" s="80" t="str">
        <f t="shared" si="129"/>
        <v/>
      </c>
      <c r="R649" s="65" t="str">
        <f t="shared" si="121"/>
        <v/>
      </c>
      <c r="S649" s="16" t="str">
        <f t="shared" si="122"/>
        <v/>
      </c>
      <c r="X649" s="65" t="str">
        <f t="shared" si="123"/>
        <v/>
      </c>
      <c r="AD649" s="65" t="str">
        <f t="shared" si="124"/>
        <v/>
      </c>
      <c r="AE649" s="80" t="str">
        <f t="shared" si="125"/>
        <v/>
      </c>
      <c r="AF649" s="13"/>
      <c r="AN649" s="14"/>
      <c r="AO649" s="14"/>
      <c r="AS649" s="14"/>
      <c r="AT649" s="14"/>
      <c r="AX649" s="14"/>
      <c r="AY649" s="114"/>
      <c r="AZ649" s="96" t="str">
        <f t="shared" si="126"/>
        <v/>
      </c>
      <c r="BA649" s="59" t="str">
        <f t="shared" si="127"/>
        <v/>
      </c>
      <c r="BB649" s="59" t="str">
        <f t="shared" si="128"/>
        <v/>
      </c>
      <c r="BC649" s="59" t="str">
        <f t="shared" si="132"/>
        <v/>
      </c>
      <c r="BD649" s="59" t="str">
        <f t="shared" si="130"/>
        <v/>
      </c>
      <c r="BE649" s="34" t="str">
        <f>IF(AZ649="","",IF(AND($H649="",$I649=""),"Y",IF(AND($H649&lt;=#REF!,$I649&gt;=#REF!),"Y",IF(AND($H649&lt;=#REF!,$I649=""),"Y",IF(AND($H649="",$I649&gt;=#REF!),"Y","N")))))</f>
        <v/>
      </c>
      <c r="BF649" s="80" t="str">
        <f t="shared" si="131"/>
        <v/>
      </c>
    </row>
    <row r="650" spans="12:58">
      <c r="L650" s="80" t="str">
        <f t="shared" si="129"/>
        <v/>
      </c>
      <c r="R650" s="65" t="str">
        <f t="shared" si="121"/>
        <v/>
      </c>
      <c r="S650" s="16" t="str">
        <f t="shared" si="122"/>
        <v/>
      </c>
      <c r="X650" s="65" t="str">
        <f t="shared" si="123"/>
        <v/>
      </c>
      <c r="AD650" s="65" t="str">
        <f t="shared" si="124"/>
        <v/>
      </c>
      <c r="AE650" s="80" t="str">
        <f t="shared" si="125"/>
        <v/>
      </c>
      <c r="AF650" s="13"/>
      <c r="AN650" s="14"/>
      <c r="AO650" s="14"/>
      <c r="AS650" s="14"/>
      <c r="AT650" s="14"/>
      <c r="AX650" s="14"/>
      <c r="AY650" s="114"/>
      <c r="AZ650" s="96" t="str">
        <f t="shared" si="126"/>
        <v/>
      </c>
      <c r="BA650" s="59" t="str">
        <f t="shared" si="127"/>
        <v/>
      </c>
      <c r="BB650" s="59" t="str">
        <f t="shared" si="128"/>
        <v/>
      </c>
      <c r="BC650" s="59" t="str">
        <f t="shared" si="132"/>
        <v/>
      </c>
      <c r="BD650" s="59" t="str">
        <f t="shared" si="130"/>
        <v/>
      </c>
      <c r="BE650" s="34" t="str">
        <f>IF(AZ650="","",IF(AND($H650="",$I650=""),"Y",IF(AND($H650&lt;=#REF!,$I650&gt;=#REF!),"Y",IF(AND($H650&lt;=#REF!,$I650=""),"Y",IF(AND($H650="",$I650&gt;=#REF!),"Y","N")))))</f>
        <v/>
      </c>
      <c r="BF650" s="80" t="str">
        <f t="shared" si="131"/>
        <v/>
      </c>
    </row>
    <row r="651" spans="12:58">
      <c r="L651" s="80" t="str">
        <f t="shared" si="129"/>
        <v/>
      </c>
      <c r="R651" s="65" t="str">
        <f t="shared" si="121"/>
        <v/>
      </c>
      <c r="S651" s="16" t="str">
        <f t="shared" si="122"/>
        <v/>
      </c>
      <c r="X651" s="65" t="str">
        <f t="shared" si="123"/>
        <v/>
      </c>
      <c r="AD651" s="65" t="str">
        <f t="shared" si="124"/>
        <v/>
      </c>
      <c r="AE651" s="80" t="str">
        <f t="shared" si="125"/>
        <v/>
      </c>
      <c r="AF651" s="13"/>
      <c r="AN651" s="14"/>
      <c r="AO651" s="14"/>
      <c r="AS651" s="14"/>
      <c r="AT651" s="14"/>
      <c r="AX651" s="14"/>
      <c r="AY651" s="114"/>
      <c r="AZ651" s="96" t="str">
        <f t="shared" si="126"/>
        <v/>
      </c>
      <c r="BA651" s="59" t="str">
        <f t="shared" si="127"/>
        <v/>
      </c>
      <c r="BB651" s="59" t="str">
        <f t="shared" si="128"/>
        <v/>
      </c>
      <c r="BC651" s="59" t="str">
        <f t="shared" si="132"/>
        <v/>
      </c>
      <c r="BD651" s="59" t="str">
        <f t="shared" si="130"/>
        <v/>
      </c>
      <c r="BE651" s="34" t="str">
        <f>IF(AZ651="","",IF(AND($H651="",$I651=""),"Y",IF(AND($H651&lt;=#REF!,$I651&gt;=#REF!),"Y",IF(AND($H651&lt;=#REF!,$I651=""),"Y",IF(AND($H651="",$I651&gt;=#REF!),"Y","N")))))</f>
        <v/>
      </c>
      <c r="BF651" s="80" t="str">
        <f t="shared" si="131"/>
        <v/>
      </c>
    </row>
    <row r="652" spans="12:58">
      <c r="L652" s="80" t="str">
        <f t="shared" si="129"/>
        <v/>
      </c>
      <c r="R652" s="65" t="str">
        <f t="shared" si="121"/>
        <v/>
      </c>
      <c r="S652" s="16" t="str">
        <f t="shared" si="122"/>
        <v/>
      </c>
      <c r="X652" s="65" t="str">
        <f t="shared" si="123"/>
        <v/>
      </c>
      <c r="AD652" s="65" t="str">
        <f t="shared" si="124"/>
        <v/>
      </c>
      <c r="AE652" s="80" t="str">
        <f t="shared" si="125"/>
        <v/>
      </c>
      <c r="AF652" s="13"/>
      <c r="AN652" s="14"/>
      <c r="AO652" s="14"/>
      <c r="AS652" s="14"/>
      <c r="AT652" s="14"/>
      <c r="AX652" s="14"/>
      <c r="AY652" s="114"/>
      <c r="AZ652" s="96" t="str">
        <f t="shared" si="126"/>
        <v/>
      </c>
      <c r="BA652" s="59" t="str">
        <f t="shared" si="127"/>
        <v/>
      </c>
      <c r="BB652" s="59" t="str">
        <f t="shared" si="128"/>
        <v/>
      </c>
      <c r="BC652" s="59" t="str">
        <f t="shared" si="132"/>
        <v/>
      </c>
      <c r="BD652" s="59" t="str">
        <f t="shared" si="130"/>
        <v/>
      </c>
      <c r="BE652" s="34" t="str">
        <f>IF(AZ652="","",IF(AND($H652="",$I652=""),"Y",IF(AND($H652&lt;=#REF!,$I652&gt;=#REF!),"Y",IF(AND($H652&lt;=#REF!,$I652=""),"Y",IF(AND($H652="",$I652&gt;=#REF!),"Y","N")))))</f>
        <v/>
      </c>
      <c r="BF652" s="80" t="str">
        <f t="shared" si="131"/>
        <v/>
      </c>
    </row>
    <row r="653" spans="12:58">
      <c r="L653" s="80" t="str">
        <f t="shared" si="129"/>
        <v/>
      </c>
      <c r="R653" s="65" t="str">
        <f t="shared" si="121"/>
        <v/>
      </c>
      <c r="S653" s="16" t="str">
        <f t="shared" si="122"/>
        <v/>
      </c>
      <c r="X653" s="65" t="str">
        <f t="shared" si="123"/>
        <v/>
      </c>
      <c r="AD653" s="65" t="str">
        <f t="shared" si="124"/>
        <v/>
      </c>
      <c r="AE653" s="80" t="str">
        <f t="shared" si="125"/>
        <v/>
      </c>
      <c r="AF653" s="13"/>
      <c r="AN653" s="14"/>
      <c r="AO653" s="14"/>
      <c r="AS653" s="14"/>
      <c r="AT653" s="14"/>
      <c r="AX653" s="14"/>
      <c r="AY653" s="114"/>
      <c r="AZ653" s="96" t="str">
        <f t="shared" si="126"/>
        <v/>
      </c>
      <c r="BA653" s="59" t="str">
        <f t="shared" si="127"/>
        <v/>
      </c>
      <c r="BB653" s="59" t="str">
        <f t="shared" si="128"/>
        <v/>
      </c>
      <c r="BC653" s="59" t="str">
        <f t="shared" si="132"/>
        <v/>
      </c>
      <c r="BD653" s="59" t="str">
        <f t="shared" si="130"/>
        <v/>
      </c>
      <c r="BE653" s="34" t="str">
        <f>IF(AZ653="","",IF(AND($H653="",$I653=""),"Y",IF(AND($H653&lt;=#REF!,$I653&gt;=#REF!),"Y",IF(AND($H653&lt;=#REF!,$I653=""),"Y",IF(AND($H653="",$I653&gt;=#REF!),"Y","N")))))</f>
        <v/>
      </c>
      <c r="BF653" s="80" t="str">
        <f t="shared" si="131"/>
        <v/>
      </c>
    </row>
    <row r="654" spans="12:58">
      <c r="L654" s="80" t="str">
        <f t="shared" si="129"/>
        <v/>
      </c>
      <c r="R654" s="65" t="str">
        <f t="shared" si="121"/>
        <v/>
      </c>
      <c r="S654" s="16" t="str">
        <f t="shared" si="122"/>
        <v/>
      </c>
      <c r="X654" s="65" t="str">
        <f t="shared" si="123"/>
        <v/>
      </c>
      <c r="AD654" s="65" t="str">
        <f t="shared" si="124"/>
        <v/>
      </c>
      <c r="AE654" s="80" t="str">
        <f t="shared" si="125"/>
        <v/>
      </c>
      <c r="AF654" s="13"/>
      <c r="AN654" s="14"/>
      <c r="AO654" s="14"/>
      <c r="AS654" s="14"/>
      <c r="AT654" s="14"/>
      <c r="AX654" s="14"/>
      <c r="AY654" s="114"/>
      <c r="AZ654" s="96" t="str">
        <f t="shared" si="126"/>
        <v/>
      </c>
      <c r="BA654" s="59" t="str">
        <f t="shared" si="127"/>
        <v/>
      </c>
      <c r="BB654" s="59" t="str">
        <f t="shared" si="128"/>
        <v/>
      </c>
      <c r="BC654" s="59" t="str">
        <f t="shared" si="132"/>
        <v/>
      </c>
      <c r="BD654" s="59" t="str">
        <f t="shared" si="130"/>
        <v/>
      </c>
      <c r="BE654" s="34" t="str">
        <f>IF(AZ654="","",IF(AND($H654="",$I654=""),"Y",IF(AND($H654&lt;=#REF!,$I654&gt;=#REF!),"Y",IF(AND($H654&lt;=#REF!,$I654=""),"Y",IF(AND($H654="",$I654&gt;=#REF!),"Y","N")))))</f>
        <v/>
      </c>
      <c r="BF654" s="80" t="str">
        <f t="shared" si="131"/>
        <v/>
      </c>
    </row>
    <row r="655" spans="12:58">
      <c r="L655" s="80" t="str">
        <f t="shared" si="129"/>
        <v/>
      </c>
      <c r="R655" s="65" t="str">
        <f t="shared" si="121"/>
        <v/>
      </c>
      <c r="S655" s="16" t="str">
        <f t="shared" si="122"/>
        <v/>
      </c>
      <c r="X655" s="65" t="str">
        <f t="shared" si="123"/>
        <v/>
      </c>
      <c r="AD655" s="65" t="str">
        <f t="shared" si="124"/>
        <v/>
      </c>
      <c r="AE655" s="80" t="str">
        <f t="shared" si="125"/>
        <v/>
      </c>
      <c r="AF655" s="13"/>
      <c r="AN655" s="14"/>
      <c r="AO655" s="14"/>
      <c r="AS655" s="14"/>
      <c r="AT655" s="14"/>
      <c r="AX655" s="14"/>
      <c r="AY655" s="114"/>
      <c r="AZ655" s="96" t="str">
        <f t="shared" si="126"/>
        <v/>
      </c>
      <c r="BA655" s="59" t="str">
        <f t="shared" si="127"/>
        <v/>
      </c>
      <c r="BB655" s="59" t="str">
        <f t="shared" si="128"/>
        <v/>
      </c>
      <c r="BC655" s="59" t="str">
        <f t="shared" si="132"/>
        <v/>
      </c>
      <c r="BD655" s="59" t="str">
        <f t="shared" si="130"/>
        <v/>
      </c>
      <c r="BE655" s="34" t="str">
        <f>IF(AZ655="","",IF(AND($H655="",$I655=""),"Y",IF(AND($H655&lt;=#REF!,$I655&gt;=#REF!),"Y",IF(AND($H655&lt;=#REF!,$I655=""),"Y",IF(AND($H655="",$I655&gt;=#REF!),"Y","N")))))</f>
        <v/>
      </c>
      <c r="BF655" s="80" t="str">
        <f t="shared" si="131"/>
        <v/>
      </c>
    </row>
    <row r="656" spans="12:58">
      <c r="L656" s="80" t="str">
        <f t="shared" si="129"/>
        <v/>
      </c>
      <c r="R656" s="65" t="str">
        <f t="shared" si="121"/>
        <v/>
      </c>
      <c r="S656" s="16" t="str">
        <f t="shared" si="122"/>
        <v/>
      </c>
      <c r="X656" s="65" t="str">
        <f t="shared" si="123"/>
        <v/>
      </c>
      <c r="AD656" s="65" t="str">
        <f t="shared" si="124"/>
        <v/>
      </c>
      <c r="AE656" s="80" t="str">
        <f t="shared" si="125"/>
        <v/>
      </c>
      <c r="AF656" s="13"/>
      <c r="AN656" s="14"/>
      <c r="AO656" s="14"/>
      <c r="AS656" s="14"/>
      <c r="AT656" s="14"/>
      <c r="AX656" s="14"/>
      <c r="AY656" s="114"/>
      <c r="AZ656" s="96" t="str">
        <f t="shared" si="126"/>
        <v/>
      </c>
      <c r="BA656" s="59" t="str">
        <f t="shared" si="127"/>
        <v/>
      </c>
      <c r="BB656" s="59" t="str">
        <f t="shared" si="128"/>
        <v/>
      </c>
      <c r="BC656" s="59" t="str">
        <f t="shared" si="132"/>
        <v/>
      </c>
      <c r="BD656" s="59" t="str">
        <f t="shared" si="130"/>
        <v/>
      </c>
      <c r="BE656" s="34" t="str">
        <f>IF(AZ656="","",IF(AND($H656="",$I656=""),"Y",IF(AND($H656&lt;=#REF!,$I656&gt;=#REF!),"Y",IF(AND($H656&lt;=#REF!,$I656=""),"Y",IF(AND($H656="",$I656&gt;=#REF!),"Y","N")))))</f>
        <v/>
      </c>
      <c r="BF656" s="80" t="str">
        <f t="shared" si="131"/>
        <v/>
      </c>
    </row>
    <row r="657" spans="12:58">
      <c r="L657" s="80" t="str">
        <f t="shared" si="129"/>
        <v/>
      </c>
      <c r="R657" s="65" t="str">
        <f t="shared" si="121"/>
        <v/>
      </c>
      <c r="S657" s="16" t="str">
        <f t="shared" si="122"/>
        <v/>
      </c>
      <c r="X657" s="65" t="str">
        <f t="shared" si="123"/>
        <v/>
      </c>
      <c r="AD657" s="65" t="str">
        <f t="shared" si="124"/>
        <v/>
      </c>
      <c r="AE657" s="80" t="str">
        <f t="shared" si="125"/>
        <v/>
      </c>
      <c r="AF657" s="13"/>
      <c r="AN657" s="14"/>
      <c r="AO657" s="14"/>
      <c r="AS657" s="14"/>
      <c r="AT657" s="14"/>
      <c r="AX657" s="14"/>
      <c r="AY657" s="114"/>
      <c r="AZ657" s="96" t="str">
        <f t="shared" si="126"/>
        <v/>
      </c>
      <c r="BA657" s="59" t="str">
        <f t="shared" si="127"/>
        <v/>
      </c>
      <c r="BB657" s="59" t="str">
        <f t="shared" si="128"/>
        <v/>
      </c>
      <c r="BC657" s="59" t="str">
        <f t="shared" si="132"/>
        <v/>
      </c>
      <c r="BD657" s="59" t="str">
        <f t="shared" si="130"/>
        <v/>
      </c>
      <c r="BE657" s="34" t="str">
        <f>IF(AZ657="","",IF(AND($H657="",$I657=""),"Y",IF(AND($H657&lt;=#REF!,$I657&gt;=#REF!),"Y",IF(AND($H657&lt;=#REF!,$I657=""),"Y",IF(AND($H657="",$I657&gt;=#REF!),"Y","N")))))</f>
        <v/>
      </c>
      <c r="BF657" s="80" t="str">
        <f t="shared" si="131"/>
        <v/>
      </c>
    </row>
    <row r="658" spans="12:58">
      <c r="L658" s="80" t="str">
        <f t="shared" si="129"/>
        <v/>
      </c>
      <c r="R658" s="65" t="str">
        <f t="shared" si="121"/>
        <v/>
      </c>
      <c r="S658" s="16" t="str">
        <f t="shared" si="122"/>
        <v/>
      </c>
      <c r="X658" s="65" t="str">
        <f t="shared" si="123"/>
        <v/>
      </c>
      <c r="AD658" s="65" t="str">
        <f t="shared" si="124"/>
        <v/>
      </c>
      <c r="AE658" s="80" t="str">
        <f t="shared" si="125"/>
        <v/>
      </c>
      <c r="AF658" s="13"/>
      <c r="AN658" s="14"/>
      <c r="AO658" s="14"/>
      <c r="AS658" s="14"/>
      <c r="AT658" s="14"/>
      <c r="AX658" s="14"/>
      <c r="AY658" s="114"/>
      <c r="AZ658" s="96" t="str">
        <f t="shared" si="126"/>
        <v/>
      </c>
      <c r="BA658" s="59" t="str">
        <f t="shared" si="127"/>
        <v/>
      </c>
      <c r="BB658" s="59" t="str">
        <f t="shared" si="128"/>
        <v/>
      </c>
      <c r="BC658" s="59" t="str">
        <f t="shared" si="132"/>
        <v/>
      </c>
      <c r="BD658" s="59" t="str">
        <f t="shared" si="130"/>
        <v/>
      </c>
      <c r="BE658" s="34" t="str">
        <f>IF(AZ658="","",IF(AND($H658="",$I658=""),"Y",IF(AND($H658&lt;=#REF!,$I658&gt;=#REF!),"Y",IF(AND($H658&lt;=#REF!,$I658=""),"Y",IF(AND($H658="",$I658&gt;=#REF!),"Y","N")))))</f>
        <v/>
      </c>
      <c r="BF658" s="80" t="str">
        <f t="shared" si="131"/>
        <v/>
      </c>
    </row>
    <row r="659" spans="12:58">
      <c r="L659" s="80" t="str">
        <f t="shared" si="129"/>
        <v/>
      </c>
      <c r="R659" s="65" t="str">
        <f t="shared" si="121"/>
        <v/>
      </c>
      <c r="S659" s="16" t="str">
        <f t="shared" si="122"/>
        <v/>
      </c>
      <c r="X659" s="65" t="str">
        <f t="shared" si="123"/>
        <v/>
      </c>
      <c r="AD659" s="65" t="str">
        <f t="shared" si="124"/>
        <v/>
      </c>
      <c r="AE659" s="80" t="str">
        <f t="shared" si="125"/>
        <v/>
      </c>
      <c r="AF659" s="13"/>
      <c r="AN659" s="14"/>
      <c r="AO659" s="14"/>
      <c r="AS659" s="14"/>
      <c r="AT659" s="14"/>
      <c r="AX659" s="14"/>
      <c r="AY659" s="114"/>
      <c r="AZ659" s="96" t="str">
        <f t="shared" si="126"/>
        <v/>
      </c>
      <c r="BA659" s="59" t="str">
        <f t="shared" si="127"/>
        <v/>
      </c>
      <c r="BB659" s="59" t="str">
        <f t="shared" si="128"/>
        <v/>
      </c>
      <c r="BC659" s="59" t="str">
        <f t="shared" si="132"/>
        <v/>
      </c>
      <c r="BD659" s="59" t="str">
        <f t="shared" si="130"/>
        <v/>
      </c>
      <c r="BE659" s="34" t="str">
        <f>IF(AZ659="","",IF(AND($H659="",$I659=""),"Y",IF(AND($H659&lt;=#REF!,$I659&gt;=#REF!),"Y",IF(AND($H659&lt;=#REF!,$I659=""),"Y",IF(AND($H659="",$I659&gt;=#REF!),"Y","N")))))</f>
        <v/>
      </c>
      <c r="BF659" s="80" t="str">
        <f t="shared" si="131"/>
        <v/>
      </c>
    </row>
    <row r="660" spans="12:58">
      <c r="L660" s="80" t="str">
        <f t="shared" si="129"/>
        <v/>
      </c>
      <c r="R660" s="65" t="str">
        <f t="shared" si="121"/>
        <v/>
      </c>
      <c r="S660" s="16" t="str">
        <f t="shared" si="122"/>
        <v/>
      </c>
      <c r="X660" s="65" t="str">
        <f t="shared" si="123"/>
        <v/>
      </c>
      <c r="AD660" s="65" t="str">
        <f t="shared" si="124"/>
        <v/>
      </c>
      <c r="AE660" s="80" t="str">
        <f t="shared" si="125"/>
        <v/>
      </c>
      <c r="AF660" s="13"/>
      <c r="AN660" s="14"/>
      <c r="AO660" s="14"/>
      <c r="AS660" s="14"/>
      <c r="AT660" s="14"/>
      <c r="AX660" s="14"/>
      <c r="AY660" s="114"/>
      <c r="AZ660" s="96" t="str">
        <f t="shared" si="126"/>
        <v/>
      </c>
      <c r="BA660" s="59" t="str">
        <f t="shared" si="127"/>
        <v/>
      </c>
      <c r="BB660" s="59" t="str">
        <f t="shared" si="128"/>
        <v/>
      </c>
      <c r="BC660" s="59" t="str">
        <f t="shared" si="132"/>
        <v/>
      </c>
      <c r="BD660" s="59" t="str">
        <f t="shared" si="130"/>
        <v/>
      </c>
      <c r="BE660" s="34" t="str">
        <f>IF(AZ660="","",IF(AND($H660="",$I660=""),"Y",IF(AND($H660&lt;=#REF!,$I660&gt;=#REF!),"Y",IF(AND($H660&lt;=#REF!,$I660=""),"Y",IF(AND($H660="",$I660&gt;=#REF!),"Y","N")))))</f>
        <v/>
      </c>
      <c r="BF660" s="80" t="str">
        <f t="shared" si="131"/>
        <v/>
      </c>
    </row>
    <row r="661" spans="12:58">
      <c r="L661" s="80" t="str">
        <f t="shared" si="129"/>
        <v/>
      </c>
      <c r="R661" s="65" t="str">
        <f t="shared" si="121"/>
        <v/>
      </c>
      <c r="S661" s="16" t="str">
        <f t="shared" si="122"/>
        <v/>
      </c>
      <c r="X661" s="65" t="str">
        <f t="shared" si="123"/>
        <v/>
      </c>
      <c r="AD661" s="65" t="str">
        <f t="shared" si="124"/>
        <v/>
      </c>
      <c r="AE661" s="80" t="str">
        <f t="shared" si="125"/>
        <v/>
      </c>
      <c r="AF661" s="13"/>
      <c r="AN661" s="14"/>
      <c r="AO661" s="14"/>
      <c r="AS661" s="14"/>
      <c r="AT661" s="14"/>
      <c r="AX661" s="14"/>
      <c r="AY661" s="114"/>
      <c r="AZ661" s="96" t="str">
        <f t="shared" si="126"/>
        <v/>
      </c>
      <c r="BA661" s="59" t="str">
        <f t="shared" si="127"/>
        <v/>
      </c>
      <c r="BB661" s="59" t="str">
        <f t="shared" si="128"/>
        <v/>
      </c>
      <c r="BC661" s="59" t="str">
        <f t="shared" si="132"/>
        <v/>
      </c>
      <c r="BD661" s="59" t="str">
        <f t="shared" si="130"/>
        <v/>
      </c>
      <c r="BE661" s="34" t="str">
        <f>IF(AZ661="","",IF(AND($H661="",$I661=""),"Y",IF(AND($H661&lt;=#REF!,$I661&gt;=#REF!),"Y",IF(AND($H661&lt;=#REF!,$I661=""),"Y",IF(AND($H661="",$I661&gt;=#REF!),"Y","N")))))</f>
        <v/>
      </c>
      <c r="BF661" s="80" t="str">
        <f t="shared" si="131"/>
        <v/>
      </c>
    </row>
    <row r="662" spans="12:58">
      <c r="L662" s="80" t="str">
        <f t="shared" si="129"/>
        <v/>
      </c>
      <c r="R662" s="65" t="str">
        <f t="shared" si="121"/>
        <v/>
      </c>
      <c r="S662" s="16" t="str">
        <f t="shared" si="122"/>
        <v/>
      </c>
      <c r="X662" s="65" t="str">
        <f t="shared" si="123"/>
        <v/>
      </c>
      <c r="AD662" s="65" t="str">
        <f t="shared" si="124"/>
        <v/>
      </c>
      <c r="AE662" s="80" t="str">
        <f t="shared" si="125"/>
        <v/>
      </c>
      <c r="AF662" s="13"/>
      <c r="AN662" s="14"/>
      <c r="AO662" s="14"/>
      <c r="AS662" s="14"/>
      <c r="AT662" s="14"/>
      <c r="AX662" s="14"/>
      <c r="AY662" s="114"/>
      <c r="AZ662" s="96" t="str">
        <f t="shared" si="126"/>
        <v/>
      </c>
      <c r="BA662" s="59" t="str">
        <f t="shared" si="127"/>
        <v/>
      </c>
      <c r="BB662" s="59" t="str">
        <f t="shared" si="128"/>
        <v/>
      </c>
      <c r="BC662" s="59" t="str">
        <f t="shared" si="132"/>
        <v/>
      </c>
      <c r="BD662" s="59" t="str">
        <f t="shared" si="130"/>
        <v/>
      </c>
      <c r="BE662" s="34" t="str">
        <f>IF(AZ662="","",IF(AND($H662="",$I662=""),"Y",IF(AND($H662&lt;=#REF!,$I662&gt;=#REF!),"Y",IF(AND($H662&lt;=#REF!,$I662=""),"Y",IF(AND($H662="",$I662&gt;=#REF!),"Y","N")))))</f>
        <v/>
      </c>
      <c r="BF662" s="80" t="str">
        <f t="shared" si="131"/>
        <v/>
      </c>
    </row>
    <row r="663" spans="12:58">
      <c r="L663" s="80" t="str">
        <f t="shared" si="129"/>
        <v/>
      </c>
      <c r="R663" s="65" t="str">
        <f t="shared" si="121"/>
        <v/>
      </c>
      <c r="S663" s="16" t="str">
        <f t="shared" si="122"/>
        <v/>
      </c>
      <c r="X663" s="65" t="str">
        <f t="shared" si="123"/>
        <v/>
      </c>
      <c r="AD663" s="65" t="str">
        <f t="shared" si="124"/>
        <v/>
      </c>
      <c r="AE663" s="80" t="str">
        <f t="shared" si="125"/>
        <v/>
      </c>
      <c r="AF663" s="13"/>
      <c r="AN663" s="14"/>
      <c r="AO663" s="14"/>
      <c r="AS663" s="14"/>
      <c r="AT663" s="14"/>
      <c r="AX663" s="14"/>
      <c r="AY663" s="114"/>
      <c r="AZ663" s="96" t="str">
        <f t="shared" si="126"/>
        <v/>
      </c>
      <c r="BA663" s="59" t="str">
        <f t="shared" si="127"/>
        <v/>
      </c>
      <c r="BB663" s="59" t="str">
        <f t="shared" si="128"/>
        <v/>
      </c>
      <c r="BC663" s="59" t="str">
        <f t="shared" si="132"/>
        <v/>
      </c>
      <c r="BD663" s="59" t="str">
        <f t="shared" si="130"/>
        <v/>
      </c>
      <c r="BE663" s="34" t="str">
        <f>IF(AZ663="","",IF(AND($H663="",$I663=""),"Y",IF(AND($H663&lt;=#REF!,$I663&gt;=#REF!),"Y",IF(AND($H663&lt;=#REF!,$I663=""),"Y",IF(AND($H663="",$I663&gt;=#REF!),"Y","N")))))</f>
        <v/>
      </c>
      <c r="BF663" s="80" t="str">
        <f t="shared" si="131"/>
        <v/>
      </c>
    </row>
    <row r="664" spans="12:58">
      <c r="L664" s="80" t="str">
        <f t="shared" si="129"/>
        <v/>
      </c>
      <c r="R664" s="65" t="str">
        <f t="shared" si="121"/>
        <v/>
      </c>
      <c r="S664" s="16" t="str">
        <f t="shared" si="122"/>
        <v/>
      </c>
      <c r="X664" s="65" t="str">
        <f t="shared" si="123"/>
        <v/>
      </c>
      <c r="AD664" s="65" t="str">
        <f t="shared" si="124"/>
        <v/>
      </c>
      <c r="AE664" s="80" t="str">
        <f t="shared" si="125"/>
        <v/>
      </c>
      <c r="AF664" s="13"/>
      <c r="AN664" s="14"/>
      <c r="AO664" s="14"/>
      <c r="AS664" s="14"/>
      <c r="AT664" s="14"/>
      <c r="AX664" s="14"/>
      <c r="AY664" s="114"/>
      <c r="AZ664" s="96" t="str">
        <f t="shared" si="126"/>
        <v/>
      </c>
      <c r="BA664" s="59" t="str">
        <f t="shared" si="127"/>
        <v/>
      </c>
      <c r="BB664" s="59" t="str">
        <f t="shared" si="128"/>
        <v/>
      </c>
      <c r="BC664" s="59" t="str">
        <f t="shared" si="132"/>
        <v/>
      </c>
      <c r="BD664" s="59" t="str">
        <f t="shared" si="130"/>
        <v/>
      </c>
      <c r="BE664" s="34" t="str">
        <f>IF(AZ664="","",IF(AND($H664="",$I664=""),"Y",IF(AND($H664&lt;=#REF!,$I664&gt;=#REF!),"Y",IF(AND($H664&lt;=#REF!,$I664=""),"Y",IF(AND($H664="",$I664&gt;=#REF!),"Y","N")))))</f>
        <v/>
      </c>
      <c r="BF664" s="80" t="str">
        <f t="shared" si="131"/>
        <v/>
      </c>
    </row>
    <row r="665" spans="12:58">
      <c r="L665" s="80" t="str">
        <f t="shared" si="129"/>
        <v/>
      </c>
      <c r="R665" s="65" t="str">
        <f t="shared" si="121"/>
        <v/>
      </c>
      <c r="S665" s="16" t="str">
        <f t="shared" si="122"/>
        <v/>
      </c>
      <c r="X665" s="65" t="str">
        <f t="shared" si="123"/>
        <v/>
      </c>
      <c r="AD665" s="65" t="str">
        <f t="shared" si="124"/>
        <v/>
      </c>
      <c r="AE665" s="80" t="str">
        <f t="shared" si="125"/>
        <v/>
      </c>
      <c r="AF665" s="13"/>
      <c r="AN665" s="14"/>
      <c r="AO665" s="14"/>
      <c r="AS665" s="14"/>
      <c r="AT665" s="14"/>
      <c r="AX665" s="14"/>
      <c r="AY665" s="114"/>
      <c r="AZ665" s="96" t="str">
        <f t="shared" si="126"/>
        <v/>
      </c>
      <c r="BA665" s="59" t="str">
        <f t="shared" si="127"/>
        <v/>
      </c>
      <c r="BB665" s="59" t="str">
        <f t="shared" si="128"/>
        <v/>
      </c>
      <c r="BC665" s="59" t="str">
        <f t="shared" si="132"/>
        <v/>
      </c>
      <c r="BD665" s="59" t="str">
        <f t="shared" si="130"/>
        <v/>
      </c>
      <c r="BE665" s="34" t="str">
        <f>IF(AZ665="","",IF(AND($H665="",$I665=""),"Y",IF(AND($H665&lt;=#REF!,$I665&gt;=#REF!),"Y",IF(AND($H665&lt;=#REF!,$I665=""),"Y",IF(AND($H665="",$I665&gt;=#REF!),"Y","N")))))</f>
        <v/>
      </c>
      <c r="BF665" s="80" t="str">
        <f t="shared" si="131"/>
        <v/>
      </c>
    </row>
    <row r="666" spans="12:58">
      <c r="L666" s="80" t="str">
        <f t="shared" si="129"/>
        <v/>
      </c>
      <c r="R666" s="65" t="str">
        <f t="shared" si="121"/>
        <v/>
      </c>
      <c r="S666" s="16" t="str">
        <f t="shared" si="122"/>
        <v/>
      </c>
      <c r="X666" s="65" t="str">
        <f t="shared" si="123"/>
        <v/>
      </c>
      <c r="AD666" s="65" t="str">
        <f t="shared" si="124"/>
        <v/>
      </c>
      <c r="AE666" s="80" t="str">
        <f t="shared" si="125"/>
        <v/>
      </c>
      <c r="AF666" s="13"/>
      <c r="AN666" s="14"/>
      <c r="AO666" s="14"/>
      <c r="AS666" s="14"/>
      <c r="AT666" s="14"/>
      <c r="AX666" s="14"/>
      <c r="AY666" s="114"/>
      <c r="AZ666" s="96" t="str">
        <f t="shared" si="126"/>
        <v/>
      </c>
      <c r="BA666" s="59" t="str">
        <f t="shared" si="127"/>
        <v/>
      </c>
      <c r="BB666" s="59" t="str">
        <f t="shared" si="128"/>
        <v/>
      </c>
      <c r="BC666" s="59" t="str">
        <f t="shared" si="132"/>
        <v/>
      </c>
      <c r="BD666" s="59" t="str">
        <f t="shared" si="130"/>
        <v/>
      </c>
      <c r="BE666" s="34" t="str">
        <f>IF(AZ666="","",IF(AND($H666="",$I666=""),"Y",IF(AND($H666&lt;=#REF!,$I666&gt;=#REF!),"Y",IF(AND($H666&lt;=#REF!,$I666=""),"Y",IF(AND($H666="",$I666&gt;=#REF!),"Y","N")))))</f>
        <v/>
      </c>
      <c r="BF666" s="80" t="str">
        <f t="shared" si="131"/>
        <v/>
      </c>
    </row>
    <row r="667" spans="12:58">
      <c r="L667" s="80" t="str">
        <f t="shared" si="129"/>
        <v/>
      </c>
      <c r="R667" s="65" t="str">
        <f t="shared" si="121"/>
        <v/>
      </c>
      <c r="S667" s="16" t="str">
        <f t="shared" si="122"/>
        <v/>
      </c>
      <c r="X667" s="65" t="str">
        <f t="shared" si="123"/>
        <v/>
      </c>
      <c r="AD667" s="65" t="str">
        <f t="shared" si="124"/>
        <v/>
      </c>
      <c r="AE667" s="80" t="str">
        <f t="shared" si="125"/>
        <v/>
      </c>
      <c r="AF667" s="13"/>
      <c r="AN667" s="14"/>
      <c r="AO667" s="14"/>
      <c r="AS667" s="14"/>
      <c r="AT667" s="14"/>
      <c r="AX667" s="14"/>
      <c r="AY667" s="114"/>
      <c r="AZ667" s="96" t="str">
        <f t="shared" si="126"/>
        <v/>
      </c>
      <c r="BA667" s="59" t="str">
        <f t="shared" si="127"/>
        <v/>
      </c>
      <c r="BB667" s="59" t="str">
        <f t="shared" si="128"/>
        <v/>
      </c>
      <c r="BC667" s="59" t="str">
        <f t="shared" si="132"/>
        <v/>
      </c>
      <c r="BD667" s="59" t="str">
        <f t="shared" si="130"/>
        <v/>
      </c>
      <c r="BE667" s="34" t="str">
        <f>IF(AZ667="","",IF(AND($H667="",$I667=""),"Y",IF(AND($H667&lt;=#REF!,$I667&gt;=#REF!),"Y",IF(AND($H667&lt;=#REF!,$I667=""),"Y",IF(AND($H667="",$I667&gt;=#REF!),"Y","N")))))</f>
        <v/>
      </c>
      <c r="BF667" s="80" t="str">
        <f t="shared" si="131"/>
        <v/>
      </c>
    </row>
    <row r="668" spans="12:58">
      <c r="L668" s="80" t="str">
        <f t="shared" si="129"/>
        <v/>
      </c>
      <c r="R668" s="65" t="str">
        <f t="shared" si="121"/>
        <v/>
      </c>
      <c r="S668" s="16" t="str">
        <f t="shared" si="122"/>
        <v/>
      </c>
      <c r="X668" s="65" t="str">
        <f t="shared" si="123"/>
        <v/>
      </c>
      <c r="AD668" s="65" t="str">
        <f t="shared" si="124"/>
        <v/>
      </c>
      <c r="AE668" s="80" t="str">
        <f t="shared" si="125"/>
        <v/>
      </c>
      <c r="AF668" s="13"/>
      <c r="AN668" s="14"/>
      <c r="AO668" s="14"/>
      <c r="AS668" s="14"/>
      <c r="AT668" s="14"/>
      <c r="AX668" s="14"/>
      <c r="AY668" s="114"/>
      <c r="AZ668" s="96" t="str">
        <f t="shared" si="126"/>
        <v/>
      </c>
      <c r="BA668" s="59" t="str">
        <f t="shared" si="127"/>
        <v/>
      </c>
      <c r="BB668" s="59" t="str">
        <f t="shared" si="128"/>
        <v/>
      </c>
      <c r="BC668" s="59" t="str">
        <f t="shared" si="132"/>
        <v/>
      </c>
      <c r="BD668" s="59" t="str">
        <f t="shared" si="130"/>
        <v/>
      </c>
      <c r="BE668" s="34" t="str">
        <f>IF(AZ668="","",IF(AND($H668="",$I668=""),"Y",IF(AND($H668&lt;=#REF!,$I668&gt;=#REF!),"Y",IF(AND($H668&lt;=#REF!,$I668=""),"Y",IF(AND($H668="",$I668&gt;=#REF!),"Y","N")))))</f>
        <v/>
      </c>
      <c r="BF668" s="80" t="str">
        <f t="shared" si="131"/>
        <v/>
      </c>
    </row>
    <row r="669" spans="12:58">
      <c r="L669" s="80" t="str">
        <f t="shared" si="129"/>
        <v/>
      </c>
      <c r="R669" s="65" t="str">
        <f t="shared" si="121"/>
        <v/>
      </c>
      <c r="S669" s="16" t="str">
        <f t="shared" si="122"/>
        <v/>
      </c>
      <c r="X669" s="65" t="str">
        <f t="shared" si="123"/>
        <v/>
      </c>
      <c r="AD669" s="65" t="str">
        <f t="shared" si="124"/>
        <v/>
      </c>
      <c r="AE669" s="80" t="str">
        <f t="shared" si="125"/>
        <v/>
      </c>
      <c r="AF669" s="13"/>
      <c r="AN669" s="14"/>
      <c r="AO669" s="14"/>
      <c r="AS669" s="14"/>
      <c r="AT669" s="14"/>
      <c r="AX669" s="14"/>
      <c r="AY669" s="114"/>
      <c r="AZ669" s="96" t="str">
        <f t="shared" si="126"/>
        <v/>
      </c>
      <c r="BA669" s="59" t="str">
        <f t="shared" si="127"/>
        <v/>
      </c>
      <c r="BB669" s="59" t="str">
        <f t="shared" si="128"/>
        <v/>
      </c>
      <c r="BC669" s="59" t="str">
        <f t="shared" si="132"/>
        <v/>
      </c>
      <c r="BD669" s="59" t="str">
        <f t="shared" si="130"/>
        <v/>
      </c>
      <c r="BE669" s="34" t="str">
        <f>IF(AZ669="","",IF(AND($H669="",$I669=""),"Y",IF(AND($H669&lt;=#REF!,$I669&gt;=#REF!),"Y",IF(AND($H669&lt;=#REF!,$I669=""),"Y",IF(AND($H669="",$I669&gt;=#REF!),"Y","N")))))</f>
        <v/>
      </c>
      <c r="BF669" s="80" t="str">
        <f t="shared" si="131"/>
        <v/>
      </c>
    </row>
    <row r="670" spans="12:58">
      <c r="L670" s="80" t="str">
        <f t="shared" si="129"/>
        <v/>
      </c>
      <c r="R670" s="65" t="str">
        <f t="shared" si="121"/>
        <v/>
      </c>
      <c r="S670" s="16" t="str">
        <f t="shared" si="122"/>
        <v/>
      </c>
      <c r="X670" s="65" t="str">
        <f t="shared" si="123"/>
        <v/>
      </c>
      <c r="AD670" s="65" t="str">
        <f t="shared" si="124"/>
        <v/>
      </c>
      <c r="AE670" s="80" t="str">
        <f t="shared" si="125"/>
        <v/>
      </c>
      <c r="AF670" s="13"/>
      <c r="AN670" s="14"/>
      <c r="AO670" s="14"/>
      <c r="AS670" s="14"/>
      <c r="AT670" s="14"/>
      <c r="AX670" s="14"/>
      <c r="AY670" s="114"/>
      <c r="AZ670" s="96" t="str">
        <f t="shared" si="126"/>
        <v/>
      </c>
      <c r="BA670" s="59" t="str">
        <f t="shared" si="127"/>
        <v/>
      </c>
      <c r="BB670" s="59" t="str">
        <f t="shared" si="128"/>
        <v/>
      </c>
      <c r="BC670" s="59" t="str">
        <f t="shared" si="132"/>
        <v/>
      </c>
      <c r="BD670" s="59" t="str">
        <f t="shared" si="130"/>
        <v/>
      </c>
      <c r="BE670" s="34" t="str">
        <f>IF(AZ670="","",IF(AND($H670="",$I670=""),"Y",IF(AND($H670&lt;=#REF!,$I670&gt;=#REF!),"Y",IF(AND($H670&lt;=#REF!,$I670=""),"Y",IF(AND($H670="",$I670&gt;=#REF!),"Y","N")))))</f>
        <v/>
      </c>
      <c r="BF670" s="80" t="str">
        <f t="shared" si="131"/>
        <v/>
      </c>
    </row>
    <row r="671" spans="12:58">
      <c r="L671" s="80" t="str">
        <f t="shared" si="129"/>
        <v/>
      </c>
      <c r="R671" s="65" t="str">
        <f t="shared" si="121"/>
        <v/>
      </c>
      <c r="S671" s="16" t="str">
        <f t="shared" si="122"/>
        <v/>
      </c>
      <c r="X671" s="65" t="str">
        <f t="shared" si="123"/>
        <v/>
      </c>
      <c r="AD671" s="65" t="str">
        <f t="shared" si="124"/>
        <v/>
      </c>
      <c r="AE671" s="80" t="str">
        <f t="shared" si="125"/>
        <v/>
      </c>
      <c r="AF671" s="13"/>
      <c r="AN671" s="14"/>
      <c r="AO671" s="14"/>
      <c r="AS671" s="14"/>
      <c r="AT671" s="14"/>
      <c r="AX671" s="14"/>
      <c r="AY671" s="114"/>
      <c r="AZ671" s="96" t="str">
        <f t="shared" si="126"/>
        <v/>
      </c>
      <c r="BA671" s="59" t="str">
        <f t="shared" si="127"/>
        <v/>
      </c>
      <c r="BB671" s="59" t="str">
        <f t="shared" si="128"/>
        <v/>
      </c>
      <c r="BC671" s="59" t="str">
        <f t="shared" si="132"/>
        <v/>
      </c>
      <c r="BD671" s="59" t="str">
        <f t="shared" si="130"/>
        <v/>
      </c>
      <c r="BE671" s="34" t="str">
        <f>IF(AZ671="","",IF(AND($H671="",$I671=""),"Y",IF(AND($H671&lt;=#REF!,$I671&gt;=#REF!),"Y",IF(AND($H671&lt;=#REF!,$I671=""),"Y",IF(AND($H671="",$I671&gt;=#REF!),"Y","N")))))</f>
        <v/>
      </c>
      <c r="BF671" s="80" t="str">
        <f t="shared" si="131"/>
        <v/>
      </c>
    </row>
    <row r="672" spans="12:58">
      <c r="L672" s="80" t="str">
        <f t="shared" si="129"/>
        <v/>
      </c>
      <c r="R672" s="65" t="str">
        <f t="shared" si="121"/>
        <v/>
      </c>
      <c r="S672" s="16" t="str">
        <f t="shared" si="122"/>
        <v/>
      </c>
      <c r="X672" s="65" t="str">
        <f t="shared" si="123"/>
        <v/>
      </c>
      <c r="AD672" s="65" t="str">
        <f t="shared" si="124"/>
        <v/>
      </c>
      <c r="AE672" s="80" t="str">
        <f t="shared" si="125"/>
        <v/>
      </c>
      <c r="AF672" s="13"/>
      <c r="AN672" s="14"/>
      <c r="AO672" s="14"/>
      <c r="AS672" s="14"/>
      <c r="AT672" s="14"/>
      <c r="AX672" s="14"/>
      <c r="AY672" s="114"/>
      <c r="AZ672" s="96" t="str">
        <f t="shared" si="126"/>
        <v/>
      </c>
      <c r="BA672" s="59" t="str">
        <f t="shared" si="127"/>
        <v/>
      </c>
      <c r="BB672" s="59" t="str">
        <f t="shared" si="128"/>
        <v/>
      </c>
      <c r="BC672" s="59" t="str">
        <f t="shared" si="132"/>
        <v/>
      </c>
      <c r="BD672" s="59" t="str">
        <f t="shared" si="130"/>
        <v/>
      </c>
      <c r="BE672" s="34" t="str">
        <f>IF(AZ672="","",IF(AND($H672="",$I672=""),"Y",IF(AND($H672&lt;=#REF!,$I672&gt;=#REF!),"Y",IF(AND($H672&lt;=#REF!,$I672=""),"Y",IF(AND($H672="",$I672&gt;=#REF!),"Y","N")))))</f>
        <v/>
      </c>
      <c r="BF672" s="80" t="str">
        <f t="shared" si="131"/>
        <v/>
      </c>
    </row>
    <row r="673" spans="12:58">
      <c r="L673" s="80" t="str">
        <f t="shared" si="129"/>
        <v/>
      </c>
      <c r="R673" s="65" t="str">
        <f t="shared" si="121"/>
        <v/>
      </c>
      <c r="S673" s="16" t="str">
        <f t="shared" si="122"/>
        <v/>
      </c>
      <c r="X673" s="65" t="str">
        <f t="shared" si="123"/>
        <v/>
      </c>
      <c r="AD673" s="65" t="str">
        <f t="shared" si="124"/>
        <v/>
      </c>
      <c r="AE673" s="80" t="str">
        <f t="shared" si="125"/>
        <v/>
      </c>
      <c r="AF673" s="13"/>
      <c r="AN673" s="14"/>
      <c r="AO673" s="14"/>
      <c r="AS673" s="14"/>
      <c r="AT673" s="14"/>
      <c r="AX673" s="14"/>
      <c r="AY673" s="114"/>
      <c r="AZ673" s="96" t="str">
        <f t="shared" si="126"/>
        <v/>
      </c>
      <c r="BA673" s="59" t="str">
        <f t="shared" si="127"/>
        <v/>
      </c>
      <c r="BB673" s="59" t="str">
        <f t="shared" si="128"/>
        <v/>
      </c>
      <c r="BC673" s="59" t="str">
        <f t="shared" si="132"/>
        <v/>
      </c>
      <c r="BD673" s="59" t="str">
        <f t="shared" si="130"/>
        <v/>
      </c>
      <c r="BE673" s="34" t="str">
        <f>IF(AZ673="","",IF(AND($H673="",$I673=""),"Y",IF(AND($H673&lt;=#REF!,$I673&gt;=#REF!),"Y",IF(AND($H673&lt;=#REF!,$I673=""),"Y",IF(AND($H673="",$I673&gt;=#REF!),"Y","N")))))</f>
        <v/>
      </c>
      <c r="BF673" s="80" t="str">
        <f t="shared" si="131"/>
        <v/>
      </c>
    </row>
    <row r="674" spans="12:58">
      <c r="L674" s="80" t="str">
        <f t="shared" si="129"/>
        <v/>
      </c>
      <c r="R674" s="65" t="str">
        <f t="shared" si="121"/>
        <v/>
      </c>
      <c r="S674" s="16" t="str">
        <f t="shared" si="122"/>
        <v/>
      </c>
      <c r="X674" s="65" t="str">
        <f t="shared" si="123"/>
        <v/>
      </c>
      <c r="AD674" s="65" t="str">
        <f t="shared" si="124"/>
        <v/>
      </c>
      <c r="AE674" s="80" t="str">
        <f t="shared" si="125"/>
        <v/>
      </c>
      <c r="AF674" s="13"/>
      <c r="AN674" s="14"/>
      <c r="AO674" s="14"/>
      <c r="AS674" s="14"/>
      <c r="AT674" s="14"/>
      <c r="AX674" s="14"/>
      <c r="AY674" s="114"/>
      <c r="AZ674" s="96" t="str">
        <f t="shared" si="126"/>
        <v/>
      </c>
      <c r="BA674" s="59" t="str">
        <f t="shared" si="127"/>
        <v/>
      </c>
      <c r="BB674" s="59" t="str">
        <f t="shared" si="128"/>
        <v/>
      </c>
      <c r="BC674" s="59" t="str">
        <f t="shared" si="132"/>
        <v/>
      </c>
      <c r="BD674" s="59" t="str">
        <f t="shared" si="130"/>
        <v/>
      </c>
      <c r="BE674" s="34" t="str">
        <f>IF(AZ674="","",IF(AND($H674="",$I674=""),"Y",IF(AND($H674&lt;=#REF!,$I674&gt;=#REF!),"Y",IF(AND($H674&lt;=#REF!,$I674=""),"Y",IF(AND($H674="",$I674&gt;=#REF!),"Y","N")))))</f>
        <v/>
      </c>
      <c r="BF674" s="80" t="str">
        <f t="shared" si="131"/>
        <v/>
      </c>
    </row>
    <row r="675" spans="12:58">
      <c r="L675" s="80" t="str">
        <f t="shared" si="129"/>
        <v/>
      </c>
      <c r="R675" s="65" t="str">
        <f t="shared" si="121"/>
        <v/>
      </c>
      <c r="S675" s="16" t="str">
        <f t="shared" si="122"/>
        <v/>
      </c>
      <c r="X675" s="65" t="str">
        <f t="shared" si="123"/>
        <v/>
      </c>
      <c r="AD675" s="65" t="str">
        <f t="shared" si="124"/>
        <v/>
      </c>
      <c r="AE675" s="80" t="str">
        <f t="shared" si="125"/>
        <v/>
      </c>
      <c r="AF675" s="13"/>
      <c r="AN675" s="14"/>
      <c r="AO675" s="14"/>
      <c r="AS675" s="14"/>
      <c r="AT675" s="14"/>
      <c r="AX675" s="14"/>
      <c r="AY675" s="114"/>
      <c r="AZ675" s="96" t="str">
        <f t="shared" si="126"/>
        <v/>
      </c>
      <c r="BA675" s="59" t="str">
        <f t="shared" si="127"/>
        <v/>
      </c>
      <c r="BB675" s="59" t="str">
        <f t="shared" si="128"/>
        <v/>
      </c>
      <c r="BC675" s="59" t="str">
        <f t="shared" si="132"/>
        <v/>
      </c>
      <c r="BD675" s="59" t="str">
        <f t="shared" si="130"/>
        <v/>
      </c>
      <c r="BE675" s="34" t="str">
        <f>IF(AZ675="","",IF(AND($H675="",$I675=""),"Y",IF(AND($H675&lt;=#REF!,$I675&gt;=#REF!),"Y",IF(AND($H675&lt;=#REF!,$I675=""),"Y",IF(AND($H675="",$I675&gt;=#REF!),"Y","N")))))</f>
        <v/>
      </c>
      <c r="BF675" s="80" t="str">
        <f t="shared" si="131"/>
        <v/>
      </c>
    </row>
    <row r="676" spans="12:58">
      <c r="L676" s="80" t="str">
        <f t="shared" si="129"/>
        <v/>
      </c>
      <c r="R676" s="65" t="str">
        <f t="shared" si="121"/>
        <v/>
      </c>
      <c r="S676" s="16" t="str">
        <f t="shared" si="122"/>
        <v/>
      </c>
      <c r="X676" s="65" t="str">
        <f t="shared" si="123"/>
        <v/>
      </c>
      <c r="AD676" s="65" t="str">
        <f t="shared" si="124"/>
        <v/>
      </c>
      <c r="AE676" s="80" t="str">
        <f t="shared" si="125"/>
        <v/>
      </c>
      <c r="AF676" s="13"/>
      <c r="AN676" s="14"/>
      <c r="AO676" s="14"/>
      <c r="AS676" s="14"/>
      <c r="AT676" s="14"/>
      <c r="AX676" s="14"/>
      <c r="AY676" s="114"/>
      <c r="AZ676" s="96" t="str">
        <f t="shared" si="126"/>
        <v/>
      </c>
      <c r="BA676" s="59" t="str">
        <f t="shared" si="127"/>
        <v/>
      </c>
      <c r="BB676" s="59" t="str">
        <f t="shared" si="128"/>
        <v/>
      </c>
      <c r="BC676" s="59" t="str">
        <f t="shared" si="132"/>
        <v/>
      </c>
      <c r="BD676" s="59" t="str">
        <f t="shared" si="130"/>
        <v/>
      </c>
      <c r="BE676" s="34" t="str">
        <f>IF(AZ676="","",IF(AND($H676="",$I676=""),"Y",IF(AND($H676&lt;=#REF!,$I676&gt;=#REF!),"Y",IF(AND($H676&lt;=#REF!,$I676=""),"Y",IF(AND($H676="",$I676&gt;=#REF!),"Y","N")))))</f>
        <v/>
      </c>
      <c r="BF676" s="80" t="str">
        <f t="shared" si="131"/>
        <v/>
      </c>
    </row>
    <row r="677" spans="12:58">
      <c r="L677" s="80" t="str">
        <f t="shared" si="129"/>
        <v/>
      </c>
      <c r="R677" s="65" t="str">
        <f t="shared" si="121"/>
        <v/>
      </c>
      <c r="S677" s="16" t="str">
        <f t="shared" si="122"/>
        <v/>
      </c>
      <c r="X677" s="65" t="str">
        <f t="shared" si="123"/>
        <v/>
      </c>
      <c r="AD677" s="65" t="str">
        <f t="shared" si="124"/>
        <v/>
      </c>
      <c r="AE677" s="80" t="str">
        <f t="shared" si="125"/>
        <v/>
      </c>
      <c r="AF677" s="13"/>
      <c r="AN677" s="14"/>
      <c r="AO677" s="14"/>
      <c r="AS677" s="14"/>
      <c r="AT677" s="14"/>
      <c r="AX677" s="14"/>
      <c r="AY677" s="114"/>
      <c r="AZ677" s="96" t="str">
        <f t="shared" si="126"/>
        <v/>
      </c>
      <c r="BA677" s="59" t="str">
        <f t="shared" si="127"/>
        <v/>
      </c>
      <c r="BB677" s="59" t="str">
        <f t="shared" si="128"/>
        <v/>
      </c>
      <c r="BC677" s="59" t="str">
        <f t="shared" si="132"/>
        <v/>
      </c>
      <c r="BD677" s="59" t="str">
        <f t="shared" si="130"/>
        <v/>
      </c>
      <c r="BE677" s="34" t="str">
        <f>IF(AZ677="","",IF(AND($H677="",$I677=""),"Y",IF(AND($H677&lt;=#REF!,$I677&gt;=#REF!),"Y",IF(AND($H677&lt;=#REF!,$I677=""),"Y",IF(AND($H677="",$I677&gt;=#REF!),"Y","N")))))</f>
        <v/>
      </c>
      <c r="BF677" s="80" t="str">
        <f t="shared" si="131"/>
        <v/>
      </c>
    </row>
    <row r="678" spans="12:58">
      <c r="L678" s="80" t="str">
        <f t="shared" si="129"/>
        <v/>
      </c>
      <c r="R678" s="65" t="str">
        <f t="shared" si="121"/>
        <v/>
      </c>
      <c r="S678" s="16" t="str">
        <f t="shared" si="122"/>
        <v/>
      </c>
      <c r="X678" s="65" t="str">
        <f t="shared" si="123"/>
        <v/>
      </c>
      <c r="AD678" s="65" t="str">
        <f t="shared" si="124"/>
        <v/>
      </c>
      <c r="AE678" s="80" t="str">
        <f t="shared" si="125"/>
        <v/>
      </c>
      <c r="AF678" s="13"/>
      <c r="AN678" s="14"/>
      <c r="AO678" s="14"/>
      <c r="AS678" s="14"/>
      <c r="AT678" s="14"/>
      <c r="AX678" s="14"/>
      <c r="AY678" s="114"/>
      <c r="AZ678" s="96" t="str">
        <f t="shared" si="126"/>
        <v/>
      </c>
      <c r="BA678" s="59" t="str">
        <f t="shared" si="127"/>
        <v/>
      </c>
      <c r="BB678" s="59" t="str">
        <f t="shared" si="128"/>
        <v/>
      </c>
      <c r="BC678" s="59" t="str">
        <f t="shared" si="132"/>
        <v/>
      </c>
      <c r="BD678" s="59" t="str">
        <f t="shared" si="130"/>
        <v/>
      </c>
      <c r="BE678" s="34" t="str">
        <f>IF(AZ678="","",IF(AND($H678="",$I678=""),"Y",IF(AND($H678&lt;=#REF!,$I678&gt;=#REF!),"Y",IF(AND($H678&lt;=#REF!,$I678=""),"Y",IF(AND($H678="",$I678&gt;=#REF!),"Y","N")))))</f>
        <v/>
      </c>
      <c r="BF678" s="80" t="str">
        <f t="shared" si="131"/>
        <v/>
      </c>
    </row>
    <row r="679" spans="12:58">
      <c r="L679" s="80" t="str">
        <f t="shared" si="129"/>
        <v/>
      </c>
      <c r="R679" s="65" t="str">
        <f t="shared" si="121"/>
        <v/>
      </c>
      <c r="S679" s="16" t="str">
        <f t="shared" si="122"/>
        <v/>
      </c>
      <c r="X679" s="65" t="str">
        <f t="shared" si="123"/>
        <v/>
      </c>
      <c r="AD679" s="65" t="str">
        <f t="shared" si="124"/>
        <v/>
      </c>
      <c r="AE679" s="80" t="str">
        <f t="shared" si="125"/>
        <v/>
      </c>
      <c r="AF679" s="13"/>
      <c r="AN679" s="14"/>
      <c r="AO679" s="14"/>
      <c r="AS679" s="14"/>
      <c r="AT679" s="14"/>
      <c r="AX679" s="14"/>
      <c r="AY679" s="114"/>
      <c r="AZ679" s="96" t="str">
        <f t="shared" si="126"/>
        <v/>
      </c>
      <c r="BA679" s="59" t="str">
        <f t="shared" si="127"/>
        <v/>
      </c>
      <c r="BB679" s="59" t="str">
        <f t="shared" si="128"/>
        <v/>
      </c>
      <c r="BC679" s="59" t="str">
        <f t="shared" si="132"/>
        <v/>
      </c>
      <c r="BD679" s="59" t="str">
        <f t="shared" si="130"/>
        <v/>
      </c>
      <c r="BE679" s="34" t="str">
        <f>IF(AZ679="","",IF(AND($H679="",$I679=""),"Y",IF(AND($H679&lt;=#REF!,$I679&gt;=#REF!),"Y",IF(AND($H679&lt;=#REF!,$I679=""),"Y",IF(AND($H679="",$I679&gt;=#REF!),"Y","N")))))</f>
        <v/>
      </c>
      <c r="BF679" s="80" t="str">
        <f t="shared" si="131"/>
        <v/>
      </c>
    </row>
    <row r="680" spans="12:58">
      <c r="L680" s="80" t="str">
        <f t="shared" si="129"/>
        <v/>
      </c>
      <c r="R680" s="65" t="str">
        <f t="shared" si="121"/>
        <v/>
      </c>
      <c r="S680" s="16" t="str">
        <f t="shared" si="122"/>
        <v/>
      </c>
      <c r="X680" s="65" t="str">
        <f t="shared" si="123"/>
        <v/>
      </c>
      <c r="AD680" s="65" t="str">
        <f t="shared" si="124"/>
        <v/>
      </c>
      <c r="AE680" s="80" t="str">
        <f t="shared" si="125"/>
        <v/>
      </c>
      <c r="AF680" s="13"/>
      <c r="AN680" s="14"/>
      <c r="AO680" s="14"/>
      <c r="AS680" s="14"/>
      <c r="AT680" s="14"/>
      <c r="AX680" s="14"/>
      <c r="AY680" s="114"/>
      <c r="AZ680" s="96" t="str">
        <f t="shared" si="126"/>
        <v/>
      </c>
      <c r="BA680" s="59" t="str">
        <f t="shared" si="127"/>
        <v/>
      </c>
      <c r="BB680" s="59" t="str">
        <f t="shared" si="128"/>
        <v/>
      </c>
      <c r="BC680" s="59" t="str">
        <f t="shared" si="132"/>
        <v/>
      </c>
      <c r="BD680" s="59" t="str">
        <f t="shared" si="130"/>
        <v/>
      </c>
      <c r="BE680" s="34" t="str">
        <f>IF(AZ680="","",IF(AND($H680="",$I680=""),"Y",IF(AND($H680&lt;=#REF!,$I680&gt;=#REF!),"Y",IF(AND($H680&lt;=#REF!,$I680=""),"Y",IF(AND($H680="",$I680&gt;=#REF!),"Y","N")))))</f>
        <v/>
      </c>
      <c r="BF680" s="80" t="str">
        <f t="shared" si="131"/>
        <v/>
      </c>
    </row>
    <row r="681" spans="12:58">
      <c r="L681" s="80" t="str">
        <f t="shared" si="129"/>
        <v/>
      </c>
      <c r="R681" s="65" t="str">
        <f t="shared" si="121"/>
        <v/>
      </c>
      <c r="S681" s="16" t="str">
        <f t="shared" si="122"/>
        <v/>
      </c>
      <c r="X681" s="65" t="str">
        <f t="shared" si="123"/>
        <v/>
      </c>
      <c r="AD681" s="65" t="str">
        <f t="shared" si="124"/>
        <v/>
      </c>
      <c r="AE681" s="80" t="str">
        <f t="shared" si="125"/>
        <v/>
      </c>
      <c r="AF681" s="13"/>
      <c r="AN681" s="14"/>
      <c r="AO681" s="14"/>
      <c r="AS681" s="14"/>
      <c r="AT681" s="14"/>
      <c r="AX681" s="14"/>
      <c r="AY681" s="114"/>
      <c r="AZ681" s="96" t="str">
        <f t="shared" si="126"/>
        <v/>
      </c>
      <c r="BA681" s="59" t="str">
        <f t="shared" si="127"/>
        <v/>
      </c>
      <c r="BB681" s="59" t="str">
        <f t="shared" si="128"/>
        <v/>
      </c>
      <c r="BC681" s="59" t="str">
        <f t="shared" si="132"/>
        <v/>
      </c>
      <c r="BD681" s="59" t="str">
        <f t="shared" si="130"/>
        <v/>
      </c>
      <c r="BE681" s="34" t="str">
        <f>IF(AZ681="","",IF(AND($H681="",$I681=""),"Y",IF(AND($H681&lt;=#REF!,$I681&gt;=#REF!),"Y",IF(AND($H681&lt;=#REF!,$I681=""),"Y",IF(AND($H681="",$I681&gt;=#REF!),"Y","N")))))</f>
        <v/>
      </c>
      <c r="BF681" s="80" t="str">
        <f t="shared" si="131"/>
        <v/>
      </c>
    </row>
    <row r="682" spans="12:58">
      <c r="L682" s="80" t="str">
        <f t="shared" si="129"/>
        <v/>
      </c>
      <c r="R682" s="65" t="str">
        <f t="shared" si="121"/>
        <v/>
      </c>
      <c r="S682" s="16" t="str">
        <f t="shared" si="122"/>
        <v/>
      </c>
      <c r="X682" s="65" t="str">
        <f t="shared" si="123"/>
        <v/>
      </c>
      <c r="AD682" s="65" t="str">
        <f t="shared" si="124"/>
        <v/>
      </c>
      <c r="AE682" s="80" t="str">
        <f t="shared" si="125"/>
        <v/>
      </c>
      <c r="AF682" s="13"/>
      <c r="AN682" s="14"/>
      <c r="AO682" s="14"/>
      <c r="AS682" s="14"/>
      <c r="AT682" s="14"/>
      <c r="AX682" s="14"/>
      <c r="AY682" s="114"/>
      <c r="AZ682" s="96" t="str">
        <f t="shared" si="126"/>
        <v/>
      </c>
      <c r="BA682" s="59" t="str">
        <f t="shared" si="127"/>
        <v/>
      </c>
      <c r="BB682" s="59" t="str">
        <f t="shared" si="128"/>
        <v/>
      </c>
      <c r="BC682" s="59" t="str">
        <f t="shared" si="132"/>
        <v/>
      </c>
      <c r="BD682" s="59" t="str">
        <f t="shared" si="130"/>
        <v/>
      </c>
      <c r="BE682" s="34" t="str">
        <f>IF(AZ682="","",IF(AND($H682="",$I682=""),"Y",IF(AND($H682&lt;=#REF!,$I682&gt;=#REF!),"Y",IF(AND($H682&lt;=#REF!,$I682=""),"Y",IF(AND($H682="",$I682&gt;=#REF!),"Y","N")))))</f>
        <v/>
      </c>
      <c r="BF682" s="80" t="str">
        <f t="shared" si="131"/>
        <v/>
      </c>
    </row>
    <row r="683" spans="12:58">
      <c r="L683" s="80" t="str">
        <f t="shared" si="129"/>
        <v/>
      </c>
      <c r="R683" s="65" t="str">
        <f t="shared" si="121"/>
        <v/>
      </c>
      <c r="S683" s="16" t="str">
        <f t="shared" si="122"/>
        <v/>
      </c>
      <c r="X683" s="65" t="str">
        <f t="shared" si="123"/>
        <v/>
      </c>
      <c r="AD683" s="65" t="str">
        <f t="shared" si="124"/>
        <v/>
      </c>
      <c r="AE683" s="80" t="str">
        <f t="shared" si="125"/>
        <v/>
      </c>
      <c r="AF683" s="13"/>
      <c r="AN683" s="14"/>
      <c r="AO683" s="14"/>
      <c r="AS683" s="14"/>
      <c r="AT683" s="14"/>
      <c r="AX683" s="14"/>
      <c r="AY683" s="114"/>
      <c r="AZ683" s="96" t="str">
        <f t="shared" si="126"/>
        <v/>
      </c>
      <c r="BA683" s="59" t="str">
        <f t="shared" si="127"/>
        <v/>
      </c>
      <c r="BB683" s="59" t="str">
        <f t="shared" si="128"/>
        <v/>
      </c>
      <c r="BC683" s="59" t="str">
        <f t="shared" si="132"/>
        <v/>
      </c>
      <c r="BD683" s="59" t="str">
        <f t="shared" si="130"/>
        <v/>
      </c>
      <c r="BE683" s="34" t="str">
        <f>IF(AZ683="","",IF(AND($H683="",$I683=""),"Y",IF(AND($H683&lt;=#REF!,$I683&gt;=#REF!),"Y",IF(AND($H683&lt;=#REF!,$I683=""),"Y",IF(AND($H683="",$I683&gt;=#REF!),"Y","N")))))</f>
        <v/>
      </c>
      <c r="BF683" s="80" t="str">
        <f t="shared" si="131"/>
        <v/>
      </c>
    </row>
    <row r="684" spans="12:58">
      <c r="L684" s="80" t="str">
        <f t="shared" si="129"/>
        <v/>
      </c>
      <c r="R684" s="65" t="str">
        <f t="shared" si="121"/>
        <v/>
      </c>
      <c r="S684" s="16" t="str">
        <f t="shared" si="122"/>
        <v/>
      </c>
      <c r="X684" s="65" t="str">
        <f t="shared" si="123"/>
        <v/>
      </c>
      <c r="AD684" s="65" t="str">
        <f t="shared" si="124"/>
        <v/>
      </c>
      <c r="AE684" s="80" t="str">
        <f t="shared" si="125"/>
        <v/>
      </c>
      <c r="AF684" s="13"/>
      <c r="AN684" s="14"/>
      <c r="AO684" s="14"/>
      <c r="AS684" s="14"/>
      <c r="AT684" s="14"/>
      <c r="AX684" s="14"/>
      <c r="AY684" s="114"/>
      <c r="AZ684" s="96" t="str">
        <f t="shared" si="126"/>
        <v/>
      </c>
      <c r="BA684" s="59" t="str">
        <f t="shared" si="127"/>
        <v/>
      </c>
      <c r="BB684" s="59" t="str">
        <f t="shared" si="128"/>
        <v/>
      </c>
      <c r="BC684" s="59" t="str">
        <f t="shared" si="132"/>
        <v/>
      </c>
      <c r="BD684" s="59" t="str">
        <f t="shared" si="130"/>
        <v/>
      </c>
      <c r="BE684" s="34" t="str">
        <f>IF(AZ684="","",IF(AND($H684="",$I684=""),"Y",IF(AND($H684&lt;=#REF!,$I684&gt;=#REF!),"Y",IF(AND($H684&lt;=#REF!,$I684=""),"Y",IF(AND($H684="",$I684&gt;=#REF!),"Y","N")))))</f>
        <v/>
      </c>
      <c r="BF684" s="80" t="str">
        <f t="shared" si="131"/>
        <v/>
      </c>
    </row>
    <row r="685" spans="12:58">
      <c r="L685" s="80" t="str">
        <f t="shared" si="129"/>
        <v/>
      </c>
      <c r="R685" s="65" t="str">
        <f t="shared" si="121"/>
        <v/>
      </c>
      <c r="S685" s="16" t="str">
        <f t="shared" si="122"/>
        <v/>
      </c>
      <c r="X685" s="65" t="str">
        <f t="shared" si="123"/>
        <v/>
      </c>
      <c r="AD685" s="65" t="str">
        <f t="shared" si="124"/>
        <v/>
      </c>
      <c r="AE685" s="80" t="str">
        <f t="shared" si="125"/>
        <v/>
      </c>
      <c r="AF685" s="13"/>
      <c r="AN685" s="14"/>
      <c r="AO685" s="14"/>
      <c r="AS685" s="14"/>
      <c r="AT685" s="14"/>
      <c r="AX685" s="14"/>
      <c r="AY685" s="114"/>
      <c r="AZ685" s="96" t="str">
        <f t="shared" si="126"/>
        <v/>
      </c>
      <c r="BA685" s="59" t="str">
        <f t="shared" si="127"/>
        <v/>
      </c>
      <c r="BB685" s="59" t="str">
        <f t="shared" si="128"/>
        <v/>
      </c>
      <c r="BC685" s="59" t="str">
        <f t="shared" si="132"/>
        <v/>
      </c>
      <c r="BD685" s="59" t="str">
        <f t="shared" si="130"/>
        <v/>
      </c>
      <c r="BE685" s="34" t="str">
        <f>IF(AZ685="","",IF(AND($H685="",$I685=""),"Y",IF(AND($H685&lt;=#REF!,$I685&gt;=#REF!),"Y",IF(AND($H685&lt;=#REF!,$I685=""),"Y",IF(AND($H685="",$I685&gt;=#REF!),"Y","N")))))</f>
        <v/>
      </c>
      <c r="BF685" s="80" t="str">
        <f t="shared" si="131"/>
        <v/>
      </c>
    </row>
    <row r="686" spans="12:58">
      <c r="L686" s="80" t="str">
        <f t="shared" si="129"/>
        <v/>
      </c>
      <c r="R686" s="65" t="str">
        <f t="shared" si="121"/>
        <v/>
      </c>
      <c r="S686" s="16" t="str">
        <f t="shared" si="122"/>
        <v/>
      </c>
      <c r="X686" s="65" t="str">
        <f t="shared" si="123"/>
        <v/>
      </c>
      <c r="AD686" s="65" t="str">
        <f t="shared" si="124"/>
        <v/>
      </c>
      <c r="AE686" s="80" t="str">
        <f t="shared" si="125"/>
        <v/>
      </c>
      <c r="AF686" s="13"/>
      <c r="AN686" s="14"/>
      <c r="AO686" s="14"/>
      <c r="AS686" s="14"/>
      <c r="AT686" s="14"/>
      <c r="AX686" s="14"/>
      <c r="AY686" s="114"/>
      <c r="AZ686" s="96" t="str">
        <f t="shared" si="126"/>
        <v/>
      </c>
      <c r="BA686" s="59" t="str">
        <f t="shared" si="127"/>
        <v/>
      </c>
      <c r="BB686" s="59" t="str">
        <f t="shared" si="128"/>
        <v/>
      </c>
      <c r="BC686" s="59" t="str">
        <f t="shared" si="132"/>
        <v/>
      </c>
      <c r="BD686" s="59" t="str">
        <f t="shared" si="130"/>
        <v/>
      </c>
      <c r="BE686" s="34" t="str">
        <f>IF(AZ686="","",IF(AND($H686="",$I686=""),"Y",IF(AND($H686&lt;=#REF!,$I686&gt;=#REF!),"Y",IF(AND($H686&lt;=#REF!,$I686=""),"Y",IF(AND($H686="",$I686&gt;=#REF!),"Y","N")))))</f>
        <v/>
      </c>
      <c r="BF686" s="80" t="str">
        <f t="shared" si="131"/>
        <v/>
      </c>
    </row>
    <row r="687" spans="12:58">
      <c r="L687" s="80" t="str">
        <f t="shared" si="129"/>
        <v/>
      </c>
      <c r="R687" s="65" t="str">
        <f t="shared" si="121"/>
        <v/>
      </c>
      <c r="S687" s="16" t="str">
        <f t="shared" si="122"/>
        <v/>
      </c>
      <c r="X687" s="65" t="str">
        <f t="shared" si="123"/>
        <v/>
      </c>
      <c r="AD687" s="65" t="str">
        <f t="shared" si="124"/>
        <v/>
      </c>
      <c r="AE687" s="80" t="str">
        <f t="shared" si="125"/>
        <v/>
      </c>
      <c r="AF687" s="13"/>
      <c r="AN687" s="14"/>
      <c r="AO687" s="14"/>
      <c r="AS687" s="14"/>
      <c r="AT687" s="14"/>
      <c r="AX687" s="14"/>
      <c r="AY687" s="114"/>
      <c r="AZ687" s="96" t="str">
        <f t="shared" si="126"/>
        <v/>
      </c>
      <c r="BA687" s="59" t="str">
        <f t="shared" si="127"/>
        <v/>
      </c>
      <c r="BB687" s="59" t="str">
        <f t="shared" si="128"/>
        <v/>
      </c>
      <c r="BC687" s="59" t="str">
        <f t="shared" si="132"/>
        <v/>
      </c>
      <c r="BD687" s="59" t="str">
        <f t="shared" si="130"/>
        <v/>
      </c>
      <c r="BE687" s="34" t="str">
        <f>IF(AZ687="","",IF(AND($H687="",$I687=""),"Y",IF(AND($H687&lt;=#REF!,$I687&gt;=#REF!),"Y",IF(AND($H687&lt;=#REF!,$I687=""),"Y",IF(AND($H687="",$I687&gt;=#REF!),"Y","N")))))</f>
        <v/>
      </c>
      <c r="BF687" s="80" t="str">
        <f t="shared" si="131"/>
        <v/>
      </c>
    </row>
    <row r="688" spans="12:58">
      <c r="L688" s="80" t="str">
        <f t="shared" si="129"/>
        <v/>
      </c>
      <c r="R688" s="65" t="str">
        <f t="shared" si="121"/>
        <v/>
      </c>
      <c r="S688" s="16" t="str">
        <f t="shared" si="122"/>
        <v/>
      </c>
      <c r="X688" s="65" t="str">
        <f t="shared" si="123"/>
        <v/>
      </c>
      <c r="AD688" s="65" t="str">
        <f t="shared" si="124"/>
        <v/>
      </c>
      <c r="AE688" s="80" t="str">
        <f t="shared" si="125"/>
        <v/>
      </c>
      <c r="AF688" s="13"/>
      <c r="AN688" s="14"/>
      <c r="AO688" s="14"/>
      <c r="AS688" s="14"/>
      <c r="AT688" s="14"/>
      <c r="AX688" s="14"/>
      <c r="AY688" s="114"/>
      <c r="AZ688" s="96" t="str">
        <f t="shared" si="126"/>
        <v/>
      </c>
      <c r="BA688" s="59" t="str">
        <f t="shared" si="127"/>
        <v/>
      </c>
      <c r="BB688" s="59" t="str">
        <f t="shared" si="128"/>
        <v/>
      </c>
      <c r="BC688" s="59" t="str">
        <f t="shared" si="132"/>
        <v/>
      </c>
      <c r="BD688" s="59" t="str">
        <f t="shared" si="130"/>
        <v/>
      </c>
      <c r="BE688" s="34" t="str">
        <f>IF(AZ688="","",IF(AND($H688="",$I688=""),"Y",IF(AND($H688&lt;=#REF!,$I688&gt;=#REF!),"Y",IF(AND($H688&lt;=#REF!,$I688=""),"Y",IF(AND($H688="",$I688&gt;=#REF!),"Y","N")))))</f>
        <v/>
      </c>
      <c r="BF688" s="80" t="str">
        <f t="shared" si="131"/>
        <v/>
      </c>
    </row>
    <row r="689" spans="12:58">
      <c r="L689" s="80" t="str">
        <f t="shared" si="129"/>
        <v/>
      </c>
      <c r="R689" s="65" t="str">
        <f t="shared" si="121"/>
        <v/>
      </c>
      <c r="S689" s="16" t="str">
        <f t="shared" si="122"/>
        <v/>
      </c>
      <c r="X689" s="65" t="str">
        <f t="shared" si="123"/>
        <v/>
      </c>
      <c r="AD689" s="65" t="str">
        <f t="shared" si="124"/>
        <v/>
      </c>
      <c r="AE689" s="80" t="str">
        <f t="shared" si="125"/>
        <v/>
      </c>
      <c r="AF689" s="13"/>
      <c r="AN689" s="14"/>
      <c r="AO689" s="14"/>
      <c r="AS689" s="14"/>
      <c r="AT689" s="14"/>
      <c r="AX689" s="14"/>
      <c r="AY689" s="114"/>
      <c r="AZ689" s="96" t="str">
        <f t="shared" si="126"/>
        <v/>
      </c>
      <c r="BA689" s="59" t="str">
        <f t="shared" si="127"/>
        <v/>
      </c>
      <c r="BB689" s="59" t="str">
        <f t="shared" si="128"/>
        <v/>
      </c>
      <c r="BC689" s="59" t="str">
        <f t="shared" si="132"/>
        <v/>
      </c>
      <c r="BD689" s="59" t="str">
        <f t="shared" si="130"/>
        <v/>
      </c>
      <c r="BE689" s="34" t="str">
        <f>IF(AZ689="","",IF(AND($H689="",$I689=""),"Y",IF(AND($H689&lt;=#REF!,$I689&gt;=#REF!),"Y",IF(AND($H689&lt;=#REF!,$I689=""),"Y",IF(AND($H689="",$I689&gt;=#REF!),"Y","N")))))</f>
        <v/>
      </c>
      <c r="BF689" s="80" t="str">
        <f t="shared" si="131"/>
        <v/>
      </c>
    </row>
    <row r="690" spans="12:58">
      <c r="L690" s="80" t="str">
        <f t="shared" si="129"/>
        <v/>
      </c>
      <c r="R690" s="65" t="str">
        <f t="shared" si="121"/>
        <v/>
      </c>
      <c r="S690" s="16" t="str">
        <f t="shared" si="122"/>
        <v/>
      </c>
      <c r="X690" s="65" t="str">
        <f t="shared" si="123"/>
        <v/>
      </c>
      <c r="AD690" s="65" t="str">
        <f t="shared" si="124"/>
        <v/>
      </c>
      <c r="AE690" s="80" t="str">
        <f t="shared" si="125"/>
        <v/>
      </c>
      <c r="AF690" s="13"/>
      <c r="AN690" s="14"/>
      <c r="AO690" s="14"/>
      <c r="AS690" s="14"/>
      <c r="AT690" s="14"/>
      <c r="AX690" s="14"/>
      <c r="AY690" s="114"/>
      <c r="AZ690" s="96" t="str">
        <f t="shared" si="126"/>
        <v/>
      </c>
      <c r="BA690" s="59" t="str">
        <f t="shared" si="127"/>
        <v/>
      </c>
      <c r="BB690" s="59" t="str">
        <f t="shared" si="128"/>
        <v/>
      </c>
      <c r="BC690" s="59" t="str">
        <f t="shared" si="132"/>
        <v/>
      </c>
      <c r="BD690" s="59" t="str">
        <f t="shared" si="130"/>
        <v/>
      </c>
      <c r="BE690" s="34" t="str">
        <f>IF(AZ690="","",IF(AND($H690="",$I690=""),"Y",IF(AND($H690&lt;=#REF!,$I690&gt;=#REF!),"Y",IF(AND($H690&lt;=#REF!,$I690=""),"Y",IF(AND($H690="",$I690&gt;=#REF!),"Y","N")))))</f>
        <v/>
      </c>
      <c r="BF690" s="80" t="str">
        <f t="shared" si="131"/>
        <v/>
      </c>
    </row>
    <row r="691" spans="12:58">
      <c r="L691" s="80" t="str">
        <f t="shared" si="129"/>
        <v/>
      </c>
      <c r="R691" s="65" t="str">
        <f t="shared" si="121"/>
        <v/>
      </c>
      <c r="S691" s="16" t="str">
        <f t="shared" si="122"/>
        <v/>
      </c>
      <c r="X691" s="65" t="str">
        <f t="shared" si="123"/>
        <v/>
      </c>
      <c r="AD691" s="65" t="str">
        <f t="shared" si="124"/>
        <v/>
      </c>
      <c r="AE691" s="80" t="str">
        <f t="shared" si="125"/>
        <v/>
      </c>
      <c r="AF691" s="13"/>
      <c r="AN691" s="14"/>
      <c r="AO691" s="14"/>
      <c r="AS691" s="14"/>
      <c r="AT691" s="14"/>
      <c r="AX691" s="14"/>
      <c r="AY691" s="114"/>
      <c r="AZ691" s="96" t="str">
        <f t="shared" si="126"/>
        <v/>
      </c>
      <c r="BA691" s="59" t="str">
        <f t="shared" si="127"/>
        <v/>
      </c>
      <c r="BB691" s="59" t="str">
        <f t="shared" si="128"/>
        <v/>
      </c>
      <c r="BC691" s="59" t="str">
        <f t="shared" si="132"/>
        <v/>
      </c>
      <c r="BD691" s="59" t="str">
        <f t="shared" si="130"/>
        <v/>
      </c>
      <c r="BE691" s="34" t="str">
        <f>IF(AZ691="","",IF(AND($H691="",$I691=""),"Y",IF(AND($H691&lt;=#REF!,$I691&gt;=#REF!),"Y",IF(AND($H691&lt;=#REF!,$I691=""),"Y",IF(AND($H691="",$I691&gt;=#REF!),"Y","N")))))</f>
        <v/>
      </c>
      <c r="BF691" s="80" t="str">
        <f t="shared" si="131"/>
        <v/>
      </c>
    </row>
    <row r="692" spans="12:58">
      <c r="L692" s="80" t="str">
        <f t="shared" si="129"/>
        <v/>
      </c>
      <c r="R692" s="65" t="str">
        <f t="shared" si="121"/>
        <v/>
      </c>
      <c r="S692" s="16" t="str">
        <f t="shared" si="122"/>
        <v/>
      </c>
      <c r="X692" s="65" t="str">
        <f t="shared" si="123"/>
        <v/>
      </c>
      <c r="AD692" s="65" t="str">
        <f t="shared" si="124"/>
        <v/>
      </c>
      <c r="AE692" s="80" t="str">
        <f t="shared" si="125"/>
        <v/>
      </c>
      <c r="AF692" s="13"/>
      <c r="AN692" s="14"/>
      <c r="AO692" s="14"/>
      <c r="AS692" s="14"/>
      <c r="AT692" s="14"/>
      <c r="AX692" s="14"/>
      <c r="AY692" s="114"/>
      <c r="AZ692" s="96" t="str">
        <f t="shared" si="126"/>
        <v/>
      </c>
      <c r="BA692" s="59" t="str">
        <f t="shared" si="127"/>
        <v/>
      </c>
      <c r="BB692" s="59" t="str">
        <f t="shared" si="128"/>
        <v/>
      </c>
      <c r="BC692" s="59" t="str">
        <f t="shared" si="132"/>
        <v/>
      </c>
      <c r="BD692" s="59" t="str">
        <f t="shared" si="130"/>
        <v/>
      </c>
      <c r="BE692" s="34" t="str">
        <f>IF(AZ692="","",IF(AND($H692="",$I692=""),"Y",IF(AND($H692&lt;=#REF!,$I692&gt;=#REF!),"Y",IF(AND($H692&lt;=#REF!,$I692=""),"Y",IF(AND($H692="",$I692&gt;=#REF!),"Y","N")))))</f>
        <v/>
      </c>
      <c r="BF692" s="80" t="str">
        <f t="shared" si="131"/>
        <v/>
      </c>
    </row>
    <row r="693" spans="12:58">
      <c r="L693" s="80" t="str">
        <f t="shared" si="129"/>
        <v/>
      </c>
      <c r="R693" s="65" t="str">
        <f t="shared" si="121"/>
        <v/>
      </c>
      <c r="S693" s="16" t="str">
        <f t="shared" si="122"/>
        <v/>
      </c>
      <c r="X693" s="65" t="str">
        <f t="shared" si="123"/>
        <v/>
      </c>
      <c r="AD693" s="65" t="str">
        <f t="shared" si="124"/>
        <v/>
      </c>
      <c r="AE693" s="80" t="str">
        <f t="shared" si="125"/>
        <v/>
      </c>
      <c r="AF693" s="13"/>
      <c r="AN693" s="14"/>
      <c r="AO693" s="14"/>
      <c r="AS693" s="14"/>
      <c r="AT693" s="14"/>
      <c r="AX693" s="14"/>
      <c r="AY693" s="114"/>
      <c r="AZ693" s="96" t="str">
        <f t="shared" si="126"/>
        <v/>
      </c>
      <c r="BA693" s="59" t="str">
        <f t="shared" si="127"/>
        <v/>
      </c>
      <c r="BB693" s="59" t="str">
        <f t="shared" si="128"/>
        <v/>
      </c>
      <c r="BC693" s="59" t="str">
        <f t="shared" si="132"/>
        <v/>
      </c>
      <c r="BD693" s="59" t="str">
        <f t="shared" si="130"/>
        <v/>
      </c>
      <c r="BE693" s="34" t="str">
        <f>IF(AZ693="","",IF(AND($H693="",$I693=""),"Y",IF(AND($H693&lt;=#REF!,$I693&gt;=#REF!),"Y",IF(AND($H693&lt;=#REF!,$I693=""),"Y",IF(AND($H693="",$I693&gt;=#REF!),"Y","N")))))</f>
        <v/>
      </c>
      <c r="BF693" s="80" t="str">
        <f t="shared" si="131"/>
        <v/>
      </c>
    </row>
    <row r="694" spans="12:58">
      <c r="L694" s="80" t="str">
        <f t="shared" si="129"/>
        <v/>
      </c>
      <c r="R694" s="65" t="str">
        <f t="shared" si="121"/>
        <v/>
      </c>
      <c r="S694" s="16" t="str">
        <f t="shared" si="122"/>
        <v/>
      </c>
      <c r="X694" s="65" t="str">
        <f t="shared" si="123"/>
        <v/>
      </c>
      <c r="AD694" s="65" t="str">
        <f t="shared" si="124"/>
        <v/>
      </c>
      <c r="AE694" s="80" t="str">
        <f t="shared" si="125"/>
        <v/>
      </c>
      <c r="AF694" s="13"/>
      <c r="AN694" s="14"/>
      <c r="AO694" s="14"/>
      <c r="AS694" s="14"/>
      <c r="AT694" s="14"/>
      <c r="AX694" s="14"/>
      <c r="AY694" s="114"/>
      <c r="AZ694" s="96" t="str">
        <f t="shared" si="126"/>
        <v/>
      </c>
      <c r="BA694" s="59" t="str">
        <f t="shared" si="127"/>
        <v/>
      </c>
      <c r="BB694" s="59" t="str">
        <f t="shared" si="128"/>
        <v/>
      </c>
      <c r="BC694" s="59" t="str">
        <f t="shared" si="132"/>
        <v/>
      </c>
      <c r="BD694" s="59" t="str">
        <f t="shared" si="130"/>
        <v/>
      </c>
      <c r="BE694" s="34" t="str">
        <f>IF(AZ694="","",IF(AND($H694="",$I694=""),"Y",IF(AND($H694&lt;=#REF!,$I694&gt;=#REF!),"Y",IF(AND($H694&lt;=#REF!,$I694=""),"Y",IF(AND($H694="",$I694&gt;=#REF!),"Y","N")))))</f>
        <v/>
      </c>
      <c r="BF694" s="80" t="str">
        <f t="shared" si="131"/>
        <v/>
      </c>
    </row>
    <row r="695" spans="12:58">
      <c r="L695" s="80" t="str">
        <f t="shared" si="129"/>
        <v/>
      </c>
      <c r="R695" s="65" t="str">
        <f t="shared" si="121"/>
        <v/>
      </c>
      <c r="S695" s="16" t="str">
        <f t="shared" si="122"/>
        <v/>
      </c>
      <c r="X695" s="65" t="str">
        <f t="shared" si="123"/>
        <v/>
      </c>
      <c r="AD695" s="65" t="str">
        <f t="shared" si="124"/>
        <v/>
      </c>
      <c r="AE695" s="80" t="str">
        <f t="shared" si="125"/>
        <v/>
      </c>
      <c r="AF695" s="13"/>
      <c r="AN695" s="14"/>
      <c r="AO695" s="14"/>
      <c r="AS695" s="14"/>
      <c r="AT695" s="14"/>
      <c r="AX695" s="14"/>
      <c r="AY695" s="114"/>
      <c r="AZ695" s="96" t="str">
        <f t="shared" si="126"/>
        <v/>
      </c>
      <c r="BA695" s="59" t="str">
        <f t="shared" si="127"/>
        <v/>
      </c>
      <c r="BB695" s="59" t="str">
        <f t="shared" si="128"/>
        <v/>
      </c>
      <c r="BC695" s="59" t="str">
        <f t="shared" si="132"/>
        <v/>
      </c>
      <c r="BD695" s="59" t="str">
        <f t="shared" si="130"/>
        <v/>
      </c>
      <c r="BE695" s="34" t="str">
        <f>IF(AZ695="","",IF(AND($H695="",$I695=""),"Y",IF(AND($H695&lt;=#REF!,$I695&gt;=#REF!),"Y",IF(AND($H695&lt;=#REF!,$I695=""),"Y",IF(AND($H695="",$I695&gt;=#REF!),"Y","N")))))</f>
        <v/>
      </c>
      <c r="BF695" s="80" t="str">
        <f t="shared" si="131"/>
        <v/>
      </c>
    </row>
    <row r="696" spans="12:58">
      <c r="L696" s="80" t="str">
        <f t="shared" si="129"/>
        <v/>
      </c>
      <c r="R696" s="65" t="str">
        <f t="shared" si="121"/>
        <v/>
      </c>
      <c r="S696" s="16" t="str">
        <f t="shared" si="122"/>
        <v/>
      </c>
      <c r="X696" s="65" t="str">
        <f t="shared" si="123"/>
        <v/>
      </c>
      <c r="AD696" s="65" t="str">
        <f t="shared" si="124"/>
        <v/>
      </c>
      <c r="AE696" s="80" t="str">
        <f t="shared" si="125"/>
        <v/>
      </c>
      <c r="AF696" s="13"/>
      <c r="AN696" s="14"/>
      <c r="AO696" s="14"/>
      <c r="AS696" s="14"/>
      <c r="AT696" s="14"/>
      <c r="AX696" s="14"/>
      <c r="AY696" s="114"/>
      <c r="AZ696" s="96" t="str">
        <f t="shared" si="126"/>
        <v/>
      </c>
      <c r="BA696" s="59" t="str">
        <f t="shared" si="127"/>
        <v/>
      </c>
      <c r="BB696" s="59" t="str">
        <f t="shared" si="128"/>
        <v/>
      </c>
      <c r="BC696" s="59" t="str">
        <f t="shared" si="132"/>
        <v/>
      </c>
      <c r="BD696" s="59" t="str">
        <f t="shared" si="130"/>
        <v/>
      </c>
      <c r="BE696" s="34" t="str">
        <f>IF(AZ696="","",IF(AND($H696="",$I696=""),"Y",IF(AND($H696&lt;=#REF!,$I696&gt;=#REF!),"Y",IF(AND($H696&lt;=#REF!,$I696=""),"Y",IF(AND($H696="",$I696&gt;=#REF!),"Y","N")))))</f>
        <v/>
      </c>
      <c r="BF696" s="80" t="str">
        <f t="shared" si="131"/>
        <v/>
      </c>
    </row>
    <row r="697" spans="12:58">
      <c r="L697" s="80" t="str">
        <f t="shared" si="129"/>
        <v/>
      </c>
      <c r="R697" s="65" t="str">
        <f t="shared" si="121"/>
        <v/>
      </c>
      <c r="S697" s="16" t="str">
        <f t="shared" si="122"/>
        <v/>
      </c>
      <c r="X697" s="65" t="str">
        <f t="shared" si="123"/>
        <v/>
      </c>
      <c r="AD697" s="65" t="str">
        <f t="shared" si="124"/>
        <v/>
      </c>
      <c r="AE697" s="80" t="str">
        <f t="shared" si="125"/>
        <v/>
      </c>
      <c r="AF697" s="13"/>
      <c r="AN697" s="14"/>
      <c r="AO697" s="14"/>
      <c r="AS697" s="14"/>
      <c r="AT697" s="14"/>
      <c r="AX697" s="14"/>
      <c r="AY697" s="114"/>
      <c r="AZ697" s="96" t="str">
        <f t="shared" si="126"/>
        <v/>
      </c>
      <c r="BA697" s="59" t="str">
        <f t="shared" si="127"/>
        <v/>
      </c>
      <c r="BB697" s="59" t="str">
        <f t="shared" si="128"/>
        <v/>
      </c>
      <c r="BC697" s="59" t="str">
        <f t="shared" si="132"/>
        <v/>
      </c>
      <c r="BD697" s="59" t="str">
        <f t="shared" si="130"/>
        <v/>
      </c>
      <c r="BE697" s="34" t="str">
        <f>IF(AZ697="","",IF(AND($H697="",$I697=""),"Y",IF(AND($H697&lt;=#REF!,$I697&gt;=#REF!),"Y",IF(AND($H697&lt;=#REF!,$I697=""),"Y",IF(AND($H697="",$I697&gt;=#REF!),"Y","N")))))</f>
        <v/>
      </c>
      <c r="BF697" s="80" t="str">
        <f t="shared" si="131"/>
        <v/>
      </c>
    </row>
    <row r="698" spans="12:58">
      <c r="L698" s="80" t="str">
        <f t="shared" si="129"/>
        <v/>
      </c>
      <c r="R698" s="65" t="str">
        <f t="shared" si="121"/>
        <v/>
      </c>
      <c r="S698" s="16" t="str">
        <f t="shared" si="122"/>
        <v/>
      </c>
      <c r="X698" s="65" t="str">
        <f t="shared" si="123"/>
        <v/>
      </c>
      <c r="AD698" s="65" t="str">
        <f t="shared" si="124"/>
        <v/>
      </c>
      <c r="AE698" s="80" t="str">
        <f t="shared" si="125"/>
        <v/>
      </c>
      <c r="AF698" s="13"/>
      <c r="AN698" s="14"/>
      <c r="AO698" s="14"/>
      <c r="AS698" s="14"/>
      <c r="AT698" s="14"/>
      <c r="AX698" s="14"/>
      <c r="AY698" s="114"/>
      <c r="AZ698" s="96" t="str">
        <f t="shared" si="126"/>
        <v/>
      </c>
      <c r="BA698" s="59" t="str">
        <f t="shared" si="127"/>
        <v/>
      </c>
      <c r="BB698" s="59" t="str">
        <f t="shared" si="128"/>
        <v/>
      </c>
      <c r="BC698" s="59" t="str">
        <f t="shared" si="132"/>
        <v/>
      </c>
      <c r="BD698" s="59" t="str">
        <f t="shared" si="130"/>
        <v/>
      </c>
      <c r="BE698" s="34" t="str">
        <f>IF(AZ698="","",IF(AND($H698="",$I698=""),"Y",IF(AND($H698&lt;=#REF!,$I698&gt;=#REF!),"Y",IF(AND($H698&lt;=#REF!,$I698=""),"Y",IF(AND($H698="",$I698&gt;=#REF!),"Y","N")))))</f>
        <v/>
      </c>
      <c r="BF698" s="80" t="str">
        <f t="shared" si="131"/>
        <v/>
      </c>
    </row>
    <row r="699" spans="12:58">
      <c r="L699" s="80" t="str">
        <f t="shared" si="129"/>
        <v/>
      </c>
      <c r="R699" s="65" t="str">
        <f t="shared" si="121"/>
        <v/>
      </c>
      <c r="S699" s="16" t="str">
        <f t="shared" si="122"/>
        <v/>
      </c>
      <c r="X699" s="65" t="str">
        <f t="shared" si="123"/>
        <v/>
      </c>
      <c r="AD699" s="65" t="str">
        <f t="shared" si="124"/>
        <v/>
      </c>
      <c r="AE699" s="80" t="str">
        <f t="shared" si="125"/>
        <v/>
      </c>
      <c r="AF699" s="13"/>
      <c r="AN699" s="14"/>
      <c r="AO699" s="14"/>
      <c r="AS699" s="14"/>
      <c r="AT699" s="14"/>
      <c r="AX699" s="14"/>
      <c r="AY699" s="114"/>
      <c r="AZ699" s="96" t="str">
        <f t="shared" si="126"/>
        <v/>
      </c>
      <c r="BA699" s="59" t="str">
        <f t="shared" si="127"/>
        <v/>
      </c>
      <c r="BB699" s="59" t="str">
        <f t="shared" si="128"/>
        <v/>
      </c>
      <c r="BC699" s="59" t="str">
        <f t="shared" si="132"/>
        <v/>
      </c>
      <c r="BD699" s="59" t="str">
        <f t="shared" si="130"/>
        <v/>
      </c>
      <c r="BE699" s="34" t="str">
        <f>IF(AZ699="","",IF(AND($H699="",$I699=""),"Y",IF(AND($H699&lt;=#REF!,$I699&gt;=#REF!),"Y",IF(AND($H699&lt;=#REF!,$I699=""),"Y",IF(AND($H699="",$I699&gt;=#REF!),"Y","N")))))</f>
        <v/>
      </c>
      <c r="BF699" s="80" t="str">
        <f t="shared" si="131"/>
        <v/>
      </c>
    </row>
    <row r="700" spans="12:58">
      <c r="L700" s="80" t="str">
        <f t="shared" si="129"/>
        <v/>
      </c>
      <c r="R700" s="65" t="str">
        <f t="shared" si="121"/>
        <v/>
      </c>
      <c r="S700" s="16" t="str">
        <f t="shared" si="122"/>
        <v/>
      </c>
      <c r="X700" s="65" t="str">
        <f t="shared" si="123"/>
        <v/>
      </c>
      <c r="AD700" s="65" t="str">
        <f t="shared" si="124"/>
        <v/>
      </c>
      <c r="AE700" s="80" t="str">
        <f t="shared" si="125"/>
        <v/>
      </c>
      <c r="AF700" s="13"/>
      <c r="AN700" s="14"/>
      <c r="AO700" s="14"/>
      <c r="AS700" s="14"/>
      <c r="AT700" s="14"/>
      <c r="AX700" s="14"/>
      <c r="AY700" s="114"/>
      <c r="AZ700" s="96" t="str">
        <f t="shared" si="126"/>
        <v/>
      </c>
      <c r="BA700" s="59" t="str">
        <f t="shared" si="127"/>
        <v/>
      </c>
      <c r="BB700" s="59" t="str">
        <f t="shared" si="128"/>
        <v/>
      </c>
      <c r="BC700" s="59" t="str">
        <f t="shared" si="132"/>
        <v/>
      </c>
      <c r="BD700" s="59" t="str">
        <f t="shared" si="130"/>
        <v/>
      </c>
      <c r="BE700" s="34" t="str">
        <f>IF(AZ700="","",IF(AND($H700="",$I700=""),"Y",IF(AND($H700&lt;=#REF!,$I700&gt;=#REF!),"Y",IF(AND($H700&lt;=#REF!,$I700=""),"Y",IF(AND($H700="",$I700&gt;=#REF!),"Y","N")))))</f>
        <v/>
      </c>
      <c r="BF700" s="80" t="str">
        <f t="shared" si="131"/>
        <v/>
      </c>
    </row>
    <row r="701" spans="12:58">
      <c r="L701" s="80" t="str">
        <f t="shared" si="129"/>
        <v/>
      </c>
      <c r="R701" s="65" t="str">
        <f t="shared" si="121"/>
        <v/>
      </c>
      <c r="S701" s="16" t="str">
        <f t="shared" si="122"/>
        <v/>
      </c>
      <c r="X701" s="65" t="str">
        <f t="shared" si="123"/>
        <v/>
      </c>
      <c r="AD701" s="65" t="str">
        <f t="shared" si="124"/>
        <v/>
      </c>
      <c r="AE701" s="80" t="str">
        <f t="shared" si="125"/>
        <v/>
      </c>
      <c r="AF701" s="13"/>
      <c r="AN701" s="14"/>
      <c r="AO701" s="14"/>
      <c r="AS701" s="14"/>
      <c r="AT701" s="14"/>
      <c r="AX701" s="14"/>
      <c r="AY701" s="114"/>
      <c r="AZ701" s="96" t="str">
        <f t="shared" si="126"/>
        <v/>
      </c>
      <c r="BA701" s="59" t="str">
        <f t="shared" si="127"/>
        <v/>
      </c>
      <c r="BB701" s="59" t="str">
        <f t="shared" si="128"/>
        <v/>
      </c>
      <c r="BC701" s="59" t="str">
        <f t="shared" si="132"/>
        <v/>
      </c>
      <c r="BD701" s="59" t="str">
        <f t="shared" si="130"/>
        <v/>
      </c>
      <c r="BE701" s="34" t="str">
        <f>IF(AZ701="","",IF(AND($H701="",$I701=""),"Y",IF(AND($H701&lt;=#REF!,$I701&gt;=#REF!),"Y",IF(AND($H701&lt;=#REF!,$I701=""),"Y",IF(AND($H701="",$I701&gt;=#REF!),"Y","N")))))</f>
        <v/>
      </c>
      <c r="BF701" s="80" t="str">
        <f t="shared" si="131"/>
        <v/>
      </c>
    </row>
    <row r="702" spans="12:58">
      <c r="L702" s="80" t="str">
        <f t="shared" si="129"/>
        <v/>
      </c>
      <c r="R702" s="65" t="str">
        <f t="shared" si="121"/>
        <v/>
      </c>
      <c r="S702" s="16" t="str">
        <f t="shared" si="122"/>
        <v/>
      </c>
      <c r="X702" s="65" t="str">
        <f t="shared" si="123"/>
        <v/>
      </c>
      <c r="AD702" s="65" t="str">
        <f t="shared" si="124"/>
        <v/>
      </c>
      <c r="AE702" s="80" t="str">
        <f t="shared" si="125"/>
        <v/>
      </c>
      <c r="AF702" s="13"/>
      <c r="AN702" s="14"/>
      <c r="AO702" s="14"/>
      <c r="AS702" s="14"/>
      <c r="AT702" s="14"/>
      <c r="AX702" s="14"/>
      <c r="AY702" s="114"/>
      <c r="AZ702" s="96" t="str">
        <f t="shared" si="126"/>
        <v/>
      </c>
      <c r="BA702" s="59" t="str">
        <f t="shared" si="127"/>
        <v/>
      </c>
      <c r="BB702" s="59" t="str">
        <f t="shared" si="128"/>
        <v/>
      </c>
      <c r="BC702" s="59" t="str">
        <f t="shared" si="132"/>
        <v/>
      </c>
      <c r="BD702" s="59" t="str">
        <f t="shared" si="130"/>
        <v/>
      </c>
      <c r="BE702" s="34" t="str">
        <f>IF(AZ702="","",IF(AND($H702="",$I702=""),"Y",IF(AND($H702&lt;=#REF!,$I702&gt;=#REF!),"Y",IF(AND($H702&lt;=#REF!,$I702=""),"Y",IF(AND($H702="",$I702&gt;=#REF!),"Y","N")))))</f>
        <v/>
      </c>
      <c r="BF702" s="80" t="str">
        <f t="shared" si="131"/>
        <v/>
      </c>
    </row>
    <row r="703" spans="12:58">
      <c r="L703" s="80" t="str">
        <f t="shared" si="129"/>
        <v/>
      </c>
      <c r="R703" s="65" t="str">
        <f t="shared" si="121"/>
        <v/>
      </c>
      <c r="S703" s="16" t="str">
        <f t="shared" si="122"/>
        <v/>
      </c>
      <c r="X703" s="65" t="str">
        <f t="shared" si="123"/>
        <v/>
      </c>
      <c r="AD703" s="65" t="str">
        <f t="shared" si="124"/>
        <v/>
      </c>
      <c r="AE703" s="80" t="str">
        <f t="shared" si="125"/>
        <v/>
      </c>
      <c r="AF703" s="13"/>
      <c r="AN703" s="14"/>
      <c r="AO703" s="14"/>
      <c r="AS703" s="14"/>
      <c r="AT703" s="14"/>
      <c r="AX703" s="14"/>
      <c r="AY703" s="114"/>
      <c r="AZ703" s="96" t="str">
        <f t="shared" si="126"/>
        <v/>
      </c>
      <c r="BA703" s="59" t="str">
        <f t="shared" si="127"/>
        <v/>
      </c>
      <c r="BB703" s="59" t="str">
        <f t="shared" si="128"/>
        <v/>
      </c>
      <c r="BC703" s="59" t="str">
        <f t="shared" si="132"/>
        <v/>
      </c>
      <c r="BD703" s="59" t="str">
        <f t="shared" si="130"/>
        <v/>
      </c>
      <c r="BE703" s="34" t="str">
        <f>IF(AZ703="","",IF(AND($H703="",$I703=""),"Y",IF(AND($H703&lt;=#REF!,$I703&gt;=#REF!),"Y",IF(AND($H703&lt;=#REF!,$I703=""),"Y",IF(AND($H703="",$I703&gt;=#REF!),"Y","N")))))</f>
        <v/>
      </c>
      <c r="BF703" s="80" t="str">
        <f t="shared" si="131"/>
        <v/>
      </c>
    </row>
    <row r="704" spans="12:58">
      <c r="L704" s="80" t="str">
        <f t="shared" si="129"/>
        <v/>
      </c>
      <c r="R704" s="65" t="str">
        <f t="shared" si="121"/>
        <v/>
      </c>
      <c r="S704" s="16" t="str">
        <f t="shared" si="122"/>
        <v/>
      </c>
      <c r="X704" s="65" t="str">
        <f t="shared" si="123"/>
        <v/>
      </c>
      <c r="AD704" s="65" t="str">
        <f t="shared" si="124"/>
        <v/>
      </c>
      <c r="AE704" s="80" t="str">
        <f t="shared" si="125"/>
        <v/>
      </c>
      <c r="AF704" s="13"/>
      <c r="AN704" s="14"/>
      <c r="AO704" s="14"/>
      <c r="AS704" s="14"/>
      <c r="AT704" s="14"/>
      <c r="AX704" s="14"/>
      <c r="AY704" s="114"/>
      <c r="AZ704" s="96" t="str">
        <f t="shared" si="126"/>
        <v/>
      </c>
      <c r="BA704" s="59" t="str">
        <f t="shared" si="127"/>
        <v/>
      </c>
      <c r="BB704" s="59" t="str">
        <f t="shared" si="128"/>
        <v/>
      </c>
      <c r="BC704" s="59" t="str">
        <f t="shared" si="132"/>
        <v/>
      </c>
      <c r="BD704" s="59" t="str">
        <f t="shared" si="130"/>
        <v/>
      </c>
      <c r="BE704" s="34" t="str">
        <f>IF(AZ704="","",IF(AND($H704="",$I704=""),"Y",IF(AND($H704&lt;=#REF!,$I704&gt;=#REF!),"Y",IF(AND($H704&lt;=#REF!,$I704=""),"Y",IF(AND($H704="",$I704&gt;=#REF!),"Y","N")))))</f>
        <v/>
      </c>
      <c r="BF704" s="80" t="str">
        <f t="shared" si="131"/>
        <v/>
      </c>
    </row>
    <row r="705" spans="12:58">
      <c r="L705" s="80" t="str">
        <f t="shared" si="129"/>
        <v/>
      </c>
      <c r="R705" s="65" t="str">
        <f t="shared" si="121"/>
        <v/>
      </c>
      <c r="S705" s="16" t="str">
        <f t="shared" si="122"/>
        <v/>
      </c>
      <c r="X705" s="65" t="str">
        <f t="shared" si="123"/>
        <v/>
      </c>
      <c r="AD705" s="65" t="str">
        <f t="shared" si="124"/>
        <v/>
      </c>
      <c r="AE705" s="80" t="str">
        <f t="shared" si="125"/>
        <v/>
      </c>
      <c r="AF705" s="13"/>
      <c r="AN705" s="14"/>
      <c r="AO705" s="14"/>
      <c r="AS705" s="14"/>
      <c r="AT705" s="14"/>
      <c r="AX705" s="14"/>
      <c r="AY705" s="114"/>
      <c r="AZ705" s="96" t="str">
        <f t="shared" si="126"/>
        <v/>
      </c>
      <c r="BA705" s="59" t="str">
        <f t="shared" si="127"/>
        <v/>
      </c>
      <c r="BB705" s="59" t="str">
        <f t="shared" si="128"/>
        <v/>
      </c>
      <c r="BC705" s="59" t="str">
        <f t="shared" si="132"/>
        <v/>
      </c>
      <c r="BD705" s="59" t="str">
        <f t="shared" si="130"/>
        <v/>
      </c>
      <c r="BE705" s="34" t="str">
        <f>IF(AZ705="","",IF(AND($H705="",$I705=""),"Y",IF(AND($H705&lt;=#REF!,$I705&gt;=#REF!),"Y",IF(AND($H705&lt;=#REF!,$I705=""),"Y",IF(AND($H705="",$I705&gt;=#REF!),"Y","N")))))</f>
        <v/>
      </c>
      <c r="BF705" s="80" t="str">
        <f t="shared" si="131"/>
        <v/>
      </c>
    </row>
    <row r="706" spans="12:58">
      <c r="L706" s="80" t="str">
        <f t="shared" si="129"/>
        <v/>
      </c>
      <c r="R706" s="65" t="str">
        <f t="shared" si="121"/>
        <v/>
      </c>
      <c r="S706" s="16" t="str">
        <f t="shared" si="122"/>
        <v/>
      </c>
      <c r="X706" s="65" t="str">
        <f t="shared" si="123"/>
        <v/>
      </c>
      <c r="AD706" s="65" t="str">
        <f t="shared" si="124"/>
        <v/>
      </c>
      <c r="AE706" s="80" t="str">
        <f t="shared" si="125"/>
        <v/>
      </c>
      <c r="AF706" s="13"/>
      <c r="AN706" s="14"/>
      <c r="AO706" s="14"/>
      <c r="AS706" s="14"/>
      <c r="AT706" s="14"/>
      <c r="AX706" s="14"/>
      <c r="AY706" s="114"/>
      <c r="AZ706" s="96" t="str">
        <f t="shared" si="126"/>
        <v/>
      </c>
      <c r="BA706" s="59" t="str">
        <f t="shared" si="127"/>
        <v/>
      </c>
      <c r="BB706" s="59" t="str">
        <f t="shared" si="128"/>
        <v/>
      </c>
      <c r="BC706" s="59" t="str">
        <f t="shared" si="132"/>
        <v/>
      </c>
      <c r="BD706" s="59" t="str">
        <f t="shared" si="130"/>
        <v/>
      </c>
      <c r="BE706" s="34" t="str">
        <f>IF(AZ706="","",IF(AND($H706="",$I706=""),"Y",IF(AND($H706&lt;=#REF!,$I706&gt;=#REF!),"Y",IF(AND($H706&lt;=#REF!,$I706=""),"Y",IF(AND($H706="",$I706&gt;=#REF!),"Y","N")))))</f>
        <v/>
      </c>
      <c r="BF706" s="80" t="str">
        <f t="shared" si="131"/>
        <v/>
      </c>
    </row>
    <row r="707" spans="12:58">
      <c r="L707" s="80" t="str">
        <f t="shared" si="129"/>
        <v/>
      </c>
      <c r="R707" s="65" t="str">
        <f t="shared" ref="R707:R770" si="133">IF(AND(N707="Accepted",Q707=""),"Enter date 1st dose administered",IF(AND(N707="Previously vaccinated at another location",Q707=""),"Enter date 1st dose administered",IF(AND(N707="Refused",O707=""),"Enter reason for refusal",IF(Q707&lt;&gt;"","YES",IF(N707="Refused","NO",IF(AND($M707&lt;&gt;"",N707=""),"Enter Vaccination Status",IF(N707="Unknown","Unknown","")))))))</f>
        <v/>
      </c>
      <c r="S707" s="16" t="str">
        <f t="shared" ref="S707:S770" si="134">IF(Q707="","",IF(M707="Pfizer-BioNTech",Q707+21,IF(M707="Moderna",Q707+28,IF(M707="Janssen/Johnson &amp; Johnson","N/A",""))))</f>
        <v/>
      </c>
      <c r="X707" s="65" t="str">
        <f t="shared" ref="X707:X770" si="135">IF($M707="Janssen/Johnson &amp; Johnson","N/A",IF(AND(T707="Accepted",W707=""),"Enter date 2nd dose administered",IF(AND(T707="Previously vaccinated at another location",W707=""),"Enter date 2nd dose administered",IF(R707="NO","NO",IF(AND(T707="Refused",U707=""),"Enter reason for refusal",IF(W707&lt;&gt;"","YES",IF(T707="Refused","NO",IF(AND(R707="YES",T707=""),"NO",IF(T707="Unknown","Unknown",IF(AND(T707="",R707="Unknown"),"Unknown",""))))))))))</f>
        <v/>
      </c>
      <c r="AD707" s="65" t="str">
        <f t="shared" ref="AD707:AD770" si="136">IF($M707="Janssen/Johnson &amp; Johnson","N/A",IF(AND(Z707="Accepted",AC707=""),"Enter date 2nd dose administered",IF(AND(Z707="Previously vaccinated at another location",AC707=""),"Enter date 2nd dose administered",IF(Y707="NO","NO",IF(AND(Z707="Refused",AA707=""),"Enter reason for refusal",IF(AC707&lt;&gt;"","YES",IF(Z707="Refused","NO",IF(AND(Y707="YES",Z707=""),"NO",IF(Z707="Unknown","Unknown",IF(AND(Z707="",Y707="Unknown"),"Unknown",""))))))))))</f>
        <v/>
      </c>
      <c r="AE707" s="80" t="str">
        <f t="shared" ref="AE707:AE770" si="137">IF(AND(M707="Pfizer-BioNTech",W707&lt;&gt;""),W707+150,IF(AND(M707="Moderna",W707&lt;&gt;""),W707+150,IF(AND(M707="Janssen/Johnson &amp; Johnson",Q707&lt;&gt;""),Q707+60,"")))</f>
        <v/>
      </c>
      <c r="AF707" s="13"/>
      <c r="AN707" s="14"/>
      <c r="AO707" s="14"/>
      <c r="AS707" s="14"/>
      <c r="AT707" s="14"/>
      <c r="AX707" s="14"/>
      <c r="AY707" s="114"/>
      <c r="AZ707" s="96" t="str">
        <f t="shared" ref="AZ707:AZ770" si="138">IF(OR(X707="YES",X707="Enter date 2nd dose administered"),"YES",IF(AND(M707="Janssen/Johnson &amp; Johnson",R707="YES"),"YES",IF(OR(O707="Medical Contraindication",U707="Medical Contraindication"),"Medical Contraindication",IF(AND(R707="YES",T707=""),"NEEDS 2ND DOSE",IF(AND(R707="Enter date 1st dose administered",T707=""),"NEEDS 2ND DOSE",IF(AND(R707="YES",U707="Offered and Declined"),"Refused 2nd Dose",IF(O707="Religious Exemption","Religious Exemption",IF(OR(R707="NO",R707="Enter reason for refusal"),"NO",IF(OR(R707="Unknown",X707="Unknown"),"Unknown","")))))))))</f>
        <v/>
      </c>
      <c r="BA707" s="59" t="str">
        <f t="shared" ref="BA707:BA770" si="139">IF(AZ707="","",IF(OR(AG707="Accepted",AG707="Previously vaccinated at another location"),"YES",IF(AH707="Medical Contraindication","Medical Contraindication",IF(AG707="Unknown","Unknown",IF(AG707="Refused","NO","NO")))))</f>
        <v/>
      </c>
      <c r="BB707" s="59" t="str">
        <f t="shared" ref="BB707:BB770" si="140">IF(AZ707="","",IF(OR(AL707="Accepted",AL707="Previously vaccinated at another location"),"YES",IF(AM707="Medical Contraindication","Medical Contraindication",IF(AL707="Unknown","Unknown",IF(AL707="Refused","NO","NO")))))</f>
        <v/>
      </c>
      <c r="BC707" s="59" t="str">
        <f t="shared" si="132"/>
        <v/>
      </c>
      <c r="BD707" s="59" t="str">
        <f t="shared" si="130"/>
        <v/>
      </c>
      <c r="BE707" s="34" t="str">
        <f>IF(AZ707="","",IF(AND($H707="",$I707=""),"Y",IF(AND($H707&lt;=#REF!,$I707&gt;=#REF!),"Y",IF(AND($H707&lt;=#REF!,$I707=""),"Y",IF(AND($H707="",$I707&gt;=#REF!),"Y","N")))))</f>
        <v/>
      </c>
      <c r="BF707" s="80" t="str">
        <f t="shared" si="131"/>
        <v/>
      </c>
    </row>
    <row r="708" spans="12:58">
      <c r="L708" s="80" t="str">
        <f t="shared" ref="L708:L771" si="141">IF(I708&gt;0,I708+30,"")</f>
        <v/>
      </c>
      <c r="R708" s="65" t="str">
        <f t="shared" si="133"/>
        <v/>
      </c>
      <c r="S708" s="16" t="str">
        <f t="shared" si="134"/>
        <v/>
      </c>
      <c r="X708" s="65" t="str">
        <f t="shared" si="135"/>
        <v/>
      </c>
      <c r="AD708" s="65" t="str">
        <f t="shared" si="136"/>
        <v/>
      </c>
      <c r="AE708" s="80" t="str">
        <f t="shared" si="137"/>
        <v/>
      </c>
      <c r="AF708" s="13"/>
      <c r="AN708" s="14"/>
      <c r="AO708" s="14"/>
      <c r="AS708" s="14"/>
      <c r="AT708" s="14"/>
      <c r="AX708" s="14"/>
      <c r="AY708" s="114"/>
      <c r="AZ708" s="96" t="str">
        <f t="shared" si="138"/>
        <v/>
      </c>
      <c r="BA708" s="59" t="str">
        <f t="shared" si="139"/>
        <v/>
      </c>
      <c r="BB708" s="59" t="str">
        <f t="shared" si="140"/>
        <v/>
      </c>
      <c r="BC708" s="59" t="str">
        <f t="shared" si="132"/>
        <v/>
      </c>
      <c r="BD708" s="59" t="str">
        <f t="shared" ref="BD708:BD771" si="142">IF(AV708="","",IF(OR(AV708="Accepted",AV708="Previously vaccinated at another location"),"YES",IF(AW708="Medical Contraindication","Medical Contraindication",IF(AW708="Unknown","Unknown",IF(AW708="Refused","NO","NO")))))</f>
        <v/>
      </c>
      <c r="BE708" s="34" t="str">
        <f>IF(AZ708="","",IF(AND($H708="",$I708=""),"Y",IF(AND($H708&lt;=#REF!,$I708&gt;=#REF!),"Y",IF(AND($H708&lt;=#REF!,$I708=""),"Y",IF(AND($H708="",$I708&gt;=#REF!),"Y","N")))))</f>
        <v/>
      </c>
      <c r="BF708" s="80" t="str">
        <f t="shared" ref="BF708:BF771" si="143">IF($AZ708="YES",IF($M708="Janssen/Johnson &amp; Johnson",Q708,W708),"")</f>
        <v/>
      </c>
    </row>
    <row r="709" spans="12:58">
      <c r="L709" s="80" t="str">
        <f t="shared" si="141"/>
        <v/>
      </c>
      <c r="R709" s="65" t="str">
        <f t="shared" si="133"/>
        <v/>
      </c>
      <c r="S709" s="16" t="str">
        <f t="shared" si="134"/>
        <v/>
      </c>
      <c r="X709" s="65" t="str">
        <f t="shared" si="135"/>
        <v/>
      </c>
      <c r="AD709" s="65" t="str">
        <f t="shared" si="136"/>
        <v/>
      </c>
      <c r="AE709" s="80" t="str">
        <f t="shared" si="137"/>
        <v/>
      </c>
      <c r="AF709" s="13"/>
      <c r="AN709" s="14"/>
      <c r="AO709" s="14"/>
      <c r="AS709" s="14"/>
      <c r="AT709" s="14"/>
      <c r="AX709" s="14"/>
      <c r="AY709" s="114"/>
      <c r="AZ709" s="96" t="str">
        <f t="shared" si="138"/>
        <v/>
      </c>
      <c r="BA709" s="59" t="str">
        <f t="shared" si="139"/>
        <v/>
      </c>
      <c r="BB709" s="59" t="str">
        <f t="shared" si="140"/>
        <v/>
      </c>
      <c r="BC709" s="59" t="str">
        <f t="shared" ref="BC709:BC772" si="144">IF(BA709="","",IF(OR(AM709="Accepted",AM709="Previously vaccinated at another location"),"YES",IF(AN709="Medical Contraindication","Medical Contraindication",IF(AM709="Unknown","Unknown",IF(AM709="Refused","NO","NO")))))</f>
        <v/>
      </c>
      <c r="BD709" s="59" t="str">
        <f t="shared" si="142"/>
        <v/>
      </c>
      <c r="BE709" s="34" t="str">
        <f>IF(AZ709="","",IF(AND($H709="",$I709=""),"Y",IF(AND($H709&lt;=#REF!,$I709&gt;=#REF!),"Y",IF(AND($H709&lt;=#REF!,$I709=""),"Y",IF(AND($H709="",$I709&gt;=#REF!),"Y","N")))))</f>
        <v/>
      </c>
      <c r="BF709" s="80" t="str">
        <f t="shared" si="143"/>
        <v/>
      </c>
    </row>
    <row r="710" spans="12:58">
      <c r="L710" s="80" t="str">
        <f t="shared" si="141"/>
        <v/>
      </c>
      <c r="R710" s="65" t="str">
        <f t="shared" si="133"/>
        <v/>
      </c>
      <c r="S710" s="16" t="str">
        <f t="shared" si="134"/>
        <v/>
      </c>
      <c r="X710" s="65" t="str">
        <f t="shared" si="135"/>
        <v/>
      </c>
      <c r="AD710" s="65" t="str">
        <f t="shared" si="136"/>
        <v/>
      </c>
      <c r="AE710" s="80" t="str">
        <f t="shared" si="137"/>
        <v/>
      </c>
      <c r="AF710" s="13"/>
      <c r="AN710" s="14"/>
      <c r="AO710" s="14"/>
      <c r="AS710" s="14"/>
      <c r="AT710" s="14"/>
      <c r="AX710" s="14"/>
      <c r="AY710" s="114"/>
      <c r="AZ710" s="96" t="str">
        <f t="shared" si="138"/>
        <v/>
      </c>
      <c r="BA710" s="59" t="str">
        <f t="shared" si="139"/>
        <v/>
      </c>
      <c r="BB710" s="59" t="str">
        <f t="shared" si="140"/>
        <v/>
      </c>
      <c r="BC710" s="59" t="str">
        <f t="shared" si="144"/>
        <v/>
      </c>
      <c r="BD710" s="59" t="str">
        <f t="shared" si="142"/>
        <v/>
      </c>
      <c r="BE710" s="34" t="str">
        <f>IF(AZ710="","",IF(AND($H710="",$I710=""),"Y",IF(AND($H710&lt;=#REF!,$I710&gt;=#REF!),"Y",IF(AND($H710&lt;=#REF!,$I710=""),"Y",IF(AND($H710="",$I710&gt;=#REF!),"Y","N")))))</f>
        <v/>
      </c>
      <c r="BF710" s="80" t="str">
        <f t="shared" si="143"/>
        <v/>
      </c>
    </row>
    <row r="711" spans="12:58">
      <c r="L711" s="80" t="str">
        <f t="shared" si="141"/>
        <v/>
      </c>
      <c r="R711" s="65" t="str">
        <f t="shared" si="133"/>
        <v/>
      </c>
      <c r="S711" s="16" t="str">
        <f t="shared" si="134"/>
        <v/>
      </c>
      <c r="X711" s="65" t="str">
        <f t="shared" si="135"/>
        <v/>
      </c>
      <c r="AD711" s="65" t="str">
        <f t="shared" si="136"/>
        <v/>
      </c>
      <c r="AE711" s="80" t="str">
        <f t="shared" si="137"/>
        <v/>
      </c>
      <c r="AF711" s="13"/>
      <c r="AN711" s="14"/>
      <c r="AO711" s="14"/>
      <c r="AS711" s="14"/>
      <c r="AT711" s="14"/>
      <c r="AX711" s="14"/>
      <c r="AY711" s="114"/>
      <c r="AZ711" s="96" t="str">
        <f t="shared" si="138"/>
        <v/>
      </c>
      <c r="BA711" s="59" t="str">
        <f t="shared" si="139"/>
        <v/>
      </c>
      <c r="BB711" s="59" t="str">
        <f t="shared" si="140"/>
        <v/>
      </c>
      <c r="BC711" s="59" t="str">
        <f t="shared" si="144"/>
        <v/>
      </c>
      <c r="BD711" s="59" t="str">
        <f t="shared" si="142"/>
        <v/>
      </c>
      <c r="BE711" s="34" t="str">
        <f>IF(AZ711="","",IF(AND($H711="",$I711=""),"Y",IF(AND($H711&lt;=#REF!,$I711&gt;=#REF!),"Y",IF(AND($H711&lt;=#REF!,$I711=""),"Y",IF(AND($H711="",$I711&gt;=#REF!),"Y","N")))))</f>
        <v/>
      </c>
      <c r="BF711" s="80" t="str">
        <f t="shared" si="143"/>
        <v/>
      </c>
    </row>
    <row r="712" spans="12:58">
      <c r="L712" s="80" t="str">
        <f t="shared" si="141"/>
        <v/>
      </c>
      <c r="R712" s="65" t="str">
        <f t="shared" si="133"/>
        <v/>
      </c>
      <c r="S712" s="16" t="str">
        <f t="shared" si="134"/>
        <v/>
      </c>
      <c r="X712" s="65" t="str">
        <f t="shared" si="135"/>
        <v/>
      </c>
      <c r="AD712" s="65" t="str">
        <f t="shared" si="136"/>
        <v/>
      </c>
      <c r="AE712" s="80" t="str">
        <f t="shared" si="137"/>
        <v/>
      </c>
      <c r="AF712" s="13"/>
      <c r="AN712" s="14"/>
      <c r="AO712" s="14"/>
      <c r="AS712" s="14"/>
      <c r="AT712" s="14"/>
      <c r="AX712" s="14"/>
      <c r="AY712" s="114"/>
      <c r="AZ712" s="96" t="str">
        <f t="shared" si="138"/>
        <v/>
      </c>
      <c r="BA712" s="59" t="str">
        <f t="shared" si="139"/>
        <v/>
      </c>
      <c r="BB712" s="59" t="str">
        <f t="shared" si="140"/>
        <v/>
      </c>
      <c r="BC712" s="59" t="str">
        <f t="shared" si="144"/>
        <v/>
      </c>
      <c r="BD712" s="59" t="str">
        <f t="shared" si="142"/>
        <v/>
      </c>
      <c r="BE712" s="34" t="str">
        <f>IF(AZ712="","",IF(AND($H712="",$I712=""),"Y",IF(AND($H712&lt;=#REF!,$I712&gt;=#REF!),"Y",IF(AND($H712&lt;=#REF!,$I712=""),"Y",IF(AND($H712="",$I712&gt;=#REF!),"Y","N")))))</f>
        <v/>
      </c>
      <c r="BF712" s="80" t="str">
        <f t="shared" si="143"/>
        <v/>
      </c>
    </row>
    <row r="713" spans="12:58">
      <c r="L713" s="80" t="str">
        <f t="shared" si="141"/>
        <v/>
      </c>
      <c r="R713" s="65" t="str">
        <f t="shared" si="133"/>
        <v/>
      </c>
      <c r="S713" s="16" t="str">
        <f t="shared" si="134"/>
        <v/>
      </c>
      <c r="X713" s="65" t="str">
        <f t="shared" si="135"/>
        <v/>
      </c>
      <c r="AD713" s="65" t="str">
        <f t="shared" si="136"/>
        <v/>
      </c>
      <c r="AE713" s="80" t="str">
        <f t="shared" si="137"/>
        <v/>
      </c>
      <c r="AF713" s="13"/>
      <c r="AN713" s="14"/>
      <c r="AO713" s="14"/>
      <c r="AS713" s="14"/>
      <c r="AT713" s="14"/>
      <c r="AX713" s="14"/>
      <c r="AY713" s="114"/>
      <c r="AZ713" s="96" t="str">
        <f t="shared" si="138"/>
        <v/>
      </c>
      <c r="BA713" s="59" t="str">
        <f t="shared" si="139"/>
        <v/>
      </c>
      <c r="BB713" s="59" t="str">
        <f t="shared" si="140"/>
        <v/>
      </c>
      <c r="BC713" s="59" t="str">
        <f t="shared" si="144"/>
        <v/>
      </c>
      <c r="BD713" s="59" t="str">
        <f t="shared" si="142"/>
        <v/>
      </c>
      <c r="BE713" s="34" t="str">
        <f>IF(AZ713="","",IF(AND($H713="",$I713=""),"Y",IF(AND($H713&lt;=#REF!,$I713&gt;=#REF!),"Y",IF(AND($H713&lt;=#REF!,$I713=""),"Y",IF(AND($H713="",$I713&gt;=#REF!),"Y","N")))))</f>
        <v/>
      </c>
      <c r="BF713" s="80" t="str">
        <f t="shared" si="143"/>
        <v/>
      </c>
    </row>
    <row r="714" spans="12:58">
      <c r="L714" s="80" t="str">
        <f t="shared" si="141"/>
        <v/>
      </c>
      <c r="R714" s="65" t="str">
        <f t="shared" si="133"/>
        <v/>
      </c>
      <c r="S714" s="16" t="str">
        <f t="shared" si="134"/>
        <v/>
      </c>
      <c r="X714" s="65" t="str">
        <f t="shared" si="135"/>
        <v/>
      </c>
      <c r="AD714" s="65" t="str">
        <f t="shared" si="136"/>
        <v/>
      </c>
      <c r="AE714" s="80" t="str">
        <f t="shared" si="137"/>
        <v/>
      </c>
      <c r="AF714" s="13"/>
      <c r="AN714" s="14"/>
      <c r="AO714" s="14"/>
      <c r="AS714" s="14"/>
      <c r="AT714" s="14"/>
      <c r="AX714" s="14"/>
      <c r="AY714" s="114"/>
      <c r="AZ714" s="96" t="str">
        <f t="shared" si="138"/>
        <v/>
      </c>
      <c r="BA714" s="59" t="str">
        <f t="shared" si="139"/>
        <v/>
      </c>
      <c r="BB714" s="59" t="str">
        <f t="shared" si="140"/>
        <v/>
      </c>
      <c r="BC714" s="59" t="str">
        <f t="shared" si="144"/>
        <v/>
      </c>
      <c r="BD714" s="59" t="str">
        <f t="shared" si="142"/>
        <v/>
      </c>
      <c r="BE714" s="34" t="str">
        <f>IF(AZ714="","",IF(AND($H714="",$I714=""),"Y",IF(AND($H714&lt;=#REF!,$I714&gt;=#REF!),"Y",IF(AND($H714&lt;=#REF!,$I714=""),"Y",IF(AND($H714="",$I714&gt;=#REF!),"Y","N")))))</f>
        <v/>
      </c>
      <c r="BF714" s="80" t="str">
        <f t="shared" si="143"/>
        <v/>
      </c>
    </row>
    <row r="715" spans="12:58">
      <c r="L715" s="80" t="str">
        <f t="shared" si="141"/>
        <v/>
      </c>
      <c r="R715" s="65" t="str">
        <f t="shared" si="133"/>
        <v/>
      </c>
      <c r="S715" s="16" t="str">
        <f t="shared" si="134"/>
        <v/>
      </c>
      <c r="X715" s="65" t="str">
        <f t="shared" si="135"/>
        <v/>
      </c>
      <c r="AD715" s="65" t="str">
        <f t="shared" si="136"/>
        <v/>
      </c>
      <c r="AE715" s="80" t="str">
        <f t="shared" si="137"/>
        <v/>
      </c>
      <c r="AF715" s="13"/>
      <c r="AN715" s="14"/>
      <c r="AO715" s="14"/>
      <c r="AS715" s="14"/>
      <c r="AT715" s="14"/>
      <c r="AX715" s="14"/>
      <c r="AY715" s="114"/>
      <c r="AZ715" s="96" t="str">
        <f t="shared" si="138"/>
        <v/>
      </c>
      <c r="BA715" s="59" t="str">
        <f t="shared" si="139"/>
        <v/>
      </c>
      <c r="BB715" s="59" t="str">
        <f t="shared" si="140"/>
        <v/>
      </c>
      <c r="BC715" s="59" t="str">
        <f t="shared" si="144"/>
        <v/>
      </c>
      <c r="BD715" s="59" t="str">
        <f t="shared" si="142"/>
        <v/>
      </c>
      <c r="BE715" s="34" t="str">
        <f>IF(AZ715="","",IF(AND($H715="",$I715=""),"Y",IF(AND($H715&lt;=#REF!,$I715&gt;=#REF!),"Y",IF(AND($H715&lt;=#REF!,$I715=""),"Y",IF(AND($H715="",$I715&gt;=#REF!),"Y","N")))))</f>
        <v/>
      </c>
      <c r="BF715" s="80" t="str">
        <f t="shared" si="143"/>
        <v/>
      </c>
    </row>
    <row r="716" spans="12:58">
      <c r="L716" s="80" t="str">
        <f t="shared" si="141"/>
        <v/>
      </c>
      <c r="R716" s="65" t="str">
        <f t="shared" si="133"/>
        <v/>
      </c>
      <c r="S716" s="16" t="str">
        <f t="shared" si="134"/>
        <v/>
      </c>
      <c r="X716" s="65" t="str">
        <f t="shared" si="135"/>
        <v/>
      </c>
      <c r="AD716" s="65" t="str">
        <f t="shared" si="136"/>
        <v/>
      </c>
      <c r="AE716" s="80" t="str">
        <f t="shared" si="137"/>
        <v/>
      </c>
      <c r="AF716" s="13"/>
      <c r="AN716" s="14"/>
      <c r="AO716" s="14"/>
      <c r="AS716" s="14"/>
      <c r="AT716" s="14"/>
      <c r="AX716" s="14"/>
      <c r="AY716" s="114"/>
      <c r="AZ716" s="96" t="str">
        <f t="shared" si="138"/>
        <v/>
      </c>
      <c r="BA716" s="59" t="str">
        <f t="shared" si="139"/>
        <v/>
      </c>
      <c r="BB716" s="59" t="str">
        <f t="shared" si="140"/>
        <v/>
      </c>
      <c r="BC716" s="59" t="str">
        <f t="shared" si="144"/>
        <v/>
      </c>
      <c r="BD716" s="59" t="str">
        <f t="shared" si="142"/>
        <v/>
      </c>
      <c r="BE716" s="34" t="str">
        <f>IF(AZ716="","",IF(AND($H716="",$I716=""),"Y",IF(AND($H716&lt;=#REF!,$I716&gt;=#REF!),"Y",IF(AND($H716&lt;=#REF!,$I716=""),"Y",IF(AND($H716="",$I716&gt;=#REF!),"Y","N")))))</f>
        <v/>
      </c>
      <c r="BF716" s="80" t="str">
        <f t="shared" si="143"/>
        <v/>
      </c>
    </row>
    <row r="717" spans="12:58">
      <c r="L717" s="80" t="str">
        <f t="shared" si="141"/>
        <v/>
      </c>
      <c r="R717" s="65" t="str">
        <f t="shared" si="133"/>
        <v/>
      </c>
      <c r="S717" s="16" t="str">
        <f t="shared" si="134"/>
        <v/>
      </c>
      <c r="X717" s="65" t="str">
        <f t="shared" si="135"/>
        <v/>
      </c>
      <c r="AD717" s="65" t="str">
        <f t="shared" si="136"/>
        <v/>
      </c>
      <c r="AE717" s="80" t="str">
        <f t="shared" si="137"/>
        <v/>
      </c>
      <c r="AF717" s="13"/>
      <c r="AN717" s="14"/>
      <c r="AO717" s="14"/>
      <c r="AS717" s="14"/>
      <c r="AT717" s="14"/>
      <c r="AX717" s="14"/>
      <c r="AY717" s="114"/>
      <c r="AZ717" s="96" t="str">
        <f t="shared" si="138"/>
        <v/>
      </c>
      <c r="BA717" s="59" t="str">
        <f t="shared" si="139"/>
        <v/>
      </c>
      <c r="BB717" s="59" t="str">
        <f t="shared" si="140"/>
        <v/>
      </c>
      <c r="BC717" s="59" t="str">
        <f t="shared" si="144"/>
        <v/>
      </c>
      <c r="BD717" s="59" t="str">
        <f t="shared" si="142"/>
        <v/>
      </c>
      <c r="BE717" s="34" t="str">
        <f>IF(AZ717="","",IF(AND($H717="",$I717=""),"Y",IF(AND($H717&lt;=#REF!,$I717&gt;=#REF!),"Y",IF(AND($H717&lt;=#REF!,$I717=""),"Y",IF(AND($H717="",$I717&gt;=#REF!),"Y","N")))))</f>
        <v/>
      </c>
      <c r="BF717" s="80" t="str">
        <f t="shared" si="143"/>
        <v/>
      </c>
    </row>
    <row r="718" spans="12:58">
      <c r="L718" s="80" t="str">
        <f t="shared" si="141"/>
        <v/>
      </c>
      <c r="R718" s="65" t="str">
        <f t="shared" si="133"/>
        <v/>
      </c>
      <c r="S718" s="16" t="str">
        <f t="shared" si="134"/>
        <v/>
      </c>
      <c r="X718" s="65" t="str">
        <f t="shared" si="135"/>
        <v/>
      </c>
      <c r="AD718" s="65" t="str">
        <f t="shared" si="136"/>
        <v/>
      </c>
      <c r="AE718" s="80" t="str">
        <f t="shared" si="137"/>
        <v/>
      </c>
      <c r="AF718" s="13"/>
      <c r="AN718" s="14"/>
      <c r="AO718" s="14"/>
      <c r="AS718" s="14"/>
      <c r="AT718" s="14"/>
      <c r="AX718" s="14"/>
      <c r="AY718" s="114"/>
      <c r="AZ718" s="96" t="str">
        <f t="shared" si="138"/>
        <v/>
      </c>
      <c r="BA718" s="59" t="str">
        <f t="shared" si="139"/>
        <v/>
      </c>
      <c r="BB718" s="59" t="str">
        <f t="shared" si="140"/>
        <v/>
      </c>
      <c r="BC718" s="59" t="str">
        <f t="shared" si="144"/>
        <v/>
      </c>
      <c r="BD718" s="59" t="str">
        <f t="shared" si="142"/>
        <v/>
      </c>
      <c r="BE718" s="34" t="str">
        <f>IF(AZ718="","",IF(AND($H718="",$I718=""),"Y",IF(AND($H718&lt;=#REF!,$I718&gt;=#REF!),"Y",IF(AND($H718&lt;=#REF!,$I718=""),"Y",IF(AND($H718="",$I718&gt;=#REF!),"Y","N")))))</f>
        <v/>
      </c>
      <c r="BF718" s="80" t="str">
        <f t="shared" si="143"/>
        <v/>
      </c>
    </row>
    <row r="719" spans="12:58">
      <c r="L719" s="80" t="str">
        <f t="shared" si="141"/>
        <v/>
      </c>
      <c r="R719" s="65" t="str">
        <f t="shared" si="133"/>
        <v/>
      </c>
      <c r="S719" s="16" t="str">
        <f t="shared" si="134"/>
        <v/>
      </c>
      <c r="X719" s="65" t="str">
        <f t="shared" si="135"/>
        <v/>
      </c>
      <c r="AD719" s="65" t="str">
        <f t="shared" si="136"/>
        <v/>
      </c>
      <c r="AE719" s="80" t="str">
        <f t="shared" si="137"/>
        <v/>
      </c>
      <c r="AF719" s="13"/>
      <c r="AN719" s="14"/>
      <c r="AO719" s="14"/>
      <c r="AS719" s="14"/>
      <c r="AT719" s="14"/>
      <c r="AX719" s="14"/>
      <c r="AY719" s="114"/>
      <c r="AZ719" s="96" t="str">
        <f t="shared" si="138"/>
        <v/>
      </c>
      <c r="BA719" s="59" t="str">
        <f t="shared" si="139"/>
        <v/>
      </c>
      <c r="BB719" s="59" t="str">
        <f t="shared" si="140"/>
        <v/>
      </c>
      <c r="BC719" s="59" t="str">
        <f t="shared" si="144"/>
        <v/>
      </c>
      <c r="BD719" s="59" t="str">
        <f t="shared" si="142"/>
        <v/>
      </c>
      <c r="BE719" s="34" t="str">
        <f>IF(AZ719="","",IF(AND($H719="",$I719=""),"Y",IF(AND($H719&lt;=#REF!,$I719&gt;=#REF!),"Y",IF(AND($H719&lt;=#REF!,$I719=""),"Y",IF(AND($H719="",$I719&gt;=#REF!),"Y","N")))))</f>
        <v/>
      </c>
      <c r="BF719" s="80" t="str">
        <f t="shared" si="143"/>
        <v/>
      </c>
    </row>
    <row r="720" spans="12:58">
      <c r="L720" s="80" t="str">
        <f t="shared" si="141"/>
        <v/>
      </c>
      <c r="R720" s="65" t="str">
        <f t="shared" si="133"/>
        <v/>
      </c>
      <c r="S720" s="16" t="str">
        <f t="shared" si="134"/>
        <v/>
      </c>
      <c r="X720" s="65" t="str">
        <f t="shared" si="135"/>
        <v/>
      </c>
      <c r="AD720" s="65" t="str">
        <f t="shared" si="136"/>
        <v/>
      </c>
      <c r="AE720" s="80" t="str">
        <f t="shared" si="137"/>
        <v/>
      </c>
      <c r="AF720" s="13"/>
      <c r="AN720" s="14"/>
      <c r="AO720" s="14"/>
      <c r="AS720" s="14"/>
      <c r="AT720" s="14"/>
      <c r="AX720" s="14"/>
      <c r="AY720" s="114"/>
      <c r="AZ720" s="96" t="str">
        <f t="shared" si="138"/>
        <v/>
      </c>
      <c r="BA720" s="59" t="str">
        <f t="shared" si="139"/>
        <v/>
      </c>
      <c r="BB720" s="59" t="str">
        <f t="shared" si="140"/>
        <v/>
      </c>
      <c r="BC720" s="59" t="str">
        <f t="shared" si="144"/>
        <v/>
      </c>
      <c r="BD720" s="59" t="str">
        <f t="shared" si="142"/>
        <v/>
      </c>
      <c r="BE720" s="34" t="str">
        <f>IF(AZ720="","",IF(AND($H720="",$I720=""),"Y",IF(AND($H720&lt;=#REF!,$I720&gt;=#REF!),"Y",IF(AND($H720&lt;=#REF!,$I720=""),"Y",IF(AND($H720="",$I720&gt;=#REF!),"Y","N")))))</f>
        <v/>
      </c>
      <c r="BF720" s="80" t="str">
        <f t="shared" si="143"/>
        <v/>
      </c>
    </row>
    <row r="721" spans="12:58">
      <c r="L721" s="80" t="str">
        <f t="shared" si="141"/>
        <v/>
      </c>
      <c r="R721" s="65" t="str">
        <f t="shared" si="133"/>
        <v/>
      </c>
      <c r="S721" s="16" t="str">
        <f t="shared" si="134"/>
        <v/>
      </c>
      <c r="X721" s="65" t="str">
        <f t="shared" si="135"/>
        <v/>
      </c>
      <c r="AD721" s="65" t="str">
        <f t="shared" si="136"/>
        <v/>
      </c>
      <c r="AE721" s="80" t="str">
        <f t="shared" si="137"/>
        <v/>
      </c>
      <c r="AF721" s="13"/>
      <c r="AN721" s="14"/>
      <c r="AO721" s="14"/>
      <c r="AS721" s="14"/>
      <c r="AT721" s="14"/>
      <c r="AX721" s="14"/>
      <c r="AY721" s="114"/>
      <c r="AZ721" s="96" t="str">
        <f t="shared" si="138"/>
        <v/>
      </c>
      <c r="BA721" s="59" t="str">
        <f t="shared" si="139"/>
        <v/>
      </c>
      <c r="BB721" s="59" t="str">
        <f t="shared" si="140"/>
        <v/>
      </c>
      <c r="BC721" s="59" t="str">
        <f t="shared" si="144"/>
        <v/>
      </c>
      <c r="BD721" s="59" t="str">
        <f t="shared" si="142"/>
        <v/>
      </c>
      <c r="BE721" s="34" t="str">
        <f>IF(AZ721="","",IF(AND($H721="",$I721=""),"Y",IF(AND($H721&lt;=#REF!,$I721&gt;=#REF!),"Y",IF(AND($H721&lt;=#REF!,$I721=""),"Y",IF(AND($H721="",$I721&gt;=#REF!),"Y","N")))))</f>
        <v/>
      </c>
      <c r="BF721" s="80" t="str">
        <f t="shared" si="143"/>
        <v/>
      </c>
    </row>
    <row r="722" spans="12:58">
      <c r="L722" s="80" t="str">
        <f t="shared" si="141"/>
        <v/>
      </c>
      <c r="R722" s="65" t="str">
        <f t="shared" si="133"/>
        <v/>
      </c>
      <c r="S722" s="16" t="str">
        <f t="shared" si="134"/>
        <v/>
      </c>
      <c r="X722" s="65" t="str">
        <f t="shared" si="135"/>
        <v/>
      </c>
      <c r="AD722" s="65" t="str">
        <f t="shared" si="136"/>
        <v/>
      </c>
      <c r="AE722" s="80" t="str">
        <f t="shared" si="137"/>
        <v/>
      </c>
      <c r="AF722" s="13"/>
      <c r="AN722" s="14"/>
      <c r="AO722" s="14"/>
      <c r="AS722" s="14"/>
      <c r="AT722" s="14"/>
      <c r="AX722" s="14"/>
      <c r="AY722" s="114"/>
      <c r="AZ722" s="96" t="str">
        <f t="shared" si="138"/>
        <v/>
      </c>
      <c r="BA722" s="59" t="str">
        <f t="shared" si="139"/>
        <v/>
      </c>
      <c r="BB722" s="59" t="str">
        <f t="shared" si="140"/>
        <v/>
      </c>
      <c r="BC722" s="59" t="str">
        <f t="shared" si="144"/>
        <v/>
      </c>
      <c r="BD722" s="59" t="str">
        <f t="shared" si="142"/>
        <v/>
      </c>
      <c r="BE722" s="34" t="str">
        <f>IF(AZ722="","",IF(AND($H722="",$I722=""),"Y",IF(AND($H722&lt;=#REF!,$I722&gt;=#REF!),"Y",IF(AND($H722&lt;=#REF!,$I722=""),"Y",IF(AND($H722="",$I722&gt;=#REF!),"Y","N")))))</f>
        <v/>
      </c>
      <c r="BF722" s="80" t="str">
        <f t="shared" si="143"/>
        <v/>
      </c>
    </row>
    <row r="723" spans="12:58">
      <c r="L723" s="80" t="str">
        <f t="shared" si="141"/>
        <v/>
      </c>
      <c r="R723" s="65" t="str">
        <f t="shared" si="133"/>
        <v/>
      </c>
      <c r="S723" s="16" t="str">
        <f t="shared" si="134"/>
        <v/>
      </c>
      <c r="X723" s="65" t="str">
        <f t="shared" si="135"/>
        <v/>
      </c>
      <c r="AD723" s="65" t="str">
        <f t="shared" si="136"/>
        <v/>
      </c>
      <c r="AE723" s="80" t="str">
        <f t="shared" si="137"/>
        <v/>
      </c>
      <c r="AF723" s="13"/>
      <c r="AN723" s="14"/>
      <c r="AO723" s="14"/>
      <c r="AS723" s="14"/>
      <c r="AT723" s="14"/>
      <c r="AX723" s="14"/>
      <c r="AY723" s="114"/>
      <c r="AZ723" s="96" t="str">
        <f t="shared" si="138"/>
        <v/>
      </c>
      <c r="BA723" s="59" t="str">
        <f t="shared" si="139"/>
        <v/>
      </c>
      <c r="BB723" s="59" t="str">
        <f t="shared" si="140"/>
        <v/>
      </c>
      <c r="BC723" s="59" t="str">
        <f t="shared" si="144"/>
        <v/>
      </c>
      <c r="BD723" s="59" t="str">
        <f t="shared" si="142"/>
        <v/>
      </c>
      <c r="BE723" s="34" t="str">
        <f>IF(AZ723="","",IF(AND($H723="",$I723=""),"Y",IF(AND($H723&lt;=#REF!,$I723&gt;=#REF!),"Y",IF(AND($H723&lt;=#REF!,$I723=""),"Y",IF(AND($H723="",$I723&gt;=#REF!),"Y","N")))))</f>
        <v/>
      </c>
      <c r="BF723" s="80" t="str">
        <f t="shared" si="143"/>
        <v/>
      </c>
    </row>
    <row r="724" spans="12:58">
      <c r="L724" s="80" t="str">
        <f t="shared" si="141"/>
        <v/>
      </c>
      <c r="R724" s="65" t="str">
        <f t="shared" si="133"/>
        <v/>
      </c>
      <c r="S724" s="16" t="str">
        <f t="shared" si="134"/>
        <v/>
      </c>
      <c r="X724" s="65" t="str">
        <f t="shared" si="135"/>
        <v/>
      </c>
      <c r="AD724" s="65" t="str">
        <f t="shared" si="136"/>
        <v/>
      </c>
      <c r="AE724" s="80" t="str">
        <f t="shared" si="137"/>
        <v/>
      </c>
      <c r="AF724" s="13"/>
      <c r="AN724" s="14"/>
      <c r="AO724" s="14"/>
      <c r="AS724" s="14"/>
      <c r="AT724" s="14"/>
      <c r="AX724" s="14"/>
      <c r="AY724" s="114"/>
      <c r="AZ724" s="96" t="str">
        <f t="shared" si="138"/>
        <v/>
      </c>
      <c r="BA724" s="59" t="str">
        <f t="shared" si="139"/>
        <v/>
      </c>
      <c r="BB724" s="59" t="str">
        <f t="shared" si="140"/>
        <v/>
      </c>
      <c r="BC724" s="59" t="str">
        <f t="shared" si="144"/>
        <v/>
      </c>
      <c r="BD724" s="59" t="str">
        <f t="shared" si="142"/>
        <v/>
      </c>
      <c r="BE724" s="34" t="str">
        <f>IF(AZ724="","",IF(AND($H724="",$I724=""),"Y",IF(AND($H724&lt;=#REF!,$I724&gt;=#REF!),"Y",IF(AND($H724&lt;=#REF!,$I724=""),"Y",IF(AND($H724="",$I724&gt;=#REF!),"Y","N")))))</f>
        <v/>
      </c>
      <c r="BF724" s="80" t="str">
        <f t="shared" si="143"/>
        <v/>
      </c>
    </row>
    <row r="725" spans="12:58">
      <c r="L725" s="80" t="str">
        <f t="shared" si="141"/>
        <v/>
      </c>
      <c r="R725" s="65" t="str">
        <f t="shared" si="133"/>
        <v/>
      </c>
      <c r="S725" s="16" t="str">
        <f t="shared" si="134"/>
        <v/>
      </c>
      <c r="X725" s="65" t="str">
        <f t="shared" si="135"/>
        <v/>
      </c>
      <c r="AD725" s="65" t="str">
        <f t="shared" si="136"/>
        <v/>
      </c>
      <c r="AE725" s="80" t="str">
        <f t="shared" si="137"/>
        <v/>
      </c>
      <c r="AF725" s="13"/>
      <c r="AN725" s="14"/>
      <c r="AO725" s="14"/>
      <c r="AS725" s="14"/>
      <c r="AT725" s="14"/>
      <c r="AX725" s="14"/>
      <c r="AY725" s="114"/>
      <c r="AZ725" s="96" t="str">
        <f t="shared" si="138"/>
        <v/>
      </c>
      <c r="BA725" s="59" t="str">
        <f t="shared" si="139"/>
        <v/>
      </c>
      <c r="BB725" s="59" t="str">
        <f t="shared" si="140"/>
        <v/>
      </c>
      <c r="BC725" s="59" t="str">
        <f t="shared" si="144"/>
        <v/>
      </c>
      <c r="BD725" s="59" t="str">
        <f t="shared" si="142"/>
        <v/>
      </c>
      <c r="BE725" s="34" t="str">
        <f>IF(AZ725="","",IF(AND($H725="",$I725=""),"Y",IF(AND($H725&lt;=#REF!,$I725&gt;=#REF!),"Y",IF(AND($H725&lt;=#REF!,$I725=""),"Y",IF(AND($H725="",$I725&gt;=#REF!),"Y","N")))))</f>
        <v/>
      </c>
      <c r="BF725" s="80" t="str">
        <f t="shared" si="143"/>
        <v/>
      </c>
    </row>
    <row r="726" spans="12:58">
      <c r="L726" s="80" t="str">
        <f t="shared" si="141"/>
        <v/>
      </c>
      <c r="R726" s="65" t="str">
        <f t="shared" si="133"/>
        <v/>
      </c>
      <c r="S726" s="16" t="str">
        <f t="shared" si="134"/>
        <v/>
      </c>
      <c r="X726" s="65" t="str">
        <f t="shared" si="135"/>
        <v/>
      </c>
      <c r="AD726" s="65" t="str">
        <f t="shared" si="136"/>
        <v/>
      </c>
      <c r="AE726" s="80" t="str">
        <f t="shared" si="137"/>
        <v/>
      </c>
      <c r="AF726" s="13"/>
      <c r="AN726" s="14"/>
      <c r="AO726" s="14"/>
      <c r="AS726" s="14"/>
      <c r="AT726" s="14"/>
      <c r="AX726" s="14"/>
      <c r="AY726" s="114"/>
      <c r="AZ726" s="96" t="str">
        <f t="shared" si="138"/>
        <v/>
      </c>
      <c r="BA726" s="59" t="str">
        <f t="shared" si="139"/>
        <v/>
      </c>
      <c r="BB726" s="59" t="str">
        <f t="shared" si="140"/>
        <v/>
      </c>
      <c r="BC726" s="59" t="str">
        <f t="shared" si="144"/>
        <v/>
      </c>
      <c r="BD726" s="59" t="str">
        <f t="shared" si="142"/>
        <v/>
      </c>
      <c r="BE726" s="34" t="str">
        <f>IF(AZ726="","",IF(AND($H726="",$I726=""),"Y",IF(AND($H726&lt;=#REF!,$I726&gt;=#REF!),"Y",IF(AND($H726&lt;=#REF!,$I726=""),"Y",IF(AND($H726="",$I726&gt;=#REF!),"Y","N")))))</f>
        <v/>
      </c>
      <c r="BF726" s="80" t="str">
        <f t="shared" si="143"/>
        <v/>
      </c>
    </row>
    <row r="727" spans="12:58">
      <c r="L727" s="80" t="str">
        <f t="shared" si="141"/>
        <v/>
      </c>
      <c r="R727" s="65" t="str">
        <f t="shared" si="133"/>
        <v/>
      </c>
      <c r="S727" s="16" t="str">
        <f t="shared" si="134"/>
        <v/>
      </c>
      <c r="X727" s="65" t="str">
        <f t="shared" si="135"/>
        <v/>
      </c>
      <c r="AD727" s="65" t="str">
        <f t="shared" si="136"/>
        <v/>
      </c>
      <c r="AE727" s="80" t="str">
        <f t="shared" si="137"/>
        <v/>
      </c>
      <c r="AF727" s="13"/>
      <c r="AN727" s="14"/>
      <c r="AO727" s="14"/>
      <c r="AS727" s="14"/>
      <c r="AT727" s="14"/>
      <c r="AX727" s="14"/>
      <c r="AY727" s="114"/>
      <c r="AZ727" s="96" t="str">
        <f t="shared" si="138"/>
        <v/>
      </c>
      <c r="BA727" s="59" t="str">
        <f t="shared" si="139"/>
        <v/>
      </c>
      <c r="BB727" s="59" t="str">
        <f t="shared" si="140"/>
        <v/>
      </c>
      <c r="BC727" s="59" t="str">
        <f t="shared" si="144"/>
        <v/>
      </c>
      <c r="BD727" s="59" t="str">
        <f t="shared" si="142"/>
        <v/>
      </c>
      <c r="BE727" s="34" t="str">
        <f>IF(AZ727="","",IF(AND($H727="",$I727=""),"Y",IF(AND($H727&lt;=#REF!,$I727&gt;=#REF!),"Y",IF(AND($H727&lt;=#REF!,$I727=""),"Y",IF(AND($H727="",$I727&gt;=#REF!),"Y","N")))))</f>
        <v/>
      </c>
      <c r="BF727" s="80" t="str">
        <f t="shared" si="143"/>
        <v/>
      </c>
    </row>
    <row r="728" spans="12:58">
      <c r="L728" s="80" t="str">
        <f t="shared" si="141"/>
        <v/>
      </c>
      <c r="R728" s="65" t="str">
        <f t="shared" si="133"/>
        <v/>
      </c>
      <c r="S728" s="16" t="str">
        <f t="shared" si="134"/>
        <v/>
      </c>
      <c r="X728" s="65" t="str">
        <f t="shared" si="135"/>
        <v/>
      </c>
      <c r="AD728" s="65" t="str">
        <f t="shared" si="136"/>
        <v/>
      </c>
      <c r="AE728" s="80" t="str">
        <f t="shared" si="137"/>
        <v/>
      </c>
      <c r="AF728" s="13"/>
      <c r="AN728" s="14"/>
      <c r="AO728" s="14"/>
      <c r="AS728" s="14"/>
      <c r="AT728" s="14"/>
      <c r="AX728" s="14"/>
      <c r="AY728" s="114"/>
      <c r="AZ728" s="96" t="str">
        <f t="shared" si="138"/>
        <v/>
      </c>
      <c r="BA728" s="59" t="str">
        <f t="shared" si="139"/>
        <v/>
      </c>
      <c r="BB728" s="59" t="str">
        <f t="shared" si="140"/>
        <v/>
      </c>
      <c r="BC728" s="59" t="str">
        <f t="shared" si="144"/>
        <v/>
      </c>
      <c r="BD728" s="59" t="str">
        <f t="shared" si="142"/>
        <v/>
      </c>
      <c r="BE728" s="34" t="str">
        <f>IF(AZ728="","",IF(AND($H728="",$I728=""),"Y",IF(AND($H728&lt;=#REF!,$I728&gt;=#REF!),"Y",IF(AND($H728&lt;=#REF!,$I728=""),"Y",IF(AND($H728="",$I728&gt;=#REF!),"Y","N")))))</f>
        <v/>
      </c>
      <c r="BF728" s="80" t="str">
        <f t="shared" si="143"/>
        <v/>
      </c>
    </row>
    <row r="729" spans="12:58">
      <c r="L729" s="80" t="str">
        <f t="shared" si="141"/>
        <v/>
      </c>
      <c r="R729" s="65" t="str">
        <f t="shared" si="133"/>
        <v/>
      </c>
      <c r="S729" s="16" t="str">
        <f t="shared" si="134"/>
        <v/>
      </c>
      <c r="X729" s="65" t="str">
        <f t="shared" si="135"/>
        <v/>
      </c>
      <c r="AD729" s="65" t="str">
        <f t="shared" si="136"/>
        <v/>
      </c>
      <c r="AE729" s="80" t="str">
        <f t="shared" si="137"/>
        <v/>
      </c>
      <c r="AF729" s="13"/>
      <c r="AN729" s="14"/>
      <c r="AO729" s="14"/>
      <c r="AS729" s="14"/>
      <c r="AT729" s="14"/>
      <c r="AX729" s="14"/>
      <c r="AY729" s="114"/>
      <c r="AZ729" s="96" t="str">
        <f t="shared" si="138"/>
        <v/>
      </c>
      <c r="BA729" s="59" t="str">
        <f t="shared" si="139"/>
        <v/>
      </c>
      <c r="BB729" s="59" t="str">
        <f t="shared" si="140"/>
        <v/>
      </c>
      <c r="BC729" s="59" t="str">
        <f t="shared" si="144"/>
        <v/>
      </c>
      <c r="BD729" s="59" t="str">
        <f t="shared" si="142"/>
        <v/>
      </c>
      <c r="BE729" s="34" t="str">
        <f>IF(AZ729="","",IF(AND($H729="",$I729=""),"Y",IF(AND($H729&lt;=#REF!,$I729&gt;=#REF!),"Y",IF(AND($H729&lt;=#REF!,$I729=""),"Y",IF(AND($H729="",$I729&gt;=#REF!),"Y","N")))))</f>
        <v/>
      </c>
      <c r="BF729" s="80" t="str">
        <f t="shared" si="143"/>
        <v/>
      </c>
    </row>
    <row r="730" spans="12:58">
      <c r="L730" s="80" t="str">
        <f t="shared" si="141"/>
        <v/>
      </c>
      <c r="R730" s="65" t="str">
        <f t="shared" si="133"/>
        <v/>
      </c>
      <c r="S730" s="16" t="str">
        <f t="shared" si="134"/>
        <v/>
      </c>
      <c r="X730" s="65" t="str">
        <f t="shared" si="135"/>
        <v/>
      </c>
      <c r="AD730" s="65" t="str">
        <f t="shared" si="136"/>
        <v/>
      </c>
      <c r="AE730" s="80" t="str">
        <f t="shared" si="137"/>
        <v/>
      </c>
      <c r="AF730" s="13"/>
      <c r="AN730" s="14"/>
      <c r="AO730" s="14"/>
      <c r="AS730" s="14"/>
      <c r="AT730" s="14"/>
      <c r="AX730" s="14"/>
      <c r="AY730" s="114"/>
      <c r="AZ730" s="96" t="str">
        <f t="shared" si="138"/>
        <v/>
      </c>
      <c r="BA730" s="59" t="str">
        <f t="shared" si="139"/>
        <v/>
      </c>
      <c r="BB730" s="59" t="str">
        <f t="shared" si="140"/>
        <v/>
      </c>
      <c r="BC730" s="59" t="str">
        <f t="shared" si="144"/>
        <v/>
      </c>
      <c r="BD730" s="59" t="str">
        <f t="shared" si="142"/>
        <v/>
      </c>
      <c r="BE730" s="34" t="str">
        <f>IF(AZ730="","",IF(AND($H730="",$I730=""),"Y",IF(AND($H730&lt;=#REF!,$I730&gt;=#REF!),"Y",IF(AND($H730&lt;=#REF!,$I730=""),"Y",IF(AND($H730="",$I730&gt;=#REF!),"Y","N")))))</f>
        <v/>
      </c>
      <c r="BF730" s="80" t="str">
        <f t="shared" si="143"/>
        <v/>
      </c>
    </row>
    <row r="731" spans="12:58">
      <c r="L731" s="80" t="str">
        <f t="shared" si="141"/>
        <v/>
      </c>
      <c r="R731" s="65" t="str">
        <f t="shared" si="133"/>
        <v/>
      </c>
      <c r="S731" s="16" t="str">
        <f t="shared" si="134"/>
        <v/>
      </c>
      <c r="X731" s="65" t="str">
        <f t="shared" si="135"/>
        <v/>
      </c>
      <c r="AD731" s="65" t="str">
        <f t="shared" si="136"/>
        <v/>
      </c>
      <c r="AE731" s="80" t="str">
        <f t="shared" si="137"/>
        <v/>
      </c>
      <c r="AF731" s="13"/>
      <c r="AN731" s="14"/>
      <c r="AO731" s="14"/>
      <c r="AS731" s="14"/>
      <c r="AT731" s="14"/>
      <c r="AX731" s="14"/>
      <c r="AY731" s="114"/>
      <c r="AZ731" s="96" t="str">
        <f t="shared" si="138"/>
        <v/>
      </c>
      <c r="BA731" s="59" t="str">
        <f t="shared" si="139"/>
        <v/>
      </c>
      <c r="BB731" s="59" t="str">
        <f t="shared" si="140"/>
        <v/>
      </c>
      <c r="BC731" s="59" t="str">
        <f t="shared" si="144"/>
        <v/>
      </c>
      <c r="BD731" s="59" t="str">
        <f t="shared" si="142"/>
        <v/>
      </c>
      <c r="BE731" s="34" t="str">
        <f>IF(AZ731="","",IF(AND($H731="",$I731=""),"Y",IF(AND($H731&lt;=#REF!,$I731&gt;=#REF!),"Y",IF(AND($H731&lt;=#REF!,$I731=""),"Y",IF(AND($H731="",$I731&gt;=#REF!),"Y","N")))))</f>
        <v/>
      </c>
      <c r="BF731" s="80" t="str">
        <f t="shared" si="143"/>
        <v/>
      </c>
    </row>
    <row r="732" spans="12:58">
      <c r="L732" s="80" t="str">
        <f t="shared" si="141"/>
        <v/>
      </c>
      <c r="R732" s="65" t="str">
        <f t="shared" si="133"/>
        <v/>
      </c>
      <c r="S732" s="16" t="str">
        <f t="shared" si="134"/>
        <v/>
      </c>
      <c r="X732" s="65" t="str">
        <f t="shared" si="135"/>
        <v/>
      </c>
      <c r="AD732" s="65" t="str">
        <f t="shared" si="136"/>
        <v/>
      </c>
      <c r="AE732" s="80" t="str">
        <f t="shared" si="137"/>
        <v/>
      </c>
      <c r="AF732" s="13"/>
      <c r="AN732" s="14"/>
      <c r="AO732" s="14"/>
      <c r="AS732" s="14"/>
      <c r="AT732" s="14"/>
      <c r="AX732" s="14"/>
      <c r="AY732" s="114"/>
      <c r="AZ732" s="96" t="str">
        <f t="shared" si="138"/>
        <v/>
      </c>
      <c r="BA732" s="59" t="str">
        <f t="shared" si="139"/>
        <v/>
      </c>
      <c r="BB732" s="59" t="str">
        <f t="shared" si="140"/>
        <v/>
      </c>
      <c r="BC732" s="59" t="str">
        <f t="shared" si="144"/>
        <v/>
      </c>
      <c r="BD732" s="59" t="str">
        <f t="shared" si="142"/>
        <v/>
      </c>
      <c r="BE732" s="34" t="str">
        <f>IF(AZ732="","",IF(AND($H732="",$I732=""),"Y",IF(AND($H732&lt;=#REF!,$I732&gt;=#REF!),"Y",IF(AND($H732&lt;=#REF!,$I732=""),"Y",IF(AND($H732="",$I732&gt;=#REF!),"Y","N")))))</f>
        <v/>
      </c>
      <c r="BF732" s="80" t="str">
        <f t="shared" si="143"/>
        <v/>
      </c>
    </row>
    <row r="733" spans="12:58">
      <c r="L733" s="80" t="str">
        <f t="shared" si="141"/>
        <v/>
      </c>
      <c r="R733" s="65" t="str">
        <f t="shared" si="133"/>
        <v/>
      </c>
      <c r="S733" s="16" t="str">
        <f t="shared" si="134"/>
        <v/>
      </c>
      <c r="X733" s="65" t="str">
        <f t="shared" si="135"/>
        <v/>
      </c>
      <c r="AD733" s="65" t="str">
        <f t="shared" si="136"/>
        <v/>
      </c>
      <c r="AE733" s="80" t="str">
        <f t="shared" si="137"/>
        <v/>
      </c>
      <c r="AF733" s="13"/>
      <c r="AN733" s="14"/>
      <c r="AO733" s="14"/>
      <c r="AS733" s="14"/>
      <c r="AT733" s="14"/>
      <c r="AX733" s="14"/>
      <c r="AY733" s="114"/>
      <c r="AZ733" s="96" t="str">
        <f t="shared" si="138"/>
        <v/>
      </c>
      <c r="BA733" s="59" t="str">
        <f t="shared" si="139"/>
        <v/>
      </c>
      <c r="BB733" s="59" t="str">
        <f t="shared" si="140"/>
        <v/>
      </c>
      <c r="BC733" s="59" t="str">
        <f t="shared" si="144"/>
        <v/>
      </c>
      <c r="BD733" s="59" t="str">
        <f t="shared" si="142"/>
        <v/>
      </c>
      <c r="BE733" s="34" t="str">
        <f>IF(AZ733="","",IF(AND($H733="",$I733=""),"Y",IF(AND($H733&lt;=#REF!,$I733&gt;=#REF!),"Y",IF(AND($H733&lt;=#REF!,$I733=""),"Y",IF(AND($H733="",$I733&gt;=#REF!),"Y","N")))))</f>
        <v/>
      </c>
      <c r="BF733" s="80" t="str">
        <f t="shared" si="143"/>
        <v/>
      </c>
    </row>
    <row r="734" spans="12:58">
      <c r="L734" s="80" t="str">
        <f t="shared" si="141"/>
        <v/>
      </c>
      <c r="R734" s="65" t="str">
        <f t="shared" si="133"/>
        <v/>
      </c>
      <c r="S734" s="16" t="str">
        <f t="shared" si="134"/>
        <v/>
      </c>
      <c r="X734" s="65" t="str">
        <f t="shared" si="135"/>
        <v/>
      </c>
      <c r="AD734" s="65" t="str">
        <f t="shared" si="136"/>
        <v/>
      </c>
      <c r="AE734" s="80" t="str">
        <f t="shared" si="137"/>
        <v/>
      </c>
      <c r="AF734" s="13"/>
      <c r="AN734" s="14"/>
      <c r="AO734" s="14"/>
      <c r="AS734" s="14"/>
      <c r="AT734" s="14"/>
      <c r="AX734" s="14"/>
      <c r="AY734" s="114"/>
      <c r="AZ734" s="96" t="str">
        <f t="shared" si="138"/>
        <v/>
      </c>
      <c r="BA734" s="59" t="str">
        <f t="shared" si="139"/>
        <v/>
      </c>
      <c r="BB734" s="59" t="str">
        <f t="shared" si="140"/>
        <v/>
      </c>
      <c r="BC734" s="59" t="str">
        <f t="shared" si="144"/>
        <v/>
      </c>
      <c r="BD734" s="59" t="str">
        <f t="shared" si="142"/>
        <v/>
      </c>
      <c r="BE734" s="34" t="str">
        <f>IF(AZ734="","",IF(AND($H734="",$I734=""),"Y",IF(AND($H734&lt;=#REF!,$I734&gt;=#REF!),"Y",IF(AND($H734&lt;=#REF!,$I734=""),"Y",IF(AND($H734="",$I734&gt;=#REF!),"Y","N")))))</f>
        <v/>
      </c>
      <c r="BF734" s="80" t="str">
        <f t="shared" si="143"/>
        <v/>
      </c>
    </row>
    <row r="735" spans="12:58">
      <c r="L735" s="80" t="str">
        <f t="shared" si="141"/>
        <v/>
      </c>
      <c r="R735" s="65" t="str">
        <f t="shared" si="133"/>
        <v/>
      </c>
      <c r="S735" s="16" t="str">
        <f t="shared" si="134"/>
        <v/>
      </c>
      <c r="X735" s="65" t="str">
        <f t="shared" si="135"/>
        <v/>
      </c>
      <c r="AD735" s="65" t="str">
        <f t="shared" si="136"/>
        <v/>
      </c>
      <c r="AE735" s="80" t="str">
        <f t="shared" si="137"/>
        <v/>
      </c>
      <c r="AF735" s="13"/>
      <c r="AN735" s="14"/>
      <c r="AO735" s="14"/>
      <c r="AS735" s="14"/>
      <c r="AT735" s="14"/>
      <c r="AX735" s="14"/>
      <c r="AY735" s="114"/>
      <c r="AZ735" s="96" t="str">
        <f t="shared" si="138"/>
        <v/>
      </c>
      <c r="BA735" s="59" t="str">
        <f t="shared" si="139"/>
        <v/>
      </c>
      <c r="BB735" s="59" t="str">
        <f t="shared" si="140"/>
        <v/>
      </c>
      <c r="BC735" s="59" t="str">
        <f t="shared" si="144"/>
        <v/>
      </c>
      <c r="BD735" s="59" t="str">
        <f t="shared" si="142"/>
        <v/>
      </c>
      <c r="BE735" s="34" t="str">
        <f>IF(AZ735="","",IF(AND($H735="",$I735=""),"Y",IF(AND($H735&lt;=#REF!,$I735&gt;=#REF!),"Y",IF(AND($H735&lt;=#REF!,$I735=""),"Y",IF(AND($H735="",$I735&gt;=#REF!),"Y","N")))))</f>
        <v/>
      </c>
      <c r="BF735" s="80" t="str">
        <f t="shared" si="143"/>
        <v/>
      </c>
    </row>
    <row r="736" spans="12:58">
      <c r="L736" s="80" t="str">
        <f t="shared" si="141"/>
        <v/>
      </c>
      <c r="R736" s="65" t="str">
        <f t="shared" si="133"/>
        <v/>
      </c>
      <c r="S736" s="16" t="str">
        <f t="shared" si="134"/>
        <v/>
      </c>
      <c r="X736" s="65" t="str">
        <f t="shared" si="135"/>
        <v/>
      </c>
      <c r="AD736" s="65" t="str">
        <f t="shared" si="136"/>
        <v/>
      </c>
      <c r="AE736" s="80" t="str">
        <f t="shared" si="137"/>
        <v/>
      </c>
      <c r="AF736" s="13"/>
      <c r="AN736" s="14"/>
      <c r="AO736" s="14"/>
      <c r="AS736" s="14"/>
      <c r="AT736" s="14"/>
      <c r="AX736" s="14"/>
      <c r="AY736" s="114"/>
      <c r="AZ736" s="96" t="str">
        <f t="shared" si="138"/>
        <v/>
      </c>
      <c r="BA736" s="59" t="str">
        <f t="shared" si="139"/>
        <v/>
      </c>
      <c r="BB736" s="59" t="str">
        <f t="shared" si="140"/>
        <v/>
      </c>
      <c r="BC736" s="59" t="str">
        <f t="shared" si="144"/>
        <v/>
      </c>
      <c r="BD736" s="59" t="str">
        <f t="shared" si="142"/>
        <v/>
      </c>
      <c r="BE736" s="34" t="str">
        <f>IF(AZ736="","",IF(AND($H736="",$I736=""),"Y",IF(AND($H736&lt;=#REF!,$I736&gt;=#REF!),"Y",IF(AND($H736&lt;=#REF!,$I736=""),"Y",IF(AND($H736="",$I736&gt;=#REF!),"Y","N")))))</f>
        <v/>
      </c>
      <c r="BF736" s="80" t="str">
        <f t="shared" si="143"/>
        <v/>
      </c>
    </row>
    <row r="737" spans="12:58">
      <c r="L737" s="80" t="str">
        <f t="shared" si="141"/>
        <v/>
      </c>
      <c r="R737" s="65" t="str">
        <f t="shared" si="133"/>
        <v/>
      </c>
      <c r="S737" s="16" t="str">
        <f t="shared" si="134"/>
        <v/>
      </c>
      <c r="X737" s="65" t="str">
        <f t="shared" si="135"/>
        <v/>
      </c>
      <c r="AD737" s="65" t="str">
        <f t="shared" si="136"/>
        <v/>
      </c>
      <c r="AE737" s="80" t="str">
        <f t="shared" si="137"/>
        <v/>
      </c>
      <c r="AF737" s="13"/>
      <c r="AN737" s="14"/>
      <c r="AO737" s="14"/>
      <c r="AS737" s="14"/>
      <c r="AT737" s="14"/>
      <c r="AX737" s="14"/>
      <c r="AY737" s="114"/>
      <c r="AZ737" s="96" t="str">
        <f t="shared" si="138"/>
        <v/>
      </c>
      <c r="BA737" s="59" t="str">
        <f t="shared" si="139"/>
        <v/>
      </c>
      <c r="BB737" s="59" t="str">
        <f t="shared" si="140"/>
        <v/>
      </c>
      <c r="BC737" s="59" t="str">
        <f t="shared" si="144"/>
        <v/>
      </c>
      <c r="BD737" s="59" t="str">
        <f t="shared" si="142"/>
        <v/>
      </c>
      <c r="BE737" s="34" t="str">
        <f>IF(AZ737="","",IF(AND($H737="",$I737=""),"Y",IF(AND($H737&lt;=#REF!,$I737&gt;=#REF!),"Y",IF(AND($H737&lt;=#REF!,$I737=""),"Y",IF(AND($H737="",$I737&gt;=#REF!),"Y","N")))))</f>
        <v/>
      </c>
      <c r="BF737" s="80" t="str">
        <f t="shared" si="143"/>
        <v/>
      </c>
    </row>
    <row r="738" spans="12:58">
      <c r="L738" s="80" t="str">
        <f t="shared" si="141"/>
        <v/>
      </c>
      <c r="R738" s="65" t="str">
        <f t="shared" si="133"/>
        <v/>
      </c>
      <c r="S738" s="16" t="str">
        <f t="shared" si="134"/>
        <v/>
      </c>
      <c r="X738" s="65" t="str">
        <f t="shared" si="135"/>
        <v/>
      </c>
      <c r="AD738" s="65" t="str">
        <f t="shared" si="136"/>
        <v/>
      </c>
      <c r="AE738" s="80" t="str">
        <f t="shared" si="137"/>
        <v/>
      </c>
      <c r="AF738" s="13"/>
      <c r="AN738" s="14"/>
      <c r="AO738" s="14"/>
      <c r="AS738" s="14"/>
      <c r="AT738" s="14"/>
      <c r="AX738" s="14"/>
      <c r="AY738" s="114"/>
      <c r="AZ738" s="96" t="str">
        <f t="shared" si="138"/>
        <v/>
      </c>
      <c r="BA738" s="59" t="str">
        <f t="shared" si="139"/>
        <v/>
      </c>
      <c r="BB738" s="59" t="str">
        <f t="shared" si="140"/>
        <v/>
      </c>
      <c r="BC738" s="59" t="str">
        <f t="shared" si="144"/>
        <v/>
      </c>
      <c r="BD738" s="59" t="str">
        <f t="shared" si="142"/>
        <v/>
      </c>
      <c r="BE738" s="34" t="str">
        <f>IF(AZ738="","",IF(AND($H738="",$I738=""),"Y",IF(AND($H738&lt;=#REF!,$I738&gt;=#REF!),"Y",IF(AND($H738&lt;=#REF!,$I738=""),"Y",IF(AND($H738="",$I738&gt;=#REF!),"Y","N")))))</f>
        <v/>
      </c>
      <c r="BF738" s="80" t="str">
        <f t="shared" si="143"/>
        <v/>
      </c>
    </row>
    <row r="739" spans="12:58">
      <c r="L739" s="80" t="str">
        <f t="shared" si="141"/>
        <v/>
      </c>
      <c r="R739" s="65" t="str">
        <f t="shared" si="133"/>
        <v/>
      </c>
      <c r="S739" s="16" t="str">
        <f t="shared" si="134"/>
        <v/>
      </c>
      <c r="X739" s="65" t="str">
        <f t="shared" si="135"/>
        <v/>
      </c>
      <c r="AD739" s="65" t="str">
        <f t="shared" si="136"/>
        <v/>
      </c>
      <c r="AE739" s="80" t="str">
        <f t="shared" si="137"/>
        <v/>
      </c>
      <c r="AF739" s="13"/>
      <c r="AN739" s="14"/>
      <c r="AO739" s="14"/>
      <c r="AS739" s="14"/>
      <c r="AT739" s="14"/>
      <c r="AX739" s="14"/>
      <c r="AY739" s="114"/>
      <c r="AZ739" s="96" t="str">
        <f t="shared" si="138"/>
        <v/>
      </c>
      <c r="BA739" s="59" t="str">
        <f t="shared" si="139"/>
        <v/>
      </c>
      <c r="BB739" s="59" t="str">
        <f t="shared" si="140"/>
        <v/>
      </c>
      <c r="BC739" s="59" t="str">
        <f t="shared" si="144"/>
        <v/>
      </c>
      <c r="BD739" s="59" t="str">
        <f t="shared" si="142"/>
        <v/>
      </c>
      <c r="BE739" s="34" t="str">
        <f>IF(AZ739="","",IF(AND($H739="",$I739=""),"Y",IF(AND($H739&lt;=#REF!,$I739&gt;=#REF!),"Y",IF(AND($H739&lt;=#REF!,$I739=""),"Y",IF(AND($H739="",$I739&gt;=#REF!),"Y","N")))))</f>
        <v/>
      </c>
      <c r="BF739" s="80" t="str">
        <f t="shared" si="143"/>
        <v/>
      </c>
    </row>
    <row r="740" spans="12:58">
      <c r="L740" s="80" t="str">
        <f t="shared" si="141"/>
        <v/>
      </c>
      <c r="R740" s="65" t="str">
        <f t="shared" si="133"/>
        <v/>
      </c>
      <c r="S740" s="16" t="str">
        <f t="shared" si="134"/>
        <v/>
      </c>
      <c r="X740" s="65" t="str">
        <f t="shared" si="135"/>
        <v/>
      </c>
      <c r="AD740" s="65" t="str">
        <f t="shared" si="136"/>
        <v/>
      </c>
      <c r="AE740" s="80" t="str">
        <f t="shared" si="137"/>
        <v/>
      </c>
      <c r="AF740" s="13"/>
      <c r="AN740" s="14"/>
      <c r="AO740" s="14"/>
      <c r="AS740" s="14"/>
      <c r="AT740" s="14"/>
      <c r="AX740" s="14"/>
      <c r="AY740" s="114"/>
      <c r="AZ740" s="96" t="str">
        <f t="shared" si="138"/>
        <v/>
      </c>
      <c r="BA740" s="59" t="str">
        <f t="shared" si="139"/>
        <v/>
      </c>
      <c r="BB740" s="59" t="str">
        <f t="shared" si="140"/>
        <v/>
      </c>
      <c r="BC740" s="59" t="str">
        <f t="shared" si="144"/>
        <v/>
      </c>
      <c r="BD740" s="59" t="str">
        <f t="shared" si="142"/>
        <v/>
      </c>
      <c r="BE740" s="34" t="str">
        <f>IF(AZ740="","",IF(AND($H740="",$I740=""),"Y",IF(AND($H740&lt;=#REF!,$I740&gt;=#REF!),"Y",IF(AND($H740&lt;=#REF!,$I740=""),"Y",IF(AND($H740="",$I740&gt;=#REF!),"Y","N")))))</f>
        <v/>
      </c>
      <c r="BF740" s="80" t="str">
        <f t="shared" si="143"/>
        <v/>
      </c>
    </row>
    <row r="741" spans="12:58">
      <c r="L741" s="80" t="str">
        <f t="shared" si="141"/>
        <v/>
      </c>
      <c r="R741" s="65" t="str">
        <f t="shared" si="133"/>
        <v/>
      </c>
      <c r="S741" s="16" t="str">
        <f t="shared" si="134"/>
        <v/>
      </c>
      <c r="X741" s="65" t="str">
        <f t="shared" si="135"/>
        <v/>
      </c>
      <c r="AD741" s="65" t="str">
        <f t="shared" si="136"/>
        <v/>
      </c>
      <c r="AE741" s="80" t="str">
        <f t="shared" si="137"/>
        <v/>
      </c>
      <c r="AF741" s="13"/>
      <c r="AN741" s="14"/>
      <c r="AO741" s="14"/>
      <c r="AS741" s="14"/>
      <c r="AT741" s="14"/>
      <c r="AX741" s="14"/>
      <c r="AY741" s="114"/>
      <c r="AZ741" s="96" t="str">
        <f t="shared" si="138"/>
        <v/>
      </c>
      <c r="BA741" s="59" t="str">
        <f t="shared" si="139"/>
        <v/>
      </c>
      <c r="BB741" s="59" t="str">
        <f t="shared" si="140"/>
        <v/>
      </c>
      <c r="BC741" s="59" t="str">
        <f t="shared" si="144"/>
        <v/>
      </c>
      <c r="BD741" s="59" t="str">
        <f t="shared" si="142"/>
        <v/>
      </c>
      <c r="BE741" s="34" t="str">
        <f>IF(AZ741="","",IF(AND($H741="",$I741=""),"Y",IF(AND($H741&lt;=#REF!,$I741&gt;=#REF!),"Y",IF(AND($H741&lt;=#REF!,$I741=""),"Y",IF(AND($H741="",$I741&gt;=#REF!),"Y","N")))))</f>
        <v/>
      </c>
      <c r="BF741" s="80" t="str">
        <f t="shared" si="143"/>
        <v/>
      </c>
    </row>
    <row r="742" spans="12:58">
      <c r="L742" s="80" t="str">
        <f t="shared" si="141"/>
        <v/>
      </c>
      <c r="R742" s="65" t="str">
        <f t="shared" si="133"/>
        <v/>
      </c>
      <c r="S742" s="16" t="str">
        <f t="shared" si="134"/>
        <v/>
      </c>
      <c r="X742" s="65" t="str">
        <f t="shared" si="135"/>
        <v/>
      </c>
      <c r="AD742" s="65" t="str">
        <f t="shared" si="136"/>
        <v/>
      </c>
      <c r="AE742" s="80" t="str">
        <f t="shared" si="137"/>
        <v/>
      </c>
      <c r="AF742" s="13"/>
      <c r="AN742" s="14"/>
      <c r="AO742" s="14"/>
      <c r="AS742" s="14"/>
      <c r="AT742" s="14"/>
      <c r="AX742" s="14"/>
      <c r="AY742" s="114"/>
      <c r="AZ742" s="96" t="str">
        <f t="shared" si="138"/>
        <v/>
      </c>
      <c r="BA742" s="59" t="str">
        <f t="shared" si="139"/>
        <v/>
      </c>
      <c r="BB742" s="59" t="str">
        <f t="shared" si="140"/>
        <v/>
      </c>
      <c r="BC742" s="59" t="str">
        <f t="shared" si="144"/>
        <v/>
      </c>
      <c r="BD742" s="59" t="str">
        <f t="shared" si="142"/>
        <v/>
      </c>
      <c r="BE742" s="34" t="str">
        <f>IF(AZ742="","",IF(AND($H742="",$I742=""),"Y",IF(AND($H742&lt;=#REF!,$I742&gt;=#REF!),"Y",IF(AND($H742&lt;=#REF!,$I742=""),"Y",IF(AND($H742="",$I742&gt;=#REF!),"Y","N")))))</f>
        <v/>
      </c>
      <c r="BF742" s="80" t="str">
        <f t="shared" si="143"/>
        <v/>
      </c>
    </row>
    <row r="743" spans="12:58">
      <c r="L743" s="80" t="str">
        <f t="shared" si="141"/>
        <v/>
      </c>
      <c r="R743" s="65" t="str">
        <f t="shared" si="133"/>
        <v/>
      </c>
      <c r="S743" s="16" t="str">
        <f t="shared" si="134"/>
        <v/>
      </c>
      <c r="X743" s="65" t="str">
        <f t="shared" si="135"/>
        <v/>
      </c>
      <c r="AD743" s="65" t="str">
        <f t="shared" si="136"/>
        <v/>
      </c>
      <c r="AE743" s="80" t="str">
        <f t="shared" si="137"/>
        <v/>
      </c>
      <c r="AF743" s="13"/>
      <c r="AN743" s="14"/>
      <c r="AO743" s="14"/>
      <c r="AS743" s="14"/>
      <c r="AT743" s="14"/>
      <c r="AX743" s="14"/>
      <c r="AY743" s="114"/>
      <c r="AZ743" s="96" t="str">
        <f t="shared" si="138"/>
        <v/>
      </c>
      <c r="BA743" s="59" t="str">
        <f t="shared" si="139"/>
        <v/>
      </c>
      <c r="BB743" s="59" t="str">
        <f t="shared" si="140"/>
        <v/>
      </c>
      <c r="BC743" s="59" t="str">
        <f t="shared" si="144"/>
        <v/>
      </c>
      <c r="BD743" s="59" t="str">
        <f t="shared" si="142"/>
        <v/>
      </c>
      <c r="BE743" s="34" t="str">
        <f>IF(AZ743="","",IF(AND($H743="",$I743=""),"Y",IF(AND($H743&lt;=#REF!,$I743&gt;=#REF!),"Y",IF(AND($H743&lt;=#REF!,$I743=""),"Y",IF(AND($H743="",$I743&gt;=#REF!),"Y","N")))))</f>
        <v/>
      </c>
      <c r="BF743" s="80" t="str">
        <f t="shared" si="143"/>
        <v/>
      </c>
    </row>
    <row r="744" spans="12:58">
      <c r="L744" s="80" t="str">
        <f t="shared" si="141"/>
        <v/>
      </c>
      <c r="R744" s="65" t="str">
        <f t="shared" si="133"/>
        <v/>
      </c>
      <c r="S744" s="16" t="str">
        <f t="shared" si="134"/>
        <v/>
      </c>
      <c r="X744" s="65" t="str">
        <f t="shared" si="135"/>
        <v/>
      </c>
      <c r="AD744" s="65" t="str">
        <f t="shared" si="136"/>
        <v/>
      </c>
      <c r="AE744" s="80" t="str">
        <f t="shared" si="137"/>
        <v/>
      </c>
      <c r="AF744" s="13"/>
      <c r="AN744" s="14"/>
      <c r="AO744" s="14"/>
      <c r="AS744" s="14"/>
      <c r="AT744" s="14"/>
      <c r="AX744" s="14"/>
      <c r="AY744" s="114"/>
      <c r="AZ744" s="96" t="str">
        <f t="shared" si="138"/>
        <v/>
      </c>
      <c r="BA744" s="59" t="str">
        <f t="shared" si="139"/>
        <v/>
      </c>
      <c r="BB744" s="59" t="str">
        <f t="shared" si="140"/>
        <v/>
      </c>
      <c r="BC744" s="59" t="str">
        <f t="shared" si="144"/>
        <v/>
      </c>
      <c r="BD744" s="59" t="str">
        <f t="shared" si="142"/>
        <v/>
      </c>
      <c r="BE744" s="34" t="str">
        <f>IF(AZ744="","",IF(AND($H744="",$I744=""),"Y",IF(AND($H744&lt;=#REF!,$I744&gt;=#REF!),"Y",IF(AND($H744&lt;=#REF!,$I744=""),"Y",IF(AND($H744="",$I744&gt;=#REF!),"Y","N")))))</f>
        <v/>
      </c>
      <c r="BF744" s="80" t="str">
        <f t="shared" si="143"/>
        <v/>
      </c>
    </row>
    <row r="745" spans="12:58">
      <c r="L745" s="80" t="str">
        <f t="shared" si="141"/>
        <v/>
      </c>
      <c r="R745" s="65" t="str">
        <f t="shared" si="133"/>
        <v/>
      </c>
      <c r="S745" s="16" t="str">
        <f t="shared" si="134"/>
        <v/>
      </c>
      <c r="X745" s="65" t="str">
        <f t="shared" si="135"/>
        <v/>
      </c>
      <c r="AD745" s="65" t="str">
        <f t="shared" si="136"/>
        <v/>
      </c>
      <c r="AE745" s="80" t="str">
        <f t="shared" si="137"/>
        <v/>
      </c>
      <c r="AF745" s="13"/>
      <c r="AN745" s="14"/>
      <c r="AO745" s="14"/>
      <c r="AS745" s="14"/>
      <c r="AT745" s="14"/>
      <c r="AX745" s="14"/>
      <c r="AY745" s="114"/>
      <c r="AZ745" s="96" t="str">
        <f t="shared" si="138"/>
        <v/>
      </c>
      <c r="BA745" s="59" t="str">
        <f t="shared" si="139"/>
        <v/>
      </c>
      <c r="BB745" s="59" t="str">
        <f t="shared" si="140"/>
        <v/>
      </c>
      <c r="BC745" s="59" t="str">
        <f t="shared" si="144"/>
        <v/>
      </c>
      <c r="BD745" s="59" t="str">
        <f t="shared" si="142"/>
        <v/>
      </c>
      <c r="BE745" s="34" t="str">
        <f>IF(AZ745="","",IF(AND($H745="",$I745=""),"Y",IF(AND($H745&lt;=#REF!,$I745&gt;=#REF!),"Y",IF(AND($H745&lt;=#REF!,$I745=""),"Y",IF(AND($H745="",$I745&gt;=#REF!),"Y","N")))))</f>
        <v/>
      </c>
      <c r="BF745" s="80" t="str">
        <f t="shared" si="143"/>
        <v/>
      </c>
    </row>
    <row r="746" spans="12:58">
      <c r="L746" s="80" t="str">
        <f t="shared" si="141"/>
        <v/>
      </c>
      <c r="R746" s="65" t="str">
        <f t="shared" si="133"/>
        <v/>
      </c>
      <c r="S746" s="16" t="str">
        <f t="shared" si="134"/>
        <v/>
      </c>
      <c r="X746" s="65" t="str">
        <f t="shared" si="135"/>
        <v/>
      </c>
      <c r="AD746" s="65" t="str">
        <f t="shared" si="136"/>
        <v/>
      </c>
      <c r="AE746" s="80" t="str">
        <f t="shared" si="137"/>
        <v/>
      </c>
      <c r="AF746" s="13"/>
      <c r="AN746" s="14"/>
      <c r="AO746" s="14"/>
      <c r="AS746" s="14"/>
      <c r="AT746" s="14"/>
      <c r="AX746" s="14"/>
      <c r="AY746" s="114"/>
      <c r="AZ746" s="96" t="str">
        <f t="shared" si="138"/>
        <v/>
      </c>
      <c r="BA746" s="59" t="str">
        <f t="shared" si="139"/>
        <v/>
      </c>
      <c r="BB746" s="59" t="str">
        <f t="shared" si="140"/>
        <v/>
      </c>
      <c r="BC746" s="59" t="str">
        <f t="shared" si="144"/>
        <v/>
      </c>
      <c r="BD746" s="59" t="str">
        <f t="shared" si="142"/>
        <v/>
      </c>
      <c r="BE746" s="34" t="str">
        <f>IF(AZ746="","",IF(AND($H746="",$I746=""),"Y",IF(AND($H746&lt;=#REF!,$I746&gt;=#REF!),"Y",IF(AND($H746&lt;=#REF!,$I746=""),"Y",IF(AND($H746="",$I746&gt;=#REF!),"Y","N")))))</f>
        <v/>
      </c>
      <c r="BF746" s="80" t="str">
        <f t="shared" si="143"/>
        <v/>
      </c>
    </row>
    <row r="747" spans="12:58">
      <c r="L747" s="80" t="str">
        <f t="shared" si="141"/>
        <v/>
      </c>
      <c r="R747" s="65" t="str">
        <f t="shared" si="133"/>
        <v/>
      </c>
      <c r="S747" s="16" t="str">
        <f t="shared" si="134"/>
        <v/>
      </c>
      <c r="X747" s="65" t="str">
        <f t="shared" si="135"/>
        <v/>
      </c>
      <c r="AD747" s="65" t="str">
        <f t="shared" si="136"/>
        <v/>
      </c>
      <c r="AE747" s="80" t="str">
        <f t="shared" si="137"/>
        <v/>
      </c>
      <c r="AF747" s="13"/>
      <c r="AN747" s="14"/>
      <c r="AO747" s="14"/>
      <c r="AS747" s="14"/>
      <c r="AT747" s="14"/>
      <c r="AX747" s="14"/>
      <c r="AY747" s="114"/>
      <c r="AZ747" s="96" t="str">
        <f t="shared" si="138"/>
        <v/>
      </c>
      <c r="BA747" s="59" t="str">
        <f t="shared" si="139"/>
        <v/>
      </c>
      <c r="BB747" s="59" t="str">
        <f t="shared" si="140"/>
        <v/>
      </c>
      <c r="BC747" s="59" t="str">
        <f t="shared" si="144"/>
        <v/>
      </c>
      <c r="BD747" s="59" t="str">
        <f t="shared" si="142"/>
        <v/>
      </c>
      <c r="BE747" s="34" t="str">
        <f>IF(AZ747="","",IF(AND($H747="",$I747=""),"Y",IF(AND($H747&lt;=#REF!,$I747&gt;=#REF!),"Y",IF(AND($H747&lt;=#REF!,$I747=""),"Y",IF(AND($H747="",$I747&gt;=#REF!),"Y","N")))))</f>
        <v/>
      </c>
      <c r="BF747" s="80" t="str">
        <f t="shared" si="143"/>
        <v/>
      </c>
    </row>
    <row r="748" spans="12:58">
      <c r="L748" s="80" t="str">
        <f t="shared" si="141"/>
        <v/>
      </c>
      <c r="R748" s="65" t="str">
        <f t="shared" si="133"/>
        <v/>
      </c>
      <c r="S748" s="16" t="str">
        <f t="shared" si="134"/>
        <v/>
      </c>
      <c r="X748" s="65" t="str">
        <f t="shared" si="135"/>
        <v/>
      </c>
      <c r="AD748" s="65" t="str">
        <f t="shared" si="136"/>
        <v/>
      </c>
      <c r="AE748" s="80" t="str">
        <f t="shared" si="137"/>
        <v/>
      </c>
      <c r="AF748" s="13"/>
      <c r="AN748" s="14"/>
      <c r="AO748" s="14"/>
      <c r="AS748" s="14"/>
      <c r="AT748" s="14"/>
      <c r="AX748" s="14"/>
      <c r="AY748" s="114"/>
      <c r="AZ748" s="96" t="str">
        <f t="shared" si="138"/>
        <v/>
      </c>
      <c r="BA748" s="59" t="str">
        <f t="shared" si="139"/>
        <v/>
      </c>
      <c r="BB748" s="59" t="str">
        <f t="shared" si="140"/>
        <v/>
      </c>
      <c r="BC748" s="59" t="str">
        <f t="shared" si="144"/>
        <v/>
      </c>
      <c r="BD748" s="59" t="str">
        <f t="shared" si="142"/>
        <v/>
      </c>
      <c r="BE748" s="34" t="str">
        <f>IF(AZ748="","",IF(AND($H748="",$I748=""),"Y",IF(AND($H748&lt;=#REF!,$I748&gt;=#REF!),"Y",IF(AND($H748&lt;=#REF!,$I748=""),"Y",IF(AND($H748="",$I748&gt;=#REF!),"Y","N")))))</f>
        <v/>
      </c>
      <c r="BF748" s="80" t="str">
        <f t="shared" si="143"/>
        <v/>
      </c>
    </row>
    <row r="749" spans="12:58">
      <c r="L749" s="80" t="str">
        <f t="shared" si="141"/>
        <v/>
      </c>
      <c r="R749" s="65" t="str">
        <f t="shared" si="133"/>
        <v/>
      </c>
      <c r="S749" s="16" t="str">
        <f t="shared" si="134"/>
        <v/>
      </c>
      <c r="X749" s="65" t="str">
        <f t="shared" si="135"/>
        <v/>
      </c>
      <c r="AD749" s="65" t="str">
        <f t="shared" si="136"/>
        <v/>
      </c>
      <c r="AE749" s="80" t="str">
        <f t="shared" si="137"/>
        <v/>
      </c>
      <c r="AF749" s="13"/>
      <c r="AN749" s="14"/>
      <c r="AO749" s="14"/>
      <c r="AS749" s="14"/>
      <c r="AT749" s="14"/>
      <c r="AX749" s="14"/>
      <c r="AY749" s="114"/>
      <c r="AZ749" s="96" t="str">
        <f t="shared" si="138"/>
        <v/>
      </c>
      <c r="BA749" s="59" t="str">
        <f t="shared" si="139"/>
        <v/>
      </c>
      <c r="BB749" s="59" t="str">
        <f t="shared" si="140"/>
        <v/>
      </c>
      <c r="BC749" s="59" t="str">
        <f t="shared" si="144"/>
        <v/>
      </c>
      <c r="BD749" s="59" t="str">
        <f t="shared" si="142"/>
        <v/>
      </c>
      <c r="BE749" s="34" t="str">
        <f>IF(AZ749="","",IF(AND($H749="",$I749=""),"Y",IF(AND($H749&lt;=#REF!,$I749&gt;=#REF!),"Y",IF(AND($H749&lt;=#REF!,$I749=""),"Y",IF(AND($H749="",$I749&gt;=#REF!),"Y","N")))))</f>
        <v/>
      </c>
      <c r="BF749" s="80" t="str">
        <f t="shared" si="143"/>
        <v/>
      </c>
    </row>
    <row r="750" spans="12:58">
      <c r="L750" s="80" t="str">
        <f t="shared" si="141"/>
        <v/>
      </c>
      <c r="R750" s="65" t="str">
        <f t="shared" si="133"/>
        <v/>
      </c>
      <c r="S750" s="16" t="str">
        <f t="shared" si="134"/>
        <v/>
      </c>
      <c r="X750" s="65" t="str">
        <f t="shared" si="135"/>
        <v/>
      </c>
      <c r="AD750" s="65" t="str">
        <f t="shared" si="136"/>
        <v/>
      </c>
      <c r="AE750" s="80" t="str">
        <f t="shared" si="137"/>
        <v/>
      </c>
      <c r="AF750" s="13"/>
      <c r="AN750" s="14"/>
      <c r="AO750" s="14"/>
      <c r="AS750" s="14"/>
      <c r="AT750" s="14"/>
      <c r="AX750" s="14"/>
      <c r="AY750" s="114"/>
      <c r="AZ750" s="96" t="str">
        <f t="shared" si="138"/>
        <v/>
      </c>
      <c r="BA750" s="59" t="str">
        <f t="shared" si="139"/>
        <v/>
      </c>
      <c r="BB750" s="59" t="str">
        <f t="shared" si="140"/>
        <v/>
      </c>
      <c r="BC750" s="59" t="str">
        <f t="shared" si="144"/>
        <v/>
      </c>
      <c r="BD750" s="59" t="str">
        <f t="shared" si="142"/>
        <v/>
      </c>
      <c r="BE750" s="34" t="str">
        <f>IF(AZ750="","",IF(AND($H750="",$I750=""),"Y",IF(AND($H750&lt;=#REF!,$I750&gt;=#REF!),"Y",IF(AND($H750&lt;=#REF!,$I750=""),"Y",IF(AND($H750="",$I750&gt;=#REF!),"Y","N")))))</f>
        <v/>
      </c>
      <c r="BF750" s="80" t="str">
        <f t="shared" si="143"/>
        <v/>
      </c>
    </row>
    <row r="751" spans="12:58">
      <c r="L751" s="80" t="str">
        <f t="shared" si="141"/>
        <v/>
      </c>
      <c r="R751" s="65" t="str">
        <f t="shared" si="133"/>
        <v/>
      </c>
      <c r="S751" s="16" t="str">
        <f t="shared" si="134"/>
        <v/>
      </c>
      <c r="X751" s="65" t="str">
        <f t="shared" si="135"/>
        <v/>
      </c>
      <c r="AD751" s="65" t="str">
        <f t="shared" si="136"/>
        <v/>
      </c>
      <c r="AE751" s="80" t="str">
        <f t="shared" si="137"/>
        <v/>
      </c>
      <c r="AF751" s="13"/>
      <c r="AN751" s="14"/>
      <c r="AO751" s="14"/>
      <c r="AS751" s="14"/>
      <c r="AT751" s="14"/>
      <c r="AX751" s="14"/>
      <c r="AY751" s="114"/>
      <c r="AZ751" s="96" t="str">
        <f t="shared" si="138"/>
        <v/>
      </c>
      <c r="BA751" s="59" t="str">
        <f t="shared" si="139"/>
        <v/>
      </c>
      <c r="BB751" s="59" t="str">
        <f t="shared" si="140"/>
        <v/>
      </c>
      <c r="BC751" s="59" t="str">
        <f t="shared" si="144"/>
        <v/>
      </c>
      <c r="BD751" s="59" t="str">
        <f t="shared" si="142"/>
        <v/>
      </c>
      <c r="BE751" s="34" t="str">
        <f>IF(AZ751="","",IF(AND($H751="",$I751=""),"Y",IF(AND($H751&lt;=#REF!,$I751&gt;=#REF!),"Y",IF(AND($H751&lt;=#REF!,$I751=""),"Y",IF(AND($H751="",$I751&gt;=#REF!),"Y","N")))))</f>
        <v/>
      </c>
      <c r="BF751" s="80" t="str">
        <f t="shared" si="143"/>
        <v/>
      </c>
    </row>
    <row r="752" spans="12:58">
      <c r="L752" s="80" t="str">
        <f t="shared" si="141"/>
        <v/>
      </c>
      <c r="R752" s="65" t="str">
        <f t="shared" si="133"/>
        <v/>
      </c>
      <c r="S752" s="16" t="str">
        <f t="shared" si="134"/>
        <v/>
      </c>
      <c r="X752" s="65" t="str">
        <f t="shared" si="135"/>
        <v/>
      </c>
      <c r="AD752" s="65" t="str">
        <f t="shared" si="136"/>
        <v/>
      </c>
      <c r="AE752" s="80" t="str">
        <f t="shared" si="137"/>
        <v/>
      </c>
      <c r="AF752" s="13"/>
      <c r="AN752" s="14"/>
      <c r="AO752" s="14"/>
      <c r="AS752" s="14"/>
      <c r="AT752" s="14"/>
      <c r="AX752" s="14"/>
      <c r="AY752" s="114"/>
      <c r="AZ752" s="96" t="str">
        <f t="shared" si="138"/>
        <v/>
      </c>
      <c r="BA752" s="59" t="str">
        <f t="shared" si="139"/>
        <v/>
      </c>
      <c r="BB752" s="59" t="str">
        <f t="shared" si="140"/>
        <v/>
      </c>
      <c r="BC752" s="59" t="str">
        <f t="shared" si="144"/>
        <v/>
      </c>
      <c r="BD752" s="59" t="str">
        <f t="shared" si="142"/>
        <v/>
      </c>
      <c r="BE752" s="34" t="str">
        <f>IF(AZ752="","",IF(AND($H752="",$I752=""),"Y",IF(AND($H752&lt;=#REF!,$I752&gt;=#REF!),"Y",IF(AND($H752&lt;=#REF!,$I752=""),"Y",IF(AND($H752="",$I752&gt;=#REF!),"Y","N")))))</f>
        <v/>
      </c>
      <c r="BF752" s="80" t="str">
        <f t="shared" si="143"/>
        <v/>
      </c>
    </row>
    <row r="753" spans="12:58">
      <c r="L753" s="80" t="str">
        <f t="shared" si="141"/>
        <v/>
      </c>
      <c r="R753" s="65" t="str">
        <f t="shared" si="133"/>
        <v/>
      </c>
      <c r="S753" s="16" t="str">
        <f t="shared" si="134"/>
        <v/>
      </c>
      <c r="X753" s="65" t="str">
        <f t="shared" si="135"/>
        <v/>
      </c>
      <c r="AD753" s="65" t="str">
        <f t="shared" si="136"/>
        <v/>
      </c>
      <c r="AE753" s="80" t="str">
        <f t="shared" si="137"/>
        <v/>
      </c>
      <c r="AF753" s="13"/>
      <c r="AN753" s="14"/>
      <c r="AO753" s="14"/>
      <c r="AS753" s="14"/>
      <c r="AT753" s="14"/>
      <c r="AX753" s="14"/>
      <c r="AY753" s="114"/>
      <c r="AZ753" s="96" t="str">
        <f t="shared" si="138"/>
        <v/>
      </c>
      <c r="BA753" s="59" t="str">
        <f t="shared" si="139"/>
        <v/>
      </c>
      <c r="BB753" s="59" t="str">
        <f t="shared" si="140"/>
        <v/>
      </c>
      <c r="BC753" s="59" t="str">
        <f t="shared" si="144"/>
        <v/>
      </c>
      <c r="BD753" s="59" t="str">
        <f t="shared" si="142"/>
        <v/>
      </c>
      <c r="BE753" s="34" t="str">
        <f>IF(AZ753="","",IF(AND($H753="",$I753=""),"Y",IF(AND($H753&lt;=#REF!,$I753&gt;=#REF!),"Y",IF(AND($H753&lt;=#REF!,$I753=""),"Y",IF(AND($H753="",$I753&gt;=#REF!),"Y","N")))))</f>
        <v/>
      </c>
      <c r="BF753" s="80" t="str">
        <f t="shared" si="143"/>
        <v/>
      </c>
    </row>
    <row r="754" spans="12:58">
      <c r="L754" s="80" t="str">
        <f t="shared" si="141"/>
        <v/>
      </c>
      <c r="R754" s="65" t="str">
        <f t="shared" si="133"/>
        <v/>
      </c>
      <c r="S754" s="16" t="str">
        <f t="shared" si="134"/>
        <v/>
      </c>
      <c r="X754" s="65" t="str">
        <f t="shared" si="135"/>
        <v/>
      </c>
      <c r="AD754" s="65" t="str">
        <f t="shared" si="136"/>
        <v/>
      </c>
      <c r="AE754" s="80" t="str">
        <f t="shared" si="137"/>
        <v/>
      </c>
      <c r="AF754" s="13"/>
      <c r="AN754" s="14"/>
      <c r="AO754" s="14"/>
      <c r="AS754" s="14"/>
      <c r="AT754" s="14"/>
      <c r="AX754" s="14"/>
      <c r="AY754" s="114"/>
      <c r="AZ754" s="96" t="str">
        <f t="shared" si="138"/>
        <v/>
      </c>
      <c r="BA754" s="59" t="str">
        <f t="shared" si="139"/>
        <v/>
      </c>
      <c r="BB754" s="59" t="str">
        <f t="shared" si="140"/>
        <v/>
      </c>
      <c r="BC754" s="59" t="str">
        <f t="shared" si="144"/>
        <v/>
      </c>
      <c r="BD754" s="59" t="str">
        <f t="shared" si="142"/>
        <v/>
      </c>
      <c r="BE754" s="34" t="str">
        <f>IF(AZ754="","",IF(AND($H754="",$I754=""),"Y",IF(AND($H754&lt;=#REF!,$I754&gt;=#REF!),"Y",IF(AND($H754&lt;=#REF!,$I754=""),"Y",IF(AND($H754="",$I754&gt;=#REF!),"Y","N")))))</f>
        <v/>
      </c>
      <c r="BF754" s="80" t="str">
        <f t="shared" si="143"/>
        <v/>
      </c>
    </row>
    <row r="755" spans="12:58">
      <c r="L755" s="80" t="str">
        <f t="shared" si="141"/>
        <v/>
      </c>
      <c r="R755" s="65" t="str">
        <f t="shared" si="133"/>
        <v/>
      </c>
      <c r="S755" s="16" t="str">
        <f t="shared" si="134"/>
        <v/>
      </c>
      <c r="X755" s="65" t="str">
        <f t="shared" si="135"/>
        <v/>
      </c>
      <c r="AD755" s="65" t="str">
        <f t="shared" si="136"/>
        <v/>
      </c>
      <c r="AE755" s="80" t="str">
        <f t="shared" si="137"/>
        <v/>
      </c>
      <c r="AF755" s="13"/>
      <c r="AN755" s="14"/>
      <c r="AO755" s="14"/>
      <c r="AS755" s="14"/>
      <c r="AT755" s="14"/>
      <c r="AX755" s="14"/>
      <c r="AY755" s="114"/>
      <c r="AZ755" s="96" t="str">
        <f t="shared" si="138"/>
        <v/>
      </c>
      <c r="BA755" s="59" t="str">
        <f t="shared" si="139"/>
        <v/>
      </c>
      <c r="BB755" s="59" t="str">
        <f t="shared" si="140"/>
        <v/>
      </c>
      <c r="BC755" s="59" t="str">
        <f t="shared" si="144"/>
        <v/>
      </c>
      <c r="BD755" s="59" t="str">
        <f t="shared" si="142"/>
        <v/>
      </c>
      <c r="BE755" s="34" t="str">
        <f>IF(AZ755="","",IF(AND($H755="",$I755=""),"Y",IF(AND($H755&lt;=#REF!,$I755&gt;=#REF!),"Y",IF(AND($H755&lt;=#REF!,$I755=""),"Y",IF(AND($H755="",$I755&gt;=#REF!),"Y","N")))))</f>
        <v/>
      </c>
      <c r="BF755" s="80" t="str">
        <f t="shared" si="143"/>
        <v/>
      </c>
    </row>
    <row r="756" spans="12:58">
      <c r="L756" s="80" t="str">
        <f t="shared" si="141"/>
        <v/>
      </c>
      <c r="R756" s="65" t="str">
        <f t="shared" si="133"/>
        <v/>
      </c>
      <c r="S756" s="16" t="str">
        <f t="shared" si="134"/>
        <v/>
      </c>
      <c r="X756" s="65" t="str">
        <f t="shared" si="135"/>
        <v/>
      </c>
      <c r="AD756" s="65" t="str">
        <f t="shared" si="136"/>
        <v/>
      </c>
      <c r="AE756" s="80" t="str">
        <f t="shared" si="137"/>
        <v/>
      </c>
      <c r="AF756" s="13"/>
      <c r="AN756" s="14"/>
      <c r="AO756" s="14"/>
      <c r="AS756" s="14"/>
      <c r="AT756" s="14"/>
      <c r="AX756" s="14"/>
      <c r="AY756" s="114"/>
      <c r="AZ756" s="96" t="str">
        <f t="shared" si="138"/>
        <v/>
      </c>
      <c r="BA756" s="59" t="str">
        <f t="shared" si="139"/>
        <v/>
      </c>
      <c r="BB756" s="59" t="str">
        <f t="shared" si="140"/>
        <v/>
      </c>
      <c r="BC756" s="59" t="str">
        <f t="shared" si="144"/>
        <v/>
      </c>
      <c r="BD756" s="59" t="str">
        <f t="shared" si="142"/>
        <v/>
      </c>
      <c r="BE756" s="34" t="str">
        <f>IF(AZ756="","",IF(AND($H756="",$I756=""),"Y",IF(AND($H756&lt;=#REF!,$I756&gt;=#REF!),"Y",IF(AND($H756&lt;=#REF!,$I756=""),"Y",IF(AND($H756="",$I756&gt;=#REF!),"Y","N")))))</f>
        <v/>
      </c>
      <c r="BF756" s="80" t="str">
        <f t="shared" si="143"/>
        <v/>
      </c>
    </row>
    <row r="757" spans="12:58">
      <c r="L757" s="80" t="str">
        <f t="shared" si="141"/>
        <v/>
      </c>
      <c r="R757" s="65" t="str">
        <f t="shared" si="133"/>
        <v/>
      </c>
      <c r="S757" s="16" t="str">
        <f t="shared" si="134"/>
        <v/>
      </c>
      <c r="X757" s="65" t="str">
        <f t="shared" si="135"/>
        <v/>
      </c>
      <c r="AD757" s="65" t="str">
        <f t="shared" si="136"/>
        <v/>
      </c>
      <c r="AE757" s="80" t="str">
        <f t="shared" si="137"/>
        <v/>
      </c>
      <c r="AF757" s="13"/>
      <c r="AN757" s="14"/>
      <c r="AO757" s="14"/>
      <c r="AS757" s="14"/>
      <c r="AT757" s="14"/>
      <c r="AX757" s="14"/>
      <c r="AY757" s="114"/>
      <c r="AZ757" s="96" t="str">
        <f t="shared" si="138"/>
        <v/>
      </c>
      <c r="BA757" s="59" t="str">
        <f t="shared" si="139"/>
        <v/>
      </c>
      <c r="BB757" s="59" t="str">
        <f t="shared" si="140"/>
        <v/>
      </c>
      <c r="BC757" s="59" t="str">
        <f t="shared" si="144"/>
        <v/>
      </c>
      <c r="BD757" s="59" t="str">
        <f t="shared" si="142"/>
        <v/>
      </c>
      <c r="BE757" s="34" t="str">
        <f>IF(AZ757="","",IF(AND($H757="",$I757=""),"Y",IF(AND($H757&lt;=#REF!,$I757&gt;=#REF!),"Y",IF(AND($H757&lt;=#REF!,$I757=""),"Y",IF(AND($H757="",$I757&gt;=#REF!),"Y","N")))))</f>
        <v/>
      </c>
      <c r="BF757" s="80" t="str">
        <f t="shared" si="143"/>
        <v/>
      </c>
    </row>
    <row r="758" spans="12:58">
      <c r="L758" s="80" t="str">
        <f t="shared" si="141"/>
        <v/>
      </c>
      <c r="R758" s="65" t="str">
        <f t="shared" si="133"/>
        <v/>
      </c>
      <c r="S758" s="16" t="str">
        <f t="shared" si="134"/>
        <v/>
      </c>
      <c r="X758" s="65" t="str">
        <f t="shared" si="135"/>
        <v/>
      </c>
      <c r="AD758" s="65" t="str">
        <f t="shared" si="136"/>
        <v/>
      </c>
      <c r="AE758" s="80" t="str">
        <f t="shared" si="137"/>
        <v/>
      </c>
      <c r="AF758" s="13"/>
      <c r="AN758" s="14"/>
      <c r="AO758" s="14"/>
      <c r="AS758" s="14"/>
      <c r="AT758" s="14"/>
      <c r="AX758" s="14"/>
      <c r="AY758" s="114"/>
      <c r="AZ758" s="96" t="str">
        <f t="shared" si="138"/>
        <v/>
      </c>
      <c r="BA758" s="59" t="str">
        <f t="shared" si="139"/>
        <v/>
      </c>
      <c r="BB758" s="59" t="str">
        <f t="shared" si="140"/>
        <v/>
      </c>
      <c r="BC758" s="59" t="str">
        <f t="shared" si="144"/>
        <v/>
      </c>
      <c r="BD758" s="59" t="str">
        <f t="shared" si="142"/>
        <v/>
      </c>
      <c r="BE758" s="34" t="str">
        <f>IF(AZ758="","",IF(AND($H758="",$I758=""),"Y",IF(AND($H758&lt;=#REF!,$I758&gt;=#REF!),"Y",IF(AND($H758&lt;=#REF!,$I758=""),"Y",IF(AND($H758="",$I758&gt;=#REF!),"Y","N")))))</f>
        <v/>
      </c>
      <c r="BF758" s="80" t="str">
        <f t="shared" si="143"/>
        <v/>
      </c>
    </row>
    <row r="759" spans="12:58">
      <c r="L759" s="80" t="str">
        <f t="shared" si="141"/>
        <v/>
      </c>
      <c r="R759" s="65" t="str">
        <f t="shared" si="133"/>
        <v/>
      </c>
      <c r="S759" s="16" t="str">
        <f t="shared" si="134"/>
        <v/>
      </c>
      <c r="X759" s="65" t="str">
        <f t="shared" si="135"/>
        <v/>
      </c>
      <c r="AD759" s="65" t="str">
        <f t="shared" si="136"/>
        <v/>
      </c>
      <c r="AE759" s="80" t="str">
        <f t="shared" si="137"/>
        <v/>
      </c>
      <c r="AF759" s="13"/>
      <c r="AN759" s="14"/>
      <c r="AO759" s="14"/>
      <c r="AS759" s="14"/>
      <c r="AT759" s="14"/>
      <c r="AX759" s="14"/>
      <c r="AY759" s="114"/>
      <c r="AZ759" s="96" t="str">
        <f t="shared" si="138"/>
        <v/>
      </c>
      <c r="BA759" s="59" t="str">
        <f t="shared" si="139"/>
        <v/>
      </c>
      <c r="BB759" s="59" t="str">
        <f t="shared" si="140"/>
        <v/>
      </c>
      <c r="BC759" s="59" t="str">
        <f t="shared" si="144"/>
        <v/>
      </c>
      <c r="BD759" s="59" t="str">
        <f t="shared" si="142"/>
        <v/>
      </c>
      <c r="BE759" s="34" t="str">
        <f>IF(AZ759="","",IF(AND($H759="",$I759=""),"Y",IF(AND($H759&lt;=#REF!,$I759&gt;=#REF!),"Y",IF(AND($H759&lt;=#REF!,$I759=""),"Y",IF(AND($H759="",$I759&gt;=#REF!),"Y","N")))))</f>
        <v/>
      </c>
      <c r="BF759" s="80" t="str">
        <f t="shared" si="143"/>
        <v/>
      </c>
    </row>
    <row r="760" spans="12:58">
      <c r="L760" s="80" t="str">
        <f t="shared" si="141"/>
        <v/>
      </c>
      <c r="R760" s="65" t="str">
        <f t="shared" si="133"/>
        <v/>
      </c>
      <c r="S760" s="16" t="str">
        <f t="shared" si="134"/>
        <v/>
      </c>
      <c r="X760" s="65" t="str">
        <f t="shared" si="135"/>
        <v/>
      </c>
      <c r="AD760" s="65" t="str">
        <f t="shared" si="136"/>
        <v/>
      </c>
      <c r="AE760" s="80" t="str">
        <f t="shared" si="137"/>
        <v/>
      </c>
      <c r="AF760" s="13"/>
      <c r="AN760" s="14"/>
      <c r="AO760" s="14"/>
      <c r="AS760" s="14"/>
      <c r="AT760" s="14"/>
      <c r="AX760" s="14"/>
      <c r="AY760" s="114"/>
      <c r="AZ760" s="96" t="str">
        <f t="shared" si="138"/>
        <v/>
      </c>
      <c r="BA760" s="59" t="str">
        <f t="shared" si="139"/>
        <v/>
      </c>
      <c r="BB760" s="59" t="str">
        <f t="shared" si="140"/>
        <v/>
      </c>
      <c r="BC760" s="59" t="str">
        <f t="shared" si="144"/>
        <v/>
      </c>
      <c r="BD760" s="59" t="str">
        <f t="shared" si="142"/>
        <v/>
      </c>
      <c r="BE760" s="34" t="str">
        <f>IF(AZ760="","",IF(AND($H760="",$I760=""),"Y",IF(AND($H760&lt;=#REF!,$I760&gt;=#REF!),"Y",IF(AND($H760&lt;=#REF!,$I760=""),"Y",IF(AND($H760="",$I760&gt;=#REF!),"Y","N")))))</f>
        <v/>
      </c>
      <c r="BF760" s="80" t="str">
        <f t="shared" si="143"/>
        <v/>
      </c>
    </row>
    <row r="761" spans="12:58">
      <c r="L761" s="80" t="str">
        <f t="shared" si="141"/>
        <v/>
      </c>
      <c r="R761" s="65" t="str">
        <f t="shared" si="133"/>
        <v/>
      </c>
      <c r="S761" s="16" t="str">
        <f t="shared" si="134"/>
        <v/>
      </c>
      <c r="X761" s="65" t="str">
        <f t="shared" si="135"/>
        <v/>
      </c>
      <c r="AD761" s="65" t="str">
        <f t="shared" si="136"/>
        <v/>
      </c>
      <c r="AE761" s="80" t="str">
        <f t="shared" si="137"/>
        <v/>
      </c>
      <c r="AF761" s="13"/>
      <c r="AN761" s="14"/>
      <c r="AO761" s="14"/>
      <c r="AS761" s="14"/>
      <c r="AT761" s="14"/>
      <c r="AX761" s="14"/>
      <c r="AY761" s="114"/>
      <c r="AZ761" s="96" t="str">
        <f t="shared" si="138"/>
        <v/>
      </c>
      <c r="BA761" s="59" t="str">
        <f t="shared" si="139"/>
        <v/>
      </c>
      <c r="BB761" s="59" t="str">
        <f t="shared" si="140"/>
        <v/>
      </c>
      <c r="BC761" s="59" t="str">
        <f t="shared" si="144"/>
        <v/>
      </c>
      <c r="BD761" s="59" t="str">
        <f t="shared" si="142"/>
        <v/>
      </c>
      <c r="BE761" s="34" t="str">
        <f>IF(AZ761="","",IF(AND($H761="",$I761=""),"Y",IF(AND($H761&lt;=#REF!,$I761&gt;=#REF!),"Y",IF(AND($H761&lt;=#REF!,$I761=""),"Y",IF(AND($H761="",$I761&gt;=#REF!),"Y","N")))))</f>
        <v/>
      </c>
      <c r="BF761" s="80" t="str">
        <f t="shared" si="143"/>
        <v/>
      </c>
    </row>
    <row r="762" spans="12:58">
      <c r="L762" s="80" t="str">
        <f t="shared" si="141"/>
        <v/>
      </c>
      <c r="R762" s="65" t="str">
        <f t="shared" si="133"/>
        <v/>
      </c>
      <c r="S762" s="16" t="str">
        <f t="shared" si="134"/>
        <v/>
      </c>
      <c r="X762" s="65" t="str">
        <f t="shared" si="135"/>
        <v/>
      </c>
      <c r="AD762" s="65" t="str">
        <f t="shared" si="136"/>
        <v/>
      </c>
      <c r="AE762" s="80" t="str">
        <f t="shared" si="137"/>
        <v/>
      </c>
      <c r="AF762" s="13"/>
      <c r="AN762" s="14"/>
      <c r="AO762" s="14"/>
      <c r="AS762" s="14"/>
      <c r="AT762" s="14"/>
      <c r="AX762" s="14"/>
      <c r="AY762" s="114"/>
      <c r="AZ762" s="96" t="str">
        <f t="shared" si="138"/>
        <v/>
      </c>
      <c r="BA762" s="59" t="str">
        <f t="shared" si="139"/>
        <v/>
      </c>
      <c r="BB762" s="59" t="str">
        <f t="shared" si="140"/>
        <v/>
      </c>
      <c r="BC762" s="59" t="str">
        <f t="shared" si="144"/>
        <v/>
      </c>
      <c r="BD762" s="59" t="str">
        <f t="shared" si="142"/>
        <v/>
      </c>
      <c r="BE762" s="34" t="str">
        <f>IF(AZ762="","",IF(AND($H762="",$I762=""),"Y",IF(AND($H762&lt;=#REF!,$I762&gt;=#REF!),"Y",IF(AND($H762&lt;=#REF!,$I762=""),"Y",IF(AND($H762="",$I762&gt;=#REF!),"Y","N")))))</f>
        <v/>
      </c>
      <c r="BF762" s="80" t="str">
        <f t="shared" si="143"/>
        <v/>
      </c>
    </row>
    <row r="763" spans="12:58">
      <c r="L763" s="80" t="str">
        <f t="shared" si="141"/>
        <v/>
      </c>
      <c r="R763" s="65" t="str">
        <f t="shared" si="133"/>
        <v/>
      </c>
      <c r="S763" s="16" t="str">
        <f t="shared" si="134"/>
        <v/>
      </c>
      <c r="X763" s="65" t="str">
        <f t="shared" si="135"/>
        <v/>
      </c>
      <c r="AD763" s="65" t="str">
        <f t="shared" si="136"/>
        <v/>
      </c>
      <c r="AE763" s="80" t="str">
        <f t="shared" si="137"/>
        <v/>
      </c>
      <c r="AF763" s="13"/>
      <c r="AN763" s="14"/>
      <c r="AO763" s="14"/>
      <c r="AS763" s="14"/>
      <c r="AT763" s="14"/>
      <c r="AX763" s="14"/>
      <c r="AY763" s="114"/>
      <c r="AZ763" s="96" t="str">
        <f t="shared" si="138"/>
        <v/>
      </c>
      <c r="BA763" s="59" t="str">
        <f t="shared" si="139"/>
        <v/>
      </c>
      <c r="BB763" s="59" t="str">
        <f t="shared" si="140"/>
        <v/>
      </c>
      <c r="BC763" s="59" t="str">
        <f t="shared" si="144"/>
        <v/>
      </c>
      <c r="BD763" s="59" t="str">
        <f t="shared" si="142"/>
        <v/>
      </c>
      <c r="BE763" s="34" t="str">
        <f>IF(AZ763="","",IF(AND($H763="",$I763=""),"Y",IF(AND($H763&lt;=#REF!,$I763&gt;=#REF!),"Y",IF(AND($H763&lt;=#REF!,$I763=""),"Y",IF(AND($H763="",$I763&gt;=#REF!),"Y","N")))))</f>
        <v/>
      </c>
      <c r="BF763" s="80" t="str">
        <f t="shared" si="143"/>
        <v/>
      </c>
    </row>
    <row r="764" spans="12:58">
      <c r="L764" s="80" t="str">
        <f t="shared" si="141"/>
        <v/>
      </c>
      <c r="R764" s="65" t="str">
        <f t="shared" si="133"/>
        <v/>
      </c>
      <c r="S764" s="16" t="str">
        <f t="shared" si="134"/>
        <v/>
      </c>
      <c r="X764" s="65" t="str">
        <f t="shared" si="135"/>
        <v/>
      </c>
      <c r="AD764" s="65" t="str">
        <f t="shared" si="136"/>
        <v/>
      </c>
      <c r="AE764" s="80" t="str">
        <f t="shared" si="137"/>
        <v/>
      </c>
      <c r="AF764" s="13"/>
      <c r="AN764" s="14"/>
      <c r="AO764" s="14"/>
      <c r="AS764" s="14"/>
      <c r="AT764" s="14"/>
      <c r="AX764" s="14"/>
      <c r="AY764" s="114"/>
      <c r="AZ764" s="96" t="str">
        <f t="shared" si="138"/>
        <v/>
      </c>
      <c r="BA764" s="59" t="str">
        <f t="shared" si="139"/>
        <v/>
      </c>
      <c r="BB764" s="59" t="str">
        <f t="shared" si="140"/>
        <v/>
      </c>
      <c r="BC764" s="59" t="str">
        <f t="shared" si="144"/>
        <v/>
      </c>
      <c r="BD764" s="59" t="str">
        <f t="shared" si="142"/>
        <v/>
      </c>
      <c r="BE764" s="34" t="str">
        <f>IF(AZ764="","",IF(AND($H764="",$I764=""),"Y",IF(AND($H764&lt;=#REF!,$I764&gt;=#REF!),"Y",IF(AND($H764&lt;=#REF!,$I764=""),"Y",IF(AND($H764="",$I764&gt;=#REF!),"Y","N")))))</f>
        <v/>
      </c>
      <c r="BF764" s="80" t="str">
        <f t="shared" si="143"/>
        <v/>
      </c>
    </row>
    <row r="765" spans="12:58">
      <c r="L765" s="80" t="str">
        <f t="shared" si="141"/>
        <v/>
      </c>
      <c r="R765" s="65" t="str">
        <f t="shared" si="133"/>
        <v/>
      </c>
      <c r="S765" s="16" t="str">
        <f t="shared" si="134"/>
        <v/>
      </c>
      <c r="X765" s="65" t="str">
        <f t="shared" si="135"/>
        <v/>
      </c>
      <c r="AD765" s="65" t="str">
        <f t="shared" si="136"/>
        <v/>
      </c>
      <c r="AE765" s="80" t="str">
        <f t="shared" si="137"/>
        <v/>
      </c>
      <c r="AF765" s="13"/>
      <c r="AN765" s="14"/>
      <c r="AO765" s="14"/>
      <c r="AS765" s="14"/>
      <c r="AT765" s="14"/>
      <c r="AX765" s="14"/>
      <c r="AY765" s="114"/>
      <c r="AZ765" s="96" t="str">
        <f t="shared" si="138"/>
        <v/>
      </c>
      <c r="BA765" s="59" t="str">
        <f t="shared" si="139"/>
        <v/>
      </c>
      <c r="BB765" s="59" t="str">
        <f t="shared" si="140"/>
        <v/>
      </c>
      <c r="BC765" s="59" t="str">
        <f t="shared" si="144"/>
        <v/>
      </c>
      <c r="BD765" s="59" t="str">
        <f t="shared" si="142"/>
        <v/>
      </c>
      <c r="BE765" s="34" t="str">
        <f>IF(AZ765="","",IF(AND($H765="",$I765=""),"Y",IF(AND($H765&lt;=#REF!,$I765&gt;=#REF!),"Y",IF(AND($H765&lt;=#REF!,$I765=""),"Y",IF(AND($H765="",$I765&gt;=#REF!),"Y","N")))))</f>
        <v/>
      </c>
      <c r="BF765" s="80" t="str">
        <f t="shared" si="143"/>
        <v/>
      </c>
    </row>
    <row r="766" spans="12:58">
      <c r="L766" s="80" t="str">
        <f t="shared" si="141"/>
        <v/>
      </c>
      <c r="R766" s="65" t="str">
        <f t="shared" si="133"/>
        <v/>
      </c>
      <c r="S766" s="16" t="str">
        <f t="shared" si="134"/>
        <v/>
      </c>
      <c r="X766" s="65" t="str">
        <f t="shared" si="135"/>
        <v/>
      </c>
      <c r="AD766" s="65" t="str">
        <f t="shared" si="136"/>
        <v/>
      </c>
      <c r="AE766" s="80" t="str">
        <f t="shared" si="137"/>
        <v/>
      </c>
      <c r="AF766" s="13"/>
      <c r="AN766" s="14"/>
      <c r="AO766" s="14"/>
      <c r="AS766" s="14"/>
      <c r="AT766" s="14"/>
      <c r="AX766" s="14"/>
      <c r="AY766" s="114"/>
      <c r="AZ766" s="96" t="str">
        <f t="shared" si="138"/>
        <v/>
      </c>
      <c r="BA766" s="59" t="str">
        <f t="shared" si="139"/>
        <v/>
      </c>
      <c r="BB766" s="59" t="str">
        <f t="shared" si="140"/>
        <v/>
      </c>
      <c r="BC766" s="59" t="str">
        <f t="shared" si="144"/>
        <v/>
      </c>
      <c r="BD766" s="59" t="str">
        <f t="shared" si="142"/>
        <v/>
      </c>
      <c r="BE766" s="34" t="str">
        <f>IF(AZ766="","",IF(AND($H766="",$I766=""),"Y",IF(AND($H766&lt;=#REF!,$I766&gt;=#REF!),"Y",IF(AND($H766&lt;=#REF!,$I766=""),"Y",IF(AND($H766="",$I766&gt;=#REF!),"Y","N")))))</f>
        <v/>
      </c>
      <c r="BF766" s="80" t="str">
        <f t="shared" si="143"/>
        <v/>
      </c>
    </row>
    <row r="767" spans="12:58">
      <c r="L767" s="80" t="str">
        <f t="shared" si="141"/>
        <v/>
      </c>
      <c r="R767" s="65" t="str">
        <f t="shared" si="133"/>
        <v/>
      </c>
      <c r="S767" s="16" t="str">
        <f t="shared" si="134"/>
        <v/>
      </c>
      <c r="X767" s="65" t="str">
        <f t="shared" si="135"/>
        <v/>
      </c>
      <c r="AD767" s="65" t="str">
        <f t="shared" si="136"/>
        <v/>
      </c>
      <c r="AE767" s="80" t="str">
        <f t="shared" si="137"/>
        <v/>
      </c>
      <c r="AF767" s="13"/>
      <c r="AN767" s="14"/>
      <c r="AO767" s="14"/>
      <c r="AS767" s="14"/>
      <c r="AT767" s="14"/>
      <c r="AX767" s="14"/>
      <c r="AY767" s="114"/>
      <c r="AZ767" s="96" t="str">
        <f t="shared" si="138"/>
        <v/>
      </c>
      <c r="BA767" s="59" t="str">
        <f t="shared" si="139"/>
        <v/>
      </c>
      <c r="BB767" s="59" t="str">
        <f t="shared" si="140"/>
        <v/>
      </c>
      <c r="BC767" s="59" t="str">
        <f t="shared" si="144"/>
        <v/>
      </c>
      <c r="BD767" s="59" t="str">
        <f t="shared" si="142"/>
        <v/>
      </c>
      <c r="BE767" s="34" t="str">
        <f>IF(AZ767="","",IF(AND($H767="",$I767=""),"Y",IF(AND($H767&lt;=#REF!,$I767&gt;=#REF!),"Y",IF(AND($H767&lt;=#REF!,$I767=""),"Y",IF(AND($H767="",$I767&gt;=#REF!),"Y","N")))))</f>
        <v/>
      </c>
      <c r="BF767" s="80" t="str">
        <f t="shared" si="143"/>
        <v/>
      </c>
    </row>
    <row r="768" spans="12:58">
      <c r="L768" s="80" t="str">
        <f t="shared" si="141"/>
        <v/>
      </c>
      <c r="R768" s="65" t="str">
        <f t="shared" si="133"/>
        <v/>
      </c>
      <c r="S768" s="16" t="str">
        <f t="shared" si="134"/>
        <v/>
      </c>
      <c r="X768" s="65" t="str">
        <f t="shared" si="135"/>
        <v/>
      </c>
      <c r="AD768" s="65" t="str">
        <f t="shared" si="136"/>
        <v/>
      </c>
      <c r="AE768" s="80" t="str">
        <f t="shared" si="137"/>
        <v/>
      </c>
      <c r="AF768" s="13"/>
      <c r="AN768" s="14"/>
      <c r="AO768" s="14"/>
      <c r="AS768" s="14"/>
      <c r="AT768" s="14"/>
      <c r="AX768" s="14"/>
      <c r="AY768" s="114"/>
      <c r="AZ768" s="96" t="str">
        <f t="shared" si="138"/>
        <v/>
      </c>
      <c r="BA768" s="59" t="str">
        <f t="shared" si="139"/>
        <v/>
      </c>
      <c r="BB768" s="59" t="str">
        <f t="shared" si="140"/>
        <v/>
      </c>
      <c r="BC768" s="59" t="str">
        <f t="shared" si="144"/>
        <v/>
      </c>
      <c r="BD768" s="59" t="str">
        <f t="shared" si="142"/>
        <v/>
      </c>
      <c r="BE768" s="34" t="str">
        <f>IF(AZ768="","",IF(AND($H768="",$I768=""),"Y",IF(AND($H768&lt;=#REF!,$I768&gt;=#REF!),"Y",IF(AND($H768&lt;=#REF!,$I768=""),"Y",IF(AND($H768="",$I768&gt;=#REF!),"Y","N")))))</f>
        <v/>
      </c>
      <c r="BF768" s="80" t="str">
        <f t="shared" si="143"/>
        <v/>
      </c>
    </row>
    <row r="769" spans="12:58">
      <c r="L769" s="80" t="str">
        <f t="shared" si="141"/>
        <v/>
      </c>
      <c r="R769" s="65" t="str">
        <f t="shared" si="133"/>
        <v/>
      </c>
      <c r="S769" s="16" t="str">
        <f t="shared" si="134"/>
        <v/>
      </c>
      <c r="X769" s="65" t="str">
        <f t="shared" si="135"/>
        <v/>
      </c>
      <c r="AD769" s="65" t="str">
        <f t="shared" si="136"/>
        <v/>
      </c>
      <c r="AE769" s="80" t="str">
        <f t="shared" si="137"/>
        <v/>
      </c>
      <c r="AF769" s="13"/>
      <c r="AN769" s="14"/>
      <c r="AO769" s="14"/>
      <c r="AS769" s="14"/>
      <c r="AT769" s="14"/>
      <c r="AX769" s="14"/>
      <c r="AY769" s="114"/>
      <c r="AZ769" s="96" t="str">
        <f t="shared" si="138"/>
        <v/>
      </c>
      <c r="BA769" s="59" t="str">
        <f t="shared" si="139"/>
        <v/>
      </c>
      <c r="BB769" s="59" t="str">
        <f t="shared" si="140"/>
        <v/>
      </c>
      <c r="BC769" s="59" t="str">
        <f t="shared" si="144"/>
        <v/>
      </c>
      <c r="BD769" s="59" t="str">
        <f t="shared" si="142"/>
        <v/>
      </c>
      <c r="BE769" s="34" t="str">
        <f>IF(AZ769="","",IF(AND($H769="",$I769=""),"Y",IF(AND($H769&lt;=#REF!,$I769&gt;=#REF!),"Y",IF(AND($H769&lt;=#REF!,$I769=""),"Y",IF(AND($H769="",$I769&gt;=#REF!),"Y","N")))))</f>
        <v/>
      </c>
      <c r="BF769" s="80" t="str">
        <f t="shared" si="143"/>
        <v/>
      </c>
    </row>
    <row r="770" spans="12:58">
      <c r="L770" s="80" t="str">
        <f t="shared" si="141"/>
        <v/>
      </c>
      <c r="R770" s="65" t="str">
        <f t="shared" si="133"/>
        <v/>
      </c>
      <c r="S770" s="16" t="str">
        <f t="shared" si="134"/>
        <v/>
      </c>
      <c r="X770" s="65" t="str">
        <f t="shared" si="135"/>
        <v/>
      </c>
      <c r="AD770" s="65" t="str">
        <f t="shared" si="136"/>
        <v/>
      </c>
      <c r="AE770" s="80" t="str">
        <f t="shared" si="137"/>
        <v/>
      </c>
      <c r="AF770" s="13"/>
      <c r="AN770" s="14"/>
      <c r="AO770" s="14"/>
      <c r="AS770" s="14"/>
      <c r="AT770" s="14"/>
      <c r="AX770" s="14"/>
      <c r="AY770" s="114"/>
      <c r="AZ770" s="96" t="str">
        <f t="shared" si="138"/>
        <v/>
      </c>
      <c r="BA770" s="59" t="str">
        <f t="shared" si="139"/>
        <v/>
      </c>
      <c r="BB770" s="59" t="str">
        <f t="shared" si="140"/>
        <v/>
      </c>
      <c r="BC770" s="59" t="str">
        <f t="shared" si="144"/>
        <v/>
      </c>
      <c r="BD770" s="59" t="str">
        <f t="shared" si="142"/>
        <v/>
      </c>
      <c r="BE770" s="34" t="str">
        <f>IF(AZ770="","",IF(AND($H770="",$I770=""),"Y",IF(AND($H770&lt;=#REF!,$I770&gt;=#REF!),"Y",IF(AND($H770&lt;=#REF!,$I770=""),"Y",IF(AND($H770="",$I770&gt;=#REF!),"Y","N")))))</f>
        <v/>
      </c>
      <c r="BF770" s="80" t="str">
        <f t="shared" si="143"/>
        <v/>
      </c>
    </row>
    <row r="771" spans="12:58">
      <c r="L771" s="80" t="str">
        <f t="shared" si="141"/>
        <v/>
      </c>
      <c r="R771" s="65" t="str">
        <f t="shared" ref="R771:R834" si="145">IF(AND(N771="Accepted",Q771=""),"Enter date 1st dose administered",IF(AND(N771="Previously vaccinated at another location",Q771=""),"Enter date 1st dose administered",IF(AND(N771="Refused",O771=""),"Enter reason for refusal",IF(Q771&lt;&gt;"","YES",IF(N771="Refused","NO",IF(AND($M771&lt;&gt;"",N771=""),"Enter Vaccination Status",IF(N771="Unknown","Unknown","")))))))</f>
        <v/>
      </c>
      <c r="S771" s="16" t="str">
        <f t="shared" ref="S771:S834" si="146">IF(Q771="","",IF(M771="Pfizer-BioNTech",Q771+21,IF(M771="Moderna",Q771+28,IF(M771="Janssen/Johnson &amp; Johnson","N/A",""))))</f>
        <v/>
      </c>
      <c r="X771" s="65" t="str">
        <f t="shared" ref="X771:X834" si="147">IF($M771="Janssen/Johnson &amp; Johnson","N/A",IF(AND(T771="Accepted",W771=""),"Enter date 2nd dose administered",IF(AND(T771="Previously vaccinated at another location",W771=""),"Enter date 2nd dose administered",IF(R771="NO","NO",IF(AND(T771="Refused",U771=""),"Enter reason for refusal",IF(W771&lt;&gt;"","YES",IF(T771="Refused","NO",IF(AND(R771="YES",T771=""),"NO",IF(T771="Unknown","Unknown",IF(AND(T771="",R771="Unknown"),"Unknown",""))))))))))</f>
        <v/>
      </c>
      <c r="AD771" s="65" t="str">
        <f t="shared" ref="AD771:AD834" si="148">IF($M771="Janssen/Johnson &amp; Johnson","N/A",IF(AND(Z771="Accepted",AC771=""),"Enter date 2nd dose administered",IF(AND(Z771="Previously vaccinated at another location",AC771=""),"Enter date 2nd dose administered",IF(Y771="NO","NO",IF(AND(Z771="Refused",AA771=""),"Enter reason for refusal",IF(AC771&lt;&gt;"","YES",IF(Z771="Refused","NO",IF(AND(Y771="YES",Z771=""),"NO",IF(Z771="Unknown","Unknown",IF(AND(Z771="",Y771="Unknown"),"Unknown",""))))))))))</f>
        <v/>
      </c>
      <c r="AE771" s="80" t="str">
        <f t="shared" ref="AE771:AE834" si="149">IF(AND(M771="Pfizer-BioNTech",W771&lt;&gt;""),W771+150,IF(AND(M771="Moderna",W771&lt;&gt;""),W771+150,IF(AND(M771="Janssen/Johnson &amp; Johnson",Q771&lt;&gt;""),Q771+60,"")))</f>
        <v/>
      </c>
      <c r="AF771" s="13"/>
      <c r="AN771" s="14"/>
      <c r="AO771" s="14"/>
      <c r="AS771" s="14"/>
      <c r="AT771" s="14"/>
      <c r="AX771" s="14"/>
      <c r="AY771" s="114"/>
      <c r="AZ771" s="96" t="str">
        <f t="shared" ref="AZ771:AZ834" si="150">IF(OR(X771="YES",X771="Enter date 2nd dose administered"),"YES",IF(AND(M771="Janssen/Johnson &amp; Johnson",R771="YES"),"YES",IF(OR(O771="Medical Contraindication",U771="Medical Contraindication"),"Medical Contraindication",IF(AND(R771="YES",T771=""),"NEEDS 2ND DOSE",IF(AND(R771="Enter date 1st dose administered",T771=""),"NEEDS 2ND DOSE",IF(AND(R771="YES",U771="Offered and Declined"),"Refused 2nd Dose",IF(O771="Religious Exemption","Religious Exemption",IF(OR(R771="NO",R771="Enter reason for refusal"),"NO",IF(OR(R771="Unknown",X771="Unknown"),"Unknown","")))))))))</f>
        <v/>
      </c>
      <c r="BA771" s="59" t="str">
        <f t="shared" ref="BA771:BA834" si="151">IF(AZ771="","",IF(OR(AG771="Accepted",AG771="Previously vaccinated at another location"),"YES",IF(AH771="Medical Contraindication","Medical Contraindication",IF(AG771="Unknown","Unknown",IF(AG771="Refused","NO","NO")))))</f>
        <v/>
      </c>
      <c r="BB771" s="59" t="str">
        <f t="shared" ref="BB771:BB834" si="152">IF(AZ771="","",IF(OR(AL771="Accepted",AL771="Previously vaccinated at another location"),"YES",IF(AM771="Medical Contraindication","Medical Contraindication",IF(AL771="Unknown","Unknown",IF(AL771="Refused","NO","NO")))))</f>
        <v/>
      </c>
      <c r="BC771" s="59" t="str">
        <f t="shared" si="144"/>
        <v/>
      </c>
      <c r="BD771" s="59" t="str">
        <f t="shared" si="142"/>
        <v/>
      </c>
      <c r="BE771" s="34" t="str">
        <f>IF(AZ771="","",IF(AND($H771="",$I771=""),"Y",IF(AND($H771&lt;=#REF!,$I771&gt;=#REF!),"Y",IF(AND($H771&lt;=#REF!,$I771=""),"Y",IF(AND($H771="",$I771&gt;=#REF!),"Y","N")))))</f>
        <v/>
      </c>
      <c r="BF771" s="80" t="str">
        <f t="shared" si="143"/>
        <v/>
      </c>
    </row>
    <row r="772" spans="12:58">
      <c r="L772" s="80" t="str">
        <f t="shared" ref="L772:L835" si="153">IF(I772&gt;0,I772+30,"")</f>
        <v/>
      </c>
      <c r="R772" s="65" t="str">
        <f t="shared" si="145"/>
        <v/>
      </c>
      <c r="S772" s="16" t="str">
        <f t="shared" si="146"/>
        <v/>
      </c>
      <c r="X772" s="65" t="str">
        <f t="shared" si="147"/>
        <v/>
      </c>
      <c r="AD772" s="65" t="str">
        <f t="shared" si="148"/>
        <v/>
      </c>
      <c r="AE772" s="80" t="str">
        <f t="shared" si="149"/>
        <v/>
      </c>
      <c r="AF772" s="13"/>
      <c r="AN772" s="14"/>
      <c r="AO772" s="14"/>
      <c r="AS772" s="14"/>
      <c r="AT772" s="14"/>
      <c r="AX772" s="14"/>
      <c r="AY772" s="114"/>
      <c r="AZ772" s="96" t="str">
        <f t="shared" si="150"/>
        <v/>
      </c>
      <c r="BA772" s="59" t="str">
        <f t="shared" si="151"/>
        <v/>
      </c>
      <c r="BB772" s="59" t="str">
        <f t="shared" si="152"/>
        <v/>
      </c>
      <c r="BC772" s="59" t="str">
        <f t="shared" si="144"/>
        <v/>
      </c>
      <c r="BD772" s="59" t="str">
        <f t="shared" ref="BD772:BD835" si="154">IF(AV772="","",IF(OR(AV772="Accepted",AV772="Previously vaccinated at another location"),"YES",IF(AW772="Medical Contraindication","Medical Contraindication",IF(AW772="Unknown","Unknown",IF(AW772="Refused","NO","NO")))))</f>
        <v/>
      </c>
      <c r="BE772" s="34" t="str">
        <f>IF(AZ772="","",IF(AND($H772="",$I772=""),"Y",IF(AND($H772&lt;=#REF!,$I772&gt;=#REF!),"Y",IF(AND($H772&lt;=#REF!,$I772=""),"Y",IF(AND($H772="",$I772&gt;=#REF!),"Y","N")))))</f>
        <v/>
      </c>
      <c r="BF772" s="80" t="str">
        <f t="shared" ref="BF772:BF835" si="155">IF($AZ772="YES",IF($M772="Janssen/Johnson &amp; Johnson",Q772,W772),"")</f>
        <v/>
      </c>
    </row>
    <row r="773" spans="12:58">
      <c r="L773" s="80" t="str">
        <f t="shared" si="153"/>
        <v/>
      </c>
      <c r="R773" s="65" t="str">
        <f t="shared" si="145"/>
        <v/>
      </c>
      <c r="S773" s="16" t="str">
        <f t="shared" si="146"/>
        <v/>
      </c>
      <c r="X773" s="65" t="str">
        <f t="shared" si="147"/>
        <v/>
      </c>
      <c r="AD773" s="65" t="str">
        <f t="shared" si="148"/>
        <v/>
      </c>
      <c r="AE773" s="80" t="str">
        <f t="shared" si="149"/>
        <v/>
      </c>
      <c r="AF773" s="13"/>
      <c r="AN773" s="14"/>
      <c r="AO773" s="14"/>
      <c r="AS773" s="14"/>
      <c r="AT773" s="14"/>
      <c r="AX773" s="14"/>
      <c r="AY773" s="114"/>
      <c r="AZ773" s="96" t="str">
        <f t="shared" si="150"/>
        <v/>
      </c>
      <c r="BA773" s="59" t="str">
        <f t="shared" si="151"/>
        <v/>
      </c>
      <c r="BB773" s="59" t="str">
        <f t="shared" si="152"/>
        <v/>
      </c>
      <c r="BC773" s="59" t="str">
        <f t="shared" ref="BC773:BC836" si="156">IF(BA773="","",IF(OR(AM773="Accepted",AM773="Previously vaccinated at another location"),"YES",IF(AN773="Medical Contraindication","Medical Contraindication",IF(AM773="Unknown","Unknown",IF(AM773="Refused","NO","NO")))))</f>
        <v/>
      </c>
      <c r="BD773" s="59" t="str">
        <f t="shared" si="154"/>
        <v/>
      </c>
      <c r="BE773" s="34" t="str">
        <f>IF(AZ773="","",IF(AND($H773="",$I773=""),"Y",IF(AND($H773&lt;=#REF!,$I773&gt;=#REF!),"Y",IF(AND($H773&lt;=#REF!,$I773=""),"Y",IF(AND($H773="",$I773&gt;=#REF!),"Y","N")))))</f>
        <v/>
      </c>
      <c r="BF773" s="80" t="str">
        <f t="shared" si="155"/>
        <v/>
      </c>
    </row>
    <row r="774" spans="12:58">
      <c r="L774" s="80" t="str">
        <f t="shared" si="153"/>
        <v/>
      </c>
      <c r="R774" s="65" t="str">
        <f t="shared" si="145"/>
        <v/>
      </c>
      <c r="S774" s="16" t="str">
        <f t="shared" si="146"/>
        <v/>
      </c>
      <c r="X774" s="65" t="str">
        <f t="shared" si="147"/>
        <v/>
      </c>
      <c r="AD774" s="65" t="str">
        <f t="shared" si="148"/>
        <v/>
      </c>
      <c r="AE774" s="80" t="str">
        <f t="shared" si="149"/>
        <v/>
      </c>
      <c r="AF774" s="13"/>
      <c r="AN774" s="14"/>
      <c r="AO774" s="14"/>
      <c r="AS774" s="14"/>
      <c r="AT774" s="14"/>
      <c r="AX774" s="14"/>
      <c r="AY774" s="114"/>
      <c r="AZ774" s="96" t="str">
        <f t="shared" si="150"/>
        <v/>
      </c>
      <c r="BA774" s="59" t="str">
        <f t="shared" si="151"/>
        <v/>
      </c>
      <c r="BB774" s="59" t="str">
        <f t="shared" si="152"/>
        <v/>
      </c>
      <c r="BC774" s="59" t="str">
        <f t="shared" si="156"/>
        <v/>
      </c>
      <c r="BD774" s="59" t="str">
        <f t="shared" si="154"/>
        <v/>
      </c>
      <c r="BE774" s="34" t="str">
        <f>IF(AZ774="","",IF(AND($H774="",$I774=""),"Y",IF(AND($H774&lt;=#REF!,$I774&gt;=#REF!),"Y",IF(AND($H774&lt;=#REF!,$I774=""),"Y",IF(AND($H774="",$I774&gt;=#REF!),"Y","N")))))</f>
        <v/>
      </c>
      <c r="BF774" s="80" t="str">
        <f t="shared" si="155"/>
        <v/>
      </c>
    </row>
    <row r="775" spans="12:58">
      <c r="L775" s="80" t="str">
        <f t="shared" si="153"/>
        <v/>
      </c>
      <c r="R775" s="65" t="str">
        <f t="shared" si="145"/>
        <v/>
      </c>
      <c r="S775" s="16" t="str">
        <f t="shared" si="146"/>
        <v/>
      </c>
      <c r="X775" s="65" t="str">
        <f t="shared" si="147"/>
        <v/>
      </c>
      <c r="AD775" s="65" t="str">
        <f t="shared" si="148"/>
        <v/>
      </c>
      <c r="AE775" s="80" t="str">
        <f t="shared" si="149"/>
        <v/>
      </c>
      <c r="AF775" s="13"/>
      <c r="AN775" s="14"/>
      <c r="AO775" s="14"/>
      <c r="AS775" s="14"/>
      <c r="AT775" s="14"/>
      <c r="AX775" s="14"/>
      <c r="AY775" s="114"/>
      <c r="AZ775" s="96" t="str">
        <f t="shared" si="150"/>
        <v/>
      </c>
      <c r="BA775" s="59" t="str">
        <f t="shared" si="151"/>
        <v/>
      </c>
      <c r="BB775" s="59" t="str">
        <f t="shared" si="152"/>
        <v/>
      </c>
      <c r="BC775" s="59" t="str">
        <f t="shared" si="156"/>
        <v/>
      </c>
      <c r="BD775" s="59" t="str">
        <f t="shared" si="154"/>
        <v/>
      </c>
      <c r="BE775" s="34" t="str">
        <f>IF(AZ775="","",IF(AND($H775="",$I775=""),"Y",IF(AND($H775&lt;=#REF!,$I775&gt;=#REF!),"Y",IF(AND($H775&lt;=#REF!,$I775=""),"Y",IF(AND($H775="",$I775&gt;=#REF!),"Y","N")))))</f>
        <v/>
      </c>
      <c r="BF775" s="80" t="str">
        <f t="shared" si="155"/>
        <v/>
      </c>
    </row>
    <row r="776" spans="12:58">
      <c r="L776" s="80" t="str">
        <f t="shared" si="153"/>
        <v/>
      </c>
      <c r="R776" s="65" t="str">
        <f t="shared" si="145"/>
        <v/>
      </c>
      <c r="S776" s="16" t="str">
        <f t="shared" si="146"/>
        <v/>
      </c>
      <c r="X776" s="65" t="str">
        <f t="shared" si="147"/>
        <v/>
      </c>
      <c r="AD776" s="65" t="str">
        <f t="shared" si="148"/>
        <v/>
      </c>
      <c r="AE776" s="80" t="str">
        <f t="shared" si="149"/>
        <v/>
      </c>
      <c r="AF776" s="13"/>
      <c r="AN776" s="14"/>
      <c r="AO776" s="14"/>
      <c r="AS776" s="14"/>
      <c r="AT776" s="14"/>
      <c r="AX776" s="14"/>
      <c r="AY776" s="114"/>
      <c r="AZ776" s="96" t="str">
        <f t="shared" si="150"/>
        <v/>
      </c>
      <c r="BA776" s="59" t="str">
        <f t="shared" si="151"/>
        <v/>
      </c>
      <c r="BB776" s="59" t="str">
        <f t="shared" si="152"/>
        <v/>
      </c>
      <c r="BC776" s="59" t="str">
        <f t="shared" si="156"/>
        <v/>
      </c>
      <c r="BD776" s="59" t="str">
        <f t="shared" si="154"/>
        <v/>
      </c>
      <c r="BE776" s="34" t="str">
        <f>IF(AZ776="","",IF(AND($H776="",$I776=""),"Y",IF(AND($H776&lt;=#REF!,$I776&gt;=#REF!),"Y",IF(AND($H776&lt;=#REF!,$I776=""),"Y",IF(AND($H776="",$I776&gt;=#REF!),"Y","N")))))</f>
        <v/>
      </c>
      <c r="BF776" s="80" t="str">
        <f t="shared" si="155"/>
        <v/>
      </c>
    </row>
    <row r="777" spans="12:58">
      <c r="L777" s="80" t="str">
        <f t="shared" si="153"/>
        <v/>
      </c>
      <c r="R777" s="65" t="str">
        <f t="shared" si="145"/>
        <v/>
      </c>
      <c r="S777" s="16" t="str">
        <f t="shared" si="146"/>
        <v/>
      </c>
      <c r="X777" s="65" t="str">
        <f t="shared" si="147"/>
        <v/>
      </c>
      <c r="AD777" s="65" t="str">
        <f t="shared" si="148"/>
        <v/>
      </c>
      <c r="AE777" s="80" t="str">
        <f t="shared" si="149"/>
        <v/>
      </c>
      <c r="AF777" s="13"/>
      <c r="AN777" s="14"/>
      <c r="AO777" s="14"/>
      <c r="AS777" s="14"/>
      <c r="AT777" s="14"/>
      <c r="AX777" s="14"/>
      <c r="AY777" s="114"/>
      <c r="AZ777" s="96" t="str">
        <f t="shared" si="150"/>
        <v/>
      </c>
      <c r="BA777" s="59" t="str">
        <f t="shared" si="151"/>
        <v/>
      </c>
      <c r="BB777" s="59" t="str">
        <f t="shared" si="152"/>
        <v/>
      </c>
      <c r="BC777" s="59" t="str">
        <f t="shared" si="156"/>
        <v/>
      </c>
      <c r="BD777" s="59" t="str">
        <f t="shared" si="154"/>
        <v/>
      </c>
      <c r="BE777" s="34" t="str">
        <f>IF(AZ777="","",IF(AND($H777="",$I777=""),"Y",IF(AND($H777&lt;=#REF!,$I777&gt;=#REF!),"Y",IF(AND($H777&lt;=#REF!,$I777=""),"Y",IF(AND($H777="",$I777&gt;=#REF!),"Y","N")))))</f>
        <v/>
      </c>
      <c r="BF777" s="80" t="str">
        <f t="shared" si="155"/>
        <v/>
      </c>
    </row>
    <row r="778" spans="12:58">
      <c r="L778" s="80" t="str">
        <f t="shared" si="153"/>
        <v/>
      </c>
      <c r="R778" s="65" t="str">
        <f t="shared" si="145"/>
        <v/>
      </c>
      <c r="S778" s="16" t="str">
        <f t="shared" si="146"/>
        <v/>
      </c>
      <c r="X778" s="65" t="str">
        <f t="shared" si="147"/>
        <v/>
      </c>
      <c r="AD778" s="65" t="str">
        <f t="shared" si="148"/>
        <v/>
      </c>
      <c r="AE778" s="80" t="str">
        <f t="shared" si="149"/>
        <v/>
      </c>
      <c r="AF778" s="13"/>
      <c r="AN778" s="14"/>
      <c r="AO778" s="14"/>
      <c r="AS778" s="14"/>
      <c r="AT778" s="14"/>
      <c r="AX778" s="14"/>
      <c r="AY778" s="114"/>
      <c r="AZ778" s="96" t="str">
        <f t="shared" si="150"/>
        <v/>
      </c>
      <c r="BA778" s="59" t="str">
        <f t="shared" si="151"/>
        <v/>
      </c>
      <c r="BB778" s="59" t="str">
        <f t="shared" si="152"/>
        <v/>
      </c>
      <c r="BC778" s="59" t="str">
        <f t="shared" si="156"/>
        <v/>
      </c>
      <c r="BD778" s="59" t="str">
        <f t="shared" si="154"/>
        <v/>
      </c>
      <c r="BE778" s="34" t="str">
        <f>IF(AZ778="","",IF(AND($H778="",$I778=""),"Y",IF(AND($H778&lt;=#REF!,$I778&gt;=#REF!),"Y",IF(AND($H778&lt;=#REF!,$I778=""),"Y",IF(AND($H778="",$I778&gt;=#REF!),"Y","N")))))</f>
        <v/>
      </c>
      <c r="BF778" s="80" t="str">
        <f t="shared" si="155"/>
        <v/>
      </c>
    </row>
    <row r="779" spans="12:58">
      <c r="L779" s="80" t="str">
        <f t="shared" si="153"/>
        <v/>
      </c>
      <c r="R779" s="65" t="str">
        <f t="shared" si="145"/>
        <v/>
      </c>
      <c r="S779" s="16" t="str">
        <f t="shared" si="146"/>
        <v/>
      </c>
      <c r="X779" s="65" t="str">
        <f t="shared" si="147"/>
        <v/>
      </c>
      <c r="AD779" s="65" t="str">
        <f t="shared" si="148"/>
        <v/>
      </c>
      <c r="AE779" s="80" t="str">
        <f t="shared" si="149"/>
        <v/>
      </c>
      <c r="AF779" s="13"/>
      <c r="AN779" s="14"/>
      <c r="AO779" s="14"/>
      <c r="AS779" s="14"/>
      <c r="AT779" s="14"/>
      <c r="AX779" s="14"/>
      <c r="AY779" s="114"/>
      <c r="AZ779" s="96" t="str">
        <f t="shared" si="150"/>
        <v/>
      </c>
      <c r="BA779" s="59" t="str">
        <f t="shared" si="151"/>
        <v/>
      </c>
      <c r="BB779" s="59" t="str">
        <f t="shared" si="152"/>
        <v/>
      </c>
      <c r="BC779" s="59" t="str">
        <f t="shared" si="156"/>
        <v/>
      </c>
      <c r="BD779" s="59" t="str">
        <f t="shared" si="154"/>
        <v/>
      </c>
      <c r="BE779" s="34" t="str">
        <f>IF(AZ779="","",IF(AND($H779="",$I779=""),"Y",IF(AND($H779&lt;=#REF!,$I779&gt;=#REF!),"Y",IF(AND($H779&lt;=#REF!,$I779=""),"Y",IF(AND($H779="",$I779&gt;=#REF!),"Y","N")))))</f>
        <v/>
      </c>
      <c r="BF779" s="80" t="str">
        <f t="shared" si="155"/>
        <v/>
      </c>
    </row>
    <row r="780" spans="12:58">
      <c r="L780" s="80" t="str">
        <f t="shared" si="153"/>
        <v/>
      </c>
      <c r="R780" s="65" t="str">
        <f t="shared" si="145"/>
        <v/>
      </c>
      <c r="S780" s="16" t="str">
        <f t="shared" si="146"/>
        <v/>
      </c>
      <c r="X780" s="65" t="str">
        <f t="shared" si="147"/>
        <v/>
      </c>
      <c r="AD780" s="65" t="str">
        <f t="shared" si="148"/>
        <v/>
      </c>
      <c r="AE780" s="80" t="str">
        <f t="shared" si="149"/>
        <v/>
      </c>
      <c r="AF780" s="13"/>
      <c r="AN780" s="14"/>
      <c r="AO780" s="14"/>
      <c r="AS780" s="14"/>
      <c r="AT780" s="14"/>
      <c r="AX780" s="14"/>
      <c r="AY780" s="114"/>
      <c r="AZ780" s="96" t="str">
        <f t="shared" si="150"/>
        <v/>
      </c>
      <c r="BA780" s="59" t="str">
        <f t="shared" si="151"/>
        <v/>
      </c>
      <c r="BB780" s="59" t="str">
        <f t="shared" si="152"/>
        <v/>
      </c>
      <c r="BC780" s="59" t="str">
        <f t="shared" si="156"/>
        <v/>
      </c>
      <c r="BD780" s="59" t="str">
        <f t="shared" si="154"/>
        <v/>
      </c>
      <c r="BE780" s="34" t="str">
        <f>IF(AZ780="","",IF(AND($H780="",$I780=""),"Y",IF(AND($H780&lt;=#REF!,$I780&gt;=#REF!),"Y",IF(AND($H780&lt;=#REF!,$I780=""),"Y",IF(AND($H780="",$I780&gt;=#REF!),"Y","N")))))</f>
        <v/>
      </c>
      <c r="BF780" s="80" t="str">
        <f t="shared" si="155"/>
        <v/>
      </c>
    </row>
    <row r="781" spans="12:58">
      <c r="L781" s="80" t="str">
        <f t="shared" si="153"/>
        <v/>
      </c>
      <c r="R781" s="65" t="str">
        <f t="shared" si="145"/>
        <v/>
      </c>
      <c r="S781" s="16" t="str">
        <f t="shared" si="146"/>
        <v/>
      </c>
      <c r="X781" s="65" t="str">
        <f t="shared" si="147"/>
        <v/>
      </c>
      <c r="AD781" s="65" t="str">
        <f t="shared" si="148"/>
        <v/>
      </c>
      <c r="AE781" s="80" t="str">
        <f t="shared" si="149"/>
        <v/>
      </c>
      <c r="AF781" s="13"/>
      <c r="AN781" s="14"/>
      <c r="AO781" s="14"/>
      <c r="AS781" s="14"/>
      <c r="AT781" s="14"/>
      <c r="AX781" s="14"/>
      <c r="AY781" s="114"/>
      <c r="AZ781" s="96" t="str">
        <f t="shared" si="150"/>
        <v/>
      </c>
      <c r="BA781" s="59" t="str">
        <f t="shared" si="151"/>
        <v/>
      </c>
      <c r="BB781" s="59" t="str">
        <f t="shared" si="152"/>
        <v/>
      </c>
      <c r="BC781" s="59" t="str">
        <f t="shared" si="156"/>
        <v/>
      </c>
      <c r="BD781" s="59" t="str">
        <f t="shared" si="154"/>
        <v/>
      </c>
      <c r="BE781" s="34" t="str">
        <f>IF(AZ781="","",IF(AND($H781="",$I781=""),"Y",IF(AND($H781&lt;=#REF!,$I781&gt;=#REF!),"Y",IF(AND($H781&lt;=#REF!,$I781=""),"Y",IF(AND($H781="",$I781&gt;=#REF!),"Y","N")))))</f>
        <v/>
      </c>
      <c r="BF781" s="80" t="str">
        <f t="shared" si="155"/>
        <v/>
      </c>
    </row>
    <row r="782" spans="12:58">
      <c r="L782" s="80" t="str">
        <f t="shared" si="153"/>
        <v/>
      </c>
      <c r="R782" s="65" t="str">
        <f t="shared" si="145"/>
        <v/>
      </c>
      <c r="S782" s="16" t="str">
        <f t="shared" si="146"/>
        <v/>
      </c>
      <c r="X782" s="65" t="str">
        <f t="shared" si="147"/>
        <v/>
      </c>
      <c r="AD782" s="65" t="str">
        <f t="shared" si="148"/>
        <v/>
      </c>
      <c r="AE782" s="80" t="str">
        <f t="shared" si="149"/>
        <v/>
      </c>
      <c r="AF782" s="13"/>
      <c r="AN782" s="14"/>
      <c r="AO782" s="14"/>
      <c r="AS782" s="14"/>
      <c r="AT782" s="14"/>
      <c r="AX782" s="14"/>
      <c r="AY782" s="114"/>
      <c r="AZ782" s="96" t="str">
        <f t="shared" si="150"/>
        <v/>
      </c>
      <c r="BA782" s="59" t="str">
        <f t="shared" si="151"/>
        <v/>
      </c>
      <c r="BB782" s="59" t="str">
        <f t="shared" si="152"/>
        <v/>
      </c>
      <c r="BC782" s="59" t="str">
        <f t="shared" si="156"/>
        <v/>
      </c>
      <c r="BD782" s="59" t="str">
        <f t="shared" si="154"/>
        <v/>
      </c>
      <c r="BE782" s="34" t="str">
        <f>IF(AZ782="","",IF(AND($H782="",$I782=""),"Y",IF(AND($H782&lt;=#REF!,$I782&gt;=#REF!),"Y",IF(AND($H782&lt;=#REF!,$I782=""),"Y",IF(AND($H782="",$I782&gt;=#REF!),"Y","N")))))</f>
        <v/>
      </c>
      <c r="BF782" s="80" t="str">
        <f t="shared" si="155"/>
        <v/>
      </c>
    </row>
    <row r="783" spans="12:58">
      <c r="L783" s="80" t="str">
        <f t="shared" si="153"/>
        <v/>
      </c>
      <c r="R783" s="65" t="str">
        <f t="shared" si="145"/>
        <v/>
      </c>
      <c r="S783" s="16" t="str">
        <f t="shared" si="146"/>
        <v/>
      </c>
      <c r="X783" s="65" t="str">
        <f t="shared" si="147"/>
        <v/>
      </c>
      <c r="AD783" s="65" t="str">
        <f t="shared" si="148"/>
        <v/>
      </c>
      <c r="AE783" s="80" t="str">
        <f t="shared" si="149"/>
        <v/>
      </c>
      <c r="AF783" s="13"/>
      <c r="AN783" s="14"/>
      <c r="AO783" s="14"/>
      <c r="AS783" s="14"/>
      <c r="AT783" s="14"/>
      <c r="AX783" s="14"/>
      <c r="AY783" s="114"/>
      <c r="AZ783" s="96" t="str">
        <f t="shared" si="150"/>
        <v/>
      </c>
      <c r="BA783" s="59" t="str">
        <f t="shared" si="151"/>
        <v/>
      </c>
      <c r="BB783" s="59" t="str">
        <f t="shared" si="152"/>
        <v/>
      </c>
      <c r="BC783" s="59" t="str">
        <f t="shared" si="156"/>
        <v/>
      </c>
      <c r="BD783" s="59" t="str">
        <f t="shared" si="154"/>
        <v/>
      </c>
      <c r="BE783" s="34" t="str">
        <f>IF(AZ783="","",IF(AND($H783="",$I783=""),"Y",IF(AND($H783&lt;=#REF!,$I783&gt;=#REF!),"Y",IF(AND($H783&lt;=#REF!,$I783=""),"Y",IF(AND($H783="",$I783&gt;=#REF!),"Y","N")))))</f>
        <v/>
      </c>
      <c r="BF783" s="80" t="str">
        <f t="shared" si="155"/>
        <v/>
      </c>
    </row>
    <row r="784" spans="12:58">
      <c r="L784" s="80" t="str">
        <f t="shared" si="153"/>
        <v/>
      </c>
      <c r="R784" s="65" t="str">
        <f t="shared" si="145"/>
        <v/>
      </c>
      <c r="S784" s="16" t="str">
        <f t="shared" si="146"/>
        <v/>
      </c>
      <c r="X784" s="65" t="str">
        <f t="shared" si="147"/>
        <v/>
      </c>
      <c r="AD784" s="65" t="str">
        <f t="shared" si="148"/>
        <v/>
      </c>
      <c r="AE784" s="80" t="str">
        <f t="shared" si="149"/>
        <v/>
      </c>
      <c r="AF784" s="13"/>
      <c r="AN784" s="14"/>
      <c r="AO784" s="14"/>
      <c r="AS784" s="14"/>
      <c r="AT784" s="14"/>
      <c r="AX784" s="14"/>
      <c r="AY784" s="114"/>
      <c r="AZ784" s="96" t="str">
        <f t="shared" si="150"/>
        <v/>
      </c>
      <c r="BA784" s="59" t="str">
        <f t="shared" si="151"/>
        <v/>
      </c>
      <c r="BB784" s="59" t="str">
        <f t="shared" si="152"/>
        <v/>
      </c>
      <c r="BC784" s="59" t="str">
        <f t="shared" si="156"/>
        <v/>
      </c>
      <c r="BD784" s="59" t="str">
        <f t="shared" si="154"/>
        <v/>
      </c>
      <c r="BE784" s="34" t="str">
        <f>IF(AZ784="","",IF(AND($H784="",$I784=""),"Y",IF(AND($H784&lt;=#REF!,$I784&gt;=#REF!),"Y",IF(AND($H784&lt;=#REF!,$I784=""),"Y",IF(AND($H784="",$I784&gt;=#REF!),"Y","N")))))</f>
        <v/>
      </c>
      <c r="BF784" s="80" t="str">
        <f t="shared" si="155"/>
        <v/>
      </c>
    </row>
    <row r="785" spans="12:58">
      <c r="L785" s="80" t="str">
        <f t="shared" si="153"/>
        <v/>
      </c>
      <c r="R785" s="65" t="str">
        <f t="shared" si="145"/>
        <v/>
      </c>
      <c r="S785" s="16" t="str">
        <f t="shared" si="146"/>
        <v/>
      </c>
      <c r="X785" s="65" t="str">
        <f t="shared" si="147"/>
        <v/>
      </c>
      <c r="AD785" s="65" t="str">
        <f t="shared" si="148"/>
        <v/>
      </c>
      <c r="AE785" s="80" t="str">
        <f t="shared" si="149"/>
        <v/>
      </c>
      <c r="AF785" s="13"/>
      <c r="AN785" s="14"/>
      <c r="AO785" s="14"/>
      <c r="AS785" s="14"/>
      <c r="AT785" s="14"/>
      <c r="AX785" s="14"/>
      <c r="AY785" s="114"/>
      <c r="AZ785" s="96" t="str">
        <f t="shared" si="150"/>
        <v/>
      </c>
      <c r="BA785" s="59" t="str">
        <f t="shared" si="151"/>
        <v/>
      </c>
      <c r="BB785" s="59" t="str">
        <f t="shared" si="152"/>
        <v/>
      </c>
      <c r="BC785" s="59" t="str">
        <f t="shared" si="156"/>
        <v/>
      </c>
      <c r="BD785" s="59" t="str">
        <f t="shared" si="154"/>
        <v/>
      </c>
      <c r="BE785" s="34" t="str">
        <f>IF(AZ785="","",IF(AND($H785="",$I785=""),"Y",IF(AND($H785&lt;=#REF!,$I785&gt;=#REF!),"Y",IF(AND($H785&lt;=#REF!,$I785=""),"Y",IF(AND($H785="",$I785&gt;=#REF!),"Y","N")))))</f>
        <v/>
      </c>
      <c r="BF785" s="80" t="str">
        <f t="shared" si="155"/>
        <v/>
      </c>
    </row>
    <row r="786" spans="12:58">
      <c r="L786" s="80" t="str">
        <f t="shared" si="153"/>
        <v/>
      </c>
      <c r="R786" s="65" t="str">
        <f t="shared" si="145"/>
        <v/>
      </c>
      <c r="S786" s="16" t="str">
        <f t="shared" si="146"/>
        <v/>
      </c>
      <c r="X786" s="65" t="str">
        <f t="shared" si="147"/>
        <v/>
      </c>
      <c r="AD786" s="65" t="str">
        <f t="shared" si="148"/>
        <v/>
      </c>
      <c r="AE786" s="80" t="str">
        <f t="shared" si="149"/>
        <v/>
      </c>
      <c r="AF786" s="13"/>
      <c r="AN786" s="14"/>
      <c r="AO786" s="14"/>
      <c r="AS786" s="14"/>
      <c r="AT786" s="14"/>
      <c r="AX786" s="14"/>
      <c r="AY786" s="114"/>
      <c r="AZ786" s="96" t="str">
        <f t="shared" si="150"/>
        <v/>
      </c>
      <c r="BA786" s="59" t="str">
        <f t="shared" si="151"/>
        <v/>
      </c>
      <c r="BB786" s="59" t="str">
        <f t="shared" si="152"/>
        <v/>
      </c>
      <c r="BC786" s="59" t="str">
        <f t="shared" si="156"/>
        <v/>
      </c>
      <c r="BD786" s="59" t="str">
        <f t="shared" si="154"/>
        <v/>
      </c>
      <c r="BE786" s="34" t="str">
        <f>IF(AZ786="","",IF(AND($H786="",$I786=""),"Y",IF(AND($H786&lt;=#REF!,$I786&gt;=#REF!),"Y",IF(AND($H786&lt;=#REF!,$I786=""),"Y",IF(AND($H786="",$I786&gt;=#REF!),"Y","N")))))</f>
        <v/>
      </c>
      <c r="BF786" s="80" t="str">
        <f t="shared" si="155"/>
        <v/>
      </c>
    </row>
    <row r="787" spans="12:58">
      <c r="L787" s="80" t="str">
        <f t="shared" si="153"/>
        <v/>
      </c>
      <c r="R787" s="65" t="str">
        <f t="shared" si="145"/>
        <v/>
      </c>
      <c r="S787" s="16" t="str">
        <f t="shared" si="146"/>
        <v/>
      </c>
      <c r="X787" s="65" t="str">
        <f t="shared" si="147"/>
        <v/>
      </c>
      <c r="AD787" s="65" t="str">
        <f t="shared" si="148"/>
        <v/>
      </c>
      <c r="AE787" s="80" t="str">
        <f t="shared" si="149"/>
        <v/>
      </c>
      <c r="AF787" s="13"/>
      <c r="AN787" s="14"/>
      <c r="AO787" s="14"/>
      <c r="AS787" s="14"/>
      <c r="AT787" s="14"/>
      <c r="AX787" s="14"/>
      <c r="AY787" s="114"/>
      <c r="AZ787" s="96" t="str">
        <f t="shared" si="150"/>
        <v/>
      </c>
      <c r="BA787" s="59" t="str">
        <f t="shared" si="151"/>
        <v/>
      </c>
      <c r="BB787" s="59" t="str">
        <f t="shared" si="152"/>
        <v/>
      </c>
      <c r="BC787" s="59" t="str">
        <f t="shared" si="156"/>
        <v/>
      </c>
      <c r="BD787" s="59" t="str">
        <f t="shared" si="154"/>
        <v/>
      </c>
      <c r="BE787" s="34" t="str">
        <f>IF(AZ787="","",IF(AND($H787="",$I787=""),"Y",IF(AND($H787&lt;=#REF!,$I787&gt;=#REF!),"Y",IF(AND($H787&lt;=#REF!,$I787=""),"Y",IF(AND($H787="",$I787&gt;=#REF!),"Y","N")))))</f>
        <v/>
      </c>
      <c r="BF787" s="80" t="str">
        <f t="shared" si="155"/>
        <v/>
      </c>
    </row>
    <row r="788" spans="12:58">
      <c r="L788" s="80" t="str">
        <f t="shared" si="153"/>
        <v/>
      </c>
      <c r="R788" s="65" t="str">
        <f t="shared" si="145"/>
        <v/>
      </c>
      <c r="S788" s="16" t="str">
        <f t="shared" si="146"/>
        <v/>
      </c>
      <c r="X788" s="65" t="str">
        <f t="shared" si="147"/>
        <v/>
      </c>
      <c r="AD788" s="65" t="str">
        <f t="shared" si="148"/>
        <v/>
      </c>
      <c r="AE788" s="80" t="str">
        <f t="shared" si="149"/>
        <v/>
      </c>
      <c r="AF788" s="13"/>
      <c r="AN788" s="14"/>
      <c r="AO788" s="14"/>
      <c r="AS788" s="14"/>
      <c r="AT788" s="14"/>
      <c r="AX788" s="14"/>
      <c r="AY788" s="114"/>
      <c r="AZ788" s="96" t="str">
        <f t="shared" si="150"/>
        <v/>
      </c>
      <c r="BA788" s="59" t="str">
        <f t="shared" si="151"/>
        <v/>
      </c>
      <c r="BB788" s="59" t="str">
        <f t="shared" si="152"/>
        <v/>
      </c>
      <c r="BC788" s="59" t="str">
        <f t="shared" si="156"/>
        <v/>
      </c>
      <c r="BD788" s="59" t="str">
        <f t="shared" si="154"/>
        <v/>
      </c>
      <c r="BE788" s="34" t="str">
        <f>IF(AZ788="","",IF(AND($H788="",$I788=""),"Y",IF(AND($H788&lt;=#REF!,$I788&gt;=#REF!),"Y",IF(AND($H788&lt;=#REF!,$I788=""),"Y",IF(AND($H788="",$I788&gt;=#REF!),"Y","N")))))</f>
        <v/>
      </c>
      <c r="BF788" s="80" t="str">
        <f t="shared" si="155"/>
        <v/>
      </c>
    </row>
    <row r="789" spans="12:58">
      <c r="L789" s="80" t="str">
        <f t="shared" si="153"/>
        <v/>
      </c>
      <c r="R789" s="65" t="str">
        <f t="shared" si="145"/>
        <v/>
      </c>
      <c r="S789" s="16" t="str">
        <f t="shared" si="146"/>
        <v/>
      </c>
      <c r="X789" s="65" t="str">
        <f t="shared" si="147"/>
        <v/>
      </c>
      <c r="AD789" s="65" t="str">
        <f t="shared" si="148"/>
        <v/>
      </c>
      <c r="AE789" s="80" t="str">
        <f t="shared" si="149"/>
        <v/>
      </c>
      <c r="AF789" s="13"/>
      <c r="AN789" s="14"/>
      <c r="AO789" s="14"/>
      <c r="AS789" s="14"/>
      <c r="AT789" s="14"/>
      <c r="AX789" s="14"/>
      <c r="AY789" s="114"/>
      <c r="AZ789" s="96" t="str">
        <f t="shared" si="150"/>
        <v/>
      </c>
      <c r="BA789" s="59" t="str">
        <f t="shared" si="151"/>
        <v/>
      </c>
      <c r="BB789" s="59" t="str">
        <f t="shared" si="152"/>
        <v/>
      </c>
      <c r="BC789" s="59" t="str">
        <f t="shared" si="156"/>
        <v/>
      </c>
      <c r="BD789" s="59" t="str">
        <f t="shared" si="154"/>
        <v/>
      </c>
      <c r="BE789" s="34" t="str">
        <f>IF(AZ789="","",IF(AND($H789="",$I789=""),"Y",IF(AND($H789&lt;=#REF!,$I789&gt;=#REF!),"Y",IF(AND($H789&lt;=#REF!,$I789=""),"Y",IF(AND($H789="",$I789&gt;=#REF!),"Y","N")))))</f>
        <v/>
      </c>
      <c r="BF789" s="80" t="str">
        <f t="shared" si="155"/>
        <v/>
      </c>
    </row>
    <row r="790" spans="12:58">
      <c r="L790" s="80" t="str">
        <f t="shared" si="153"/>
        <v/>
      </c>
      <c r="R790" s="65" t="str">
        <f t="shared" si="145"/>
        <v/>
      </c>
      <c r="S790" s="16" t="str">
        <f t="shared" si="146"/>
        <v/>
      </c>
      <c r="X790" s="65" t="str">
        <f t="shared" si="147"/>
        <v/>
      </c>
      <c r="AD790" s="65" t="str">
        <f t="shared" si="148"/>
        <v/>
      </c>
      <c r="AE790" s="80" t="str">
        <f t="shared" si="149"/>
        <v/>
      </c>
      <c r="AF790" s="13"/>
      <c r="AN790" s="14"/>
      <c r="AO790" s="14"/>
      <c r="AS790" s="14"/>
      <c r="AT790" s="14"/>
      <c r="AX790" s="14"/>
      <c r="AY790" s="114"/>
      <c r="AZ790" s="96" t="str">
        <f t="shared" si="150"/>
        <v/>
      </c>
      <c r="BA790" s="59" t="str">
        <f t="shared" si="151"/>
        <v/>
      </c>
      <c r="BB790" s="59" t="str">
        <f t="shared" si="152"/>
        <v/>
      </c>
      <c r="BC790" s="59" t="str">
        <f t="shared" si="156"/>
        <v/>
      </c>
      <c r="BD790" s="59" t="str">
        <f t="shared" si="154"/>
        <v/>
      </c>
      <c r="BE790" s="34" t="str">
        <f>IF(AZ790="","",IF(AND($H790="",$I790=""),"Y",IF(AND($H790&lt;=#REF!,$I790&gt;=#REF!),"Y",IF(AND($H790&lt;=#REF!,$I790=""),"Y",IF(AND($H790="",$I790&gt;=#REF!),"Y","N")))))</f>
        <v/>
      </c>
      <c r="BF790" s="80" t="str">
        <f t="shared" si="155"/>
        <v/>
      </c>
    </row>
    <row r="791" spans="12:58">
      <c r="L791" s="80" t="str">
        <f t="shared" si="153"/>
        <v/>
      </c>
      <c r="R791" s="65" t="str">
        <f t="shared" si="145"/>
        <v/>
      </c>
      <c r="S791" s="16" t="str">
        <f t="shared" si="146"/>
        <v/>
      </c>
      <c r="X791" s="65" t="str">
        <f t="shared" si="147"/>
        <v/>
      </c>
      <c r="AD791" s="65" t="str">
        <f t="shared" si="148"/>
        <v/>
      </c>
      <c r="AE791" s="80" t="str">
        <f t="shared" si="149"/>
        <v/>
      </c>
      <c r="AF791" s="13"/>
      <c r="AN791" s="14"/>
      <c r="AO791" s="14"/>
      <c r="AS791" s="14"/>
      <c r="AT791" s="14"/>
      <c r="AX791" s="14"/>
      <c r="AY791" s="114"/>
      <c r="AZ791" s="96" t="str">
        <f t="shared" si="150"/>
        <v/>
      </c>
      <c r="BA791" s="59" t="str">
        <f t="shared" si="151"/>
        <v/>
      </c>
      <c r="BB791" s="59" t="str">
        <f t="shared" si="152"/>
        <v/>
      </c>
      <c r="BC791" s="59" t="str">
        <f t="shared" si="156"/>
        <v/>
      </c>
      <c r="BD791" s="59" t="str">
        <f t="shared" si="154"/>
        <v/>
      </c>
      <c r="BE791" s="34" t="str">
        <f>IF(AZ791="","",IF(AND($H791="",$I791=""),"Y",IF(AND($H791&lt;=#REF!,$I791&gt;=#REF!),"Y",IF(AND($H791&lt;=#REF!,$I791=""),"Y",IF(AND($H791="",$I791&gt;=#REF!),"Y","N")))))</f>
        <v/>
      </c>
      <c r="BF791" s="80" t="str">
        <f t="shared" si="155"/>
        <v/>
      </c>
    </row>
    <row r="792" spans="12:58">
      <c r="L792" s="80" t="str">
        <f t="shared" si="153"/>
        <v/>
      </c>
      <c r="R792" s="65" t="str">
        <f t="shared" si="145"/>
        <v/>
      </c>
      <c r="S792" s="16" t="str">
        <f t="shared" si="146"/>
        <v/>
      </c>
      <c r="X792" s="65" t="str">
        <f t="shared" si="147"/>
        <v/>
      </c>
      <c r="AD792" s="65" t="str">
        <f t="shared" si="148"/>
        <v/>
      </c>
      <c r="AE792" s="80" t="str">
        <f t="shared" si="149"/>
        <v/>
      </c>
      <c r="AF792" s="13"/>
      <c r="AN792" s="14"/>
      <c r="AO792" s="14"/>
      <c r="AS792" s="14"/>
      <c r="AT792" s="14"/>
      <c r="AX792" s="14"/>
      <c r="AY792" s="114"/>
      <c r="AZ792" s="96" t="str">
        <f t="shared" si="150"/>
        <v/>
      </c>
      <c r="BA792" s="59" t="str">
        <f t="shared" si="151"/>
        <v/>
      </c>
      <c r="BB792" s="59" t="str">
        <f t="shared" si="152"/>
        <v/>
      </c>
      <c r="BC792" s="59" t="str">
        <f t="shared" si="156"/>
        <v/>
      </c>
      <c r="BD792" s="59" t="str">
        <f t="shared" si="154"/>
        <v/>
      </c>
      <c r="BE792" s="34" t="str">
        <f>IF(AZ792="","",IF(AND($H792="",$I792=""),"Y",IF(AND($H792&lt;=#REF!,$I792&gt;=#REF!),"Y",IF(AND($H792&lt;=#REF!,$I792=""),"Y",IF(AND($H792="",$I792&gt;=#REF!),"Y","N")))))</f>
        <v/>
      </c>
      <c r="BF792" s="80" t="str">
        <f t="shared" si="155"/>
        <v/>
      </c>
    </row>
    <row r="793" spans="12:58">
      <c r="L793" s="80" t="str">
        <f t="shared" si="153"/>
        <v/>
      </c>
      <c r="R793" s="65" t="str">
        <f t="shared" si="145"/>
        <v/>
      </c>
      <c r="S793" s="16" t="str">
        <f t="shared" si="146"/>
        <v/>
      </c>
      <c r="X793" s="65" t="str">
        <f t="shared" si="147"/>
        <v/>
      </c>
      <c r="AD793" s="65" t="str">
        <f t="shared" si="148"/>
        <v/>
      </c>
      <c r="AE793" s="80" t="str">
        <f t="shared" si="149"/>
        <v/>
      </c>
      <c r="AF793" s="13"/>
      <c r="AN793" s="14"/>
      <c r="AO793" s="14"/>
      <c r="AS793" s="14"/>
      <c r="AT793" s="14"/>
      <c r="AX793" s="14"/>
      <c r="AY793" s="114"/>
      <c r="AZ793" s="96" t="str">
        <f t="shared" si="150"/>
        <v/>
      </c>
      <c r="BA793" s="59" t="str">
        <f t="shared" si="151"/>
        <v/>
      </c>
      <c r="BB793" s="59" t="str">
        <f t="shared" si="152"/>
        <v/>
      </c>
      <c r="BC793" s="59" t="str">
        <f t="shared" si="156"/>
        <v/>
      </c>
      <c r="BD793" s="59" t="str">
        <f t="shared" si="154"/>
        <v/>
      </c>
      <c r="BE793" s="34" t="str">
        <f>IF(AZ793="","",IF(AND($H793="",$I793=""),"Y",IF(AND($H793&lt;=#REF!,$I793&gt;=#REF!),"Y",IF(AND($H793&lt;=#REF!,$I793=""),"Y",IF(AND($H793="",$I793&gt;=#REF!),"Y","N")))))</f>
        <v/>
      </c>
      <c r="BF793" s="80" t="str">
        <f t="shared" si="155"/>
        <v/>
      </c>
    </row>
    <row r="794" spans="12:58">
      <c r="L794" s="80" t="str">
        <f t="shared" si="153"/>
        <v/>
      </c>
      <c r="R794" s="65" t="str">
        <f t="shared" si="145"/>
        <v/>
      </c>
      <c r="S794" s="16" t="str">
        <f t="shared" si="146"/>
        <v/>
      </c>
      <c r="X794" s="65" t="str">
        <f t="shared" si="147"/>
        <v/>
      </c>
      <c r="AD794" s="65" t="str">
        <f t="shared" si="148"/>
        <v/>
      </c>
      <c r="AE794" s="80" t="str">
        <f t="shared" si="149"/>
        <v/>
      </c>
      <c r="AF794" s="13"/>
      <c r="AN794" s="14"/>
      <c r="AO794" s="14"/>
      <c r="AS794" s="14"/>
      <c r="AT794" s="14"/>
      <c r="AX794" s="14"/>
      <c r="AY794" s="114"/>
      <c r="AZ794" s="96" t="str">
        <f t="shared" si="150"/>
        <v/>
      </c>
      <c r="BA794" s="59" t="str">
        <f t="shared" si="151"/>
        <v/>
      </c>
      <c r="BB794" s="59" t="str">
        <f t="shared" si="152"/>
        <v/>
      </c>
      <c r="BC794" s="59" t="str">
        <f t="shared" si="156"/>
        <v/>
      </c>
      <c r="BD794" s="59" t="str">
        <f t="shared" si="154"/>
        <v/>
      </c>
      <c r="BE794" s="34" t="str">
        <f>IF(AZ794="","",IF(AND($H794="",$I794=""),"Y",IF(AND($H794&lt;=#REF!,$I794&gt;=#REF!),"Y",IF(AND($H794&lt;=#REF!,$I794=""),"Y",IF(AND($H794="",$I794&gt;=#REF!),"Y","N")))))</f>
        <v/>
      </c>
      <c r="BF794" s="80" t="str">
        <f t="shared" si="155"/>
        <v/>
      </c>
    </row>
    <row r="795" spans="12:58">
      <c r="L795" s="80" t="str">
        <f t="shared" si="153"/>
        <v/>
      </c>
      <c r="R795" s="65" t="str">
        <f t="shared" si="145"/>
        <v/>
      </c>
      <c r="S795" s="16" t="str">
        <f t="shared" si="146"/>
        <v/>
      </c>
      <c r="X795" s="65" t="str">
        <f t="shared" si="147"/>
        <v/>
      </c>
      <c r="AD795" s="65" t="str">
        <f t="shared" si="148"/>
        <v/>
      </c>
      <c r="AE795" s="80" t="str">
        <f t="shared" si="149"/>
        <v/>
      </c>
      <c r="AF795" s="13"/>
      <c r="AN795" s="14"/>
      <c r="AO795" s="14"/>
      <c r="AS795" s="14"/>
      <c r="AT795" s="14"/>
      <c r="AX795" s="14"/>
      <c r="AY795" s="114"/>
      <c r="AZ795" s="96" t="str">
        <f t="shared" si="150"/>
        <v/>
      </c>
      <c r="BA795" s="59" t="str">
        <f t="shared" si="151"/>
        <v/>
      </c>
      <c r="BB795" s="59" t="str">
        <f t="shared" si="152"/>
        <v/>
      </c>
      <c r="BC795" s="59" t="str">
        <f t="shared" si="156"/>
        <v/>
      </c>
      <c r="BD795" s="59" t="str">
        <f t="shared" si="154"/>
        <v/>
      </c>
      <c r="BE795" s="34" t="str">
        <f>IF(AZ795="","",IF(AND($H795="",$I795=""),"Y",IF(AND($H795&lt;=#REF!,$I795&gt;=#REF!),"Y",IF(AND($H795&lt;=#REF!,$I795=""),"Y",IF(AND($H795="",$I795&gt;=#REF!),"Y","N")))))</f>
        <v/>
      </c>
      <c r="BF795" s="80" t="str">
        <f t="shared" si="155"/>
        <v/>
      </c>
    </row>
    <row r="796" spans="12:58">
      <c r="L796" s="80" t="str">
        <f t="shared" si="153"/>
        <v/>
      </c>
      <c r="R796" s="65" t="str">
        <f t="shared" si="145"/>
        <v/>
      </c>
      <c r="S796" s="16" t="str">
        <f t="shared" si="146"/>
        <v/>
      </c>
      <c r="X796" s="65" t="str">
        <f t="shared" si="147"/>
        <v/>
      </c>
      <c r="AD796" s="65" t="str">
        <f t="shared" si="148"/>
        <v/>
      </c>
      <c r="AE796" s="80" t="str">
        <f t="shared" si="149"/>
        <v/>
      </c>
      <c r="AF796" s="13"/>
      <c r="AN796" s="14"/>
      <c r="AO796" s="14"/>
      <c r="AS796" s="14"/>
      <c r="AT796" s="14"/>
      <c r="AX796" s="14"/>
      <c r="AY796" s="114"/>
      <c r="AZ796" s="96" t="str">
        <f t="shared" si="150"/>
        <v/>
      </c>
      <c r="BA796" s="59" t="str">
        <f t="shared" si="151"/>
        <v/>
      </c>
      <c r="BB796" s="59" t="str">
        <f t="shared" si="152"/>
        <v/>
      </c>
      <c r="BC796" s="59" t="str">
        <f t="shared" si="156"/>
        <v/>
      </c>
      <c r="BD796" s="59" t="str">
        <f t="shared" si="154"/>
        <v/>
      </c>
      <c r="BE796" s="34" t="str">
        <f>IF(AZ796="","",IF(AND($H796="",$I796=""),"Y",IF(AND($H796&lt;=#REF!,$I796&gt;=#REF!),"Y",IF(AND($H796&lt;=#REF!,$I796=""),"Y",IF(AND($H796="",$I796&gt;=#REF!),"Y","N")))))</f>
        <v/>
      </c>
      <c r="BF796" s="80" t="str">
        <f t="shared" si="155"/>
        <v/>
      </c>
    </row>
    <row r="797" spans="12:58">
      <c r="L797" s="80" t="str">
        <f t="shared" si="153"/>
        <v/>
      </c>
      <c r="R797" s="65" t="str">
        <f t="shared" si="145"/>
        <v/>
      </c>
      <c r="S797" s="16" t="str">
        <f t="shared" si="146"/>
        <v/>
      </c>
      <c r="X797" s="65" t="str">
        <f t="shared" si="147"/>
        <v/>
      </c>
      <c r="AD797" s="65" t="str">
        <f t="shared" si="148"/>
        <v/>
      </c>
      <c r="AE797" s="80" t="str">
        <f t="shared" si="149"/>
        <v/>
      </c>
      <c r="AF797" s="13"/>
      <c r="AN797" s="14"/>
      <c r="AO797" s="14"/>
      <c r="AS797" s="14"/>
      <c r="AT797" s="14"/>
      <c r="AX797" s="14"/>
      <c r="AY797" s="114"/>
      <c r="AZ797" s="96" t="str">
        <f t="shared" si="150"/>
        <v/>
      </c>
      <c r="BA797" s="59" t="str">
        <f t="shared" si="151"/>
        <v/>
      </c>
      <c r="BB797" s="59" t="str">
        <f t="shared" si="152"/>
        <v/>
      </c>
      <c r="BC797" s="59" t="str">
        <f t="shared" si="156"/>
        <v/>
      </c>
      <c r="BD797" s="59" t="str">
        <f t="shared" si="154"/>
        <v/>
      </c>
      <c r="BE797" s="34" t="str">
        <f>IF(AZ797="","",IF(AND($H797="",$I797=""),"Y",IF(AND($H797&lt;=#REF!,$I797&gt;=#REF!),"Y",IF(AND($H797&lt;=#REF!,$I797=""),"Y",IF(AND($H797="",$I797&gt;=#REF!),"Y","N")))))</f>
        <v/>
      </c>
      <c r="BF797" s="80" t="str">
        <f t="shared" si="155"/>
        <v/>
      </c>
    </row>
    <row r="798" spans="12:58">
      <c r="L798" s="80" t="str">
        <f t="shared" si="153"/>
        <v/>
      </c>
      <c r="R798" s="65" t="str">
        <f t="shared" si="145"/>
        <v/>
      </c>
      <c r="S798" s="16" t="str">
        <f t="shared" si="146"/>
        <v/>
      </c>
      <c r="X798" s="65" t="str">
        <f t="shared" si="147"/>
        <v/>
      </c>
      <c r="AD798" s="65" t="str">
        <f t="shared" si="148"/>
        <v/>
      </c>
      <c r="AE798" s="80" t="str">
        <f t="shared" si="149"/>
        <v/>
      </c>
      <c r="AF798" s="13"/>
      <c r="AN798" s="14"/>
      <c r="AO798" s="14"/>
      <c r="AS798" s="14"/>
      <c r="AT798" s="14"/>
      <c r="AX798" s="14"/>
      <c r="AY798" s="114"/>
      <c r="AZ798" s="96" t="str">
        <f t="shared" si="150"/>
        <v/>
      </c>
      <c r="BA798" s="59" t="str">
        <f t="shared" si="151"/>
        <v/>
      </c>
      <c r="BB798" s="59" t="str">
        <f t="shared" si="152"/>
        <v/>
      </c>
      <c r="BC798" s="59" t="str">
        <f t="shared" si="156"/>
        <v/>
      </c>
      <c r="BD798" s="59" t="str">
        <f t="shared" si="154"/>
        <v/>
      </c>
      <c r="BE798" s="34" t="str">
        <f>IF(AZ798="","",IF(AND($H798="",$I798=""),"Y",IF(AND($H798&lt;=#REF!,$I798&gt;=#REF!),"Y",IF(AND($H798&lt;=#REF!,$I798=""),"Y",IF(AND($H798="",$I798&gt;=#REF!),"Y","N")))))</f>
        <v/>
      </c>
      <c r="BF798" s="80" t="str">
        <f t="shared" si="155"/>
        <v/>
      </c>
    </row>
    <row r="799" spans="12:58">
      <c r="L799" s="80" t="str">
        <f t="shared" si="153"/>
        <v/>
      </c>
      <c r="R799" s="65" t="str">
        <f t="shared" si="145"/>
        <v/>
      </c>
      <c r="S799" s="16" t="str">
        <f t="shared" si="146"/>
        <v/>
      </c>
      <c r="X799" s="65" t="str">
        <f t="shared" si="147"/>
        <v/>
      </c>
      <c r="AD799" s="65" t="str">
        <f t="shared" si="148"/>
        <v/>
      </c>
      <c r="AE799" s="80" t="str">
        <f t="shared" si="149"/>
        <v/>
      </c>
      <c r="AF799" s="13"/>
      <c r="AN799" s="14"/>
      <c r="AO799" s="14"/>
      <c r="AS799" s="14"/>
      <c r="AT799" s="14"/>
      <c r="AX799" s="14"/>
      <c r="AY799" s="114"/>
      <c r="AZ799" s="96" t="str">
        <f t="shared" si="150"/>
        <v/>
      </c>
      <c r="BA799" s="59" t="str">
        <f t="shared" si="151"/>
        <v/>
      </c>
      <c r="BB799" s="59" t="str">
        <f t="shared" si="152"/>
        <v/>
      </c>
      <c r="BC799" s="59" t="str">
        <f t="shared" si="156"/>
        <v/>
      </c>
      <c r="BD799" s="59" t="str">
        <f t="shared" si="154"/>
        <v/>
      </c>
      <c r="BE799" s="34" t="str">
        <f>IF(AZ799="","",IF(AND($H799="",$I799=""),"Y",IF(AND($H799&lt;=#REF!,$I799&gt;=#REF!),"Y",IF(AND($H799&lt;=#REF!,$I799=""),"Y",IF(AND($H799="",$I799&gt;=#REF!),"Y","N")))))</f>
        <v/>
      </c>
      <c r="BF799" s="80" t="str">
        <f t="shared" si="155"/>
        <v/>
      </c>
    </row>
    <row r="800" spans="12:58">
      <c r="L800" s="80" t="str">
        <f t="shared" si="153"/>
        <v/>
      </c>
      <c r="R800" s="65" t="str">
        <f t="shared" si="145"/>
        <v/>
      </c>
      <c r="S800" s="16" t="str">
        <f t="shared" si="146"/>
        <v/>
      </c>
      <c r="X800" s="65" t="str">
        <f t="shared" si="147"/>
        <v/>
      </c>
      <c r="AD800" s="65" t="str">
        <f t="shared" si="148"/>
        <v/>
      </c>
      <c r="AE800" s="80" t="str">
        <f t="shared" si="149"/>
        <v/>
      </c>
      <c r="AF800" s="13"/>
      <c r="AN800" s="14"/>
      <c r="AO800" s="14"/>
      <c r="AS800" s="14"/>
      <c r="AT800" s="14"/>
      <c r="AX800" s="14"/>
      <c r="AY800" s="114"/>
      <c r="AZ800" s="96" t="str">
        <f t="shared" si="150"/>
        <v/>
      </c>
      <c r="BA800" s="59" t="str">
        <f t="shared" si="151"/>
        <v/>
      </c>
      <c r="BB800" s="59" t="str">
        <f t="shared" si="152"/>
        <v/>
      </c>
      <c r="BC800" s="59" t="str">
        <f t="shared" si="156"/>
        <v/>
      </c>
      <c r="BD800" s="59" t="str">
        <f t="shared" si="154"/>
        <v/>
      </c>
      <c r="BE800" s="34" t="str">
        <f>IF(AZ800="","",IF(AND($H800="",$I800=""),"Y",IF(AND($H800&lt;=#REF!,$I800&gt;=#REF!),"Y",IF(AND($H800&lt;=#REF!,$I800=""),"Y",IF(AND($H800="",$I800&gt;=#REF!),"Y","N")))))</f>
        <v/>
      </c>
      <c r="BF800" s="80" t="str">
        <f t="shared" si="155"/>
        <v/>
      </c>
    </row>
    <row r="801" spans="12:58">
      <c r="L801" s="80" t="str">
        <f t="shared" si="153"/>
        <v/>
      </c>
      <c r="R801" s="65" t="str">
        <f t="shared" si="145"/>
        <v/>
      </c>
      <c r="S801" s="16" t="str">
        <f t="shared" si="146"/>
        <v/>
      </c>
      <c r="X801" s="65" t="str">
        <f t="shared" si="147"/>
        <v/>
      </c>
      <c r="AD801" s="65" t="str">
        <f t="shared" si="148"/>
        <v/>
      </c>
      <c r="AE801" s="80" t="str">
        <f t="shared" si="149"/>
        <v/>
      </c>
      <c r="AF801" s="13"/>
      <c r="AN801" s="14"/>
      <c r="AO801" s="14"/>
      <c r="AS801" s="14"/>
      <c r="AT801" s="14"/>
      <c r="AX801" s="14"/>
      <c r="AY801" s="114"/>
      <c r="AZ801" s="96" t="str">
        <f t="shared" si="150"/>
        <v/>
      </c>
      <c r="BA801" s="59" t="str">
        <f t="shared" si="151"/>
        <v/>
      </c>
      <c r="BB801" s="59" t="str">
        <f t="shared" si="152"/>
        <v/>
      </c>
      <c r="BC801" s="59" t="str">
        <f t="shared" si="156"/>
        <v/>
      </c>
      <c r="BD801" s="59" t="str">
        <f t="shared" si="154"/>
        <v/>
      </c>
      <c r="BE801" s="34" t="str">
        <f>IF(AZ801="","",IF(AND($H801="",$I801=""),"Y",IF(AND($H801&lt;=#REF!,$I801&gt;=#REF!),"Y",IF(AND($H801&lt;=#REF!,$I801=""),"Y",IF(AND($H801="",$I801&gt;=#REF!),"Y","N")))))</f>
        <v/>
      </c>
      <c r="BF801" s="80" t="str">
        <f t="shared" si="155"/>
        <v/>
      </c>
    </row>
    <row r="802" spans="12:58">
      <c r="L802" s="80" t="str">
        <f t="shared" si="153"/>
        <v/>
      </c>
      <c r="R802" s="65" t="str">
        <f t="shared" si="145"/>
        <v/>
      </c>
      <c r="S802" s="16" t="str">
        <f t="shared" si="146"/>
        <v/>
      </c>
      <c r="X802" s="65" t="str">
        <f t="shared" si="147"/>
        <v/>
      </c>
      <c r="AD802" s="65" t="str">
        <f t="shared" si="148"/>
        <v/>
      </c>
      <c r="AE802" s="80" t="str">
        <f t="shared" si="149"/>
        <v/>
      </c>
      <c r="AF802" s="13"/>
      <c r="AN802" s="14"/>
      <c r="AO802" s="14"/>
      <c r="AS802" s="14"/>
      <c r="AT802" s="14"/>
      <c r="AX802" s="14"/>
      <c r="AY802" s="114"/>
      <c r="AZ802" s="96" t="str">
        <f t="shared" si="150"/>
        <v/>
      </c>
      <c r="BA802" s="59" t="str">
        <f t="shared" si="151"/>
        <v/>
      </c>
      <c r="BB802" s="59" t="str">
        <f t="shared" si="152"/>
        <v/>
      </c>
      <c r="BC802" s="59" t="str">
        <f t="shared" si="156"/>
        <v/>
      </c>
      <c r="BD802" s="59" t="str">
        <f t="shared" si="154"/>
        <v/>
      </c>
      <c r="BE802" s="34" t="str">
        <f>IF(AZ802="","",IF(AND($H802="",$I802=""),"Y",IF(AND($H802&lt;=#REF!,$I802&gt;=#REF!),"Y",IF(AND($H802&lt;=#REF!,$I802=""),"Y",IF(AND($H802="",$I802&gt;=#REF!),"Y","N")))))</f>
        <v/>
      </c>
      <c r="BF802" s="80" t="str">
        <f t="shared" si="155"/>
        <v/>
      </c>
    </row>
    <row r="803" spans="12:58">
      <c r="L803" s="80" t="str">
        <f t="shared" si="153"/>
        <v/>
      </c>
      <c r="R803" s="65" t="str">
        <f t="shared" si="145"/>
        <v/>
      </c>
      <c r="S803" s="16" t="str">
        <f t="shared" si="146"/>
        <v/>
      </c>
      <c r="X803" s="65" t="str">
        <f t="shared" si="147"/>
        <v/>
      </c>
      <c r="AD803" s="65" t="str">
        <f t="shared" si="148"/>
        <v/>
      </c>
      <c r="AE803" s="80" t="str">
        <f t="shared" si="149"/>
        <v/>
      </c>
      <c r="AF803" s="13"/>
      <c r="AN803" s="14"/>
      <c r="AO803" s="14"/>
      <c r="AS803" s="14"/>
      <c r="AT803" s="14"/>
      <c r="AX803" s="14"/>
      <c r="AY803" s="114"/>
      <c r="AZ803" s="96" t="str">
        <f t="shared" si="150"/>
        <v/>
      </c>
      <c r="BA803" s="59" t="str">
        <f t="shared" si="151"/>
        <v/>
      </c>
      <c r="BB803" s="59" t="str">
        <f t="shared" si="152"/>
        <v/>
      </c>
      <c r="BC803" s="59" t="str">
        <f t="shared" si="156"/>
        <v/>
      </c>
      <c r="BD803" s="59" t="str">
        <f t="shared" si="154"/>
        <v/>
      </c>
      <c r="BE803" s="34" t="str">
        <f>IF(AZ803="","",IF(AND($H803="",$I803=""),"Y",IF(AND($H803&lt;=#REF!,$I803&gt;=#REF!),"Y",IF(AND($H803&lt;=#REF!,$I803=""),"Y",IF(AND($H803="",$I803&gt;=#REF!),"Y","N")))))</f>
        <v/>
      </c>
      <c r="BF803" s="80" t="str">
        <f t="shared" si="155"/>
        <v/>
      </c>
    </row>
    <row r="804" spans="12:58">
      <c r="L804" s="80" t="str">
        <f t="shared" si="153"/>
        <v/>
      </c>
      <c r="R804" s="65" t="str">
        <f t="shared" si="145"/>
        <v/>
      </c>
      <c r="S804" s="16" t="str">
        <f t="shared" si="146"/>
        <v/>
      </c>
      <c r="X804" s="65" t="str">
        <f t="shared" si="147"/>
        <v/>
      </c>
      <c r="AD804" s="65" t="str">
        <f t="shared" si="148"/>
        <v/>
      </c>
      <c r="AE804" s="80" t="str">
        <f t="shared" si="149"/>
        <v/>
      </c>
      <c r="AF804" s="13"/>
      <c r="AN804" s="14"/>
      <c r="AO804" s="14"/>
      <c r="AS804" s="14"/>
      <c r="AT804" s="14"/>
      <c r="AX804" s="14"/>
      <c r="AY804" s="114"/>
      <c r="AZ804" s="96" t="str">
        <f t="shared" si="150"/>
        <v/>
      </c>
      <c r="BA804" s="59" t="str">
        <f t="shared" si="151"/>
        <v/>
      </c>
      <c r="BB804" s="59" t="str">
        <f t="shared" si="152"/>
        <v/>
      </c>
      <c r="BC804" s="59" t="str">
        <f t="shared" si="156"/>
        <v/>
      </c>
      <c r="BD804" s="59" t="str">
        <f t="shared" si="154"/>
        <v/>
      </c>
      <c r="BE804" s="34" t="str">
        <f>IF(AZ804="","",IF(AND($H804="",$I804=""),"Y",IF(AND($H804&lt;=#REF!,$I804&gt;=#REF!),"Y",IF(AND($H804&lt;=#REF!,$I804=""),"Y",IF(AND($H804="",$I804&gt;=#REF!),"Y","N")))))</f>
        <v/>
      </c>
      <c r="BF804" s="80" t="str">
        <f t="shared" si="155"/>
        <v/>
      </c>
    </row>
    <row r="805" spans="12:58">
      <c r="L805" s="80" t="str">
        <f t="shared" si="153"/>
        <v/>
      </c>
      <c r="R805" s="65" t="str">
        <f t="shared" si="145"/>
        <v/>
      </c>
      <c r="S805" s="16" t="str">
        <f t="shared" si="146"/>
        <v/>
      </c>
      <c r="X805" s="65" t="str">
        <f t="shared" si="147"/>
        <v/>
      </c>
      <c r="AD805" s="65" t="str">
        <f t="shared" si="148"/>
        <v/>
      </c>
      <c r="AE805" s="80" t="str">
        <f t="shared" si="149"/>
        <v/>
      </c>
      <c r="AF805" s="13"/>
      <c r="AN805" s="14"/>
      <c r="AO805" s="14"/>
      <c r="AS805" s="14"/>
      <c r="AT805" s="14"/>
      <c r="AX805" s="14"/>
      <c r="AY805" s="114"/>
      <c r="AZ805" s="96" t="str">
        <f t="shared" si="150"/>
        <v/>
      </c>
      <c r="BA805" s="59" t="str">
        <f t="shared" si="151"/>
        <v/>
      </c>
      <c r="BB805" s="59" t="str">
        <f t="shared" si="152"/>
        <v/>
      </c>
      <c r="BC805" s="59" t="str">
        <f t="shared" si="156"/>
        <v/>
      </c>
      <c r="BD805" s="59" t="str">
        <f t="shared" si="154"/>
        <v/>
      </c>
      <c r="BE805" s="34" t="str">
        <f>IF(AZ805="","",IF(AND($H805="",$I805=""),"Y",IF(AND($H805&lt;=#REF!,$I805&gt;=#REF!),"Y",IF(AND($H805&lt;=#REF!,$I805=""),"Y",IF(AND($H805="",$I805&gt;=#REF!),"Y","N")))))</f>
        <v/>
      </c>
      <c r="BF805" s="80" t="str">
        <f t="shared" si="155"/>
        <v/>
      </c>
    </row>
    <row r="806" spans="12:58">
      <c r="L806" s="80" t="str">
        <f t="shared" si="153"/>
        <v/>
      </c>
      <c r="R806" s="65" t="str">
        <f t="shared" si="145"/>
        <v/>
      </c>
      <c r="S806" s="16" t="str">
        <f t="shared" si="146"/>
        <v/>
      </c>
      <c r="X806" s="65" t="str">
        <f t="shared" si="147"/>
        <v/>
      </c>
      <c r="AD806" s="65" t="str">
        <f t="shared" si="148"/>
        <v/>
      </c>
      <c r="AE806" s="80" t="str">
        <f t="shared" si="149"/>
        <v/>
      </c>
      <c r="AF806" s="13"/>
      <c r="AN806" s="14"/>
      <c r="AO806" s="14"/>
      <c r="AS806" s="14"/>
      <c r="AT806" s="14"/>
      <c r="AX806" s="14"/>
      <c r="AY806" s="114"/>
      <c r="AZ806" s="96" t="str">
        <f t="shared" si="150"/>
        <v/>
      </c>
      <c r="BA806" s="59" t="str">
        <f t="shared" si="151"/>
        <v/>
      </c>
      <c r="BB806" s="59" t="str">
        <f t="shared" si="152"/>
        <v/>
      </c>
      <c r="BC806" s="59" t="str">
        <f t="shared" si="156"/>
        <v/>
      </c>
      <c r="BD806" s="59" t="str">
        <f t="shared" si="154"/>
        <v/>
      </c>
      <c r="BE806" s="34" t="str">
        <f>IF(AZ806="","",IF(AND($H806="",$I806=""),"Y",IF(AND($H806&lt;=#REF!,$I806&gt;=#REF!),"Y",IF(AND($H806&lt;=#REF!,$I806=""),"Y",IF(AND($H806="",$I806&gt;=#REF!),"Y","N")))))</f>
        <v/>
      </c>
      <c r="BF806" s="80" t="str">
        <f t="shared" si="155"/>
        <v/>
      </c>
    </row>
    <row r="807" spans="12:58">
      <c r="L807" s="80" t="str">
        <f t="shared" si="153"/>
        <v/>
      </c>
      <c r="R807" s="65" t="str">
        <f t="shared" si="145"/>
        <v/>
      </c>
      <c r="S807" s="16" t="str">
        <f t="shared" si="146"/>
        <v/>
      </c>
      <c r="X807" s="65" t="str">
        <f t="shared" si="147"/>
        <v/>
      </c>
      <c r="AD807" s="65" t="str">
        <f t="shared" si="148"/>
        <v/>
      </c>
      <c r="AE807" s="80" t="str">
        <f t="shared" si="149"/>
        <v/>
      </c>
      <c r="AF807" s="13"/>
      <c r="AN807" s="14"/>
      <c r="AO807" s="14"/>
      <c r="AS807" s="14"/>
      <c r="AT807" s="14"/>
      <c r="AX807" s="14"/>
      <c r="AY807" s="114"/>
      <c r="AZ807" s="96" t="str">
        <f t="shared" si="150"/>
        <v/>
      </c>
      <c r="BA807" s="59" t="str">
        <f t="shared" si="151"/>
        <v/>
      </c>
      <c r="BB807" s="59" t="str">
        <f t="shared" si="152"/>
        <v/>
      </c>
      <c r="BC807" s="59" t="str">
        <f t="shared" si="156"/>
        <v/>
      </c>
      <c r="BD807" s="59" t="str">
        <f t="shared" si="154"/>
        <v/>
      </c>
      <c r="BE807" s="34" t="str">
        <f>IF(AZ807="","",IF(AND($H807="",$I807=""),"Y",IF(AND($H807&lt;=#REF!,$I807&gt;=#REF!),"Y",IF(AND($H807&lt;=#REF!,$I807=""),"Y",IF(AND($H807="",$I807&gt;=#REF!),"Y","N")))))</f>
        <v/>
      </c>
      <c r="BF807" s="80" t="str">
        <f t="shared" si="155"/>
        <v/>
      </c>
    </row>
    <row r="808" spans="12:58">
      <c r="L808" s="80" t="str">
        <f t="shared" si="153"/>
        <v/>
      </c>
      <c r="R808" s="65" t="str">
        <f t="shared" si="145"/>
        <v/>
      </c>
      <c r="S808" s="16" t="str">
        <f t="shared" si="146"/>
        <v/>
      </c>
      <c r="X808" s="65" t="str">
        <f t="shared" si="147"/>
        <v/>
      </c>
      <c r="AD808" s="65" t="str">
        <f t="shared" si="148"/>
        <v/>
      </c>
      <c r="AE808" s="80" t="str">
        <f t="shared" si="149"/>
        <v/>
      </c>
      <c r="AF808" s="13"/>
      <c r="AN808" s="14"/>
      <c r="AO808" s="14"/>
      <c r="AS808" s="14"/>
      <c r="AT808" s="14"/>
      <c r="AX808" s="14"/>
      <c r="AY808" s="114"/>
      <c r="AZ808" s="96" t="str">
        <f t="shared" si="150"/>
        <v/>
      </c>
      <c r="BA808" s="59" t="str">
        <f t="shared" si="151"/>
        <v/>
      </c>
      <c r="BB808" s="59" t="str">
        <f t="shared" si="152"/>
        <v/>
      </c>
      <c r="BC808" s="59" t="str">
        <f t="shared" si="156"/>
        <v/>
      </c>
      <c r="BD808" s="59" t="str">
        <f t="shared" si="154"/>
        <v/>
      </c>
      <c r="BE808" s="34" t="str">
        <f>IF(AZ808="","",IF(AND($H808="",$I808=""),"Y",IF(AND($H808&lt;=#REF!,$I808&gt;=#REF!),"Y",IF(AND($H808&lt;=#REF!,$I808=""),"Y",IF(AND($H808="",$I808&gt;=#REF!),"Y","N")))))</f>
        <v/>
      </c>
      <c r="BF808" s="80" t="str">
        <f t="shared" si="155"/>
        <v/>
      </c>
    </row>
    <row r="809" spans="12:58">
      <c r="L809" s="80" t="str">
        <f t="shared" si="153"/>
        <v/>
      </c>
      <c r="R809" s="65" t="str">
        <f t="shared" si="145"/>
        <v/>
      </c>
      <c r="S809" s="16" t="str">
        <f t="shared" si="146"/>
        <v/>
      </c>
      <c r="X809" s="65" t="str">
        <f t="shared" si="147"/>
        <v/>
      </c>
      <c r="AD809" s="65" t="str">
        <f t="shared" si="148"/>
        <v/>
      </c>
      <c r="AE809" s="80" t="str">
        <f t="shared" si="149"/>
        <v/>
      </c>
      <c r="AF809" s="13"/>
      <c r="AN809" s="14"/>
      <c r="AO809" s="14"/>
      <c r="AS809" s="14"/>
      <c r="AT809" s="14"/>
      <c r="AX809" s="14"/>
      <c r="AY809" s="114"/>
      <c r="AZ809" s="96" t="str">
        <f t="shared" si="150"/>
        <v/>
      </c>
      <c r="BA809" s="59" t="str">
        <f t="shared" si="151"/>
        <v/>
      </c>
      <c r="BB809" s="59" t="str">
        <f t="shared" si="152"/>
        <v/>
      </c>
      <c r="BC809" s="59" t="str">
        <f t="shared" si="156"/>
        <v/>
      </c>
      <c r="BD809" s="59" t="str">
        <f t="shared" si="154"/>
        <v/>
      </c>
      <c r="BE809" s="34" t="str">
        <f>IF(AZ809="","",IF(AND($H809="",$I809=""),"Y",IF(AND($H809&lt;=#REF!,$I809&gt;=#REF!),"Y",IF(AND($H809&lt;=#REF!,$I809=""),"Y",IF(AND($H809="",$I809&gt;=#REF!),"Y","N")))))</f>
        <v/>
      </c>
      <c r="BF809" s="80" t="str">
        <f t="shared" si="155"/>
        <v/>
      </c>
    </row>
    <row r="810" spans="12:58">
      <c r="L810" s="80" t="str">
        <f t="shared" si="153"/>
        <v/>
      </c>
      <c r="R810" s="65" t="str">
        <f t="shared" si="145"/>
        <v/>
      </c>
      <c r="S810" s="16" t="str">
        <f t="shared" si="146"/>
        <v/>
      </c>
      <c r="X810" s="65" t="str">
        <f t="shared" si="147"/>
        <v/>
      </c>
      <c r="AD810" s="65" t="str">
        <f t="shared" si="148"/>
        <v/>
      </c>
      <c r="AE810" s="80" t="str">
        <f t="shared" si="149"/>
        <v/>
      </c>
      <c r="AF810" s="13"/>
      <c r="AN810" s="14"/>
      <c r="AO810" s="14"/>
      <c r="AS810" s="14"/>
      <c r="AT810" s="14"/>
      <c r="AX810" s="14"/>
      <c r="AY810" s="114"/>
      <c r="AZ810" s="96" t="str">
        <f t="shared" si="150"/>
        <v/>
      </c>
      <c r="BA810" s="59" t="str">
        <f t="shared" si="151"/>
        <v/>
      </c>
      <c r="BB810" s="59" t="str">
        <f t="shared" si="152"/>
        <v/>
      </c>
      <c r="BC810" s="59" t="str">
        <f t="shared" si="156"/>
        <v/>
      </c>
      <c r="BD810" s="59" t="str">
        <f t="shared" si="154"/>
        <v/>
      </c>
      <c r="BE810" s="34" t="str">
        <f>IF(AZ810="","",IF(AND($H810="",$I810=""),"Y",IF(AND($H810&lt;=#REF!,$I810&gt;=#REF!),"Y",IF(AND($H810&lt;=#REF!,$I810=""),"Y",IF(AND($H810="",$I810&gt;=#REF!),"Y","N")))))</f>
        <v/>
      </c>
      <c r="BF810" s="80" t="str">
        <f t="shared" si="155"/>
        <v/>
      </c>
    </row>
    <row r="811" spans="12:58">
      <c r="L811" s="80" t="str">
        <f t="shared" si="153"/>
        <v/>
      </c>
      <c r="R811" s="65" t="str">
        <f t="shared" si="145"/>
        <v/>
      </c>
      <c r="S811" s="16" t="str">
        <f t="shared" si="146"/>
        <v/>
      </c>
      <c r="X811" s="65" t="str">
        <f t="shared" si="147"/>
        <v/>
      </c>
      <c r="AD811" s="65" t="str">
        <f t="shared" si="148"/>
        <v/>
      </c>
      <c r="AE811" s="80" t="str">
        <f t="shared" si="149"/>
        <v/>
      </c>
      <c r="AF811" s="13"/>
      <c r="AN811" s="14"/>
      <c r="AO811" s="14"/>
      <c r="AS811" s="14"/>
      <c r="AT811" s="14"/>
      <c r="AX811" s="14"/>
      <c r="AY811" s="114"/>
      <c r="AZ811" s="96" t="str">
        <f t="shared" si="150"/>
        <v/>
      </c>
      <c r="BA811" s="59" t="str">
        <f t="shared" si="151"/>
        <v/>
      </c>
      <c r="BB811" s="59" t="str">
        <f t="shared" si="152"/>
        <v/>
      </c>
      <c r="BC811" s="59" t="str">
        <f t="shared" si="156"/>
        <v/>
      </c>
      <c r="BD811" s="59" t="str">
        <f t="shared" si="154"/>
        <v/>
      </c>
      <c r="BE811" s="34" t="str">
        <f>IF(AZ811="","",IF(AND($H811="",$I811=""),"Y",IF(AND($H811&lt;=#REF!,$I811&gt;=#REF!),"Y",IF(AND($H811&lt;=#REF!,$I811=""),"Y",IF(AND($H811="",$I811&gt;=#REF!),"Y","N")))))</f>
        <v/>
      </c>
      <c r="BF811" s="80" t="str">
        <f t="shared" si="155"/>
        <v/>
      </c>
    </row>
    <row r="812" spans="12:58">
      <c r="L812" s="80" t="str">
        <f t="shared" si="153"/>
        <v/>
      </c>
      <c r="R812" s="65" t="str">
        <f t="shared" si="145"/>
        <v/>
      </c>
      <c r="S812" s="16" t="str">
        <f t="shared" si="146"/>
        <v/>
      </c>
      <c r="X812" s="65" t="str">
        <f t="shared" si="147"/>
        <v/>
      </c>
      <c r="AD812" s="65" t="str">
        <f t="shared" si="148"/>
        <v/>
      </c>
      <c r="AE812" s="80" t="str">
        <f t="shared" si="149"/>
        <v/>
      </c>
      <c r="AF812" s="13"/>
      <c r="AN812" s="14"/>
      <c r="AO812" s="14"/>
      <c r="AS812" s="14"/>
      <c r="AT812" s="14"/>
      <c r="AX812" s="14"/>
      <c r="AY812" s="114"/>
      <c r="AZ812" s="96" t="str">
        <f t="shared" si="150"/>
        <v/>
      </c>
      <c r="BA812" s="59" t="str">
        <f t="shared" si="151"/>
        <v/>
      </c>
      <c r="BB812" s="59" t="str">
        <f t="shared" si="152"/>
        <v/>
      </c>
      <c r="BC812" s="59" t="str">
        <f t="shared" si="156"/>
        <v/>
      </c>
      <c r="BD812" s="59" t="str">
        <f t="shared" si="154"/>
        <v/>
      </c>
      <c r="BE812" s="34" t="str">
        <f>IF(AZ812="","",IF(AND($H812="",$I812=""),"Y",IF(AND($H812&lt;=#REF!,$I812&gt;=#REF!),"Y",IF(AND($H812&lt;=#REF!,$I812=""),"Y",IF(AND($H812="",$I812&gt;=#REF!),"Y","N")))))</f>
        <v/>
      </c>
      <c r="BF812" s="80" t="str">
        <f t="shared" si="155"/>
        <v/>
      </c>
    </row>
    <row r="813" spans="12:58">
      <c r="L813" s="80" t="str">
        <f t="shared" si="153"/>
        <v/>
      </c>
      <c r="R813" s="65" t="str">
        <f t="shared" si="145"/>
        <v/>
      </c>
      <c r="S813" s="16" t="str">
        <f t="shared" si="146"/>
        <v/>
      </c>
      <c r="X813" s="65" t="str">
        <f t="shared" si="147"/>
        <v/>
      </c>
      <c r="AD813" s="65" t="str">
        <f t="shared" si="148"/>
        <v/>
      </c>
      <c r="AE813" s="80" t="str">
        <f t="shared" si="149"/>
        <v/>
      </c>
      <c r="AF813" s="13"/>
      <c r="AN813" s="14"/>
      <c r="AO813" s="14"/>
      <c r="AS813" s="14"/>
      <c r="AT813" s="14"/>
      <c r="AX813" s="14"/>
      <c r="AY813" s="114"/>
      <c r="AZ813" s="96" t="str">
        <f t="shared" si="150"/>
        <v/>
      </c>
      <c r="BA813" s="59" t="str">
        <f t="shared" si="151"/>
        <v/>
      </c>
      <c r="BB813" s="59" t="str">
        <f t="shared" si="152"/>
        <v/>
      </c>
      <c r="BC813" s="59" t="str">
        <f t="shared" si="156"/>
        <v/>
      </c>
      <c r="BD813" s="59" t="str">
        <f t="shared" si="154"/>
        <v/>
      </c>
      <c r="BE813" s="34" t="str">
        <f>IF(AZ813="","",IF(AND($H813="",$I813=""),"Y",IF(AND($H813&lt;=#REF!,$I813&gt;=#REF!),"Y",IF(AND($H813&lt;=#REF!,$I813=""),"Y",IF(AND($H813="",$I813&gt;=#REF!),"Y","N")))))</f>
        <v/>
      </c>
      <c r="BF813" s="80" t="str">
        <f t="shared" si="155"/>
        <v/>
      </c>
    </row>
    <row r="814" spans="12:58">
      <c r="L814" s="80" t="str">
        <f t="shared" si="153"/>
        <v/>
      </c>
      <c r="R814" s="65" t="str">
        <f t="shared" si="145"/>
        <v/>
      </c>
      <c r="S814" s="16" t="str">
        <f t="shared" si="146"/>
        <v/>
      </c>
      <c r="X814" s="65" t="str">
        <f t="shared" si="147"/>
        <v/>
      </c>
      <c r="AD814" s="65" t="str">
        <f t="shared" si="148"/>
        <v/>
      </c>
      <c r="AE814" s="80" t="str">
        <f t="shared" si="149"/>
        <v/>
      </c>
      <c r="AF814" s="13"/>
      <c r="AN814" s="14"/>
      <c r="AO814" s="14"/>
      <c r="AS814" s="14"/>
      <c r="AT814" s="14"/>
      <c r="AX814" s="14"/>
      <c r="AY814" s="114"/>
      <c r="AZ814" s="96" t="str">
        <f t="shared" si="150"/>
        <v/>
      </c>
      <c r="BA814" s="59" t="str">
        <f t="shared" si="151"/>
        <v/>
      </c>
      <c r="BB814" s="59" t="str">
        <f t="shared" si="152"/>
        <v/>
      </c>
      <c r="BC814" s="59" t="str">
        <f t="shared" si="156"/>
        <v/>
      </c>
      <c r="BD814" s="59" t="str">
        <f t="shared" si="154"/>
        <v/>
      </c>
      <c r="BE814" s="34" t="str">
        <f>IF(AZ814="","",IF(AND($H814="",$I814=""),"Y",IF(AND($H814&lt;=#REF!,$I814&gt;=#REF!),"Y",IF(AND($H814&lt;=#REF!,$I814=""),"Y",IF(AND($H814="",$I814&gt;=#REF!),"Y","N")))))</f>
        <v/>
      </c>
      <c r="BF814" s="80" t="str">
        <f t="shared" si="155"/>
        <v/>
      </c>
    </row>
    <row r="815" spans="12:58">
      <c r="L815" s="80" t="str">
        <f t="shared" si="153"/>
        <v/>
      </c>
      <c r="R815" s="65" t="str">
        <f t="shared" si="145"/>
        <v/>
      </c>
      <c r="S815" s="16" t="str">
        <f t="shared" si="146"/>
        <v/>
      </c>
      <c r="X815" s="65" t="str">
        <f t="shared" si="147"/>
        <v/>
      </c>
      <c r="AD815" s="65" t="str">
        <f t="shared" si="148"/>
        <v/>
      </c>
      <c r="AE815" s="80" t="str">
        <f t="shared" si="149"/>
        <v/>
      </c>
      <c r="AF815" s="13"/>
      <c r="AN815" s="14"/>
      <c r="AO815" s="14"/>
      <c r="AS815" s="14"/>
      <c r="AT815" s="14"/>
      <c r="AX815" s="14"/>
      <c r="AY815" s="114"/>
      <c r="AZ815" s="96" t="str">
        <f t="shared" si="150"/>
        <v/>
      </c>
      <c r="BA815" s="59" t="str">
        <f t="shared" si="151"/>
        <v/>
      </c>
      <c r="BB815" s="59" t="str">
        <f t="shared" si="152"/>
        <v/>
      </c>
      <c r="BC815" s="59" t="str">
        <f t="shared" si="156"/>
        <v/>
      </c>
      <c r="BD815" s="59" t="str">
        <f t="shared" si="154"/>
        <v/>
      </c>
      <c r="BE815" s="34" t="str">
        <f>IF(AZ815="","",IF(AND($H815="",$I815=""),"Y",IF(AND($H815&lt;=#REF!,$I815&gt;=#REF!),"Y",IF(AND($H815&lt;=#REF!,$I815=""),"Y",IF(AND($H815="",$I815&gt;=#REF!),"Y","N")))))</f>
        <v/>
      </c>
      <c r="BF815" s="80" t="str">
        <f t="shared" si="155"/>
        <v/>
      </c>
    </row>
    <row r="816" spans="12:58">
      <c r="L816" s="80" t="str">
        <f t="shared" si="153"/>
        <v/>
      </c>
      <c r="R816" s="65" t="str">
        <f t="shared" si="145"/>
        <v/>
      </c>
      <c r="S816" s="16" t="str">
        <f t="shared" si="146"/>
        <v/>
      </c>
      <c r="X816" s="65" t="str">
        <f t="shared" si="147"/>
        <v/>
      </c>
      <c r="AD816" s="65" t="str">
        <f t="shared" si="148"/>
        <v/>
      </c>
      <c r="AE816" s="80" t="str">
        <f t="shared" si="149"/>
        <v/>
      </c>
      <c r="AF816" s="13"/>
      <c r="AN816" s="14"/>
      <c r="AO816" s="14"/>
      <c r="AS816" s="14"/>
      <c r="AT816" s="14"/>
      <c r="AX816" s="14"/>
      <c r="AY816" s="114"/>
      <c r="AZ816" s="96" t="str">
        <f t="shared" si="150"/>
        <v/>
      </c>
      <c r="BA816" s="59" t="str">
        <f t="shared" si="151"/>
        <v/>
      </c>
      <c r="BB816" s="59" t="str">
        <f t="shared" si="152"/>
        <v/>
      </c>
      <c r="BC816" s="59" t="str">
        <f t="shared" si="156"/>
        <v/>
      </c>
      <c r="BD816" s="59" t="str">
        <f t="shared" si="154"/>
        <v/>
      </c>
      <c r="BE816" s="34" t="str">
        <f>IF(AZ816="","",IF(AND($H816="",$I816=""),"Y",IF(AND($H816&lt;=#REF!,$I816&gt;=#REF!),"Y",IF(AND($H816&lt;=#REF!,$I816=""),"Y",IF(AND($H816="",$I816&gt;=#REF!),"Y","N")))))</f>
        <v/>
      </c>
      <c r="BF816" s="80" t="str">
        <f t="shared" si="155"/>
        <v/>
      </c>
    </row>
    <row r="817" spans="12:58">
      <c r="L817" s="80" t="str">
        <f t="shared" si="153"/>
        <v/>
      </c>
      <c r="R817" s="65" t="str">
        <f t="shared" si="145"/>
        <v/>
      </c>
      <c r="S817" s="16" t="str">
        <f t="shared" si="146"/>
        <v/>
      </c>
      <c r="X817" s="65" t="str">
        <f t="shared" si="147"/>
        <v/>
      </c>
      <c r="AD817" s="65" t="str">
        <f t="shared" si="148"/>
        <v/>
      </c>
      <c r="AE817" s="80" t="str">
        <f t="shared" si="149"/>
        <v/>
      </c>
      <c r="AF817" s="13"/>
      <c r="AN817" s="14"/>
      <c r="AO817" s="14"/>
      <c r="AS817" s="14"/>
      <c r="AT817" s="14"/>
      <c r="AX817" s="14"/>
      <c r="AY817" s="114"/>
      <c r="AZ817" s="96" t="str">
        <f t="shared" si="150"/>
        <v/>
      </c>
      <c r="BA817" s="59" t="str">
        <f t="shared" si="151"/>
        <v/>
      </c>
      <c r="BB817" s="59" t="str">
        <f t="shared" si="152"/>
        <v/>
      </c>
      <c r="BC817" s="59" t="str">
        <f t="shared" si="156"/>
        <v/>
      </c>
      <c r="BD817" s="59" t="str">
        <f t="shared" si="154"/>
        <v/>
      </c>
      <c r="BE817" s="34" t="str">
        <f>IF(AZ817="","",IF(AND($H817="",$I817=""),"Y",IF(AND($H817&lt;=#REF!,$I817&gt;=#REF!),"Y",IF(AND($H817&lt;=#REF!,$I817=""),"Y",IF(AND($H817="",$I817&gt;=#REF!),"Y","N")))))</f>
        <v/>
      </c>
      <c r="BF817" s="80" t="str">
        <f t="shared" si="155"/>
        <v/>
      </c>
    </row>
    <row r="818" spans="12:58">
      <c r="L818" s="80" t="str">
        <f t="shared" si="153"/>
        <v/>
      </c>
      <c r="R818" s="65" t="str">
        <f t="shared" si="145"/>
        <v/>
      </c>
      <c r="S818" s="16" t="str">
        <f t="shared" si="146"/>
        <v/>
      </c>
      <c r="X818" s="65" t="str">
        <f t="shared" si="147"/>
        <v/>
      </c>
      <c r="AD818" s="65" t="str">
        <f t="shared" si="148"/>
        <v/>
      </c>
      <c r="AE818" s="80" t="str">
        <f t="shared" si="149"/>
        <v/>
      </c>
      <c r="AF818" s="13"/>
      <c r="AN818" s="14"/>
      <c r="AO818" s="14"/>
      <c r="AS818" s="14"/>
      <c r="AT818" s="14"/>
      <c r="AX818" s="14"/>
      <c r="AY818" s="114"/>
      <c r="AZ818" s="96" t="str">
        <f t="shared" si="150"/>
        <v/>
      </c>
      <c r="BA818" s="59" t="str">
        <f t="shared" si="151"/>
        <v/>
      </c>
      <c r="BB818" s="59" t="str">
        <f t="shared" si="152"/>
        <v/>
      </c>
      <c r="BC818" s="59" t="str">
        <f t="shared" si="156"/>
        <v/>
      </c>
      <c r="BD818" s="59" t="str">
        <f t="shared" si="154"/>
        <v/>
      </c>
      <c r="BE818" s="34" t="str">
        <f>IF(AZ818="","",IF(AND($H818="",$I818=""),"Y",IF(AND($H818&lt;=#REF!,$I818&gt;=#REF!),"Y",IF(AND($H818&lt;=#REF!,$I818=""),"Y",IF(AND($H818="",$I818&gt;=#REF!),"Y","N")))))</f>
        <v/>
      </c>
      <c r="BF818" s="80" t="str">
        <f t="shared" si="155"/>
        <v/>
      </c>
    </row>
    <row r="819" spans="12:58">
      <c r="L819" s="80" t="str">
        <f t="shared" si="153"/>
        <v/>
      </c>
      <c r="R819" s="65" t="str">
        <f t="shared" si="145"/>
        <v/>
      </c>
      <c r="S819" s="16" t="str">
        <f t="shared" si="146"/>
        <v/>
      </c>
      <c r="X819" s="65" t="str">
        <f t="shared" si="147"/>
        <v/>
      </c>
      <c r="AD819" s="65" t="str">
        <f t="shared" si="148"/>
        <v/>
      </c>
      <c r="AE819" s="80" t="str">
        <f t="shared" si="149"/>
        <v/>
      </c>
      <c r="AF819" s="13"/>
      <c r="AN819" s="14"/>
      <c r="AO819" s="14"/>
      <c r="AS819" s="14"/>
      <c r="AT819" s="14"/>
      <c r="AX819" s="14"/>
      <c r="AY819" s="114"/>
      <c r="AZ819" s="96" t="str">
        <f t="shared" si="150"/>
        <v/>
      </c>
      <c r="BA819" s="59" t="str">
        <f t="shared" si="151"/>
        <v/>
      </c>
      <c r="BB819" s="59" t="str">
        <f t="shared" si="152"/>
        <v/>
      </c>
      <c r="BC819" s="59" t="str">
        <f t="shared" si="156"/>
        <v/>
      </c>
      <c r="BD819" s="59" t="str">
        <f t="shared" si="154"/>
        <v/>
      </c>
      <c r="BE819" s="34" t="str">
        <f>IF(AZ819="","",IF(AND($H819="",$I819=""),"Y",IF(AND($H819&lt;=#REF!,$I819&gt;=#REF!),"Y",IF(AND($H819&lt;=#REF!,$I819=""),"Y",IF(AND($H819="",$I819&gt;=#REF!),"Y","N")))))</f>
        <v/>
      </c>
      <c r="BF819" s="80" t="str">
        <f t="shared" si="155"/>
        <v/>
      </c>
    </row>
    <row r="820" spans="12:58">
      <c r="L820" s="80" t="str">
        <f t="shared" si="153"/>
        <v/>
      </c>
      <c r="R820" s="65" t="str">
        <f t="shared" si="145"/>
        <v/>
      </c>
      <c r="S820" s="16" t="str">
        <f t="shared" si="146"/>
        <v/>
      </c>
      <c r="X820" s="65" t="str">
        <f t="shared" si="147"/>
        <v/>
      </c>
      <c r="AD820" s="65" t="str">
        <f t="shared" si="148"/>
        <v/>
      </c>
      <c r="AE820" s="80" t="str">
        <f t="shared" si="149"/>
        <v/>
      </c>
      <c r="AF820" s="13"/>
      <c r="AN820" s="14"/>
      <c r="AO820" s="14"/>
      <c r="AS820" s="14"/>
      <c r="AT820" s="14"/>
      <c r="AX820" s="14"/>
      <c r="AY820" s="114"/>
      <c r="AZ820" s="96" t="str">
        <f t="shared" si="150"/>
        <v/>
      </c>
      <c r="BA820" s="59" t="str">
        <f t="shared" si="151"/>
        <v/>
      </c>
      <c r="BB820" s="59" t="str">
        <f t="shared" si="152"/>
        <v/>
      </c>
      <c r="BC820" s="59" t="str">
        <f t="shared" si="156"/>
        <v/>
      </c>
      <c r="BD820" s="59" t="str">
        <f t="shared" si="154"/>
        <v/>
      </c>
      <c r="BE820" s="34" t="str">
        <f>IF(AZ820="","",IF(AND($H820="",$I820=""),"Y",IF(AND($H820&lt;=#REF!,$I820&gt;=#REF!),"Y",IF(AND($H820&lt;=#REF!,$I820=""),"Y",IF(AND($H820="",$I820&gt;=#REF!),"Y","N")))))</f>
        <v/>
      </c>
      <c r="BF820" s="80" t="str">
        <f t="shared" si="155"/>
        <v/>
      </c>
    </row>
    <row r="821" spans="12:58">
      <c r="L821" s="80" t="str">
        <f t="shared" si="153"/>
        <v/>
      </c>
      <c r="R821" s="65" t="str">
        <f t="shared" si="145"/>
        <v/>
      </c>
      <c r="S821" s="16" t="str">
        <f t="shared" si="146"/>
        <v/>
      </c>
      <c r="X821" s="65" t="str">
        <f t="shared" si="147"/>
        <v/>
      </c>
      <c r="AD821" s="65" t="str">
        <f t="shared" si="148"/>
        <v/>
      </c>
      <c r="AE821" s="80" t="str">
        <f t="shared" si="149"/>
        <v/>
      </c>
      <c r="AF821" s="13"/>
      <c r="AN821" s="14"/>
      <c r="AO821" s="14"/>
      <c r="AS821" s="14"/>
      <c r="AT821" s="14"/>
      <c r="AX821" s="14"/>
      <c r="AY821" s="114"/>
      <c r="AZ821" s="96" t="str">
        <f t="shared" si="150"/>
        <v/>
      </c>
      <c r="BA821" s="59" t="str">
        <f t="shared" si="151"/>
        <v/>
      </c>
      <c r="BB821" s="59" t="str">
        <f t="shared" si="152"/>
        <v/>
      </c>
      <c r="BC821" s="59" t="str">
        <f t="shared" si="156"/>
        <v/>
      </c>
      <c r="BD821" s="59" t="str">
        <f t="shared" si="154"/>
        <v/>
      </c>
      <c r="BE821" s="34" t="str">
        <f>IF(AZ821="","",IF(AND($H821="",$I821=""),"Y",IF(AND($H821&lt;=#REF!,$I821&gt;=#REF!),"Y",IF(AND($H821&lt;=#REF!,$I821=""),"Y",IF(AND($H821="",$I821&gt;=#REF!),"Y","N")))))</f>
        <v/>
      </c>
      <c r="BF821" s="80" t="str">
        <f t="shared" si="155"/>
        <v/>
      </c>
    </row>
    <row r="822" spans="12:58">
      <c r="L822" s="80" t="str">
        <f t="shared" si="153"/>
        <v/>
      </c>
      <c r="R822" s="65" t="str">
        <f t="shared" si="145"/>
        <v/>
      </c>
      <c r="S822" s="16" t="str">
        <f t="shared" si="146"/>
        <v/>
      </c>
      <c r="X822" s="65" t="str">
        <f t="shared" si="147"/>
        <v/>
      </c>
      <c r="AD822" s="65" t="str">
        <f t="shared" si="148"/>
        <v/>
      </c>
      <c r="AE822" s="80" t="str">
        <f t="shared" si="149"/>
        <v/>
      </c>
      <c r="AF822" s="13"/>
      <c r="AN822" s="14"/>
      <c r="AO822" s="14"/>
      <c r="AS822" s="14"/>
      <c r="AT822" s="14"/>
      <c r="AX822" s="14"/>
      <c r="AY822" s="114"/>
      <c r="AZ822" s="96" t="str">
        <f t="shared" si="150"/>
        <v/>
      </c>
      <c r="BA822" s="59" t="str">
        <f t="shared" si="151"/>
        <v/>
      </c>
      <c r="BB822" s="59" t="str">
        <f t="shared" si="152"/>
        <v/>
      </c>
      <c r="BC822" s="59" t="str">
        <f t="shared" si="156"/>
        <v/>
      </c>
      <c r="BD822" s="59" t="str">
        <f t="shared" si="154"/>
        <v/>
      </c>
      <c r="BE822" s="34" t="str">
        <f>IF(AZ822="","",IF(AND($H822="",$I822=""),"Y",IF(AND($H822&lt;=#REF!,$I822&gt;=#REF!),"Y",IF(AND($H822&lt;=#REF!,$I822=""),"Y",IF(AND($H822="",$I822&gt;=#REF!),"Y","N")))))</f>
        <v/>
      </c>
      <c r="BF822" s="80" t="str">
        <f t="shared" si="155"/>
        <v/>
      </c>
    </row>
    <row r="823" spans="12:58">
      <c r="L823" s="80" t="str">
        <f t="shared" si="153"/>
        <v/>
      </c>
      <c r="R823" s="65" t="str">
        <f t="shared" si="145"/>
        <v/>
      </c>
      <c r="S823" s="16" t="str">
        <f t="shared" si="146"/>
        <v/>
      </c>
      <c r="X823" s="65" t="str">
        <f t="shared" si="147"/>
        <v/>
      </c>
      <c r="AD823" s="65" t="str">
        <f t="shared" si="148"/>
        <v/>
      </c>
      <c r="AE823" s="80" t="str">
        <f t="shared" si="149"/>
        <v/>
      </c>
      <c r="AF823" s="13"/>
      <c r="AN823" s="14"/>
      <c r="AO823" s="14"/>
      <c r="AS823" s="14"/>
      <c r="AT823" s="14"/>
      <c r="AX823" s="14"/>
      <c r="AY823" s="114"/>
      <c r="AZ823" s="96" t="str">
        <f t="shared" si="150"/>
        <v/>
      </c>
      <c r="BA823" s="59" t="str">
        <f t="shared" si="151"/>
        <v/>
      </c>
      <c r="BB823" s="59" t="str">
        <f t="shared" si="152"/>
        <v/>
      </c>
      <c r="BC823" s="59" t="str">
        <f t="shared" si="156"/>
        <v/>
      </c>
      <c r="BD823" s="59" t="str">
        <f t="shared" si="154"/>
        <v/>
      </c>
      <c r="BE823" s="34" t="str">
        <f>IF(AZ823="","",IF(AND($H823="",$I823=""),"Y",IF(AND($H823&lt;=#REF!,$I823&gt;=#REF!),"Y",IF(AND($H823&lt;=#REF!,$I823=""),"Y",IF(AND($H823="",$I823&gt;=#REF!),"Y","N")))))</f>
        <v/>
      </c>
      <c r="BF823" s="80" t="str">
        <f t="shared" si="155"/>
        <v/>
      </c>
    </row>
    <row r="824" spans="12:58">
      <c r="L824" s="80" t="str">
        <f t="shared" si="153"/>
        <v/>
      </c>
      <c r="R824" s="65" t="str">
        <f t="shared" si="145"/>
        <v/>
      </c>
      <c r="S824" s="16" t="str">
        <f t="shared" si="146"/>
        <v/>
      </c>
      <c r="X824" s="65" t="str">
        <f t="shared" si="147"/>
        <v/>
      </c>
      <c r="AD824" s="65" t="str">
        <f t="shared" si="148"/>
        <v/>
      </c>
      <c r="AE824" s="80" t="str">
        <f t="shared" si="149"/>
        <v/>
      </c>
      <c r="AF824" s="13"/>
      <c r="AN824" s="14"/>
      <c r="AO824" s="14"/>
      <c r="AS824" s="14"/>
      <c r="AT824" s="14"/>
      <c r="AX824" s="14"/>
      <c r="AY824" s="114"/>
      <c r="AZ824" s="96" t="str">
        <f t="shared" si="150"/>
        <v/>
      </c>
      <c r="BA824" s="59" t="str">
        <f t="shared" si="151"/>
        <v/>
      </c>
      <c r="BB824" s="59" t="str">
        <f t="shared" si="152"/>
        <v/>
      </c>
      <c r="BC824" s="59" t="str">
        <f t="shared" si="156"/>
        <v/>
      </c>
      <c r="BD824" s="59" t="str">
        <f t="shared" si="154"/>
        <v/>
      </c>
      <c r="BE824" s="34" t="str">
        <f>IF(AZ824="","",IF(AND($H824="",$I824=""),"Y",IF(AND($H824&lt;=#REF!,$I824&gt;=#REF!),"Y",IF(AND($H824&lt;=#REF!,$I824=""),"Y",IF(AND($H824="",$I824&gt;=#REF!),"Y","N")))))</f>
        <v/>
      </c>
      <c r="BF824" s="80" t="str">
        <f t="shared" si="155"/>
        <v/>
      </c>
    </row>
    <row r="825" spans="12:58">
      <c r="L825" s="80" t="str">
        <f t="shared" si="153"/>
        <v/>
      </c>
      <c r="R825" s="65" t="str">
        <f t="shared" si="145"/>
        <v/>
      </c>
      <c r="S825" s="16" t="str">
        <f t="shared" si="146"/>
        <v/>
      </c>
      <c r="X825" s="65" t="str">
        <f t="shared" si="147"/>
        <v/>
      </c>
      <c r="AD825" s="65" t="str">
        <f t="shared" si="148"/>
        <v/>
      </c>
      <c r="AE825" s="80" t="str">
        <f t="shared" si="149"/>
        <v/>
      </c>
      <c r="AF825" s="13"/>
      <c r="AN825" s="14"/>
      <c r="AO825" s="14"/>
      <c r="AS825" s="14"/>
      <c r="AT825" s="14"/>
      <c r="AX825" s="14"/>
      <c r="AY825" s="114"/>
      <c r="AZ825" s="96" t="str">
        <f t="shared" si="150"/>
        <v/>
      </c>
      <c r="BA825" s="59" t="str">
        <f t="shared" si="151"/>
        <v/>
      </c>
      <c r="BB825" s="59" t="str">
        <f t="shared" si="152"/>
        <v/>
      </c>
      <c r="BC825" s="59" t="str">
        <f t="shared" si="156"/>
        <v/>
      </c>
      <c r="BD825" s="59" t="str">
        <f t="shared" si="154"/>
        <v/>
      </c>
      <c r="BE825" s="34" t="str">
        <f>IF(AZ825="","",IF(AND($H825="",$I825=""),"Y",IF(AND($H825&lt;=#REF!,$I825&gt;=#REF!),"Y",IF(AND($H825&lt;=#REF!,$I825=""),"Y",IF(AND($H825="",$I825&gt;=#REF!),"Y","N")))))</f>
        <v/>
      </c>
      <c r="BF825" s="80" t="str">
        <f t="shared" si="155"/>
        <v/>
      </c>
    </row>
    <row r="826" spans="12:58">
      <c r="L826" s="80" t="str">
        <f t="shared" si="153"/>
        <v/>
      </c>
      <c r="R826" s="65" t="str">
        <f t="shared" si="145"/>
        <v/>
      </c>
      <c r="S826" s="16" t="str">
        <f t="shared" si="146"/>
        <v/>
      </c>
      <c r="X826" s="65" t="str">
        <f t="shared" si="147"/>
        <v/>
      </c>
      <c r="AD826" s="65" t="str">
        <f t="shared" si="148"/>
        <v/>
      </c>
      <c r="AE826" s="80" t="str">
        <f t="shared" si="149"/>
        <v/>
      </c>
      <c r="AF826" s="13"/>
      <c r="AN826" s="14"/>
      <c r="AO826" s="14"/>
      <c r="AS826" s="14"/>
      <c r="AT826" s="14"/>
      <c r="AX826" s="14"/>
      <c r="AY826" s="114"/>
      <c r="AZ826" s="96" t="str">
        <f t="shared" si="150"/>
        <v/>
      </c>
      <c r="BA826" s="59" t="str">
        <f t="shared" si="151"/>
        <v/>
      </c>
      <c r="BB826" s="59" t="str">
        <f t="shared" si="152"/>
        <v/>
      </c>
      <c r="BC826" s="59" t="str">
        <f t="shared" si="156"/>
        <v/>
      </c>
      <c r="BD826" s="59" t="str">
        <f t="shared" si="154"/>
        <v/>
      </c>
      <c r="BE826" s="34" t="str">
        <f>IF(AZ826="","",IF(AND($H826="",$I826=""),"Y",IF(AND($H826&lt;=#REF!,$I826&gt;=#REF!),"Y",IF(AND($H826&lt;=#REF!,$I826=""),"Y",IF(AND($H826="",$I826&gt;=#REF!),"Y","N")))))</f>
        <v/>
      </c>
      <c r="BF826" s="80" t="str">
        <f t="shared" si="155"/>
        <v/>
      </c>
    </row>
    <row r="827" spans="12:58">
      <c r="L827" s="80" t="str">
        <f t="shared" si="153"/>
        <v/>
      </c>
      <c r="R827" s="65" t="str">
        <f t="shared" si="145"/>
        <v/>
      </c>
      <c r="S827" s="16" t="str">
        <f t="shared" si="146"/>
        <v/>
      </c>
      <c r="X827" s="65" t="str">
        <f t="shared" si="147"/>
        <v/>
      </c>
      <c r="AD827" s="65" t="str">
        <f t="shared" si="148"/>
        <v/>
      </c>
      <c r="AE827" s="80" t="str">
        <f t="shared" si="149"/>
        <v/>
      </c>
      <c r="AF827" s="13"/>
      <c r="AN827" s="14"/>
      <c r="AO827" s="14"/>
      <c r="AS827" s="14"/>
      <c r="AT827" s="14"/>
      <c r="AX827" s="14"/>
      <c r="AY827" s="114"/>
      <c r="AZ827" s="96" t="str">
        <f t="shared" si="150"/>
        <v/>
      </c>
      <c r="BA827" s="59" t="str">
        <f t="shared" si="151"/>
        <v/>
      </c>
      <c r="BB827" s="59" t="str">
        <f t="shared" si="152"/>
        <v/>
      </c>
      <c r="BC827" s="59" t="str">
        <f t="shared" si="156"/>
        <v/>
      </c>
      <c r="BD827" s="59" t="str">
        <f t="shared" si="154"/>
        <v/>
      </c>
      <c r="BE827" s="34" t="str">
        <f>IF(AZ827="","",IF(AND($H827="",$I827=""),"Y",IF(AND($H827&lt;=#REF!,$I827&gt;=#REF!),"Y",IF(AND($H827&lt;=#REF!,$I827=""),"Y",IF(AND($H827="",$I827&gt;=#REF!),"Y","N")))))</f>
        <v/>
      </c>
      <c r="BF827" s="80" t="str">
        <f t="shared" si="155"/>
        <v/>
      </c>
    </row>
    <row r="828" spans="12:58">
      <c r="L828" s="80" t="str">
        <f t="shared" si="153"/>
        <v/>
      </c>
      <c r="R828" s="65" t="str">
        <f t="shared" si="145"/>
        <v/>
      </c>
      <c r="S828" s="16" t="str">
        <f t="shared" si="146"/>
        <v/>
      </c>
      <c r="X828" s="65" t="str">
        <f t="shared" si="147"/>
        <v/>
      </c>
      <c r="AD828" s="65" t="str">
        <f t="shared" si="148"/>
        <v/>
      </c>
      <c r="AE828" s="80" t="str">
        <f t="shared" si="149"/>
        <v/>
      </c>
      <c r="AF828" s="13"/>
      <c r="AN828" s="14"/>
      <c r="AO828" s="14"/>
      <c r="AS828" s="14"/>
      <c r="AT828" s="14"/>
      <c r="AX828" s="14"/>
      <c r="AY828" s="114"/>
      <c r="AZ828" s="96" t="str">
        <f t="shared" si="150"/>
        <v/>
      </c>
      <c r="BA828" s="59" t="str">
        <f t="shared" si="151"/>
        <v/>
      </c>
      <c r="BB828" s="59" t="str">
        <f t="shared" si="152"/>
        <v/>
      </c>
      <c r="BC828" s="59" t="str">
        <f t="shared" si="156"/>
        <v/>
      </c>
      <c r="BD828" s="59" t="str">
        <f t="shared" si="154"/>
        <v/>
      </c>
      <c r="BE828" s="34" t="str">
        <f>IF(AZ828="","",IF(AND($H828="",$I828=""),"Y",IF(AND($H828&lt;=#REF!,$I828&gt;=#REF!),"Y",IF(AND($H828&lt;=#REF!,$I828=""),"Y",IF(AND($H828="",$I828&gt;=#REF!),"Y","N")))))</f>
        <v/>
      </c>
      <c r="BF828" s="80" t="str">
        <f t="shared" si="155"/>
        <v/>
      </c>
    </row>
    <row r="829" spans="12:58">
      <c r="L829" s="80" t="str">
        <f t="shared" si="153"/>
        <v/>
      </c>
      <c r="R829" s="65" t="str">
        <f t="shared" si="145"/>
        <v/>
      </c>
      <c r="S829" s="16" t="str">
        <f t="shared" si="146"/>
        <v/>
      </c>
      <c r="X829" s="65" t="str">
        <f t="shared" si="147"/>
        <v/>
      </c>
      <c r="AD829" s="65" t="str">
        <f t="shared" si="148"/>
        <v/>
      </c>
      <c r="AE829" s="80" t="str">
        <f t="shared" si="149"/>
        <v/>
      </c>
      <c r="AF829" s="13"/>
      <c r="AN829" s="14"/>
      <c r="AO829" s="14"/>
      <c r="AS829" s="14"/>
      <c r="AT829" s="14"/>
      <c r="AX829" s="14"/>
      <c r="AY829" s="114"/>
      <c r="AZ829" s="96" t="str">
        <f t="shared" si="150"/>
        <v/>
      </c>
      <c r="BA829" s="59" t="str">
        <f t="shared" si="151"/>
        <v/>
      </c>
      <c r="BB829" s="59" t="str">
        <f t="shared" si="152"/>
        <v/>
      </c>
      <c r="BC829" s="59" t="str">
        <f t="shared" si="156"/>
        <v/>
      </c>
      <c r="BD829" s="59" t="str">
        <f t="shared" si="154"/>
        <v/>
      </c>
      <c r="BE829" s="34" t="str">
        <f>IF(AZ829="","",IF(AND($H829="",$I829=""),"Y",IF(AND($H829&lt;=#REF!,$I829&gt;=#REF!),"Y",IF(AND($H829&lt;=#REF!,$I829=""),"Y",IF(AND($H829="",$I829&gt;=#REF!),"Y","N")))))</f>
        <v/>
      </c>
      <c r="BF829" s="80" t="str">
        <f t="shared" si="155"/>
        <v/>
      </c>
    </row>
    <row r="830" spans="12:58">
      <c r="L830" s="80" t="str">
        <f t="shared" si="153"/>
        <v/>
      </c>
      <c r="R830" s="65" t="str">
        <f t="shared" si="145"/>
        <v/>
      </c>
      <c r="S830" s="16" t="str">
        <f t="shared" si="146"/>
        <v/>
      </c>
      <c r="X830" s="65" t="str">
        <f t="shared" si="147"/>
        <v/>
      </c>
      <c r="AD830" s="65" t="str">
        <f t="shared" si="148"/>
        <v/>
      </c>
      <c r="AE830" s="80" t="str">
        <f t="shared" si="149"/>
        <v/>
      </c>
      <c r="AF830" s="13"/>
      <c r="AN830" s="14"/>
      <c r="AO830" s="14"/>
      <c r="AS830" s="14"/>
      <c r="AT830" s="14"/>
      <c r="AX830" s="14"/>
      <c r="AY830" s="114"/>
      <c r="AZ830" s="96" t="str">
        <f t="shared" si="150"/>
        <v/>
      </c>
      <c r="BA830" s="59" t="str">
        <f t="shared" si="151"/>
        <v/>
      </c>
      <c r="BB830" s="59" t="str">
        <f t="shared" si="152"/>
        <v/>
      </c>
      <c r="BC830" s="59" t="str">
        <f t="shared" si="156"/>
        <v/>
      </c>
      <c r="BD830" s="59" t="str">
        <f t="shared" si="154"/>
        <v/>
      </c>
      <c r="BE830" s="34" t="str">
        <f>IF(AZ830="","",IF(AND($H830="",$I830=""),"Y",IF(AND($H830&lt;=#REF!,$I830&gt;=#REF!),"Y",IF(AND($H830&lt;=#REF!,$I830=""),"Y",IF(AND($H830="",$I830&gt;=#REF!),"Y","N")))))</f>
        <v/>
      </c>
      <c r="BF830" s="80" t="str">
        <f t="shared" si="155"/>
        <v/>
      </c>
    </row>
    <row r="831" spans="12:58">
      <c r="L831" s="80" t="str">
        <f t="shared" si="153"/>
        <v/>
      </c>
      <c r="R831" s="65" t="str">
        <f t="shared" si="145"/>
        <v/>
      </c>
      <c r="S831" s="16" t="str">
        <f t="shared" si="146"/>
        <v/>
      </c>
      <c r="X831" s="65" t="str">
        <f t="shared" si="147"/>
        <v/>
      </c>
      <c r="AD831" s="65" t="str">
        <f t="shared" si="148"/>
        <v/>
      </c>
      <c r="AE831" s="80" t="str">
        <f t="shared" si="149"/>
        <v/>
      </c>
      <c r="AF831" s="13"/>
      <c r="AN831" s="14"/>
      <c r="AO831" s="14"/>
      <c r="AS831" s="14"/>
      <c r="AT831" s="14"/>
      <c r="AX831" s="14"/>
      <c r="AY831" s="114"/>
      <c r="AZ831" s="96" t="str">
        <f t="shared" si="150"/>
        <v/>
      </c>
      <c r="BA831" s="59" t="str">
        <f t="shared" si="151"/>
        <v/>
      </c>
      <c r="BB831" s="59" t="str">
        <f t="shared" si="152"/>
        <v/>
      </c>
      <c r="BC831" s="59" t="str">
        <f t="shared" si="156"/>
        <v/>
      </c>
      <c r="BD831" s="59" t="str">
        <f t="shared" si="154"/>
        <v/>
      </c>
      <c r="BE831" s="34" t="str">
        <f>IF(AZ831="","",IF(AND($H831="",$I831=""),"Y",IF(AND($H831&lt;=#REF!,$I831&gt;=#REF!),"Y",IF(AND($H831&lt;=#REF!,$I831=""),"Y",IF(AND($H831="",$I831&gt;=#REF!),"Y","N")))))</f>
        <v/>
      </c>
      <c r="BF831" s="80" t="str">
        <f t="shared" si="155"/>
        <v/>
      </c>
    </row>
    <row r="832" spans="12:58">
      <c r="L832" s="80" t="str">
        <f t="shared" si="153"/>
        <v/>
      </c>
      <c r="R832" s="65" t="str">
        <f t="shared" si="145"/>
        <v/>
      </c>
      <c r="S832" s="16" t="str">
        <f t="shared" si="146"/>
        <v/>
      </c>
      <c r="X832" s="65" t="str">
        <f t="shared" si="147"/>
        <v/>
      </c>
      <c r="AD832" s="65" t="str">
        <f t="shared" si="148"/>
        <v/>
      </c>
      <c r="AE832" s="80" t="str">
        <f t="shared" si="149"/>
        <v/>
      </c>
      <c r="AF832" s="13"/>
      <c r="AN832" s="14"/>
      <c r="AO832" s="14"/>
      <c r="AS832" s="14"/>
      <c r="AT832" s="14"/>
      <c r="AX832" s="14"/>
      <c r="AY832" s="114"/>
      <c r="AZ832" s="96" t="str">
        <f t="shared" si="150"/>
        <v/>
      </c>
      <c r="BA832" s="59" t="str">
        <f t="shared" si="151"/>
        <v/>
      </c>
      <c r="BB832" s="59" t="str">
        <f t="shared" si="152"/>
        <v/>
      </c>
      <c r="BC832" s="59" t="str">
        <f t="shared" si="156"/>
        <v/>
      </c>
      <c r="BD832" s="59" t="str">
        <f t="shared" si="154"/>
        <v/>
      </c>
      <c r="BE832" s="34" t="str">
        <f>IF(AZ832="","",IF(AND($H832="",$I832=""),"Y",IF(AND($H832&lt;=#REF!,$I832&gt;=#REF!),"Y",IF(AND($H832&lt;=#REF!,$I832=""),"Y",IF(AND($H832="",$I832&gt;=#REF!),"Y","N")))))</f>
        <v/>
      </c>
      <c r="BF832" s="80" t="str">
        <f t="shared" si="155"/>
        <v/>
      </c>
    </row>
    <row r="833" spans="12:58">
      <c r="L833" s="80" t="str">
        <f t="shared" si="153"/>
        <v/>
      </c>
      <c r="R833" s="65" t="str">
        <f t="shared" si="145"/>
        <v/>
      </c>
      <c r="S833" s="16" t="str">
        <f t="shared" si="146"/>
        <v/>
      </c>
      <c r="X833" s="65" t="str">
        <f t="shared" si="147"/>
        <v/>
      </c>
      <c r="AD833" s="65" t="str">
        <f t="shared" si="148"/>
        <v/>
      </c>
      <c r="AE833" s="80" t="str">
        <f t="shared" si="149"/>
        <v/>
      </c>
      <c r="AF833" s="13"/>
      <c r="AN833" s="14"/>
      <c r="AO833" s="14"/>
      <c r="AS833" s="14"/>
      <c r="AT833" s="14"/>
      <c r="AX833" s="14"/>
      <c r="AY833" s="114"/>
      <c r="AZ833" s="96" t="str">
        <f t="shared" si="150"/>
        <v/>
      </c>
      <c r="BA833" s="59" t="str">
        <f t="shared" si="151"/>
        <v/>
      </c>
      <c r="BB833" s="59" t="str">
        <f t="shared" si="152"/>
        <v/>
      </c>
      <c r="BC833" s="59" t="str">
        <f t="shared" si="156"/>
        <v/>
      </c>
      <c r="BD833" s="59" t="str">
        <f t="shared" si="154"/>
        <v/>
      </c>
      <c r="BE833" s="34" t="str">
        <f>IF(AZ833="","",IF(AND($H833="",$I833=""),"Y",IF(AND($H833&lt;=#REF!,$I833&gt;=#REF!),"Y",IF(AND($H833&lt;=#REF!,$I833=""),"Y",IF(AND($H833="",$I833&gt;=#REF!),"Y","N")))))</f>
        <v/>
      </c>
      <c r="BF833" s="80" t="str">
        <f t="shared" si="155"/>
        <v/>
      </c>
    </row>
    <row r="834" spans="12:58">
      <c r="L834" s="80" t="str">
        <f t="shared" si="153"/>
        <v/>
      </c>
      <c r="R834" s="65" t="str">
        <f t="shared" si="145"/>
        <v/>
      </c>
      <c r="S834" s="16" t="str">
        <f t="shared" si="146"/>
        <v/>
      </c>
      <c r="X834" s="65" t="str">
        <f t="shared" si="147"/>
        <v/>
      </c>
      <c r="AD834" s="65" t="str">
        <f t="shared" si="148"/>
        <v/>
      </c>
      <c r="AE834" s="80" t="str">
        <f t="shared" si="149"/>
        <v/>
      </c>
      <c r="AF834" s="13"/>
      <c r="AN834" s="14"/>
      <c r="AO834" s="14"/>
      <c r="AS834" s="14"/>
      <c r="AT834" s="14"/>
      <c r="AX834" s="14"/>
      <c r="AY834" s="114"/>
      <c r="AZ834" s="96" t="str">
        <f t="shared" si="150"/>
        <v/>
      </c>
      <c r="BA834" s="59" t="str">
        <f t="shared" si="151"/>
        <v/>
      </c>
      <c r="BB834" s="59" t="str">
        <f t="shared" si="152"/>
        <v/>
      </c>
      <c r="BC834" s="59" t="str">
        <f t="shared" si="156"/>
        <v/>
      </c>
      <c r="BD834" s="59" t="str">
        <f t="shared" si="154"/>
        <v/>
      </c>
      <c r="BE834" s="34" t="str">
        <f>IF(AZ834="","",IF(AND($H834="",$I834=""),"Y",IF(AND($H834&lt;=#REF!,$I834&gt;=#REF!),"Y",IF(AND($H834&lt;=#REF!,$I834=""),"Y",IF(AND($H834="",$I834&gt;=#REF!),"Y","N")))))</f>
        <v/>
      </c>
      <c r="BF834" s="80" t="str">
        <f t="shared" si="155"/>
        <v/>
      </c>
    </row>
    <row r="835" spans="12:58">
      <c r="L835" s="80" t="str">
        <f t="shared" si="153"/>
        <v/>
      </c>
      <c r="R835" s="65" t="str">
        <f t="shared" ref="R835:R898" si="157">IF(AND(N835="Accepted",Q835=""),"Enter date 1st dose administered",IF(AND(N835="Previously vaccinated at another location",Q835=""),"Enter date 1st dose administered",IF(AND(N835="Refused",O835=""),"Enter reason for refusal",IF(Q835&lt;&gt;"","YES",IF(N835="Refused","NO",IF(AND($M835&lt;&gt;"",N835=""),"Enter Vaccination Status",IF(N835="Unknown","Unknown","")))))))</f>
        <v/>
      </c>
      <c r="S835" s="16" t="str">
        <f t="shared" ref="S835:S898" si="158">IF(Q835="","",IF(M835="Pfizer-BioNTech",Q835+21,IF(M835="Moderna",Q835+28,IF(M835="Janssen/Johnson &amp; Johnson","N/A",""))))</f>
        <v/>
      </c>
      <c r="X835" s="65" t="str">
        <f t="shared" ref="X835:X898" si="159">IF($M835="Janssen/Johnson &amp; Johnson","N/A",IF(AND(T835="Accepted",W835=""),"Enter date 2nd dose administered",IF(AND(T835="Previously vaccinated at another location",W835=""),"Enter date 2nd dose administered",IF(R835="NO","NO",IF(AND(T835="Refused",U835=""),"Enter reason for refusal",IF(W835&lt;&gt;"","YES",IF(T835="Refused","NO",IF(AND(R835="YES",T835=""),"NO",IF(T835="Unknown","Unknown",IF(AND(T835="",R835="Unknown"),"Unknown",""))))))))))</f>
        <v/>
      </c>
      <c r="AD835" s="65" t="str">
        <f t="shared" ref="AD835:AD898" si="160">IF($M835="Janssen/Johnson &amp; Johnson","N/A",IF(AND(Z835="Accepted",AC835=""),"Enter date 2nd dose administered",IF(AND(Z835="Previously vaccinated at another location",AC835=""),"Enter date 2nd dose administered",IF(Y835="NO","NO",IF(AND(Z835="Refused",AA835=""),"Enter reason for refusal",IF(AC835&lt;&gt;"","YES",IF(Z835="Refused","NO",IF(AND(Y835="YES",Z835=""),"NO",IF(Z835="Unknown","Unknown",IF(AND(Z835="",Y835="Unknown"),"Unknown",""))))))))))</f>
        <v/>
      </c>
      <c r="AE835" s="80" t="str">
        <f t="shared" ref="AE835:AE898" si="161">IF(AND(M835="Pfizer-BioNTech",W835&lt;&gt;""),W835+150,IF(AND(M835="Moderna",W835&lt;&gt;""),W835+150,IF(AND(M835="Janssen/Johnson &amp; Johnson",Q835&lt;&gt;""),Q835+60,"")))</f>
        <v/>
      </c>
      <c r="AF835" s="13"/>
      <c r="AN835" s="14"/>
      <c r="AO835" s="14"/>
      <c r="AS835" s="14"/>
      <c r="AT835" s="14"/>
      <c r="AX835" s="14"/>
      <c r="AY835" s="114"/>
      <c r="AZ835" s="96" t="str">
        <f t="shared" ref="AZ835:AZ898" si="162">IF(OR(X835="YES",X835="Enter date 2nd dose administered"),"YES",IF(AND(M835="Janssen/Johnson &amp; Johnson",R835="YES"),"YES",IF(OR(O835="Medical Contraindication",U835="Medical Contraindication"),"Medical Contraindication",IF(AND(R835="YES",T835=""),"NEEDS 2ND DOSE",IF(AND(R835="Enter date 1st dose administered",T835=""),"NEEDS 2ND DOSE",IF(AND(R835="YES",U835="Offered and Declined"),"Refused 2nd Dose",IF(O835="Religious Exemption","Religious Exemption",IF(OR(R835="NO",R835="Enter reason for refusal"),"NO",IF(OR(R835="Unknown",X835="Unknown"),"Unknown","")))))))))</f>
        <v/>
      </c>
      <c r="BA835" s="59" t="str">
        <f t="shared" ref="BA835:BA898" si="163">IF(AZ835="","",IF(OR(AG835="Accepted",AG835="Previously vaccinated at another location"),"YES",IF(AH835="Medical Contraindication","Medical Contraindication",IF(AG835="Unknown","Unknown",IF(AG835="Refused","NO","NO")))))</f>
        <v/>
      </c>
      <c r="BB835" s="59" t="str">
        <f t="shared" ref="BB835:BB898" si="164">IF(AZ835="","",IF(OR(AL835="Accepted",AL835="Previously vaccinated at another location"),"YES",IF(AM835="Medical Contraindication","Medical Contraindication",IF(AL835="Unknown","Unknown",IF(AL835="Refused","NO","NO")))))</f>
        <v/>
      </c>
      <c r="BC835" s="59" t="str">
        <f t="shared" si="156"/>
        <v/>
      </c>
      <c r="BD835" s="59" t="str">
        <f t="shared" si="154"/>
        <v/>
      </c>
      <c r="BE835" s="34" t="str">
        <f>IF(AZ835="","",IF(AND($H835="",$I835=""),"Y",IF(AND($H835&lt;=#REF!,$I835&gt;=#REF!),"Y",IF(AND($H835&lt;=#REF!,$I835=""),"Y",IF(AND($H835="",$I835&gt;=#REF!),"Y","N")))))</f>
        <v/>
      </c>
      <c r="BF835" s="80" t="str">
        <f t="shared" si="155"/>
        <v/>
      </c>
    </row>
    <row r="836" spans="12:58">
      <c r="L836" s="80" t="str">
        <f t="shared" ref="L836:L899" si="165">IF(I836&gt;0,I836+30,"")</f>
        <v/>
      </c>
      <c r="R836" s="65" t="str">
        <f t="shared" si="157"/>
        <v/>
      </c>
      <c r="S836" s="16" t="str">
        <f t="shared" si="158"/>
        <v/>
      </c>
      <c r="X836" s="65" t="str">
        <f t="shared" si="159"/>
        <v/>
      </c>
      <c r="AD836" s="65" t="str">
        <f t="shared" si="160"/>
        <v/>
      </c>
      <c r="AE836" s="80" t="str">
        <f t="shared" si="161"/>
        <v/>
      </c>
      <c r="AF836" s="13"/>
      <c r="AN836" s="14"/>
      <c r="AO836" s="14"/>
      <c r="AS836" s="14"/>
      <c r="AT836" s="14"/>
      <c r="AX836" s="14"/>
      <c r="AY836" s="114"/>
      <c r="AZ836" s="96" t="str">
        <f t="shared" si="162"/>
        <v/>
      </c>
      <c r="BA836" s="59" t="str">
        <f t="shared" si="163"/>
        <v/>
      </c>
      <c r="BB836" s="59" t="str">
        <f t="shared" si="164"/>
        <v/>
      </c>
      <c r="BC836" s="59" t="str">
        <f t="shared" si="156"/>
        <v/>
      </c>
      <c r="BD836" s="59" t="str">
        <f t="shared" ref="BD836:BD899" si="166">IF(AV836="","",IF(OR(AV836="Accepted",AV836="Previously vaccinated at another location"),"YES",IF(AW836="Medical Contraindication","Medical Contraindication",IF(AW836="Unknown","Unknown",IF(AW836="Refused","NO","NO")))))</f>
        <v/>
      </c>
      <c r="BE836" s="34" t="str">
        <f>IF(AZ836="","",IF(AND($H836="",$I836=""),"Y",IF(AND($H836&lt;=#REF!,$I836&gt;=#REF!),"Y",IF(AND($H836&lt;=#REF!,$I836=""),"Y",IF(AND($H836="",$I836&gt;=#REF!),"Y","N")))))</f>
        <v/>
      </c>
      <c r="BF836" s="80" t="str">
        <f t="shared" ref="BF836:BF899" si="167">IF($AZ836="YES",IF($M836="Janssen/Johnson &amp; Johnson",Q836,W836),"")</f>
        <v/>
      </c>
    </row>
    <row r="837" spans="12:58">
      <c r="L837" s="80" t="str">
        <f t="shared" si="165"/>
        <v/>
      </c>
      <c r="R837" s="65" t="str">
        <f t="shared" si="157"/>
        <v/>
      </c>
      <c r="S837" s="16" t="str">
        <f t="shared" si="158"/>
        <v/>
      </c>
      <c r="X837" s="65" t="str">
        <f t="shared" si="159"/>
        <v/>
      </c>
      <c r="AD837" s="65" t="str">
        <f t="shared" si="160"/>
        <v/>
      </c>
      <c r="AE837" s="80" t="str">
        <f t="shared" si="161"/>
        <v/>
      </c>
      <c r="AF837" s="13"/>
      <c r="AN837" s="14"/>
      <c r="AO837" s="14"/>
      <c r="AS837" s="14"/>
      <c r="AT837" s="14"/>
      <c r="AX837" s="14"/>
      <c r="AY837" s="114"/>
      <c r="AZ837" s="96" t="str">
        <f t="shared" si="162"/>
        <v/>
      </c>
      <c r="BA837" s="59" t="str">
        <f t="shared" si="163"/>
        <v/>
      </c>
      <c r="BB837" s="59" t="str">
        <f t="shared" si="164"/>
        <v/>
      </c>
      <c r="BC837" s="59" t="str">
        <f t="shared" ref="BC837:BC900" si="168">IF(BA837="","",IF(OR(AM837="Accepted",AM837="Previously vaccinated at another location"),"YES",IF(AN837="Medical Contraindication","Medical Contraindication",IF(AM837="Unknown","Unknown",IF(AM837="Refused","NO","NO")))))</f>
        <v/>
      </c>
      <c r="BD837" s="59" t="str">
        <f t="shared" si="166"/>
        <v/>
      </c>
      <c r="BE837" s="34" t="str">
        <f>IF(AZ837="","",IF(AND($H837="",$I837=""),"Y",IF(AND($H837&lt;=#REF!,$I837&gt;=#REF!),"Y",IF(AND($H837&lt;=#REF!,$I837=""),"Y",IF(AND($H837="",$I837&gt;=#REF!),"Y","N")))))</f>
        <v/>
      </c>
      <c r="BF837" s="80" t="str">
        <f t="shared" si="167"/>
        <v/>
      </c>
    </row>
    <row r="838" spans="12:58">
      <c r="L838" s="80" t="str">
        <f t="shared" si="165"/>
        <v/>
      </c>
      <c r="R838" s="65" t="str">
        <f t="shared" si="157"/>
        <v/>
      </c>
      <c r="S838" s="16" t="str">
        <f t="shared" si="158"/>
        <v/>
      </c>
      <c r="X838" s="65" t="str">
        <f t="shared" si="159"/>
        <v/>
      </c>
      <c r="AD838" s="65" t="str">
        <f t="shared" si="160"/>
        <v/>
      </c>
      <c r="AE838" s="80" t="str">
        <f t="shared" si="161"/>
        <v/>
      </c>
      <c r="AF838" s="13"/>
      <c r="AN838" s="14"/>
      <c r="AO838" s="14"/>
      <c r="AS838" s="14"/>
      <c r="AT838" s="14"/>
      <c r="AX838" s="14"/>
      <c r="AY838" s="114"/>
      <c r="AZ838" s="96" t="str">
        <f t="shared" si="162"/>
        <v/>
      </c>
      <c r="BA838" s="59" t="str">
        <f t="shared" si="163"/>
        <v/>
      </c>
      <c r="BB838" s="59" t="str">
        <f t="shared" si="164"/>
        <v/>
      </c>
      <c r="BC838" s="59" t="str">
        <f t="shared" si="168"/>
        <v/>
      </c>
      <c r="BD838" s="59" t="str">
        <f t="shared" si="166"/>
        <v/>
      </c>
      <c r="BE838" s="34" t="str">
        <f>IF(AZ838="","",IF(AND($H838="",$I838=""),"Y",IF(AND($H838&lt;=#REF!,$I838&gt;=#REF!),"Y",IF(AND($H838&lt;=#REF!,$I838=""),"Y",IF(AND($H838="",$I838&gt;=#REF!),"Y","N")))))</f>
        <v/>
      </c>
      <c r="BF838" s="80" t="str">
        <f t="shared" si="167"/>
        <v/>
      </c>
    </row>
    <row r="839" spans="12:58">
      <c r="L839" s="80" t="str">
        <f t="shared" si="165"/>
        <v/>
      </c>
      <c r="R839" s="65" t="str">
        <f t="shared" si="157"/>
        <v/>
      </c>
      <c r="S839" s="16" t="str">
        <f t="shared" si="158"/>
        <v/>
      </c>
      <c r="X839" s="65" t="str">
        <f t="shared" si="159"/>
        <v/>
      </c>
      <c r="AD839" s="65" t="str">
        <f t="shared" si="160"/>
        <v/>
      </c>
      <c r="AE839" s="80" t="str">
        <f t="shared" si="161"/>
        <v/>
      </c>
      <c r="AF839" s="13"/>
      <c r="AN839" s="14"/>
      <c r="AO839" s="14"/>
      <c r="AS839" s="14"/>
      <c r="AT839" s="14"/>
      <c r="AX839" s="14"/>
      <c r="AY839" s="114"/>
      <c r="AZ839" s="96" t="str">
        <f t="shared" si="162"/>
        <v/>
      </c>
      <c r="BA839" s="59" t="str">
        <f t="shared" si="163"/>
        <v/>
      </c>
      <c r="BB839" s="59" t="str">
        <f t="shared" si="164"/>
        <v/>
      </c>
      <c r="BC839" s="59" t="str">
        <f t="shared" si="168"/>
        <v/>
      </c>
      <c r="BD839" s="59" t="str">
        <f t="shared" si="166"/>
        <v/>
      </c>
      <c r="BE839" s="34" t="str">
        <f>IF(AZ839="","",IF(AND($H839="",$I839=""),"Y",IF(AND($H839&lt;=#REF!,$I839&gt;=#REF!),"Y",IF(AND($H839&lt;=#REF!,$I839=""),"Y",IF(AND($H839="",$I839&gt;=#REF!),"Y","N")))))</f>
        <v/>
      </c>
      <c r="BF839" s="80" t="str">
        <f t="shared" si="167"/>
        <v/>
      </c>
    </row>
    <row r="840" spans="12:58">
      <c r="L840" s="80" t="str">
        <f t="shared" si="165"/>
        <v/>
      </c>
      <c r="R840" s="65" t="str">
        <f t="shared" si="157"/>
        <v/>
      </c>
      <c r="S840" s="16" t="str">
        <f t="shared" si="158"/>
        <v/>
      </c>
      <c r="X840" s="65" t="str">
        <f t="shared" si="159"/>
        <v/>
      </c>
      <c r="AD840" s="65" t="str">
        <f t="shared" si="160"/>
        <v/>
      </c>
      <c r="AE840" s="80" t="str">
        <f t="shared" si="161"/>
        <v/>
      </c>
      <c r="AF840" s="13"/>
      <c r="AN840" s="14"/>
      <c r="AO840" s="14"/>
      <c r="AS840" s="14"/>
      <c r="AT840" s="14"/>
      <c r="AX840" s="14"/>
      <c r="AY840" s="114"/>
      <c r="AZ840" s="96" t="str">
        <f t="shared" si="162"/>
        <v/>
      </c>
      <c r="BA840" s="59" t="str">
        <f t="shared" si="163"/>
        <v/>
      </c>
      <c r="BB840" s="59" t="str">
        <f t="shared" si="164"/>
        <v/>
      </c>
      <c r="BC840" s="59" t="str">
        <f t="shared" si="168"/>
        <v/>
      </c>
      <c r="BD840" s="59" t="str">
        <f t="shared" si="166"/>
        <v/>
      </c>
      <c r="BE840" s="34" t="str">
        <f>IF(AZ840="","",IF(AND($H840="",$I840=""),"Y",IF(AND($H840&lt;=#REF!,$I840&gt;=#REF!),"Y",IF(AND($H840&lt;=#REF!,$I840=""),"Y",IF(AND($H840="",$I840&gt;=#REF!),"Y","N")))))</f>
        <v/>
      </c>
      <c r="BF840" s="80" t="str">
        <f t="shared" si="167"/>
        <v/>
      </c>
    </row>
    <row r="841" spans="12:58">
      <c r="L841" s="80" t="str">
        <f t="shared" si="165"/>
        <v/>
      </c>
      <c r="R841" s="65" t="str">
        <f t="shared" si="157"/>
        <v/>
      </c>
      <c r="S841" s="16" t="str">
        <f t="shared" si="158"/>
        <v/>
      </c>
      <c r="X841" s="65" t="str">
        <f t="shared" si="159"/>
        <v/>
      </c>
      <c r="AD841" s="65" t="str">
        <f t="shared" si="160"/>
        <v/>
      </c>
      <c r="AE841" s="80" t="str">
        <f t="shared" si="161"/>
        <v/>
      </c>
      <c r="AF841" s="13"/>
      <c r="AN841" s="14"/>
      <c r="AO841" s="14"/>
      <c r="AS841" s="14"/>
      <c r="AT841" s="14"/>
      <c r="AX841" s="14"/>
      <c r="AY841" s="114"/>
      <c r="AZ841" s="96" t="str">
        <f t="shared" si="162"/>
        <v/>
      </c>
      <c r="BA841" s="59" t="str">
        <f t="shared" si="163"/>
        <v/>
      </c>
      <c r="BB841" s="59" t="str">
        <f t="shared" si="164"/>
        <v/>
      </c>
      <c r="BC841" s="59" t="str">
        <f t="shared" si="168"/>
        <v/>
      </c>
      <c r="BD841" s="59" t="str">
        <f t="shared" si="166"/>
        <v/>
      </c>
      <c r="BE841" s="34" t="str">
        <f>IF(AZ841="","",IF(AND($H841="",$I841=""),"Y",IF(AND($H841&lt;=#REF!,$I841&gt;=#REF!),"Y",IF(AND($H841&lt;=#REF!,$I841=""),"Y",IF(AND($H841="",$I841&gt;=#REF!),"Y","N")))))</f>
        <v/>
      </c>
      <c r="BF841" s="80" t="str">
        <f t="shared" si="167"/>
        <v/>
      </c>
    </row>
    <row r="842" spans="12:58">
      <c r="L842" s="80" t="str">
        <f t="shared" si="165"/>
        <v/>
      </c>
      <c r="R842" s="65" t="str">
        <f t="shared" si="157"/>
        <v/>
      </c>
      <c r="S842" s="16" t="str">
        <f t="shared" si="158"/>
        <v/>
      </c>
      <c r="X842" s="65" t="str">
        <f t="shared" si="159"/>
        <v/>
      </c>
      <c r="AD842" s="65" t="str">
        <f t="shared" si="160"/>
        <v/>
      </c>
      <c r="AE842" s="80" t="str">
        <f t="shared" si="161"/>
        <v/>
      </c>
      <c r="AF842" s="13"/>
      <c r="AN842" s="14"/>
      <c r="AO842" s="14"/>
      <c r="AS842" s="14"/>
      <c r="AT842" s="14"/>
      <c r="AX842" s="14"/>
      <c r="AY842" s="114"/>
      <c r="AZ842" s="96" t="str">
        <f t="shared" si="162"/>
        <v/>
      </c>
      <c r="BA842" s="59" t="str">
        <f t="shared" si="163"/>
        <v/>
      </c>
      <c r="BB842" s="59" t="str">
        <f t="shared" si="164"/>
        <v/>
      </c>
      <c r="BC842" s="59" t="str">
        <f t="shared" si="168"/>
        <v/>
      </c>
      <c r="BD842" s="59" t="str">
        <f t="shared" si="166"/>
        <v/>
      </c>
      <c r="BE842" s="34" t="str">
        <f>IF(AZ842="","",IF(AND($H842="",$I842=""),"Y",IF(AND($H842&lt;=#REF!,$I842&gt;=#REF!),"Y",IF(AND($H842&lt;=#REF!,$I842=""),"Y",IF(AND($H842="",$I842&gt;=#REF!),"Y","N")))))</f>
        <v/>
      </c>
      <c r="BF842" s="80" t="str">
        <f t="shared" si="167"/>
        <v/>
      </c>
    </row>
    <row r="843" spans="12:58">
      <c r="L843" s="80" t="str">
        <f t="shared" si="165"/>
        <v/>
      </c>
      <c r="R843" s="65" t="str">
        <f t="shared" si="157"/>
        <v/>
      </c>
      <c r="S843" s="16" t="str">
        <f t="shared" si="158"/>
        <v/>
      </c>
      <c r="X843" s="65" t="str">
        <f t="shared" si="159"/>
        <v/>
      </c>
      <c r="AD843" s="65" t="str">
        <f t="shared" si="160"/>
        <v/>
      </c>
      <c r="AE843" s="80" t="str">
        <f t="shared" si="161"/>
        <v/>
      </c>
      <c r="AF843" s="13"/>
      <c r="AN843" s="14"/>
      <c r="AO843" s="14"/>
      <c r="AS843" s="14"/>
      <c r="AT843" s="14"/>
      <c r="AX843" s="14"/>
      <c r="AY843" s="114"/>
      <c r="AZ843" s="96" t="str">
        <f t="shared" si="162"/>
        <v/>
      </c>
      <c r="BA843" s="59" t="str">
        <f t="shared" si="163"/>
        <v/>
      </c>
      <c r="BB843" s="59" t="str">
        <f t="shared" si="164"/>
        <v/>
      </c>
      <c r="BC843" s="59" t="str">
        <f t="shared" si="168"/>
        <v/>
      </c>
      <c r="BD843" s="59" t="str">
        <f t="shared" si="166"/>
        <v/>
      </c>
      <c r="BE843" s="34" t="str">
        <f>IF(AZ843="","",IF(AND($H843="",$I843=""),"Y",IF(AND($H843&lt;=#REF!,$I843&gt;=#REF!),"Y",IF(AND($H843&lt;=#REF!,$I843=""),"Y",IF(AND($H843="",$I843&gt;=#REF!),"Y","N")))))</f>
        <v/>
      </c>
      <c r="BF843" s="80" t="str">
        <f t="shared" si="167"/>
        <v/>
      </c>
    </row>
    <row r="844" spans="12:58">
      <c r="L844" s="80" t="str">
        <f t="shared" si="165"/>
        <v/>
      </c>
      <c r="R844" s="65" t="str">
        <f t="shared" si="157"/>
        <v/>
      </c>
      <c r="S844" s="16" t="str">
        <f t="shared" si="158"/>
        <v/>
      </c>
      <c r="X844" s="65" t="str">
        <f t="shared" si="159"/>
        <v/>
      </c>
      <c r="AD844" s="65" t="str">
        <f t="shared" si="160"/>
        <v/>
      </c>
      <c r="AE844" s="80" t="str">
        <f t="shared" si="161"/>
        <v/>
      </c>
      <c r="AF844" s="13"/>
      <c r="AN844" s="14"/>
      <c r="AO844" s="14"/>
      <c r="AS844" s="14"/>
      <c r="AT844" s="14"/>
      <c r="AX844" s="14"/>
      <c r="AY844" s="114"/>
      <c r="AZ844" s="96" t="str">
        <f t="shared" si="162"/>
        <v/>
      </c>
      <c r="BA844" s="59" t="str">
        <f t="shared" si="163"/>
        <v/>
      </c>
      <c r="BB844" s="59" t="str">
        <f t="shared" si="164"/>
        <v/>
      </c>
      <c r="BC844" s="59" t="str">
        <f t="shared" si="168"/>
        <v/>
      </c>
      <c r="BD844" s="59" t="str">
        <f t="shared" si="166"/>
        <v/>
      </c>
      <c r="BE844" s="34" t="str">
        <f>IF(AZ844="","",IF(AND($H844="",$I844=""),"Y",IF(AND($H844&lt;=#REF!,$I844&gt;=#REF!),"Y",IF(AND($H844&lt;=#REF!,$I844=""),"Y",IF(AND($H844="",$I844&gt;=#REF!),"Y","N")))))</f>
        <v/>
      </c>
      <c r="BF844" s="80" t="str">
        <f t="shared" si="167"/>
        <v/>
      </c>
    </row>
    <row r="845" spans="12:58">
      <c r="L845" s="80" t="str">
        <f t="shared" si="165"/>
        <v/>
      </c>
      <c r="R845" s="65" t="str">
        <f t="shared" si="157"/>
        <v/>
      </c>
      <c r="S845" s="16" t="str">
        <f t="shared" si="158"/>
        <v/>
      </c>
      <c r="X845" s="65" t="str">
        <f t="shared" si="159"/>
        <v/>
      </c>
      <c r="AD845" s="65" t="str">
        <f t="shared" si="160"/>
        <v/>
      </c>
      <c r="AE845" s="80" t="str">
        <f t="shared" si="161"/>
        <v/>
      </c>
      <c r="AF845" s="13"/>
      <c r="AN845" s="14"/>
      <c r="AO845" s="14"/>
      <c r="AS845" s="14"/>
      <c r="AT845" s="14"/>
      <c r="AX845" s="14"/>
      <c r="AY845" s="114"/>
      <c r="AZ845" s="96" t="str">
        <f t="shared" si="162"/>
        <v/>
      </c>
      <c r="BA845" s="59" t="str">
        <f t="shared" si="163"/>
        <v/>
      </c>
      <c r="BB845" s="59" t="str">
        <f t="shared" si="164"/>
        <v/>
      </c>
      <c r="BC845" s="59" t="str">
        <f t="shared" si="168"/>
        <v/>
      </c>
      <c r="BD845" s="59" t="str">
        <f t="shared" si="166"/>
        <v/>
      </c>
      <c r="BE845" s="34" t="str">
        <f>IF(AZ845="","",IF(AND($H845="",$I845=""),"Y",IF(AND($H845&lt;=#REF!,$I845&gt;=#REF!),"Y",IF(AND($H845&lt;=#REF!,$I845=""),"Y",IF(AND($H845="",$I845&gt;=#REF!),"Y","N")))))</f>
        <v/>
      </c>
      <c r="BF845" s="80" t="str">
        <f t="shared" si="167"/>
        <v/>
      </c>
    </row>
    <row r="846" spans="12:58">
      <c r="L846" s="80" t="str">
        <f t="shared" si="165"/>
        <v/>
      </c>
      <c r="R846" s="65" t="str">
        <f t="shared" si="157"/>
        <v/>
      </c>
      <c r="S846" s="16" t="str">
        <f t="shared" si="158"/>
        <v/>
      </c>
      <c r="X846" s="65" t="str">
        <f t="shared" si="159"/>
        <v/>
      </c>
      <c r="AD846" s="65" t="str">
        <f t="shared" si="160"/>
        <v/>
      </c>
      <c r="AE846" s="80" t="str">
        <f t="shared" si="161"/>
        <v/>
      </c>
      <c r="AF846" s="13"/>
      <c r="AN846" s="14"/>
      <c r="AO846" s="14"/>
      <c r="AS846" s="14"/>
      <c r="AT846" s="14"/>
      <c r="AX846" s="14"/>
      <c r="AY846" s="114"/>
      <c r="AZ846" s="96" t="str">
        <f t="shared" si="162"/>
        <v/>
      </c>
      <c r="BA846" s="59" t="str">
        <f t="shared" si="163"/>
        <v/>
      </c>
      <c r="BB846" s="59" t="str">
        <f t="shared" si="164"/>
        <v/>
      </c>
      <c r="BC846" s="59" t="str">
        <f t="shared" si="168"/>
        <v/>
      </c>
      <c r="BD846" s="59" t="str">
        <f t="shared" si="166"/>
        <v/>
      </c>
      <c r="BE846" s="34" t="str">
        <f>IF(AZ846="","",IF(AND($H846="",$I846=""),"Y",IF(AND($H846&lt;=#REF!,$I846&gt;=#REF!),"Y",IF(AND($H846&lt;=#REF!,$I846=""),"Y",IF(AND($H846="",$I846&gt;=#REF!),"Y","N")))))</f>
        <v/>
      </c>
      <c r="BF846" s="80" t="str">
        <f t="shared" si="167"/>
        <v/>
      </c>
    </row>
    <row r="847" spans="12:58">
      <c r="L847" s="80" t="str">
        <f t="shared" si="165"/>
        <v/>
      </c>
      <c r="R847" s="65" t="str">
        <f t="shared" si="157"/>
        <v/>
      </c>
      <c r="S847" s="16" t="str">
        <f t="shared" si="158"/>
        <v/>
      </c>
      <c r="X847" s="65" t="str">
        <f t="shared" si="159"/>
        <v/>
      </c>
      <c r="AD847" s="65" t="str">
        <f t="shared" si="160"/>
        <v/>
      </c>
      <c r="AE847" s="80" t="str">
        <f t="shared" si="161"/>
        <v/>
      </c>
      <c r="AF847" s="13"/>
      <c r="AN847" s="14"/>
      <c r="AO847" s="14"/>
      <c r="AS847" s="14"/>
      <c r="AT847" s="14"/>
      <c r="AX847" s="14"/>
      <c r="AY847" s="114"/>
      <c r="AZ847" s="96" t="str">
        <f t="shared" si="162"/>
        <v/>
      </c>
      <c r="BA847" s="59" t="str">
        <f t="shared" si="163"/>
        <v/>
      </c>
      <c r="BB847" s="59" t="str">
        <f t="shared" si="164"/>
        <v/>
      </c>
      <c r="BC847" s="59" t="str">
        <f t="shared" si="168"/>
        <v/>
      </c>
      <c r="BD847" s="59" t="str">
        <f t="shared" si="166"/>
        <v/>
      </c>
      <c r="BE847" s="34" t="str">
        <f>IF(AZ847="","",IF(AND($H847="",$I847=""),"Y",IF(AND($H847&lt;=#REF!,$I847&gt;=#REF!),"Y",IF(AND($H847&lt;=#REF!,$I847=""),"Y",IF(AND($H847="",$I847&gt;=#REF!),"Y","N")))))</f>
        <v/>
      </c>
      <c r="BF847" s="80" t="str">
        <f t="shared" si="167"/>
        <v/>
      </c>
    </row>
    <row r="848" spans="12:58">
      <c r="L848" s="80" t="str">
        <f t="shared" si="165"/>
        <v/>
      </c>
      <c r="R848" s="65" t="str">
        <f t="shared" si="157"/>
        <v/>
      </c>
      <c r="S848" s="16" t="str">
        <f t="shared" si="158"/>
        <v/>
      </c>
      <c r="X848" s="65" t="str">
        <f t="shared" si="159"/>
        <v/>
      </c>
      <c r="AD848" s="65" t="str">
        <f t="shared" si="160"/>
        <v/>
      </c>
      <c r="AE848" s="80" t="str">
        <f t="shared" si="161"/>
        <v/>
      </c>
      <c r="AF848" s="13"/>
      <c r="AN848" s="14"/>
      <c r="AO848" s="14"/>
      <c r="AS848" s="14"/>
      <c r="AT848" s="14"/>
      <c r="AX848" s="14"/>
      <c r="AY848" s="114"/>
      <c r="AZ848" s="96" t="str">
        <f t="shared" si="162"/>
        <v/>
      </c>
      <c r="BA848" s="59" t="str">
        <f t="shared" si="163"/>
        <v/>
      </c>
      <c r="BB848" s="59" t="str">
        <f t="shared" si="164"/>
        <v/>
      </c>
      <c r="BC848" s="59" t="str">
        <f t="shared" si="168"/>
        <v/>
      </c>
      <c r="BD848" s="59" t="str">
        <f t="shared" si="166"/>
        <v/>
      </c>
      <c r="BE848" s="34" t="str">
        <f>IF(AZ848="","",IF(AND($H848="",$I848=""),"Y",IF(AND($H848&lt;=#REF!,$I848&gt;=#REF!),"Y",IF(AND($H848&lt;=#REF!,$I848=""),"Y",IF(AND($H848="",$I848&gt;=#REF!),"Y","N")))))</f>
        <v/>
      </c>
      <c r="BF848" s="80" t="str">
        <f t="shared" si="167"/>
        <v/>
      </c>
    </row>
    <row r="849" spans="12:58">
      <c r="L849" s="80" t="str">
        <f t="shared" si="165"/>
        <v/>
      </c>
      <c r="R849" s="65" t="str">
        <f t="shared" si="157"/>
        <v/>
      </c>
      <c r="S849" s="16" t="str">
        <f t="shared" si="158"/>
        <v/>
      </c>
      <c r="X849" s="65" t="str">
        <f t="shared" si="159"/>
        <v/>
      </c>
      <c r="AD849" s="65" t="str">
        <f t="shared" si="160"/>
        <v/>
      </c>
      <c r="AE849" s="80" t="str">
        <f t="shared" si="161"/>
        <v/>
      </c>
      <c r="AF849" s="13"/>
      <c r="AN849" s="14"/>
      <c r="AO849" s="14"/>
      <c r="AS849" s="14"/>
      <c r="AT849" s="14"/>
      <c r="AX849" s="14"/>
      <c r="AY849" s="114"/>
      <c r="AZ849" s="96" t="str">
        <f t="shared" si="162"/>
        <v/>
      </c>
      <c r="BA849" s="59" t="str">
        <f t="shared" si="163"/>
        <v/>
      </c>
      <c r="BB849" s="59" t="str">
        <f t="shared" si="164"/>
        <v/>
      </c>
      <c r="BC849" s="59" t="str">
        <f t="shared" si="168"/>
        <v/>
      </c>
      <c r="BD849" s="59" t="str">
        <f t="shared" si="166"/>
        <v/>
      </c>
      <c r="BE849" s="34" t="str">
        <f>IF(AZ849="","",IF(AND($H849="",$I849=""),"Y",IF(AND($H849&lt;=#REF!,$I849&gt;=#REF!),"Y",IF(AND($H849&lt;=#REF!,$I849=""),"Y",IF(AND($H849="",$I849&gt;=#REF!),"Y","N")))))</f>
        <v/>
      </c>
      <c r="BF849" s="80" t="str">
        <f t="shared" si="167"/>
        <v/>
      </c>
    </row>
    <row r="850" spans="12:58">
      <c r="L850" s="80" t="str">
        <f t="shared" si="165"/>
        <v/>
      </c>
      <c r="R850" s="65" t="str">
        <f t="shared" si="157"/>
        <v/>
      </c>
      <c r="S850" s="16" t="str">
        <f t="shared" si="158"/>
        <v/>
      </c>
      <c r="X850" s="65" t="str">
        <f t="shared" si="159"/>
        <v/>
      </c>
      <c r="AD850" s="65" t="str">
        <f t="shared" si="160"/>
        <v/>
      </c>
      <c r="AE850" s="80" t="str">
        <f t="shared" si="161"/>
        <v/>
      </c>
      <c r="AF850" s="13"/>
      <c r="AN850" s="14"/>
      <c r="AO850" s="14"/>
      <c r="AS850" s="14"/>
      <c r="AT850" s="14"/>
      <c r="AX850" s="14"/>
      <c r="AY850" s="114"/>
      <c r="AZ850" s="96" t="str">
        <f t="shared" si="162"/>
        <v/>
      </c>
      <c r="BA850" s="59" t="str">
        <f t="shared" si="163"/>
        <v/>
      </c>
      <c r="BB850" s="59" t="str">
        <f t="shared" si="164"/>
        <v/>
      </c>
      <c r="BC850" s="59" t="str">
        <f t="shared" si="168"/>
        <v/>
      </c>
      <c r="BD850" s="59" t="str">
        <f t="shared" si="166"/>
        <v/>
      </c>
      <c r="BE850" s="34" t="str">
        <f>IF(AZ850="","",IF(AND($H850="",$I850=""),"Y",IF(AND($H850&lt;=#REF!,$I850&gt;=#REF!),"Y",IF(AND($H850&lt;=#REF!,$I850=""),"Y",IF(AND($H850="",$I850&gt;=#REF!),"Y","N")))))</f>
        <v/>
      </c>
      <c r="BF850" s="80" t="str">
        <f t="shared" si="167"/>
        <v/>
      </c>
    </row>
    <row r="851" spans="12:58">
      <c r="L851" s="80" t="str">
        <f t="shared" si="165"/>
        <v/>
      </c>
      <c r="R851" s="65" t="str">
        <f t="shared" si="157"/>
        <v/>
      </c>
      <c r="S851" s="16" t="str">
        <f t="shared" si="158"/>
        <v/>
      </c>
      <c r="X851" s="65" t="str">
        <f t="shared" si="159"/>
        <v/>
      </c>
      <c r="AD851" s="65" t="str">
        <f t="shared" si="160"/>
        <v/>
      </c>
      <c r="AE851" s="80" t="str">
        <f t="shared" si="161"/>
        <v/>
      </c>
      <c r="AF851" s="13"/>
      <c r="AN851" s="14"/>
      <c r="AO851" s="14"/>
      <c r="AS851" s="14"/>
      <c r="AT851" s="14"/>
      <c r="AX851" s="14"/>
      <c r="AY851" s="114"/>
      <c r="AZ851" s="96" t="str">
        <f t="shared" si="162"/>
        <v/>
      </c>
      <c r="BA851" s="59" t="str">
        <f t="shared" si="163"/>
        <v/>
      </c>
      <c r="BB851" s="59" t="str">
        <f t="shared" si="164"/>
        <v/>
      </c>
      <c r="BC851" s="59" t="str">
        <f t="shared" si="168"/>
        <v/>
      </c>
      <c r="BD851" s="59" t="str">
        <f t="shared" si="166"/>
        <v/>
      </c>
      <c r="BE851" s="34" t="str">
        <f>IF(AZ851="","",IF(AND($H851="",$I851=""),"Y",IF(AND($H851&lt;=#REF!,$I851&gt;=#REF!),"Y",IF(AND($H851&lt;=#REF!,$I851=""),"Y",IF(AND($H851="",$I851&gt;=#REF!),"Y","N")))))</f>
        <v/>
      </c>
      <c r="BF851" s="80" t="str">
        <f t="shared" si="167"/>
        <v/>
      </c>
    </row>
    <row r="852" spans="12:58">
      <c r="L852" s="80" t="str">
        <f t="shared" si="165"/>
        <v/>
      </c>
      <c r="R852" s="65" t="str">
        <f t="shared" si="157"/>
        <v/>
      </c>
      <c r="S852" s="16" t="str">
        <f t="shared" si="158"/>
        <v/>
      </c>
      <c r="X852" s="65" t="str">
        <f t="shared" si="159"/>
        <v/>
      </c>
      <c r="AD852" s="65" t="str">
        <f t="shared" si="160"/>
        <v/>
      </c>
      <c r="AE852" s="80" t="str">
        <f t="shared" si="161"/>
        <v/>
      </c>
      <c r="AF852" s="13"/>
      <c r="AN852" s="14"/>
      <c r="AO852" s="14"/>
      <c r="AS852" s="14"/>
      <c r="AT852" s="14"/>
      <c r="AX852" s="14"/>
      <c r="AY852" s="114"/>
      <c r="AZ852" s="96" t="str">
        <f t="shared" si="162"/>
        <v/>
      </c>
      <c r="BA852" s="59" t="str">
        <f t="shared" si="163"/>
        <v/>
      </c>
      <c r="BB852" s="59" t="str">
        <f t="shared" si="164"/>
        <v/>
      </c>
      <c r="BC852" s="59" t="str">
        <f t="shared" si="168"/>
        <v/>
      </c>
      <c r="BD852" s="59" t="str">
        <f t="shared" si="166"/>
        <v/>
      </c>
      <c r="BE852" s="34" t="str">
        <f>IF(AZ852="","",IF(AND($H852="",$I852=""),"Y",IF(AND($H852&lt;=#REF!,$I852&gt;=#REF!),"Y",IF(AND($H852&lt;=#REF!,$I852=""),"Y",IF(AND($H852="",$I852&gt;=#REF!),"Y","N")))))</f>
        <v/>
      </c>
      <c r="BF852" s="80" t="str">
        <f t="shared" si="167"/>
        <v/>
      </c>
    </row>
    <row r="853" spans="12:58">
      <c r="L853" s="80" t="str">
        <f t="shared" si="165"/>
        <v/>
      </c>
      <c r="R853" s="65" t="str">
        <f t="shared" si="157"/>
        <v/>
      </c>
      <c r="S853" s="16" t="str">
        <f t="shared" si="158"/>
        <v/>
      </c>
      <c r="X853" s="65" t="str">
        <f t="shared" si="159"/>
        <v/>
      </c>
      <c r="AD853" s="65" t="str">
        <f t="shared" si="160"/>
        <v/>
      </c>
      <c r="AE853" s="80" t="str">
        <f t="shared" si="161"/>
        <v/>
      </c>
      <c r="AF853" s="13"/>
      <c r="AN853" s="14"/>
      <c r="AO853" s="14"/>
      <c r="AS853" s="14"/>
      <c r="AT853" s="14"/>
      <c r="AX853" s="14"/>
      <c r="AY853" s="114"/>
      <c r="AZ853" s="96" t="str">
        <f t="shared" si="162"/>
        <v/>
      </c>
      <c r="BA853" s="59" t="str">
        <f t="shared" si="163"/>
        <v/>
      </c>
      <c r="BB853" s="59" t="str">
        <f t="shared" si="164"/>
        <v/>
      </c>
      <c r="BC853" s="59" t="str">
        <f t="shared" si="168"/>
        <v/>
      </c>
      <c r="BD853" s="59" t="str">
        <f t="shared" si="166"/>
        <v/>
      </c>
      <c r="BE853" s="34" t="str">
        <f>IF(AZ853="","",IF(AND($H853="",$I853=""),"Y",IF(AND($H853&lt;=#REF!,$I853&gt;=#REF!),"Y",IF(AND($H853&lt;=#REF!,$I853=""),"Y",IF(AND($H853="",$I853&gt;=#REF!),"Y","N")))))</f>
        <v/>
      </c>
      <c r="BF853" s="80" t="str">
        <f t="shared" si="167"/>
        <v/>
      </c>
    </row>
    <row r="854" spans="12:58">
      <c r="L854" s="80" t="str">
        <f t="shared" si="165"/>
        <v/>
      </c>
      <c r="R854" s="65" t="str">
        <f t="shared" si="157"/>
        <v/>
      </c>
      <c r="S854" s="16" t="str">
        <f t="shared" si="158"/>
        <v/>
      </c>
      <c r="X854" s="65" t="str">
        <f t="shared" si="159"/>
        <v/>
      </c>
      <c r="AD854" s="65" t="str">
        <f t="shared" si="160"/>
        <v/>
      </c>
      <c r="AE854" s="80" t="str">
        <f t="shared" si="161"/>
        <v/>
      </c>
      <c r="AF854" s="13"/>
      <c r="AN854" s="14"/>
      <c r="AO854" s="14"/>
      <c r="AS854" s="14"/>
      <c r="AT854" s="14"/>
      <c r="AX854" s="14"/>
      <c r="AY854" s="114"/>
      <c r="AZ854" s="96" t="str">
        <f t="shared" si="162"/>
        <v/>
      </c>
      <c r="BA854" s="59" t="str">
        <f t="shared" si="163"/>
        <v/>
      </c>
      <c r="BB854" s="59" t="str">
        <f t="shared" si="164"/>
        <v/>
      </c>
      <c r="BC854" s="59" t="str">
        <f t="shared" si="168"/>
        <v/>
      </c>
      <c r="BD854" s="59" t="str">
        <f t="shared" si="166"/>
        <v/>
      </c>
      <c r="BE854" s="34" t="str">
        <f>IF(AZ854="","",IF(AND($H854="",$I854=""),"Y",IF(AND($H854&lt;=#REF!,$I854&gt;=#REF!),"Y",IF(AND($H854&lt;=#REF!,$I854=""),"Y",IF(AND($H854="",$I854&gt;=#REF!),"Y","N")))))</f>
        <v/>
      </c>
      <c r="BF854" s="80" t="str">
        <f t="shared" si="167"/>
        <v/>
      </c>
    </row>
    <row r="855" spans="12:58">
      <c r="L855" s="80" t="str">
        <f t="shared" si="165"/>
        <v/>
      </c>
      <c r="R855" s="65" t="str">
        <f t="shared" si="157"/>
        <v/>
      </c>
      <c r="S855" s="16" t="str">
        <f t="shared" si="158"/>
        <v/>
      </c>
      <c r="X855" s="65" t="str">
        <f t="shared" si="159"/>
        <v/>
      </c>
      <c r="AD855" s="65" t="str">
        <f t="shared" si="160"/>
        <v/>
      </c>
      <c r="AE855" s="80" t="str">
        <f t="shared" si="161"/>
        <v/>
      </c>
      <c r="AF855" s="13"/>
      <c r="AN855" s="14"/>
      <c r="AO855" s="14"/>
      <c r="AS855" s="14"/>
      <c r="AT855" s="14"/>
      <c r="AX855" s="14"/>
      <c r="AY855" s="114"/>
      <c r="AZ855" s="96" t="str">
        <f t="shared" si="162"/>
        <v/>
      </c>
      <c r="BA855" s="59" t="str">
        <f t="shared" si="163"/>
        <v/>
      </c>
      <c r="BB855" s="59" t="str">
        <f t="shared" si="164"/>
        <v/>
      </c>
      <c r="BC855" s="59" t="str">
        <f t="shared" si="168"/>
        <v/>
      </c>
      <c r="BD855" s="59" t="str">
        <f t="shared" si="166"/>
        <v/>
      </c>
      <c r="BE855" s="34" t="str">
        <f>IF(AZ855="","",IF(AND($H855="",$I855=""),"Y",IF(AND($H855&lt;=#REF!,$I855&gt;=#REF!),"Y",IF(AND($H855&lt;=#REF!,$I855=""),"Y",IF(AND($H855="",$I855&gt;=#REF!),"Y","N")))))</f>
        <v/>
      </c>
      <c r="BF855" s="80" t="str">
        <f t="shared" si="167"/>
        <v/>
      </c>
    </row>
    <row r="856" spans="12:58">
      <c r="L856" s="80" t="str">
        <f t="shared" si="165"/>
        <v/>
      </c>
      <c r="R856" s="65" t="str">
        <f t="shared" si="157"/>
        <v/>
      </c>
      <c r="S856" s="16" t="str">
        <f t="shared" si="158"/>
        <v/>
      </c>
      <c r="X856" s="65" t="str">
        <f t="shared" si="159"/>
        <v/>
      </c>
      <c r="AD856" s="65" t="str">
        <f t="shared" si="160"/>
        <v/>
      </c>
      <c r="AE856" s="80" t="str">
        <f t="shared" si="161"/>
        <v/>
      </c>
      <c r="AF856" s="13"/>
      <c r="AN856" s="14"/>
      <c r="AO856" s="14"/>
      <c r="AS856" s="14"/>
      <c r="AT856" s="14"/>
      <c r="AX856" s="14"/>
      <c r="AY856" s="114"/>
      <c r="AZ856" s="96" t="str">
        <f t="shared" si="162"/>
        <v/>
      </c>
      <c r="BA856" s="59" t="str">
        <f t="shared" si="163"/>
        <v/>
      </c>
      <c r="BB856" s="59" t="str">
        <f t="shared" si="164"/>
        <v/>
      </c>
      <c r="BC856" s="59" t="str">
        <f t="shared" si="168"/>
        <v/>
      </c>
      <c r="BD856" s="59" t="str">
        <f t="shared" si="166"/>
        <v/>
      </c>
      <c r="BE856" s="34" t="str">
        <f>IF(AZ856="","",IF(AND($H856="",$I856=""),"Y",IF(AND($H856&lt;=#REF!,$I856&gt;=#REF!),"Y",IF(AND($H856&lt;=#REF!,$I856=""),"Y",IF(AND($H856="",$I856&gt;=#REF!),"Y","N")))))</f>
        <v/>
      </c>
      <c r="BF856" s="80" t="str">
        <f t="shared" si="167"/>
        <v/>
      </c>
    </row>
    <row r="857" spans="12:58">
      <c r="L857" s="80" t="str">
        <f t="shared" si="165"/>
        <v/>
      </c>
      <c r="R857" s="65" t="str">
        <f t="shared" si="157"/>
        <v/>
      </c>
      <c r="S857" s="16" t="str">
        <f t="shared" si="158"/>
        <v/>
      </c>
      <c r="X857" s="65" t="str">
        <f t="shared" si="159"/>
        <v/>
      </c>
      <c r="AD857" s="65" t="str">
        <f t="shared" si="160"/>
        <v/>
      </c>
      <c r="AE857" s="80" t="str">
        <f t="shared" si="161"/>
        <v/>
      </c>
      <c r="AF857" s="13"/>
      <c r="AN857" s="14"/>
      <c r="AO857" s="14"/>
      <c r="AS857" s="14"/>
      <c r="AT857" s="14"/>
      <c r="AX857" s="14"/>
      <c r="AY857" s="114"/>
      <c r="AZ857" s="96" t="str">
        <f t="shared" si="162"/>
        <v/>
      </c>
      <c r="BA857" s="59" t="str">
        <f t="shared" si="163"/>
        <v/>
      </c>
      <c r="BB857" s="59" t="str">
        <f t="shared" si="164"/>
        <v/>
      </c>
      <c r="BC857" s="59" t="str">
        <f t="shared" si="168"/>
        <v/>
      </c>
      <c r="BD857" s="59" t="str">
        <f t="shared" si="166"/>
        <v/>
      </c>
      <c r="BE857" s="34" t="str">
        <f>IF(AZ857="","",IF(AND($H857="",$I857=""),"Y",IF(AND($H857&lt;=#REF!,$I857&gt;=#REF!),"Y",IF(AND($H857&lt;=#REF!,$I857=""),"Y",IF(AND($H857="",$I857&gt;=#REF!),"Y","N")))))</f>
        <v/>
      </c>
      <c r="BF857" s="80" t="str">
        <f t="shared" si="167"/>
        <v/>
      </c>
    </row>
    <row r="858" spans="12:58">
      <c r="L858" s="80" t="str">
        <f t="shared" si="165"/>
        <v/>
      </c>
      <c r="R858" s="65" t="str">
        <f t="shared" si="157"/>
        <v/>
      </c>
      <c r="S858" s="16" t="str">
        <f t="shared" si="158"/>
        <v/>
      </c>
      <c r="X858" s="65" t="str">
        <f t="shared" si="159"/>
        <v/>
      </c>
      <c r="AD858" s="65" t="str">
        <f t="shared" si="160"/>
        <v/>
      </c>
      <c r="AE858" s="80" t="str">
        <f t="shared" si="161"/>
        <v/>
      </c>
      <c r="AF858" s="13"/>
      <c r="AN858" s="14"/>
      <c r="AO858" s="14"/>
      <c r="AS858" s="14"/>
      <c r="AT858" s="14"/>
      <c r="AX858" s="14"/>
      <c r="AY858" s="114"/>
      <c r="AZ858" s="96" t="str">
        <f t="shared" si="162"/>
        <v/>
      </c>
      <c r="BA858" s="59" t="str">
        <f t="shared" si="163"/>
        <v/>
      </c>
      <c r="BB858" s="59" t="str">
        <f t="shared" si="164"/>
        <v/>
      </c>
      <c r="BC858" s="59" t="str">
        <f t="shared" si="168"/>
        <v/>
      </c>
      <c r="BD858" s="59" t="str">
        <f t="shared" si="166"/>
        <v/>
      </c>
      <c r="BE858" s="34" t="str">
        <f>IF(AZ858="","",IF(AND($H858="",$I858=""),"Y",IF(AND($H858&lt;=#REF!,$I858&gt;=#REF!),"Y",IF(AND($H858&lt;=#REF!,$I858=""),"Y",IF(AND($H858="",$I858&gt;=#REF!),"Y","N")))))</f>
        <v/>
      </c>
      <c r="BF858" s="80" t="str">
        <f t="shared" si="167"/>
        <v/>
      </c>
    </row>
    <row r="859" spans="12:58">
      <c r="L859" s="80" t="str">
        <f t="shared" si="165"/>
        <v/>
      </c>
      <c r="R859" s="65" t="str">
        <f t="shared" si="157"/>
        <v/>
      </c>
      <c r="S859" s="16" t="str">
        <f t="shared" si="158"/>
        <v/>
      </c>
      <c r="X859" s="65" t="str">
        <f t="shared" si="159"/>
        <v/>
      </c>
      <c r="AD859" s="65" t="str">
        <f t="shared" si="160"/>
        <v/>
      </c>
      <c r="AE859" s="80" t="str">
        <f t="shared" si="161"/>
        <v/>
      </c>
      <c r="AF859" s="13"/>
      <c r="AN859" s="14"/>
      <c r="AO859" s="14"/>
      <c r="AS859" s="14"/>
      <c r="AT859" s="14"/>
      <c r="AX859" s="14"/>
      <c r="AY859" s="114"/>
      <c r="AZ859" s="96" t="str">
        <f t="shared" si="162"/>
        <v/>
      </c>
      <c r="BA859" s="59" t="str">
        <f t="shared" si="163"/>
        <v/>
      </c>
      <c r="BB859" s="59" t="str">
        <f t="shared" si="164"/>
        <v/>
      </c>
      <c r="BC859" s="59" t="str">
        <f t="shared" si="168"/>
        <v/>
      </c>
      <c r="BD859" s="59" t="str">
        <f t="shared" si="166"/>
        <v/>
      </c>
      <c r="BE859" s="34" t="str">
        <f>IF(AZ859="","",IF(AND($H859="",$I859=""),"Y",IF(AND($H859&lt;=#REF!,$I859&gt;=#REF!),"Y",IF(AND($H859&lt;=#REF!,$I859=""),"Y",IF(AND($H859="",$I859&gt;=#REF!),"Y","N")))))</f>
        <v/>
      </c>
      <c r="BF859" s="80" t="str">
        <f t="shared" si="167"/>
        <v/>
      </c>
    </row>
    <row r="860" spans="12:58">
      <c r="L860" s="80" t="str">
        <f t="shared" si="165"/>
        <v/>
      </c>
      <c r="R860" s="65" t="str">
        <f t="shared" si="157"/>
        <v/>
      </c>
      <c r="S860" s="16" t="str">
        <f t="shared" si="158"/>
        <v/>
      </c>
      <c r="X860" s="65" t="str">
        <f t="shared" si="159"/>
        <v/>
      </c>
      <c r="AD860" s="65" t="str">
        <f t="shared" si="160"/>
        <v/>
      </c>
      <c r="AE860" s="80" t="str">
        <f t="shared" si="161"/>
        <v/>
      </c>
      <c r="AF860" s="13"/>
      <c r="AN860" s="14"/>
      <c r="AO860" s="14"/>
      <c r="AS860" s="14"/>
      <c r="AT860" s="14"/>
      <c r="AX860" s="14"/>
      <c r="AY860" s="114"/>
      <c r="AZ860" s="96" t="str">
        <f t="shared" si="162"/>
        <v/>
      </c>
      <c r="BA860" s="59" t="str">
        <f t="shared" si="163"/>
        <v/>
      </c>
      <c r="BB860" s="59" t="str">
        <f t="shared" si="164"/>
        <v/>
      </c>
      <c r="BC860" s="59" t="str">
        <f t="shared" si="168"/>
        <v/>
      </c>
      <c r="BD860" s="59" t="str">
        <f t="shared" si="166"/>
        <v/>
      </c>
      <c r="BE860" s="34" t="str">
        <f>IF(AZ860="","",IF(AND($H860="",$I860=""),"Y",IF(AND($H860&lt;=#REF!,$I860&gt;=#REF!),"Y",IF(AND($H860&lt;=#REF!,$I860=""),"Y",IF(AND($H860="",$I860&gt;=#REF!),"Y","N")))))</f>
        <v/>
      </c>
      <c r="BF860" s="80" t="str">
        <f t="shared" si="167"/>
        <v/>
      </c>
    </row>
    <row r="861" spans="12:58">
      <c r="L861" s="80" t="str">
        <f t="shared" si="165"/>
        <v/>
      </c>
      <c r="R861" s="65" t="str">
        <f t="shared" si="157"/>
        <v/>
      </c>
      <c r="S861" s="16" t="str">
        <f t="shared" si="158"/>
        <v/>
      </c>
      <c r="X861" s="65" t="str">
        <f t="shared" si="159"/>
        <v/>
      </c>
      <c r="AD861" s="65" t="str">
        <f t="shared" si="160"/>
        <v/>
      </c>
      <c r="AE861" s="80" t="str">
        <f t="shared" si="161"/>
        <v/>
      </c>
      <c r="AF861" s="13"/>
      <c r="AN861" s="14"/>
      <c r="AO861" s="14"/>
      <c r="AS861" s="14"/>
      <c r="AT861" s="14"/>
      <c r="AX861" s="14"/>
      <c r="AY861" s="114"/>
      <c r="AZ861" s="96" t="str">
        <f t="shared" si="162"/>
        <v/>
      </c>
      <c r="BA861" s="59" t="str">
        <f t="shared" si="163"/>
        <v/>
      </c>
      <c r="BB861" s="59" t="str">
        <f t="shared" si="164"/>
        <v/>
      </c>
      <c r="BC861" s="59" t="str">
        <f t="shared" si="168"/>
        <v/>
      </c>
      <c r="BD861" s="59" t="str">
        <f t="shared" si="166"/>
        <v/>
      </c>
      <c r="BE861" s="34" t="str">
        <f>IF(AZ861="","",IF(AND($H861="",$I861=""),"Y",IF(AND($H861&lt;=#REF!,$I861&gt;=#REF!),"Y",IF(AND($H861&lt;=#REF!,$I861=""),"Y",IF(AND($H861="",$I861&gt;=#REF!),"Y","N")))))</f>
        <v/>
      </c>
      <c r="BF861" s="80" t="str">
        <f t="shared" si="167"/>
        <v/>
      </c>
    </row>
    <row r="862" spans="12:58">
      <c r="L862" s="80" t="str">
        <f t="shared" si="165"/>
        <v/>
      </c>
      <c r="R862" s="65" t="str">
        <f t="shared" si="157"/>
        <v/>
      </c>
      <c r="S862" s="16" t="str">
        <f t="shared" si="158"/>
        <v/>
      </c>
      <c r="X862" s="65" t="str">
        <f t="shared" si="159"/>
        <v/>
      </c>
      <c r="AD862" s="65" t="str">
        <f t="shared" si="160"/>
        <v/>
      </c>
      <c r="AE862" s="80" t="str">
        <f t="shared" si="161"/>
        <v/>
      </c>
      <c r="AF862" s="13"/>
      <c r="AN862" s="14"/>
      <c r="AO862" s="14"/>
      <c r="AS862" s="14"/>
      <c r="AT862" s="14"/>
      <c r="AX862" s="14"/>
      <c r="AY862" s="114"/>
      <c r="AZ862" s="96" t="str">
        <f t="shared" si="162"/>
        <v/>
      </c>
      <c r="BA862" s="59" t="str">
        <f t="shared" si="163"/>
        <v/>
      </c>
      <c r="BB862" s="59" t="str">
        <f t="shared" si="164"/>
        <v/>
      </c>
      <c r="BC862" s="59" t="str">
        <f t="shared" si="168"/>
        <v/>
      </c>
      <c r="BD862" s="59" t="str">
        <f t="shared" si="166"/>
        <v/>
      </c>
      <c r="BE862" s="34" t="str">
        <f>IF(AZ862="","",IF(AND($H862="",$I862=""),"Y",IF(AND($H862&lt;=#REF!,$I862&gt;=#REF!),"Y",IF(AND($H862&lt;=#REF!,$I862=""),"Y",IF(AND($H862="",$I862&gt;=#REF!),"Y","N")))))</f>
        <v/>
      </c>
      <c r="BF862" s="80" t="str">
        <f t="shared" si="167"/>
        <v/>
      </c>
    </row>
    <row r="863" spans="12:58">
      <c r="L863" s="80" t="str">
        <f t="shared" si="165"/>
        <v/>
      </c>
      <c r="R863" s="65" t="str">
        <f t="shared" si="157"/>
        <v/>
      </c>
      <c r="S863" s="16" t="str">
        <f t="shared" si="158"/>
        <v/>
      </c>
      <c r="X863" s="65" t="str">
        <f t="shared" si="159"/>
        <v/>
      </c>
      <c r="AD863" s="65" t="str">
        <f t="shared" si="160"/>
        <v/>
      </c>
      <c r="AE863" s="80" t="str">
        <f t="shared" si="161"/>
        <v/>
      </c>
      <c r="AF863" s="13"/>
      <c r="AN863" s="14"/>
      <c r="AO863" s="14"/>
      <c r="AS863" s="14"/>
      <c r="AT863" s="14"/>
      <c r="AX863" s="14"/>
      <c r="AY863" s="114"/>
      <c r="AZ863" s="96" t="str">
        <f t="shared" si="162"/>
        <v/>
      </c>
      <c r="BA863" s="59" t="str">
        <f t="shared" si="163"/>
        <v/>
      </c>
      <c r="BB863" s="59" t="str">
        <f t="shared" si="164"/>
        <v/>
      </c>
      <c r="BC863" s="59" t="str">
        <f t="shared" si="168"/>
        <v/>
      </c>
      <c r="BD863" s="59" t="str">
        <f t="shared" si="166"/>
        <v/>
      </c>
      <c r="BE863" s="34" t="str">
        <f>IF(AZ863="","",IF(AND($H863="",$I863=""),"Y",IF(AND($H863&lt;=#REF!,$I863&gt;=#REF!),"Y",IF(AND($H863&lt;=#REF!,$I863=""),"Y",IF(AND($H863="",$I863&gt;=#REF!),"Y","N")))))</f>
        <v/>
      </c>
      <c r="BF863" s="80" t="str">
        <f t="shared" si="167"/>
        <v/>
      </c>
    </row>
    <row r="864" spans="12:58">
      <c r="L864" s="80" t="str">
        <f t="shared" si="165"/>
        <v/>
      </c>
      <c r="R864" s="65" t="str">
        <f t="shared" si="157"/>
        <v/>
      </c>
      <c r="S864" s="16" t="str">
        <f t="shared" si="158"/>
        <v/>
      </c>
      <c r="X864" s="65" t="str">
        <f t="shared" si="159"/>
        <v/>
      </c>
      <c r="AD864" s="65" t="str">
        <f t="shared" si="160"/>
        <v/>
      </c>
      <c r="AE864" s="80" t="str">
        <f t="shared" si="161"/>
        <v/>
      </c>
      <c r="AF864" s="13"/>
      <c r="AN864" s="14"/>
      <c r="AO864" s="14"/>
      <c r="AS864" s="14"/>
      <c r="AT864" s="14"/>
      <c r="AX864" s="14"/>
      <c r="AY864" s="114"/>
      <c r="AZ864" s="96" t="str">
        <f t="shared" si="162"/>
        <v/>
      </c>
      <c r="BA864" s="59" t="str">
        <f t="shared" si="163"/>
        <v/>
      </c>
      <c r="BB864" s="59" t="str">
        <f t="shared" si="164"/>
        <v/>
      </c>
      <c r="BC864" s="59" t="str">
        <f t="shared" si="168"/>
        <v/>
      </c>
      <c r="BD864" s="59" t="str">
        <f t="shared" si="166"/>
        <v/>
      </c>
      <c r="BE864" s="34" t="str">
        <f>IF(AZ864="","",IF(AND($H864="",$I864=""),"Y",IF(AND($H864&lt;=#REF!,$I864&gt;=#REF!),"Y",IF(AND($H864&lt;=#REF!,$I864=""),"Y",IF(AND($H864="",$I864&gt;=#REF!),"Y","N")))))</f>
        <v/>
      </c>
      <c r="BF864" s="80" t="str">
        <f t="shared" si="167"/>
        <v/>
      </c>
    </row>
    <row r="865" spans="12:58">
      <c r="L865" s="80" t="str">
        <f t="shared" si="165"/>
        <v/>
      </c>
      <c r="R865" s="65" t="str">
        <f t="shared" si="157"/>
        <v/>
      </c>
      <c r="S865" s="16" t="str">
        <f t="shared" si="158"/>
        <v/>
      </c>
      <c r="X865" s="65" t="str">
        <f t="shared" si="159"/>
        <v/>
      </c>
      <c r="AD865" s="65" t="str">
        <f t="shared" si="160"/>
        <v/>
      </c>
      <c r="AE865" s="80" t="str">
        <f t="shared" si="161"/>
        <v/>
      </c>
      <c r="AF865" s="13"/>
      <c r="AN865" s="14"/>
      <c r="AO865" s="14"/>
      <c r="AS865" s="14"/>
      <c r="AT865" s="14"/>
      <c r="AX865" s="14"/>
      <c r="AY865" s="114"/>
      <c r="AZ865" s="96" t="str">
        <f t="shared" si="162"/>
        <v/>
      </c>
      <c r="BA865" s="59" t="str">
        <f t="shared" si="163"/>
        <v/>
      </c>
      <c r="BB865" s="59" t="str">
        <f t="shared" si="164"/>
        <v/>
      </c>
      <c r="BC865" s="59" t="str">
        <f t="shared" si="168"/>
        <v/>
      </c>
      <c r="BD865" s="59" t="str">
        <f t="shared" si="166"/>
        <v/>
      </c>
      <c r="BE865" s="34" t="str">
        <f>IF(AZ865="","",IF(AND($H865="",$I865=""),"Y",IF(AND($H865&lt;=#REF!,$I865&gt;=#REF!),"Y",IF(AND($H865&lt;=#REF!,$I865=""),"Y",IF(AND($H865="",$I865&gt;=#REF!),"Y","N")))))</f>
        <v/>
      </c>
      <c r="BF865" s="80" t="str">
        <f t="shared" si="167"/>
        <v/>
      </c>
    </row>
    <row r="866" spans="12:58">
      <c r="L866" s="80" t="str">
        <f t="shared" si="165"/>
        <v/>
      </c>
      <c r="R866" s="65" t="str">
        <f t="shared" si="157"/>
        <v/>
      </c>
      <c r="S866" s="16" t="str">
        <f t="shared" si="158"/>
        <v/>
      </c>
      <c r="X866" s="65" t="str">
        <f t="shared" si="159"/>
        <v/>
      </c>
      <c r="AD866" s="65" t="str">
        <f t="shared" si="160"/>
        <v/>
      </c>
      <c r="AE866" s="80" t="str">
        <f t="shared" si="161"/>
        <v/>
      </c>
      <c r="AF866" s="13"/>
      <c r="AN866" s="14"/>
      <c r="AO866" s="14"/>
      <c r="AS866" s="14"/>
      <c r="AT866" s="14"/>
      <c r="AX866" s="14"/>
      <c r="AY866" s="114"/>
      <c r="AZ866" s="96" t="str">
        <f t="shared" si="162"/>
        <v/>
      </c>
      <c r="BA866" s="59" t="str">
        <f t="shared" si="163"/>
        <v/>
      </c>
      <c r="BB866" s="59" t="str">
        <f t="shared" si="164"/>
        <v/>
      </c>
      <c r="BC866" s="59" t="str">
        <f t="shared" si="168"/>
        <v/>
      </c>
      <c r="BD866" s="59" t="str">
        <f t="shared" si="166"/>
        <v/>
      </c>
      <c r="BE866" s="34" t="str">
        <f>IF(AZ866="","",IF(AND($H866="",$I866=""),"Y",IF(AND($H866&lt;=#REF!,$I866&gt;=#REF!),"Y",IF(AND($H866&lt;=#REF!,$I866=""),"Y",IF(AND($H866="",$I866&gt;=#REF!),"Y","N")))))</f>
        <v/>
      </c>
      <c r="BF866" s="80" t="str">
        <f t="shared" si="167"/>
        <v/>
      </c>
    </row>
    <row r="867" spans="12:58">
      <c r="L867" s="80" t="str">
        <f t="shared" si="165"/>
        <v/>
      </c>
      <c r="R867" s="65" t="str">
        <f t="shared" si="157"/>
        <v/>
      </c>
      <c r="S867" s="16" t="str">
        <f t="shared" si="158"/>
        <v/>
      </c>
      <c r="X867" s="65" t="str">
        <f t="shared" si="159"/>
        <v/>
      </c>
      <c r="AD867" s="65" t="str">
        <f t="shared" si="160"/>
        <v/>
      </c>
      <c r="AE867" s="80" t="str">
        <f t="shared" si="161"/>
        <v/>
      </c>
      <c r="AF867" s="13"/>
      <c r="AN867" s="14"/>
      <c r="AO867" s="14"/>
      <c r="AS867" s="14"/>
      <c r="AT867" s="14"/>
      <c r="AX867" s="14"/>
      <c r="AY867" s="114"/>
      <c r="AZ867" s="96" t="str">
        <f t="shared" si="162"/>
        <v/>
      </c>
      <c r="BA867" s="59" t="str">
        <f t="shared" si="163"/>
        <v/>
      </c>
      <c r="BB867" s="59" t="str">
        <f t="shared" si="164"/>
        <v/>
      </c>
      <c r="BC867" s="59" t="str">
        <f t="shared" si="168"/>
        <v/>
      </c>
      <c r="BD867" s="59" t="str">
        <f t="shared" si="166"/>
        <v/>
      </c>
      <c r="BE867" s="34" t="str">
        <f>IF(AZ867="","",IF(AND($H867="",$I867=""),"Y",IF(AND($H867&lt;=#REF!,$I867&gt;=#REF!),"Y",IF(AND($H867&lt;=#REF!,$I867=""),"Y",IF(AND($H867="",$I867&gt;=#REF!),"Y","N")))))</f>
        <v/>
      </c>
      <c r="BF867" s="80" t="str">
        <f t="shared" si="167"/>
        <v/>
      </c>
    </row>
    <row r="868" spans="12:58">
      <c r="L868" s="80" t="str">
        <f t="shared" si="165"/>
        <v/>
      </c>
      <c r="R868" s="65" t="str">
        <f t="shared" si="157"/>
        <v/>
      </c>
      <c r="S868" s="16" t="str">
        <f t="shared" si="158"/>
        <v/>
      </c>
      <c r="X868" s="65" t="str">
        <f t="shared" si="159"/>
        <v/>
      </c>
      <c r="AD868" s="65" t="str">
        <f t="shared" si="160"/>
        <v/>
      </c>
      <c r="AE868" s="80" t="str">
        <f t="shared" si="161"/>
        <v/>
      </c>
      <c r="AF868" s="13"/>
      <c r="AN868" s="14"/>
      <c r="AO868" s="14"/>
      <c r="AS868" s="14"/>
      <c r="AT868" s="14"/>
      <c r="AX868" s="14"/>
      <c r="AY868" s="114"/>
      <c r="AZ868" s="96" t="str">
        <f t="shared" si="162"/>
        <v/>
      </c>
      <c r="BA868" s="59" t="str">
        <f t="shared" si="163"/>
        <v/>
      </c>
      <c r="BB868" s="59" t="str">
        <f t="shared" si="164"/>
        <v/>
      </c>
      <c r="BC868" s="59" t="str">
        <f t="shared" si="168"/>
        <v/>
      </c>
      <c r="BD868" s="59" t="str">
        <f t="shared" si="166"/>
        <v/>
      </c>
      <c r="BE868" s="34" t="str">
        <f>IF(AZ868="","",IF(AND($H868="",$I868=""),"Y",IF(AND($H868&lt;=#REF!,$I868&gt;=#REF!),"Y",IF(AND($H868&lt;=#REF!,$I868=""),"Y",IF(AND($H868="",$I868&gt;=#REF!),"Y","N")))))</f>
        <v/>
      </c>
      <c r="BF868" s="80" t="str">
        <f t="shared" si="167"/>
        <v/>
      </c>
    </row>
    <row r="869" spans="12:58">
      <c r="L869" s="80" t="str">
        <f t="shared" si="165"/>
        <v/>
      </c>
      <c r="R869" s="65" t="str">
        <f t="shared" si="157"/>
        <v/>
      </c>
      <c r="S869" s="16" t="str">
        <f t="shared" si="158"/>
        <v/>
      </c>
      <c r="X869" s="65" t="str">
        <f t="shared" si="159"/>
        <v/>
      </c>
      <c r="AD869" s="65" t="str">
        <f t="shared" si="160"/>
        <v/>
      </c>
      <c r="AE869" s="80" t="str">
        <f t="shared" si="161"/>
        <v/>
      </c>
      <c r="AF869" s="13"/>
      <c r="AN869" s="14"/>
      <c r="AO869" s="14"/>
      <c r="AS869" s="14"/>
      <c r="AT869" s="14"/>
      <c r="AX869" s="14"/>
      <c r="AY869" s="114"/>
      <c r="AZ869" s="96" t="str">
        <f t="shared" si="162"/>
        <v/>
      </c>
      <c r="BA869" s="59" t="str">
        <f t="shared" si="163"/>
        <v/>
      </c>
      <c r="BB869" s="59" t="str">
        <f t="shared" si="164"/>
        <v/>
      </c>
      <c r="BC869" s="59" t="str">
        <f t="shared" si="168"/>
        <v/>
      </c>
      <c r="BD869" s="59" t="str">
        <f t="shared" si="166"/>
        <v/>
      </c>
      <c r="BE869" s="34" t="str">
        <f>IF(AZ869="","",IF(AND($H869="",$I869=""),"Y",IF(AND($H869&lt;=#REF!,$I869&gt;=#REF!),"Y",IF(AND($H869&lt;=#REF!,$I869=""),"Y",IF(AND($H869="",$I869&gt;=#REF!),"Y","N")))))</f>
        <v/>
      </c>
      <c r="BF869" s="80" t="str">
        <f t="shared" si="167"/>
        <v/>
      </c>
    </row>
    <row r="870" spans="12:58">
      <c r="L870" s="80" t="str">
        <f t="shared" si="165"/>
        <v/>
      </c>
      <c r="R870" s="65" t="str">
        <f t="shared" si="157"/>
        <v/>
      </c>
      <c r="S870" s="16" t="str">
        <f t="shared" si="158"/>
        <v/>
      </c>
      <c r="X870" s="65" t="str">
        <f t="shared" si="159"/>
        <v/>
      </c>
      <c r="AD870" s="65" t="str">
        <f t="shared" si="160"/>
        <v/>
      </c>
      <c r="AE870" s="80" t="str">
        <f t="shared" si="161"/>
        <v/>
      </c>
      <c r="AF870" s="13"/>
      <c r="AN870" s="14"/>
      <c r="AO870" s="14"/>
      <c r="AS870" s="14"/>
      <c r="AT870" s="14"/>
      <c r="AX870" s="14"/>
      <c r="AY870" s="114"/>
      <c r="AZ870" s="96" t="str">
        <f t="shared" si="162"/>
        <v/>
      </c>
      <c r="BA870" s="59" t="str">
        <f t="shared" si="163"/>
        <v/>
      </c>
      <c r="BB870" s="59" t="str">
        <f t="shared" si="164"/>
        <v/>
      </c>
      <c r="BC870" s="59" t="str">
        <f t="shared" si="168"/>
        <v/>
      </c>
      <c r="BD870" s="59" t="str">
        <f t="shared" si="166"/>
        <v/>
      </c>
      <c r="BE870" s="34" t="str">
        <f>IF(AZ870="","",IF(AND($H870="",$I870=""),"Y",IF(AND($H870&lt;=#REF!,$I870&gt;=#REF!),"Y",IF(AND($H870&lt;=#REF!,$I870=""),"Y",IF(AND($H870="",$I870&gt;=#REF!),"Y","N")))))</f>
        <v/>
      </c>
      <c r="BF870" s="80" t="str">
        <f t="shared" si="167"/>
        <v/>
      </c>
    </row>
    <row r="871" spans="12:58">
      <c r="L871" s="80" t="str">
        <f t="shared" si="165"/>
        <v/>
      </c>
      <c r="R871" s="65" t="str">
        <f t="shared" si="157"/>
        <v/>
      </c>
      <c r="S871" s="16" t="str">
        <f t="shared" si="158"/>
        <v/>
      </c>
      <c r="X871" s="65" t="str">
        <f t="shared" si="159"/>
        <v/>
      </c>
      <c r="AD871" s="65" t="str">
        <f t="shared" si="160"/>
        <v/>
      </c>
      <c r="AE871" s="80" t="str">
        <f t="shared" si="161"/>
        <v/>
      </c>
      <c r="AF871" s="13"/>
      <c r="AN871" s="14"/>
      <c r="AO871" s="14"/>
      <c r="AS871" s="14"/>
      <c r="AT871" s="14"/>
      <c r="AX871" s="14"/>
      <c r="AY871" s="114"/>
      <c r="AZ871" s="96" t="str">
        <f t="shared" si="162"/>
        <v/>
      </c>
      <c r="BA871" s="59" t="str">
        <f t="shared" si="163"/>
        <v/>
      </c>
      <c r="BB871" s="59" t="str">
        <f t="shared" si="164"/>
        <v/>
      </c>
      <c r="BC871" s="59" t="str">
        <f t="shared" si="168"/>
        <v/>
      </c>
      <c r="BD871" s="59" t="str">
        <f t="shared" si="166"/>
        <v/>
      </c>
      <c r="BE871" s="34" t="str">
        <f>IF(AZ871="","",IF(AND($H871="",$I871=""),"Y",IF(AND($H871&lt;=#REF!,$I871&gt;=#REF!),"Y",IF(AND($H871&lt;=#REF!,$I871=""),"Y",IF(AND($H871="",$I871&gt;=#REF!),"Y","N")))))</f>
        <v/>
      </c>
      <c r="BF871" s="80" t="str">
        <f t="shared" si="167"/>
        <v/>
      </c>
    </row>
    <row r="872" spans="12:58">
      <c r="L872" s="80" t="str">
        <f t="shared" si="165"/>
        <v/>
      </c>
      <c r="R872" s="65" t="str">
        <f t="shared" si="157"/>
        <v/>
      </c>
      <c r="S872" s="16" t="str">
        <f t="shared" si="158"/>
        <v/>
      </c>
      <c r="X872" s="65" t="str">
        <f t="shared" si="159"/>
        <v/>
      </c>
      <c r="AD872" s="65" t="str">
        <f t="shared" si="160"/>
        <v/>
      </c>
      <c r="AE872" s="80" t="str">
        <f t="shared" si="161"/>
        <v/>
      </c>
      <c r="AF872" s="13"/>
      <c r="AN872" s="14"/>
      <c r="AO872" s="14"/>
      <c r="AS872" s="14"/>
      <c r="AT872" s="14"/>
      <c r="AX872" s="14"/>
      <c r="AY872" s="114"/>
      <c r="AZ872" s="96" t="str">
        <f t="shared" si="162"/>
        <v/>
      </c>
      <c r="BA872" s="59" t="str">
        <f t="shared" si="163"/>
        <v/>
      </c>
      <c r="BB872" s="59" t="str">
        <f t="shared" si="164"/>
        <v/>
      </c>
      <c r="BC872" s="59" t="str">
        <f t="shared" si="168"/>
        <v/>
      </c>
      <c r="BD872" s="59" t="str">
        <f t="shared" si="166"/>
        <v/>
      </c>
      <c r="BE872" s="34" t="str">
        <f>IF(AZ872="","",IF(AND($H872="",$I872=""),"Y",IF(AND($H872&lt;=#REF!,$I872&gt;=#REF!),"Y",IF(AND($H872&lt;=#REF!,$I872=""),"Y",IF(AND($H872="",$I872&gt;=#REF!),"Y","N")))))</f>
        <v/>
      </c>
      <c r="BF872" s="80" t="str">
        <f t="shared" si="167"/>
        <v/>
      </c>
    </row>
    <row r="873" spans="12:58">
      <c r="L873" s="80" t="str">
        <f t="shared" si="165"/>
        <v/>
      </c>
      <c r="R873" s="65" t="str">
        <f t="shared" si="157"/>
        <v/>
      </c>
      <c r="S873" s="16" t="str">
        <f t="shared" si="158"/>
        <v/>
      </c>
      <c r="X873" s="65" t="str">
        <f t="shared" si="159"/>
        <v/>
      </c>
      <c r="AD873" s="65" t="str">
        <f t="shared" si="160"/>
        <v/>
      </c>
      <c r="AE873" s="80" t="str">
        <f t="shared" si="161"/>
        <v/>
      </c>
      <c r="AF873" s="13"/>
      <c r="AN873" s="14"/>
      <c r="AO873" s="14"/>
      <c r="AS873" s="14"/>
      <c r="AT873" s="14"/>
      <c r="AX873" s="14"/>
      <c r="AY873" s="114"/>
      <c r="AZ873" s="96" t="str">
        <f t="shared" si="162"/>
        <v/>
      </c>
      <c r="BA873" s="59" t="str">
        <f t="shared" si="163"/>
        <v/>
      </c>
      <c r="BB873" s="59" t="str">
        <f t="shared" si="164"/>
        <v/>
      </c>
      <c r="BC873" s="59" t="str">
        <f t="shared" si="168"/>
        <v/>
      </c>
      <c r="BD873" s="59" t="str">
        <f t="shared" si="166"/>
        <v/>
      </c>
      <c r="BE873" s="34" t="str">
        <f>IF(AZ873="","",IF(AND($H873="",$I873=""),"Y",IF(AND($H873&lt;=#REF!,$I873&gt;=#REF!),"Y",IF(AND($H873&lt;=#REF!,$I873=""),"Y",IF(AND($H873="",$I873&gt;=#REF!),"Y","N")))))</f>
        <v/>
      </c>
      <c r="BF873" s="80" t="str">
        <f t="shared" si="167"/>
        <v/>
      </c>
    </row>
    <row r="874" spans="12:58">
      <c r="L874" s="80" t="str">
        <f t="shared" si="165"/>
        <v/>
      </c>
      <c r="R874" s="65" t="str">
        <f t="shared" si="157"/>
        <v/>
      </c>
      <c r="S874" s="16" t="str">
        <f t="shared" si="158"/>
        <v/>
      </c>
      <c r="X874" s="65" t="str">
        <f t="shared" si="159"/>
        <v/>
      </c>
      <c r="AD874" s="65" t="str">
        <f t="shared" si="160"/>
        <v/>
      </c>
      <c r="AE874" s="80" t="str">
        <f t="shared" si="161"/>
        <v/>
      </c>
      <c r="AF874" s="13"/>
      <c r="AN874" s="14"/>
      <c r="AO874" s="14"/>
      <c r="AS874" s="14"/>
      <c r="AT874" s="14"/>
      <c r="AX874" s="14"/>
      <c r="AY874" s="114"/>
      <c r="AZ874" s="96" t="str">
        <f t="shared" si="162"/>
        <v/>
      </c>
      <c r="BA874" s="59" t="str">
        <f t="shared" si="163"/>
        <v/>
      </c>
      <c r="BB874" s="59" t="str">
        <f t="shared" si="164"/>
        <v/>
      </c>
      <c r="BC874" s="59" t="str">
        <f t="shared" si="168"/>
        <v/>
      </c>
      <c r="BD874" s="59" t="str">
        <f t="shared" si="166"/>
        <v/>
      </c>
      <c r="BE874" s="34" t="str">
        <f>IF(AZ874="","",IF(AND($H874="",$I874=""),"Y",IF(AND($H874&lt;=#REF!,$I874&gt;=#REF!),"Y",IF(AND($H874&lt;=#REF!,$I874=""),"Y",IF(AND($H874="",$I874&gt;=#REF!),"Y","N")))))</f>
        <v/>
      </c>
      <c r="BF874" s="80" t="str">
        <f t="shared" si="167"/>
        <v/>
      </c>
    </row>
    <row r="875" spans="12:58">
      <c r="L875" s="80" t="str">
        <f t="shared" si="165"/>
        <v/>
      </c>
      <c r="R875" s="65" t="str">
        <f t="shared" si="157"/>
        <v/>
      </c>
      <c r="S875" s="16" t="str">
        <f t="shared" si="158"/>
        <v/>
      </c>
      <c r="X875" s="65" t="str">
        <f t="shared" si="159"/>
        <v/>
      </c>
      <c r="AD875" s="65" t="str">
        <f t="shared" si="160"/>
        <v/>
      </c>
      <c r="AE875" s="80" t="str">
        <f t="shared" si="161"/>
        <v/>
      </c>
      <c r="AF875" s="13"/>
      <c r="AN875" s="14"/>
      <c r="AO875" s="14"/>
      <c r="AS875" s="14"/>
      <c r="AT875" s="14"/>
      <c r="AX875" s="14"/>
      <c r="AY875" s="114"/>
      <c r="AZ875" s="96" t="str">
        <f t="shared" si="162"/>
        <v/>
      </c>
      <c r="BA875" s="59" t="str">
        <f t="shared" si="163"/>
        <v/>
      </c>
      <c r="BB875" s="59" t="str">
        <f t="shared" si="164"/>
        <v/>
      </c>
      <c r="BC875" s="59" t="str">
        <f t="shared" si="168"/>
        <v/>
      </c>
      <c r="BD875" s="59" t="str">
        <f t="shared" si="166"/>
        <v/>
      </c>
      <c r="BE875" s="34" t="str">
        <f>IF(AZ875="","",IF(AND($H875="",$I875=""),"Y",IF(AND($H875&lt;=#REF!,$I875&gt;=#REF!),"Y",IF(AND($H875&lt;=#REF!,$I875=""),"Y",IF(AND($H875="",$I875&gt;=#REF!),"Y","N")))))</f>
        <v/>
      </c>
      <c r="BF875" s="80" t="str">
        <f t="shared" si="167"/>
        <v/>
      </c>
    </row>
    <row r="876" spans="12:58">
      <c r="L876" s="80" t="str">
        <f t="shared" si="165"/>
        <v/>
      </c>
      <c r="R876" s="65" t="str">
        <f t="shared" si="157"/>
        <v/>
      </c>
      <c r="S876" s="16" t="str">
        <f t="shared" si="158"/>
        <v/>
      </c>
      <c r="X876" s="65" t="str">
        <f t="shared" si="159"/>
        <v/>
      </c>
      <c r="AD876" s="65" t="str">
        <f t="shared" si="160"/>
        <v/>
      </c>
      <c r="AE876" s="80" t="str">
        <f t="shared" si="161"/>
        <v/>
      </c>
      <c r="AF876" s="13"/>
      <c r="AN876" s="14"/>
      <c r="AO876" s="14"/>
      <c r="AS876" s="14"/>
      <c r="AT876" s="14"/>
      <c r="AX876" s="14"/>
      <c r="AY876" s="114"/>
      <c r="AZ876" s="96" t="str">
        <f t="shared" si="162"/>
        <v/>
      </c>
      <c r="BA876" s="59" t="str">
        <f t="shared" si="163"/>
        <v/>
      </c>
      <c r="BB876" s="59" t="str">
        <f t="shared" si="164"/>
        <v/>
      </c>
      <c r="BC876" s="59" t="str">
        <f t="shared" si="168"/>
        <v/>
      </c>
      <c r="BD876" s="59" t="str">
        <f t="shared" si="166"/>
        <v/>
      </c>
      <c r="BE876" s="34" t="str">
        <f>IF(AZ876="","",IF(AND($H876="",$I876=""),"Y",IF(AND($H876&lt;=#REF!,$I876&gt;=#REF!),"Y",IF(AND($H876&lt;=#REF!,$I876=""),"Y",IF(AND($H876="",$I876&gt;=#REF!),"Y","N")))))</f>
        <v/>
      </c>
      <c r="BF876" s="80" t="str">
        <f t="shared" si="167"/>
        <v/>
      </c>
    </row>
    <row r="877" spans="12:58">
      <c r="L877" s="80" t="str">
        <f t="shared" si="165"/>
        <v/>
      </c>
      <c r="R877" s="65" t="str">
        <f t="shared" si="157"/>
        <v/>
      </c>
      <c r="S877" s="16" t="str">
        <f t="shared" si="158"/>
        <v/>
      </c>
      <c r="X877" s="65" t="str">
        <f t="shared" si="159"/>
        <v/>
      </c>
      <c r="AD877" s="65" t="str">
        <f t="shared" si="160"/>
        <v/>
      </c>
      <c r="AE877" s="80" t="str">
        <f t="shared" si="161"/>
        <v/>
      </c>
      <c r="AF877" s="13"/>
      <c r="AN877" s="14"/>
      <c r="AO877" s="14"/>
      <c r="AS877" s="14"/>
      <c r="AT877" s="14"/>
      <c r="AX877" s="14"/>
      <c r="AY877" s="114"/>
      <c r="AZ877" s="96" t="str">
        <f t="shared" si="162"/>
        <v/>
      </c>
      <c r="BA877" s="59" t="str">
        <f t="shared" si="163"/>
        <v/>
      </c>
      <c r="BB877" s="59" t="str">
        <f t="shared" si="164"/>
        <v/>
      </c>
      <c r="BC877" s="59" t="str">
        <f t="shared" si="168"/>
        <v/>
      </c>
      <c r="BD877" s="59" t="str">
        <f t="shared" si="166"/>
        <v/>
      </c>
      <c r="BE877" s="34" t="str">
        <f>IF(AZ877="","",IF(AND($H877="",$I877=""),"Y",IF(AND($H877&lt;=#REF!,$I877&gt;=#REF!),"Y",IF(AND($H877&lt;=#REF!,$I877=""),"Y",IF(AND($H877="",$I877&gt;=#REF!),"Y","N")))))</f>
        <v/>
      </c>
      <c r="BF877" s="80" t="str">
        <f t="shared" si="167"/>
        <v/>
      </c>
    </row>
    <row r="878" spans="12:58">
      <c r="L878" s="80" t="str">
        <f t="shared" si="165"/>
        <v/>
      </c>
      <c r="R878" s="65" t="str">
        <f t="shared" si="157"/>
        <v/>
      </c>
      <c r="S878" s="16" t="str">
        <f t="shared" si="158"/>
        <v/>
      </c>
      <c r="X878" s="65" t="str">
        <f t="shared" si="159"/>
        <v/>
      </c>
      <c r="AD878" s="65" t="str">
        <f t="shared" si="160"/>
        <v/>
      </c>
      <c r="AE878" s="80" t="str">
        <f t="shared" si="161"/>
        <v/>
      </c>
      <c r="AF878" s="13"/>
      <c r="AN878" s="14"/>
      <c r="AO878" s="14"/>
      <c r="AS878" s="14"/>
      <c r="AT878" s="14"/>
      <c r="AX878" s="14"/>
      <c r="AY878" s="114"/>
      <c r="AZ878" s="96" t="str">
        <f t="shared" si="162"/>
        <v/>
      </c>
      <c r="BA878" s="59" t="str">
        <f t="shared" si="163"/>
        <v/>
      </c>
      <c r="BB878" s="59" t="str">
        <f t="shared" si="164"/>
        <v/>
      </c>
      <c r="BC878" s="59" t="str">
        <f t="shared" si="168"/>
        <v/>
      </c>
      <c r="BD878" s="59" t="str">
        <f t="shared" si="166"/>
        <v/>
      </c>
      <c r="BE878" s="34" t="str">
        <f>IF(AZ878="","",IF(AND($H878="",$I878=""),"Y",IF(AND($H878&lt;=#REF!,$I878&gt;=#REF!),"Y",IF(AND($H878&lt;=#REF!,$I878=""),"Y",IF(AND($H878="",$I878&gt;=#REF!),"Y","N")))))</f>
        <v/>
      </c>
      <c r="BF878" s="80" t="str">
        <f t="shared" si="167"/>
        <v/>
      </c>
    </row>
    <row r="879" spans="12:58">
      <c r="L879" s="80" t="str">
        <f t="shared" si="165"/>
        <v/>
      </c>
      <c r="R879" s="65" t="str">
        <f t="shared" si="157"/>
        <v/>
      </c>
      <c r="S879" s="16" t="str">
        <f t="shared" si="158"/>
        <v/>
      </c>
      <c r="X879" s="65" t="str">
        <f t="shared" si="159"/>
        <v/>
      </c>
      <c r="AD879" s="65" t="str">
        <f t="shared" si="160"/>
        <v/>
      </c>
      <c r="AE879" s="80" t="str">
        <f t="shared" si="161"/>
        <v/>
      </c>
      <c r="AF879" s="13"/>
      <c r="AN879" s="14"/>
      <c r="AO879" s="14"/>
      <c r="AS879" s="14"/>
      <c r="AT879" s="14"/>
      <c r="AX879" s="14"/>
      <c r="AY879" s="114"/>
      <c r="AZ879" s="96" t="str">
        <f t="shared" si="162"/>
        <v/>
      </c>
      <c r="BA879" s="59" t="str">
        <f t="shared" si="163"/>
        <v/>
      </c>
      <c r="BB879" s="59" t="str">
        <f t="shared" si="164"/>
        <v/>
      </c>
      <c r="BC879" s="59" t="str">
        <f t="shared" si="168"/>
        <v/>
      </c>
      <c r="BD879" s="59" t="str">
        <f t="shared" si="166"/>
        <v/>
      </c>
      <c r="BE879" s="34" t="str">
        <f>IF(AZ879="","",IF(AND($H879="",$I879=""),"Y",IF(AND($H879&lt;=#REF!,$I879&gt;=#REF!),"Y",IF(AND($H879&lt;=#REF!,$I879=""),"Y",IF(AND($H879="",$I879&gt;=#REF!),"Y","N")))))</f>
        <v/>
      </c>
      <c r="BF879" s="80" t="str">
        <f t="shared" si="167"/>
        <v/>
      </c>
    </row>
    <row r="880" spans="12:58">
      <c r="L880" s="80" t="str">
        <f t="shared" si="165"/>
        <v/>
      </c>
      <c r="R880" s="65" t="str">
        <f t="shared" si="157"/>
        <v/>
      </c>
      <c r="S880" s="16" t="str">
        <f t="shared" si="158"/>
        <v/>
      </c>
      <c r="X880" s="65" t="str">
        <f t="shared" si="159"/>
        <v/>
      </c>
      <c r="AD880" s="65" t="str">
        <f t="shared" si="160"/>
        <v/>
      </c>
      <c r="AE880" s="80" t="str">
        <f t="shared" si="161"/>
        <v/>
      </c>
      <c r="AF880" s="13"/>
      <c r="AN880" s="14"/>
      <c r="AO880" s="14"/>
      <c r="AS880" s="14"/>
      <c r="AT880" s="14"/>
      <c r="AX880" s="14"/>
      <c r="AY880" s="114"/>
      <c r="AZ880" s="96" t="str">
        <f t="shared" si="162"/>
        <v/>
      </c>
      <c r="BA880" s="59" t="str">
        <f t="shared" si="163"/>
        <v/>
      </c>
      <c r="BB880" s="59" t="str">
        <f t="shared" si="164"/>
        <v/>
      </c>
      <c r="BC880" s="59" t="str">
        <f t="shared" si="168"/>
        <v/>
      </c>
      <c r="BD880" s="59" t="str">
        <f t="shared" si="166"/>
        <v/>
      </c>
      <c r="BE880" s="34" t="str">
        <f>IF(AZ880="","",IF(AND($H880="",$I880=""),"Y",IF(AND($H880&lt;=#REF!,$I880&gt;=#REF!),"Y",IF(AND($H880&lt;=#REF!,$I880=""),"Y",IF(AND($H880="",$I880&gt;=#REF!),"Y","N")))))</f>
        <v/>
      </c>
      <c r="BF880" s="80" t="str">
        <f t="shared" si="167"/>
        <v/>
      </c>
    </row>
    <row r="881" spans="12:58">
      <c r="L881" s="80" t="str">
        <f t="shared" si="165"/>
        <v/>
      </c>
      <c r="R881" s="65" t="str">
        <f t="shared" si="157"/>
        <v/>
      </c>
      <c r="S881" s="16" t="str">
        <f t="shared" si="158"/>
        <v/>
      </c>
      <c r="X881" s="65" t="str">
        <f t="shared" si="159"/>
        <v/>
      </c>
      <c r="AD881" s="65" t="str">
        <f t="shared" si="160"/>
        <v/>
      </c>
      <c r="AE881" s="80" t="str">
        <f t="shared" si="161"/>
        <v/>
      </c>
      <c r="AF881" s="13"/>
      <c r="AN881" s="14"/>
      <c r="AO881" s="14"/>
      <c r="AS881" s="14"/>
      <c r="AT881" s="14"/>
      <c r="AX881" s="14"/>
      <c r="AY881" s="114"/>
      <c r="AZ881" s="96" t="str">
        <f t="shared" si="162"/>
        <v/>
      </c>
      <c r="BA881" s="59" t="str">
        <f t="shared" si="163"/>
        <v/>
      </c>
      <c r="BB881" s="59" t="str">
        <f t="shared" si="164"/>
        <v/>
      </c>
      <c r="BC881" s="59" t="str">
        <f t="shared" si="168"/>
        <v/>
      </c>
      <c r="BD881" s="59" t="str">
        <f t="shared" si="166"/>
        <v/>
      </c>
      <c r="BE881" s="34" t="str">
        <f>IF(AZ881="","",IF(AND($H881="",$I881=""),"Y",IF(AND($H881&lt;=#REF!,$I881&gt;=#REF!),"Y",IF(AND($H881&lt;=#REF!,$I881=""),"Y",IF(AND($H881="",$I881&gt;=#REF!),"Y","N")))))</f>
        <v/>
      </c>
      <c r="BF881" s="80" t="str">
        <f t="shared" si="167"/>
        <v/>
      </c>
    </row>
    <row r="882" spans="12:58">
      <c r="L882" s="80" t="str">
        <f t="shared" si="165"/>
        <v/>
      </c>
      <c r="R882" s="65" t="str">
        <f t="shared" si="157"/>
        <v/>
      </c>
      <c r="S882" s="16" t="str">
        <f t="shared" si="158"/>
        <v/>
      </c>
      <c r="X882" s="65" t="str">
        <f t="shared" si="159"/>
        <v/>
      </c>
      <c r="AD882" s="65" t="str">
        <f t="shared" si="160"/>
        <v/>
      </c>
      <c r="AE882" s="80" t="str">
        <f t="shared" si="161"/>
        <v/>
      </c>
      <c r="AF882" s="13"/>
      <c r="AN882" s="14"/>
      <c r="AO882" s="14"/>
      <c r="AS882" s="14"/>
      <c r="AT882" s="14"/>
      <c r="AX882" s="14"/>
      <c r="AY882" s="114"/>
      <c r="AZ882" s="96" t="str">
        <f t="shared" si="162"/>
        <v/>
      </c>
      <c r="BA882" s="59" t="str">
        <f t="shared" si="163"/>
        <v/>
      </c>
      <c r="BB882" s="59" t="str">
        <f t="shared" si="164"/>
        <v/>
      </c>
      <c r="BC882" s="59" t="str">
        <f t="shared" si="168"/>
        <v/>
      </c>
      <c r="BD882" s="59" t="str">
        <f t="shared" si="166"/>
        <v/>
      </c>
      <c r="BE882" s="34" t="str">
        <f>IF(AZ882="","",IF(AND($H882="",$I882=""),"Y",IF(AND($H882&lt;=#REF!,$I882&gt;=#REF!),"Y",IF(AND($H882&lt;=#REF!,$I882=""),"Y",IF(AND($H882="",$I882&gt;=#REF!),"Y","N")))))</f>
        <v/>
      </c>
      <c r="BF882" s="80" t="str">
        <f t="shared" si="167"/>
        <v/>
      </c>
    </row>
    <row r="883" spans="12:58">
      <c r="L883" s="80" t="str">
        <f t="shared" si="165"/>
        <v/>
      </c>
      <c r="R883" s="65" t="str">
        <f t="shared" si="157"/>
        <v/>
      </c>
      <c r="S883" s="16" t="str">
        <f t="shared" si="158"/>
        <v/>
      </c>
      <c r="X883" s="65" t="str">
        <f t="shared" si="159"/>
        <v/>
      </c>
      <c r="AD883" s="65" t="str">
        <f t="shared" si="160"/>
        <v/>
      </c>
      <c r="AE883" s="80" t="str">
        <f t="shared" si="161"/>
        <v/>
      </c>
      <c r="AF883" s="13"/>
      <c r="AN883" s="14"/>
      <c r="AO883" s="14"/>
      <c r="AS883" s="14"/>
      <c r="AT883" s="14"/>
      <c r="AX883" s="14"/>
      <c r="AY883" s="114"/>
      <c r="AZ883" s="96" t="str">
        <f t="shared" si="162"/>
        <v/>
      </c>
      <c r="BA883" s="59" t="str">
        <f t="shared" si="163"/>
        <v/>
      </c>
      <c r="BB883" s="59" t="str">
        <f t="shared" si="164"/>
        <v/>
      </c>
      <c r="BC883" s="59" t="str">
        <f t="shared" si="168"/>
        <v/>
      </c>
      <c r="BD883" s="59" t="str">
        <f t="shared" si="166"/>
        <v/>
      </c>
      <c r="BE883" s="34" t="str">
        <f>IF(AZ883="","",IF(AND($H883="",$I883=""),"Y",IF(AND($H883&lt;=#REF!,$I883&gt;=#REF!),"Y",IF(AND($H883&lt;=#REF!,$I883=""),"Y",IF(AND($H883="",$I883&gt;=#REF!),"Y","N")))))</f>
        <v/>
      </c>
      <c r="BF883" s="80" t="str">
        <f t="shared" si="167"/>
        <v/>
      </c>
    </row>
    <row r="884" spans="12:58">
      <c r="L884" s="80" t="str">
        <f t="shared" si="165"/>
        <v/>
      </c>
      <c r="R884" s="65" t="str">
        <f t="shared" si="157"/>
        <v/>
      </c>
      <c r="S884" s="16" t="str">
        <f t="shared" si="158"/>
        <v/>
      </c>
      <c r="X884" s="65" t="str">
        <f t="shared" si="159"/>
        <v/>
      </c>
      <c r="AD884" s="65" t="str">
        <f t="shared" si="160"/>
        <v/>
      </c>
      <c r="AE884" s="80" t="str">
        <f t="shared" si="161"/>
        <v/>
      </c>
      <c r="AF884" s="13"/>
      <c r="AN884" s="14"/>
      <c r="AO884" s="14"/>
      <c r="AS884" s="14"/>
      <c r="AT884" s="14"/>
      <c r="AX884" s="14"/>
      <c r="AY884" s="114"/>
      <c r="AZ884" s="96" t="str">
        <f t="shared" si="162"/>
        <v/>
      </c>
      <c r="BA884" s="59" t="str">
        <f t="shared" si="163"/>
        <v/>
      </c>
      <c r="BB884" s="59" t="str">
        <f t="shared" si="164"/>
        <v/>
      </c>
      <c r="BC884" s="59" t="str">
        <f t="shared" si="168"/>
        <v/>
      </c>
      <c r="BD884" s="59" t="str">
        <f t="shared" si="166"/>
        <v/>
      </c>
      <c r="BE884" s="34" t="str">
        <f>IF(AZ884="","",IF(AND($H884="",$I884=""),"Y",IF(AND($H884&lt;=#REF!,$I884&gt;=#REF!),"Y",IF(AND($H884&lt;=#REF!,$I884=""),"Y",IF(AND($H884="",$I884&gt;=#REF!),"Y","N")))))</f>
        <v/>
      </c>
      <c r="BF884" s="80" t="str">
        <f t="shared" si="167"/>
        <v/>
      </c>
    </row>
    <row r="885" spans="12:58">
      <c r="L885" s="80" t="str">
        <f t="shared" si="165"/>
        <v/>
      </c>
      <c r="R885" s="65" t="str">
        <f t="shared" si="157"/>
        <v/>
      </c>
      <c r="S885" s="16" t="str">
        <f t="shared" si="158"/>
        <v/>
      </c>
      <c r="X885" s="65" t="str">
        <f t="shared" si="159"/>
        <v/>
      </c>
      <c r="AD885" s="65" t="str">
        <f t="shared" si="160"/>
        <v/>
      </c>
      <c r="AE885" s="80" t="str">
        <f t="shared" si="161"/>
        <v/>
      </c>
      <c r="AF885" s="13"/>
      <c r="AN885" s="14"/>
      <c r="AO885" s="14"/>
      <c r="AS885" s="14"/>
      <c r="AT885" s="14"/>
      <c r="AX885" s="14"/>
      <c r="AY885" s="114"/>
      <c r="AZ885" s="96" t="str">
        <f t="shared" si="162"/>
        <v/>
      </c>
      <c r="BA885" s="59" t="str">
        <f t="shared" si="163"/>
        <v/>
      </c>
      <c r="BB885" s="59" t="str">
        <f t="shared" si="164"/>
        <v/>
      </c>
      <c r="BC885" s="59" t="str">
        <f t="shared" si="168"/>
        <v/>
      </c>
      <c r="BD885" s="59" t="str">
        <f t="shared" si="166"/>
        <v/>
      </c>
      <c r="BE885" s="34" t="str">
        <f>IF(AZ885="","",IF(AND($H885="",$I885=""),"Y",IF(AND($H885&lt;=#REF!,$I885&gt;=#REF!),"Y",IF(AND($H885&lt;=#REF!,$I885=""),"Y",IF(AND($H885="",$I885&gt;=#REF!),"Y","N")))))</f>
        <v/>
      </c>
      <c r="BF885" s="80" t="str">
        <f t="shared" si="167"/>
        <v/>
      </c>
    </row>
    <row r="886" spans="12:58">
      <c r="L886" s="80" t="str">
        <f t="shared" si="165"/>
        <v/>
      </c>
      <c r="R886" s="65" t="str">
        <f t="shared" si="157"/>
        <v/>
      </c>
      <c r="S886" s="16" t="str">
        <f t="shared" si="158"/>
        <v/>
      </c>
      <c r="X886" s="65" t="str">
        <f t="shared" si="159"/>
        <v/>
      </c>
      <c r="AD886" s="65" t="str">
        <f t="shared" si="160"/>
        <v/>
      </c>
      <c r="AE886" s="80" t="str">
        <f t="shared" si="161"/>
        <v/>
      </c>
      <c r="AF886" s="13"/>
      <c r="AN886" s="14"/>
      <c r="AO886" s="14"/>
      <c r="AS886" s="14"/>
      <c r="AT886" s="14"/>
      <c r="AX886" s="14"/>
      <c r="AY886" s="114"/>
      <c r="AZ886" s="96" t="str">
        <f t="shared" si="162"/>
        <v/>
      </c>
      <c r="BA886" s="59" t="str">
        <f t="shared" si="163"/>
        <v/>
      </c>
      <c r="BB886" s="59" t="str">
        <f t="shared" si="164"/>
        <v/>
      </c>
      <c r="BC886" s="59" t="str">
        <f t="shared" si="168"/>
        <v/>
      </c>
      <c r="BD886" s="59" t="str">
        <f t="shared" si="166"/>
        <v/>
      </c>
      <c r="BE886" s="34" t="str">
        <f>IF(AZ886="","",IF(AND($H886="",$I886=""),"Y",IF(AND($H886&lt;=#REF!,$I886&gt;=#REF!),"Y",IF(AND($H886&lt;=#REF!,$I886=""),"Y",IF(AND($H886="",$I886&gt;=#REF!),"Y","N")))))</f>
        <v/>
      </c>
      <c r="BF886" s="80" t="str">
        <f t="shared" si="167"/>
        <v/>
      </c>
    </row>
    <row r="887" spans="12:58">
      <c r="L887" s="80" t="str">
        <f t="shared" si="165"/>
        <v/>
      </c>
      <c r="R887" s="65" t="str">
        <f t="shared" si="157"/>
        <v/>
      </c>
      <c r="S887" s="16" t="str">
        <f t="shared" si="158"/>
        <v/>
      </c>
      <c r="X887" s="65" t="str">
        <f t="shared" si="159"/>
        <v/>
      </c>
      <c r="AD887" s="65" t="str">
        <f t="shared" si="160"/>
        <v/>
      </c>
      <c r="AE887" s="80" t="str">
        <f t="shared" si="161"/>
        <v/>
      </c>
      <c r="AF887" s="13"/>
      <c r="AN887" s="14"/>
      <c r="AO887" s="14"/>
      <c r="AS887" s="14"/>
      <c r="AT887" s="14"/>
      <c r="AX887" s="14"/>
      <c r="AY887" s="114"/>
      <c r="AZ887" s="96" t="str">
        <f t="shared" si="162"/>
        <v/>
      </c>
      <c r="BA887" s="59" t="str">
        <f t="shared" si="163"/>
        <v/>
      </c>
      <c r="BB887" s="59" t="str">
        <f t="shared" si="164"/>
        <v/>
      </c>
      <c r="BC887" s="59" t="str">
        <f t="shared" si="168"/>
        <v/>
      </c>
      <c r="BD887" s="59" t="str">
        <f t="shared" si="166"/>
        <v/>
      </c>
      <c r="BE887" s="34" t="str">
        <f>IF(AZ887="","",IF(AND($H887="",$I887=""),"Y",IF(AND($H887&lt;=#REF!,$I887&gt;=#REF!),"Y",IF(AND($H887&lt;=#REF!,$I887=""),"Y",IF(AND($H887="",$I887&gt;=#REF!),"Y","N")))))</f>
        <v/>
      </c>
      <c r="BF887" s="80" t="str">
        <f t="shared" si="167"/>
        <v/>
      </c>
    </row>
    <row r="888" spans="12:58">
      <c r="L888" s="80" t="str">
        <f t="shared" si="165"/>
        <v/>
      </c>
      <c r="R888" s="65" t="str">
        <f t="shared" si="157"/>
        <v/>
      </c>
      <c r="S888" s="16" t="str">
        <f t="shared" si="158"/>
        <v/>
      </c>
      <c r="X888" s="65" t="str">
        <f t="shared" si="159"/>
        <v/>
      </c>
      <c r="AD888" s="65" t="str">
        <f t="shared" si="160"/>
        <v/>
      </c>
      <c r="AE888" s="80" t="str">
        <f t="shared" si="161"/>
        <v/>
      </c>
      <c r="AF888" s="13"/>
      <c r="AN888" s="14"/>
      <c r="AO888" s="14"/>
      <c r="AS888" s="14"/>
      <c r="AT888" s="14"/>
      <c r="AX888" s="14"/>
      <c r="AY888" s="114"/>
      <c r="AZ888" s="96" t="str">
        <f t="shared" si="162"/>
        <v/>
      </c>
      <c r="BA888" s="59" t="str">
        <f t="shared" si="163"/>
        <v/>
      </c>
      <c r="BB888" s="59" t="str">
        <f t="shared" si="164"/>
        <v/>
      </c>
      <c r="BC888" s="59" t="str">
        <f t="shared" si="168"/>
        <v/>
      </c>
      <c r="BD888" s="59" t="str">
        <f t="shared" si="166"/>
        <v/>
      </c>
      <c r="BE888" s="34" t="str">
        <f>IF(AZ888="","",IF(AND($H888="",$I888=""),"Y",IF(AND($H888&lt;=#REF!,$I888&gt;=#REF!),"Y",IF(AND($H888&lt;=#REF!,$I888=""),"Y",IF(AND($H888="",$I888&gt;=#REF!),"Y","N")))))</f>
        <v/>
      </c>
      <c r="BF888" s="80" t="str">
        <f t="shared" si="167"/>
        <v/>
      </c>
    </row>
    <row r="889" spans="12:58">
      <c r="L889" s="80" t="str">
        <f t="shared" si="165"/>
        <v/>
      </c>
      <c r="R889" s="65" t="str">
        <f t="shared" si="157"/>
        <v/>
      </c>
      <c r="S889" s="16" t="str">
        <f t="shared" si="158"/>
        <v/>
      </c>
      <c r="X889" s="65" t="str">
        <f t="shared" si="159"/>
        <v/>
      </c>
      <c r="AD889" s="65" t="str">
        <f t="shared" si="160"/>
        <v/>
      </c>
      <c r="AE889" s="80" t="str">
        <f t="shared" si="161"/>
        <v/>
      </c>
      <c r="AF889" s="13"/>
      <c r="AN889" s="14"/>
      <c r="AO889" s="14"/>
      <c r="AS889" s="14"/>
      <c r="AT889" s="14"/>
      <c r="AX889" s="14"/>
      <c r="AY889" s="114"/>
      <c r="AZ889" s="96" t="str">
        <f t="shared" si="162"/>
        <v/>
      </c>
      <c r="BA889" s="59" t="str">
        <f t="shared" si="163"/>
        <v/>
      </c>
      <c r="BB889" s="59" t="str">
        <f t="shared" si="164"/>
        <v/>
      </c>
      <c r="BC889" s="59" t="str">
        <f t="shared" si="168"/>
        <v/>
      </c>
      <c r="BD889" s="59" t="str">
        <f t="shared" si="166"/>
        <v/>
      </c>
      <c r="BE889" s="34" t="str">
        <f>IF(AZ889="","",IF(AND($H889="",$I889=""),"Y",IF(AND($H889&lt;=#REF!,$I889&gt;=#REF!),"Y",IF(AND($H889&lt;=#REF!,$I889=""),"Y",IF(AND($H889="",$I889&gt;=#REF!),"Y","N")))))</f>
        <v/>
      </c>
      <c r="BF889" s="80" t="str">
        <f t="shared" si="167"/>
        <v/>
      </c>
    </row>
    <row r="890" spans="12:58">
      <c r="L890" s="80" t="str">
        <f t="shared" si="165"/>
        <v/>
      </c>
      <c r="R890" s="65" t="str">
        <f t="shared" si="157"/>
        <v/>
      </c>
      <c r="S890" s="16" t="str">
        <f t="shared" si="158"/>
        <v/>
      </c>
      <c r="X890" s="65" t="str">
        <f t="shared" si="159"/>
        <v/>
      </c>
      <c r="AD890" s="65" t="str">
        <f t="shared" si="160"/>
        <v/>
      </c>
      <c r="AE890" s="80" t="str">
        <f t="shared" si="161"/>
        <v/>
      </c>
      <c r="AF890" s="13"/>
      <c r="AN890" s="14"/>
      <c r="AO890" s="14"/>
      <c r="AS890" s="14"/>
      <c r="AT890" s="14"/>
      <c r="AX890" s="14"/>
      <c r="AY890" s="114"/>
      <c r="AZ890" s="96" t="str">
        <f t="shared" si="162"/>
        <v/>
      </c>
      <c r="BA890" s="59" t="str">
        <f t="shared" si="163"/>
        <v/>
      </c>
      <c r="BB890" s="59" t="str">
        <f t="shared" si="164"/>
        <v/>
      </c>
      <c r="BC890" s="59" t="str">
        <f t="shared" si="168"/>
        <v/>
      </c>
      <c r="BD890" s="59" t="str">
        <f t="shared" si="166"/>
        <v/>
      </c>
      <c r="BE890" s="34" t="str">
        <f>IF(AZ890="","",IF(AND($H890="",$I890=""),"Y",IF(AND($H890&lt;=#REF!,$I890&gt;=#REF!),"Y",IF(AND($H890&lt;=#REF!,$I890=""),"Y",IF(AND($H890="",$I890&gt;=#REF!),"Y","N")))))</f>
        <v/>
      </c>
      <c r="BF890" s="80" t="str">
        <f t="shared" si="167"/>
        <v/>
      </c>
    </row>
    <row r="891" spans="12:58">
      <c r="L891" s="80" t="str">
        <f t="shared" si="165"/>
        <v/>
      </c>
      <c r="R891" s="65" t="str">
        <f t="shared" si="157"/>
        <v/>
      </c>
      <c r="S891" s="16" t="str">
        <f t="shared" si="158"/>
        <v/>
      </c>
      <c r="X891" s="65" t="str">
        <f t="shared" si="159"/>
        <v/>
      </c>
      <c r="AD891" s="65" t="str">
        <f t="shared" si="160"/>
        <v/>
      </c>
      <c r="AE891" s="80" t="str">
        <f t="shared" si="161"/>
        <v/>
      </c>
      <c r="AF891" s="13"/>
      <c r="AN891" s="14"/>
      <c r="AO891" s="14"/>
      <c r="AS891" s="14"/>
      <c r="AT891" s="14"/>
      <c r="AX891" s="14"/>
      <c r="AY891" s="114"/>
      <c r="AZ891" s="96" t="str">
        <f t="shared" si="162"/>
        <v/>
      </c>
      <c r="BA891" s="59" t="str">
        <f t="shared" si="163"/>
        <v/>
      </c>
      <c r="BB891" s="59" t="str">
        <f t="shared" si="164"/>
        <v/>
      </c>
      <c r="BC891" s="59" t="str">
        <f t="shared" si="168"/>
        <v/>
      </c>
      <c r="BD891" s="59" t="str">
        <f t="shared" si="166"/>
        <v/>
      </c>
      <c r="BE891" s="34" t="str">
        <f>IF(AZ891="","",IF(AND($H891="",$I891=""),"Y",IF(AND($H891&lt;=#REF!,$I891&gt;=#REF!),"Y",IF(AND($H891&lt;=#REF!,$I891=""),"Y",IF(AND($H891="",$I891&gt;=#REF!),"Y","N")))))</f>
        <v/>
      </c>
      <c r="BF891" s="80" t="str">
        <f t="shared" si="167"/>
        <v/>
      </c>
    </row>
    <row r="892" spans="12:58">
      <c r="L892" s="80" t="str">
        <f t="shared" si="165"/>
        <v/>
      </c>
      <c r="R892" s="65" t="str">
        <f t="shared" si="157"/>
        <v/>
      </c>
      <c r="S892" s="16" t="str">
        <f t="shared" si="158"/>
        <v/>
      </c>
      <c r="X892" s="65" t="str">
        <f t="shared" si="159"/>
        <v/>
      </c>
      <c r="AD892" s="65" t="str">
        <f t="shared" si="160"/>
        <v/>
      </c>
      <c r="AE892" s="80" t="str">
        <f t="shared" si="161"/>
        <v/>
      </c>
      <c r="AF892" s="13"/>
      <c r="AN892" s="14"/>
      <c r="AO892" s="14"/>
      <c r="AS892" s="14"/>
      <c r="AT892" s="14"/>
      <c r="AX892" s="14"/>
      <c r="AY892" s="114"/>
      <c r="AZ892" s="96" t="str">
        <f t="shared" si="162"/>
        <v/>
      </c>
      <c r="BA892" s="59" t="str">
        <f t="shared" si="163"/>
        <v/>
      </c>
      <c r="BB892" s="59" t="str">
        <f t="shared" si="164"/>
        <v/>
      </c>
      <c r="BC892" s="59" t="str">
        <f t="shared" si="168"/>
        <v/>
      </c>
      <c r="BD892" s="59" t="str">
        <f t="shared" si="166"/>
        <v/>
      </c>
      <c r="BE892" s="34" t="str">
        <f>IF(AZ892="","",IF(AND($H892="",$I892=""),"Y",IF(AND($H892&lt;=#REF!,$I892&gt;=#REF!),"Y",IF(AND($H892&lt;=#REF!,$I892=""),"Y",IF(AND($H892="",$I892&gt;=#REF!),"Y","N")))))</f>
        <v/>
      </c>
      <c r="BF892" s="80" t="str">
        <f t="shared" si="167"/>
        <v/>
      </c>
    </row>
    <row r="893" spans="12:58">
      <c r="L893" s="80" t="str">
        <f t="shared" si="165"/>
        <v/>
      </c>
      <c r="R893" s="65" t="str">
        <f t="shared" si="157"/>
        <v/>
      </c>
      <c r="S893" s="16" t="str">
        <f t="shared" si="158"/>
        <v/>
      </c>
      <c r="X893" s="65" t="str">
        <f t="shared" si="159"/>
        <v/>
      </c>
      <c r="AD893" s="65" t="str">
        <f t="shared" si="160"/>
        <v/>
      </c>
      <c r="AE893" s="80" t="str">
        <f t="shared" si="161"/>
        <v/>
      </c>
      <c r="AF893" s="13"/>
      <c r="AN893" s="14"/>
      <c r="AO893" s="14"/>
      <c r="AS893" s="14"/>
      <c r="AT893" s="14"/>
      <c r="AX893" s="14"/>
      <c r="AY893" s="114"/>
      <c r="AZ893" s="96" t="str">
        <f t="shared" si="162"/>
        <v/>
      </c>
      <c r="BA893" s="59" t="str">
        <f t="shared" si="163"/>
        <v/>
      </c>
      <c r="BB893" s="59" t="str">
        <f t="shared" si="164"/>
        <v/>
      </c>
      <c r="BC893" s="59" t="str">
        <f t="shared" si="168"/>
        <v/>
      </c>
      <c r="BD893" s="59" t="str">
        <f t="shared" si="166"/>
        <v/>
      </c>
      <c r="BE893" s="34" t="str">
        <f>IF(AZ893="","",IF(AND($H893="",$I893=""),"Y",IF(AND($H893&lt;=#REF!,$I893&gt;=#REF!),"Y",IF(AND($H893&lt;=#REF!,$I893=""),"Y",IF(AND($H893="",$I893&gt;=#REF!),"Y","N")))))</f>
        <v/>
      </c>
      <c r="BF893" s="80" t="str">
        <f t="shared" si="167"/>
        <v/>
      </c>
    </row>
    <row r="894" spans="12:58">
      <c r="L894" s="80" t="str">
        <f t="shared" si="165"/>
        <v/>
      </c>
      <c r="R894" s="65" t="str">
        <f t="shared" si="157"/>
        <v/>
      </c>
      <c r="S894" s="16" t="str">
        <f t="shared" si="158"/>
        <v/>
      </c>
      <c r="X894" s="65" t="str">
        <f t="shared" si="159"/>
        <v/>
      </c>
      <c r="AD894" s="65" t="str">
        <f t="shared" si="160"/>
        <v/>
      </c>
      <c r="AE894" s="80" t="str">
        <f t="shared" si="161"/>
        <v/>
      </c>
      <c r="AF894" s="13"/>
      <c r="AN894" s="14"/>
      <c r="AO894" s="14"/>
      <c r="AS894" s="14"/>
      <c r="AT894" s="14"/>
      <c r="AX894" s="14"/>
      <c r="AY894" s="114"/>
      <c r="AZ894" s="96" t="str">
        <f t="shared" si="162"/>
        <v/>
      </c>
      <c r="BA894" s="59" t="str">
        <f t="shared" si="163"/>
        <v/>
      </c>
      <c r="BB894" s="59" t="str">
        <f t="shared" si="164"/>
        <v/>
      </c>
      <c r="BC894" s="59" t="str">
        <f t="shared" si="168"/>
        <v/>
      </c>
      <c r="BD894" s="59" t="str">
        <f t="shared" si="166"/>
        <v/>
      </c>
      <c r="BE894" s="34" t="str">
        <f>IF(AZ894="","",IF(AND($H894="",$I894=""),"Y",IF(AND($H894&lt;=#REF!,$I894&gt;=#REF!),"Y",IF(AND($H894&lt;=#REF!,$I894=""),"Y",IF(AND($H894="",$I894&gt;=#REF!),"Y","N")))))</f>
        <v/>
      </c>
      <c r="BF894" s="80" t="str">
        <f t="shared" si="167"/>
        <v/>
      </c>
    </row>
    <row r="895" spans="12:58">
      <c r="L895" s="80" t="str">
        <f t="shared" si="165"/>
        <v/>
      </c>
      <c r="R895" s="65" t="str">
        <f t="shared" si="157"/>
        <v/>
      </c>
      <c r="S895" s="16" t="str">
        <f t="shared" si="158"/>
        <v/>
      </c>
      <c r="X895" s="65" t="str">
        <f t="shared" si="159"/>
        <v/>
      </c>
      <c r="AD895" s="65" t="str">
        <f t="shared" si="160"/>
        <v/>
      </c>
      <c r="AE895" s="80" t="str">
        <f t="shared" si="161"/>
        <v/>
      </c>
      <c r="AF895" s="13"/>
      <c r="AN895" s="14"/>
      <c r="AO895" s="14"/>
      <c r="AS895" s="14"/>
      <c r="AT895" s="14"/>
      <c r="AX895" s="14"/>
      <c r="AY895" s="114"/>
      <c r="AZ895" s="96" t="str">
        <f t="shared" si="162"/>
        <v/>
      </c>
      <c r="BA895" s="59" t="str">
        <f t="shared" si="163"/>
        <v/>
      </c>
      <c r="BB895" s="59" t="str">
        <f t="shared" si="164"/>
        <v/>
      </c>
      <c r="BC895" s="59" t="str">
        <f t="shared" si="168"/>
        <v/>
      </c>
      <c r="BD895" s="59" t="str">
        <f t="shared" si="166"/>
        <v/>
      </c>
      <c r="BE895" s="34" t="str">
        <f>IF(AZ895="","",IF(AND($H895="",$I895=""),"Y",IF(AND($H895&lt;=#REF!,$I895&gt;=#REF!),"Y",IF(AND($H895&lt;=#REF!,$I895=""),"Y",IF(AND($H895="",$I895&gt;=#REF!),"Y","N")))))</f>
        <v/>
      </c>
      <c r="BF895" s="80" t="str">
        <f t="shared" si="167"/>
        <v/>
      </c>
    </row>
    <row r="896" spans="12:58">
      <c r="L896" s="80" t="str">
        <f t="shared" si="165"/>
        <v/>
      </c>
      <c r="R896" s="65" t="str">
        <f t="shared" si="157"/>
        <v/>
      </c>
      <c r="S896" s="16" t="str">
        <f t="shared" si="158"/>
        <v/>
      </c>
      <c r="X896" s="65" t="str">
        <f t="shared" si="159"/>
        <v/>
      </c>
      <c r="AD896" s="65" t="str">
        <f t="shared" si="160"/>
        <v/>
      </c>
      <c r="AE896" s="80" t="str">
        <f t="shared" si="161"/>
        <v/>
      </c>
      <c r="AF896" s="13"/>
      <c r="AN896" s="14"/>
      <c r="AO896" s="14"/>
      <c r="AS896" s="14"/>
      <c r="AT896" s="14"/>
      <c r="AX896" s="14"/>
      <c r="AY896" s="114"/>
      <c r="AZ896" s="96" t="str">
        <f t="shared" si="162"/>
        <v/>
      </c>
      <c r="BA896" s="59" t="str">
        <f t="shared" si="163"/>
        <v/>
      </c>
      <c r="BB896" s="59" t="str">
        <f t="shared" si="164"/>
        <v/>
      </c>
      <c r="BC896" s="59" t="str">
        <f t="shared" si="168"/>
        <v/>
      </c>
      <c r="BD896" s="59" t="str">
        <f t="shared" si="166"/>
        <v/>
      </c>
      <c r="BE896" s="34" t="str">
        <f>IF(AZ896="","",IF(AND($H896="",$I896=""),"Y",IF(AND($H896&lt;=#REF!,$I896&gt;=#REF!),"Y",IF(AND($H896&lt;=#REF!,$I896=""),"Y",IF(AND($H896="",$I896&gt;=#REF!),"Y","N")))))</f>
        <v/>
      </c>
      <c r="BF896" s="80" t="str">
        <f t="shared" si="167"/>
        <v/>
      </c>
    </row>
    <row r="897" spans="12:58">
      <c r="L897" s="80" t="str">
        <f t="shared" si="165"/>
        <v/>
      </c>
      <c r="R897" s="65" t="str">
        <f t="shared" si="157"/>
        <v/>
      </c>
      <c r="S897" s="16" t="str">
        <f t="shared" si="158"/>
        <v/>
      </c>
      <c r="X897" s="65" t="str">
        <f t="shared" si="159"/>
        <v/>
      </c>
      <c r="AD897" s="65" t="str">
        <f t="shared" si="160"/>
        <v/>
      </c>
      <c r="AE897" s="80" t="str">
        <f t="shared" si="161"/>
        <v/>
      </c>
      <c r="AF897" s="13"/>
      <c r="AN897" s="14"/>
      <c r="AO897" s="14"/>
      <c r="AS897" s="14"/>
      <c r="AT897" s="14"/>
      <c r="AX897" s="14"/>
      <c r="AY897" s="114"/>
      <c r="AZ897" s="96" t="str">
        <f t="shared" si="162"/>
        <v/>
      </c>
      <c r="BA897" s="59" t="str">
        <f t="shared" si="163"/>
        <v/>
      </c>
      <c r="BB897" s="59" t="str">
        <f t="shared" si="164"/>
        <v/>
      </c>
      <c r="BC897" s="59" t="str">
        <f t="shared" si="168"/>
        <v/>
      </c>
      <c r="BD897" s="59" t="str">
        <f t="shared" si="166"/>
        <v/>
      </c>
      <c r="BE897" s="34" t="str">
        <f>IF(AZ897="","",IF(AND($H897="",$I897=""),"Y",IF(AND($H897&lt;=#REF!,$I897&gt;=#REF!),"Y",IF(AND($H897&lt;=#REF!,$I897=""),"Y",IF(AND($H897="",$I897&gt;=#REF!),"Y","N")))))</f>
        <v/>
      </c>
      <c r="BF897" s="80" t="str">
        <f t="shared" si="167"/>
        <v/>
      </c>
    </row>
    <row r="898" spans="12:58">
      <c r="L898" s="80" t="str">
        <f t="shared" si="165"/>
        <v/>
      </c>
      <c r="R898" s="65" t="str">
        <f t="shared" si="157"/>
        <v/>
      </c>
      <c r="S898" s="16" t="str">
        <f t="shared" si="158"/>
        <v/>
      </c>
      <c r="X898" s="65" t="str">
        <f t="shared" si="159"/>
        <v/>
      </c>
      <c r="AD898" s="65" t="str">
        <f t="shared" si="160"/>
        <v/>
      </c>
      <c r="AE898" s="80" t="str">
        <f t="shared" si="161"/>
        <v/>
      </c>
      <c r="AF898" s="13"/>
      <c r="AN898" s="14"/>
      <c r="AO898" s="14"/>
      <c r="AS898" s="14"/>
      <c r="AT898" s="14"/>
      <c r="AX898" s="14"/>
      <c r="AY898" s="114"/>
      <c r="AZ898" s="96" t="str">
        <f t="shared" si="162"/>
        <v/>
      </c>
      <c r="BA898" s="59" t="str">
        <f t="shared" si="163"/>
        <v/>
      </c>
      <c r="BB898" s="59" t="str">
        <f t="shared" si="164"/>
        <v/>
      </c>
      <c r="BC898" s="59" t="str">
        <f t="shared" si="168"/>
        <v/>
      </c>
      <c r="BD898" s="59" t="str">
        <f t="shared" si="166"/>
        <v/>
      </c>
      <c r="BE898" s="34" t="str">
        <f>IF(AZ898="","",IF(AND($H898="",$I898=""),"Y",IF(AND($H898&lt;=#REF!,$I898&gt;=#REF!),"Y",IF(AND($H898&lt;=#REF!,$I898=""),"Y",IF(AND($H898="",$I898&gt;=#REF!),"Y","N")))))</f>
        <v/>
      </c>
      <c r="BF898" s="80" t="str">
        <f t="shared" si="167"/>
        <v/>
      </c>
    </row>
    <row r="899" spans="12:58">
      <c r="L899" s="80" t="str">
        <f t="shared" si="165"/>
        <v/>
      </c>
      <c r="R899" s="65" t="str">
        <f t="shared" ref="R899:R962" si="169">IF(AND(N899="Accepted",Q899=""),"Enter date 1st dose administered",IF(AND(N899="Previously vaccinated at another location",Q899=""),"Enter date 1st dose administered",IF(AND(N899="Refused",O899=""),"Enter reason for refusal",IF(Q899&lt;&gt;"","YES",IF(N899="Refused","NO",IF(AND($M899&lt;&gt;"",N899=""),"Enter Vaccination Status",IF(N899="Unknown","Unknown","")))))))</f>
        <v/>
      </c>
      <c r="S899" s="16" t="str">
        <f t="shared" ref="S899:S962" si="170">IF(Q899="","",IF(M899="Pfizer-BioNTech",Q899+21,IF(M899="Moderna",Q899+28,IF(M899="Janssen/Johnson &amp; Johnson","N/A",""))))</f>
        <v/>
      </c>
      <c r="X899" s="65" t="str">
        <f t="shared" ref="X899:X962" si="171">IF($M899="Janssen/Johnson &amp; Johnson","N/A",IF(AND(T899="Accepted",W899=""),"Enter date 2nd dose administered",IF(AND(T899="Previously vaccinated at another location",W899=""),"Enter date 2nd dose administered",IF(R899="NO","NO",IF(AND(T899="Refused",U899=""),"Enter reason for refusal",IF(W899&lt;&gt;"","YES",IF(T899="Refused","NO",IF(AND(R899="YES",T899=""),"NO",IF(T899="Unknown","Unknown",IF(AND(T899="",R899="Unknown"),"Unknown",""))))))))))</f>
        <v/>
      </c>
      <c r="AD899" s="65" t="str">
        <f t="shared" ref="AD899:AD962" si="172">IF($M899="Janssen/Johnson &amp; Johnson","N/A",IF(AND(Z899="Accepted",AC899=""),"Enter date 2nd dose administered",IF(AND(Z899="Previously vaccinated at another location",AC899=""),"Enter date 2nd dose administered",IF(Y899="NO","NO",IF(AND(Z899="Refused",AA899=""),"Enter reason for refusal",IF(AC899&lt;&gt;"","YES",IF(Z899="Refused","NO",IF(AND(Y899="YES",Z899=""),"NO",IF(Z899="Unknown","Unknown",IF(AND(Z899="",Y899="Unknown"),"Unknown",""))))))))))</f>
        <v/>
      </c>
      <c r="AE899" s="80" t="str">
        <f t="shared" ref="AE899:AE962" si="173">IF(AND(M899="Pfizer-BioNTech",W899&lt;&gt;""),W899+150,IF(AND(M899="Moderna",W899&lt;&gt;""),W899+150,IF(AND(M899="Janssen/Johnson &amp; Johnson",Q899&lt;&gt;""),Q899+60,"")))</f>
        <v/>
      </c>
      <c r="AF899" s="13"/>
      <c r="AN899" s="14"/>
      <c r="AO899" s="14"/>
      <c r="AS899" s="14"/>
      <c r="AT899" s="14"/>
      <c r="AX899" s="14"/>
      <c r="AY899" s="114"/>
      <c r="AZ899" s="96" t="str">
        <f t="shared" ref="AZ899:AZ962" si="174">IF(OR(X899="YES",X899="Enter date 2nd dose administered"),"YES",IF(AND(M899="Janssen/Johnson &amp; Johnson",R899="YES"),"YES",IF(OR(O899="Medical Contraindication",U899="Medical Contraindication"),"Medical Contraindication",IF(AND(R899="YES",T899=""),"NEEDS 2ND DOSE",IF(AND(R899="Enter date 1st dose administered",T899=""),"NEEDS 2ND DOSE",IF(AND(R899="YES",U899="Offered and Declined"),"Refused 2nd Dose",IF(O899="Religious Exemption","Religious Exemption",IF(OR(R899="NO",R899="Enter reason for refusal"),"NO",IF(OR(R899="Unknown",X899="Unknown"),"Unknown","")))))))))</f>
        <v/>
      </c>
      <c r="BA899" s="59" t="str">
        <f t="shared" ref="BA899:BA962" si="175">IF(AZ899="","",IF(OR(AG899="Accepted",AG899="Previously vaccinated at another location"),"YES",IF(AH899="Medical Contraindication","Medical Contraindication",IF(AG899="Unknown","Unknown",IF(AG899="Refused","NO","NO")))))</f>
        <v/>
      </c>
      <c r="BB899" s="59" t="str">
        <f t="shared" ref="BB899:BB962" si="176">IF(AZ899="","",IF(OR(AL899="Accepted",AL899="Previously vaccinated at another location"),"YES",IF(AM899="Medical Contraindication","Medical Contraindication",IF(AL899="Unknown","Unknown",IF(AL899="Refused","NO","NO")))))</f>
        <v/>
      </c>
      <c r="BC899" s="59" t="str">
        <f t="shared" si="168"/>
        <v/>
      </c>
      <c r="BD899" s="59" t="str">
        <f t="shared" si="166"/>
        <v/>
      </c>
      <c r="BE899" s="34" t="str">
        <f>IF(AZ899="","",IF(AND($H899="",$I899=""),"Y",IF(AND($H899&lt;=#REF!,$I899&gt;=#REF!),"Y",IF(AND($H899&lt;=#REF!,$I899=""),"Y",IF(AND($H899="",$I899&gt;=#REF!),"Y","N")))))</f>
        <v/>
      </c>
      <c r="BF899" s="80" t="str">
        <f t="shared" si="167"/>
        <v/>
      </c>
    </row>
    <row r="900" spans="12:58">
      <c r="L900" s="80" t="str">
        <f t="shared" ref="L900:L963" si="177">IF(I900&gt;0,I900+30,"")</f>
        <v/>
      </c>
      <c r="R900" s="65" t="str">
        <f t="shared" si="169"/>
        <v/>
      </c>
      <c r="S900" s="16" t="str">
        <f t="shared" si="170"/>
        <v/>
      </c>
      <c r="X900" s="65" t="str">
        <f t="shared" si="171"/>
        <v/>
      </c>
      <c r="AD900" s="65" t="str">
        <f t="shared" si="172"/>
        <v/>
      </c>
      <c r="AE900" s="80" t="str">
        <f t="shared" si="173"/>
        <v/>
      </c>
      <c r="AF900" s="13"/>
      <c r="AN900" s="14"/>
      <c r="AO900" s="14"/>
      <c r="AS900" s="14"/>
      <c r="AT900" s="14"/>
      <c r="AX900" s="14"/>
      <c r="AY900" s="114"/>
      <c r="AZ900" s="96" t="str">
        <f t="shared" si="174"/>
        <v/>
      </c>
      <c r="BA900" s="59" t="str">
        <f t="shared" si="175"/>
        <v/>
      </c>
      <c r="BB900" s="59" t="str">
        <f t="shared" si="176"/>
        <v/>
      </c>
      <c r="BC900" s="59" t="str">
        <f t="shared" si="168"/>
        <v/>
      </c>
      <c r="BD900" s="59" t="str">
        <f t="shared" ref="BD900:BD963" si="178">IF(AV900="","",IF(OR(AV900="Accepted",AV900="Previously vaccinated at another location"),"YES",IF(AW900="Medical Contraindication","Medical Contraindication",IF(AW900="Unknown","Unknown",IF(AW900="Refused","NO","NO")))))</f>
        <v/>
      </c>
      <c r="BE900" s="34" t="str">
        <f>IF(AZ900="","",IF(AND($H900="",$I900=""),"Y",IF(AND($H900&lt;=#REF!,$I900&gt;=#REF!),"Y",IF(AND($H900&lt;=#REF!,$I900=""),"Y",IF(AND($H900="",$I900&gt;=#REF!),"Y","N")))))</f>
        <v/>
      </c>
      <c r="BF900" s="80" t="str">
        <f t="shared" ref="BF900:BF963" si="179">IF($AZ900="YES",IF($M900="Janssen/Johnson &amp; Johnson",Q900,W900),"")</f>
        <v/>
      </c>
    </row>
    <row r="901" spans="12:58">
      <c r="L901" s="80" t="str">
        <f t="shared" si="177"/>
        <v/>
      </c>
      <c r="R901" s="65" t="str">
        <f t="shared" si="169"/>
        <v/>
      </c>
      <c r="S901" s="16" t="str">
        <f t="shared" si="170"/>
        <v/>
      </c>
      <c r="X901" s="65" t="str">
        <f t="shared" si="171"/>
        <v/>
      </c>
      <c r="AD901" s="65" t="str">
        <f t="shared" si="172"/>
        <v/>
      </c>
      <c r="AE901" s="80" t="str">
        <f t="shared" si="173"/>
        <v/>
      </c>
      <c r="AF901" s="13"/>
      <c r="AN901" s="14"/>
      <c r="AO901" s="14"/>
      <c r="AS901" s="14"/>
      <c r="AT901" s="14"/>
      <c r="AX901" s="14"/>
      <c r="AY901" s="114"/>
      <c r="AZ901" s="96" t="str">
        <f t="shared" si="174"/>
        <v/>
      </c>
      <c r="BA901" s="59" t="str">
        <f t="shared" si="175"/>
        <v/>
      </c>
      <c r="BB901" s="59" t="str">
        <f t="shared" si="176"/>
        <v/>
      </c>
      <c r="BC901" s="59" t="str">
        <f t="shared" ref="BC901:BC964" si="180">IF(BA901="","",IF(OR(AM901="Accepted",AM901="Previously vaccinated at another location"),"YES",IF(AN901="Medical Contraindication","Medical Contraindication",IF(AM901="Unknown","Unknown",IF(AM901="Refused","NO","NO")))))</f>
        <v/>
      </c>
      <c r="BD901" s="59" t="str">
        <f t="shared" si="178"/>
        <v/>
      </c>
      <c r="BE901" s="34" t="str">
        <f>IF(AZ901="","",IF(AND($H901="",$I901=""),"Y",IF(AND($H901&lt;=#REF!,$I901&gt;=#REF!),"Y",IF(AND($H901&lt;=#REF!,$I901=""),"Y",IF(AND($H901="",$I901&gt;=#REF!),"Y","N")))))</f>
        <v/>
      </c>
      <c r="BF901" s="80" t="str">
        <f t="shared" si="179"/>
        <v/>
      </c>
    </row>
    <row r="902" spans="12:58">
      <c r="L902" s="80" t="str">
        <f t="shared" si="177"/>
        <v/>
      </c>
      <c r="R902" s="65" t="str">
        <f t="shared" si="169"/>
        <v/>
      </c>
      <c r="S902" s="16" t="str">
        <f t="shared" si="170"/>
        <v/>
      </c>
      <c r="X902" s="65" t="str">
        <f t="shared" si="171"/>
        <v/>
      </c>
      <c r="AD902" s="65" t="str">
        <f t="shared" si="172"/>
        <v/>
      </c>
      <c r="AE902" s="80" t="str">
        <f t="shared" si="173"/>
        <v/>
      </c>
      <c r="AF902" s="13"/>
      <c r="AN902" s="14"/>
      <c r="AO902" s="14"/>
      <c r="AS902" s="14"/>
      <c r="AT902" s="14"/>
      <c r="AX902" s="14"/>
      <c r="AY902" s="114"/>
      <c r="AZ902" s="96" t="str">
        <f t="shared" si="174"/>
        <v/>
      </c>
      <c r="BA902" s="59" t="str">
        <f t="shared" si="175"/>
        <v/>
      </c>
      <c r="BB902" s="59" t="str">
        <f t="shared" si="176"/>
        <v/>
      </c>
      <c r="BC902" s="59" t="str">
        <f t="shared" si="180"/>
        <v/>
      </c>
      <c r="BD902" s="59" t="str">
        <f t="shared" si="178"/>
        <v/>
      </c>
      <c r="BE902" s="34" t="str">
        <f>IF(AZ902="","",IF(AND($H902="",$I902=""),"Y",IF(AND($H902&lt;=#REF!,$I902&gt;=#REF!),"Y",IF(AND($H902&lt;=#REF!,$I902=""),"Y",IF(AND($H902="",$I902&gt;=#REF!),"Y","N")))))</f>
        <v/>
      </c>
      <c r="BF902" s="80" t="str">
        <f t="shared" si="179"/>
        <v/>
      </c>
    </row>
    <row r="903" spans="12:58">
      <c r="L903" s="80" t="str">
        <f t="shared" si="177"/>
        <v/>
      </c>
      <c r="R903" s="65" t="str">
        <f t="shared" si="169"/>
        <v/>
      </c>
      <c r="S903" s="16" t="str">
        <f t="shared" si="170"/>
        <v/>
      </c>
      <c r="X903" s="65" t="str">
        <f t="shared" si="171"/>
        <v/>
      </c>
      <c r="AD903" s="65" t="str">
        <f t="shared" si="172"/>
        <v/>
      </c>
      <c r="AE903" s="80" t="str">
        <f t="shared" si="173"/>
        <v/>
      </c>
      <c r="AF903" s="13"/>
      <c r="AN903" s="14"/>
      <c r="AO903" s="14"/>
      <c r="AS903" s="14"/>
      <c r="AT903" s="14"/>
      <c r="AX903" s="14"/>
      <c r="AY903" s="114"/>
      <c r="AZ903" s="96" t="str">
        <f t="shared" si="174"/>
        <v/>
      </c>
      <c r="BA903" s="59" t="str">
        <f t="shared" si="175"/>
        <v/>
      </c>
      <c r="BB903" s="59" t="str">
        <f t="shared" si="176"/>
        <v/>
      </c>
      <c r="BC903" s="59" t="str">
        <f t="shared" si="180"/>
        <v/>
      </c>
      <c r="BD903" s="59" t="str">
        <f t="shared" si="178"/>
        <v/>
      </c>
      <c r="BE903" s="34" t="str">
        <f>IF(AZ903="","",IF(AND($H903="",$I903=""),"Y",IF(AND($H903&lt;=#REF!,$I903&gt;=#REF!),"Y",IF(AND($H903&lt;=#REF!,$I903=""),"Y",IF(AND($H903="",$I903&gt;=#REF!),"Y","N")))))</f>
        <v/>
      </c>
      <c r="BF903" s="80" t="str">
        <f t="shared" si="179"/>
        <v/>
      </c>
    </row>
    <row r="904" spans="12:58">
      <c r="L904" s="80" t="str">
        <f t="shared" si="177"/>
        <v/>
      </c>
      <c r="R904" s="65" t="str">
        <f t="shared" si="169"/>
        <v/>
      </c>
      <c r="S904" s="16" t="str">
        <f t="shared" si="170"/>
        <v/>
      </c>
      <c r="X904" s="65" t="str">
        <f t="shared" si="171"/>
        <v/>
      </c>
      <c r="AD904" s="65" t="str">
        <f t="shared" si="172"/>
        <v/>
      </c>
      <c r="AE904" s="80" t="str">
        <f t="shared" si="173"/>
        <v/>
      </c>
      <c r="AF904" s="13"/>
      <c r="AN904" s="14"/>
      <c r="AO904" s="14"/>
      <c r="AS904" s="14"/>
      <c r="AT904" s="14"/>
      <c r="AX904" s="14"/>
      <c r="AY904" s="114"/>
      <c r="AZ904" s="96" t="str">
        <f t="shared" si="174"/>
        <v/>
      </c>
      <c r="BA904" s="59" t="str">
        <f t="shared" si="175"/>
        <v/>
      </c>
      <c r="BB904" s="59" t="str">
        <f t="shared" si="176"/>
        <v/>
      </c>
      <c r="BC904" s="59" t="str">
        <f t="shared" si="180"/>
        <v/>
      </c>
      <c r="BD904" s="59" t="str">
        <f t="shared" si="178"/>
        <v/>
      </c>
      <c r="BE904" s="34" t="str">
        <f>IF(AZ904="","",IF(AND($H904="",$I904=""),"Y",IF(AND($H904&lt;=#REF!,$I904&gt;=#REF!),"Y",IF(AND($H904&lt;=#REF!,$I904=""),"Y",IF(AND($H904="",$I904&gt;=#REF!),"Y","N")))))</f>
        <v/>
      </c>
      <c r="BF904" s="80" t="str">
        <f t="shared" si="179"/>
        <v/>
      </c>
    </row>
    <row r="905" spans="12:58">
      <c r="L905" s="80" t="str">
        <f t="shared" si="177"/>
        <v/>
      </c>
      <c r="R905" s="65" t="str">
        <f t="shared" si="169"/>
        <v/>
      </c>
      <c r="S905" s="16" t="str">
        <f t="shared" si="170"/>
        <v/>
      </c>
      <c r="X905" s="65" t="str">
        <f t="shared" si="171"/>
        <v/>
      </c>
      <c r="AD905" s="65" t="str">
        <f t="shared" si="172"/>
        <v/>
      </c>
      <c r="AE905" s="80" t="str">
        <f t="shared" si="173"/>
        <v/>
      </c>
      <c r="AF905" s="13"/>
      <c r="AN905" s="14"/>
      <c r="AO905" s="14"/>
      <c r="AS905" s="14"/>
      <c r="AT905" s="14"/>
      <c r="AX905" s="14"/>
      <c r="AY905" s="114"/>
      <c r="AZ905" s="96" t="str">
        <f t="shared" si="174"/>
        <v/>
      </c>
      <c r="BA905" s="59" t="str">
        <f t="shared" si="175"/>
        <v/>
      </c>
      <c r="BB905" s="59" t="str">
        <f t="shared" si="176"/>
        <v/>
      </c>
      <c r="BC905" s="59" t="str">
        <f t="shared" si="180"/>
        <v/>
      </c>
      <c r="BD905" s="59" t="str">
        <f t="shared" si="178"/>
        <v/>
      </c>
      <c r="BE905" s="34" t="str">
        <f>IF(AZ905="","",IF(AND($H905="",$I905=""),"Y",IF(AND($H905&lt;=#REF!,$I905&gt;=#REF!),"Y",IF(AND($H905&lt;=#REF!,$I905=""),"Y",IF(AND($H905="",$I905&gt;=#REF!),"Y","N")))))</f>
        <v/>
      </c>
      <c r="BF905" s="80" t="str">
        <f t="shared" si="179"/>
        <v/>
      </c>
    </row>
    <row r="906" spans="12:58">
      <c r="L906" s="80" t="str">
        <f t="shared" si="177"/>
        <v/>
      </c>
      <c r="R906" s="65" t="str">
        <f t="shared" si="169"/>
        <v/>
      </c>
      <c r="S906" s="16" t="str">
        <f t="shared" si="170"/>
        <v/>
      </c>
      <c r="X906" s="65" t="str">
        <f t="shared" si="171"/>
        <v/>
      </c>
      <c r="AD906" s="65" t="str">
        <f t="shared" si="172"/>
        <v/>
      </c>
      <c r="AE906" s="80" t="str">
        <f t="shared" si="173"/>
        <v/>
      </c>
      <c r="AF906" s="13"/>
      <c r="AN906" s="14"/>
      <c r="AO906" s="14"/>
      <c r="AS906" s="14"/>
      <c r="AT906" s="14"/>
      <c r="AX906" s="14"/>
      <c r="AY906" s="114"/>
      <c r="AZ906" s="96" t="str">
        <f t="shared" si="174"/>
        <v/>
      </c>
      <c r="BA906" s="59" t="str">
        <f t="shared" si="175"/>
        <v/>
      </c>
      <c r="BB906" s="59" t="str">
        <f t="shared" si="176"/>
        <v/>
      </c>
      <c r="BC906" s="59" t="str">
        <f t="shared" si="180"/>
        <v/>
      </c>
      <c r="BD906" s="59" t="str">
        <f t="shared" si="178"/>
        <v/>
      </c>
      <c r="BE906" s="34" t="str">
        <f>IF(AZ906="","",IF(AND($H906="",$I906=""),"Y",IF(AND($H906&lt;=#REF!,$I906&gt;=#REF!),"Y",IF(AND($H906&lt;=#REF!,$I906=""),"Y",IF(AND($H906="",$I906&gt;=#REF!),"Y","N")))))</f>
        <v/>
      </c>
      <c r="BF906" s="80" t="str">
        <f t="shared" si="179"/>
        <v/>
      </c>
    </row>
    <row r="907" spans="12:58">
      <c r="L907" s="80" t="str">
        <f t="shared" si="177"/>
        <v/>
      </c>
      <c r="R907" s="65" t="str">
        <f t="shared" si="169"/>
        <v/>
      </c>
      <c r="S907" s="16" t="str">
        <f t="shared" si="170"/>
        <v/>
      </c>
      <c r="X907" s="65" t="str">
        <f t="shared" si="171"/>
        <v/>
      </c>
      <c r="AD907" s="65" t="str">
        <f t="shared" si="172"/>
        <v/>
      </c>
      <c r="AE907" s="80" t="str">
        <f t="shared" si="173"/>
        <v/>
      </c>
      <c r="AF907" s="13"/>
      <c r="AN907" s="14"/>
      <c r="AO907" s="14"/>
      <c r="AS907" s="14"/>
      <c r="AT907" s="14"/>
      <c r="AX907" s="14"/>
      <c r="AY907" s="114"/>
      <c r="AZ907" s="96" t="str">
        <f t="shared" si="174"/>
        <v/>
      </c>
      <c r="BA907" s="59" t="str">
        <f t="shared" si="175"/>
        <v/>
      </c>
      <c r="BB907" s="59" t="str">
        <f t="shared" si="176"/>
        <v/>
      </c>
      <c r="BC907" s="59" t="str">
        <f t="shared" si="180"/>
        <v/>
      </c>
      <c r="BD907" s="59" t="str">
        <f t="shared" si="178"/>
        <v/>
      </c>
      <c r="BE907" s="34" t="str">
        <f>IF(AZ907="","",IF(AND($H907="",$I907=""),"Y",IF(AND($H907&lt;=#REF!,$I907&gt;=#REF!),"Y",IF(AND($H907&lt;=#REF!,$I907=""),"Y",IF(AND($H907="",$I907&gt;=#REF!),"Y","N")))))</f>
        <v/>
      </c>
      <c r="BF907" s="80" t="str">
        <f t="shared" si="179"/>
        <v/>
      </c>
    </row>
    <row r="908" spans="12:58">
      <c r="L908" s="80" t="str">
        <f t="shared" si="177"/>
        <v/>
      </c>
      <c r="R908" s="65" t="str">
        <f t="shared" si="169"/>
        <v/>
      </c>
      <c r="S908" s="16" t="str">
        <f t="shared" si="170"/>
        <v/>
      </c>
      <c r="X908" s="65" t="str">
        <f t="shared" si="171"/>
        <v/>
      </c>
      <c r="AD908" s="65" t="str">
        <f t="shared" si="172"/>
        <v/>
      </c>
      <c r="AE908" s="80" t="str">
        <f t="shared" si="173"/>
        <v/>
      </c>
      <c r="AF908" s="13"/>
      <c r="AN908" s="14"/>
      <c r="AO908" s="14"/>
      <c r="AS908" s="14"/>
      <c r="AT908" s="14"/>
      <c r="AX908" s="14"/>
      <c r="AY908" s="114"/>
      <c r="AZ908" s="96" t="str">
        <f t="shared" si="174"/>
        <v/>
      </c>
      <c r="BA908" s="59" t="str">
        <f t="shared" si="175"/>
        <v/>
      </c>
      <c r="BB908" s="59" t="str">
        <f t="shared" si="176"/>
        <v/>
      </c>
      <c r="BC908" s="59" t="str">
        <f t="shared" si="180"/>
        <v/>
      </c>
      <c r="BD908" s="59" t="str">
        <f t="shared" si="178"/>
        <v/>
      </c>
      <c r="BE908" s="34" t="str">
        <f>IF(AZ908="","",IF(AND($H908="",$I908=""),"Y",IF(AND($H908&lt;=#REF!,$I908&gt;=#REF!),"Y",IF(AND($H908&lt;=#REF!,$I908=""),"Y",IF(AND($H908="",$I908&gt;=#REF!),"Y","N")))))</f>
        <v/>
      </c>
      <c r="BF908" s="80" t="str">
        <f t="shared" si="179"/>
        <v/>
      </c>
    </row>
    <row r="909" spans="12:58">
      <c r="L909" s="80" t="str">
        <f t="shared" si="177"/>
        <v/>
      </c>
      <c r="R909" s="65" t="str">
        <f t="shared" si="169"/>
        <v/>
      </c>
      <c r="S909" s="16" t="str">
        <f t="shared" si="170"/>
        <v/>
      </c>
      <c r="X909" s="65" t="str">
        <f t="shared" si="171"/>
        <v/>
      </c>
      <c r="AD909" s="65" t="str">
        <f t="shared" si="172"/>
        <v/>
      </c>
      <c r="AE909" s="80" t="str">
        <f t="shared" si="173"/>
        <v/>
      </c>
      <c r="AF909" s="13"/>
      <c r="AN909" s="14"/>
      <c r="AO909" s="14"/>
      <c r="AS909" s="14"/>
      <c r="AT909" s="14"/>
      <c r="AX909" s="14"/>
      <c r="AY909" s="114"/>
      <c r="AZ909" s="96" t="str">
        <f t="shared" si="174"/>
        <v/>
      </c>
      <c r="BA909" s="59" t="str">
        <f t="shared" si="175"/>
        <v/>
      </c>
      <c r="BB909" s="59" t="str">
        <f t="shared" si="176"/>
        <v/>
      </c>
      <c r="BC909" s="59" t="str">
        <f t="shared" si="180"/>
        <v/>
      </c>
      <c r="BD909" s="59" t="str">
        <f t="shared" si="178"/>
        <v/>
      </c>
      <c r="BE909" s="34" t="str">
        <f>IF(AZ909="","",IF(AND($H909="",$I909=""),"Y",IF(AND($H909&lt;=#REF!,$I909&gt;=#REF!),"Y",IF(AND($H909&lt;=#REF!,$I909=""),"Y",IF(AND($H909="",$I909&gt;=#REF!),"Y","N")))))</f>
        <v/>
      </c>
      <c r="BF909" s="80" t="str">
        <f t="shared" si="179"/>
        <v/>
      </c>
    </row>
    <row r="910" spans="12:58">
      <c r="L910" s="80" t="str">
        <f t="shared" si="177"/>
        <v/>
      </c>
      <c r="R910" s="65" t="str">
        <f t="shared" si="169"/>
        <v/>
      </c>
      <c r="S910" s="16" t="str">
        <f t="shared" si="170"/>
        <v/>
      </c>
      <c r="X910" s="65" t="str">
        <f t="shared" si="171"/>
        <v/>
      </c>
      <c r="AD910" s="65" t="str">
        <f t="shared" si="172"/>
        <v/>
      </c>
      <c r="AE910" s="80" t="str">
        <f t="shared" si="173"/>
        <v/>
      </c>
      <c r="AF910" s="13"/>
      <c r="AN910" s="14"/>
      <c r="AO910" s="14"/>
      <c r="AS910" s="14"/>
      <c r="AT910" s="14"/>
      <c r="AX910" s="14"/>
      <c r="AY910" s="114"/>
      <c r="AZ910" s="96" t="str">
        <f t="shared" si="174"/>
        <v/>
      </c>
      <c r="BA910" s="59" t="str">
        <f t="shared" si="175"/>
        <v/>
      </c>
      <c r="BB910" s="59" t="str">
        <f t="shared" si="176"/>
        <v/>
      </c>
      <c r="BC910" s="59" t="str">
        <f t="shared" si="180"/>
        <v/>
      </c>
      <c r="BD910" s="59" t="str">
        <f t="shared" si="178"/>
        <v/>
      </c>
      <c r="BE910" s="34" t="str">
        <f>IF(AZ910="","",IF(AND($H910="",$I910=""),"Y",IF(AND($H910&lt;=#REF!,$I910&gt;=#REF!),"Y",IF(AND($H910&lt;=#REF!,$I910=""),"Y",IF(AND($H910="",$I910&gt;=#REF!),"Y","N")))))</f>
        <v/>
      </c>
      <c r="BF910" s="80" t="str">
        <f t="shared" si="179"/>
        <v/>
      </c>
    </row>
    <row r="911" spans="12:58">
      <c r="L911" s="80" t="str">
        <f t="shared" si="177"/>
        <v/>
      </c>
      <c r="R911" s="65" t="str">
        <f t="shared" si="169"/>
        <v/>
      </c>
      <c r="S911" s="16" t="str">
        <f t="shared" si="170"/>
        <v/>
      </c>
      <c r="X911" s="65" t="str">
        <f t="shared" si="171"/>
        <v/>
      </c>
      <c r="AD911" s="65" t="str">
        <f t="shared" si="172"/>
        <v/>
      </c>
      <c r="AE911" s="80" t="str">
        <f t="shared" si="173"/>
        <v/>
      </c>
      <c r="AF911" s="13"/>
      <c r="AN911" s="14"/>
      <c r="AO911" s="14"/>
      <c r="AS911" s="14"/>
      <c r="AT911" s="14"/>
      <c r="AX911" s="14"/>
      <c r="AY911" s="114"/>
      <c r="AZ911" s="96" t="str">
        <f t="shared" si="174"/>
        <v/>
      </c>
      <c r="BA911" s="59" t="str">
        <f t="shared" si="175"/>
        <v/>
      </c>
      <c r="BB911" s="59" t="str">
        <f t="shared" si="176"/>
        <v/>
      </c>
      <c r="BC911" s="59" t="str">
        <f t="shared" si="180"/>
        <v/>
      </c>
      <c r="BD911" s="59" t="str">
        <f t="shared" si="178"/>
        <v/>
      </c>
      <c r="BE911" s="34" t="str">
        <f>IF(AZ911="","",IF(AND($H911="",$I911=""),"Y",IF(AND($H911&lt;=#REF!,$I911&gt;=#REF!),"Y",IF(AND($H911&lt;=#REF!,$I911=""),"Y",IF(AND($H911="",$I911&gt;=#REF!),"Y","N")))))</f>
        <v/>
      </c>
      <c r="BF911" s="80" t="str">
        <f t="shared" si="179"/>
        <v/>
      </c>
    </row>
    <row r="912" spans="12:58">
      <c r="L912" s="80" t="str">
        <f t="shared" si="177"/>
        <v/>
      </c>
      <c r="R912" s="65" t="str">
        <f t="shared" si="169"/>
        <v/>
      </c>
      <c r="S912" s="16" t="str">
        <f t="shared" si="170"/>
        <v/>
      </c>
      <c r="X912" s="65" t="str">
        <f t="shared" si="171"/>
        <v/>
      </c>
      <c r="AD912" s="65" t="str">
        <f t="shared" si="172"/>
        <v/>
      </c>
      <c r="AE912" s="80" t="str">
        <f t="shared" si="173"/>
        <v/>
      </c>
      <c r="AF912" s="13"/>
      <c r="AN912" s="14"/>
      <c r="AO912" s="14"/>
      <c r="AS912" s="14"/>
      <c r="AT912" s="14"/>
      <c r="AX912" s="14"/>
      <c r="AY912" s="114"/>
      <c r="AZ912" s="96" t="str">
        <f t="shared" si="174"/>
        <v/>
      </c>
      <c r="BA912" s="59" t="str">
        <f t="shared" si="175"/>
        <v/>
      </c>
      <c r="BB912" s="59" t="str">
        <f t="shared" si="176"/>
        <v/>
      </c>
      <c r="BC912" s="59" t="str">
        <f t="shared" si="180"/>
        <v/>
      </c>
      <c r="BD912" s="59" t="str">
        <f t="shared" si="178"/>
        <v/>
      </c>
      <c r="BE912" s="34" t="str">
        <f>IF(AZ912="","",IF(AND($H912="",$I912=""),"Y",IF(AND($H912&lt;=#REF!,$I912&gt;=#REF!),"Y",IF(AND($H912&lt;=#REF!,$I912=""),"Y",IF(AND($H912="",$I912&gt;=#REF!),"Y","N")))))</f>
        <v/>
      </c>
      <c r="BF912" s="80" t="str">
        <f t="shared" si="179"/>
        <v/>
      </c>
    </row>
    <row r="913" spans="12:58">
      <c r="L913" s="80" t="str">
        <f t="shared" si="177"/>
        <v/>
      </c>
      <c r="R913" s="65" t="str">
        <f t="shared" si="169"/>
        <v/>
      </c>
      <c r="S913" s="16" t="str">
        <f t="shared" si="170"/>
        <v/>
      </c>
      <c r="X913" s="65" t="str">
        <f t="shared" si="171"/>
        <v/>
      </c>
      <c r="AD913" s="65" t="str">
        <f t="shared" si="172"/>
        <v/>
      </c>
      <c r="AE913" s="80" t="str">
        <f t="shared" si="173"/>
        <v/>
      </c>
      <c r="AF913" s="13"/>
      <c r="AN913" s="14"/>
      <c r="AO913" s="14"/>
      <c r="AS913" s="14"/>
      <c r="AT913" s="14"/>
      <c r="AX913" s="14"/>
      <c r="AY913" s="114"/>
      <c r="AZ913" s="96" t="str">
        <f t="shared" si="174"/>
        <v/>
      </c>
      <c r="BA913" s="59" t="str">
        <f t="shared" si="175"/>
        <v/>
      </c>
      <c r="BB913" s="59" t="str">
        <f t="shared" si="176"/>
        <v/>
      </c>
      <c r="BC913" s="59" t="str">
        <f t="shared" si="180"/>
        <v/>
      </c>
      <c r="BD913" s="59" t="str">
        <f t="shared" si="178"/>
        <v/>
      </c>
      <c r="BE913" s="34" t="str">
        <f>IF(AZ913="","",IF(AND($H913="",$I913=""),"Y",IF(AND($H913&lt;=#REF!,$I913&gt;=#REF!),"Y",IF(AND($H913&lt;=#REF!,$I913=""),"Y",IF(AND($H913="",$I913&gt;=#REF!),"Y","N")))))</f>
        <v/>
      </c>
      <c r="BF913" s="80" t="str">
        <f t="shared" si="179"/>
        <v/>
      </c>
    </row>
    <row r="914" spans="12:58">
      <c r="L914" s="80" t="str">
        <f t="shared" si="177"/>
        <v/>
      </c>
      <c r="R914" s="65" t="str">
        <f t="shared" si="169"/>
        <v/>
      </c>
      <c r="S914" s="16" t="str">
        <f t="shared" si="170"/>
        <v/>
      </c>
      <c r="X914" s="65" t="str">
        <f t="shared" si="171"/>
        <v/>
      </c>
      <c r="AD914" s="65" t="str">
        <f t="shared" si="172"/>
        <v/>
      </c>
      <c r="AE914" s="80" t="str">
        <f t="shared" si="173"/>
        <v/>
      </c>
      <c r="AF914" s="13"/>
      <c r="AN914" s="14"/>
      <c r="AO914" s="14"/>
      <c r="AS914" s="14"/>
      <c r="AT914" s="14"/>
      <c r="AX914" s="14"/>
      <c r="AY914" s="114"/>
      <c r="AZ914" s="96" t="str">
        <f t="shared" si="174"/>
        <v/>
      </c>
      <c r="BA914" s="59" t="str">
        <f t="shared" si="175"/>
        <v/>
      </c>
      <c r="BB914" s="59" t="str">
        <f t="shared" si="176"/>
        <v/>
      </c>
      <c r="BC914" s="59" t="str">
        <f t="shared" si="180"/>
        <v/>
      </c>
      <c r="BD914" s="59" t="str">
        <f t="shared" si="178"/>
        <v/>
      </c>
      <c r="BE914" s="34" t="str">
        <f>IF(AZ914="","",IF(AND($H914="",$I914=""),"Y",IF(AND($H914&lt;=#REF!,$I914&gt;=#REF!),"Y",IF(AND($H914&lt;=#REF!,$I914=""),"Y",IF(AND($H914="",$I914&gt;=#REF!),"Y","N")))))</f>
        <v/>
      </c>
      <c r="BF914" s="80" t="str">
        <f t="shared" si="179"/>
        <v/>
      </c>
    </row>
    <row r="915" spans="12:58">
      <c r="L915" s="80" t="str">
        <f t="shared" si="177"/>
        <v/>
      </c>
      <c r="R915" s="65" t="str">
        <f t="shared" si="169"/>
        <v/>
      </c>
      <c r="S915" s="16" t="str">
        <f t="shared" si="170"/>
        <v/>
      </c>
      <c r="X915" s="65" t="str">
        <f t="shared" si="171"/>
        <v/>
      </c>
      <c r="AD915" s="65" t="str">
        <f t="shared" si="172"/>
        <v/>
      </c>
      <c r="AE915" s="80" t="str">
        <f t="shared" si="173"/>
        <v/>
      </c>
      <c r="AF915" s="13"/>
      <c r="AN915" s="14"/>
      <c r="AO915" s="14"/>
      <c r="AS915" s="14"/>
      <c r="AT915" s="14"/>
      <c r="AX915" s="14"/>
      <c r="AY915" s="114"/>
      <c r="AZ915" s="96" t="str">
        <f t="shared" si="174"/>
        <v/>
      </c>
      <c r="BA915" s="59" t="str">
        <f t="shared" si="175"/>
        <v/>
      </c>
      <c r="BB915" s="59" t="str">
        <f t="shared" si="176"/>
        <v/>
      </c>
      <c r="BC915" s="59" t="str">
        <f t="shared" si="180"/>
        <v/>
      </c>
      <c r="BD915" s="59" t="str">
        <f t="shared" si="178"/>
        <v/>
      </c>
      <c r="BE915" s="34" t="str">
        <f>IF(AZ915="","",IF(AND($H915="",$I915=""),"Y",IF(AND($H915&lt;=#REF!,$I915&gt;=#REF!),"Y",IF(AND($H915&lt;=#REF!,$I915=""),"Y",IF(AND($H915="",$I915&gt;=#REF!),"Y","N")))))</f>
        <v/>
      </c>
      <c r="BF915" s="80" t="str">
        <f t="shared" si="179"/>
        <v/>
      </c>
    </row>
    <row r="916" spans="12:58">
      <c r="L916" s="80" t="str">
        <f t="shared" si="177"/>
        <v/>
      </c>
      <c r="R916" s="65" t="str">
        <f t="shared" si="169"/>
        <v/>
      </c>
      <c r="S916" s="16" t="str">
        <f t="shared" si="170"/>
        <v/>
      </c>
      <c r="X916" s="65" t="str">
        <f t="shared" si="171"/>
        <v/>
      </c>
      <c r="AD916" s="65" t="str">
        <f t="shared" si="172"/>
        <v/>
      </c>
      <c r="AE916" s="80" t="str">
        <f t="shared" si="173"/>
        <v/>
      </c>
      <c r="AF916" s="13"/>
      <c r="AN916" s="14"/>
      <c r="AO916" s="14"/>
      <c r="AS916" s="14"/>
      <c r="AT916" s="14"/>
      <c r="AX916" s="14"/>
      <c r="AY916" s="114"/>
      <c r="AZ916" s="96" t="str">
        <f t="shared" si="174"/>
        <v/>
      </c>
      <c r="BA916" s="59" t="str">
        <f t="shared" si="175"/>
        <v/>
      </c>
      <c r="BB916" s="59" t="str">
        <f t="shared" si="176"/>
        <v/>
      </c>
      <c r="BC916" s="59" t="str">
        <f t="shared" si="180"/>
        <v/>
      </c>
      <c r="BD916" s="59" t="str">
        <f t="shared" si="178"/>
        <v/>
      </c>
      <c r="BE916" s="34" t="str">
        <f>IF(AZ916="","",IF(AND($H916="",$I916=""),"Y",IF(AND($H916&lt;=#REF!,$I916&gt;=#REF!),"Y",IF(AND($H916&lt;=#REF!,$I916=""),"Y",IF(AND($H916="",$I916&gt;=#REF!),"Y","N")))))</f>
        <v/>
      </c>
      <c r="BF916" s="80" t="str">
        <f t="shared" si="179"/>
        <v/>
      </c>
    </row>
    <row r="917" spans="12:58">
      <c r="L917" s="80" t="str">
        <f t="shared" si="177"/>
        <v/>
      </c>
      <c r="R917" s="65" t="str">
        <f t="shared" si="169"/>
        <v/>
      </c>
      <c r="S917" s="16" t="str">
        <f t="shared" si="170"/>
        <v/>
      </c>
      <c r="X917" s="65" t="str">
        <f t="shared" si="171"/>
        <v/>
      </c>
      <c r="AD917" s="65" t="str">
        <f t="shared" si="172"/>
        <v/>
      </c>
      <c r="AE917" s="80" t="str">
        <f t="shared" si="173"/>
        <v/>
      </c>
      <c r="AF917" s="13"/>
      <c r="AN917" s="14"/>
      <c r="AO917" s="14"/>
      <c r="AS917" s="14"/>
      <c r="AT917" s="14"/>
      <c r="AX917" s="14"/>
      <c r="AY917" s="114"/>
      <c r="AZ917" s="96" t="str">
        <f t="shared" si="174"/>
        <v/>
      </c>
      <c r="BA917" s="59" t="str">
        <f t="shared" si="175"/>
        <v/>
      </c>
      <c r="BB917" s="59" t="str">
        <f t="shared" si="176"/>
        <v/>
      </c>
      <c r="BC917" s="59" t="str">
        <f t="shared" si="180"/>
        <v/>
      </c>
      <c r="BD917" s="59" t="str">
        <f t="shared" si="178"/>
        <v/>
      </c>
      <c r="BE917" s="34" t="str">
        <f>IF(AZ917="","",IF(AND($H917="",$I917=""),"Y",IF(AND($H917&lt;=#REF!,$I917&gt;=#REF!),"Y",IF(AND($H917&lt;=#REF!,$I917=""),"Y",IF(AND($H917="",$I917&gt;=#REF!),"Y","N")))))</f>
        <v/>
      </c>
      <c r="BF917" s="80" t="str">
        <f t="shared" si="179"/>
        <v/>
      </c>
    </row>
    <row r="918" spans="12:58">
      <c r="L918" s="80" t="str">
        <f t="shared" si="177"/>
        <v/>
      </c>
      <c r="R918" s="65" t="str">
        <f t="shared" si="169"/>
        <v/>
      </c>
      <c r="S918" s="16" t="str">
        <f t="shared" si="170"/>
        <v/>
      </c>
      <c r="X918" s="65" t="str">
        <f t="shared" si="171"/>
        <v/>
      </c>
      <c r="AD918" s="65" t="str">
        <f t="shared" si="172"/>
        <v/>
      </c>
      <c r="AE918" s="80" t="str">
        <f t="shared" si="173"/>
        <v/>
      </c>
      <c r="AF918" s="13"/>
      <c r="AN918" s="14"/>
      <c r="AO918" s="14"/>
      <c r="AS918" s="14"/>
      <c r="AT918" s="14"/>
      <c r="AX918" s="14"/>
      <c r="AY918" s="114"/>
      <c r="AZ918" s="96" t="str">
        <f t="shared" si="174"/>
        <v/>
      </c>
      <c r="BA918" s="59" t="str">
        <f t="shared" si="175"/>
        <v/>
      </c>
      <c r="BB918" s="59" t="str">
        <f t="shared" si="176"/>
        <v/>
      </c>
      <c r="BC918" s="59" t="str">
        <f t="shared" si="180"/>
        <v/>
      </c>
      <c r="BD918" s="59" t="str">
        <f t="shared" si="178"/>
        <v/>
      </c>
      <c r="BE918" s="34" t="str">
        <f>IF(AZ918="","",IF(AND($H918="",$I918=""),"Y",IF(AND($H918&lt;=#REF!,$I918&gt;=#REF!),"Y",IF(AND($H918&lt;=#REF!,$I918=""),"Y",IF(AND($H918="",$I918&gt;=#REF!),"Y","N")))))</f>
        <v/>
      </c>
      <c r="BF918" s="80" t="str">
        <f t="shared" si="179"/>
        <v/>
      </c>
    </row>
    <row r="919" spans="12:58">
      <c r="L919" s="80" t="str">
        <f t="shared" si="177"/>
        <v/>
      </c>
      <c r="R919" s="65" t="str">
        <f t="shared" si="169"/>
        <v/>
      </c>
      <c r="S919" s="16" t="str">
        <f t="shared" si="170"/>
        <v/>
      </c>
      <c r="X919" s="65" t="str">
        <f t="shared" si="171"/>
        <v/>
      </c>
      <c r="AD919" s="65" t="str">
        <f t="shared" si="172"/>
        <v/>
      </c>
      <c r="AE919" s="80" t="str">
        <f t="shared" si="173"/>
        <v/>
      </c>
      <c r="AF919" s="13"/>
      <c r="AN919" s="14"/>
      <c r="AO919" s="14"/>
      <c r="AS919" s="14"/>
      <c r="AT919" s="14"/>
      <c r="AX919" s="14"/>
      <c r="AY919" s="114"/>
      <c r="AZ919" s="96" t="str">
        <f t="shared" si="174"/>
        <v/>
      </c>
      <c r="BA919" s="59" t="str">
        <f t="shared" si="175"/>
        <v/>
      </c>
      <c r="BB919" s="59" t="str">
        <f t="shared" si="176"/>
        <v/>
      </c>
      <c r="BC919" s="59" t="str">
        <f t="shared" si="180"/>
        <v/>
      </c>
      <c r="BD919" s="59" t="str">
        <f t="shared" si="178"/>
        <v/>
      </c>
      <c r="BE919" s="34" t="str">
        <f>IF(AZ919="","",IF(AND($H919="",$I919=""),"Y",IF(AND($H919&lt;=#REF!,$I919&gt;=#REF!),"Y",IF(AND($H919&lt;=#REF!,$I919=""),"Y",IF(AND($H919="",$I919&gt;=#REF!),"Y","N")))))</f>
        <v/>
      </c>
      <c r="BF919" s="80" t="str">
        <f t="shared" si="179"/>
        <v/>
      </c>
    </row>
    <row r="920" spans="12:58">
      <c r="L920" s="80" t="str">
        <f t="shared" si="177"/>
        <v/>
      </c>
      <c r="R920" s="65" t="str">
        <f t="shared" si="169"/>
        <v/>
      </c>
      <c r="S920" s="16" t="str">
        <f t="shared" si="170"/>
        <v/>
      </c>
      <c r="X920" s="65" t="str">
        <f t="shared" si="171"/>
        <v/>
      </c>
      <c r="AD920" s="65" t="str">
        <f t="shared" si="172"/>
        <v/>
      </c>
      <c r="AE920" s="80" t="str">
        <f t="shared" si="173"/>
        <v/>
      </c>
      <c r="AF920" s="13"/>
      <c r="AN920" s="14"/>
      <c r="AO920" s="14"/>
      <c r="AS920" s="14"/>
      <c r="AT920" s="14"/>
      <c r="AX920" s="14"/>
      <c r="AY920" s="114"/>
      <c r="AZ920" s="96" t="str">
        <f t="shared" si="174"/>
        <v/>
      </c>
      <c r="BA920" s="59" t="str">
        <f t="shared" si="175"/>
        <v/>
      </c>
      <c r="BB920" s="59" t="str">
        <f t="shared" si="176"/>
        <v/>
      </c>
      <c r="BC920" s="59" t="str">
        <f t="shared" si="180"/>
        <v/>
      </c>
      <c r="BD920" s="59" t="str">
        <f t="shared" si="178"/>
        <v/>
      </c>
      <c r="BE920" s="34" t="str">
        <f>IF(AZ920="","",IF(AND($H920="",$I920=""),"Y",IF(AND($H920&lt;=#REF!,$I920&gt;=#REF!),"Y",IF(AND($H920&lt;=#REF!,$I920=""),"Y",IF(AND($H920="",$I920&gt;=#REF!),"Y","N")))))</f>
        <v/>
      </c>
      <c r="BF920" s="80" t="str">
        <f t="shared" si="179"/>
        <v/>
      </c>
    </row>
    <row r="921" spans="12:58">
      <c r="L921" s="80" t="str">
        <f t="shared" si="177"/>
        <v/>
      </c>
      <c r="R921" s="65" t="str">
        <f t="shared" si="169"/>
        <v/>
      </c>
      <c r="S921" s="16" t="str">
        <f t="shared" si="170"/>
        <v/>
      </c>
      <c r="X921" s="65" t="str">
        <f t="shared" si="171"/>
        <v/>
      </c>
      <c r="AD921" s="65" t="str">
        <f t="shared" si="172"/>
        <v/>
      </c>
      <c r="AE921" s="80" t="str">
        <f t="shared" si="173"/>
        <v/>
      </c>
      <c r="AF921" s="13"/>
      <c r="AN921" s="14"/>
      <c r="AO921" s="14"/>
      <c r="AS921" s="14"/>
      <c r="AT921" s="14"/>
      <c r="AX921" s="14"/>
      <c r="AY921" s="114"/>
      <c r="AZ921" s="96" t="str">
        <f t="shared" si="174"/>
        <v/>
      </c>
      <c r="BA921" s="59" t="str">
        <f t="shared" si="175"/>
        <v/>
      </c>
      <c r="BB921" s="59" t="str">
        <f t="shared" si="176"/>
        <v/>
      </c>
      <c r="BC921" s="59" t="str">
        <f t="shared" si="180"/>
        <v/>
      </c>
      <c r="BD921" s="59" t="str">
        <f t="shared" si="178"/>
        <v/>
      </c>
      <c r="BE921" s="34" t="str">
        <f>IF(AZ921="","",IF(AND($H921="",$I921=""),"Y",IF(AND($H921&lt;=#REF!,$I921&gt;=#REF!),"Y",IF(AND($H921&lt;=#REF!,$I921=""),"Y",IF(AND($H921="",$I921&gt;=#REF!),"Y","N")))))</f>
        <v/>
      </c>
      <c r="BF921" s="80" t="str">
        <f t="shared" si="179"/>
        <v/>
      </c>
    </row>
    <row r="922" spans="12:58">
      <c r="L922" s="80" t="str">
        <f t="shared" si="177"/>
        <v/>
      </c>
      <c r="R922" s="65" t="str">
        <f t="shared" si="169"/>
        <v/>
      </c>
      <c r="S922" s="16" t="str">
        <f t="shared" si="170"/>
        <v/>
      </c>
      <c r="X922" s="65" t="str">
        <f t="shared" si="171"/>
        <v/>
      </c>
      <c r="AD922" s="65" t="str">
        <f t="shared" si="172"/>
        <v/>
      </c>
      <c r="AE922" s="80" t="str">
        <f t="shared" si="173"/>
        <v/>
      </c>
      <c r="AF922" s="13"/>
      <c r="AN922" s="14"/>
      <c r="AO922" s="14"/>
      <c r="AS922" s="14"/>
      <c r="AT922" s="14"/>
      <c r="AX922" s="14"/>
      <c r="AY922" s="114"/>
      <c r="AZ922" s="96" t="str">
        <f t="shared" si="174"/>
        <v/>
      </c>
      <c r="BA922" s="59" t="str">
        <f t="shared" si="175"/>
        <v/>
      </c>
      <c r="BB922" s="59" t="str">
        <f t="shared" si="176"/>
        <v/>
      </c>
      <c r="BC922" s="59" t="str">
        <f t="shared" si="180"/>
        <v/>
      </c>
      <c r="BD922" s="59" t="str">
        <f t="shared" si="178"/>
        <v/>
      </c>
      <c r="BE922" s="34" t="str">
        <f>IF(AZ922="","",IF(AND($H922="",$I922=""),"Y",IF(AND($H922&lt;=#REF!,$I922&gt;=#REF!),"Y",IF(AND($H922&lt;=#REF!,$I922=""),"Y",IF(AND($H922="",$I922&gt;=#REF!),"Y","N")))))</f>
        <v/>
      </c>
      <c r="BF922" s="80" t="str">
        <f t="shared" si="179"/>
        <v/>
      </c>
    </row>
    <row r="923" spans="12:58">
      <c r="L923" s="80" t="str">
        <f t="shared" si="177"/>
        <v/>
      </c>
      <c r="R923" s="65" t="str">
        <f t="shared" si="169"/>
        <v/>
      </c>
      <c r="S923" s="16" t="str">
        <f t="shared" si="170"/>
        <v/>
      </c>
      <c r="X923" s="65" t="str">
        <f t="shared" si="171"/>
        <v/>
      </c>
      <c r="AD923" s="65" t="str">
        <f t="shared" si="172"/>
        <v/>
      </c>
      <c r="AE923" s="80" t="str">
        <f t="shared" si="173"/>
        <v/>
      </c>
      <c r="AF923" s="13"/>
      <c r="AN923" s="14"/>
      <c r="AO923" s="14"/>
      <c r="AS923" s="14"/>
      <c r="AT923" s="14"/>
      <c r="AX923" s="14"/>
      <c r="AY923" s="114"/>
      <c r="AZ923" s="96" t="str">
        <f t="shared" si="174"/>
        <v/>
      </c>
      <c r="BA923" s="59" t="str">
        <f t="shared" si="175"/>
        <v/>
      </c>
      <c r="BB923" s="59" t="str">
        <f t="shared" si="176"/>
        <v/>
      </c>
      <c r="BC923" s="59" t="str">
        <f t="shared" si="180"/>
        <v/>
      </c>
      <c r="BD923" s="59" t="str">
        <f t="shared" si="178"/>
        <v/>
      </c>
      <c r="BE923" s="34" t="str">
        <f>IF(AZ923="","",IF(AND($H923="",$I923=""),"Y",IF(AND($H923&lt;=#REF!,$I923&gt;=#REF!),"Y",IF(AND($H923&lt;=#REF!,$I923=""),"Y",IF(AND($H923="",$I923&gt;=#REF!),"Y","N")))))</f>
        <v/>
      </c>
      <c r="BF923" s="80" t="str">
        <f t="shared" si="179"/>
        <v/>
      </c>
    </row>
    <row r="924" spans="12:58">
      <c r="L924" s="80" t="str">
        <f t="shared" si="177"/>
        <v/>
      </c>
      <c r="R924" s="65" t="str">
        <f t="shared" si="169"/>
        <v/>
      </c>
      <c r="S924" s="16" t="str">
        <f t="shared" si="170"/>
        <v/>
      </c>
      <c r="X924" s="65" t="str">
        <f t="shared" si="171"/>
        <v/>
      </c>
      <c r="AD924" s="65" t="str">
        <f t="shared" si="172"/>
        <v/>
      </c>
      <c r="AE924" s="80" t="str">
        <f t="shared" si="173"/>
        <v/>
      </c>
      <c r="AF924" s="13"/>
      <c r="AN924" s="14"/>
      <c r="AO924" s="14"/>
      <c r="AS924" s="14"/>
      <c r="AT924" s="14"/>
      <c r="AX924" s="14"/>
      <c r="AY924" s="114"/>
      <c r="AZ924" s="96" t="str">
        <f t="shared" si="174"/>
        <v/>
      </c>
      <c r="BA924" s="59" t="str">
        <f t="shared" si="175"/>
        <v/>
      </c>
      <c r="BB924" s="59" t="str">
        <f t="shared" si="176"/>
        <v/>
      </c>
      <c r="BC924" s="59" t="str">
        <f t="shared" si="180"/>
        <v/>
      </c>
      <c r="BD924" s="59" t="str">
        <f t="shared" si="178"/>
        <v/>
      </c>
      <c r="BE924" s="34" t="str">
        <f>IF(AZ924="","",IF(AND($H924="",$I924=""),"Y",IF(AND($H924&lt;=#REF!,$I924&gt;=#REF!),"Y",IF(AND($H924&lt;=#REF!,$I924=""),"Y",IF(AND($H924="",$I924&gt;=#REF!),"Y","N")))))</f>
        <v/>
      </c>
      <c r="BF924" s="80" t="str">
        <f t="shared" si="179"/>
        <v/>
      </c>
    </row>
    <row r="925" spans="12:58">
      <c r="L925" s="80" t="str">
        <f t="shared" si="177"/>
        <v/>
      </c>
      <c r="R925" s="65" t="str">
        <f t="shared" si="169"/>
        <v/>
      </c>
      <c r="S925" s="16" t="str">
        <f t="shared" si="170"/>
        <v/>
      </c>
      <c r="X925" s="65" t="str">
        <f t="shared" si="171"/>
        <v/>
      </c>
      <c r="AD925" s="65" t="str">
        <f t="shared" si="172"/>
        <v/>
      </c>
      <c r="AE925" s="80" t="str">
        <f t="shared" si="173"/>
        <v/>
      </c>
      <c r="AF925" s="13"/>
      <c r="AN925" s="14"/>
      <c r="AO925" s="14"/>
      <c r="AS925" s="14"/>
      <c r="AT925" s="14"/>
      <c r="AX925" s="14"/>
      <c r="AY925" s="114"/>
      <c r="AZ925" s="96" t="str">
        <f t="shared" si="174"/>
        <v/>
      </c>
      <c r="BA925" s="59" t="str">
        <f t="shared" si="175"/>
        <v/>
      </c>
      <c r="BB925" s="59" t="str">
        <f t="shared" si="176"/>
        <v/>
      </c>
      <c r="BC925" s="59" t="str">
        <f t="shared" si="180"/>
        <v/>
      </c>
      <c r="BD925" s="59" t="str">
        <f t="shared" si="178"/>
        <v/>
      </c>
      <c r="BE925" s="34" t="str">
        <f>IF(AZ925="","",IF(AND($H925="",$I925=""),"Y",IF(AND($H925&lt;=#REF!,$I925&gt;=#REF!),"Y",IF(AND($H925&lt;=#REF!,$I925=""),"Y",IF(AND($H925="",$I925&gt;=#REF!),"Y","N")))))</f>
        <v/>
      </c>
      <c r="BF925" s="80" t="str">
        <f t="shared" si="179"/>
        <v/>
      </c>
    </row>
    <row r="926" spans="12:58">
      <c r="L926" s="80" t="str">
        <f t="shared" si="177"/>
        <v/>
      </c>
      <c r="R926" s="65" t="str">
        <f t="shared" si="169"/>
        <v/>
      </c>
      <c r="S926" s="16" t="str">
        <f t="shared" si="170"/>
        <v/>
      </c>
      <c r="X926" s="65" t="str">
        <f t="shared" si="171"/>
        <v/>
      </c>
      <c r="AD926" s="65" t="str">
        <f t="shared" si="172"/>
        <v/>
      </c>
      <c r="AE926" s="80" t="str">
        <f t="shared" si="173"/>
        <v/>
      </c>
      <c r="AF926" s="13"/>
      <c r="AN926" s="14"/>
      <c r="AO926" s="14"/>
      <c r="AS926" s="14"/>
      <c r="AT926" s="14"/>
      <c r="AX926" s="14"/>
      <c r="AY926" s="114"/>
      <c r="AZ926" s="96" t="str">
        <f t="shared" si="174"/>
        <v/>
      </c>
      <c r="BA926" s="59" t="str">
        <f t="shared" si="175"/>
        <v/>
      </c>
      <c r="BB926" s="59" t="str">
        <f t="shared" si="176"/>
        <v/>
      </c>
      <c r="BC926" s="59" t="str">
        <f t="shared" si="180"/>
        <v/>
      </c>
      <c r="BD926" s="59" t="str">
        <f t="shared" si="178"/>
        <v/>
      </c>
      <c r="BE926" s="34" t="str">
        <f>IF(AZ926="","",IF(AND($H926="",$I926=""),"Y",IF(AND($H926&lt;=#REF!,$I926&gt;=#REF!),"Y",IF(AND($H926&lt;=#REF!,$I926=""),"Y",IF(AND($H926="",$I926&gt;=#REF!),"Y","N")))))</f>
        <v/>
      </c>
      <c r="BF926" s="80" t="str">
        <f t="shared" si="179"/>
        <v/>
      </c>
    </row>
    <row r="927" spans="12:58">
      <c r="L927" s="80" t="str">
        <f t="shared" si="177"/>
        <v/>
      </c>
      <c r="R927" s="65" t="str">
        <f t="shared" si="169"/>
        <v/>
      </c>
      <c r="S927" s="16" t="str">
        <f t="shared" si="170"/>
        <v/>
      </c>
      <c r="X927" s="65" t="str">
        <f t="shared" si="171"/>
        <v/>
      </c>
      <c r="AD927" s="65" t="str">
        <f t="shared" si="172"/>
        <v/>
      </c>
      <c r="AE927" s="80" t="str">
        <f t="shared" si="173"/>
        <v/>
      </c>
      <c r="AF927" s="13"/>
      <c r="AN927" s="14"/>
      <c r="AO927" s="14"/>
      <c r="AS927" s="14"/>
      <c r="AT927" s="14"/>
      <c r="AX927" s="14"/>
      <c r="AY927" s="114"/>
      <c r="AZ927" s="96" t="str">
        <f t="shared" si="174"/>
        <v/>
      </c>
      <c r="BA927" s="59" t="str">
        <f t="shared" si="175"/>
        <v/>
      </c>
      <c r="BB927" s="59" t="str">
        <f t="shared" si="176"/>
        <v/>
      </c>
      <c r="BC927" s="59" t="str">
        <f t="shared" si="180"/>
        <v/>
      </c>
      <c r="BD927" s="59" t="str">
        <f t="shared" si="178"/>
        <v/>
      </c>
      <c r="BE927" s="34" t="str">
        <f>IF(AZ927="","",IF(AND($H927="",$I927=""),"Y",IF(AND($H927&lt;=#REF!,$I927&gt;=#REF!),"Y",IF(AND($H927&lt;=#REF!,$I927=""),"Y",IF(AND($H927="",$I927&gt;=#REF!),"Y","N")))))</f>
        <v/>
      </c>
      <c r="BF927" s="80" t="str">
        <f t="shared" si="179"/>
        <v/>
      </c>
    </row>
    <row r="928" spans="12:58">
      <c r="L928" s="80" t="str">
        <f t="shared" si="177"/>
        <v/>
      </c>
      <c r="R928" s="65" t="str">
        <f t="shared" si="169"/>
        <v/>
      </c>
      <c r="S928" s="16" t="str">
        <f t="shared" si="170"/>
        <v/>
      </c>
      <c r="X928" s="65" t="str">
        <f t="shared" si="171"/>
        <v/>
      </c>
      <c r="AD928" s="65" t="str">
        <f t="shared" si="172"/>
        <v/>
      </c>
      <c r="AE928" s="80" t="str">
        <f t="shared" si="173"/>
        <v/>
      </c>
      <c r="AF928" s="13"/>
      <c r="AN928" s="14"/>
      <c r="AO928" s="14"/>
      <c r="AS928" s="14"/>
      <c r="AT928" s="14"/>
      <c r="AX928" s="14"/>
      <c r="AY928" s="114"/>
      <c r="AZ928" s="96" t="str">
        <f t="shared" si="174"/>
        <v/>
      </c>
      <c r="BA928" s="59" t="str">
        <f t="shared" si="175"/>
        <v/>
      </c>
      <c r="BB928" s="59" t="str">
        <f t="shared" si="176"/>
        <v/>
      </c>
      <c r="BC928" s="59" t="str">
        <f t="shared" si="180"/>
        <v/>
      </c>
      <c r="BD928" s="59" t="str">
        <f t="shared" si="178"/>
        <v/>
      </c>
      <c r="BE928" s="34" t="str">
        <f>IF(AZ928="","",IF(AND($H928="",$I928=""),"Y",IF(AND($H928&lt;=#REF!,$I928&gt;=#REF!),"Y",IF(AND($H928&lt;=#REF!,$I928=""),"Y",IF(AND($H928="",$I928&gt;=#REF!),"Y","N")))))</f>
        <v/>
      </c>
      <c r="BF928" s="80" t="str">
        <f t="shared" si="179"/>
        <v/>
      </c>
    </row>
    <row r="929" spans="12:58">
      <c r="L929" s="80" t="str">
        <f t="shared" si="177"/>
        <v/>
      </c>
      <c r="R929" s="65" t="str">
        <f t="shared" si="169"/>
        <v/>
      </c>
      <c r="S929" s="16" t="str">
        <f t="shared" si="170"/>
        <v/>
      </c>
      <c r="X929" s="65" t="str">
        <f t="shared" si="171"/>
        <v/>
      </c>
      <c r="AD929" s="65" t="str">
        <f t="shared" si="172"/>
        <v/>
      </c>
      <c r="AE929" s="80" t="str">
        <f t="shared" si="173"/>
        <v/>
      </c>
      <c r="AF929" s="13"/>
      <c r="AN929" s="14"/>
      <c r="AO929" s="14"/>
      <c r="AS929" s="14"/>
      <c r="AT929" s="14"/>
      <c r="AX929" s="14"/>
      <c r="AY929" s="114"/>
      <c r="AZ929" s="96" t="str">
        <f t="shared" si="174"/>
        <v/>
      </c>
      <c r="BA929" s="59" t="str">
        <f t="shared" si="175"/>
        <v/>
      </c>
      <c r="BB929" s="59" t="str">
        <f t="shared" si="176"/>
        <v/>
      </c>
      <c r="BC929" s="59" t="str">
        <f t="shared" si="180"/>
        <v/>
      </c>
      <c r="BD929" s="59" t="str">
        <f t="shared" si="178"/>
        <v/>
      </c>
      <c r="BE929" s="34" t="str">
        <f>IF(AZ929="","",IF(AND($H929="",$I929=""),"Y",IF(AND($H929&lt;=#REF!,$I929&gt;=#REF!),"Y",IF(AND($H929&lt;=#REF!,$I929=""),"Y",IF(AND($H929="",$I929&gt;=#REF!),"Y","N")))))</f>
        <v/>
      </c>
      <c r="BF929" s="80" t="str">
        <f t="shared" si="179"/>
        <v/>
      </c>
    </row>
    <row r="930" spans="12:58">
      <c r="L930" s="80" t="str">
        <f t="shared" si="177"/>
        <v/>
      </c>
      <c r="R930" s="65" t="str">
        <f t="shared" si="169"/>
        <v/>
      </c>
      <c r="S930" s="16" t="str">
        <f t="shared" si="170"/>
        <v/>
      </c>
      <c r="X930" s="65" t="str">
        <f t="shared" si="171"/>
        <v/>
      </c>
      <c r="AD930" s="65" t="str">
        <f t="shared" si="172"/>
        <v/>
      </c>
      <c r="AE930" s="80" t="str">
        <f t="shared" si="173"/>
        <v/>
      </c>
      <c r="AF930" s="13"/>
      <c r="AN930" s="14"/>
      <c r="AO930" s="14"/>
      <c r="AS930" s="14"/>
      <c r="AT930" s="14"/>
      <c r="AX930" s="14"/>
      <c r="AY930" s="114"/>
      <c r="AZ930" s="96" t="str">
        <f t="shared" si="174"/>
        <v/>
      </c>
      <c r="BA930" s="59" t="str">
        <f t="shared" si="175"/>
        <v/>
      </c>
      <c r="BB930" s="59" t="str">
        <f t="shared" si="176"/>
        <v/>
      </c>
      <c r="BC930" s="59" t="str">
        <f t="shared" si="180"/>
        <v/>
      </c>
      <c r="BD930" s="59" t="str">
        <f t="shared" si="178"/>
        <v/>
      </c>
      <c r="BE930" s="34" t="str">
        <f>IF(AZ930="","",IF(AND($H930="",$I930=""),"Y",IF(AND($H930&lt;=#REF!,$I930&gt;=#REF!),"Y",IF(AND($H930&lt;=#REF!,$I930=""),"Y",IF(AND($H930="",$I930&gt;=#REF!),"Y","N")))))</f>
        <v/>
      </c>
      <c r="BF930" s="80" t="str">
        <f t="shared" si="179"/>
        <v/>
      </c>
    </row>
    <row r="931" spans="12:58">
      <c r="L931" s="80" t="str">
        <f t="shared" si="177"/>
        <v/>
      </c>
      <c r="R931" s="65" t="str">
        <f t="shared" si="169"/>
        <v/>
      </c>
      <c r="S931" s="16" t="str">
        <f t="shared" si="170"/>
        <v/>
      </c>
      <c r="X931" s="65" t="str">
        <f t="shared" si="171"/>
        <v/>
      </c>
      <c r="AD931" s="65" t="str">
        <f t="shared" si="172"/>
        <v/>
      </c>
      <c r="AE931" s="80" t="str">
        <f t="shared" si="173"/>
        <v/>
      </c>
      <c r="AF931" s="13"/>
      <c r="AN931" s="14"/>
      <c r="AO931" s="14"/>
      <c r="AS931" s="14"/>
      <c r="AT931" s="14"/>
      <c r="AX931" s="14"/>
      <c r="AY931" s="114"/>
      <c r="AZ931" s="96" t="str">
        <f t="shared" si="174"/>
        <v/>
      </c>
      <c r="BA931" s="59" t="str">
        <f t="shared" si="175"/>
        <v/>
      </c>
      <c r="BB931" s="59" t="str">
        <f t="shared" si="176"/>
        <v/>
      </c>
      <c r="BC931" s="59" t="str">
        <f t="shared" si="180"/>
        <v/>
      </c>
      <c r="BD931" s="59" t="str">
        <f t="shared" si="178"/>
        <v/>
      </c>
      <c r="BE931" s="34" t="str">
        <f>IF(AZ931="","",IF(AND($H931="",$I931=""),"Y",IF(AND($H931&lt;=#REF!,$I931&gt;=#REF!),"Y",IF(AND($H931&lt;=#REF!,$I931=""),"Y",IF(AND($H931="",$I931&gt;=#REF!),"Y","N")))))</f>
        <v/>
      </c>
      <c r="BF931" s="80" t="str">
        <f t="shared" si="179"/>
        <v/>
      </c>
    </row>
    <row r="932" spans="12:58">
      <c r="L932" s="80" t="str">
        <f t="shared" si="177"/>
        <v/>
      </c>
      <c r="R932" s="65" t="str">
        <f t="shared" si="169"/>
        <v/>
      </c>
      <c r="S932" s="16" t="str">
        <f t="shared" si="170"/>
        <v/>
      </c>
      <c r="X932" s="65" t="str">
        <f t="shared" si="171"/>
        <v/>
      </c>
      <c r="AD932" s="65" t="str">
        <f t="shared" si="172"/>
        <v/>
      </c>
      <c r="AE932" s="80" t="str">
        <f t="shared" si="173"/>
        <v/>
      </c>
      <c r="AF932" s="13"/>
      <c r="AN932" s="14"/>
      <c r="AO932" s="14"/>
      <c r="AS932" s="14"/>
      <c r="AT932" s="14"/>
      <c r="AX932" s="14"/>
      <c r="AY932" s="114"/>
      <c r="AZ932" s="96" t="str">
        <f t="shared" si="174"/>
        <v/>
      </c>
      <c r="BA932" s="59" t="str">
        <f t="shared" si="175"/>
        <v/>
      </c>
      <c r="BB932" s="59" t="str">
        <f t="shared" si="176"/>
        <v/>
      </c>
      <c r="BC932" s="59" t="str">
        <f t="shared" si="180"/>
        <v/>
      </c>
      <c r="BD932" s="59" t="str">
        <f t="shared" si="178"/>
        <v/>
      </c>
      <c r="BE932" s="34" t="str">
        <f>IF(AZ932="","",IF(AND($H932="",$I932=""),"Y",IF(AND($H932&lt;=#REF!,$I932&gt;=#REF!),"Y",IF(AND($H932&lt;=#REF!,$I932=""),"Y",IF(AND($H932="",$I932&gt;=#REF!),"Y","N")))))</f>
        <v/>
      </c>
      <c r="BF932" s="80" t="str">
        <f t="shared" si="179"/>
        <v/>
      </c>
    </row>
    <row r="933" spans="12:58">
      <c r="L933" s="80" t="str">
        <f t="shared" si="177"/>
        <v/>
      </c>
      <c r="R933" s="65" t="str">
        <f t="shared" si="169"/>
        <v/>
      </c>
      <c r="S933" s="16" t="str">
        <f t="shared" si="170"/>
        <v/>
      </c>
      <c r="X933" s="65" t="str">
        <f t="shared" si="171"/>
        <v/>
      </c>
      <c r="AD933" s="65" t="str">
        <f t="shared" si="172"/>
        <v/>
      </c>
      <c r="AE933" s="80" t="str">
        <f t="shared" si="173"/>
        <v/>
      </c>
      <c r="AF933" s="13"/>
      <c r="AN933" s="14"/>
      <c r="AO933" s="14"/>
      <c r="AS933" s="14"/>
      <c r="AT933" s="14"/>
      <c r="AX933" s="14"/>
      <c r="AY933" s="114"/>
      <c r="AZ933" s="96" t="str">
        <f t="shared" si="174"/>
        <v/>
      </c>
      <c r="BA933" s="59" t="str">
        <f t="shared" si="175"/>
        <v/>
      </c>
      <c r="BB933" s="59" t="str">
        <f t="shared" si="176"/>
        <v/>
      </c>
      <c r="BC933" s="59" t="str">
        <f t="shared" si="180"/>
        <v/>
      </c>
      <c r="BD933" s="59" t="str">
        <f t="shared" si="178"/>
        <v/>
      </c>
      <c r="BE933" s="34" t="str">
        <f>IF(AZ933="","",IF(AND($H933="",$I933=""),"Y",IF(AND($H933&lt;=#REF!,$I933&gt;=#REF!),"Y",IF(AND($H933&lt;=#REF!,$I933=""),"Y",IF(AND($H933="",$I933&gt;=#REF!),"Y","N")))))</f>
        <v/>
      </c>
      <c r="BF933" s="80" t="str">
        <f t="shared" si="179"/>
        <v/>
      </c>
    </row>
    <row r="934" spans="12:58">
      <c r="L934" s="80" t="str">
        <f t="shared" si="177"/>
        <v/>
      </c>
      <c r="R934" s="65" t="str">
        <f t="shared" si="169"/>
        <v/>
      </c>
      <c r="S934" s="16" t="str">
        <f t="shared" si="170"/>
        <v/>
      </c>
      <c r="X934" s="65" t="str">
        <f t="shared" si="171"/>
        <v/>
      </c>
      <c r="AD934" s="65" t="str">
        <f t="shared" si="172"/>
        <v/>
      </c>
      <c r="AE934" s="80" t="str">
        <f t="shared" si="173"/>
        <v/>
      </c>
      <c r="AF934" s="13"/>
      <c r="AN934" s="14"/>
      <c r="AO934" s="14"/>
      <c r="AS934" s="14"/>
      <c r="AT934" s="14"/>
      <c r="AX934" s="14"/>
      <c r="AY934" s="114"/>
      <c r="AZ934" s="96" t="str">
        <f t="shared" si="174"/>
        <v/>
      </c>
      <c r="BA934" s="59" t="str">
        <f t="shared" si="175"/>
        <v/>
      </c>
      <c r="BB934" s="59" t="str">
        <f t="shared" si="176"/>
        <v/>
      </c>
      <c r="BC934" s="59" t="str">
        <f t="shared" si="180"/>
        <v/>
      </c>
      <c r="BD934" s="59" t="str">
        <f t="shared" si="178"/>
        <v/>
      </c>
      <c r="BE934" s="34" t="str">
        <f>IF(AZ934="","",IF(AND($H934="",$I934=""),"Y",IF(AND($H934&lt;=#REF!,$I934&gt;=#REF!),"Y",IF(AND($H934&lt;=#REF!,$I934=""),"Y",IF(AND($H934="",$I934&gt;=#REF!),"Y","N")))))</f>
        <v/>
      </c>
      <c r="BF934" s="80" t="str">
        <f t="shared" si="179"/>
        <v/>
      </c>
    </row>
    <row r="935" spans="12:58">
      <c r="L935" s="80" t="str">
        <f t="shared" si="177"/>
        <v/>
      </c>
      <c r="R935" s="65" t="str">
        <f t="shared" si="169"/>
        <v/>
      </c>
      <c r="S935" s="16" t="str">
        <f t="shared" si="170"/>
        <v/>
      </c>
      <c r="X935" s="65" t="str">
        <f t="shared" si="171"/>
        <v/>
      </c>
      <c r="AD935" s="65" t="str">
        <f t="shared" si="172"/>
        <v/>
      </c>
      <c r="AE935" s="80" t="str">
        <f t="shared" si="173"/>
        <v/>
      </c>
      <c r="AF935" s="13"/>
      <c r="AN935" s="14"/>
      <c r="AO935" s="14"/>
      <c r="AS935" s="14"/>
      <c r="AT935" s="14"/>
      <c r="AX935" s="14"/>
      <c r="AY935" s="114"/>
      <c r="AZ935" s="96" t="str">
        <f t="shared" si="174"/>
        <v/>
      </c>
      <c r="BA935" s="59" t="str">
        <f t="shared" si="175"/>
        <v/>
      </c>
      <c r="BB935" s="59" t="str">
        <f t="shared" si="176"/>
        <v/>
      </c>
      <c r="BC935" s="59" t="str">
        <f t="shared" si="180"/>
        <v/>
      </c>
      <c r="BD935" s="59" t="str">
        <f t="shared" si="178"/>
        <v/>
      </c>
      <c r="BE935" s="34" t="str">
        <f>IF(AZ935="","",IF(AND($H935="",$I935=""),"Y",IF(AND($H935&lt;=#REF!,$I935&gt;=#REF!),"Y",IF(AND($H935&lt;=#REF!,$I935=""),"Y",IF(AND($H935="",$I935&gt;=#REF!),"Y","N")))))</f>
        <v/>
      </c>
      <c r="BF935" s="80" t="str">
        <f t="shared" si="179"/>
        <v/>
      </c>
    </row>
    <row r="936" spans="12:58">
      <c r="L936" s="80" t="str">
        <f t="shared" si="177"/>
        <v/>
      </c>
      <c r="R936" s="65" t="str">
        <f t="shared" si="169"/>
        <v/>
      </c>
      <c r="S936" s="16" t="str">
        <f t="shared" si="170"/>
        <v/>
      </c>
      <c r="X936" s="65" t="str">
        <f t="shared" si="171"/>
        <v/>
      </c>
      <c r="AD936" s="65" t="str">
        <f t="shared" si="172"/>
        <v/>
      </c>
      <c r="AE936" s="80" t="str">
        <f t="shared" si="173"/>
        <v/>
      </c>
      <c r="AF936" s="13"/>
      <c r="AN936" s="14"/>
      <c r="AO936" s="14"/>
      <c r="AS936" s="14"/>
      <c r="AT936" s="14"/>
      <c r="AX936" s="14"/>
      <c r="AY936" s="114"/>
      <c r="AZ936" s="96" t="str">
        <f t="shared" si="174"/>
        <v/>
      </c>
      <c r="BA936" s="59" t="str">
        <f t="shared" si="175"/>
        <v/>
      </c>
      <c r="BB936" s="59" t="str">
        <f t="shared" si="176"/>
        <v/>
      </c>
      <c r="BC936" s="59" t="str">
        <f t="shared" si="180"/>
        <v/>
      </c>
      <c r="BD936" s="59" t="str">
        <f t="shared" si="178"/>
        <v/>
      </c>
      <c r="BE936" s="34" t="str">
        <f>IF(AZ936="","",IF(AND($H936="",$I936=""),"Y",IF(AND($H936&lt;=#REF!,$I936&gt;=#REF!),"Y",IF(AND($H936&lt;=#REF!,$I936=""),"Y",IF(AND($H936="",$I936&gt;=#REF!),"Y","N")))))</f>
        <v/>
      </c>
      <c r="BF936" s="80" t="str">
        <f t="shared" si="179"/>
        <v/>
      </c>
    </row>
    <row r="937" spans="12:58">
      <c r="L937" s="80" t="str">
        <f t="shared" si="177"/>
        <v/>
      </c>
      <c r="R937" s="65" t="str">
        <f t="shared" si="169"/>
        <v/>
      </c>
      <c r="S937" s="16" t="str">
        <f t="shared" si="170"/>
        <v/>
      </c>
      <c r="X937" s="65" t="str">
        <f t="shared" si="171"/>
        <v/>
      </c>
      <c r="AD937" s="65" t="str">
        <f t="shared" si="172"/>
        <v/>
      </c>
      <c r="AE937" s="80" t="str">
        <f t="shared" si="173"/>
        <v/>
      </c>
      <c r="AF937" s="13"/>
      <c r="AN937" s="14"/>
      <c r="AO937" s="14"/>
      <c r="AS937" s="14"/>
      <c r="AT937" s="14"/>
      <c r="AX937" s="14"/>
      <c r="AY937" s="114"/>
      <c r="AZ937" s="96" t="str">
        <f t="shared" si="174"/>
        <v/>
      </c>
      <c r="BA937" s="59" t="str">
        <f t="shared" si="175"/>
        <v/>
      </c>
      <c r="BB937" s="59" t="str">
        <f t="shared" si="176"/>
        <v/>
      </c>
      <c r="BC937" s="59" t="str">
        <f t="shared" si="180"/>
        <v/>
      </c>
      <c r="BD937" s="59" t="str">
        <f t="shared" si="178"/>
        <v/>
      </c>
      <c r="BE937" s="34" t="str">
        <f>IF(AZ937="","",IF(AND($H937="",$I937=""),"Y",IF(AND($H937&lt;=#REF!,$I937&gt;=#REF!),"Y",IF(AND($H937&lt;=#REF!,$I937=""),"Y",IF(AND($H937="",$I937&gt;=#REF!),"Y","N")))))</f>
        <v/>
      </c>
      <c r="BF937" s="80" t="str">
        <f t="shared" si="179"/>
        <v/>
      </c>
    </row>
    <row r="938" spans="12:58">
      <c r="L938" s="80" t="str">
        <f t="shared" si="177"/>
        <v/>
      </c>
      <c r="R938" s="65" t="str">
        <f t="shared" si="169"/>
        <v/>
      </c>
      <c r="S938" s="16" t="str">
        <f t="shared" si="170"/>
        <v/>
      </c>
      <c r="X938" s="65" t="str">
        <f t="shared" si="171"/>
        <v/>
      </c>
      <c r="AD938" s="65" t="str">
        <f t="shared" si="172"/>
        <v/>
      </c>
      <c r="AE938" s="80" t="str">
        <f t="shared" si="173"/>
        <v/>
      </c>
      <c r="AF938" s="13"/>
      <c r="AN938" s="14"/>
      <c r="AO938" s="14"/>
      <c r="AS938" s="14"/>
      <c r="AT938" s="14"/>
      <c r="AX938" s="14"/>
      <c r="AY938" s="114"/>
      <c r="AZ938" s="96" t="str">
        <f t="shared" si="174"/>
        <v/>
      </c>
      <c r="BA938" s="59" t="str">
        <f t="shared" si="175"/>
        <v/>
      </c>
      <c r="BB938" s="59" t="str">
        <f t="shared" si="176"/>
        <v/>
      </c>
      <c r="BC938" s="59" t="str">
        <f t="shared" si="180"/>
        <v/>
      </c>
      <c r="BD938" s="59" t="str">
        <f t="shared" si="178"/>
        <v/>
      </c>
      <c r="BE938" s="34" t="str">
        <f>IF(AZ938="","",IF(AND($H938="",$I938=""),"Y",IF(AND($H938&lt;=#REF!,$I938&gt;=#REF!),"Y",IF(AND($H938&lt;=#REF!,$I938=""),"Y",IF(AND($H938="",$I938&gt;=#REF!),"Y","N")))))</f>
        <v/>
      </c>
      <c r="BF938" s="80" t="str">
        <f t="shared" si="179"/>
        <v/>
      </c>
    </row>
    <row r="939" spans="12:58">
      <c r="L939" s="80" t="str">
        <f t="shared" si="177"/>
        <v/>
      </c>
      <c r="R939" s="65" t="str">
        <f t="shared" si="169"/>
        <v/>
      </c>
      <c r="S939" s="16" t="str">
        <f t="shared" si="170"/>
        <v/>
      </c>
      <c r="X939" s="65" t="str">
        <f t="shared" si="171"/>
        <v/>
      </c>
      <c r="AD939" s="65" t="str">
        <f t="shared" si="172"/>
        <v/>
      </c>
      <c r="AE939" s="80" t="str">
        <f t="shared" si="173"/>
        <v/>
      </c>
      <c r="AF939" s="13"/>
      <c r="AN939" s="14"/>
      <c r="AO939" s="14"/>
      <c r="AS939" s="14"/>
      <c r="AT939" s="14"/>
      <c r="AX939" s="14"/>
      <c r="AY939" s="114"/>
      <c r="AZ939" s="96" t="str">
        <f t="shared" si="174"/>
        <v/>
      </c>
      <c r="BA939" s="59" t="str">
        <f t="shared" si="175"/>
        <v/>
      </c>
      <c r="BB939" s="59" t="str">
        <f t="shared" si="176"/>
        <v/>
      </c>
      <c r="BC939" s="59" t="str">
        <f t="shared" si="180"/>
        <v/>
      </c>
      <c r="BD939" s="59" t="str">
        <f t="shared" si="178"/>
        <v/>
      </c>
      <c r="BE939" s="34" t="str">
        <f>IF(AZ939="","",IF(AND($H939="",$I939=""),"Y",IF(AND($H939&lt;=#REF!,$I939&gt;=#REF!),"Y",IF(AND($H939&lt;=#REF!,$I939=""),"Y",IF(AND($H939="",$I939&gt;=#REF!),"Y","N")))))</f>
        <v/>
      </c>
      <c r="BF939" s="80" t="str">
        <f t="shared" si="179"/>
        <v/>
      </c>
    </row>
    <row r="940" spans="12:58">
      <c r="L940" s="80" t="str">
        <f t="shared" si="177"/>
        <v/>
      </c>
      <c r="R940" s="65" t="str">
        <f t="shared" si="169"/>
        <v/>
      </c>
      <c r="S940" s="16" t="str">
        <f t="shared" si="170"/>
        <v/>
      </c>
      <c r="X940" s="65" t="str">
        <f t="shared" si="171"/>
        <v/>
      </c>
      <c r="AD940" s="65" t="str">
        <f t="shared" si="172"/>
        <v/>
      </c>
      <c r="AE940" s="80" t="str">
        <f t="shared" si="173"/>
        <v/>
      </c>
      <c r="AF940" s="13"/>
      <c r="AN940" s="14"/>
      <c r="AO940" s="14"/>
      <c r="AS940" s="14"/>
      <c r="AT940" s="14"/>
      <c r="AX940" s="14"/>
      <c r="AY940" s="114"/>
      <c r="AZ940" s="96" t="str">
        <f t="shared" si="174"/>
        <v/>
      </c>
      <c r="BA940" s="59" t="str">
        <f t="shared" si="175"/>
        <v/>
      </c>
      <c r="BB940" s="59" t="str">
        <f t="shared" si="176"/>
        <v/>
      </c>
      <c r="BC940" s="59" t="str">
        <f t="shared" si="180"/>
        <v/>
      </c>
      <c r="BD940" s="59" t="str">
        <f t="shared" si="178"/>
        <v/>
      </c>
      <c r="BE940" s="34" t="str">
        <f>IF(AZ940="","",IF(AND($H940="",$I940=""),"Y",IF(AND($H940&lt;=#REF!,$I940&gt;=#REF!),"Y",IF(AND($H940&lt;=#REF!,$I940=""),"Y",IF(AND($H940="",$I940&gt;=#REF!),"Y","N")))))</f>
        <v/>
      </c>
      <c r="BF940" s="80" t="str">
        <f t="shared" si="179"/>
        <v/>
      </c>
    </row>
    <row r="941" spans="12:58">
      <c r="L941" s="80" t="str">
        <f t="shared" si="177"/>
        <v/>
      </c>
      <c r="R941" s="65" t="str">
        <f t="shared" si="169"/>
        <v/>
      </c>
      <c r="S941" s="16" t="str">
        <f t="shared" si="170"/>
        <v/>
      </c>
      <c r="X941" s="65" t="str">
        <f t="shared" si="171"/>
        <v/>
      </c>
      <c r="AD941" s="65" t="str">
        <f t="shared" si="172"/>
        <v/>
      </c>
      <c r="AE941" s="80" t="str">
        <f t="shared" si="173"/>
        <v/>
      </c>
      <c r="AF941" s="13"/>
      <c r="AN941" s="14"/>
      <c r="AO941" s="14"/>
      <c r="AS941" s="14"/>
      <c r="AT941" s="14"/>
      <c r="AX941" s="14"/>
      <c r="AY941" s="114"/>
      <c r="AZ941" s="96" t="str">
        <f t="shared" si="174"/>
        <v/>
      </c>
      <c r="BA941" s="59" t="str">
        <f t="shared" si="175"/>
        <v/>
      </c>
      <c r="BB941" s="59" t="str">
        <f t="shared" si="176"/>
        <v/>
      </c>
      <c r="BC941" s="59" t="str">
        <f t="shared" si="180"/>
        <v/>
      </c>
      <c r="BD941" s="59" t="str">
        <f t="shared" si="178"/>
        <v/>
      </c>
      <c r="BE941" s="34" t="str">
        <f>IF(AZ941="","",IF(AND($H941="",$I941=""),"Y",IF(AND($H941&lt;=#REF!,$I941&gt;=#REF!),"Y",IF(AND($H941&lt;=#REF!,$I941=""),"Y",IF(AND($H941="",$I941&gt;=#REF!),"Y","N")))))</f>
        <v/>
      </c>
      <c r="BF941" s="80" t="str">
        <f t="shared" si="179"/>
        <v/>
      </c>
    </row>
    <row r="942" spans="12:58">
      <c r="L942" s="80" t="str">
        <f t="shared" si="177"/>
        <v/>
      </c>
      <c r="R942" s="65" t="str">
        <f t="shared" si="169"/>
        <v/>
      </c>
      <c r="S942" s="16" t="str">
        <f t="shared" si="170"/>
        <v/>
      </c>
      <c r="X942" s="65" t="str">
        <f t="shared" si="171"/>
        <v/>
      </c>
      <c r="AD942" s="65" t="str">
        <f t="shared" si="172"/>
        <v/>
      </c>
      <c r="AE942" s="80" t="str">
        <f t="shared" si="173"/>
        <v/>
      </c>
      <c r="AF942" s="13"/>
      <c r="AN942" s="14"/>
      <c r="AO942" s="14"/>
      <c r="AS942" s="14"/>
      <c r="AT942" s="14"/>
      <c r="AX942" s="14"/>
      <c r="AY942" s="114"/>
      <c r="AZ942" s="96" t="str">
        <f t="shared" si="174"/>
        <v/>
      </c>
      <c r="BA942" s="59" t="str">
        <f t="shared" si="175"/>
        <v/>
      </c>
      <c r="BB942" s="59" t="str">
        <f t="shared" si="176"/>
        <v/>
      </c>
      <c r="BC942" s="59" t="str">
        <f t="shared" si="180"/>
        <v/>
      </c>
      <c r="BD942" s="59" t="str">
        <f t="shared" si="178"/>
        <v/>
      </c>
      <c r="BE942" s="34" t="str">
        <f>IF(AZ942="","",IF(AND($H942="",$I942=""),"Y",IF(AND($H942&lt;=#REF!,$I942&gt;=#REF!),"Y",IF(AND($H942&lt;=#REF!,$I942=""),"Y",IF(AND($H942="",$I942&gt;=#REF!),"Y","N")))))</f>
        <v/>
      </c>
      <c r="BF942" s="80" t="str">
        <f t="shared" si="179"/>
        <v/>
      </c>
    </row>
    <row r="943" spans="12:58">
      <c r="L943" s="80" t="str">
        <f t="shared" si="177"/>
        <v/>
      </c>
      <c r="R943" s="65" t="str">
        <f t="shared" si="169"/>
        <v/>
      </c>
      <c r="S943" s="16" t="str">
        <f t="shared" si="170"/>
        <v/>
      </c>
      <c r="X943" s="65" t="str">
        <f t="shared" si="171"/>
        <v/>
      </c>
      <c r="AD943" s="65" t="str">
        <f t="shared" si="172"/>
        <v/>
      </c>
      <c r="AE943" s="80" t="str">
        <f t="shared" si="173"/>
        <v/>
      </c>
      <c r="AF943" s="13"/>
      <c r="AN943" s="14"/>
      <c r="AO943" s="14"/>
      <c r="AS943" s="14"/>
      <c r="AT943" s="14"/>
      <c r="AX943" s="14"/>
      <c r="AY943" s="114"/>
      <c r="AZ943" s="96" t="str">
        <f t="shared" si="174"/>
        <v/>
      </c>
      <c r="BA943" s="59" t="str">
        <f t="shared" si="175"/>
        <v/>
      </c>
      <c r="BB943" s="59" t="str">
        <f t="shared" si="176"/>
        <v/>
      </c>
      <c r="BC943" s="59" t="str">
        <f t="shared" si="180"/>
        <v/>
      </c>
      <c r="BD943" s="59" t="str">
        <f t="shared" si="178"/>
        <v/>
      </c>
      <c r="BE943" s="34" t="str">
        <f>IF(AZ943="","",IF(AND($H943="",$I943=""),"Y",IF(AND($H943&lt;=#REF!,$I943&gt;=#REF!),"Y",IF(AND($H943&lt;=#REF!,$I943=""),"Y",IF(AND($H943="",$I943&gt;=#REF!),"Y","N")))))</f>
        <v/>
      </c>
      <c r="BF943" s="80" t="str">
        <f t="shared" si="179"/>
        <v/>
      </c>
    </row>
    <row r="944" spans="12:58">
      <c r="L944" s="80" t="str">
        <f t="shared" si="177"/>
        <v/>
      </c>
      <c r="R944" s="65" t="str">
        <f t="shared" si="169"/>
        <v/>
      </c>
      <c r="S944" s="16" t="str">
        <f t="shared" si="170"/>
        <v/>
      </c>
      <c r="X944" s="65" t="str">
        <f t="shared" si="171"/>
        <v/>
      </c>
      <c r="AD944" s="65" t="str">
        <f t="shared" si="172"/>
        <v/>
      </c>
      <c r="AE944" s="80" t="str">
        <f t="shared" si="173"/>
        <v/>
      </c>
      <c r="AF944" s="13"/>
      <c r="AN944" s="14"/>
      <c r="AO944" s="14"/>
      <c r="AS944" s="14"/>
      <c r="AT944" s="14"/>
      <c r="AX944" s="14"/>
      <c r="AY944" s="114"/>
      <c r="AZ944" s="96" t="str">
        <f t="shared" si="174"/>
        <v/>
      </c>
      <c r="BA944" s="59" t="str">
        <f t="shared" si="175"/>
        <v/>
      </c>
      <c r="BB944" s="59" t="str">
        <f t="shared" si="176"/>
        <v/>
      </c>
      <c r="BC944" s="59" t="str">
        <f t="shared" si="180"/>
        <v/>
      </c>
      <c r="BD944" s="59" t="str">
        <f t="shared" si="178"/>
        <v/>
      </c>
      <c r="BE944" s="34" t="str">
        <f>IF(AZ944="","",IF(AND($H944="",$I944=""),"Y",IF(AND($H944&lt;=#REF!,$I944&gt;=#REF!),"Y",IF(AND($H944&lt;=#REF!,$I944=""),"Y",IF(AND($H944="",$I944&gt;=#REF!),"Y","N")))))</f>
        <v/>
      </c>
      <c r="BF944" s="80" t="str">
        <f t="shared" si="179"/>
        <v/>
      </c>
    </row>
    <row r="945" spans="12:58">
      <c r="L945" s="80" t="str">
        <f t="shared" si="177"/>
        <v/>
      </c>
      <c r="R945" s="65" t="str">
        <f t="shared" si="169"/>
        <v/>
      </c>
      <c r="S945" s="16" t="str">
        <f t="shared" si="170"/>
        <v/>
      </c>
      <c r="X945" s="65" t="str">
        <f t="shared" si="171"/>
        <v/>
      </c>
      <c r="AD945" s="65" t="str">
        <f t="shared" si="172"/>
        <v/>
      </c>
      <c r="AE945" s="80" t="str">
        <f t="shared" si="173"/>
        <v/>
      </c>
      <c r="AF945" s="13"/>
      <c r="AN945" s="14"/>
      <c r="AO945" s="14"/>
      <c r="AS945" s="14"/>
      <c r="AT945" s="14"/>
      <c r="AX945" s="14"/>
      <c r="AY945" s="114"/>
      <c r="AZ945" s="96" t="str">
        <f t="shared" si="174"/>
        <v/>
      </c>
      <c r="BA945" s="59" t="str">
        <f t="shared" si="175"/>
        <v/>
      </c>
      <c r="BB945" s="59" t="str">
        <f t="shared" si="176"/>
        <v/>
      </c>
      <c r="BC945" s="59" t="str">
        <f t="shared" si="180"/>
        <v/>
      </c>
      <c r="BD945" s="59" t="str">
        <f t="shared" si="178"/>
        <v/>
      </c>
      <c r="BE945" s="34" t="str">
        <f>IF(AZ945="","",IF(AND($H945="",$I945=""),"Y",IF(AND($H945&lt;=#REF!,$I945&gt;=#REF!),"Y",IF(AND($H945&lt;=#REF!,$I945=""),"Y",IF(AND($H945="",$I945&gt;=#REF!),"Y","N")))))</f>
        <v/>
      </c>
      <c r="BF945" s="80" t="str">
        <f t="shared" si="179"/>
        <v/>
      </c>
    </row>
    <row r="946" spans="12:58">
      <c r="L946" s="80" t="str">
        <f t="shared" si="177"/>
        <v/>
      </c>
      <c r="R946" s="65" t="str">
        <f t="shared" si="169"/>
        <v/>
      </c>
      <c r="S946" s="16" t="str">
        <f t="shared" si="170"/>
        <v/>
      </c>
      <c r="X946" s="65" t="str">
        <f t="shared" si="171"/>
        <v/>
      </c>
      <c r="AD946" s="65" t="str">
        <f t="shared" si="172"/>
        <v/>
      </c>
      <c r="AE946" s="80" t="str">
        <f t="shared" si="173"/>
        <v/>
      </c>
      <c r="AF946" s="13"/>
      <c r="AN946" s="14"/>
      <c r="AO946" s="14"/>
      <c r="AS946" s="14"/>
      <c r="AT946" s="14"/>
      <c r="AX946" s="14"/>
      <c r="AY946" s="114"/>
      <c r="AZ946" s="96" t="str">
        <f t="shared" si="174"/>
        <v/>
      </c>
      <c r="BA946" s="59" t="str">
        <f t="shared" si="175"/>
        <v/>
      </c>
      <c r="BB946" s="59" t="str">
        <f t="shared" si="176"/>
        <v/>
      </c>
      <c r="BC946" s="59" t="str">
        <f t="shared" si="180"/>
        <v/>
      </c>
      <c r="BD946" s="59" t="str">
        <f t="shared" si="178"/>
        <v/>
      </c>
      <c r="BE946" s="34" t="str">
        <f>IF(AZ946="","",IF(AND($H946="",$I946=""),"Y",IF(AND($H946&lt;=#REF!,$I946&gt;=#REF!),"Y",IF(AND($H946&lt;=#REF!,$I946=""),"Y",IF(AND($H946="",$I946&gt;=#REF!),"Y","N")))))</f>
        <v/>
      </c>
      <c r="BF946" s="80" t="str">
        <f t="shared" si="179"/>
        <v/>
      </c>
    </row>
    <row r="947" spans="12:58">
      <c r="L947" s="80" t="str">
        <f t="shared" si="177"/>
        <v/>
      </c>
      <c r="R947" s="65" t="str">
        <f t="shared" si="169"/>
        <v/>
      </c>
      <c r="S947" s="16" t="str">
        <f t="shared" si="170"/>
        <v/>
      </c>
      <c r="X947" s="65" t="str">
        <f t="shared" si="171"/>
        <v/>
      </c>
      <c r="AD947" s="65" t="str">
        <f t="shared" si="172"/>
        <v/>
      </c>
      <c r="AE947" s="80" t="str">
        <f t="shared" si="173"/>
        <v/>
      </c>
      <c r="AF947" s="13"/>
      <c r="AN947" s="14"/>
      <c r="AO947" s="14"/>
      <c r="AS947" s="14"/>
      <c r="AT947" s="14"/>
      <c r="AX947" s="14"/>
      <c r="AY947" s="114"/>
      <c r="AZ947" s="96" t="str">
        <f t="shared" si="174"/>
        <v/>
      </c>
      <c r="BA947" s="59" t="str">
        <f t="shared" si="175"/>
        <v/>
      </c>
      <c r="BB947" s="59" t="str">
        <f t="shared" si="176"/>
        <v/>
      </c>
      <c r="BC947" s="59" t="str">
        <f t="shared" si="180"/>
        <v/>
      </c>
      <c r="BD947" s="59" t="str">
        <f t="shared" si="178"/>
        <v/>
      </c>
      <c r="BE947" s="34" t="str">
        <f>IF(AZ947="","",IF(AND($H947="",$I947=""),"Y",IF(AND($H947&lt;=#REF!,$I947&gt;=#REF!),"Y",IF(AND($H947&lt;=#REF!,$I947=""),"Y",IF(AND($H947="",$I947&gt;=#REF!),"Y","N")))))</f>
        <v/>
      </c>
      <c r="BF947" s="80" t="str">
        <f t="shared" si="179"/>
        <v/>
      </c>
    </row>
    <row r="948" spans="12:58">
      <c r="L948" s="80" t="str">
        <f t="shared" si="177"/>
        <v/>
      </c>
      <c r="R948" s="65" t="str">
        <f t="shared" si="169"/>
        <v/>
      </c>
      <c r="S948" s="16" t="str">
        <f t="shared" si="170"/>
        <v/>
      </c>
      <c r="X948" s="65" t="str">
        <f t="shared" si="171"/>
        <v/>
      </c>
      <c r="AD948" s="65" t="str">
        <f t="shared" si="172"/>
        <v/>
      </c>
      <c r="AE948" s="80" t="str">
        <f t="shared" si="173"/>
        <v/>
      </c>
      <c r="AF948" s="13"/>
      <c r="AN948" s="14"/>
      <c r="AO948" s="14"/>
      <c r="AS948" s="14"/>
      <c r="AT948" s="14"/>
      <c r="AX948" s="14"/>
      <c r="AY948" s="114"/>
      <c r="AZ948" s="96" t="str">
        <f t="shared" si="174"/>
        <v/>
      </c>
      <c r="BA948" s="59" t="str">
        <f t="shared" si="175"/>
        <v/>
      </c>
      <c r="BB948" s="59" t="str">
        <f t="shared" si="176"/>
        <v/>
      </c>
      <c r="BC948" s="59" t="str">
        <f t="shared" si="180"/>
        <v/>
      </c>
      <c r="BD948" s="59" t="str">
        <f t="shared" si="178"/>
        <v/>
      </c>
      <c r="BE948" s="34" t="str">
        <f>IF(AZ948="","",IF(AND($H948="",$I948=""),"Y",IF(AND($H948&lt;=#REF!,$I948&gt;=#REF!),"Y",IF(AND($H948&lt;=#REF!,$I948=""),"Y",IF(AND($H948="",$I948&gt;=#REF!),"Y","N")))))</f>
        <v/>
      </c>
      <c r="BF948" s="80" t="str">
        <f t="shared" si="179"/>
        <v/>
      </c>
    </row>
    <row r="949" spans="12:58">
      <c r="L949" s="80" t="str">
        <f t="shared" si="177"/>
        <v/>
      </c>
      <c r="R949" s="65" t="str">
        <f t="shared" si="169"/>
        <v/>
      </c>
      <c r="S949" s="16" t="str">
        <f t="shared" si="170"/>
        <v/>
      </c>
      <c r="X949" s="65" t="str">
        <f t="shared" si="171"/>
        <v/>
      </c>
      <c r="AD949" s="65" t="str">
        <f t="shared" si="172"/>
        <v/>
      </c>
      <c r="AE949" s="80" t="str">
        <f t="shared" si="173"/>
        <v/>
      </c>
      <c r="AF949" s="13"/>
      <c r="AN949" s="14"/>
      <c r="AO949" s="14"/>
      <c r="AS949" s="14"/>
      <c r="AT949" s="14"/>
      <c r="AX949" s="14"/>
      <c r="AY949" s="114"/>
      <c r="AZ949" s="96" t="str">
        <f t="shared" si="174"/>
        <v/>
      </c>
      <c r="BA949" s="59" t="str">
        <f t="shared" si="175"/>
        <v/>
      </c>
      <c r="BB949" s="59" t="str">
        <f t="shared" si="176"/>
        <v/>
      </c>
      <c r="BC949" s="59" t="str">
        <f t="shared" si="180"/>
        <v/>
      </c>
      <c r="BD949" s="59" t="str">
        <f t="shared" si="178"/>
        <v/>
      </c>
      <c r="BE949" s="34" t="str">
        <f>IF(AZ949="","",IF(AND($H949="",$I949=""),"Y",IF(AND($H949&lt;=#REF!,$I949&gt;=#REF!),"Y",IF(AND($H949&lt;=#REF!,$I949=""),"Y",IF(AND($H949="",$I949&gt;=#REF!),"Y","N")))))</f>
        <v/>
      </c>
      <c r="BF949" s="80" t="str">
        <f t="shared" si="179"/>
        <v/>
      </c>
    </row>
    <row r="950" spans="12:58">
      <c r="L950" s="80" t="str">
        <f t="shared" si="177"/>
        <v/>
      </c>
      <c r="R950" s="65" t="str">
        <f t="shared" si="169"/>
        <v/>
      </c>
      <c r="S950" s="16" t="str">
        <f t="shared" si="170"/>
        <v/>
      </c>
      <c r="X950" s="65" t="str">
        <f t="shared" si="171"/>
        <v/>
      </c>
      <c r="AD950" s="65" t="str">
        <f t="shared" si="172"/>
        <v/>
      </c>
      <c r="AE950" s="80" t="str">
        <f t="shared" si="173"/>
        <v/>
      </c>
      <c r="AF950" s="13"/>
      <c r="AN950" s="14"/>
      <c r="AO950" s="14"/>
      <c r="AS950" s="14"/>
      <c r="AT950" s="14"/>
      <c r="AX950" s="14"/>
      <c r="AY950" s="114"/>
      <c r="AZ950" s="96" t="str">
        <f t="shared" si="174"/>
        <v/>
      </c>
      <c r="BA950" s="59" t="str">
        <f t="shared" si="175"/>
        <v/>
      </c>
      <c r="BB950" s="59" t="str">
        <f t="shared" si="176"/>
        <v/>
      </c>
      <c r="BC950" s="59" t="str">
        <f t="shared" si="180"/>
        <v/>
      </c>
      <c r="BD950" s="59" t="str">
        <f t="shared" si="178"/>
        <v/>
      </c>
      <c r="BE950" s="34" t="str">
        <f>IF(AZ950="","",IF(AND($H950="",$I950=""),"Y",IF(AND($H950&lt;=#REF!,$I950&gt;=#REF!),"Y",IF(AND($H950&lt;=#REF!,$I950=""),"Y",IF(AND($H950="",$I950&gt;=#REF!),"Y","N")))))</f>
        <v/>
      </c>
      <c r="BF950" s="80" t="str">
        <f t="shared" si="179"/>
        <v/>
      </c>
    </row>
    <row r="951" spans="12:58">
      <c r="L951" s="80" t="str">
        <f t="shared" si="177"/>
        <v/>
      </c>
      <c r="R951" s="65" t="str">
        <f t="shared" si="169"/>
        <v/>
      </c>
      <c r="S951" s="16" t="str">
        <f t="shared" si="170"/>
        <v/>
      </c>
      <c r="X951" s="65" t="str">
        <f t="shared" si="171"/>
        <v/>
      </c>
      <c r="AD951" s="65" t="str">
        <f t="shared" si="172"/>
        <v/>
      </c>
      <c r="AE951" s="80" t="str">
        <f t="shared" si="173"/>
        <v/>
      </c>
      <c r="AF951" s="13"/>
      <c r="AN951" s="14"/>
      <c r="AO951" s="14"/>
      <c r="AS951" s="14"/>
      <c r="AT951" s="14"/>
      <c r="AX951" s="14"/>
      <c r="AY951" s="114"/>
      <c r="AZ951" s="96" t="str">
        <f t="shared" si="174"/>
        <v/>
      </c>
      <c r="BA951" s="59" t="str">
        <f t="shared" si="175"/>
        <v/>
      </c>
      <c r="BB951" s="59" t="str">
        <f t="shared" si="176"/>
        <v/>
      </c>
      <c r="BC951" s="59" t="str">
        <f t="shared" si="180"/>
        <v/>
      </c>
      <c r="BD951" s="59" t="str">
        <f t="shared" si="178"/>
        <v/>
      </c>
      <c r="BE951" s="34" t="str">
        <f>IF(AZ951="","",IF(AND($H951="",$I951=""),"Y",IF(AND($H951&lt;=#REF!,$I951&gt;=#REF!),"Y",IF(AND($H951&lt;=#REF!,$I951=""),"Y",IF(AND($H951="",$I951&gt;=#REF!),"Y","N")))))</f>
        <v/>
      </c>
      <c r="BF951" s="80" t="str">
        <f t="shared" si="179"/>
        <v/>
      </c>
    </row>
    <row r="952" spans="12:58">
      <c r="L952" s="80" t="str">
        <f t="shared" si="177"/>
        <v/>
      </c>
      <c r="R952" s="65" t="str">
        <f t="shared" si="169"/>
        <v/>
      </c>
      <c r="S952" s="16" t="str">
        <f t="shared" si="170"/>
        <v/>
      </c>
      <c r="X952" s="65" t="str">
        <f t="shared" si="171"/>
        <v/>
      </c>
      <c r="AD952" s="65" t="str">
        <f t="shared" si="172"/>
        <v/>
      </c>
      <c r="AE952" s="80" t="str">
        <f t="shared" si="173"/>
        <v/>
      </c>
      <c r="AF952" s="13"/>
      <c r="AN952" s="14"/>
      <c r="AO952" s="14"/>
      <c r="AS952" s="14"/>
      <c r="AT952" s="14"/>
      <c r="AX952" s="14"/>
      <c r="AY952" s="114"/>
      <c r="AZ952" s="96" t="str">
        <f t="shared" si="174"/>
        <v/>
      </c>
      <c r="BA952" s="59" t="str">
        <f t="shared" si="175"/>
        <v/>
      </c>
      <c r="BB952" s="59" t="str">
        <f t="shared" si="176"/>
        <v/>
      </c>
      <c r="BC952" s="59" t="str">
        <f t="shared" si="180"/>
        <v/>
      </c>
      <c r="BD952" s="59" t="str">
        <f t="shared" si="178"/>
        <v/>
      </c>
      <c r="BE952" s="34" t="str">
        <f>IF(AZ952="","",IF(AND($H952="",$I952=""),"Y",IF(AND($H952&lt;=#REF!,$I952&gt;=#REF!),"Y",IF(AND($H952&lt;=#REF!,$I952=""),"Y",IF(AND($H952="",$I952&gt;=#REF!),"Y","N")))))</f>
        <v/>
      </c>
      <c r="BF952" s="80" t="str">
        <f t="shared" si="179"/>
        <v/>
      </c>
    </row>
    <row r="953" spans="12:58">
      <c r="L953" s="80" t="str">
        <f t="shared" si="177"/>
        <v/>
      </c>
      <c r="R953" s="65" t="str">
        <f t="shared" si="169"/>
        <v/>
      </c>
      <c r="S953" s="16" t="str">
        <f t="shared" si="170"/>
        <v/>
      </c>
      <c r="X953" s="65" t="str">
        <f t="shared" si="171"/>
        <v/>
      </c>
      <c r="AD953" s="65" t="str">
        <f t="shared" si="172"/>
        <v/>
      </c>
      <c r="AE953" s="80" t="str">
        <f t="shared" si="173"/>
        <v/>
      </c>
      <c r="AF953" s="13"/>
      <c r="AN953" s="14"/>
      <c r="AO953" s="14"/>
      <c r="AS953" s="14"/>
      <c r="AT953" s="14"/>
      <c r="AX953" s="14"/>
      <c r="AY953" s="114"/>
      <c r="AZ953" s="96" t="str">
        <f t="shared" si="174"/>
        <v/>
      </c>
      <c r="BA953" s="59" t="str">
        <f t="shared" si="175"/>
        <v/>
      </c>
      <c r="BB953" s="59" t="str">
        <f t="shared" si="176"/>
        <v/>
      </c>
      <c r="BC953" s="59" t="str">
        <f t="shared" si="180"/>
        <v/>
      </c>
      <c r="BD953" s="59" t="str">
        <f t="shared" si="178"/>
        <v/>
      </c>
      <c r="BE953" s="34" t="str">
        <f>IF(AZ953="","",IF(AND($H953="",$I953=""),"Y",IF(AND($H953&lt;=#REF!,$I953&gt;=#REF!),"Y",IF(AND($H953&lt;=#REF!,$I953=""),"Y",IF(AND($H953="",$I953&gt;=#REF!),"Y","N")))))</f>
        <v/>
      </c>
      <c r="BF953" s="80" t="str">
        <f t="shared" si="179"/>
        <v/>
      </c>
    </row>
    <row r="954" spans="12:58">
      <c r="L954" s="80" t="str">
        <f t="shared" si="177"/>
        <v/>
      </c>
      <c r="R954" s="65" t="str">
        <f t="shared" si="169"/>
        <v/>
      </c>
      <c r="S954" s="16" t="str">
        <f t="shared" si="170"/>
        <v/>
      </c>
      <c r="X954" s="65" t="str">
        <f t="shared" si="171"/>
        <v/>
      </c>
      <c r="AD954" s="65" t="str">
        <f t="shared" si="172"/>
        <v/>
      </c>
      <c r="AE954" s="80" t="str">
        <f t="shared" si="173"/>
        <v/>
      </c>
      <c r="AF954" s="13"/>
      <c r="AN954" s="14"/>
      <c r="AO954" s="14"/>
      <c r="AS954" s="14"/>
      <c r="AT954" s="14"/>
      <c r="AX954" s="14"/>
      <c r="AY954" s="114"/>
      <c r="AZ954" s="96" t="str">
        <f t="shared" si="174"/>
        <v/>
      </c>
      <c r="BA954" s="59" t="str">
        <f t="shared" si="175"/>
        <v/>
      </c>
      <c r="BB954" s="59" t="str">
        <f t="shared" si="176"/>
        <v/>
      </c>
      <c r="BC954" s="59" t="str">
        <f t="shared" si="180"/>
        <v/>
      </c>
      <c r="BD954" s="59" t="str">
        <f t="shared" si="178"/>
        <v/>
      </c>
      <c r="BE954" s="34" t="str">
        <f>IF(AZ954="","",IF(AND($H954="",$I954=""),"Y",IF(AND($H954&lt;=#REF!,$I954&gt;=#REF!),"Y",IF(AND($H954&lt;=#REF!,$I954=""),"Y",IF(AND($H954="",$I954&gt;=#REF!),"Y","N")))))</f>
        <v/>
      </c>
      <c r="BF954" s="80" t="str">
        <f t="shared" si="179"/>
        <v/>
      </c>
    </row>
    <row r="955" spans="12:58">
      <c r="L955" s="80" t="str">
        <f t="shared" si="177"/>
        <v/>
      </c>
      <c r="R955" s="65" t="str">
        <f t="shared" si="169"/>
        <v/>
      </c>
      <c r="S955" s="16" t="str">
        <f t="shared" si="170"/>
        <v/>
      </c>
      <c r="X955" s="65" t="str">
        <f t="shared" si="171"/>
        <v/>
      </c>
      <c r="AD955" s="65" t="str">
        <f t="shared" si="172"/>
        <v/>
      </c>
      <c r="AE955" s="80" t="str">
        <f t="shared" si="173"/>
        <v/>
      </c>
      <c r="AF955" s="13"/>
      <c r="AN955" s="14"/>
      <c r="AO955" s="14"/>
      <c r="AS955" s="14"/>
      <c r="AT955" s="14"/>
      <c r="AX955" s="14"/>
      <c r="AY955" s="114"/>
      <c r="AZ955" s="96" t="str">
        <f t="shared" si="174"/>
        <v/>
      </c>
      <c r="BA955" s="59" t="str">
        <f t="shared" si="175"/>
        <v/>
      </c>
      <c r="BB955" s="59" t="str">
        <f t="shared" si="176"/>
        <v/>
      </c>
      <c r="BC955" s="59" t="str">
        <f t="shared" si="180"/>
        <v/>
      </c>
      <c r="BD955" s="59" t="str">
        <f t="shared" si="178"/>
        <v/>
      </c>
      <c r="BE955" s="34" t="str">
        <f>IF(AZ955="","",IF(AND($H955="",$I955=""),"Y",IF(AND($H955&lt;=#REF!,$I955&gt;=#REF!),"Y",IF(AND($H955&lt;=#REF!,$I955=""),"Y",IF(AND($H955="",$I955&gt;=#REF!),"Y","N")))))</f>
        <v/>
      </c>
      <c r="BF955" s="80" t="str">
        <f t="shared" si="179"/>
        <v/>
      </c>
    </row>
    <row r="956" spans="12:58">
      <c r="L956" s="80" t="str">
        <f t="shared" si="177"/>
        <v/>
      </c>
      <c r="R956" s="65" t="str">
        <f t="shared" si="169"/>
        <v/>
      </c>
      <c r="S956" s="16" t="str">
        <f t="shared" si="170"/>
        <v/>
      </c>
      <c r="X956" s="65" t="str">
        <f t="shared" si="171"/>
        <v/>
      </c>
      <c r="AD956" s="65" t="str">
        <f t="shared" si="172"/>
        <v/>
      </c>
      <c r="AE956" s="80" t="str">
        <f t="shared" si="173"/>
        <v/>
      </c>
      <c r="AF956" s="13"/>
      <c r="AN956" s="14"/>
      <c r="AO956" s="14"/>
      <c r="AS956" s="14"/>
      <c r="AT956" s="14"/>
      <c r="AX956" s="14"/>
      <c r="AY956" s="114"/>
      <c r="AZ956" s="96" t="str">
        <f t="shared" si="174"/>
        <v/>
      </c>
      <c r="BA956" s="59" t="str">
        <f t="shared" si="175"/>
        <v/>
      </c>
      <c r="BB956" s="59" t="str">
        <f t="shared" si="176"/>
        <v/>
      </c>
      <c r="BC956" s="59" t="str">
        <f t="shared" si="180"/>
        <v/>
      </c>
      <c r="BD956" s="59" t="str">
        <f t="shared" si="178"/>
        <v/>
      </c>
      <c r="BE956" s="34" t="str">
        <f>IF(AZ956="","",IF(AND($H956="",$I956=""),"Y",IF(AND($H956&lt;=#REF!,$I956&gt;=#REF!),"Y",IF(AND($H956&lt;=#REF!,$I956=""),"Y",IF(AND($H956="",$I956&gt;=#REF!),"Y","N")))))</f>
        <v/>
      </c>
      <c r="BF956" s="80" t="str">
        <f t="shared" si="179"/>
        <v/>
      </c>
    </row>
    <row r="957" spans="12:58">
      <c r="L957" s="80" t="str">
        <f t="shared" si="177"/>
        <v/>
      </c>
      <c r="R957" s="65" t="str">
        <f t="shared" si="169"/>
        <v/>
      </c>
      <c r="S957" s="16" t="str">
        <f t="shared" si="170"/>
        <v/>
      </c>
      <c r="X957" s="65" t="str">
        <f t="shared" si="171"/>
        <v/>
      </c>
      <c r="AD957" s="65" t="str">
        <f t="shared" si="172"/>
        <v/>
      </c>
      <c r="AE957" s="80" t="str">
        <f t="shared" si="173"/>
        <v/>
      </c>
      <c r="AF957" s="13"/>
      <c r="AN957" s="14"/>
      <c r="AO957" s="14"/>
      <c r="AS957" s="14"/>
      <c r="AT957" s="14"/>
      <c r="AX957" s="14"/>
      <c r="AY957" s="114"/>
      <c r="AZ957" s="96" t="str">
        <f t="shared" si="174"/>
        <v/>
      </c>
      <c r="BA957" s="59" t="str">
        <f t="shared" si="175"/>
        <v/>
      </c>
      <c r="BB957" s="59" t="str">
        <f t="shared" si="176"/>
        <v/>
      </c>
      <c r="BC957" s="59" t="str">
        <f t="shared" si="180"/>
        <v/>
      </c>
      <c r="BD957" s="59" t="str">
        <f t="shared" si="178"/>
        <v/>
      </c>
      <c r="BE957" s="34" t="str">
        <f>IF(AZ957="","",IF(AND($H957="",$I957=""),"Y",IF(AND($H957&lt;=#REF!,$I957&gt;=#REF!),"Y",IF(AND($H957&lt;=#REF!,$I957=""),"Y",IF(AND($H957="",$I957&gt;=#REF!),"Y","N")))))</f>
        <v/>
      </c>
      <c r="BF957" s="80" t="str">
        <f t="shared" si="179"/>
        <v/>
      </c>
    </row>
    <row r="958" spans="12:58">
      <c r="L958" s="80" t="str">
        <f t="shared" si="177"/>
        <v/>
      </c>
      <c r="R958" s="65" t="str">
        <f t="shared" si="169"/>
        <v/>
      </c>
      <c r="S958" s="16" t="str">
        <f t="shared" si="170"/>
        <v/>
      </c>
      <c r="X958" s="65" t="str">
        <f t="shared" si="171"/>
        <v/>
      </c>
      <c r="AD958" s="65" t="str">
        <f t="shared" si="172"/>
        <v/>
      </c>
      <c r="AE958" s="80" t="str">
        <f t="shared" si="173"/>
        <v/>
      </c>
      <c r="AF958" s="13"/>
      <c r="AN958" s="14"/>
      <c r="AO958" s="14"/>
      <c r="AS958" s="14"/>
      <c r="AT958" s="14"/>
      <c r="AX958" s="14"/>
      <c r="AY958" s="114"/>
      <c r="AZ958" s="96" t="str">
        <f t="shared" si="174"/>
        <v/>
      </c>
      <c r="BA958" s="59" t="str">
        <f t="shared" si="175"/>
        <v/>
      </c>
      <c r="BB958" s="59" t="str">
        <f t="shared" si="176"/>
        <v/>
      </c>
      <c r="BC958" s="59" t="str">
        <f t="shared" si="180"/>
        <v/>
      </c>
      <c r="BD958" s="59" t="str">
        <f t="shared" si="178"/>
        <v/>
      </c>
      <c r="BE958" s="34" t="str">
        <f>IF(AZ958="","",IF(AND($H958="",$I958=""),"Y",IF(AND($H958&lt;=#REF!,$I958&gt;=#REF!),"Y",IF(AND($H958&lt;=#REF!,$I958=""),"Y",IF(AND($H958="",$I958&gt;=#REF!),"Y","N")))))</f>
        <v/>
      </c>
      <c r="BF958" s="80" t="str">
        <f t="shared" si="179"/>
        <v/>
      </c>
    </row>
    <row r="959" spans="12:58">
      <c r="L959" s="80" t="str">
        <f t="shared" si="177"/>
        <v/>
      </c>
      <c r="R959" s="65" t="str">
        <f t="shared" si="169"/>
        <v/>
      </c>
      <c r="S959" s="16" t="str">
        <f t="shared" si="170"/>
        <v/>
      </c>
      <c r="X959" s="65" t="str">
        <f t="shared" si="171"/>
        <v/>
      </c>
      <c r="AD959" s="65" t="str">
        <f t="shared" si="172"/>
        <v/>
      </c>
      <c r="AE959" s="80" t="str">
        <f t="shared" si="173"/>
        <v/>
      </c>
      <c r="AF959" s="13"/>
      <c r="AN959" s="14"/>
      <c r="AO959" s="14"/>
      <c r="AS959" s="14"/>
      <c r="AT959" s="14"/>
      <c r="AX959" s="14"/>
      <c r="AY959" s="114"/>
      <c r="AZ959" s="96" t="str">
        <f t="shared" si="174"/>
        <v/>
      </c>
      <c r="BA959" s="59" t="str">
        <f t="shared" si="175"/>
        <v/>
      </c>
      <c r="BB959" s="59" t="str">
        <f t="shared" si="176"/>
        <v/>
      </c>
      <c r="BC959" s="59" t="str">
        <f t="shared" si="180"/>
        <v/>
      </c>
      <c r="BD959" s="59" t="str">
        <f t="shared" si="178"/>
        <v/>
      </c>
      <c r="BE959" s="34" t="str">
        <f>IF(AZ959="","",IF(AND($H959="",$I959=""),"Y",IF(AND($H959&lt;=#REF!,$I959&gt;=#REF!),"Y",IF(AND($H959&lt;=#REF!,$I959=""),"Y",IF(AND($H959="",$I959&gt;=#REF!),"Y","N")))))</f>
        <v/>
      </c>
      <c r="BF959" s="80" t="str">
        <f t="shared" si="179"/>
        <v/>
      </c>
    </row>
    <row r="960" spans="12:58">
      <c r="L960" s="80" t="str">
        <f t="shared" si="177"/>
        <v/>
      </c>
      <c r="R960" s="65" t="str">
        <f t="shared" si="169"/>
        <v/>
      </c>
      <c r="S960" s="16" t="str">
        <f t="shared" si="170"/>
        <v/>
      </c>
      <c r="X960" s="65" t="str">
        <f t="shared" si="171"/>
        <v/>
      </c>
      <c r="AD960" s="65" t="str">
        <f t="shared" si="172"/>
        <v/>
      </c>
      <c r="AE960" s="80" t="str">
        <f t="shared" si="173"/>
        <v/>
      </c>
      <c r="AF960" s="13"/>
      <c r="AN960" s="14"/>
      <c r="AO960" s="14"/>
      <c r="AS960" s="14"/>
      <c r="AT960" s="14"/>
      <c r="AX960" s="14"/>
      <c r="AY960" s="114"/>
      <c r="AZ960" s="96" t="str">
        <f t="shared" si="174"/>
        <v/>
      </c>
      <c r="BA960" s="59" t="str">
        <f t="shared" si="175"/>
        <v/>
      </c>
      <c r="BB960" s="59" t="str">
        <f t="shared" si="176"/>
        <v/>
      </c>
      <c r="BC960" s="59" t="str">
        <f t="shared" si="180"/>
        <v/>
      </c>
      <c r="BD960" s="59" t="str">
        <f t="shared" si="178"/>
        <v/>
      </c>
      <c r="BE960" s="34" t="str">
        <f>IF(AZ960="","",IF(AND($H960="",$I960=""),"Y",IF(AND($H960&lt;=#REF!,$I960&gt;=#REF!),"Y",IF(AND($H960&lt;=#REF!,$I960=""),"Y",IF(AND($H960="",$I960&gt;=#REF!),"Y","N")))))</f>
        <v/>
      </c>
      <c r="BF960" s="80" t="str">
        <f t="shared" si="179"/>
        <v/>
      </c>
    </row>
    <row r="961" spans="12:58">
      <c r="L961" s="80" t="str">
        <f t="shared" si="177"/>
        <v/>
      </c>
      <c r="R961" s="65" t="str">
        <f t="shared" si="169"/>
        <v/>
      </c>
      <c r="S961" s="16" t="str">
        <f t="shared" si="170"/>
        <v/>
      </c>
      <c r="X961" s="65" t="str">
        <f t="shared" si="171"/>
        <v/>
      </c>
      <c r="AD961" s="65" t="str">
        <f t="shared" si="172"/>
        <v/>
      </c>
      <c r="AE961" s="80" t="str">
        <f t="shared" si="173"/>
        <v/>
      </c>
      <c r="AF961" s="13"/>
      <c r="AN961" s="14"/>
      <c r="AO961" s="14"/>
      <c r="AS961" s="14"/>
      <c r="AT961" s="14"/>
      <c r="AX961" s="14"/>
      <c r="AY961" s="114"/>
      <c r="AZ961" s="96" t="str">
        <f t="shared" si="174"/>
        <v/>
      </c>
      <c r="BA961" s="59" t="str">
        <f t="shared" si="175"/>
        <v/>
      </c>
      <c r="BB961" s="59" t="str">
        <f t="shared" si="176"/>
        <v/>
      </c>
      <c r="BC961" s="59" t="str">
        <f t="shared" si="180"/>
        <v/>
      </c>
      <c r="BD961" s="59" t="str">
        <f t="shared" si="178"/>
        <v/>
      </c>
      <c r="BE961" s="34" t="str">
        <f>IF(AZ961="","",IF(AND($H961="",$I961=""),"Y",IF(AND($H961&lt;=#REF!,$I961&gt;=#REF!),"Y",IF(AND($H961&lt;=#REF!,$I961=""),"Y",IF(AND($H961="",$I961&gt;=#REF!),"Y","N")))))</f>
        <v/>
      </c>
      <c r="BF961" s="80" t="str">
        <f t="shared" si="179"/>
        <v/>
      </c>
    </row>
    <row r="962" spans="12:58">
      <c r="L962" s="80" t="str">
        <f t="shared" si="177"/>
        <v/>
      </c>
      <c r="R962" s="65" t="str">
        <f t="shared" si="169"/>
        <v/>
      </c>
      <c r="S962" s="16" t="str">
        <f t="shared" si="170"/>
        <v/>
      </c>
      <c r="X962" s="65" t="str">
        <f t="shared" si="171"/>
        <v/>
      </c>
      <c r="AD962" s="65" t="str">
        <f t="shared" si="172"/>
        <v/>
      </c>
      <c r="AE962" s="80" t="str">
        <f t="shared" si="173"/>
        <v/>
      </c>
      <c r="AF962" s="13"/>
      <c r="AN962" s="14"/>
      <c r="AO962" s="14"/>
      <c r="AS962" s="14"/>
      <c r="AT962" s="14"/>
      <c r="AX962" s="14"/>
      <c r="AY962" s="114"/>
      <c r="AZ962" s="96" t="str">
        <f t="shared" si="174"/>
        <v/>
      </c>
      <c r="BA962" s="59" t="str">
        <f t="shared" si="175"/>
        <v/>
      </c>
      <c r="BB962" s="59" t="str">
        <f t="shared" si="176"/>
        <v/>
      </c>
      <c r="BC962" s="59" t="str">
        <f t="shared" si="180"/>
        <v/>
      </c>
      <c r="BD962" s="59" t="str">
        <f t="shared" si="178"/>
        <v/>
      </c>
      <c r="BE962" s="34" t="str">
        <f>IF(AZ962="","",IF(AND($H962="",$I962=""),"Y",IF(AND($H962&lt;=#REF!,$I962&gt;=#REF!),"Y",IF(AND($H962&lt;=#REF!,$I962=""),"Y",IF(AND($H962="",$I962&gt;=#REF!),"Y","N")))))</f>
        <v/>
      </c>
      <c r="BF962" s="80" t="str">
        <f t="shared" si="179"/>
        <v/>
      </c>
    </row>
    <row r="963" spans="12:58">
      <c r="L963" s="80" t="str">
        <f t="shared" si="177"/>
        <v/>
      </c>
      <c r="R963" s="65" t="str">
        <f t="shared" ref="R963:R1026" si="181">IF(AND(N963="Accepted",Q963=""),"Enter date 1st dose administered",IF(AND(N963="Previously vaccinated at another location",Q963=""),"Enter date 1st dose administered",IF(AND(N963="Refused",O963=""),"Enter reason for refusal",IF(Q963&lt;&gt;"","YES",IF(N963="Refused","NO",IF(AND($M963&lt;&gt;"",N963=""),"Enter Vaccination Status",IF(N963="Unknown","Unknown","")))))))</f>
        <v/>
      </c>
      <c r="S963" s="16" t="str">
        <f t="shared" ref="S963:S1026" si="182">IF(Q963="","",IF(M963="Pfizer-BioNTech",Q963+21,IF(M963="Moderna",Q963+28,IF(M963="Janssen/Johnson &amp; Johnson","N/A",""))))</f>
        <v/>
      </c>
      <c r="X963" s="65" t="str">
        <f t="shared" ref="X963:X1026" si="183">IF($M963="Janssen/Johnson &amp; Johnson","N/A",IF(AND(T963="Accepted",W963=""),"Enter date 2nd dose administered",IF(AND(T963="Previously vaccinated at another location",W963=""),"Enter date 2nd dose administered",IF(R963="NO","NO",IF(AND(T963="Refused",U963=""),"Enter reason for refusal",IF(W963&lt;&gt;"","YES",IF(T963="Refused","NO",IF(AND(R963="YES",T963=""),"NO",IF(T963="Unknown","Unknown",IF(AND(T963="",R963="Unknown"),"Unknown",""))))))))))</f>
        <v/>
      </c>
      <c r="AD963" s="65" t="str">
        <f t="shared" ref="AD963:AD1026" si="184">IF($M963="Janssen/Johnson &amp; Johnson","N/A",IF(AND(Z963="Accepted",AC963=""),"Enter date 2nd dose administered",IF(AND(Z963="Previously vaccinated at another location",AC963=""),"Enter date 2nd dose administered",IF(Y963="NO","NO",IF(AND(Z963="Refused",AA963=""),"Enter reason for refusal",IF(AC963&lt;&gt;"","YES",IF(Z963="Refused","NO",IF(AND(Y963="YES",Z963=""),"NO",IF(Z963="Unknown","Unknown",IF(AND(Z963="",Y963="Unknown"),"Unknown",""))))))))))</f>
        <v/>
      </c>
      <c r="AE963" s="80" t="str">
        <f t="shared" ref="AE963:AE1026" si="185">IF(AND(M963="Pfizer-BioNTech",W963&lt;&gt;""),W963+150,IF(AND(M963="Moderna",W963&lt;&gt;""),W963+150,IF(AND(M963="Janssen/Johnson &amp; Johnson",Q963&lt;&gt;""),Q963+60,"")))</f>
        <v/>
      </c>
      <c r="AF963" s="13"/>
      <c r="AN963" s="14"/>
      <c r="AO963" s="14"/>
      <c r="AS963" s="14"/>
      <c r="AT963" s="14"/>
      <c r="AX963" s="14"/>
      <c r="AY963" s="114"/>
      <c r="AZ963" s="96" t="str">
        <f t="shared" ref="AZ963:AZ1026" si="186">IF(OR(X963="YES",X963="Enter date 2nd dose administered"),"YES",IF(AND(M963="Janssen/Johnson &amp; Johnson",R963="YES"),"YES",IF(OR(O963="Medical Contraindication",U963="Medical Contraindication"),"Medical Contraindication",IF(AND(R963="YES",T963=""),"NEEDS 2ND DOSE",IF(AND(R963="Enter date 1st dose administered",T963=""),"NEEDS 2ND DOSE",IF(AND(R963="YES",U963="Offered and Declined"),"Refused 2nd Dose",IF(O963="Religious Exemption","Religious Exemption",IF(OR(R963="NO",R963="Enter reason for refusal"),"NO",IF(OR(R963="Unknown",X963="Unknown"),"Unknown","")))))))))</f>
        <v/>
      </c>
      <c r="BA963" s="59" t="str">
        <f t="shared" ref="BA963:BA1026" si="187">IF(AZ963="","",IF(OR(AG963="Accepted",AG963="Previously vaccinated at another location"),"YES",IF(AH963="Medical Contraindication","Medical Contraindication",IF(AG963="Unknown","Unknown",IF(AG963="Refused","NO","NO")))))</f>
        <v/>
      </c>
      <c r="BB963" s="59" t="str">
        <f t="shared" ref="BB963:BB1026" si="188">IF(AZ963="","",IF(OR(AL963="Accepted",AL963="Previously vaccinated at another location"),"YES",IF(AM963="Medical Contraindication","Medical Contraindication",IF(AL963="Unknown","Unknown",IF(AL963="Refused","NO","NO")))))</f>
        <v/>
      </c>
      <c r="BC963" s="59" t="str">
        <f t="shared" si="180"/>
        <v/>
      </c>
      <c r="BD963" s="59" t="str">
        <f t="shared" si="178"/>
        <v/>
      </c>
      <c r="BE963" s="34" t="str">
        <f>IF(AZ963="","",IF(AND($H963="",$I963=""),"Y",IF(AND($H963&lt;=#REF!,$I963&gt;=#REF!),"Y",IF(AND($H963&lt;=#REF!,$I963=""),"Y",IF(AND($H963="",$I963&gt;=#REF!),"Y","N")))))</f>
        <v/>
      </c>
      <c r="BF963" s="80" t="str">
        <f t="shared" si="179"/>
        <v/>
      </c>
    </row>
    <row r="964" spans="12:58">
      <c r="L964" s="80" t="str">
        <f t="shared" ref="L964:L1027" si="189">IF(I964&gt;0,I964+30,"")</f>
        <v/>
      </c>
      <c r="R964" s="65" t="str">
        <f t="shared" si="181"/>
        <v/>
      </c>
      <c r="S964" s="16" t="str">
        <f t="shared" si="182"/>
        <v/>
      </c>
      <c r="X964" s="65" t="str">
        <f t="shared" si="183"/>
        <v/>
      </c>
      <c r="AD964" s="65" t="str">
        <f t="shared" si="184"/>
        <v/>
      </c>
      <c r="AE964" s="80" t="str">
        <f t="shared" si="185"/>
        <v/>
      </c>
      <c r="AF964" s="13"/>
      <c r="AN964" s="14"/>
      <c r="AO964" s="14"/>
      <c r="AS964" s="14"/>
      <c r="AT964" s="14"/>
      <c r="AX964" s="14"/>
      <c r="AY964" s="114"/>
      <c r="AZ964" s="96" t="str">
        <f t="shared" si="186"/>
        <v/>
      </c>
      <c r="BA964" s="59" t="str">
        <f t="shared" si="187"/>
        <v/>
      </c>
      <c r="BB964" s="59" t="str">
        <f t="shared" si="188"/>
        <v/>
      </c>
      <c r="BC964" s="59" t="str">
        <f t="shared" si="180"/>
        <v/>
      </c>
      <c r="BD964" s="59" t="str">
        <f t="shared" ref="BD964:BD1027" si="190">IF(AV964="","",IF(OR(AV964="Accepted",AV964="Previously vaccinated at another location"),"YES",IF(AW964="Medical Contraindication","Medical Contraindication",IF(AW964="Unknown","Unknown",IF(AW964="Refused","NO","NO")))))</f>
        <v/>
      </c>
      <c r="BE964" s="34" t="str">
        <f>IF(AZ964="","",IF(AND($H964="",$I964=""),"Y",IF(AND($H964&lt;=#REF!,$I964&gt;=#REF!),"Y",IF(AND($H964&lt;=#REF!,$I964=""),"Y",IF(AND($H964="",$I964&gt;=#REF!),"Y","N")))))</f>
        <v/>
      </c>
      <c r="BF964" s="80" t="str">
        <f t="shared" ref="BF964:BF1027" si="191">IF($AZ964="YES",IF($M964="Janssen/Johnson &amp; Johnson",Q964,W964),"")</f>
        <v/>
      </c>
    </row>
    <row r="965" spans="12:58">
      <c r="L965" s="80" t="str">
        <f t="shared" si="189"/>
        <v/>
      </c>
      <c r="R965" s="65" t="str">
        <f t="shared" si="181"/>
        <v/>
      </c>
      <c r="S965" s="16" t="str">
        <f t="shared" si="182"/>
        <v/>
      </c>
      <c r="X965" s="65" t="str">
        <f t="shared" si="183"/>
        <v/>
      </c>
      <c r="AD965" s="65" t="str">
        <f t="shared" si="184"/>
        <v/>
      </c>
      <c r="AE965" s="80" t="str">
        <f t="shared" si="185"/>
        <v/>
      </c>
      <c r="AF965" s="13"/>
      <c r="AN965" s="14"/>
      <c r="AO965" s="14"/>
      <c r="AS965" s="14"/>
      <c r="AT965" s="14"/>
      <c r="AX965" s="14"/>
      <c r="AY965" s="114"/>
      <c r="AZ965" s="96" t="str">
        <f t="shared" si="186"/>
        <v/>
      </c>
      <c r="BA965" s="59" t="str">
        <f t="shared" si="187"/>
        <v/>
      </c>
      <c r="BB965" s="59" t="str">
        <f t="shared" si="188"/>
        <v/>
      </c>
      <c r="BC965" s="59" t="str">
        <f t="shared" ref="BC965:BC1028" si="192">IF(BA965="","",IF(OR(AM965="Accepted",AM965="Previously vaccinated at another location"),"YES",IF(AN965="Medical Contraindication","Medical Contraindication",IF(AM965="Unknown","Unknown",IF(AM965="Refused","NO","NO")))))</f>
        <v/>
      </c>
      <c r="BD965" s="59" t="str">
        <f t="shared" si="190"/>
        <v/>
      </c>
      <c r="BE965" s="34" t="str">
        <f>IF(AZ965="","",IF(AND($H965="",$I965=""),"Y",IF(AND($H965&lt;=#REF!,$I965&gt;=#REF!),"Y",IF(AND($H965&lt;=#REF!,$I965=""),"Y",IF(AND($H965="",$I965&gt;=#REF!),"Y","N")))))</f>
        <v/>
      </c>
      <c r="BF965" s="80" t="str">
        <f t="shared" si="191"/>
        <v/>
      </c>
    </row>
    <row r="966" spans="12:58">
      <c r="L966" s="80" t="str">
        <f t="shared" si="189"/>
        <v/>
      </c>
      <c r="R966" s="65" t="str">
        <f t="shared" si="181"/>
        <v/>
      </c>
      <c r="S966" s="16" t="str">
        <f t="shared" si="182"/>
        <v/>
      </c>
      <c r="X966" s="65" t="str">
        <f t="shared" si="183"/>
        <v/>
      </c>
      <c r="AD966" s="65" t="str">
        <f t="shared" si="184"/>
        <v/>
      </c>
      <c r="AE966" s="80" t="str">
        <f t="shared" si="185"/>
        <v/>
      </c>
      <c r="AF966" s="13"/>
      <c r="AN966" s="14"/>
      <c r="AO966" s="14"/>
      <c r="AS966" s="14"/>
      <c r="AT966" s="14"/>
      <c r="AX966" s="14"/>
      <c r="AY966" s="114"/>
      <c r="AZ966" s="96" t="str">
        <f t="shared" si="186"/>
        <v/>
      </c>
      <c r="BA966" s="59" t="str">
        <f t="shared" si="187"/>
        <v/>
      </c>
      <c r="BB966" s="59" t="str">
        <f t="shared" si="188"/>
        <v/>
      </c>
      <c r="BC966" s="59" t="str">
        <f t="shared" si="192"/>
        <v/>
      </c>
      <c r="BD966" s="59" t="str">
        <f t="shared" si="190"/>
        <v/>
      </c>
      <c r="BE966" s="34" t="str">
        <f>IF(AZ966="","",IF(AND($H966="",$I966=""),"Y",IF(AND($H966&lt;=#REF!,$I966&gt;=#REF!),"Y",IF(AND($H966&lt;=#REF!,$I966=""),"Y",IF(AND($H966="",$I966&gt;=#REF!),"Y","N")))))</f>
        <v/>
      </c>
      <c r="BF966" s="80" t="str">
        <f t="shared" si="191"/>
        <v/>
      </c>
    </row>
    <row r="967" spans="12:58">
      <c r="L967" s="80" t="str">
        <f t="shared" si="189"/>
        <v/>
      </c>
      <c r="R967" s="65" t="str">
        <f t="shared" si="181"/>
        <v/>
      </c>
      <c r="S967" s="16" t="str">
        <f t="shared" si="182"/>
        <v/>
      </c>
      <c r="X967" s="65" t="str">
        <f t="shared" si="183"/>
        <v/>
      </c>
      <c r="AD967" s="65" t="str">
        <f t="shared" si="184"/>
        <v/>
      </c>
      <c r="AE967" s="80" t="str">
        <f t="shared" si="185"/>
        <v/>
      </c>
      <c r="AF967" s="13"/>
      <c r="AN967" s="14"/>
      <c r="AO967" s="14"/>
      <c r="AS967" s="14"/>
      <c r="AT967" s="14"/>
      <c r="AX967" s="14"/>
      <c r="AY967" s="114"/>
      <c r="AZ967" s="96" t="str">
        <f t="shared" si="186"/>
        <v/>
      </c>
      <c r="BA967" s="59" t="str">
        <f t="shared" si="187"/>
        <v/>
      </c>
      <c r="BB967" s="59" t="str">
        <f t="shared" si="188"/>
        <v/>
      </c>
      <c r="BC967" s="59" t="str">
        <f t="shared" si="192"/>
        <v/>
      </c>
      <c r="BD967" s="59" t="str">
        <f t="shared" si="190"/>
        <v/>
      </c>
      <c r="BE967" s="34" t="str">
        <f>IF(AZ967="","",IF(AND($H967="",$I967=""),"Y",IF(AND($H967&lt;=#REF!,$I967&gt;=#REF!),"Y",IF(AND($H967&lt;=#REF!,$I967=""),"Y",IF(AND($H967="",$I967&gt;=#REF!),"Y","N")))))</f>
        <v/>
      </c>
      <c r="BF967" s="80" t="str">
        <f t="shared" si="191"/>
        <v/>
      </c>
    </row>
    <row r="968" spans="12:58">
      <c r="L968" s="80" t="str">
        <f t="shared" si="189"/>
        <v/>
      </c>
      <c r="R968" s="65" t="str">
        <f t="shared" si="181"/>
        <v/>
      </c>
      <c r="S968" s="16" t="str">
        <f t="shared" si="182"/>
        <v/>
      </c>
      <c r="X968" s="65" t="str">
        <f t="shared" si="183"/>
        <v/>
      </c>
      <c r="AD968" s="65" t="str">
        <f t="shared" si="184"/>
        <v/>
      </c>
      <c r="AE968" s="80" t="str">
        <f t="shared" si="185"/>
        <v/>
      </c>
      <c r="AF968" s="13"/>
      <c r="AN968" s="14"/>
      <c r="AO968" s="14"/>
      <c r="AS968" s="14"/>
      <c r="AT968" s="14"/>
      <c r="AX968" s="14"/>
      <c r="AY968" s="114"/>
      <c r="AZ968" s="96" t="str">
        <f t="shared" si="186"/>
        <v/>
      </c>
      <c r="BA968" s="59" t="str">
        <f t="shared" si="187"/>
        <v/>
      </c>
      <c r="BB968" s="59" t="str">
        <f t="shared" si="188"/>
        <v/>
      </c>
      <c r="BC968" s="59" t="str">
        <f t="shared" si="192"/>
        <v/>
      </c>
      <c r="BD968" s="59" t="str">
        <f t="shared" si="190"/>
        <v/>
      </c>
      <c r="BE968" s="34" t="str">
        <f>IF(AZ968="","",IF(AND($H968="",$I968=""),"Y",IF(AND($H968&lt;=#REF!,$I968&gt;=#REF!),"Y",IF(AND($H968&lt;=#REF!,$I968=""),"Y",IF(AND($H968="",$I968&gt;=#REF!),"Y","N")))))</f>
        <v/>
      </c>
      <c r="BF968" s="80" t="str">
        <f t="shared" si="191"/>
        <v/>
      </c>
    </row>
    <row r="969" spans="12:58">
      <c r="L969" s="80" t="str">
        <f t="shared" si="189"/>
        <v/>
      </c>
      <c r="R969" s="65" t="str">
        <f t="shared" si="181"/>
        <v/>
      </c>
      <c r="S969" s="16" t="str">
        <f t="shared" si="182"/>
        <v/>
      </c>
      <c r="X969" s="65" t="str">
        <f t="shared" si="183"/>
        <v/>
      </c>
      <c r="AD969" s="65" t="str">
        <f t="shared" si="184"/>
        <v/>
      </c>
      <c r="AE969" s="80" t="str">
        <f t="shared" si="185"/>
        <v/>
      </c>
      <c r="AF969" s="13"/>
      <c r="AN969" s="14"/>
      <c r="AO969" s="14"/>
      <c r="AS969" s="14"/>
      <c r="AT969" s="14"/>
      <c r="AX969" s="14"/>
      <c r="AY969" s="114"/>
      <c r="AZ969" s="96" t="str">
        <f t="shared" si="186"/>
        <v/>
      </c>
      <c r="BA969" s="59" t="str">
        <f t="shared" si="187"/>
        <v/>
      </c>
      <c r="BB969" s="59" t="str">
        <f t="shared" si="188"/>
        <v/>
      </c>
      <c r="BC969" s="59" t="str">
        <f t="shared" si="192"/>
        <v/>
      </c>
      <c r="BD969" s="59" t="str">
        <f t="shared" si="190"/>
        <v/>
      </c>
      <c r="BE969" s="34" t="str">
        <f>IF(AZ969="","",IF(AND($H969="",$I969=""),"Y",IF(AND($H969&lt;=#REF!,$I969&gt;=#REF!),"Y",IF(AND($H969&lt;=#REF!,$I969=""),"Y",IF(AND($H969="",$I969&gt;=#REF!),"Y","N")))))</f>
        <v/>
      </c>
      <c r="BF969" s="80" t="str">
        <f t="shared" si="191"/>
        <v/>
      </c>
    </row>
    <row r="970" spans="12:58">
      <c r="L970" s="80" t="str">
        <f t="shared" si="189"/>
        <v/>
      </c>
      <c r="R970" s="65" t="str">
        <f t="shared" si="181"/>
        <v/>
      </c>
      <c r="S970" s="16" t="str">
        <f t="shared" si="182"/>
        <v/>
      </c>
      <c r="X970" s="65" t="str">
        <f t="shared" si="183"/>
        <v/>
      </c>
      <c r="AD970" s="65" t="str">
        <f t="shared" si="184"/>
        <v/>
      </c>
      <c r="AE970" s="80" t="str">
        <f t="shared" si="185"/>
        <v/>
      </c>
      <c r="AF970" s="13"/>
      <c r="AN970" s="14"/>
      <c r="AO970" s="14"/>
      <c r="AS970" s="14"/>
      <c r="AT970" s="14"/>
      <c r="AX970" s="14"/>
      <c r="AY970" s="114"/>
      <c r="AZ970" s="96" t="str">
        <f t="shared" si="186"/>
        <v/>
      </c>
      <c r="BA970" s="59" t="str">
        <f t="shared" si="187"/>
        <v/>
      </c>
      <c r="BB970" s="59" t="str">
        <f t="shared" si="188"/>
        <v/>
      </c>
      <c r="BC970" s="59" t="str">
        <f t="shared" si="192"/>
        <v/>
      </c>
      <c r="BD970" s="59" t="str">
        <f t="shared" si="190"/>
        <v/>
      </c>
      <c r="BE970" s="34" t="str">
        <f>IF(AZ970="","",IF(AND($H970="",$I970=""),"Y",IF(AND($H970&lt;=#REF!,$I970&gt;=#REF!),"Y",IF(AND($H970&lt;=#REF!,$I970=""),"Y",IF(AND($H970="",$I970&gt;=#REF!),"Y","N")))))</f>
        <v/>
      </c>
      <c r="BF970" s="80" t="str">
        <f t="shared" si="191"/>
        <v/>
      </c>
    </row>
    <row r="971" spans="12:58">
      <c r="L971" s="80" t="str">
        <f t="shared" si="189"/>
        <v/>
      </c>
      <c r="R971" s="65" t="str">
        <f t="shared" si="181"/>
        <v/>
      </c>
      <c r="S971" s="16" t="str">
        <f t="shared" si="182"/>
        <v/>
      </c>
      <c r="X971" s="65" t="str">
        <f t="shared" si="183"/>
        <v/>
      </c>
      <c r="AD971" s="65" t="str">
        <f t="shared" si="184"/>
        <v/>
      </c>
      <c r="AE971" s="80" t="str">
        <f t="shared" si="185"/>
        <v/>
      </c>
      <c r="AF971" s="13"/>
      <c r="AN971" s="14"/>
      <c r="AO971" s="14"/>
      <c r="AS971" s="14"/>
      <c r="AT971" s="14"/>
      <c r="AX971" s="14"/>
      <c r="AY971" s="114"/>
      <c r="AZ971" s="96" t="str">
        <f t="shared" si="186"/>
        <v/>
      </c>
      <c r="BA971" s="59" t="str">
        <f t="shared" si="187"/>
        <v/>
      </c>
      <c r="BB971" s="59" t="str">
        <f t="shared" si="188"/>
        <v/>
      </c>
      <c r="BC971" s="59" t="str">
        <f t="shared" si="192"/>
        <v/>
      </c>
      <c r="BD971" s="59" t="str">
        <f t="shared" si="190"/>
        <v/>
      </c>
      <c r="BE971" s="34" t="str">
        <f>IF(AZ971="","",IF(AND($H971="",$I971=""),"Y",IF(AND($H971&lt;=#REF!,$I971&gt;=#REF!),"Y",IF(AND($H971&lt;=#REF!,$I971=""),"Y",IF(AND($H971="",$I971&gt;=#REF!),"Y","N")))))</f>
        <v/>
      </c>
      <c r="BF971" s="80" t="str">
        <f t="shared" si="191"/>
        <v/>
      </c>
    </row>
    <row r="972" spans="12:58">
      <c r="L972" s="80" t="str">
        <f t="shared" si="189"/>
        <v/>
      </c>
      <c r="R972" s="65" t="str">
        <f t="shared" si="181"/>
        <v/>
      </c>
      <c r="S972" s="16" t="str">
        <f t="shared" si="182"/>
        <v/>
      </c>
      <c r="X972" s="65" t="str">
        <f t="shared" si="183"/>
        <v/>
      </c>
      <c r="AD972" s="65" t="str">
        <f t="shared" si="184"/>
        <v/>
      </c>
      <c r="AE972" s="80" t="str">
        <f t="shared" si="185"/>
        <v/>
      </c>
      <c r="AF972" s="13"/>
      <c r="AN972" s="14"/>
      <c r="AO972" s="14"/>
      <c r="AS972" s="14"/>
      <c r="AT972" s="14"/>
      <c r="AX972" s="14"/>
      <c r="AY972" s="114"/>
      <c r="AZ972" s="96" t="str">
        <f t="shared" si="186"/>
        <v/>
      </c>
      <c r="BA972" s="59" t="str">
        <f t="shared" si="187"/>
        <v/>
      </c>
      <c r="BB972" s="59" t="str">
        <f t="shared" si="188"/>
        <v/>
      </c>
      <c r="BC972" s="59" t="str">
        <f t="shared" si="192"/>
        <v/>
      </c>
      <c r="BD972" s="59" t="str">
        <f t="shared" si="190"/>
        <v/>
      </c>
      <c r="BE972" s="34" t="str">
        <f>IF(AZ972="","",IF(AND($H972="",$I972=""),"Y",IF(AND($H972&lt;=#REF!,$I972&gt;=#REF!),"Y",IF(AND($H972&lt;=#REF!,$I972=""),"Y",IF(AND($H972="",$I972&gt;=#REF!),"Y","N")))))</f>
        <v/>
      </c>
      <c r="BF972" s="80" t="str">
        <f t="shared" si="191"/>
        <v/>
      </c>
    </row>
    <row r="973" spans="12:58">
      <c r="L973" s="80" t="str">
        <f t="shared" si="189"/>
        <v/>
      </c>
      <c r="R973" s="65" t="str">
        <f t="shared" si="181"/>
        <v/>
      </c>
      <c r="S973" s="16" t="str">
        <f t="shared" si="182"/>
        <v/>
      </c>
      <c r="X973" s="65" t="str">
        <f t="shared" si="183"/>
        <v/>
      </c>
      <c r="AD973" s="65" t="str">
        <f t="shared" si="184"/>
        <v/>
      </c>
      <c r="AE973" s="80" t="str">
        <f t="shared" si="185"/>
        <v/>
      </c>
      <c r="AF973" s="13"/>
      <c r="AN973" s="14"/>
      <c r="AO973" s="14"/>
      <c r="AS973" s="14"/>
      <c r="AT973" s="14"/>
      <c r="AX973" s="14"/>
      <c r="AY973" s="114"/>
      <c r="AZ973" s="96" t="str">
        <f t="shared" si="186"/>
        <v/>
      </c>
      <c r="BA973" s="59" t="str">
        <f t="shared" si="187"/>
        <v/>
      </c>
      <c r="BB973" s="59" t="str">
        <f t="shared" si="188"/>
        <v/>
      </c>
      <c r="BC973" s="59" t="str">
        <f t="shared" si="192"/>
        <v/>
      </c>
      <c r="BD973" s="59" t="str">
        <f t="shared" si="190"/>
        <v/>
      </c>
      <c r="BE973" s="34" t="str">
        <f>IF(AZ973="","",IF(AND($H973="",$I973=""),"Y",IF(AND($H973&lt;=#REF!,$I973&gt;=#REF!),"Y",IF(AND($H973&lt;=#REF!,$I973=""),"Y",IF(AND($H973="",$I973&gt;=#REF!),"Y","N")))))</f>
        <v/>
      </c>
      <c r="BF973" s="80" t="str">
        <f t="shared" si="191"/>
        <v/>
      </c>
    </row>
    <row r="974" spans="12:58">
      <c r="L974" s="80" t="str">
        <f t="shared" si="189"/>
        <v/>
      </c>
      <c r="R974" s="65" t="str">
        <f t="shared" si="181"/>
        <v/>
      </c>
      <c r="S974" s="16" t="str">
        <f t="shared" si="182"/>
        <v/>
      </c>
      <c r="X974" s="65" t="str">
        <f t="shared" si="183"/>
        <v/>
      </c>
      <c r="AD974" s="65" t="str">
        <f t="shared" si="184"/>
        <v/>
      </c>
      <c r="AE974" s="80" t="str">
        <f t="shared" si="185"/>
        <v/>
      </c>
      <c r="AF974" s="13"/>
      <c r="AN974" s="14"/>
      <c r="AO974" s="14"/>
      <c r="AS974" s="14"/>
      <c r="AT974" s="14"/>
      <c r="AX974" s="14"/>
      <c r="AY974" s="114"/>
      <c r="AZ974" s="96" t="str">
        <f t="shared" si="186"/>
        <v/>
      </c>
      <c r="BA974" s="59" t="str">
        <f t="shared" si="187"/>
        <v/>
      </c>
      <c r="BB974" s="59" t="str">
        <f t="shared" si="188"/>
        <v/>
      </c>
      <c r="BC974" s="59" t="str">
        <f t="shared" si="192"/>
        <v/>
      </c>
      <c r="BD974" s="59" t="str">
        <f t="shared" si="190"/>
        <v/>
      </c>
      <c r="BE974" s="34" t="str">
        <f>IF(AZ974="","",IF(AND($H974="",$I974=""),"Y",IF(AND($H974&lt;=#REF!,$I974&gt;=#REF!),"Y",IF(AND($H974&lt;=#REF!,$I974=""),"Y",IF(AND($H974="",$I974&gt;=#REF!),"Y","N")))))</f>
        <v/>
      </c>
      <c r="BF974" s="80" t="str">
        <f t="shared" si="191"/>
        <v/>
      </c>
    </row>
    <row r="975" spans="12:58">
      <c r="L975" s="80" t="str">
        <f t="shared" si="189"/>
        <v/>
      </c>
      <c r="R975" s="65" t="str">
        <f t="shared" si="181"/>
        <v/>
      </c>
      <c r="S975" s="16" t="str">
        <f t="shared" si="182"/>
        <v/>
      </c>
      <c r="X975" s="65" t="str">
        <f t="shared" si="183"/>
        <v/>
      </c>
      <c r="AD975" s="65" t="str">
        <f t="shared" si="184"/>
        <v/>
      </c>
      <c r="AE975" s="80" t="str">
        <f t="shared" si="185"/>
        <v/>
      </c>
      <c r="AF975" s="13"/>
      <c r="AN975" s="14"/>
      <c r="AO975" s="14"/>
      <c r="AS975" s="14"/>
      <c r="AT975" s="14"/>
      <c r="AX975" s="14"/>
      <c r="AY975" s="114"/>
      <c r="AZ975" s="96" t="str">
        <f t="shared" si="186"/>
        <v/>
      </c>
      <c r="BA975" s="59" t="str">
        <f t="shared" si="187"/>
        <v/>
      </c>
      <c r="BB975" s="59" t="str">
        <f t="shared" si="188"/>
        <v/>
      </c>
      <c r="BC975" s="59" t="str">
        <f t="shared" si="192"/>
        <v/>
      </c>
      <c r="BD975" s="59" t="str">
        <f t="shared" si="190"/>
        <v/>
      </c>
      <c r="BE975" s="34" t="str">
        <f>IF(AZ975="","",IF(AND($H975="",$I975=""),"Y",IF(AND($H975&lt;=#REF!,$I975&gt;=#REF!),"Y",IF(AND($H975&lt;=#REF!,$I975=""),"Y",IF(AND($H975="",$I975&gt;=#REF!),"Y","N")))))</f>
        <v/>
      </c>
      <c r="BF975" s="80" t="str">
        <f t="shared" si="191"/>
        <v/>
      </c>
    </row>
    <row r="976" spans="12:58">
      <c r="L976" s="80" t="str">
        <f t="shared" si="189"/>
        <v/>
      </c>
      <c r="R976" s="65" t="str">
        <f t="shared" si="181"/>
        <v/>
      </c>
      <c r="S976" s="16" t="str">
        <f t="shared" si="182"/>
        <v/>
      </c>
      <c r="X976" s="65" t="str">
        <f t="shared" si="183"/>
        <v/>
      </c>
      <c r="AD976" s="65" t="str">
        <f t="shared" si="184"/>
        <v/>
      </c>
      <c r="AE976" s="80" t="str">
        <f t="shared" si="185"/>
        <v/>
      </c>
      <c r="AF976" s="13"/>
      <c r="AN976" s="14"/>
      <c r="AO976" s="14"/>
      <c r="AS976" s="14"/>
      <c r="AT976" s="14"/>
      <c r="AX976" s="14"/>
      <c r="AY976" s="114"/>
      <c r="AZ976" s="96" t="str">
        <f t="shared" si="186"/>
        <v/>
      </c>
      <c r="BA976" s="59" t="str">
        <f t="shared" si="187"/>
        <v/>
      </c>
      <c r="BB976" s="59" t="str">
        <f t="shared" si="188"/>
        <v/>
      </c>
      <c r="BC976" s="59" t="str">
        <f t="shared" si="192"/>
        <v/>
      </c>
      <c r="BD976" s="59" t="str">
        <f t="shared" si="190"/>
        <v/>
      </c>
      <c r="BE976" s="34" t="str">
        <f>IF(AZ976="","",IF(AND($H976="",$I976=""),"Y",IF(AND($H976&lt;=#REF!,$I976&gt;=#REF!),"Y",IF(AND($H976&lt;=#REF!,$I976=""),"Y",IF(AND($H976="",$I976&gt;=#REF!),"Y","N")))))</f>
        <v/>
      </c>
      <c r="BF976" s="80" t="str">
        <f t="shared" si="191"/>
        <v/>
      </c>
    </row>
    <row r="977" spans="12:58">
      <c r="L977" s="80" t="str">
        <f t="shared" si="189"/>
        <v/>
      </c>
      <c r="R977" s="65" t="str">
        <f t="shared" si="181"/>
        <v/>
      </c>
      <c r="S977" s="16" t="str">
        <f t="shared" si="182"/>
        <v/>
      </c>
      <c r="X977" s="65" t="str">
        <f t="shared" si="183"/>
        <v/>
      </c>
      <c r="AD977" s="65" t="str">
        <f t="shared" si="184"/>
        <v/>
      </c>
      <c r="AE977" s="80" t="str">
        <f t="shared" si="185"/>
        <v/>
      </c>
      <c r="AF977" s="13"/>
      <c r="AN977" s="14"/>
      <c r="AO977" s="14"/>
      <c r="AS977" s="14"/>
      <c r="AT977" s="14"/>
      <c r="AX977" s="14"/>
      <c r="AY977" s="114"/>
      <c r="AZ977" s="96" t="str">
        <f t="shared" si="186"/>
        <v/>
      </c>
      <c r="BA977" s="59" t="str">
        <f t="shared" si="187"/>
        <v/>
      </c>
      <c r="BB977" s="59" t="str">
        <f t="shared" si="188"/>
        <v/>
      </c>
      <c r="BC977" s="59" t="str">
        <f t="shared" si="192"/>
        <v/>
      </c>
      <c r="BD977" s="59" t="str">
        <f t="shared" si="190"/>
        <v/>
      </c>
      <c r="BE977" s="34" t="str">
        <f>IF(AZ977="","",IF(AND($H977="",$I977=""),"Y",IF(AND($H977&lt;=#REF!,$I977&gt;=#REF!),"Y",IF(AND($H977&lt;=#REF!,$I977=""),"Y",IF(AND($H977="",$I977&gt;=#REF!),"Y","N")))))</f>
        <v/>
      </c>
      <c r="BF977" s="80" t="str">
        <f t="shared" si="191"/>
        <v/>
      </c>
    </row>
    <row r="978" spans="12:58">
      <c r="L978" s="80" t="str">
        <f t="shared" si="189"/>
        <v/>
      </c>
      <c r="R978" s="65" t="str">
        <f t="shared" si="181"/>
        <v/>
      </c>
      <c r="S978" s="16" t="str">
        <f t="shared" si="182"/>
        <v/>
      </c>
      <c r="X978" s="65" t="str">
        <f t="shared" si="183"/>
        <v/>
      </c>
      <c r="AD978" s="65" t="str">
        <f t="shared" si="184"/>
        <v/>
      </c>
      <c r="AE978" s="80" t="str">
        <f t="shared" si="185"/>
        <v/>
      </c>
      <c r="AF978" s="13"/>
      <c r="AN978" s="14"/>
      <c r="AO978" s="14"/>
      <c r="AS978" s="14"/>
      <c r="AT978" s="14"/>
      <c r="AX978" s="14"/>
      <c r="AY978" s="114"/>
      <c r="AZ978" s="96" t="str">
        <f t="shared" si="186"/>
        <v/>
      </c>
      <c r="BA978" s="59" t="str">
        <f t="shared" si="187"/>
        <v/>
      </c>
      <c r="BB978" s="59" t="str">
        <f t="shared" si="188"/>
        <v/>
      </c>
      <c r="BC978" s="59" t="str">
        <f t="shared" si="192"/>
        <v/>
      </c>
      <c r="BD978" s="59" t="str">
        <f t="shared" si="190"/>
        <v/>
      </c>
      <c r="BE978" s="34" t="str">
        <f>IF(AZ978="","",IF(AND($H978="",$I978=""),"Y",IF(AND($H978&lt;=#REF!,$I978&gt;=#REF!),"Y",IF(AND($H978&lt;=#REF!,$I978=""),"Y",IF(AND($H978="",$I978&gt;=#REF!),"Y","N")))))</f>
        <v/>
      </c>
      <c r="BF978" s="80" t="str">
        <f t="shared" si="191"/>
        <v/>
      </c>
    </row>
    <row r="979" spans="12:58">
      <c r="L979" s="80" t="str">
        <f t="shared" si="189"/>
        <v/>
      </c>
      <c r="R979" s="65" t="str">
        <f t="shared" si="181"/>
        <v/>
      </c>
      <c r="S979" s="16" t="str">
        <f t="shared" si="182"/>
        <v/>
      </c>
      <c r="X979" s="65" t="str">
        <f t="shared" si="183"/>
        <v/>
      </c>
      <c r="AD979" s="65" t="str">
        <f t="shared" si="184"/>
        <v/>
      </c>
      <c r="AE979" s="80" t="str">
        <f t="shared" si="185"/>
        <v/>
      </c>
      <c r="AF979" s="13"/>
      <c r="AN979" s="14"/>
      <c r="AO979" s="14"/>
      <c r="AS979" s="14"/>
      <c r="AT979" s="14"/>
      <c r="AX979" s="14"/>
      <c r="AY979" s="114"/>
      <c r="AZ979" s="96" t="str">
        <f t="shared" si="186"/>
        <v/>
      </c>
      <c r="BA979" s="59" t="str">
        <f t="shared" si="187"/>
        <v/>
      </c>
      <c r="BB979" s="59" t="str">
        <f t="shared" si="188"/>
        <v/>
      </c>
      <c r="BC979" s="59" t="str">
        <f t="shared" si="192"/>
        <v/>
      </c>
      <c r="BD979" s="59" t="str">
        <f t="shared" si="190"/>
        <v/>
      </c>
      <c r="BE979" s="34" t="str">
        <f>IF(AZ979="","",IF(AND($H979="",$I979=""),"Y",IF(AND($H979&lt;=#REF!,$I979&gt;=#REF!),"Y",IF(AND($H979&lt;=#REF!,$I979=""),"Y",IF(AND($H979="",$I979&gt;=#REF!),"Y","N")))))</f>
        <v/>
      </c>
      <c r="BF979" s="80" t="str">
        <f t="shared" si="191"/>
        <v/>
      </c>
    </row>
    <row r="980" spans="12:58">
      <c r="L980" s="80" t="str">
        <f t="shared" si="189"/>
        <v/>
      </c>
      <c r="R980" s="65" t="str">
        <f t="shared" si="181"/>
        <v/>
      </c>
      <c r="S980" s="16" t="str">
        <f t="shared" si="182"/>
        <v/>
      </c>
      <c r="X980" s="65" t="str">
        <f t="shared" si="183"/>
        <v/>
      </c>
      <c r="AD980" s="65" t="str">
        <f t="shared" si="184"/>
        <v/>
      </c>
      <c r="AE980" s="80" t="str">
        <f t="shared" si="185"/>
        <v/>
      </c>
      <c r="AF980" s="13"/>
      <c r="AN980" s="14"/>
      <c r="AO980" s="14"/>
      <c r="AS980" s="14"/>
      <c r="AT980" s="14"/>
      <c r="AX980" s="14"/>
      <c r="AY980" s="114"/>
      <c r="AZ980" s="96" t="str">
        <f t="shared" si="186"/>
        <v/>
      </c>
      <c r="BA980" s="59" t="str">
        <f t="shared" si="187"/>
        <v/>
      </c>
      <c r="BB980" s="59" t="str">
        <f t="shared" si="188"/>
        <v/>
      </c>
      <c r="BC980" s="59" t="str">
        <f t="shared" si="192"/>
        <v/>
      </c>
      <c r="BD980" s="59" t="str">
        <f t="shared" si="190"/>
        <v/>
      </c>
      <c r="BE980" s="34" t="str">
        <f>IF(AZ980="","",IF(AND($H980="",$I980=""),"Y",IF(AND($H980&lt;=#REF!,$I980&gt;=#REF!),"Y",IF(AND($H980&lt;=#REF!,$I980=""),"Y",IF(AND($H980="",$I980&gt;=#REF!),"Y","N")))))</f>
        <v/>
      </c>
      <c r="BF980" s="80" t="str">
        <f t="shared" si="191"/>
        <v/>
      </c>
    </row>
    <row r="981" spans="12:58">
      <c r="L981" s="80" t="str">
        <f t="shared" si="189"/>
        <v/>
      </c>
      <c r="R981" s="65" t="str">
        <f t="shared" si="181"/>
        <v/>
      </c>
      <c r="S981" s="16" t="str">
        <f t="shared" si="182"/>
        <v/>
      </c>
      <c r="X981" s="65" t="str">
        <f t="shared" si="183"/>
        <v/>
      </c>
      <c r="AD981" s="65" t="str">
        <f t="shared" si="184"/>
        <v/>
      </c>
      <c r="AE981" s="80" t="str">
        <f t="shared" si="185"/>
        <v/>
      </c>
      <c r="AF981" s="13"/>
      <c r="AN981" s="14"/>
      <c r="AO981" s="14"/>
      <c r="AS981" s="14"/>
      <c r="AT981" s="14"/>
      <c r="AX981" s="14"/>
      <c r="AY981" s="114"/>
      <c r="AZ981" s="96" t="str">
        <f t="shared" si="186"/>
        <v/>
      </c>
      <c r="BA981" s="59" t="str">
        <f t="shared" si="187"/>
        <v/>
      </c>
      <c r="BB981" s="59" t="str">
        <f t="shared" si="188"/>
        <v/>
      </c>
      <c r="BC981" s="59" t="str">
        <f t="shared" si="192"/>
        <v/>
      </c>
      <c r="BD981" s="59" t="str">
        <f t="shared" si="190"/>
        <v/>
      </c>
      <c r="BE981" s="34" t="str">
        <f>IF(AZ981="","",IF(AND($H981="",$I981=""),"Y",IF(AND($H981&lt;=#REF!,$I981&gt;=#REF!),"Y",IF(AND($H981&lt;=#REF!,$I981=""),"Y",IF(AND($H981="",$I981&gt;=#REF!),"Y","N")))))</f>
        <v/>
      </c>
      <c r="BF981" s="80" t="str">
        <f t="shared" si="191"/>
        <v/>
      </c>
    </row>
    <row r="982" spans="12:58">
      <c r="L982" s="80" t="str">
        <f t="shared" si="189"/>
        <v/>
      </c>
      <c r="R982" s="65" t="str">
        <f t="shared" si="181"/>
        <v/>
      </c>
      <c r="S982" s="16" t="str">
        <f t="shared" si="182"/>
        <v/>
      </c>
      <c r="X982" s="65" t="str">
        <f t="shared" si="183"/>
        <v/>
      </c>
      <c r="AD982" s="65" t="str">
        <f t="shared" si="184"/>
        <v/>
      </c>
      <c r="AE982" s="80" t="str">
        <f t="shared" si="185"/>
        <v/>
      </c>
      <c r="AF982" s="13"/>
      <c r="AN982" s="14"/>
      <c r="AO982" s="14"/>
      <c r="AS982" s="14"/>
      <c r="AT982" s="14"/>
      <c r="AX982" s="14"/>
      <c r="AY982" s="114"/>
      <c r="AZ982" s="96" t="str">
        <f t="shared" si="186"/>
        <v/>
      </c>
      <c r="BA982" s="59" t="str">
        <f t="shared" si="187"/>
        <v/>
      </c>
      <c r="BB982" s="59" t="str">
        <f t="shared" si="188"/>
        <v/>
      </c>
      <c r="BC982" s="59" t="str">
        <f t="shared" si="192"/>
        <v/>
      </c>
      <c r="BD982" s="59" t="str">
        <f t="shared" si="190"/>
        <v/>
      </c>
      <c r="BE982" s="34" t="str">
        <f>IF(AZ982="","",IF(AND($H982="",$I982=""),"Y",IF(AND($H982&lt;=#REF!,$I982&gt;=#REF!),"Y",IF(AND($H982&lt;=#REF!,$I982=""),"Y",IF(AND($H982="",$I982&gt;=#REF!),"Y","N")))))</f>
        <v/>
      </c>
      <c r="BF982" s="80" t="str">
        <f t="shared" si="191"/>
        <v/>
      </c>
    </row>
    <row r="983" spans="12:58">
      <c r="L983" s="80" t="str">
        <f t="shared" si="189"/>
        <v/>
      </c>
      <c r="R983" s="65" t="str">
        <f t="shared" si="181"/>
        <v/>
      </c>
      <c r="S983" s="16" t="str">
        <f t="shared" si="182"/>
        <v/>
      </c>
      <c r="X983" s="65" t="str">
        <f t="shared" si="183"/>
        <v/>
      </c>
      <c r="AD983" s="65" t="str">
        <f t="shared" si="184"/>
        <v/>
      </c>
      <c r="AE983" s="80" t="str">
        <f t="shared" si="185"/>
        <v/>
      </c>
      <c r="AF983" s="13"/>
      <c r="AN983" s="14"/>
      <c r="AO983" s="14"/>
      <c r="AS983" s="14"/>
      <c r="AT983" s="14"/>
      <c r="AX983" s="14"/>
      <c r="AY983" s="114"/>
      <c r="AZ983" s="96" t="str">
        <f t="shared" si="186"/>
        <v/>
      </c>
      <c r="BA983" s="59" t="str">
        <f t="shared" si="187"/>
        <v/>
      </c>
      <c r="BB983" s="59" t="str">
        <f t="shared" si="188"/>
        <v/>
      </c>
      <c r="BC983" s="59" t="str">
        <f t="shared" si="192"/>
        <v/>
      </c>
      <c r="BD983" s="59" t="str">
        <f t="shared" si="190"/>
        <v/>
      </c>
      <c r="BE983" s="34" t="str">
        <f>IF(AZ983="","",IF(AND($H983="",$I983=""),"Y",IF(AND($H983&lt;=#REF!,$I983&gt;=#REF!),"Y",IF(AND($H983&lt;=#REF!,$I983=""),"Y",IF(AND($H983="",$I983&gt;=#REF!),"Y","N")))))</f>
        <v/>
      </c>
      <c r="BF983" s="80" t="str">
        <f t="shared" si="191"/>
        <v/>
      </c>
    </row>
    <row r="984" spans="12:58">
      <c r="L984" s="80" t="str">
        <f t="shared" si="189"/>
        <v/>
      </c>
      <c r="R984" s="65" t="str">
        <f t="shared" si="181"/>
        <v/>
      </c>
      <c r="S984" s="16" t="str">
        <f t="shared" si="182"/>
        <v/>
      </c>
      <c r="X984" s="65" t="str">
        <f t="shared" si="183"/>
        <v/>
      </c>
      <c r="AD984" s="65" t="str">
        <f t="shared" si="184"/>
        <v/>
      </c>
      <c r="AE984" s="80" t="str">
        <f t="shared" si="185"/>
        <v/>
      </c>
      <c r="AF984" s="13"/>
      <c r="AN984" s="14"/>
      <c r="AO984" s="14"/>
      <c r="AS984" s="14"/>
      <c r="AT984" s="14"/>
      <c r="AX984" s="14"/>
      <c r="AY984" s="114"/>
      <c r="AZ984" s="96" t="str">
        <f t="shared" si="186"/>
        <v/>
      </c>
      <c r="BA984" s="59" t="str">
        <f t="shared" si="187"/>
        <v/>
      </c>
      <c r="BB984" s="59" t="str">
        <f t="shared" si="188"/>
        <v/>
      </c>
      <c r="BC984" s="59" t="str">
        <f t="shared" si="192"/>
        <v/>
      </c>
      <c r="BD984" s="59" t="str">
        <f t="shared" si="190"/>
        <v/>
      </c>
      <c r="BE984" s="34" t="str">
        <f>IF(AZ984="","",IF(AND($H984="",$I984=""),"Y",IF(AND($H984&lt;=#REF!,$I984&gt;=#REF!),"Y",IF(AND($H984&lt;=#REF!,$I984=""),"Y",IF(AND($H984="",$I984&gt;=#REF!),"Y","N")))))</f>
        <v/>
      </c>
      <c r="BF984" s="80" t="str">
        <f t="shared" si="191"/>
        <v/>
      </c>
    </row>
    <row r="985" spans="12:58">
      <c r="L985" s="80" t="str">
        <f t="shared" si="189"/>
        <v/>
      </c>
      <c r="R985" s="65" t="str">
        <f t="shared" si="181"/>
        <v/>
      </c>
      <c r="S985" s="16" t="str">
        <f t="shared" si="182"/>
        <v/>
      </c>
      <c r="X985" s="65" t="str">
        <f t="shared" si="183"/>
        <v/>
      </c>
      <c r="AD985" s="65" t="str">
        <f t="shared" si="184"/>
        <v/>
      </c>
      <c r="AE985" s="80" t="str">
        <f t="shared" si="185"/>
        <v/>
      </c>
      <c r="AF985" s="13"/>
      <c r="AN985" s="14"/>
      <c r="AO985" s="14"/>
      <c r="AS985" s="14"/>
      <c r="AT985" s="14"/>
      <c r="AX985" s="14"/>
      <c r="AY985" s="114"/>
      <c r="AZ985" s="96" t="str">
        <f t="shared" si="186"/>
        <v/>
      </c>
      <c r="BA985" s="59" t="str">
        <f t="shared" si="187"/>
        <v/>
      </c>
      <c r="BB985" s="59" t="str">
        <f t="shared" si="188"/>
        <v/>
      </c>
      <c r="BC985" s="59" t="str">
        <f t="shared" si="192"/>
        <v/>
      </c>
      <c r="BD985" s="59" t="str">
        <f t="shared" si="190"/>
        <v/>
      </c>
      <c r="BE985" s="34" t="str">
        <f>IF(AZ985="","",IF(AND($H985="",$I985=""),"Y",IF(AND($H985&lt;=#REF!,$I985&gt;=#REF!),"Y",IF(AND($H985&lt;=#REF!,$I985=""),"Y",IF(AND($H985="",$I985&gt;=#REF!),"Y","N")))))</f>
        <v/>
      </c>
      <c r="BF985" s="80" t="str">
        <f t="shared" si="191"/>
        <v/>
      </c>
    </row>
    <row r="986" spans="12:58">
      <c r="L986" s="80" t="str">
        <f t="shared" si="189"/>
        <v/>
      </c>
      <c r="R986" s="65" t="str">
        <f t="shared" si="181"/>
        <v/>
      </c>
      <c r="S986" s="16" t="str">
        <f t="shared" si="182"/>
        <v/>
      </c>
      <c r="X986" s="65" t="str">
        <f t="shared" si="183"/>
        <v/>
      </c>
      <c r="AD986" s="65" t="str">
        <f t="shared" si="184"/>
        <v/>
      </c>
      <c r="AE986" s="80" t="str">
        <f t="shared" si="185"/>
        <v/>
      </c>
      <c r="AF986" s="13"/>
      <c r="AN986" s="14"/>
      <c r="AO986" s="14"/>
      <c r="AS986" s="14"/>
      <c r="AT986" s="14"/>
      <c r="AX986" s="14"/>
      <c r="AY986" s="114"/>
      <c r="AZ986" s="96" t="str">
        <f t="shared" si="186"/>
        <v/>
      </c>
      <c r="BA986" s="59" t="str">
        <f t="shared" si="187"/>
        <v/>
      </c>
      <c r="BB986" s="59" t="str">
        <f t="shared" si="188"/>
        <v/>
      </c>
      <c r="BC986" s="59" t="str">
        <f t="shared" si="192"/>
        <v/>
      </c>
      <c r="BD986" s="59" t="str">
        <f t="shared" si="190"/>
        <v/>
      </c>
      <c r="BE986" s="34" t="str">
        <f>IF(AZ986="","",IF(AND($H986="",$I986=""),"Y",IF(AND($H986&lt;=#REF!,$I986&gt;=#REF!),"Y",IF(AND($H986&lt;=#REF!,$I986=""),"Y",IF(AND($H986="",$I986&gt;=#REF!),"Y","N")))))</f>
        <v/>
      </c>
      <c r="BF986" s="80" t="str">
        <f t="shared" si="191"/>
        <v/>
      </c>
    </row>
    <row r="987" spans="12:58">
      <c r="L987" s="80" t="str">
        <f t="shared" si="189"/>
        <v/>
      </c>
      <c r="R987" s="65" t="str">
        <f t="shared" si="181"/>
        <v/>
      </c>
      <c r="S987" s="16" t="str">
        <f t="shared" si="182"/>
        <v/>
      </c>
      <c r="X987" s="65" t="str">
        <f t="shared" si="183"/>
        <v/>
      </c>
      <c r="AD987" s="65" t="str">
        <f t="shared" si="184"/>
        <v/>
      </c>
      <c r="AE987" s="80" t="str">
        <f t="shared" si="185"/>
        <v/>
      </c>
      <c r="AF987" s="13"/>
      <c r="AN987" s="14"/>
      <c r="AO987" s="14"/>
      <c r="AS987" s="14"/>
      <c r="AT987" s="14"/>
      <c r="AX987" s="14"/>
      <c r="AY987" s="114"/>
      <c r="AZ987" s="96" t="str">
        <f t="shared" si="186"/>
        <v/>
      </c>
      <c r="BA987" s="59" t="str">
        <f t="shared" si="187"/>
        <v/>
      </c>
      <c r="BB987" s="59" t="str">
        <f t="shared" si="188"/>
        <v/>
      </c>
      <c r="BC987" s="59" t="str">
        <f t="shared" si="192"/>
        <v/>
      </c>
      <c r="BD987" s="59" t="str">
        <f t="shared" si="190"/>
        <v/>
      </c>
      <c r="BE987" s="34" t="str">
        <f>IF(AZ987="","",IF(AND($H987="",$I987=""),"Y",IF(AND($H987&lt;=#REF!,$I987&gt;=#REF!),"Y",IF(AND($H987&lt;=#REF!,$I987=""),"Y",IF(AND($H987="",$I987&gt;=#REF!),"Y","N")))))</f>
        <v/>
      </c>
      <c r="BF987" s="80" t="str">
        <f t="shared" si="191"/>
        <v/>
      </c>
    </row>
    <row r="988" spans="12:58">
      <c r="L988" s="80" t="str">
        <f t="shared" si="189"/>
        <v/>
      </c>
      <c r="R988" s="65" t="str">
        <f t="shared" si="181"/>
        <v/>
      </c>
      <c r="S988" s="16" t="str">
        <f t="shared" si="182"/>
        <v/>
      </c>
      <c r="X988" s="65" t="str">
        <f t="shared" si="183"/>
        <v/>
      </c>
      <c r="AD988" s="65" t="str">
        <f t="shared" si="184"/>
        <v/>
      </c>
      <c r="AE988" s="80" t="str">
        <f t="shared" si="185"/>
        <v/>
      </c>
      <c r="AF988" s="13"/>
      <c r="AN988" s="14"/>
      <c r="AO988" s="14"/>
      <c r="AS988" s="14"/>
      <c r="AT988" s="14"/>
      <c r="AX988" s="14"/>
      <c r="AY988" s="114"/>
      <c r="AZ988" s="96" t="str">
        <f t="shared" si="186"/>
        <v/>
      </c>
      <c r="BA988" s="59" t="str">
        <f t="shared" si="187"/>
        <v/>
      </c>
      <c r="BB988" s="59" t="str">
        <f t="shared" si="188"/>
        <v/>
      </c>
      <c r="BC988" s="59" t="str">
        <f t="shared" si="192"/>
        <v/>
      </c>
      <c r="BD988" s="59" t="str">
        <f t="shared" si="190"/>
        <v/>
      </c>
      <c r="BE988" s="34" t="str">
        <f>IF(AZ988="","",IF(AND($H988="",$I988=""),"Y",IF(AND($H988&lt;=#REF!,$I988&gt;=#REF!),"Y",IF(AND($H988&lt;=#REF!,$I988=""),"Y",IF(AND($H988="",$I988&gt;=#REF!),"Y","N")))))</f>
        <v/>
      </c>
      <c r="BF988" s="80" t="str">
        <f t="shared" si="191"/>
        <v/>
      </c>
    </row>
    <row r="989" spans="12:58">
      <c r="L989" s="80" t="str">
        <f t="shared" si="189"/>
        <v/>
      </c>
      <c r="R989" s="65" t="str">
        <f t="shared" si="181"/>
        <v/>
      </c>
      <c r="S989" s="16" t="str">
        <f t="shared" si="182"/>
        <v/>
      </c>
      <c r="X989" s="65" t="str">
        <f t="shared" si="183"/>
        <v/>
      </c>
      <c r="AD989" s="65" t="str">
        <f t="shared" si="184"/>
        <v/>
      </c>
      <c r="AE989" s="80" t="str">
        <f t="shared" si="185"/>
        <v/>
      </c>
      <c r="AF989" s="13"/>
      <c r="AN989" s="14"/>
      <c r="AO989" s="14"/>
      <c r="AS989" s="14"/>
      <c r="AT989" s="14"/>
      <c r="AX989" s="14"/>
      <c r="AY989" s="114"/>
      <c r="AZ989" s="96" t="str">
        <f t="shared" si="186"/>
        <v/>
      </c>
      <c r="BA989" s="59" t="str">
        <f t="shared" si="187"/>
        <v/>
      </c>
      <c r="BB989" s="59" t="str">
        <f t="shared" si="188"/>
        <v/>
      </c>
      <c r="BC989" s="59" t="str">
        <f t="shared" si="192"/>
        <v/>
      </c>
      <c r="BD989" s="59" t="str">
        <f t="shared" si="190"/>
        <v/>
      </c>
      <c r="BE989" s="34" t="str">
        <f>IF(AZ989="","",IF(AND($H989="",$I989=""),"Y",IF(AND($H989&lt;=#REF!,$I989&gt;=#REF!),"Y",IF(AND($H989&lt;=#REF!,$I989=""),"Y",IF(AND($H989="",$I989&gt;=#REF!),"Y","N")))))</f>
        <v/>
      </c>
      <c r="BF989" s="80" t="str">
        <f t="shared" si="191"/>
        <v/>
      </c>
    </row>
    <row r="990" spans="12:58">
      <c r="L990" s="80" t="str">
        <f t="shared" si="189"/>
        <v/>
      </c>
      <c r="R990" s="65" t="str">
        <f t="shared" si="181"/>
        <v/>
      </c>
      <c r="S990" s="16" t="str">
        <f t="shared" si="182"/>
        <v/>
      </c>
      <c r="X990" s="65" t="str">
        <f t="shared" si="183"/>
        <v/>
      </c>
      <c r="AD990" s="65" t="str">
        <f t="shared" si="184"/>
        <v/>
      </c>
      <c r="AE990" s="80" t="str">
        <f t="shared" si="185"/>
        <v/>
      </c>
      <c r="AF990" s="13"/>
      <c r="AN990" s="14"/>
      <c r="AO990" s="14"/>
      <c r="AS990" s="14"/>
      <c r="AT990" s="14"/>
      <c r="AX990" s="14"/>
      <c r="AY990" s="114"/>
      <c r="AZ990" s="96" t="str">
        <f t="shared" si="186"/>
        <v/>
      </c>
      <c r="BA990" s="59" t="str">
        <f t="shared" si="187"/>
        <v/>
      </c>
      <c r="BB990" s="59" t="str">
        <f t="shared" si="188"/>
        <v/>
      </c>
      <c r="BC990" s="59" t="str">
        <f t="shared" si="192"/>
        <v/>
      </c>
      <c r="BD990" s="59" t="str">
        <f t="shared" si="190"/>
        <v/>
      </c>
      <c r="BE990" s="34" t="str">
        <f>IF(AZ990="","",IF(AND($H990="",$I990=""),"Y",IF(AND($H990&lt;=#REF!,$I990&gt;=#REF!),"Y",IF(AND($H990&lt;=#REF!,$I990=""),"Y",IF(AND($H990="",$I990&gt;=#REF!),"Y","N")))))</f>
        <v/>
      </c>
      <c r="BF990" s="80" t="str">
        <f t="shared" si="191"/>
        <v/>
      </c>
    </row>
    <row r="991" spans="12:58">
      <c r="L991" s="80" t="str">
        <f t="shared" si="189"/>
        <v/>
      </c>
      <c r="R991" s="65" t="str">
        <f t="shared" si="181"/>
        <v/>
      </c>
      <c r="S991" s="16" t="str">
        <f t="shared" si="182"/>
        <v/>
      </c>
      <c r="X991" s="65" t="str">
        <f t="shared" si="183"/>
        <v/>
      </c>
      <c r="AD991" s="65" t="str">
        <f t="shared" si="184"/>
        <v/>
      </c>
      <c r="AE991" s="80" t="str">
        <f t="shared" si="185"/>
        <v/>
      </c>
      <c r="AF991" s="13"/>
      <c r="AN991" s="14"/>
      <c r="AO991" s="14"/>
      <c r="AS991" s="14"/>
      <c r="AT991" s="14"/>
      <c r="AX991" s="14"/>
      <c r="AY991" s="114"/>
      <c r="AZ991" s="96" t="str">
        <f t="shared" si="186"/>
        <v/>
      </c>
      <c r="BA991" s="59" t="str">
        <f t="shared" si="187"/>
        <v/>
      </c>
      <c r="BB991" s="59" t="str">
        <f t="shared" si="188"/>
        <v/>
      </c>
      <c r="BC991" s="59" t="str">
        <f t="shared" si="192"/>
        <v/>
      </c>
      <c r="BD991" s="59" t="str">
        <f t="shared" si="190"/>
        <v/>
      </c>
      <c r="BE991" s="34" t="str">
        <f>IF(AZ991="","",IF(AND($H991="",$I991=""),"Y",IF(AND($H991&lt;=#REF!,$I991&gt;=#REF!),"Y",IF(AND($H991&lt;=#REF!,$I991=""),"Y",IF(AND($H991="",$I991&gt;=#REF!),"Y","N")))))</f>
        <v/>
      </c>
      <c r="BF991" s="80" t="str">
        <f t="shared" si="191"/>
        <v/>
      </c>
    </row>
    <row r="992" spans="12:58">
      <c r="L992" s="80" t="str">
        <f t="shared" si="189"/>
        <v/>
      </c>
      <c r="R992" s="65" t="str">
        <f t="shared" si="181"/>
        <v/>
      </c>
      <c r="S992" s="16" t="str">
        <f t="shared" si="182"/>
        <v/>
      </c>
      <c r="X992" s="65" t="str">
        <f t="shared" si="183"/>
        <v/>
      </c>
      <c r="AD992" s="65" t="str">
        <f t="shared" si="184"/>
        <v/>
      </c>
      <c r="AE992" s="80" t="str">
        <f t="shared" si="185"/>
        <v/>
      </c>
      <c r="AF992" s="13"/>
      <c r="AN992" s="14"/>
      <c r="AO992" s="14"/>
      <c r="AS992" s="14"/>
      <c r="AT992" s="14"/>
      <c r="AX992" s="14"/>
      <c r="AY992" s="114"/>
      <c r="AZ992" s="96" t="str">
        <f t="shared" si="186"/>
        <v/>
      </c>
      <c r="BA992" s="59" t="str">
        <f t="shared" si="187"/>
        <v/>
      </c>
      <c r="BB992" s="59" t="str">
        <f t="shared" si="188"/>
        <v/>
      </c>
      <c r="BC992" s="59" t="str">
        <f t="shared" si="192"/>
        <v/>
      </c>
      <c r="BD992" s="59" t="str">
        <f t="shared" si="190"/>
        <v/>
      </c>
      <c r="BE992" s="34" t="str">
        <f>IF(AZ992="","",IF(AND($H992="",$I992=""),"Y",IF(AND($H992&lt;=#REF!,$I992&gt;=#REF!),"Y",IF(AND($H992&lt;=#REF!,$I992=""),"Y",IF(AND($H992="",$I992&gt;=#REF!),"Y","N")))))</f>
        <v/>
      </c>
      <c r="BF992" s="80" t="str">
        <f t="shared" si="191"/>
        <v/>
      </c>
    </row>
    <row r="993" spans="12:58">
      <c r="L993" s="80" t="str">
        <f t="shared" si="189"/>
        <v/>
      </c>
      <c r="R993" s="65" t="str">
        <f t="shared" si="181"/>
        <v/>
      </c>
      <c r="S993" s="16" t="str">
        <f t="shared" si="182"/>
        <v/>
      </c>
      <c r="X993" s="65" t="str">
        <f t="shared" si="183"/>
        <v/>
      </c>
      <c r="AD993" s="65" t="str">
        <f t="shared" si="184"/>
        <v/>
      </c>
      <c r="AE993" s="80" t="str">
        <f t="shared" si="185"/>
        <v/>
      </c>
      <c r="AF993" s="13"/>
      <c r="AN993" s="14"/>
      <c r="AO993" s="14"/>
      <c r="AS993" s="14"/>
      <c r="AT993" s="14"/>
      <c r="AX993" s="14"/>
      <c r="AY993" s="114"/>
      <c r="AZ993" s="96" t="str">
        <f t="shared" si="186"/>
        <v/>
      </c>
      <c r="BA993" s="59" t="str">
        <f t="shared" si="187"/>
        <v/>
      </c>
      <c r="BB993" s="59" t="str">
        <f t="shared" si="188"/>
        <v/>
      </c>
      <c r="BC993" s="59" t="str">
        <f t="shared" si="192"/>
        <v/>
      </c>
      <c r="BD993" s="59" t="str">
        <f t="shared" si="190"/>
        <v/>
      </c>
      <c r="BE993" s="34" t="str">
        <f>IF(AZ993="","",IF(AND($H993="",$I993=""),"Y",IF(AND($H993&lt;=#REF!,$I993&gt;=#REF!),"Y",IF(AND($H993&lt;=#REF!,$I993=""),"Y",IF(AND($H993="",$I993&gt;=#REF!),"Y","N")))))</f>
        <v/>
      </c>
      <c r="BF993" s="80" t="str">
        <f t="shared" si="191"/>
        <v/>
      </c>
    </row>
    <row r="994" spans="12:58">
      <c r="L994" s="80" t="str">
        <f t="shared" si="189"/>
        <v/>
      </c>
      <c r="R994" s="65" t="str">
        <f t="shared" si="181"/>
        <v/>
      </c>
      <c r="S994" s="16" t="str">
        <f t="shared" si="182"/>
        <v/>
      </c>
      <c r="X994" s="65" t="str">
        <f t="shared" si="183"/>
        <v/>
      </c>
      <c r="AD994" s="65" t="str">
        <f t="shared" si="184"/>
        <v/>
      </c>
      <c r="AE994" s="80" t="str">
        <f t="shared" si="185"/>
        <v/>
      </c>
      <c r="AF994" s="13"/>
      <c r="AN994" s="14"/>
      <c r="AO994" s="14"/>
      <c r="AS994" s="14"/>
      <c r="AT994" s="14"/>
      <c r="AX994" s="14"/>
      <c r="AY994" s="114"/>
      <c r="AZ994" s="96" t="str">
        <f t="shared" si="186"/>
        <v/>
      </c>
      <c r="BA994" s="59" t="str">
        <f t="shared" si="187"/>
        <v/>
      </c>
      <c r="BB994" s="59" t="str">
        <f t="shared" si="188"/>
        <v/>
      </c>
      <c r="BC994" s="59" t="str">
        <f t="shared" si="192"/>
        <v/>
      </c>
      <c r="BD994" s="59" t="str">
        <f t="shared" si="190"/>
        <v/>
      </c>
      <c r="BE994" s="34" t="str">
        <f>IF(AZ994="","",IF(AND($H994="",$I994=""),"Y",IF(AND($H994&lt;=#REF!,$I994&gt;=#REF!),"Y",IF(AND($H994&lt;=#REF!,$I994=""),"Y",IF(AND($H994="",$I994&gt;=#REF!),"Y","N")))))</f>
        <v/>
      </c>
      <c r="BF994" s="80" t="str">
        <f t="shared" si="191"/>
        <v/>
      </c>
    </row>
    <row r="995" spans="12:58">
      <c r="L995" s="80" t="str">
        <f t="shared" si="189"/>
        <v/>
      </c>
      <c r="R995" s="65" t="str">
        <f t="shared" si="181"/>
        <v/>
      </c>
      <c r="S995" s="16" t="str">
        <f t="shared" si="182"/>
        <v/>
      </c>
      <c r="X995" s="65" t="str">
        <f t="shared" si="183"/>
        <v/>
      </c>
      <c r="AD995" s="65" t="str">
        <f t="shared" si="184"/>
        <v/>
      </c>
      <c r="AE995" s="80" t="str">
        <f t="shared" si="185"/>
        <v/>
      </c>
      <c r="AF995" s="13"/>
      <c r="AN995" s="14"/>
      <c r="AO995" s="14"/>
      <c r="AS995" s="14"/>
      <c r="AT995" s="14"/>
      <c r="AX995" s="14"/>
      <c r="AY995" s="114"/>
      <c r="AZ995" s="96" t="str">
        <f t="shared" si="186"/>
        <v/>
      </c>
      <c r="BA995" s="59" t="str">
        <f t="shared" si="187"/>
        <v/>
      </c>
      <c r="BB995" s="59" t="str">
        <f t="shared" si="188"/>
        <v/>
      </c>
      <c r="BC995" s="59" t="str">
        <f t="shared" si="192"/>
        <v/>
      </c>
      <c r="BD995" s="59" t="str">
        <f t="shared" si="190"/>
        <v/>
      </c>
      <c r="BE995" s="34" t="str">
        <f>IF(AZ995="","",IF(AND($H995="",$I995=""),"Y",IF(AND($H995&lt;=#REF!,$I995&gt;=#REF!),"Y",IF(AND($H995&lt;=#REF!,$I995=""),"Y",IF(AND($H995="",$I995&gt;=#REF!),"Y","N")))))</f>
        <v/>
      </c>
      <c r="BF995" s="80" t="str">
        <f t="shared" si="191"/>
        <v/>
      </c>
    </row>
    <row r="996" spans="12:58">
      <c r="L996" s="80" t="str">
        <f t="shared" si="189"/>
        <v/>
      </c>
      <c r="R996" s="65" t="str">
        <f t="shared" si="181"/>
        <v/>
      </c>
      <c r="S996" s="16" t="str">
        <f t="shared" si="182"/>
        <v/>
      </c>
      <c r="X996" s="65" t="str">
        <f t="shared" si="183"/>
        <v/>
      </c>
      <c r="AD996" s="65" t="str">
        <f t="shared" si="184"/>
        <v/>
      </c>
      <c r="AE996" s="80" t="str">
        <f t="shared" si="185"/>
        <v/>
      </c>
      <c r="AF996" s="13"/>
      <c r="AN996" s="14"/>
      <c r="AO996" s="14"/>
      <c r="AS996" s="14"/>
      <c r="AT996" s="14"/>
      <c r="AX996" s="14"/>
      <c r="AY996" s="114"/>
      <c r="AZ996" s="96" t="str">
        <f t="shared" si="186"/>
        <v/>
      </c>
      <c r="BA996" s="59" t="str">
        <f t="shared" si="187"/>
        <v/>
      </c>
      <c r="BB996" s="59" t="str">
        <f t="shared" si="188"/>
        <v/>
      </c>
      <c r="BC996" s="59" t="str">
        <f t="shared" si="192"/>
        <v/>
      </c>
      <c r="BD996" s="59" t="str">
        <f t="shared" si="190"/>
        <v/>
      </c>
      <c r="BE996" s="34" t="str">
        <f>IF(AZ996="","",IF(AND($H996="",$I996=""),"Y",IF(AND($H996&lt;=#REF!,$I996&gt;=#REF!),"Y",IF(AND($H996&lt;=#REF!,$I996=""),"Y",IF(AND($H996="",$I996&gt;=#REF!),"Y","N")))))</f>
        <v/>
      </c>
      <c r="BF996" s="80" t="str">
        <f t="shared" si="191"/>
        <v/>
      </c>
    </row>
    <row r="997" spans="12:58">
      <c r="L997" s="80" t="str">
        <f t="shared" si="189"/>
        <v/>
      </c>
      <c r="R997" s="65" t="str">
        <f t="shared" si="181"/>
        <v/>
      </c>
      <c r="S997" s="16" t="str">
        <f t="shared" si="182"/>
        <v/>
      </c>
      <c r="X997" s="65" t="str">
        <f t="shared" si="183"/>
        <v/>
      </c>
      <c r="AD997" s="65" t="str">
        <f t="shared" si="184"/>
        <v/>
      </c>
      <c r="AE997" s="80" t="str">
        <f t="shared" si="185"/>
        <v/>
      </c>
      <c r="AF997" s="13"/>
      <c r="AN997" s="14"/>
      <c r="AO997" s="14"/>
      <c r="AS997" s="14"/>
      <c r="AT997" s="14"/>
      <c r="AX997" s="14"/>
      <c r="AY997" s="114"/>
      <c r="AZ997" s="96" t="str">
        <f t="shared" si="186"/>
        <v/>
      </c>
      <c r="BA997" s="59" t="str">
        <f t="shared" si="187"/>
        <v/>
      </c>
      <c r="BB997" s="59" t="str">
        <f t="shared" si="188"/>
        <v/>
      </c>
      <c r="BC997" s="59" t="str">
        <f t="shared" si="192"/>
        <v/>
      </c>
      <c r="BD997" s="59" t="str">
        <f t="shared" si="190"/>
        <v/>
      </c>
      <c r="BE997" s="34" t="str">
        <f>IF(AZ997="","",IF(AND($H997="",$I997=""),"Y",IF(AND($H997&lt;=#REF!,$I997&gt;=#REF!),"Y",IF(AND($H997&lt;=#REF!,$I997=""),"Y",IF(AND($H997="",$I997&gt;=#REF!),"Y","N")))))</f>
        <v/>
      </c>
      <c r="BF997" s="80" t="str">
        <f t="shared" si="191"/>
        <v/>
      </c>
    </row>
    <row r="998" spans="12:58">
      <c r="L998" s="80" t="str">
        <f t="shared" si="189"/>
        <v/>
      </c>
      <c r="R998" s="65" t="str">
        <f t="shared" si="181"/>
        <v/>
      </c>
      <c r="S998" s="16" t="str">
        <f t="shared" si="182"/>
        <v/>
      </c>
      <c r="X998" s="65" t="str">
        <f t="shared" si="183"/>
        <v/>
      </c>
      <c r="AD998" s="65" t="str">
        <f t="shared" si="184"/>
        <v/>
      </c>
      <c r="AE998" s="80" t="str">
        <f t="shared" si="185"/>
        <v/>
      </c>
      <c r="AF998" s="13"/>
      <c r="AN998" s="14"/>
      <c r="AO998" s="14"/>
      <c r="AS998" s="14"/>
      <c r="AT998" s="14"/>
      <c r="AX998" s="14"/>
      <c r="AY998" s="114"/>
      <c r="AZ998" s="96" t="str">
        <f t="shared" si="186"/>
        <v/>
      </c>
      <c r="BA998" s="59" t="str">
        <f t="shared" si="187"/>
        <v/>
      </c>
      <c r="BB998" s="59" t="str">
        <f t="shared" si="188"/>
        <v/>
      </c>
      <c r="BC998" s="59" t="str">
        <f t="shared" si="192"/>
        <v/>
      </c>
      <c r="BD998" s="59" t="str">
        <f t="shared" si="190"/>
        <v/>
      </c>
      <c r="BE998" s="34" t="str">
        <f>IF(AZ998="","",IF(AND($H998="",$I998=""),"Y",IF(AND($H998&lt;=#REF!,$I998&gt;=#REF!),"Y",IF(AND($H998&lt;=#REF!,$I998=""),"Y",IF(AND($H998="",$I998&gt;=#REF!),"Y","N")))))</f>
        <v/>
      </c>
      <c r="BF998" s="80" t="str">
        <f t="shared" si="191"/>
        <v/>
      </c>
    </row>
    <row r="999" spans="12:58">
      <c r="L999" s="80" t="str">
        <f t="shared" si="189"/>
        <v/>
      </c>
      <c r="R999" s="65" t="str">
        <f t="shared" si="181"/>
        <v/>
      </c>
      <c r="S999" s="16" t="str">
        <f t="shared" si="182"/>
        <v/>
      </c>
      <c r="X999" s="65" t="str">
        <f t="shared" si="183"/>
        <v/>
      </c>
      <c r="AD999" s="65" t="str">
        <f t="shared" si="184"/>
        <v/>
      </c>
      <c r="AE999" s="80" t="str">
        <f t="shared" si="185"/>
        <v/>
      </c>
      <c r="AF999" s="13"/>
      <c r="AN999" s="14"/>
      <c r="AO999" s="14"/>
      <c r="AS999" s="14"/>
      <c r="AT999" s="14"/>
      <c r="AX999" s="14"/>
      <c r="AY999" s="114"/>
      <c r="AZ999" s="96" t="str">
        <f t="shared" si="186"/>
        <v/>
      </c>
      <c r="BA999" s="59" t="str">
        <f t="shared" si="187"/>
        <v/>
      </c>
      <c r="BB999" s="59" t="str">
        <f t="shared" si="188"/>
        <v/>
      </c>
      <c r="BC999" s="59" t="str">
        <f t="shared" si="192"/>
        <v/>
      </c>
      <c r="BD999" s="59" t="str">
        <f t="shared" si="190"/>
        <v/>
      </c>
      <c r="BE999" s="34" t="str">
        <f>IF(AZ999="","",IF(AND($H999="",$I999=""),"Y",IF(AND($H999&lt;=#REF!,$I999&gt;=#REF!),"Y",IF(AND($H999&lt;=#REF!,$I999=""),"Y",IF(AND($H999="",$I999&gt;=#REF!),"Y","N")))))</f>
        <v/>
      </c>
      <c r="BF999" s="80" t="str">
        <f t="shared" si="191"/>
        <v/>
      </c>
    </row>
    <row r="1000" spans="12:58">
      <c r="L1000" s="80" t="str">
        <f t="shared" si="189"/>
        <v/>
      </c>
      <c r="R1000" s="65" t="str">
        <f t="shared" si="181"/>
        <v/>
      </c>
      <c r="S1000" s="16" t="str">
        <f t="shared" si="182"/>
        <v/>
      </c>
      <c r="X1000" s="65" t="str">
        <f t="shared" si="183"/>
        <v/>
      </c>
      <c r="AD1000" s="65" t="str">
        <f t="shared" si="184"/>
        <v/>
      </c>
      <c r="AE1000" s="80" t="str">
        <f t="shared" si="185"/>
        <v/>
      </c>
      <c r="AF1000" s="13"/>
      <c r="AN1000" s="14"/>
      <c r="AO1000" s="14"/>
      <c r="AS1000" s="14"/>
      <c r="AT1000" s="14"/>
      <c r="AX1000" s="14"/>
      <c r="AY1000" s="114"/>
      <c r="AZ1000" s="96" t="str">
        <f t="shared" si="186"/>
        <v/>
      </c>
      <c r="BA1000" s="59" t="str">
        <f t="shared" si="187"/>
        <v/>
      </c>
      <c r="BB1000" s="59" t="str">
        <f t="shared" si="188"/>
        <v/>
      </c>
      <c r="BC1000" s="59" t="str">
        <f t="shared" si="192"/>
        <v/>
      </c>
      <c r="BD1000" s="59" t="str">
        <f t="shared" si="190"/>
        <v/>
      </c>
      <c r="BE1000" s="34" t="str">
        <f>IF(AZ1000="","",IF(AND($H1000="",$I1000=""),"Y",IF(AND($H1000&lt;=#REF!,$I1000&gt;=#REF!),"Y",IF(AND($H1000&lt;=#REF!,$I1000=""),"Y",IF(AND($H1000="",$I1000&gt;=#REF!),"Y","N")))))</f>
        <v/>
      </c>
      <c r="BF1000" s="80" t="str">
        <f t="shared" si="191"/>
        <v/>
      </c>
    </row>
    <row r="1001" spans="12:58">
      <c r="L1001" s="80" t="str">
        <f t="shared" si="189"/>
        <v/>
      </c>
      <c r="R1001" s="65" t="str">
        <f t="shared" si="181"/>
        <v/>
      </c>
      <c r="S1001" s="16" t="str">
        <f t="shared" si="182"/>
        <v/>
      </c>
      <c r="X1001" s="65" t="str">
        <f t="shared" si="183"/>
        <v/>
      </c>
      <c r="AD1001" s="65" t="str">
        <f t="shared" si="184"/>
        <v/>
      </c>
      <c r="AE1001" s="80" t="str">
        <f t="shared" si="185"/>
        <v/>
      </c>
      <c r="AF1001" s="13"/>
      <c r="AN1001" s="14"/>
      <c r="AO1001" s="14"/>
      <c r="AS1001" s="14"/>
      <c r="AT1001" s="14"/>
      <c r="AX1001" s="14"/>
      <c r="AY1001" s="114"/>
      <c r="AZ1001" s="96" t="str">
        <f t="shared" si="186"/>
        <v/>
      </c>
      <c r="BA1001" s="59" t="str">
        <f t="shared" si="187"/>
        <v/>
      </c>
      <c r="BB1001" s="59" t="str">
        <f t="shared" si="188"/>
        <v/>
      </c>
      <c r="BC1001" s="59" t="str">
        <f t="shared" si="192"/>
        <v/>
      </c>
      <c r="BD1001" s="59" t="str">
        <f t="shared" si="190"/>
        <v/>
      </c>
      <c r="BE1001" s="34" t="str">
        <f>IF(AZ1001="","",IF(AND($H1001="",$I1001=""),"Y",IF(AND($H1001&lt;=#REF!,$I1001&gt;=#REF!),"Y",IF(AND($H1001&lt;=#REF!,$I1001=""),"Y",IF(AND($H1001="",$I1001&gt;=#REF!),"Y","N")))))</f>
        <v/>
      </c>
      <c r="BF1001" s="80" t="str">
        <f t="shared" si="191"/>
        <v/>
      </c>
    </row>
    <row r="1002" spans="12:58">
      <c r="L1002" s="80" t="str">
        <f t="shared" si="189"/>
        <v/>
      </c>
      <c r="R1002" s="65" t="str">
        <f t="shared" si="181"/>
        <v/>
      </c>
      <c r="S1002" s="16" t="str">
        <f t="shared" si="182"/>
        <v/>
      </c>
      <c r="X1002" s="65" t="str">
        <f t="shared" si="183"/>
        <v/>
      </c>
      <c r="AD1002" s="65" t="str">
        <f t="shared" si="184"/>
        <v/>
      </c>
      <c r="AE1002" s="80" t="str">
        <f t="shared" si="185"/>
        <v/>
      </c>
      <c r="AF1002" s="13"/>
      <c r="AN1002" s="14"/>
      <c r="AO1002" s="14"/>
      <c r="AS1002" s="14"/>
      <c r="AT1002" s="14"/>
      <c r="AX1002" s="14"/>
      <c r="AY1002" s="114"/>
      <c r="AZ1002" s="96" t="str">
        <f t="shared" si="186"/>
        <v/>
      </c>
      <c r="BA1002" s="59" t="str">
        <f t="shared" si="187"/>
        <v/>
      </c>
      <c r="BB1002" s="59" t="str">
        <f t="shared" si="188"/>
        <v/>
      </c>
      <c r="BC1002" s="59" t="str">
        <f t="shared" si="192"/>
        <v/>
      </c>
      <c r="BD1002" s="59" t="str">
        <f t="shared" si="190"/>
        <v/>
      </c>
      <c r="BE1002" s="34" t="str">
        <f>IF(AZ1002="","",IF(AND($H1002="",$I1002=""),"Y",IF(AND($H1002&lt;=#REF!,$I1002&gt;=#REF!),"Y",IF(AND($H1002&lt;=#REF!,$I1002=""),"Y",IF(AND($H1002="",$I1002&gt;=#REF!),"Y","N")))))</f>
        <v/>
      </c>
      <c r="BF1002" s="80" t="str">
        <f t="shared" si="191"/>
        <v/>
      </c>
    </row>
    <row r="1003" spans="12:58">
      <c r="L1003" s="80" t="str">
        <f t="shared" si="189"/>
        <v/>
      </c>
      <c r="R1003" s="65" t="str">
        <f t="shared" si="181"/>
        <v/>
      </c>
      <c r="S1003" s="16" t="str">
        <f t="shared" si="182"/>
        <v/>
      </c>
      <c r="X1003" s="65" t="str">
        <f t="shared" si="183"/>
        <v/>
      </c>
      <c r="AD1003" s="65" t="str">
        <f t="shared" si="184"/>
        <v/>
      </c>
      <c r="AE1003" s="80" t="str">
        <f t="shared" si="185"/>
        <v/>
      </c>
      <c r="AF1003" s="13"/>
      <c r="AN1003" s="14"/>
      <c r="AO1003" s="14"/>
      <c r="AS1003" s="14"/>
      <c r="AT1003" s="14"/>
      <c r="AX1003" s="14"/>
      <c r="AY1003" s="114"/>
      <c r="AZ1003" s="96" t="str">
        <f t="shared" si="186"/>
        <v/>
      </c>
      <c r="BA1003" s="59" t="str">
        <f t="shared" si="187"/>
        <v/>
      </c>
      <c r="BB1003" s="59" t="str">
        <f t="shared" si="188"/>
        <v/>
      </c>
      <c r="BC1003" s="59" t="str">
        <f t="shared" si="192"/>
        <v/>
      </c>
      <c r="BD1003" s="59" t="str">
        <f t="shared" si="190"/>
        <v/>
      </c>
      <c r="BE1003" s="34" t="str">
        <f>IF(AZ1003="","",IF(AND($H1003="",$I1003=""),"Y",IF(AND($H1003&lt;=#REF!,$I1003&gt;=#REF!),"Y",IF(AND($H1003&lt;=#REF!,$I1003=""),"Y",IF(AND($H1003="",$I1003&gt;=#REF!),"Y","N")))))</f>
        <v/>
      </c>
      <c r="BF1003" s="80" t="str">
        <f t="shared" si="191"/>
        <v/>
      </c>
    </row>
    <row r="1004" spans="12:58">
      <c r="L1004" s="80" t="str">
        <f t="shared" si="189"/>
        <v/>
      </c>
      <c r="R1004" s="65" t="str">
        <f t="shared" si="181"/>
        <v/>
      </c>
      <c r="S1004" s="16" t="str">
        <f t="shared" si="182"/>
        <v/>
      </c>
      <c r="X1004" s="65" t="str">
        <f t="shared" si="183"/>
        <v/>
      </c>
      <c r="AD1004" s="65" t="str">
        <f t="shared" si="184"/>
        <v/>
      </c>
      <c r="AE1004" s="80" t="str">
        <f t="shared" si="185"/>
        <v/>
      </c>
      <c r="AF1004" s="13"/>
      <c r="AN1004" s="14"/>
      <c r="AO1004" s="14"/>
      <c r="AS1004" s="14"/>
      <c r="AT1004" s="14"/>
      <c r="AX1004" s="14"/>
      <c r="AY1004" s="114"/>
      <c r="AZ1004" s="96" t="str">
        <f t="shared" si="186"/>
        <v/>
      </c>
      <c r="BA1004" s="59" t="str">
        <f t="shared" si="187"/>
        <v/>
      </c>
      <c r="BB1004" s="59" t="str">
        <f t="shared" si="188"/>
        <v/>
      </c>
      <c r="BC1004" s="59" t="str">
        <f t="shared" si="192"/>
        <v/>
      </c>
      <c r="BD1004" s="59" t="str">
        <f t="shared" si="190"/>
        <v/>
      </c>
      <c r="BE1004" s="34" t="str">
        <f>IF(AZ1004="","",IF(AND($H1004="",$I1004=""),"Y",IF(AND($H1004&lt;=#REF!,$I1004&gt;=#REF!),"Y",IF(AND($H1004&lt;=#REF!,$I1004=""),"Y",IF(AND($H1004="",$I1004&gt;=#REF!),"Y","N")))))</f>
        <v/>
      </c>
      <c r="BF1004" s="80" t="str">
        <f t="shared" si="191"/>
        <v/>
      </c>
    </row>
    <row r="1005" spans="12:58">
      <c r="L1005" s="80" t="str">
        <f t="shared" si="189"/>
        <v/>
      </c>
      <c r="R1005" s="65" t="str">
        <f t="shared" si="181"/>
        <v/>
      </c>
      <c r="S1005" s="16" t="str">
        <f t="shared" si="182"/>
        <v/>
      </c>
      <c r="X1005" s="65" t="str">
        <f t="shared" si="183"/>
        <v/>
      </c>
      <c r="AD1005" s="65" t="str">
        <f t="shared" si="184"/>
        <v/>
      </c>
      <c r="AE1005" s="80" t="str">
        <f t="shared" si="185"/>
        <v/>
      </c>
      <c r="AF1005" s="13"/>
      <c r="AN1005" s="14"/>
      <c r="AO1005" s="14"/>
      <c r="AS1005" s="14"/>
      <c r="AT1005" s="14"/>
      <c r="AX1005" s="14"/>
      <c r="AY1005" s="114"/>
      <c r="AZ1005" s="96" t="str">
        <f t="shared" si="186"/>
        <v/>
      </c>
      <c r="BA1005" s="59" t="str">
        <f t="shared" si="187"/>
        <v/>
      </c>
      <c r="BB1005" s="59" t="str">
        <f t="shared" si="188"/>
        <v/>
      </c>
      <c r="BC1005" s="59" t="str">
        <f t="shared" si="192"/>
        <v/>
      </c>
      <c r="BD1005" s="59" t="str">
        <f t="shared" si="190"/>
        <v/>
      </c>
      <c r="BE1005" s="34" t="str">
        <f>IF(AZ1005="","",IF(AND($H1005="",$I1005=""),"Y",IF(AND($H1005&lt;=#REF!,$I1005&gt;=#REF!),"Y",IF(AND($H1005&lt;=#REF!,$I1005=""),"Y",IF(AND($H1005="",$I1005&gt;=#REF!),"Y","N")))))</f>
        <v/>
      </c>
      <c r="BF1005" s="80" t="str">
        <f t="shared" si="191"/>
        <v/>
      </c>
    </row>
    <row r="1006" spans="12:58">
      <c r="L1006" s="80" t="str">
        <f t="shared" si="189"/>
        <v/>
      </c>
      <c r="R1006" s="65" t="str">
        <f t="shared" si="181"/>
        <v/>
      </c>
      <c r="S1006" s="16" t="str">
        <f t="shared" si="182"/>
        <v/>
      </c>
      <c r="X1006" s="65" t="str">
        <f t="shared" si="183"/>
        <v/>
      </c>
      <c r="AD1006" s="65" t="str">
        <f t="shared" si="184"/>
        <v/>
      </c>
      <c r="AE1006" s="80" t="str">
        <f t="shared" si="185"/>
        <v/>
      </c>
      <c r="AF1006" s="13"/>
      <c r="AN1006" s="14"/>
      <c r="AO1006" s="14"/>
      <c r="AS1006" s="14"/>
      <c r="AT1006" s="14"/>
      <c r="AX1006" s="14"/>
      <c r="AY1006" s="114"/>
      <c r="AZ1006" s="96" t="str">
        <f t="shared" si="186"/>
        <v/>
      </c>
      <c r="BA1006" s="59" t="str">
        <f t="shared" si="187"/>
        <v/>
      </c>
      <c r="BB1006" s="59" t="str">
        <f t="shared" si="188"/>
        <v/>
      </c>
      <c r="BC1006" s="59" t="str">
        <f t="shared" si="192"/>
        <v/>
      </c>
      <c r="BD1006" s="59" t="str">
        <f t="shared" si="190"/>
        <v/>
      </c>
      <c r="BE1006" s="34" t="str">
        <f>IF(AZ1006="","",IF(AND($H1006="",$I1006=""),"Y",IF(AND($H1006&lt;=#REF!,$I1006&gt;=#REF!),"Y",IF(AND($H1006&lt;=#REF!,$I1006=""),"Y",IF(AND($H1006="",$I1006&gt;=#REF!),"Y","N")))))</f>
        <v/>
      </c>
      <c r="BF1006" s="80" t="str">
        <f t="shared" si="191"/>
        <v/>
      </c>
    </row>
    <row r="1007" spans="12:58">
      <c r="L1007" s="80" t="str">
        <f t="shared" si="189"/>
        <v/>
      </c>
      <c r="R1007" s="65" t="str">
        <f t="shared" si="181"/>
        <v/>
      </c>
      <c r="S1007" s="16" t="str">
        <f t="shared" si="182"/>
        <v/>
      </c>
      <c r="X1007" s="65" t="str">
        <f t="shared" si="183"/>
        <v/>
      </c>
      <c r="AD1007" s="65" t="str">
        <f t="shared" si="184"/>
        <v/>
      </c>
      <c r="AE1007" s="80" t="str">
        <f t="shared" si="185"/>
        <v/>
      </c>
      <c r="AF1007" s="13"/>
      <c r="AN1007" s="14"/>
      <c r="AO1007" s="14"/>
      <c r="AS1007" s="14"/>
      <c r="AT1007" s="14"/>
      <c r="AX1007" s="14"/>
      <c r="AY1007" s="114"/>
      <c r="AZ1007" s="96" t="str">
        <f t="shared" si="186"/>
        <v/>
      </c>
      <c r="BA1007" s="59" t="str">
        <f t="shared" si="187"/>
        <v/>
      </c>
      <c r="BB1007" s="59" t="str">
        <f t="shared" si="188"/>
        <v/>
      </c>
      <c r="BC1007" s="59" t="str">
        <f t="shared" si="192"/>
        <v/>
      </c>
      <c r="BD1007" s="59" t="str">
        <f t="shared" si="190"/>
        <v/>
      </c>
      <c r="BE1007" s="34" t="str">
        <f>IF(AZ1007="","",IF(AND($H1007="",$I1007=""),"Y",IF(AND($H1007&lt;=#REF!,$I1007&gt;=#REF!),"Y",IF(AND($H1007&lt;=#REF!,$I1007=""),"Y",IF(AND($H1007="",$I1007&gt;=#REF!),"Y","N")))))</f>
        <v/>
      </c>
      <c r="BF1007" s="80" t="str">
        <f t="shared" si="191"/>
        <v/>
      </c>
    </row>
    <row r="1008" spans="12:58">
      <c r="L1008" s="80" t="str">
        <f t="shared" si="189"/>
        <v/>
      </c>
      <c r="R1008" s="65" t="str">
        <f t="shared" si="181"/>
        <v/>
      </c>
      <c r="S1008" s="16" t="str">
        <f t="shared" si="182"/>
        <v/>
      </c>
      <c r="X1008" s="65" t="str">
        <f t="shared" si="183"/>
        <v/>
      </c>
      <c r="AD1008" s="65" t="str">
        <f t="shared" si="184"/>
        <v/>
      </c>
      <c r="AE1008" s="80" t="str">
        <f t="shared" si="185"/>
        <v/>
      </c>
      <c r="AF1008" s="13"/>
      <c r="AN1008" s="14"/>
      <c r="AO1008" s="14"/>
      <c r="AS1008" s="14"/>
      <c r="AT1008" s="14"/>
      <c r="AX1008" s="14"/>
      <c r="AY1008" s="114"/>
      <c r="AZ1008" s="96" t="str">
        <f t="shared" si="186"/>
        <v/>
      </c>
      <c r="BA1008" s="59" t="str">
        <f t="shared" si="187"/>
        <v/>
      </c>
      <c r="BB1008" s="59" t="str">
        <f t="shared" si="188"/>
        <v/>
      </c>
      <c r="BC1008" s="59" t="str">
        <f t="shared" si="192"/>
        <v/>
      </c>
      <c r="BD1008" s="59" t="str">
        <f t="shared" si="190"/>
        <v/>
      </c>
      <c r="BE1008" s="34" t="str">
        <f>IF(AZ1008="","",IF(AND($H1008="",$I1008=""),"Y",IF(AND($H1008&lt;=#REF!,$I1008&gt;=#REF!),"Y",IF(AND($H1008&lt;=#REF!,$I1008=""),"Y",IF(AND($H1008="",$I1008&gt;=#REF!),"Y","N")))))</f>
        <v/>
      </c>
      <c r="BF1008" s="80" t="str">
        <f t="shared" si="191"/>
        <v/>
      </c>
    </row>
    <row r="1009" spans="12:58">
      <c r="L1009" s="80" t="str">
        <f t="shared" si="189"/>
        <v/>
      </c>
      <c r="R1009" s="65" t="str">
        <f t="shared" si="181"/>
        <v/>
      </c>
      <c r="S1009" s="16" t="str">
        <f t="shared" si="182"/>
        <v/>
      </c>
      <c r="X1009" s="65" t="str">
        <f t="shared" si="183"/>
        <v/>
      </c>
      <c r="AD1009" s="65" t="str">
        <f t="shared" si="184"/>
        <v/>
      </c>
      <c r="AE1009" s="80" t="str">
        <f t="shared" si="185"/>
        <v/>
      </c>
      <c r="AF1009" s="13"/>
      <c r="AN1009" s="14"/>
      <c r="AO1009" s="14"/>
      <c r="AS1009" s="14"/>
      <c r="AT1009" s="14"/>
      <c r="AX1009" s="14"/>
      <c r="AY1009" s="114"/>
      <c r="AZ1009" s="96" t="str">
        <f t="shared" si="186"/>
        <v/>
      </c>
      <c r="BA1009" s="59" t="str">
        <f t="shared" si="187"/>
        <v/>
      </c>
      <c r="BB1009" s="59" t="str">
        <f t="shared" si="188"/>
        <v/>
      </c>
      <c r="BC1009" s="59" t="str">
        <f t="shared" si="192"/>
        <v/>
      </c>
      <c r="BD1009" s="59" t="str">
        <f t="shared" si="190"/>
        <v/>
      </c>
      <c r="BE1009" s="34" t="str">
        <f>IF(AZ1009="","",IF(AND($H1009="",$I1009=""),"Y",IF(AND($H1009&lt;=#REF!,$I1009&gt;=#REF!),"Y",IF(AND($H1009&lt;=#REF!,$I1009=""),"Y",IF(AND($H1009="",$I1009&gt;=#REF!),"Y","N")))))</f>
        <v/>
      </c>
      <c r="BF1009" s="80" t="str">
        <f t="shared" si="191"/>
        <v/>
      </c>
    </row>
    <row r="1010" spans="12:58">
      <c r="L1010" s="80" t="str">
        <f t="shared" si="189"/>
        <v/>
      </c>
      <c r="R1010" s="65" t="str">
        <f t="shared" si="181"/>
        <v/>
      </c>
      <c r="S1010" s="16" t="str">
        <f t="shared" si="182"/>
        <v/>
      </c>
      <c r="X1010" s="65" t="str">
        <f t="shared" si="183"/>
        <v/>
      </c>
      <c r="AD1010" s="65" t="str">
        <f t="shared" si="184"/>
        <v/>
      </c>
      <c r="AE1010" s="80" t="str">
        <f t="shared" si="185"/>
        <v/>
      </c>
      <c r="AF1010" s="13"/>
      <c r="AN1010" s="14"/>
      <c r="AO1010" s="14"/>
      <c r="AS1010" s="14"/>
      <c r="AT1010" s="14"/>
      <c r="AX1010" s="14"/>
      <c r="AY1010" s="114"/>
      <c r="AZ1010" s="96" t="str">
        <f t="shared" si="186"/>
        <v/>
      </c>
      <c r="BA1010" s="59" t="str">
        <f t="shared" si="187"/>
        <v/>
      </c>
      <c r="BB1010" s="59" t="str">
        <f t="shared" si="188"/>
        <v/>
      </c>
      <c r="BC1010" s="59" t="str">
        <f t="shared" si="192"/>
        <v/>
      </c>
      <c r="BD1010" s="59" t="str">
        <f t="shared" si="190"/>
        <v/>
      </c>
      <c r="BE1010" s="34" t="str">
        <f>IF(AZ1010="","",IF(AND($H1010="",$I1010=""),"Y",IF(AND($H1010&lt;=#REF!,$I1010&gt;=#REF!),"Y",IF(AND($H1010&lt;=#REF!,$I1010=""),"Y",IF(AND($H1010="",$I1010&gt;=#REF!),"Y","N")))))</f>
        <v/>
      </c>
      <c r="BF1010" s="80" t="str">
        <f t="shared" si="191"/>
        <v/>
      </c>
    </row>
    <row r="1011" spans="12:58">
      <c r="L1011" s="80" t="str">
        <f t="shared" si="189"/>
        <v/>
      </c>
      <c r="R1011" s="65" t="str">
        <f t="shared" si="181"/>
        <v/>
      </c>
      <c r="S1011" s="16" t="str">
        <f t="shared" si="182"/>
        <v/>
      </c>
      <c r="X1011" s="65" t="str">
        <f t="shared" si="183"/>
        <v/>
      </c>
      <c r="AD1011" s="65" t="str">
        <f t="shared" si="184"/>
        <v/>
      </c>
      <c r="AE1011" s="80" t="str">
        <f t="shared" si="185"/>
        <v/>
      </c>
      <c r="AF1011" s="13"/>
      <c r="AN1011" s="14"/>
      <c r="AO1011" s="14"/>
      <c r="AS1011" s="14"/>
      <c r="AT1011" s="14"/>
      <c r="AX1011" s="14"/>
      <c r="AY1011" s="114"/>
      <c r="AZ1011" s="96" t="str">
        <f t="shared" si="186"/>
        <v/>
      </c>
      <c r="BA1011" s="59" t="str">
        <f t="shared" si="187"/>
        <v/>
      </c>
      <c r="BB1011" s="59" t="str">
        <f t="shared" si="188"/>
        <v/>
      </c>
      <c r="BC1011" s="59" t="str">
        <f t="shared" si="192"/>
        <v/>
      </c>
      <c r="BD1011" s="59" t="str">
        <f t="shared" si="190"/>
        <v/>
      </c>
      <c r="BE1011" s="34" t="str">
        <f>IF(AZ1011="","",IF(AND($H1011="",$I1011=""),"Y",IF(AND($H1011&lt;=#REF!,$I1011&gt;=#REF!),"Y",IF(AND($H1011&lt;=#REF!,$I1011=""),"Y",IF(AND($H1011="",$I1011&gt;=#REF!),"Y","N")))))</f>
        <v/>
      </c>
      <c r="BF1011" s="80" t="str">
        <f t="shared" si="191"/>
        <v/>
      </c>
    </row>
    <row r="1012" spans="12:58">
      <c r="L1012" s="80" t="str">
        <f t="shared" si="189"/>
        <v/>
      </c>
      <c r="R1012" s="65" t="str">
        <f t="shared" si="181"/>
        <v/>
      </c>
      <c r="S1012" s="16" t="str">
        <f t="shared" si="182"/>
        <v/>
      </c>
      <c r="X1012" s="65" t="str">
        <f t="shared" si="183"/>
        <v/>
      </c>
      <c r="AD1012" s="65" t="str">
        <f t="shared" si="184"/>
        <v/>
      </c>
      <c r="AE1012" s="80" t="str">
        <f t="shared" si="185"/>
        <v/>
      </c>
      <c r="AF1012" s="13"/>
      <c r="AN1012" s="14"/>
      <c r="AO1012" s="14"/>
      <c r="AS1012" s="14"/>
      <c r="AT1012" s="14"/>
      <c r="AX1012" s="14"/>
      <c r="AY1012" s="114"/>
      <c r="AZ1012" s="96" t="str">
        <f t="shared" si="186"/>
        <v/>
      </c>
      <c r="BA1012" s="59" t="str">
        <f t="shared" si="187"/>
        <v/>
      </c>
      <c r="BB1012" s="59" t="str">
        <f t="shared" si="188"/>
        <v/>
      </c>
      <c r="BC1012" s="59" t="str">
        <f t="shared" si="192"/>
        <v/>
      </c>
      <c r="BD1012" s="59" t="str">
        <f t="shared" si="190"/>
        <v/>
      </c>
      <c r="BE1012" s="34" t="str">
        <f>IF(AZ1012="","",IF(AND($H1012="",$I1012=""),"Y",IF(AND($H1012&lt;=#REF!,$I1012&gt;=#REF!),"Y",IF(AND($H1012&lt;=#REF!,$I1012=""),"Y",IF(AND($H1012="",$I1012&gt;=#REF!),"Y","N")))))</f>
        <v/>
      </c>
      <c r="BF1012" s="80" t="str">
        <f t="shared" si="191"/>
        <v/>
      </c>
    </row>
    <row r="1013" spans="12:58">
      <c r="L1013" s="80" t="str">
        <f t="shared" si="189"/>
        <v/>
      </c>
      <c r="R1013" s="65" t="str">
        <f t="shared" si="181"/>
        <v/>
      </c>
      <c r="S1013" s="16" t="str">
        <f t="shared" si="182"/>
        <v/>
      </c>
      <c r="X1013" s="65" t="str">
        <f t="shared" si="183"/>
        <v/>
      </c>
      <c r="AD1013" s="65" t="str">
        <f t="shared" si="184"/>
        <v/>
      </c>
      <c r="AE1013" s="80" t="str">
        <f t="shared" si="185"/>
        <v/>
      </c>
      <c r="AF1013" s="13"/>
      <c r="AN1013" s="14"/>
      <c r="AO1013" s="14"/>
      <c r="AS1013" s="14"/>
      <c r="AT1013" s="14"/>
      <c r="AX1013" s="14"/>
      <c r="AY1013" s="114"/>
      <c r="AZ1013" s="96" t="str">
        <f t="shared" si="186"/>
        <v/>
      </c>
      <c r="BA1013" s="59" t="str">
        <f t="shared" si="187"/>
        <v/>
      </c>
      <c r="BB1013" s="59" t="str">
        <f t="shared" si="188"/>
        <v/>
      </c>
      <c r="BC1013" s="59" t="str">
        <f t="shared" si="192"/>
        <v/>
      </c>
      <c r="BD1013" s="59" t="str">
        <f t="shared" si="190"/>
        <v/>
      </c>
      <c r="BE1013" s="34" t="str">
        <f>IF(AZ1013="","",IF(AND($H1013="",$I1013=""),"Y",IF(AND($H1013&lt;=#REF!,$I1013&gt;=#REF!),"Y",IF(AND($H1013&lt;=#REF!,$I1013=""),"Y",IF(AND($H1013="",$I1013&gt;=#REF!),"Y","N")))))</f>
        <v/>
      </c>
      <c r="BF1013" s="80" t="str">
        <f t="shared" si="191"/>
        <v/>
      </c>
    </row>
    <row r="1014" spans="12:58">
      <c r="L1014" s="80" t="str">
        <f t="shared" si="189"/>
        <v/>
      </c>
      <c r="R1014" s="65" t="str">
        <f t="shared" si="181"/>
        <v/>
      </c>
      <c r="S1014" s="16" t="str">
        <f t="shared" si="182"/>
        <v/>
      </c>
      <c r="X1014" s="65" t="str">
        <f t="shared" si="183"/>
        <v/>
      </c>
      <c r="AD1014" s="65" t="str">
        <f t="shared" si="184"/>
        <v/>
      </c>
      <c r="AE1014" s="80" t="str">
        <f t="shared" si="185"/>
        <v/>
      </c>
      <c r="AF1014" s="13"/>
      <c r="AN1014" s="14"/>
      <c r="AO1014" s="14"/>
      <c r="AS1014" s="14"/>
      <c r="AT1014" s="14"/>
      <c r="AX1014" s="14"/>
      <c r="AY1014" s="114"/>
      <c r="AZ1014" s="96" t="str">
        <f t="shared" si="186"/>
        <v/>
      </c>
      <c r="BA1014" s="59" t="str">
        <f t="shared" si="187"/>
        <v/>
      </c>
      <c r="BB1014" s="59" t="str">
        <f t="shared" si="188"/>
        <v/>
      </c>
      <c r="BC1014" s="59" t="str">
        <f t="shared" si="192"/>
        <v/>
      </c>
      <c r="BD1014" s="59" t="str">
        <f t="shared" si="190"/>
        <v/>
      </c>
      <c r="BE1014" s="34" t="str">
        <f>IF(AZ1014="","",IF(AND($H1014="",$I1014=""),"Y",IF(AND($H1014&lt;=#REF!,$I1014&gt;=#REF!),"Y",IF(AND($H1014&lt;=#REF!,$I1014=""),"Y",IF(AND($H1014="",$I1014&gt;=#REF!),"Y","N")))))</f>
        <v/>
      </c>
      <c r="BF1014" s="80" t="str">
        <f t="shared" si="191"/>
        <v/>
      </c>
    </row>
    <row r="1015" spans="12:58">
      <c r="L1015" s="80" t="str">
        <f t="shared" si="189"/>
        <v/>
      </c>
      <c r="R1015" s="65" t="str">
        <f t="shared" si="181"/>
        <v/>
      </c>
      <c r="S1015" s="16" t="str">
        <f t="shared" si="182"/>
        <v/>
      </c>
      <c r="X1015" s="65" t="str">
        <f t="shared" si="183"/>
        <v/>
      </c>
      <c r="AD1015" s="65" t="str">
        <f t="shared" si="184"/>
        <v/>
      </c>
      <c r="AE1015" s="80" t="str">
        <f t="shared" si="185"/>
        <v/>
      </c>
      <c r="AF1015" s="13"/>
      <c r="AN1015" s="14"/>
      <c r="AO1015" s="14"/>
      <c r="AS1015" s="14"/>
      <c r="AT1015" s="14"/>
      <c r="AX1015" s="14"/>
      <c r="AY1015" s="114"/>
      <c r="AZ1015" s="96" t="str">
        <f t="shared" si="186"/>
        <v/>
      </c>
      <c r="BA1015" s="59" t="str">
        <f t="shared" si="187"/>
        <v/>
      </c>
      <c r="BB1015" s="59" t="str">
        <f t="shared" si="188"/>
        <v/>
      </c>
      <c r="BC1015" s="59" t="str">
        <f t="shared" si="192"/>
        <v/>
      </c>
      <c r="BD1015" s="59" t="str">
        <f t="shared" si="190"/>
        <v/>
      </c>
      <c r="BE1015" s="34" t="str">
        <f>IF(AZ1015="","",IF(AND($H1015="",$I1015=""),"Y",IF(AND($H1015&lt;=#REF!,$I1015&gt;=#REF!),"Y",IF(AND($H1015&lt;=#REF!,$I1015=""),"Y",IF(AND($H1015="",$I1015&gt;=#REF!),"Y","N")))))</f>
        <v/>
      </c>
      <c r="BF1015" s="80" t="str">
        <f t="shared" si="191"/>
        <v/>
      </c>
    </row>
    <row r="1016" spans="12:58">
      <c r="L1016" s="80" t="str">
        <f t="shared" si="189"/>
        <v/>
      </c>
      <c r="R1016" s="65" t="str">
        <f t="shared" si="181"/>
        <v/>
      </c>
      <c r="S1016" s="16" t="str">
        <f t="shared" si="182"/>
        <v/>
      </c>
      <c r="X1016" s="65" t="str">
        <f t="shared" si="183"/>
        <v/>
      </c>
      <c r="AD1016" s="65" t="str">
        <f t="shared" si="184"/>
        <v/>
      </c>
      <c r="AE1016" s="80" t="str">
        <f t="shared" si="185"/>
        <v/>
      </c>
      <c r="AF1016" s="13"/>
      <c r="AN1016" s="14"/>
      <c r="AO1016" s="14"/>
      <c r="AS1016" s="14"/>
      <c r="AT1016" s="14"/>
      <c r="AX1016" s="14"/>
      <c r="AY1016" s="114"/>
      <c r="AZ1016" s="96" t="str">
        <f t="shared" si="186"/>
        <v/>
      </c>
      <c r="BA1016" s="59" t="str">
        <f t="shared" si="187"/>
        <v/>
      </c>
      <c r="BB1016" s="59" t="str">
        <f t="shared" si="188"/>
        <v/>
      </c>
      <c r="BC1016" s="59" t="str">
        <f t="shared" si="192"/>
        <v/>
      </c>
      <c r="BD1016" s="59" t="str">
        <f t="shared" si="190"/>
        <v/>
      </c>
      <c r="BE1016" s="34" t="str">
        <f>IF(AZ1016="","",IF(AND($H1016="",$I1016=""),"Y",IF(AND($H1016&lt;=#REF!,$I1016&gt;=#REF!),"Y",IF(AND($H1016&lt;=#REF!,$I1016=""),"Y",IF(AND($H1016="",$I1016&gt;=#REF!),"Y","N")))))</f>
        <v/>
      </c>
      <c r="BF1016" s="80" t="str">
        <f t="shared" si="191"/>
        <v/>
      </c>
    </row>
    <row r="1017" spans="12:58">
      <c r="L1017" s="80" t="str">
        <f t="shared" si="189"/>
        <v/>
      </c>
      <c r="R1017" s="65" t="str">
        <f t="shared" si="181"/>
        <v/>
      </c>
      <c r="S1017" s="16" t="str">
        <f t="shared" si="182"/>
        <v/>
      </c>
      <c r="X1017" s="65" t="str">
        <f t="shared" si="183"/>
        <v/>
      </c>
      <c r="AD1017" s="65" t="str">
        <f t="shared" si="184"/>
        <v/>
      </c>
      <c r="AE1017" s="80" t="str">
        <f t="shared" si="185"/>
        <v/>
      </c>
      <c r="AF1017" s="13"/>
      <c r="AN1017" s="14"/>
      <c r="AO1017" s="14"/>
      <c r="AS1017" s="14"/>
      <c r="AT1017" s="14"/>
      <c r="AX1017" s="14"/>
      <c r="AY1017" s="114"/>
      <c r="AZ1017" s="96" t="str">
        <f t="shared" si="186"/>
        <v/>
      </c>
      <c r="BA1017" s="59" t="str">
        <f t="shared" si="187"/>
        <v/>
      </c>
      <c r="BB1017" s="59" t="str">
        <f t="shared" si="188"/>
        <v/>
      </c>
      <c r="BC1017" s="59" t="str">
        <f t="shared" si="192"/>
        <v/>
      </c>
      <c r="BD1017" s="59" t="str">
        <f t="shared" si="190"/>
        <v/>
      </c>
      <c r="BE1017" s="34" t="str">
        <f>IF(AZ1017="","",IF(AND($H1017="",$I1017=""),"Y",IF(AND($H1017&lt;=#REF!,$I1017&gt;=#REF!),"Y",IF(AND($H1017&lt;=#REF!,$I1017=""),"Y",IF(AND($H1017="",$I1017&gt;=#REF!),"Y","N")))))</f>
        <v/>
      </c>
      <c r="BF1017" s="80" t="str">
        <f t="shared" si="191"/>
        <v/>
      </c>
    </row>
    <row r="1018" spans="12:58">
      <c r="L1018" s="80" t="str">
        <f t="shared" si="189"/>
        <v/>
      </c>
      <c r="R1018" s="65" t="str">
        <f t="shared" si="181"/>
        <v/>
      </c>
      <c r="S1018" s="16" t="str">
        <f t="shared" si="182"/>
        <v/>
      </c>
      <c r="X1018" s="65" t="str">
        <f t="shared" si="183"/>
        <v/>
      </c>
      <c r="AD1018" s="65" t="str">
        <f t="shared" si="184"/>
        <v/>
      </c>
      <c r="AE1018" s="80" t="str">
        <f t="shared" si="185"/>
        <v/>
      </c>
      <c r="AF1018" s="13"/>
      <c r="AN1018" s="14"/>
      <c r="AO1018" s="14"/>
      <c r="AS1018" s="14"/>
      <c r="AT1018" s="14"/>
      <c r="AX1018" s="14"/>
      <c r="AY1018" s="114"/>
      <c r="AZ1018" s="96" t="str">
        <f t="shared" si="186"/>
        <v/>
      </c>
      <c r="BA1018" s="59" t="str">
        <f t="shared" si="187"/>
        <v/>
      </c>
      <c r="BB1018" s="59" t="str">
        <f t="shared" si="188"/>
        <v/>
      </c>
      <c r="BC1018" s="59" t="str">
        <f t="shared" si="192"/>
        <v/>
      </c>
      <c r="BD1018" s="59" t="str">
        <f t="shared" si="190"/>
        <v/>
      </c>
      <c r="BE1018" s="34" t="str">
        <f>IF(AZ1018="","",IF(AND($H1018="",$I1018=""),"Y",IF(AND($H1018&lt;=#REF!,$I1018&gt;=#REF!),"Y",IF(AND($H1018&lt;=#REF!,$I1018=""),"Y",IF(AND($H1018="",$I1018&gt;=#REF!),"Y","N")))))</f>
        <v/>
      </c>
      <c r="BF1018" s="80" t="str">
        <f t="shared" si="191"/>
        <v/>
      </c>
    </row>
    <row r="1019" spans="12:58">
      <c r="L1019" s="80" t="str">
        <f t="shared" si="189"/>
        <v/>
      </c>
      <c r="R1019" s="65" t="str">
        <f t="shared" si="181"/>
        <v/>
      </c>
      <c r="S1019" s="16" t="str">
        <f t="shared" si="182"/>
        <v/>
      </c>
      <c r="X1019" s="65" t="str">
        <f t="shared" si="183"/>
        <v/>
      </c>
      <c r="AD1019" s="65" t="str">
        <f t="shared" si="184"/>
        <v/>
      </c>
      <c r="AE1019" s="80" t="str">
        <f t="shared" si="185"/>
        <v/>
      </c>
      <c r="AF1019" s="13"/>
      <c r="AN1019" s="14"/>
      <c r="AO1019" s="14"/>
      <c r="AS1019" s="14"/>
      <c r="AT1019" s="14"/>
      <c r="AX1019" s="14"/>
      <c r="AY1019" s="114"/>
      <c r="AZ1019" s="96" t="str">
        <f t="shared" si="186"/>
        <v/>
      </c>
      <c r="BA1019" s="59" t="str">
        <f t="shared" si="187"/>
        <v/>
      </c>
      <c r="BB1019" s="59" t="str">
        <f t="shared" si="188"/>
        <v/>
      </c>
      <c r="BC1019" s="59" t="str">
        <f t="shared" si="192"/>
        <v/>
      </c>
      <c r="BD1019" s="59" t="str">
        <f t="shared" si="190"/>
        <v/>
      </c>
      <c r="BE1019" s="34" t="str">
        <f>IF(AZ1019="","",IF(AND($H1019="",$I1019=""),"Y",IF(AND($H1019&lt;=#REF!,$I1019&gt;=#REF!),"Y",IF(AND($H1019&lt;=#REF!,$I1019=""),"Y",IF(AND($H1019="",$I1019&gt;=#REF!),"Y","N")))))</f>
        <v/>
      </c>
      <c r="BF1019" s="80" t="str">
        <f t="shared" si="191"/>
        <v/>
      </c>
    </row>
    <row r="1020" spans="12:58">
      <c r="L1020" s="80" t="str">
        <f t="shared" si="189"/>
        <v/>
      </c>
      <c r="R1020" s="65" t="str">
        <f t="shared" si="181"/>
        <v/>
      </c>
      <c r="S1020" s="16" t="str">
        <f t="shared" si="182"/>
        <v/>
      </c>
      <c r="X1020" s="65" t="str">
        <f t="shared" si="183"/>
        <v/>
      </c>
      <c r="AD1020" s="65" t="str">
        <f t="shared" si="184"/>
        <v/>
      </c>
      <c r="AE1020" s="80" t="str">
        <f t="shared" si="185"/>
        <v/>
      </c>
      <c r="AF1020" s="13"/>
      <c r="AN1020" s="14"/>
      <c r="AO1020" s="14"/>
      <c r="AS1020" s="14"/>
      <c r="AT1020" s="14"/>
      <c r="AX1020" s="14"/>
      <c r="AY1020" s="114"/>
      <c r="AZ1020" s="96" t="str">
        <f t="shared" si="186"/>
        <v/>
      </c>
      <c r="BA1020" s="59" t="str">
        <f t="shared" si="187"/>
        <v/>
      </c>
      <c r="BB1020" s="59" t="str">
        <f t="shared" si="188"/>
        <v/>
      </c>
      <c r="BC1020" s="59" t="str">
        <f t="shared" si="192"/>
        <v/>
      </c>
      <c r="BD1020" s="59" t="str">
        <f t="shared" si="190"/>
        <v/>
      </c>
      <c r="BE1020" s="34" t="str">
        <f>IF(AZ1020="","",IF(AND($H1020="",$I1020=""),"Y",IF(AND($H1020&lt;=#REF!,$I1020&gt;=#REF!),"Y",IF(AND($H1020&lt;=#REF!,$I1020=""),"Y",IF(AND($H1020="",$I1020&gt;=#REF!),"Y","N")))))</f>
        <v/>
      </c>
      <c r="BF1020" s="80" t="str">
        <f t="shared" si="191"/>
        <v/>
      </c>
    </row>
    <row r="1021" spans="12:58">
      <c r="L1021" s="80" t="str">
        <f t="shared" si="189"/>
        <v/>
      </c>
      <c r="R1021" s="65" t="str">
        <f t="shared" si="181"/>
        <v/>
      </c>
      <c r="S1021" s="16" t="str">
        <f t="shared" si="182"/>
        <v/>
      </c>
      <c r="X1021" s="65" t="str">
        <f t="shared" si="183"/>
        <v/>
      </c>
      <c r="AD1021" s="65" t="str">
        <f t="shared" si="184"/>
        <v/>
      </c>
      <c r="AE1021" s="80" t="str">
        <f t="shared" si="185"/>
        <v/>
      </c>
      <c r="AF1021" s="13"/>
      <c r="AN1021" s="14"/>
      <c r="AO1021" s="14"/>
      <c r="AS1021" s="14"/>
      <c r="AT1021" s="14"/>
      <c r="AX1021" s="14"/>
      <c r="AY1021" s="114"/>
      <c r="AZ1021" s="96" t="str">
        <f t="shared" si="186"/>
        <v/>
      </c>
      <c r="BA1021" s="59" t="str">
        <f t="shared" si="187"/>
        <v/>
      </c>
      <c r="BB1021" s="59" t="str">
        <f t="shared" si="188"/>
        <v/>
      </c>
      <c r="BC1021" s="59" t="str">
        <f t="shared" si="192"/>
        <v/>
      </c>
      <c r="BD1021" s="59" t="str">
        <f t="shared" si="190"/>
        <v/>
      </c>
      <c r="BE1021" s="34" t="str">
        <f>IF(AZ1021="","",IF(AND($H1021="",$I1021=""),"Y",IF(AND($H1021&lt;=#REF!,$I1021&gt;=#REF!),"Y",IF(AND($H1021&lt;=#REF!,$I1021=""),"Y",IF(AND($H1021="",$I1021&gt;=#REF!),"Y","N")))))</f>
        <v/>
      </c>
      <c r="BF1021" s="80" t="str">
        <f t="shared" si="191"/>
        <v/>
      </c>
    </row>
    <row r="1022" spans="12:58">
      <c r="L1022" s="80" t="str">
        <f t="shared" si="189"/>
        <v/>
      </c>
      <c r="R1022" s="65" t="str">
        <f t="shared" si="181"/>
        <v/>
      </c>
      <c r="S1022" s="16" t="str">
        <f t="shared" si="182"/>
        <v/>
      </c>
      <c r="X1022" s="65" t="str">
        <f t="shared" si="183"/>
        <v/>
      </c>
      <c r="AD1022" s="65" t="str">
        <f t="shared" si="184"/>
        <v/>
      </c>
      <c r="AE1022" s="80" t="str">
        <f t="shared" si="185"/>
        <v/>
      </c>
      <c r="AF1022" s="13"/>
      <c r="AN1022" s="14"/>
      <c r="AO1022" s="14"/>
      <c r="AS1022" s="14"/>
      <c r="AT1022" s="14"/>
      <c r="AX1022" s="14"/>
      <c r="AY1022" s="114"/>
      <c r="AZ1022" s="96" t="str">
        <f t="shared" si="186"/>
        <v/>
      </c>
      <c r="BA1022" s="59" t="str">
        <f t="shared" si="187"/>
        <v/>
      </c>
      <c r="BB1022" s="59" t="str">
        <f t="shared" si="188"/>
        <v/>
      </c>
      <c r="BC1022" s="59" t="str">
        <f t="shared" si="192"/>
        <v/>
      </c>
      <c r="BD1022" s="59" t="str">
        <f t="shared" si="190"/>
        <v/>
      </c>
      <c r="BE1022" s="34" t="str">
        <f>IF(AZ1022="","",IF(AND($H1022="",$I1022=""),"Y",IF(AND($H1022&lt;=#REF!,$I1022&gt;=#REF!),"Y",IF(AND($H1022&lt;=#REF!,$I1022=""),"Y",IF(AND($H1022="",$I1022&gt;=#REF!),"Y","N")))))</f>
        <v/>
      </c>
      <c r="BF1022" s="80" t="str">
        <f t="shared" si="191"/>
        <v/>
      </c>
    </row>
    <row r="1023" spans="12:58">
      <c r="L1023" s="80" t="str">
        <f t="shared" si="189"/>
        <v/>
      </c>
      <c r="R1023" s="65" t="str">
        <f t="shared" si="181"/>
        <v/>
      </c>
      <c r="S1023" s="16" t="str">
        <f t="shared" si="182"/>
        <v/>
      </c>
      <c r="X1023" s="65" t="str">
        <f t="shared" si="183"/>
        <v/>
      </c>
      <c r="AD1023" s="65" t="str">
        <f t="shared" si="184"/>
        <v/>
      </c>
      <c r="AE1023" s="80" t="str">
        <f t="shared" si="185"/>
        <v/>
      </c>
      <c r="AF1023" s="13"/>
      <c r="AN1023" s="14"/>
      <c r="AO1023" s="14"/>
      <c r="AS1023" s="14"/>
      <c r="AT1023" s="14"/>
      <c r="AX1023" s="14"/>
      <c r="AY1023" s="114"/>
      <c r="AZ1023" s="96" t="str">
        <f t="shared" si="186"/>
        <v/>
      </c>
      <c r="BA1023" s="59" t="str">
        <f t="shared" si="187"/>
        <v/>
      </c>
      <c r="BB1023" s="59" t="str">
        <f t="shared" si="188"/>
        <v/>
      </c>
      <c r="BC1023" s="59" t="str">
        <f t="shared" si="192"/>
        <v/>
      </c>
      <c r="BD1023" s="59" t="str">
        <f t="shared" si="190"/>
        <v/>
      </c>
      <c r="BE1023" s="34" t="str">
        <f>IF(AZ1023="","",IF(AND($H1023="",$I1023=""),"Y",IF(AND($H1023&lt;=#REF!,$I1023&gt;=#REF!),"Y",IF(AND($H1023&lt;=#REF!,$I1023=""),"Y",IF(AND($H1023="",$I1023&gt;=#REF!),"Y","N")))))</f>
        <v/>
      </c>
      <c r="BF1023" s="80" t="str">
        <f t="shared" si="191"/>
        <v/>
      </c>
    </row>
    <row r="1024" spans="12:58">
      <c r="L1024" s="80" t="str">
        <f t="shared" si="189"/>
        <v/>
      </c>
      <c r="R1024" s="65" t="str">
        <f t="shared" si="181"/>
        <v/>
      </c>
      <c r="S1024" s="16" t="str">
        <f t="shared" si="182"/>
        <v/>
      </c>
      <c r="X1024" s="65" t="str">
        <f t="shared" si="183"/>
        <v/>
      </c>
      <c r="AD1024" s="65" t="str">
        <f t="shared" si="184"/>
        <v/>
      </c>
      <c r="AE1024" s="80" t="str">
        <f t="shared" si="185"/>
        <v/>
      </c>
      <c r="AF1024" s="13"/>
      <c r="AN1024" s="14"/>
      <c r="AO1024" s="14"/>
      <c r="AS1024" s="14"/>
      <c r="AT1024" s="14"/>
      <c r="AX1024" s="14"/>
      <c r="AY1024" s="114"/>
      <c r="AZ1024" s="96" t="str">
        <f t="shared" si="186"/>
        <v/>
      </c>
      <c r="BA1024" s="59" t="str">
        <f t="shared" si="187"/>
        <v/>
      </c>
      <c r="BB1024" s="59" t="str">
        <f t="shared" si="188"/>
        <v/>
      </c>
      <c r="BC1024" s="59" t="str">
        <f t="shared" si="192"/>
        <v/>
      </c>
      <c r="BD1024" s="59" t="str">
        <f t="shared" si="190"/>
        <v/>
      </c>
      <c r="BE1024" s="34" t="str">
        <f>IF(AZ1024="","",IF(AND($H1024="",$I1024=""),"Y",IF(AND($H1024&lt;=#REF!,$I1024&gt;=#REF!),"Y",IF(AND($H1024&lt;=#REF!,$I1024=""),"Y",IF(AND($H1024="",$I1024&gt;=#REF!),"Y","N")))))</f>
        <v/>
      </c>
      <c r="BF1024" s="80" t="str">
        <f t="shared" si="191"/>
        <v/>
      </c>
    </row>
    <row r="1025" spans="12:58">
      <c r="L1025" s="80" t="str">
        <f t="shared" si="189"/>
        <v/>
      </c>
      <c r="R1025" s="65" t="str">
        <f t="shared" si="181"/>
        <v/>
      </c>
      <c r="S1025" s="16" t="str">
        <f t="shared" si="182"/>
        <v/>
      </c>
      <c r="X1025" s="65" t="str">
        <f t="shared" si="183"/>
        <v/>
      </c>
      <c r="AD1025" s="65" t="str">
        <f t="shared" si="184"/>
        <v/>
      </c>
      <c r="AE1025" s="80" t="str">
        <f t="shared" si="185"/>
        <v/>
      </c>
      <c r="AF1025" s="13"/>
      <c r="AN1025" s="14"/>
      <c r="AO1025" s="14"/>
      <c r="AS1025" s="14"/>
      <c r="AT1025" s="14"/>
      <c r="AX1025" s="14"/>
      <c r="AY1025" s="114"/>
      <c r="AZ1025" s="96" t="str">
        <f t="shared" si="186"/>
        <v/>
      </c>
      <c r="BA1025" s="59" t="str">
        <f t="shared" si="187"/>
        <v/>
      </c>
      <c r="BB1025" s="59" t="str">
        <f t="shared" si="188"/>
        <v/>
      </c>
      <c r="BC1025" s="59" t="str">
        <f t="shared" si="192"/>
        <v/>
      </c>
      <c r="BD1025" s="59" t="str">
        <f t="shared" si="190"/>
        <v/>
      </c>
      <c r="BE1025" s="34" t="str">
        <f>IF(AZ1025="","",IF(AND($H1025="",$I1025=""),"Y",IF(AND($H1025&lt;=#REF!,$I1025&gt;=#REF!),"Y",IF(AND($H1025&lt;=#REF!,$I1025=""),"Y",IF(AND($H1025="",$I1025&gt;=#REF!),"Y","N")))))</f>
        <v/>
      </c>
      <c r="BF1025" s="80" t="str">
        <f t="shared" si="191"/>
        <v/>
      </c>
    </row>
    <row r="1026" spans="12:58">
      <c r="L1026" s="80" t="str">
        <f t="shared" si="189"/>
        <v/>
      </c>
      <c r="R1026" s="65" t="str">
        <f t="shared" si="181"/>
        <v/>
      </c>
      <c r="S1026" s="16" t="str">
        <f t="shared" si="182"/>
        <v/>
      </c>
      <c r="X1026" s="65" t="str">
        <f t="shared" si="183"/>
        <v/>
      </c>
      <c r="AD1026" s="65" t="str">
        <f t="shared" si="184"/>
        <v/>
      </c>
      <c r="AE1026" s="80" t="str">
        <f t="shared" si="185"/>
        <v/>
      </c>
      <c r="AF1026" s="13"/>
      <c r="AN1026" s="14"/>
      <c r="AO1026" s="14"/>
      <c r="AS1026" s="14"/>
      <c r="AT1026" s="14"/>
      <c r="AX1026" s="14"/>
      <c r="AY1026" s="114"/>
      <c r="AZ1026" s="96" t="str">
        <f t="shared" si="186"/>
        <v/>
      </c>
      <c r="BA1026" s="59" t="str">
        <f t="shared" si="187"/>
        <v/>
      </c>
      <c r="BB1026" s="59" t="str">
        <f t="shared" si="188"/>
        <v/>
      </c>
      <c r="BC1026" s="59" t="str">
        <f t="shared" si="192"/>
        <v/>
      </c>
      <c r="BD1026" s="59" t="str">
        <f t="shared" si="190"/>
        <v/>
      </c>
      <c r="BE1026" s="34" t="str">
        <f>IF(AZ1026="","",IF(AND($H1026="",$I1026=""),"Y",IF(AND($H1026&lt;=#REF!,$I1026&gt;=#REF!),"Y",IF(AND($H1026&lt;=#REF!,$I1026=""),"Y",IF(AND($H1026="",$I1026&gt;=#REF!),"Y","N")))))</f>
        <v/>
      </c>
      <c r="BF1026" s="80" t="str">
        <f t="shared" si="191"/>
        <v/>
      </c>
    </row>
    <row r="1027" spans="12:58">
      <c r="L1027" s="80" t="str">
        <f t="shared" si="189"/>
        <v/>
      </c>
      <c r="R1027" s="65" t="str">
        <f t="shared" ref="R1027:R1090" si="193">IF(AND(N1027="Accepted",Q1027=""),"Enter date 1st dose administered",IF(AND(N1027="Previously vaccinated at another location",Q1027=""),"Enter date 1st dose administered",IF(AND(N1027="Refused",O1027=""),"Enter reason for refusal",IF(Q1027&lt;&gt;"","YES",IF(N1027="Refused","NO",IF(AND($M1027&lt;&gt;"",N1027=""),"Enter Vaccination Status",IF(N1027="Unknown","Unknown","")))))))</f>
        <v/>
      </c>
      <c r="S1027" s="16" t="str">
        <f t="shared" ref="S1027:S1090" si="194">IF(Q1027="","",IF(M1027="Pfizer-BioNTech",Q1027+21,IF(M1027="Moderna",Q1027+28,IF(M1027="Janssen/Johnson &amp; Johnson","N/A",""))))</f>
        <v/>
      </c>
      <c r="X1027" s="65" t="str">
        <f t="shared" ref="X1027:X1090" si="195">IF($M1027="Janssen/Johnson &amp; Johnson","N/A",IF(AND(T1027="Accepted",W1027=""),"Enter date 2nd dose administered",IF(AND(T1027="Previously vaccinated at another location",W1027=""),"Enter date 2nd dose administered",IF(R1027="NO","NO",IF(AND(T1027="Refused",U1027=""),"Enter reason for refusal",IF(W1027&lt;&gt;"","YES",IF(T1027="Refused","NO",IF(AND(R1027="YES",T1027=""),"NO",IF(T1027="Unknown","Unknown",IF(AND(T1027="",R1027="Unknown"),"Unknown",""))))))))))</f>
        <v/>
      </c>
      <c r="AD1027" s="65" t="str">
        <f t="shared" ref="AD1027:AD1090" si="196">IF($M1027="Janssen/Johnson &amp; Johnson","N/A",IF(AND(Z1027="Accepted",AC1027=""),"Enter date 2nd dose administered",IF(AND(Z1027="Previously vaccinated at another location",AC1027=""),"Enter date 2nd dose administered",IF(Y1027="NO","NO",IF(AND(Z1027="Refused",AA1027=""),"Enter reason for refusal",IF(AC1027&lt;&gt;"","YES",IF(Z1027="Refused","NO",IF(AND(Y1027="YES",Z1027=""),"NO",IF(Z1027="Unknown","Unknown",IF(AND(Z1027="",Y1027="Unknown"),"Unknown",""))))))))))</f>
        <v/>
      </c>
      <c r="AE1027" s="80" t="str">
        <f t="shared" ref="AE1027:AE1090" si="197">IF(AND(M1027="Pfizer-BioNTech",W1027&lt;&gt;""),W1027+150,IF(AND(M1027="Moderna",W1027&lt;&gt;""),W1027+150,IF(AND(M1027="Janssen/Johnson &amp; Johnson",Q1027&lt;&gt;""),Q1027+60,"")))</f>
        <v/>
      </c>
      <c r="AF1027" s="13"/>
      <c r="AN1027" s="14"/>
      <c r="AO1027" s="14"/>
      <c r="AS1027" s="14"/>
      <c r="AT1027" s="14"/>
      <c r="AX1027" s="14"/>
      <c r="AY1027" s="114"/>
      <c r="AZ1027" s="96" t="str">
        <f t="shared" ref="AZ1027:AZ1090" si="198">IF(OR(X1027="YES",X1027="Enter date 2nd dose administered"),"YES",IF(AND(M1027="Janssen/Johnson &amp; Johnson",R1027="YES"),"YES",IF(OR(O1027="Medical Contraindication",U1027="Medical Contraindication"),"Medical Contraindication",IF(AND(R1027="YES",T1027=""),"NEEDS 2ND DOSE",IF(AND(R1027="Enter date 1st dose administered",T1027=""),"NEEDS 2ND DOSE",IF(AND(R1027="YES",U1027="Offered and Declined"),"Refused 2nd Dose",IF(O1027="Religious Exemption","Religious Exemption",IF(OR(R1027="NO",R1027="Enter reason for refusal"),"NO",IF(OR(R1027="Unknown",X1027="Unknown"),"Unknown","")))))))))</f>
        <v/>
      </c>
      <c r="BA1027" s="59" t="str">
        <f t="shared" ref="BA1027:BA1090" si="199">IF(AZ1027="","",IF(OR(AG1027="Accepted",AG1027="Previously vaccinated at another location"),"YES",IF(AH1027="Medical Contraindication","Medical Contraindication",IF(AG1027="Unknown","Unknown",IF(AG1027="Refused","NO","NO")))))</f>
        <v/>
      </c>
      <c r="BB1027" s="59" t="str">
        <f t="shared" ref="BB1027:BB1090" si="200">IF(AZ1027="","",IF(OR(AL1027="Accepted",AL1027="Previously vaccinated at another location"),"YES",IF(AM1027="Medical Contraindication","Medical Contraindication",IF(AL1027="Unknown","Unknown",IF(AL1027="Refused","NO","NO")))))</f>
        <v/>
      </c>
      <c r="BC1027" s="59" t="str">
        <f t="shared" si="192"/>
        <v/>
      </c>
      <c r="BD1027" s="59" t="str">
        <f t="shared" si="190"/>
        <v/>
      </c>
      <c r="BE1027" s="34" t="str">
        <f>IF(AZ1027="","",IF(AND($H1027="",$I1027=""),"Y",IF(AND($H1027&lt;=#REF!,$I1027&gt;=#REF!),"Y",IF(AND($H1027&lt;=#REF!,$I1027=""),"Y",IF(AND($H1027="",$I1027&gt;=#REF!),"Y","N")))))</f>
        <v/>
      </c>
      <c r="BF1027" s="80" t="str">
        <f t="shared" si="191"/>
        <v/>
      </c>
    </row>
    <row r="1028" spans="12:58">
      <c r="L1028" s="80" t="str">
        <f t="shared" ref="L1028:L1091" si="201">IF(I1028&gt;0,I1028+30,"")</f>
        <v/>
      </c>
      <c r="R1028" s="65" t="str">
        <f t="shared" si="193"/>
        <v/>
      </c>
      <c r="S1028" s="16" t="str">
        <f t="shared" si="194"/>
        <v/>
      </c>
      <c r="X1028" s="65" t="str">
        <f t="shared" si="195"/>
        <v/>
      </c>
      <c r="AD1028" s="65" t="str">
        <f t="shared" si="196"/>
        <v/>
      </c>
      <c r="AE1028" s="80" t="str">
        <f t="shared" si="197"/>
        <v/>
      </c>
      <c r="AF1028" s="13"/>
      <c r="AN1028" s="14"/>
      <c r="AO1028" s="14"/>
      <c r="AS1028" s="14"/>
      <c r="AT1028" s="14"/>
      <c r="AX1028" s="14"/>
      <c r="AY1028" s="114"/>
      <c r="AZ1028" s="96" t="str">
        <f t="shared" si="198"/>
        <v/>
      </c>
      <c r="BA1028" s="59" t="str">
        <f t="shared" si="199"/>
        <v/>
      </c>
      <c r="BB1028" s="59" t="str">
        <f t="shared" si="200"/>
        <v/>
      </c>
      <c r="BC1028" s="59" t="str">
        <f t="shared" si="192"/>
        <v/>
      </c>
      <c r="BD1028" s="59" t="str">
        <f t="shared" ref="BD1028:BD1091" si="202">IF(AV1028="","",IF(OR(AV1028="Accepted",AV1028="Previously vaccinated at another location"),"YES",IF(AW1028="Medical Contraindication","Medical Contraindication",IF(AW1028="Unknown","Unknown",IF(AW1028="Refused","NO","NO")))))</f>
        <v/>
      </c>
      <c r="BE1028" s="34" t="str">
        <f>IF(AZ1028="","",IF(AND($H1028="",$I1028=""),"Y",IF(AND($H1028&lt;=#REF!,$I1028&gt;=#REF!),"Y",IF(AND($H1028&lt;=#REF!,$I1028=""),"Y",IF(AND($H1028="",$I1028&gt;=#REF!),"Y","N")))))</f>
        <v/>
      </c>
      <c r="BF1028" s="80" t="str">
        <f t="shared" ref="BF1028:BF1091" si="203">IF($AZ1028="YES",IF($M1028="Janssen/Johnson &amp; Johnson",Q1028,W1028),"")</f>
        <v/>
      </c>
    </row>
    <row r="1029" spans="12:58">
      <c r="L1029" s="80" t="str">
        <f t="shared" si="201"/>
        <v/>
      </c>
      <c r="R1029" s="65" t="str">
        <f t="shared" si="193"/>
        <v/>
      </c>
      <c r="S1029" s="16" t="str">
        <f t="shared" si="194"/>
        <v/>
      </c>
      <c r="X1029" s="65" t="str">
        <f t="shared" si="195"/>
        <v/>
      </c>
      <c r="AD1029" s="65" t="str">
        <f t="shared" si="196"/>
        <v/>
      </c>
      <c r="AE1029" s="80" t="str">
        <f t="shared" si="197"/>
        <v/>
      </c>
      <c r="AF1029" s="13"/>
      <c r="AN1029" s="14"/>
      <c r="AO1029" s="14"/>
      <c r="AS1029" s="14"/>
      <c r="AT1029" s="14"/>
      <c r="AX1029" s="14"/>
      <c r="AY1029" s="114"/>
      <c r="AZ1029" s="96" t="str">
        <f t="shared" si="198"/>
        <v/>
      </c>
      <c r="BA1029" s="59" t="str">
        <f t="shared" si="199"/>
        <v/>
      </c>
      <c r="BB1029" s="59" t="str">
        <f t="shared" si="200"/>
        <v/>
      </c>
      <c r="BC1029" s="59" t="str">
        <f t="shared" ref="BC1029:BC1092" si="204">IF(BA1029="","",IF(OR(AM1029="Accepted",AM1029="Previously vaccinated at another location"),"YES",IF(AN1029="Medical Contraindication","Medical Contraindication",IF(AM1029="Unknown","Unknown",IF(AM1029="Refused","NO","NO")))))</f>
        <v/>
      </c>
      <c r="BD1029" s="59" t="str">
        <f t="shared" si="202"/>
        <v/>
      </c>
      <c r="BE1029" s="34" t="str">
        <f>IF(AZ1029="","",IF(AND($H1029="",$I1029=""),"Y",IF(AND($H1029&lt;=#REF!,$I1029&gt;=#REF!),"Y",IF(AND($H1029&lt;=#REF!,$I1029=""),"Y",IF(AND($H1029="",$I1029&gt;=#REF!),"Y","N")))))</f>
        <v/>
      </c>
      <c r="BF1029" s="80" t="str">
        <f t="shared" si="203"/>
        <v/>
      </c>
    </row>
    <row r="1030" spans="12:58">
      <c r="L1030" s="80" t="str">
        <f t="shared" si="201"/>
        <v/>
      </c>
      <c r="R1030" s="65" t="str">
        <f t="shared" si="193"/>
        <v/>
      </c>
      <c r="S1030" s="16" t="str">
        <f t="shared" si="194"/>
        <v/>
      </c>
      <c r="X1030" s="65" t="str">
        <f t="shared" si="195"/>
        <v/>
      </c>
      <c r="AD1030" s="65" t="str">
        <f t="shared" si="196"/>
        <v/>
      </c>
      <c r="AE1030" s="80" t="str">
        <f t="shared" si="197"/>
        <v/>
      </c>
      <c r="AF1030" s="13"/>
      <c r="AN1030" s="14"/>
      <c r="AO1030" s="14"/>
      <c r="AS1030" s="14"/>
      <c r="AT1030" s="14"/>
      <c r="AX1030" s="14"/>
      <c r="AY1030" s="114"/>
      <c r="AZ1030" s="96" t="str">
        <f t="shared" si="198"/>
        <v/>
      </c>
      <c r="BA1030" s="59" t="str">
        <f t="shared" si="199"/>
        <v/>
      </c>
      <c r="BB1030" s="59" t="str">
        <f t="shared" si="200"/>
        <v/>
      </c>
      <c r="BC1030" s="59" t="str">
        <f t="shared" si="204"/>
        <v/>
      </c>
      <c r="BD1030" s="59" t="str">
        <f t="shared" si="202"/>
        <v/>
      </c>
      <c r="BE1030" s="34" t="str">
        <f>IF(AZ1030="","",IF(AND($H1030="",$I1030=""),"Y",IF(AND($H1030&lt;=#REF!,$I1030&gt;=#REF!),"Y",IF(AND($H1030&lt;=#REF!,$I1030=""),"Y",IF(AND($H1030="",$I1030&gt;=#REF!),"Y","N")))))</f>
        <v/>
      </c>
      <c r="BF1030" s="80" t="str">
        <f t="shared" si="203"/>
        <v/>
      </c>
    </row>
    <row r="1031" spans="12:58">
      <c r="L1031" s="80" t="str">
        <f t="shared" si="201"/>
        <v/>
      </c>
      <c r="R1031" s="65" t="str">
        <f t="shared" si="193"/>
        <v/>
      </c>
      <c r="S1031" s="16" t="str">
        <f t="shared" si="194"/>
        <v/>
      </c>
      <c r="X1031" s="65" t="str">
        <f t="shared" si="195"/>
        <v/>
      </c>
      <c r="AD1031" s="65" t="str">
        <f t="shared" si="196"/>
        <v/>
      </c>
      <c r="AE1031" s="80" t="str">
        <f t="shared" si="197"/>
        <v/>
      </c>
      <c r="AF1031" s="13"/>
      <c r="AN1031" s="14"/>
      <c r="AO1031" s="14"/>
      <c r="AS1031" s="14"/>
      <c r="AT1031" s="14"/>
      <c r="AX1031" s="14"/>
      <c r="AY1031" s="114"/>
      <c r="AZ1031" s="96" t="str">
        <f t="shared" si="198"/>
        <v/>
      </c>
      <c r="BA1031" s="59" t="str">
        <f t="shared" si="199"/>
        <v/>
      </c>
      <c r="BB1031" s="59" t="str">
        <f t="shared" si="200"/>
        <v/>
      </c>
      <c r="BC1031" s="59" t="str">
        <f t="shared" si="204"/>
        <v/>
      </c>
      <c r="BD1031" s="59" t="str">
        <f t="shared" si="202"/>
        <v/>
      </c>
      <c r="BE1031" s="34" t="str">
        <f>IF(AZ1031="","",IF(AND($H1031="",$I1031=""),"Y",IF(AND($H1031&lt;=#REF!,$I1031&gt;=#REF!),"Y",IF(AND($H1031&lt;=#REF!,$I1031=""),"Y",IF(AND($H1031="",$I1031&gt;=#REF!),"Y","N")))))</f>
        <v/>
      </c>
      <c r="BF1031" s="80" t="str">
        <f t="shared" si="203"/>
        <v/>
      </c>
    </row>
    <row r="1032" spans="12:58">
      <c r="L1032" s="80" t="str">
        <f t="shared" si="201"/>
        <v/>
      </c>
      <c r="R1032" s="65" t="str">
        <f t="shared" si="193"/>
        <v/>
      </c>
      <c r="S1032" s="16" t="str">
        <f t="shared" si="194"/>
        <v/>
      </c>
      <c r="X1032" s="65" t="str">
        <f t="shared" si="195"/>
        <v/>
      </c>
      <c r="AD1032" s="65" t="str">
        <f t="shared" si="196"/>
        <v/>
      </c>
      <c r="AE1032" s="80" t="str">
        <f t="shared" si="197"/>
        <v/>
      </c>
      <c r="AF1032" s="13"/>
      <c r="AN1032" s="14"/>
      <c r="AO1032" s="14"/>
      <c r="AS1032" s="14"/>
      <c r="AT1032" s="14"/>
      <c r="AX1032" s="14"/>
      <c r="AY1032" s="114"/>
      <c r="AZ1032" s="96" t="str">
        <f t="shared" si="198"/>
        <v/>
      </c>
      <c r="BA1032" s="59" t="str">
        <f t="shared" si="199"/>
        <v/>
      </c>
      <c r="BB1032" s="59" t="str">
        <f t="shared" si="200"/>
        <v/>
      </c>
      <c r="BC1032" s="59" t="str">
        <f t="shared" si="204"/>
        <v/>
      </c>
      <c r="BD1032" s="59" t="str">
        <f t="shared" si="202"/>
        <v/>
      </c>
      <c r="BE1032" s="34" t="str">
        <f>IF(AZ1032="","",IF(AND($H1032="",$I1032=""),"Y",IF(AND($H1032&lt;=#REF!,$I1032&gt;=#REF!),"Y",IF(AND($H1032&lt;=#REF!,$I1032=""),"Y",IF(AND($H1032="",$I1032&gt;=#REF!),"Y","N")))))</f>
        <v/>
      </c>
      <c r="BF1032" s="80" t="str">
        <f t="shared" si="203"/>
        <v/>
      </c>
    </row>
    <row r="1033" spans="12:58">
      <c r="L1033" s="80" t="str">
        <f t="shared" si="201"/>
        <v/>
      </c>
      <c r="R1033" s="65" t="str">
        <f t="shared" si="193"/>
        <v/>
      </c>
      <c r="S1033" s="16" t="str">
        <f t="shared" si="194"/>
        <v/>
      </c>
      <c r="X1033" s="65" t="str">
        <f t="shared" si="195"/>
        <v/>
      </c>
      <c r="AD1033" s="65" t="str">
        <f t="shared" si="196"/>
        <v/>
      </c>
      <c r="AE1033" s="80" t="str">
        <f t="shared" si="197"/>
        <v/>
      </c>
      <c r="AF1033" s="13"/>
      <c r="AN1033" s="14"/>
      <c r="AO1033" s="14"/>
      <c r="AS1033" s="14"/>
      <c r="AT1033" s="14"/>
      <c r="AX1033" s="14"/>
      <c r="AY1033" s="114"/>
      <c r="AZ1033" s="96" t="str">
        <f t="shared" si="198"/>
        <v/>
      </c>
      <c r="BA1033" s="59" t="str">
        <f t="shared" si="199"/>
        <v/>
      </c>
      <c r="BB1033" s="59" t="str">
        <f t="shared" si="200"/>
        <v/>
      </c>
      <c r="BC1033" s="59" t="str">
        <f t="shared" si="204"/>
        <v/>
      </c>
      <c r="BD1033" s="59" t="str">
        <f t="shared" si="202"/>
        <v/>
      </c>
      <c r="BE1033" s="34" t="str">
        <f>IF(AZ1033="","",IF(AND($H1033="",$I1033=""),"Y",IF(AND($H1033&lt;=#REF!,$I1033&gt;=#REF!),"Y",IF(AND($H1033&lt;=#REF!,$I1033=""),"Y",IF(AND($H1033="",$I1033&gt;=#REF!),"Y","N")))))</f>
        <v/>
      </c>
      <c r="BF1033" s="80" t="str">
        <f t="shared" si="203"/>
        <v/>
      </c>
    </row>
    <row r="1034" spans="12:58">
      <c r="L1034" s="80" t="str">
        <f t="shared" si="201"/>
        <v/>
      </c>
      <c r="R1034" s="65" t="str">
        <f t="shared" si="193"/>
        <v/>
      </c>
      <c r="S1034" s="16" t="str">
        <f t="shared" si="194"/>
        <v/>
      </c>
      <c r="X1034" s="65" t="str">
        <f t="shared" si="195"/>
        <v/>
      </c>
      <c r="AD1034" s="65" t="str">
        <f t="shared" si="196"/>
        <v/>
      </c>
      <c r="AE1034" s="80" t="str">
        <f t="shared" si="197"/>
        <v/>
      </c>
      <c r="AF1034" s="13"/>
      <c r="AN1034" s="14"/>
      <c r="AO1034" s="14"/>
      <c r="AS1034" s="14"/>
      <c r="AT1034" s="14"/>
      <c r="AX1034" s="14"/>
      <c r="AY1034" s="114"/>
      <c r="AZ1034" s="96" t="str">
        <f t="shared" si="198"/>
        <v/>
      </c>
      <c r="BA1034" s="59" t="str">
        <f t="shared" si="199"/>
        <v/>
      </c>
      <c r="BB1034" s="59" t="str">
        <f t="shared" si="200"/>
        <v/>
      </c>
      <c r="BC1034" s="59" t="str">
        <f t="shared" si="204"/>
        <v/>
      </c>
      <c r="BD1034" s="59" t="str">
        <f t="shared" si="202"/>
        <v/>
      </c>
      <c r="BE1034" s="34" t="str">
        <f>IF(AZ1034="","",IF(AND($H1034="",$I1034=""),"Y",IF(AND($H1034&lt;=#REF!,$I1034&gt;=#REF!),"Y",IF(AND($H1034&lt;=#REF!,$I1034=""),"Y",IF(AND($H1034="",$I1034&gt;=#REF!),"Y","N")))))</f>
        <v/>
      </c>
      <c r="BF1034" s="80" t="str">
        <f t="shared" si="203"/>
        <v/>
      </c>
    </row>
    <row r="1035" spans="12:58">
      <c r="L1035" s="80" t="str">
        <f t="shared" si="201"/>
        <v/>
      </c>
      <c r="R1035" s="65" t="str">
        <f t="shared" si="193"/>
        <v/>
      </c>
      <c r="S1035" s="16" t="str">
        <f t="shared" si="194"/>
        <v/>
      </c>
      <c r="X1035" s="65" t="str">
        <f t="shared" si="195"/>
        <v/>
      </c>
      <c r="AD1035" s="65" t="str">
        <f t="shared" si="196"/>
        <v/>
      </c>
      <c r="AE1035" s="80" t="str">
        <f t="shared" si="197"/>
        <v/>
      </c>
      <c r="AF1035" s="13"/>
      <c r="AN1035" s="14"/>
      <c r="AO1035" s="14"/>
      <c r="AS1035" s="14"/>
      <c r="AT1035" s="14"/>
      <c r="AX1035" s="14"/>
      <c r="AY1035" s="114"/>
      <c r="AZ1035" s="96" t="str">
        <f t="shared" si="198"/>
        <v/>
      </c>
      <c r="BA1035" s="59" t="str">
        <f t="shared" si="199"/>
        <v/>
      </c>
      <c r="BB1035" s="59" t="str">
        <f t="shared" si="200"/>
        <v/>
      </c>
      <c r="BC1035" s="59" t="str">
        <f t="shared" si="204"/>
        <v/>
      </c>
      <c r="BD1035" s="59" t="str">
        <f t="shared" si="202"/>
        <v/>
      </c>
      <c r="BE1035" s="34" t="str">
        <f>IF(AZ1035="","",IF(AND($H1035="",$I1035=""),"Y",IF(AND($H1035&lt;=#REF!,$I1035&gt;=#REF!),"Y",IF(AND($H1035&lt;=#REF!,$I1035=""),"Y",IF(AND($H1035="",$I1035&gt;=#REF!),"Y","N")))))</f>
        <v/>
      </c>
      <c r="BF1035" s="80" t="str">
        <f t="shared" si="203"/>
        <v/>
      </c>
    </row>
    <row r="1036" spans="12:58">
      <c r="L1036" s="80" t="str">
        <f t="shared" si="201"/>
        <v/>
      </c>
      <c r="R1036" s="65" t="str">
        <f t="shared" si="193"/>
        <v/>
      </c>
      <c r="S1036" s="16" t="str">
        <f t="shared" si="194"/>
        <v/>
      </c>
      <c r="X1036" s="65" t="str">
        <f t="shared" si="195"/>
        <v/>
      </c>
      <c r="AD1036" s="65" t="str">
        <f t="shared" si="196"/>
        <v/>
      </c>
      <c r="AE1036" s="80" t="str">
        <f t="shared" si="197"/>
        <v/>
      </c>
      <c r="AF1036" s="13"/>
      <c r="AN1036" s="14"/>
      <c r="AO1036" s="14"/>
      <c r="AS1036" s="14"/>
      <c r="AT1036" s="14"/>
      <c r="AX1036" s="14"/>
      <c r="AY1036" s="114"/>
      <c r="AZ1036" s="96" t="str">
        <f t="shared" si="198"/>
        <v/>
      </c>
      <c r="BA1036" s="59" t="str">
        <f t="shared" si="199"/>
        <v/>
      </c>
      <c r="BB1036" s="59" t="str">
        <f t="shared" si="200"/>
        <v/>
      </c>
      <c r="BC1036" s="59" t="str">
        <f t="shared" si="204"/>
        <v/>
      </c>
      <c r="BD1036" s="59" t="str">
        <f t="shared" si="202"/>
        <v/>
      </c>
      <c r="BE1036" s="34" t="str">
        <f>IF(AZ1036="","",IF(AND($H1036="",$I1036=""),"Y",IF(AND($H1036&lt;=#REF!,$I1036&gt;=#REF!),"Y",IF(AND($H1036&lt;=#REF!,$I1036=""),"Y",IF(AND($H1036="",$I1036&gt;=#REF!),"Y","N")))))</f>
        <v/>
      </c>
      <c r="BF1036" s="80" t="str">
        <f t="shared" si="203"/>
        <v/>
      </c>
    </row>
    <row r="1037" spans="12:58">
      <c r="L1037" s="80" t="str">
        <f t="shared" si="201"/>
        <v/>
      </c>
      <c r="R1037" s="65" t="str">
        <f t="shared" si="193"/>
        <v/>
      </c>
      <c r="S1037" s="16" t="str">
        <f t="shared" si="194"/>
        <v/>
      </c>
      <c r="X1037" s="65" t="str">
        <f t="shared" si="195"/>
        <v/>
      </c>
      <c r="AD1037" s="65" t="str">
        <f t="shared" si="196"/>
        <v/>
      </c>
      <c r="AE1037" s="80" t="str">
        <f t="shared" si="197"/>
        <v/>
      </c>
      <c r="AF1037" s="13"/>
      <c r="AN1037" s="14"/>
      <c r="AO1037" s="14"/>
      <c r="AS1037" s="14"/>
      <c r="AT1037" s="14"/>
      <c r="AX1037" s="14"/>
      <c r="AY1037" s="114"/>
      <c r="AZ1037" s="96" t="str">
        <f t="shared" si="198"/>
        <v/>
      </c>
      <c r="BA1037" s="59" t="str">
        <f t="shared" si="199"/>
        <v/>
      </c>
      <c r="BB1037" s="59" t="str">
        <f t="shared" si="200"/>
        <v/>
      </c>
      <c r="BC1037" s="59" t="str">
        <f t="shared" si="204"/>
        <v/>
      </c>
      <c r="BD1037" s="59" t="str">
        <f t="shared" si="202"/>
        <v/>
      </c>
      <c r="BE1037" s="34" t="str">
        <f>IF(AZ1037="","",IF(AND($H1037="",$I1037=""),"Y",IF(AND($H1037&lt;=#REF!,$I1037&gt;=#REF!),"Y",IF(AND($H1037&lt;=#REF!,$I1037=""),"Y",IF(AND($H1037="",$I1037&gt;=#REF!),"Y","N")))))</f>
        <v/>
      </c>
      <c r="BF1037" s="80" t="str">
        <f t="shared" si="203"/>
        <v/>
      </c>
    </row>
    <row r="1038" spans="12:58">
      <c r="L1038" s="80" t="str">
        <f t="shared" si="201"/>
        <v/>
      </c>
      <c r="R1038" s="65" t="str">
        <f t="shared" si="193"/>
        <v/>
      </c>
      <c r="S1038" s="16" t="str">
        <f t="shared" si="194"/>
        <v/>
      </c>
      <c r="X1038" s="65" t="str">
        <f t="shared" si="195"/>
        <v/>
      </c>
      <c r="AD1038" s="65" t="str">
        <f t="shared" si="196"/>
        <v/>
      </c>
      <c r="AE1038" s="80" t="str">
        <f t="shared" si="197"/>
        <v/>
      </c>
      <c r="AF1038" s="13"/>
      <c r="AN1038" s="14"/>
      <c r="AO1038" s="14"/>
      <c r="AS1038" s="14"/>
      <c r="AT1038" s="14"/>
      <c r="AX1038" s="14"/>
      <c r="AY1038" s="114"/>
      <c r="AZ1038" s="96" t="str">
        <f t="shared" si="198"/>
        <v/>
      </c>
      <c r="BA1038" s="59" t="str">
        <f t="shared" si="199"/>
        <v/>
      </c>
      <c r="BB1038" s="59" t="str">
        <f t="shared" si="200"/>
        <v/>
      </c>
      <c r="BC1038" s="59" t="str">
        <f t="shared" si="204"/>
        <v/>
      </c>
      <c r="BD1038" s="59" t="str">
        <f t="shared" si="202"/>
        <v/>
      </c>
      <c r="BE1038" s="34" t="str">
        <f>IF(AZ1038="","",IF(AND($H1038="",$I1038=""),"Y",IF(AND($H1038&lt;=#REF!,$I1038&gt;=#REF!),"Y",IF(AND($H1038&lt;=#REF!,$I1038=""),"Y",IF(AND($H1038="",$I1038&gt;=#REF!),"Y","N")))))</f>
        <v/>
      </c>
      <c r="BF1038" s="80" t="str">
        <f t="shared" si="203"/>
        <v/>
      </c>
    </row>
    <row r="1039" spans="12:58">
      <c r="L1039" s="80" t="str">
        <f t="shared" si="201"/>
        <v/>
      </c>
      <c r="R1039" s="65" t="str">
        <f t="shared" si="193"/>
        <v/>
      </c>
      <c r="S1039" s="16" t="str">
        <f t="shared" si="194"/>
        <v/>
      </c>
      <c r="X1039" s="65" t="str">
        <f t="shared" si="195"/>
        <v/>
      </c>
      <c r="AD1039" s="65" t="str">
        <f t="shared" si="196"/>
        <v/>
      </c>
      <c r="AE1039" s="80" t="str">
        <f t="shared" si="197"/>
        <v/>
      </c>
      <c r="AF1039" s="13"/>
      <c r="AN1039" s="14"/>
      <c r="AO1039" s="14"/>
      <c r="AS1039" s="14"/>
      <c r="AT1039" s="14"/>
      <c r="AX1039" s="14"/>
      <c r="AY1039" s="114"/>
      <c r="AZ1039" s="96" t="str">
        <f t="shared" si="198"/>
        <v/>
      </c>
      <c r="BA1039" s="59" t="str">
        <f t="shared" si="199"/>
        <v/>
      </c>
      <c r="BB1039" s="59" t="str">
        <f t="shared" si="200"/>
        <v/>
      </c>
      <c r="BC1039" s="59" t="str">
        <f t="shared" si="204"/>
        <v/>
      </c>
      <c r="BD1039" s="59" t="str">
        <f t="shared" si="202"/>
        <v/>
      </c>
      <c r="BE1039" s="34" t="str">
        <f>IF(AZ1039="","",IF(AND($H1039="",$I1039=""),"Y",IF(AND($H1039&lt;=#REF!,$I1039&gt;=#REF!),"Y",IF(AND($H1039&lt;=#REF!,$I1039=""),"Y",IF(AND($H1039="",$I1039&gt;=#REF!),"Y","N")))))</f>
        <v/>
      </c>
      <c r="BF1039" s="80" t="str">
        <f t="shared" si="203"/>
        <v/>
      </c>
    </row>
    <row r="1040" spans="12:58">
      <c r="L1040" s="80" t="str">
        <f t="shared" si="201"/>
        <v/>
      </c>
      <c r="R1040" s="65" t="str">
        <f t="shared" si="193"/>
        <v/>
      </c>
      <c r="S1040" s="16" t="str">
        <f t="shared" si="194"/>
        <v/>
      </c>
      <c r="X1040" s="65" t="str">
        <f t="shared" si="195"/>
        <v/>
      </c>
      <c r="AD1040" s="65" t="str">
        <f t="shared" si="196"/>
        <v/>
      </c>
      <c r="AE1040" s="80" t="str">
        <f t="shared" si="197"/>
        <v/>
      </c>
      <c r="AF1040" s="13"/>
      <c r="AN1040" s="14"/>
      <c r="AO1040" s="14"/>
      <c r="AS1040" s="14"/>
      <c r="AT1040" s="14"/>
      <c r="AX1040" s="14"/>
      <c r="AY1040" s="114"/>
      <c r="AZ1040" s="96" t="str">
        <f t="shared" si="198"/>
        <v/>
      </c>
      <c r="BA1040" s="59" t="str">
        <f t="shared" si="199"/>
        <v/>
      </c>
      <c r="BB1040" s="59" t="str">
        <f t="shared" si="200"/>
        <v/>
      </c>
      <c r="BC1040" s="59" t="str">
        <f t="shared" si="204"/>
        <v/>
      </c>
      <c r="BD1040" s="59" t="str">
        <f t="shared" si="202"/>
        <v/>
      </c>
      <c r="BE1040" s="34" t="str">
        <f>IF(AZ1040="","",IF(AND($H1040="",$I1040=""),"Y",IF(AND($H1040&lt;=#REF!,$I1040&gt;=#REF!),"Y",IF(AND($H1040&lt;=#REF!,$I1040=""),"Y",IF(AND($H1040="",$I1040&gt;=#REF!),"Y","N")))))</f>
        <v/>
      </c>
      <c r="BF1040" s="80" t="str">
        <f t="shared" si="203"/>
        <v/>
      </c>
    </row>
    <row r="1041" spans="12:58">
      <c r="L1041" s="80" t="str">
        <f t="shared" si="201"/>
        <v/>
      </c>
      <c r="R1041" s="65" t="str">
        <f t="shared" si="193"/>
        <v/>
      </c>
      <c r="S1041" s="16" t="str">
        <f t="shared" si="194"/>
        <v/>
      </c>
      <c r="X1041" s="65" t="str">
        <f t="shared" si="195"/>
        <v/>
      </c>
      <c r="AD1041" s="65" t="str">
        <f t="shared" si="196"/>
        <v/>
      </c>
      <c r="AE1041" s="80" t="str">
        <f t="shared" si="197"/>
        <v/>
      </c>
      <c r="AF1041" s="13"/>
      <c r="AN1041" s="14"/>
      <c r="AO1041" s="14"/>
      <c r="AS1041" s="14"/>
      <c r="AT1041" s="14"/>
      <c r="AX1041" s="14"/>
      <c r="AY1041" s="114"/>
      <c r="AZ1041" s="96" t="str">
        <f t="shared" si="198"/>
        <v/>
      </c>
      <c r="BA1041" s="59" t="str">
        <f t="shared" si="199"/>
        <v/>
      </c>
      <c r="BB1041" s="59" t="str">
        <f t="shared" si="200"/>
        <v/>
      </c>
      <c r="BC1041" s="59" t="str">
        <f t="shared" si="204"/>
        <v/>
      </c>
      <c r="BD1041" s="59" t="str">
        <f t="shared" si="202"/>
        <v/>
      </c>
      <c r="BE1041" s="34" t="str">
        <f>IF(AZ1041="","",IF(AND($H1041="",$I1041=""),"Y",IF(AND($H1041&lt;=#REF!,$I1041&gt;=#REF!),"Y",IF(AND($H1041&lt;=#REF!,$I1041=""),"Y",IF(AND($H1041="",$I1041&gt;=#REF!),"Y","N")))))</f>
        <v/>
      </c>
      <c r="BF1041" s="80" t="str">
        <f t="shared" si="203"/>
        <v/>
      </c>
    </row>
    <row r="1042" spans="12:58">
      <c r="L1042" s="80" t="str">
        <f t="shared" si="201"/>
        <v/>
      </c>
      <c r="R1042" s="65" t="str">
        <f t="shared" si="193"/>
        <v/>
      </c>
      <c r="S1042" s="16" t="str">
        <f t="shared" si="194"/>
        <v/>
      </c>
      <c r="X1042" s="65" t="str">
        <f t="shared" si="195"/>
        <v/>
      </c>
      <c r="AD1042" s="65" t="str">
        <f t="shared" si="196"/>
        <v/>
      </c>
      <c r="AE1042" s="80" t="str">
        <f t="shared" si="197"/>
        <v/>
      </c>
      <c r="AF1042" s="13"/>
      <c r="AN1042" s="14"/>
      <c r="AO1042" s="14"/>
      <c r="AS1042" s="14"/>
      <c r="AT1042" s="14"/>
      <c r="AX1042" s="14"/>
      <c r="AY1042" s="114"/>
      <c r="AZ1042" s="96" t="str">
        <f t="shared" si="198"/>
        <v/>
      </c>
      <c r="BA1042" s="59" t="str">
        <f t="shared" si="199"/>
        <v/>
      </c>
      <c r="BB1042" s="59" t="str">
        <f t="shared" si="200"/>
        <v/>
      </c>
      <c r="BC1042" s="59" t="str">
        <f t="shared" si="204"/>
        <v/>
      </c>
      <c r="BD1042" s="59" t="str">
        <f t="shared" si="202"/>
        <v/>
      </c>
      <c r="BE1042" s="34" t="str">
        <f>IF(AZ1042="","",IF(AND($H1042="",$I1042=""),"Y",IF(AND($H1042&lt;=#REF!,$I1042&gt;=#REF!),"Y",IF(AND($H1042&lt;=#REF!,$I1042=""),"Y",IF(AND($H1042="",$I1042&gt;=#REF!),"Y","N")))))</f>
        <v/>
      </c>
      <c r="BF1042" s="80" t="str">
        <f t="shared" si="203"/>
        <v/>
      </c>
    </row>
    <row r="1043" spans="12:58">
      <c r="L1043" s="80" t="str">
        <f t="shared" si="201"/>
        <v/>
      </c>
      <c r="R1043" s="65" t="str">
        <f t="shared" si="193"/>
        <v/>
      </c>
      <c r="S1043" s="16" t="str">
        <f t="shared" si="194"/>
        <v/>
      </c>
      <c r="X1043" s="65" t="str">
        <f t="shared" si="195"/>
        <v/>
      </c>
      <c r="AD1043" s="65" t="str">
        <f t="shared" si="196"/>
        <v/>
      </c>
      <c r="AE1043" s="80" t="str">
        <f t="shared" si="197"/>
        <v/>
      </c>
      <c r="AF1043" s="13"/>
      <c r="AN1043" s="14"/>
      <c r="AO1043" s="14"/>
      <c r="AS1043" s="14"/>
      <c r="AT1043" s="14"/>
      <c r="AX1043" s="14"/>
      <c r="AY1043" s="114"/>
      <c r="AZ1043" s="96" t="str">
        <f t="shared" si="198"/>
        <v/>
      </c>
      <c r="BA1043" s="59" t="str">
        <f t="shared" si="199"/>
        <v/>
      </c>
      <c r="BB1043" s="59" t="str">
        <f t="shared" si="200"/>
        <v/>
      </c>
      <c r="BC1043" s="59" t="str">
        <f t="shared" si="204"/>
        <v/>
      </c>
      <c r="BD1043" s="59" t="str">
        <f t="shared" si="202"/>
        <v/>
      </c>
      <c r="BE1043" s="34" t="str">
        <f>IF(AZ1043="","",IF(AND($H1043="",$I1043=""),"Y",IF(AND($H1043&lt;=#REF!,$I1043&gt;=#REF!),"Y",IF(AND($H1043&lt;=#REF!,$I1043=""),"Y",IF(AND($H1043="",$I1043&gt;=#REF!),"Y","N")))))</f>
        <v/>
      </c>
      <c r="BF1043" s="80" t="str">
        <f t="shared" si="203"/>
        <v/>
      </c>
    </row>
    <row r="1044" spans="12:58">
      <c r="L1044" s="80" t="str">
        <f t="shared" si="201"/>
        <v/>
      </c>
      <c r="R1044" s="65" t="str">
        <f t="shared" si="193"/>
        <v/>
      </c>
      <c r="S1044" s="16" t="str">
        <f t="shared" si="194"/>
        <v/>
      </c>
      <c r="X1044" s="65" t="str">
        <f t="shared" si="195"/>
        <v/>
      </c>
      <c r="AD1044" s="65" t="str">
        <f t="shared" si="196"/>
        <v/>
      </c>
      <c r="AE1044" s="80" t="str">
        <f t="shared" si="197"/>
        <v/>
      </c>
      <c r="AF1044" s="13"/>
      <c r="AN1044" s="14"/>
      <c r="AO1044" s="14"/>
      <c r="AS1044" s="14"/>
      <c r="AT1044" s="14"/>
      <c r="AX1044" s="14"/>
      <c r="AY1044" s="114"/>
      <c r="AZ1044" s="96" t="str">
        <f t="shared" si="198"/>
        <v/>
      </c>
      <c r="BA1044" s="59" t="str">
        <f t="shared" si="199"/>
        <v/>
      </c>
      <c r="BB1044" s="59" t="str">
        <f t="shared" si="200"/>
        <v/>
      </c>
      <c r="BC1044" s="59" t="str">
        <f t="shared" si="204"/>
        <v/>
      </c>
      <c r="BD1044" s="59" t="str">
        <f t="shared" si="202"/>
        <v/>
      </c>
      <c r="BE1044" s="34" t="str">
        <f>IF(AZ1044="","",IF(AND($H1044="",$I1044=""),"Y",IF(AND($H1044&lt;=#REF!,$I1044&gt;=#REF!),"Y",IF(AND($H1044&lt;=#REF!,$I1044=""),"Y",IF(AND($H1044="",$I1044&gt;=#REF!),"Y","N")))))</f>
        <v/>
      </c>
      <c r="BF1044" s="80" t="str">
        <f t="shared" si="203"/>
        <v/>
      </c>
    </row>
    <row r="1045" spans="12:58">
      <c r="L1045" s="80" t="str">
        <f t="shared" si="201"/>
        <v/>
      </c>
      <c r="R1045" s="65" t="str">
        <f t="shared" si="193"/>
        <v/>
      </c>
      <c r="S1045" s="16" t="str">
        <f t="shared" si="194"/>
        <v/>
      </c>
      <c r="X1045" s="65" t="str">
        <f t="shared" si="195"/>
        <v/>
      </c>
      <c r="AD1045" s="65" t="str">
        <f t="shared" si="196"/>
        <v/>
      </c>
      <c r="AE1045" s="80" t="str">
        <f t="shared" si="197"/>
        <v/>
      </c>
      <c r="AF1045" s="13"/>
      <c r="AN1045" s="14"/>
      <c r="AO1045" s="14"/>
      <c r="AS1045" s="14"/>
      <c r="AT1045" s="14"/>
      <c r="AX1045" s="14"/>
      <c r="AY1045" s="114"/>
      <c r="AZ1045" s="96" t="str">
        <f t="shared" si="198"/>
        <v/>
      </c>
      <c r="BA1045" s="59" t="str">
        <f t="shared" si="199"/>
        <v/>
      </c>
      <c r="BB1045" s="59" t="str">
        <f t="shared" si="200"/>
        <v/>
      </c>
      <c r="BC1045" s="59" t="str">
        <f t="shared" si="204"/>
        <v/>
      </c>
      <c r="BD1045" s="59" t="str">
        <f t="shared" si="202"/>
        <v/>
      </c>
      <c r="BE1045" s="34" t="str">
        <f>IF(AZ1045="","",IF(AND($H1045="",$I1045=""),"Y",IF(AND($H1045&lt;=#REF!,$I1045&gt;=#REF!),"Y",IF(AND($H1045&lt;=#REF!,$I1045=""),"Y",IF(AND($H1045="",$I1045&gt;=#REF!),"Y","N")))))</f>
        <v/>
      </c>
      <c r="BF1045" s="80" t="str">
        <f t="shared" si="203"/>
        <v/>
      </c>
    </row>
    <row r="1046" spans="12:58">
      <c r="L1046" s="80" t="str">
        <f t="shared" si="201"/>
        <v/>
      </c>
      <c r="R1046" s="65" t="str">
        <f t="shared" si="193"/>
        <v/>
      </c>
      <c r="S1046" s="16" t="str">
        <f t="shared" si="194"/>
        <v/>
      </c>
      <c r="X1046" s="65" t="str">
        <f t="shared" si="195"/>
        <v/>
      </c>
      <c r="AD1046" s="65" t="str">
        <f t="shared" si="196"/>
        <v/>
      </c>
      <c r="AE1046" s="80" t="str">
        <f t="shared" si="197"/>
        <v/>
      </c>
      <c r="AF1046" s="13"/>
      <c r="AN1046" s="14"/>
      <c r="AO1046" s="14"/>
      <c r="AS1046" s="14"/>
      <c r="AT1046" s="14"/>
      <c r="AX1046" s="14"/>
      <c r="AY1046" s="114"/>
      <c r="AZ1046" s="96" t="str">
        <f t="shared" si="198"/>
        <v/>
      </c>
      <c r="BA1046" s="59" t="str">
        <f t="shared" si="199"/>
        <v/>
      </c>
      <c r="BB1046" s="59" t="str">
        <f t="shared" si="200"/>
        <v/>
      </c>
      <c r="BC1046" s="59" t="str">
        <f t="shared" si="204"/>
        <v/>
      </c>
      <c r="BD1046" s="59" t="str">
        <f t="shared" si="202"/>
        <v/>
      </c>
      <c r="BE1046" s="34" t="str">
        <f>IF(AZ1046="","",IF(AND($H1046="",$I1046=""),"Y",IF(AND($H1046&lt;=#REF!,$I1046&gt;=#REF!),"Y",IF(AND($H1046&lt;=#REF!,$I1046=""),"Y",IF(AND($H1046="",$I1046&gt;=#REF!),"Y","N")))))</f>
        <v/>
      </c>
      <c r="BF1046" s="80" t="str">
        <f t="shared" si="203"/>
        <v/>
      </c>
    </row>
    <row r="1047" spans="12:58">
      <c r="L1047" s="80" t="str">
        <f t="shared" si="201"/>
        <v/>
      </c>
      <c r="R1047" s="65" t="str">
        <f t="shared" si="193"/>
        <v/>
      </c>
      <c r="S1047" s="16" t="str">
        <f t="shared" si="194"/>
        <v/>
      </c>
      <c r="X1047" s="65" t="str">
        <f t="shared" si="195"/>
        <v/>
      </c>
      <c r="AD1047" s="65" t="str">
        <f t="shared" si="196"/>
        <v/>
      </c>
      <c r="AE1047" s="80" t="str">
        <f t="shared" si="197"/>
        <v/>
      </c>
      <c r="AF1047" s="13"/>
      <c r="AN1047" s="14"/>
      <c r="AO1047" s="14"/>
      <c r="AS1047" s="14"/>
      <c r="AT1047" s="14"/>
      <c r="AX1047" s="14"/>
      <c r="AY1047" s="114"/>
      <c r="AZ1047" s="96" t="str">
        <f t="shared" si="198"/>
        <v/>
      </c>
      <c r="BA1047" s="59" t="str">
        <f t="shared" si="199"/>
        <v/>
      </c>
      <c r="BB1047" s="59" t="str">
        <f t="shared" si="200"/>
        <v/>
      </c>
      <c r="BC1047" s="59" t="str">
        <f t="shared" si="204"/>
        <v/>
      </c>
      <c r="BD1047" s="59" t="str">
        <f t="shared" si="202"/>
        <v/>
      </c>
      <c r="BE1047" s="34" t="str">
        <f>IF(AZ1047="","",IF(AND($H1047="",$I1047=""),"Y",IF(AND($H1047&lt;=#REF!,$I1047&gt;=#REF!),"Y",IF(AND($H1047&lt;=#REF!,$I1047=""),"Y",IF(AND($H1047="",$I1047&gt;=#REF!),"Y","N")))))</f>
        <v/>
      </c>
      <c r="BF1047" s="80" t="str">
        <f t="shared" si="203"/>
        <v/>
      </c>
    </row>
    <row r="1048" spans="12:58">
      <c r="L1048" s="80" t="str">
        <f t="shared" si="201"/>
        <v/>
      </c>
      <c r="R1048" s="65" t="str">
        <f t="shared" si="193"/>
        <v/>
      </c>
      <c r="S1048" s="16" t="str">
        <f t="shared" si="194"/>
        <v/>
      </c>
      <c r="X1048" s="65" t="str">
        <f t="shared" si="195"/>
        <v/>
      </c>
      <c r="AD1048" s="65" t="str">
        <f t="shared" si="196"/>
        <v/>
      </c>
      <c r="AE1048" s="80" t="str">
        <f t="shared" si="197"/>
        <v/>
      </c>
      <c r="AF1048" s="13"/>
      <c r="AN1048" s="14"/>
      <c r="AO1048" s="14"/>
      <c r="AS1048" s="14"/>
      <c r="AT1048" s="14"/>
      <c r="AX1048" s="14"/>
      <c r="AY1048" s="114"/>
      <c r="AZ1048" s="96" t="str">
        <f t="shared" si="198"/>
        <v/>
      </c>
      <c r="BA1048" s="59" t="str">
        <f t="shared" si="199"/>
        <v/>
      </c>
      <c r="BB1048" s="59" t="str">
        <f t="shared" si="200"/>
        <v/>
      </c>
      <c r="BC1048" s="59" t="str">
        <f t="shared" si="204"/>
        <v/>
      </c>
      <c r="BD1048" s="59" t="str">
        <f t="shared" si="202"/>
        <v/>
      </c>
      <c r="BE1048" s="34" t="str">
        <f>IF(AZ1048="","",IF(AND($H1048="",$I1048=""),"Y",IF(AND($H1048&lt;=#REF!,$I1048&gt;=#REF!),"Y",IF(AND($H1048&lt;=#REF!,$I1048=""),"Y",IF(AND($H1048="",$I1048&gt;=#REF!),"Y","N")))))</f>
        <v/>
      </c>
      <c r="BF1048" s="80" t="str">
        <f t="shared" si="203"/>
        <v/>
      </c>
    </row>
    <row r="1049" spans="12:58">
      <c r="L1049" s="80" t="str">
        <f t="shared" si="201"/>
        <v/>
      </c>
      <c r="R1049" s="65" t="str">
        <f t="shared" si="193"/>
        <v/>
      </c>
      <c r="S1049" s="16" t="str">
        <f t="shared" si="194"/>
        <v/>
      </c>
      <c r="X1049" s="65" t="str">
        <f t="shared" si="195"/>
        <v/>
      </c>
      <c r="AD1049" s="65" t="str">
        <f t="shared" si="196"/>
        <v/>
      </c>
      <c r="AE1049" s="80" t="str">
        <f t="shared" si="197"/>
        <v/>
      </c>
      <c r="AF1049" s="13"/>
      <c r="AN1049" s="14"/>
      <c r="AO1049" s="14"/>
      <c r="AS1049" s="14"/>
      <c r="AT1049" s="14"/>
      <c r="AX1049" s="14"/>
      <c r="AY1049" s="114"/>
      <c r="AZ1049" s="96" t="str">
        <f t="shared" si="198"/>
        <v/>
      </c>
      <c r="BA1049" s="59" t="str">
        <f t="shared" si="199"/>
        <v/>
      </c>
      <c r="BB1049" s="59" t="str">
        <f t="shared" si="200"/>
        <v/>
      </c>
      <c r="BC1049" s="59" t="str">
        <f t="shared" si="204"/>
        <v/>
      </c>
      <c r="BD1049" s="59" t="str">
        <f t="shared" si="202"/>
        <v/>
      </c>
      <c r="BE1049" s="34" t="str">
        <f>IF(AZ1049="","",IF(AND($H1049="",$I1049=""),"Y",IF(AND($H1049&lt;=#REF!,$I1049&gt;=#REF!),"Y",IF(AND($H1049&lt;=#REF!,$I1049=""),"Y",IF(AND($H1049="",$I1049&gt;=#REF!),"Y","N")))))</f>
        <v/>
      </c>
      <c r="BF1049" s="80" t="str">
        <f t="shared" si="203"/>
        <v/>
      </c>
    </row>
    <row r="1050" spans="12:58">
      <c r="L1050" s="80" t="str">
        <f t="shared" si="201"/>
        <v/>
      </c>
      <c r="R1050" s="65" t="str">
        <f t="shared" si="193"/>
        <v/>
      </c>
      <c r="S1050" s="16" t="str">
        <f t="shared" si="194"/>
        <v/>
      </c>
      <c r="X1050" s="65" t="str">
        <f t="shared" si="195"/>
        <v/>
      </c>
      <c r="AD1050" s="65" t="str">
        <f t="shared" si="196"/>
        <v/>
      </c>
      <c r="AE1050" s="80" t="str">
        <f t="shared" si="197"/>
        <v/>
      </c>
      <c r="AF1050" s="13"/>
      <c r="AN1050" s="14"/>
      <c r="AO1050" s="14"/>
      <c r="AS1050" s="14"/>
      <c r="AT1050" s="14"/>
      <c r="AX1050" s="14"/>
      <c r="AY1050" s="114"/>
      <c r="AZ1050" s="96" t="str">
        <f t="shared" si="198"/>
        <v/>
      </c>
      <c r="BA1050" s="59" t="str">
        <f t="shared" si="199"/>
        <v/>
      </c>
      <c r="BB1050" s="59" t="str">
        <f t="shared" si="200"/>
        <v/>
      </c>
      <c r="BC1050" s="59" t="str">
        <f t="shared" si="204"/>
        <v/>
      </c>
      <c r="BD1050" s="59" t="str">
        <f t="shared" si="202"/>
        <v/>
      </c>
      <c r="BE1050" s="34" t="str">
        <f>IF(AZ1050="","",IF(AND($H1050="",$I1050=""),"Y",IF(AND($H1050&lt;=#REF!,$I1050&gt;=#REF!),"Y",IF(AND($H1050&lt;=#REF!,$I1050=""),"Y",IF(AND($H1050="",$I1050&gt;=#REF!),"Y","N")))))</f>
        <v/>
      </c>
      <c r="BF1050" s="80" t="str">
        <f t="shared" si="203"/>
        <v/>
      </c>
    </row>
    <row r="1051" spans="12:58">
      <c r="L1051" s="80" t="str">
        <f t="shared" si="201"/>
        <v/>
      </c>
      <c r="R1051" s="65" t="str">
        <f t="shared" si="193"/>
        <v/>
      </c>
      <c r="S1051" s="16" t="str">
        <f t="shared" si="194"/>
        <v/>
      </c>
      <c r="X1051" s="65" t="str">
        <f t="shared" si="195"/>
        <v/>
      </c>
      <c r="AD1051" s="65" t="str">
        <f t="shared" si="196"/>
        <v/>
      </c>
      <c r="AE1051" s="80" t="str">
        <f t="shared" si="197"/>
        <v/>
      </c>
      <c r="AF1051" s="13"/>
      <c r="AN1051" s="14"/>
      <c r="AO1051" s="14"/>
      <c r="AS1051" s="14"/>
      <c r="AT1051" s="14"/>
      <c r="AX1051" s="14"/>
      <c r="AY1051" s="114"/>
      <c r="AZ1051" s="96" t="str">
        <f t="shared" si="198"/>
        <v/>
      </c>
      <c r="BA1051" s="59" t="str">
        <f t="shared" si="199"/>
        <v/>
      </c>
      <c r="BB1051" s="59" t="str">
        <f t="shared" si="200"/>
        <v/>
      </c>
      <c r="BC1051" s="59" t="str">
        <f t="shared" si="204"/>
        <v/>
      </c>
      <c r="BD1051" s="59" t="str">
        <f t="shared" si="202"/>
        <v/>
      </c>
      <c r="BE1051" s="34" t="str">
        <f>IF(AZ1051="","",IF(AND($H1051="",$I1051=""),"Y",IF(AND($H1051&lt;=#REF!,$I1051&gt;=#REF!),"Y",IF(AND($H1051&lt;=#REF!,$I1051=""),"Y",IF(AND($H1051="",$I1051&gt;=#REF!),"Y","N")))))</f>
        <v/>
      </c>
      <c r="BF1051" s="80" t="str">
        <f t="shared" si="203"/>
        <v/>
      </c>
    </row>
    <row r="1052" spans="12:58">
      <c r="L1052" s="80" t="str">
        <f t="shared" si="201"/>
        <v/>
      </c>
      <c r="R1052" s="65" t="str">
        <f t="shared" si="193"/>
        <v/>
      </c>
      <c r="S1052" s="16" t="str">
        <f t="shared" si="194"/>
        <v/>
      </c>
      <c r="X1052" s="65" t="str">
        <f t="shared" si="195"/>
        <v/>
      </c>
      <c r="AD1052" s="65" t="str">
        <f t="shared" si="196"/>
        <v/>
      </c>
      <c r="AE1052" s="80" t="str">
        <f t="shared" si="197"/>
        <v/>
      </c>
      <c r="AF1052" s="13"/>
      <c r="AN1052" s="14"/>
      <c r="AO1052" s="14"/>
      <c r="AS1052" s="14"/>
      <c r="AT1052" s="14"/>
      <c r="AX1052" s="14"/>
      <c r="AY1052" s="114"/>
      <c r="AZ1052" s="96" t="str">
        <f t="shared" si="198"/>
        <v/>
      </c>
      <c r="BA1052" s="59" t="str">
        <f t="shared" si="199"/>
        <v/>
      </c>
      <c r="BB1052" s="59" t="str">
        <f t="shared" si="200"/>
        <v/>
      </c>
      <c r="BC1052" s="59" t="str">
        <f t="shared" si="204"/>
        <v/>
      </c>
      <c r="BD1052" s="59" t="str">
        <f t="shared" si="202"/>
        <v/>
      </c>
      <c r="BE1052" s="34" t="str">
        <f>IF(AZ1052="","",IF(AND($H1052="",$I1052=""),"Y",IF(AND($H1052&lt;=#REF!,$I1052&gt;=#REF!),"Y",IF(AND($H1052&lt;=#REF!,$I1052=""),"Y",IF(AND($H1052="",$I1052&gt;=#REF!),"Y","N")))))</f>
        <v/>
      </c>
      <c r="BF1052" s="80" t="str">
        <f t="shared" si="203"/>
        <v/>
      </c>
    </row>
    <row r="1053" spans="12:58">
      <c r="L1053" s="80" t="str">
        <f t="shared" si="201"/>
        <v/>
      </c>
      <c r="R1053" s="65" t="str">
        <f t="shared" si="193"/>
        <v/>
      </c>
      <c r="S1053" s="16" t="str">
        <f t="shared" si="194"/>
        <v/>
      </c>
      <c r="X1053" s="65" t="str">
        <f t="shared" si="195"/>
        <v/>
      </c>
      <c r="AD1053" s="65" t="str">
        <f t="shared" si="196"/>
        <v/>
      </c>
      <c r="AE1053" s="80" t="str">
        <f t="shared" si="197"/>
        <v/>
      </c>
      <c r="AF1053" s="13"/>
      <c r="AN1053" s="14"/>
      <c r="AO1053" s="14"/>
      <c r="AS1053" s="14"/>
      <c r="AT1053" s="14"/>
      <c r="AX1053" s="14"/>
      <c r="AY1053" s="114"/>
      <c r="AZ1053" s="96" t="str">
        <f t="shared" si="198"/>
        <v/>
      </c>
      <c r="BA1053" s="59" t="str">
        <f t="shared" si="199"/>
        <v/>
      </c>
      <c r="BB1053" s="59" t="str">
        <f t="shared" si="200"/>
        <v/>
      </c>
      <c r="BC1053" s="59" t="str">
        <f t="shared" si="204"/>
        <v/>
      </c>
      <c r="BD1053" s="59" t="str">
        <f t="shared" si="202"/>
        <v/>
      </c>
      <c r="BE1053" s="34" t="str">
        <f>IF(AZ1053="","",IF(AND($H1053="",$I1053=""),"Y",IF(AND($H1053&lt;=#REF!,$I1053&gt;=#REF!),"Y",IF(AND($H1053&lt;=#REF!,$I1053=""),"Y",IF(AND($H1053="",$I1053&gt;=#REF!),"Y","N")))))</f>
        <v/>
      </c>
      <c r="BF1053" s="80" t="str">
        <f t="shared" si="203"/>
        <v/>
      </c>
    </row>
    <row r="1054" spans="12:58">
      <c r="L1054" s="80" t="str">
        <f t="shared" si="201"/>
        <v/>
      </c>
      <c r="R1054" s="65" t="str">
        <f t="shared" si="193"/>
        <v/>
      </c>
      <c r="S1054" s="16" t="str">
        <f t="shared" si="194"/>
        <v/>
      </c>
      <c r="X1054" s="65" t="str">
        <f t="shared" si="195"/>
        <v/>
      </c>
      <c r="AD1054" s="65" t="str">
        <f t="shared" si="196"/>
        <v/>
      </c>
      <c r="AE1054" s="80" t="str">
        <f t="shared" si="197"/>
        <v/>
      </c>
      <c r="AF1054" s="13"/>
      <c r="AN1054" s="14"/>
      <c r="AO1054" s="14"/>
      <c r="AS1054" s="14"/>
      <c r="AT1054" s="14"/>
      <c r="AX1054" s="14"/>
      <c r="AY1054" s="114"/>
      <c r="AZ1054" s="96" t="str">
        <f t="shared" si="198"/>
        <v/>
      </c>
      <c r="BA1054" s="59" t="str">
        <f t="shared" si="199"/>
        <v/>
      </c>
      <c r="BB1054" s="59" t="str">
        <f t="shared" si="200"/>
        <v/>
      </c>
      <c r="BC1054" s="59" t="str">
        <f t="shared" si="204"/>
        <v/>
      </c>
      <c r="BD1054" s="59" t="str">
        <f t="shared" si="202"/>
        <v/>
      </c>
      <c r="BE1054" s="34" t="str">
        <f>IF(AZ1054="","",IF(AND($H1054="",$I1054=""),"Y",IF(AND($H1054&lt;=#REF!,$I1054&gt;=#REF!),"Y",IF(AND($H1054&lt;=#REF!,$I1054=""),"Y",IF(AND($H1054="",$I1054&gt;=#REF!),"Y","N")))))</f>
        <v/>
      </c>
      <c r="BF1054" s="80" t="str">
        <f t="shared" si="203"/>
        <v/>
      </c>
    </row>
    <row r="1055" spans="12:58">
      <c r="L1055" s="80" t="str">
        <f t="shared" si="201"/>
        <v/>
      </c>
      <c r="R1055" s="65" t="str">
        <f t="shared" si="193"/>
        <v/>
      </c>
      <c r="S1055" s="16" t="str">
        <f t="shared" si="194"/>
        <v/>
      </c>
      <c r="X1055" s="65" t="str">
        <f t="shared" si="195"/>
        <v/>
      </c>
      <c r="AD1055" s="65" t="str">
        <f t="shared" si="196"/>
        <v/>
      </c>
      <c r="AE1055" s="80" t="str">
        <f t="shared" si="197"/>
        <v/>
      </c>
      <c r="AF1055" s="13"/>
      <c r="AN1055" s="14"/>
      <c r="AO1055" s="14"/>
      <c r="AS1055" s="14"/>
      <c r="AT1055" s="14"/>
      <c r="AX1055" s="14"/>
      <c r="AY1055" s="114"/>
      <c r="AZ1055" s="96" t="str">
        <f t="shared" si="198"/>
        <v/>
      </c>
      <c r="BA1055" s="59" t="str">
        <f t="shared" si="199"/>
        <v/>
      </c>
      <c r="BB1055" s="59" t="str">
        <f t="shared" si="200"/>
        <v/>
      </c>
      <c r="BC1055" s="59" t="str">
        <f t="shared" si="204"/>
        <v/>
      </c>
      <c r="BD1055" s="59" t="str">
        <f t="shared" si="202"/>
        <v/>
      </c>
      <c r="BE1055" s="34" t="str">
        <f>IF(AZ1055="","",IF(AND($H1055="",$I1055=""),"Y",IF(AND($H1055&lt;=#REF!,$I1055&gt;=#REF!),"Y",IF(AND($H1055&lt;=#REF!,$I1055=""),"Y",IF(AND($H1055="",$I1055&gt;=#REF!),"Y","N")))))</f>
        <v/>
      </c>
      <c r="BF1055" s="80" t="str">
        <f t="shared" si="203"/>
        <v/>
      </c>
    </row>
    <row r="1056" spans="12:58">
      <c r="L1056" s="80" t="str">
        <f t="shared" si="201"/>
        <v/>
      </c>
      <c r="R1056" s="65" t="str">
        <f t="shared" si="193"/>
        <v/>
      </c>
      <c r="S1056" s="16" t="str">
        <f t="shared" si="194"/>
        <v/>
      </c>
      <c r="X1056" s="65" t="str">
        <f t="shared" si="195"/>
        <v/>
      </c>
      <c r="AD1056" s="65" t="str">
        <f t="shared" si="196"/>
        <v/>
      </c>
      <c r="AE1056" s="80" t="str">
        <f t="shared" si="197"/>
        <v/>
      </c>
      <c r="AF1056" s="13"/>
      <c r="AN1056" s="14"/>
      <c r="AO1056" s="14"/>
      <c r="AS1056" s="14"/>
      <c r="AT1056" s="14"/>
      <c r="AX1056" s="14"/>
      <c r="AY1056" s="114"/>
      <c r="AZ1056" s="96" t="str">
        <f t="shared" si="198"/>
        <v/>
      </c>
      <c r="BA1056" s="59" t="str">
        <f t="shared" si="199"/>
        <v/>
      </c>
      <c r="BB1056" s="59" t="str">
        <f t="shared" si="200"/>
        <v/>
      </c>
      <c r="BC1056" s="59" t="str">
        <f t="shared" si="204"/>
        <v/>
      </c>
      <c r="BD1056" s="59" t="str">
        <f t="shared" si="202"/>
        <v/>
      </c>
      <c r="BE1056" s="34" t="str">
        <f>IF(AZ1056="","",IF(AND($H1056="",$I1056=""),"Y",IF(AND($H1056&lt;=#REF!,$I1056&gt;=#REF!),"Y",IF(AND($H1056&lt;=#REF!,$I1056=""),"Y",IF(AND($H1056="",$I1056&gt;=#REF!),"Y","N")))))</f>
        <v/>
      </c>
      <c r="BF1056" s="80" t="str">
        <f t="shared" si="203"/>
        <v/>
      </c>
    </row>
    <row r="1057" spans="12:58">
      <c r="L1057" s="80" t="str">
        <f t="shared" si="201"/>
        <v/>
      </c>
      <c r="R1057" s="65" t="str">
        <f t="shared" si="193"/>
        <v/>
      </c>
      <c r="S1057" s="16" t="str">
        <f t="shared" si="194"/>
        <v/>
      </c>
      <c r="X1057" s="65" t="str">
        <f t="shared" si="195"/>
        <v/>
      </c>
      <c r="AD1057" s="65" t="str">
        <f t="shared" si="196"/>
        <v/>
      </c>
      <c r="AE1057" s="80" t="str">
        <f t="shared" si="197"/>
        <v/>
      </c>
      <c r="AF1057" s="13"/>
      <c r="AN1057" s="14"/>
      <c r="AO1057" s="14"/>
      <c r="AS1057" s="14"/>
      <c r="AT1057" s="14"/>
      <c r="AX1057" s="14"/>
      <c r="AY1057" s="114"/>
      <c r="AZ1057" s="96" t="str">
        <f t="shared" si="198"/>
        <v/>
      </c>
      <c r="BA1057" s="59" t="str">
        <f t="shared" si="199"/>
        <v/>
      </c>
      <c r="BB1057" s="59" t="str">
        <f t="shared" si="200"/>
        <v/>
      </c>
      <c r="BC1057" s="59" t="str">
        <f t="shared" si="204"/>
        <v/>
      </c>
      <c r="BD1057" s="59" t="str">
        <f t="shared" si="202"/>
        <v/>
      </c>
      <c r="BE1057" s="34" t="str">
        <f>IF(AZ1057="","",IF(AND($H1057="",$I1057=""),"Y",IF(AND($H1057&lt;=#REF!,$I1057&gt;=#REF!),"Y",IF(AND($H1057&lt;=#REF!,$I1057=""),"Y",IF(AND($H1057="",$I1057&gt;=#REF!),"Y","N")))))</f>
        <v/>
      </c>
      <c r="BF1057" s="80" t="str">
        <f t="shared" si="203"/>
        <v/>
      </c>
    </row>
    <row r="1058" spans="12:58">
      <c r="L1058" s="80" t="str">
        <f t="shared" si="201"/>
        <v/>
      </c>
      <c r="R1058" s="65" t="str">
        <f t="shared" si="193"/>
        <v/>
      </c>
      <c r="S1058" s="16" t="str">
        <f t="shared" si="194"/>
        <v/>
      </c>
      <c r="X1058" s="65" t="str">
        <f t="shared" si="195"/>
        <v/>
      </c>
      <c r="AD1058" s="65" t="str">
        <f t="shared" si="196"/>
        <v/>
      </c>
      <c r="AE1058" s="80" t="str">
        <f t="shared" si="197"/>
        <v/>
      </c>
      <c r="AF1058" s="13"/>
      <c r="AN1058" s="14"/>
      <c r="AO1058" s="14"/>
      <c r="AS1058" s="14"/>
      <c r="AT1058" s="14"/>
      <c r="AX1058" s="14"/>
      <c r="AY1058" s="114"/>
      <c r="AZ1058" s="96" t="str">
        <f t="shared" si="198"/>
        <v/>
      </c>
      <c r="BA1058" s="59" t="str">
        <f t="shared" si="199"/>
        <v/>
      </c>
      <c r="BB1058" s="59" t="str">
        <f t="shared" si="200"/>
        <v/>
      </c>
      <c r="BC1058" s="59" t="str">
        <f t="shared" si="204"/>
        <v/>
      </c>
      <c r="BD1058" s="59" t="str">
        <f t="shared" si="202"/>
        <v/>
      </c>
      <c r="BE1058" s="34" t="str">
        <f>IF(AZ1058="","",IF(AND($H1058="",$I1058=""),"Y",IF(AND($H1058&lt;=#REF!,$I1058&gt;=#REF!),"Y",IF(AND($H1058&lt;=#REF!,$I1058=""),"Y",IF(AND($H1058="",$I1058&gt;=#REF!),"Y","N")))))</f>
        <v/>
      </c>
      <c r="BF1058" s="80" t="str">
        <f t="shared" si="203"/>
        <v/>
      </c>
    </row>
    <row r="1059" spans="12:58">
      <c r="L1059" s="80" t="str">
        <f t="shared" si="201"/>
        <v/>
      </c>
      <c r="R1059" s="65" t="str">
        <f t="shared" si="193"/>
        <v/>
      </c>
      <c r="S1059" s="16" t="str">
        <f t="shared" si="194"/>
        <v/>
      </c>
      <c r="X1059" s="65" t="str">
        <f t="shared" si="195"/>
        <v/>
      </c>
      <c r="AD1059" s="65" t="str">
        <f t="shared" si="196"/>
        <v/>
      </c>
      <c r="AE1059" s="80" t="str">
        <f t="shared" si="197"/>
        <v/>
      </c>
      <c r="AF1059" s="13"/>
      <c r="AN1059" s="14"/>
      <c r="AO1059" s="14"/>
      <c r="AS1059" s="14"/>
      <c r="AT1059" s="14"/>
      <c r="AX1059" s="14"/>
      <c r="AY1059" s="114"/>
      <c r="AZ1059" s="96" t="str">
        <f t="shared" si="198"/>
        <v/>
      </c>
      <c r="BA1059" s="59" t="str">
        <f t="shared" si="199"/>
        <v/>
      </c>
      <c r="BB1059" s="59" t="str">
        <f t="shared" si="200"/>
        <v/>
      </c>
      <c r="BC1059" s="59" t="str">
        <f t="shared" si="204"/>
        <v/>
      </c>
      <c r="BD1059" s="59" t="str">
        <f t="shared" si="202"/>
        <v/>
      </c>
      <c r="BE1059" s="34" t="str">
        <f>IF(AZ1059="","",IF(AND($H1059="",$I1059=""),"Y",IF(AND($H1059&lt;=#REF!,$I1059&gt;=#REF!),"Y",IF(AND($H1059&lt;=#REF!,$I1059=""),"Y",IF(AND($H1059="",$I1059&gt;=#REF!),"Y","N")))))</f>
        <v/>
      </c>
      <c r="BF1059" s="80" t="str">
        <f t="shared" si="203"/>
        <v/>
      </c>
    </row>
    <row r="1060" spans="12:58">
      <c r="L1060" s="80" t="str">
        <f t="shared" si="201"/>
        <v/>
      </c>
      <c r="R1060" s="65" t="str">
        <f t="shared" si="193"/>
        <v/>
      </c>
      <c r="S1060" s="16" t="str">
        <f t="shared" si="194"/>
        <v/>
      </c>
      <c r="X1060" s="65" t="str">
        <f t="shared" si="195"/>
        <v/>
      </c>
      <c r="AD1060" s="65" t="str">
        <f t="shared" si="196"/>
        <v/>
      </c>
      <c r="AE1060" s="80" t="str">
        <f t="shared" si="197"/>
        <v/>
      </c>
      <c r="AF1060" s="13"/>
      <c r="AN1060" s="14"/>
      <c r="AO1060" s="14"/>
      <c r="AS1060" s="14"/>
      <c r="AT1060" s="14"/>
      <c r="AX1060" s="14"/>
      <c r="AY1060" s="114"/>
      <c r="AZ1060" s="96" t="str">
        <f t="shared" si="198"/>
        <v/>
      </c>
      <c r="BA1060" s="59" t="str">
        <f t="shared" si="199"/>
        <v/>
      </c>
      <c r="BB1060" s="59" t="str">
        <f t="shared" si="200"/>
        <v/>
      </c>
      <c r="BC1060" s="59" t="str">
        <f t="shared" si="204"/>
        <v/>
      </c>
      <c r="BD1060" s="59" t="str">
        <f t="shared" si="202"/>
        <v/>
      </c>
      <c r="BE1060" s="34" t="str">
        <f>IF(AZ1060="","",IF(AND($H1060="",$I1060=""),"Y",IF(AND($H1060&lt;=#REF!,$I1060&gt;=#REF!),"Y",IF(AND($H1060&lt;=#REF!,$I1060=""),"Y",IF(AND($H1060="",$I1060&gt;=#REF!),"Y","N")))))</f>
        <v/>
      </c>
      <c r="BF1060" s="80" t="str">
        <f t="shared" si="203"/>
        <v/>
      </c>
    </row>
    <row r="1061" spans="12:58">
      <c r="L1061" s="80" t="str">
        <f t="shared" si="201"/>
        <v/>
      </c>
      <c r="R1061" s="65" t="str">
        <f t="shared" si="193"/>
        <v/>
      </c>
      <c r="S1061" s="16" t="str">
        <f t="shared" si="194"/>
        <v/>
      </c>
      <c r="X1061" s="65" t="str">
        <f t="shared" si="195"/>
        <v/>
      </c>
      <c r="AD1061" s="65" t="str">
        <f t="shared" si="196"/>
        <v/>
      </c>
      <c r="AE1061" s="80" t="str">
        <f t="shared" si="197"/>
        <v/>
      </c>
      <c r="AF1061" s="13"/>
      <c r="AN1061" s="14"/>
      <c r="AO1061" s="14"/>
      <c r="AS1061" s="14"/>
      <c r="AT1061" s="14"/>
      <c r="AX1061" s="14"/>
      <c r="AY1061" s="114"/>
      <c r="AZ1061" s="96" t="str">
        <f t="shared" si="198"/>
        <v/>
      </c>
      <c r="BA1061" s="59" t="str">
        <f t="shared" si="199"/>
        <v/>
      </c>
      <c r="BB1061" s="59" t="str">
        <f t="shared" si="200"/>
        <v/>
      </c>
      <c r="BC1061" s="59" t="str">
        <f t="shared" si="204"/>
        <v/>
      </c>
      <c r="BD1061" s="59" t="str">
        <f t="shared" si="202"/>
        <v/>
      </c>
      <c r="BE1061" s="34" t="str">
        <f>IF(AZ1061="","",IF(AND($H1061="",$I1061=""),"Y",IF(AND($H1061&lt;=#REF!,$I1061&gt;=#REF!),"Y",IF(AND($H1061&lt;=#REF!,$I1061=""),"Y",IF(AND($H1061="",$I1061&gt;=#REF!),"Y","N")))))</f>
        <v/>
      </c>
      <c r="BF1061" s="80" t="str">
        <f t="shared" si="203"/>
        <v/>
      </c>
    </row>
    <row r="1062" spans="12:58">
      <c r="L1062" s="80" t="str">
        <f t="shared" si="201"/>
        <v/>
      </c>
      <c r="R1062" s="65" t="str">
        <f t="shared" si="193"/>
        <v/>
      </c>
      <c r="S1062" s="16" t="str">
        <f t="shared" si="194"/>
        <v/>
      </c>
      <c r="X1062" s="65" t="str">
        <f t="shared" si="195"/>
        <v/>
      </c>
      <c r="AD1062" s="65" t="str">
        <f t="shared" si="196"/>
        <v/>
      </c>
      <c r="AE1062" s="80" t="str">
        <f t="shared" si="197"/>
        <v/>
      </c>
      <c r="AF1062" s="13"/>
      <c r="AN1062" s="14"/>
      <c r="AO1062" s="14"/>
      <c r="AS1062" s="14"/>
      <c r="AT1062" s="14"/>
      <c r="AX1062" s="14"/>
      <c r="AY1062" s="114"/>
      <c r="AZ1062" s="96" t="str">
        <f t="shared" si="198"/>
        <v/>
      </c>
      <c r="BA1062" s="59" t="str">
        <f t="shared" si="199"/>
        <v/>
      </c>
      <c r="BB1062" s="59" t="str">
        <f t="shared" si="200"/>
        <v/>
      </c>
      <c r="BC1062" s="59" t="str">
        <f t="shared" si="204"/>
        <v/>
      </c>
      <c r="BD1062" s="59" t="str">
        <f t="shared" si="202"/>
        <v/>
      </c>
      <c r="BE1062" s="34" t="str">
        <f>IF(AZ1062="","",IF(AND($H1062="",$I1062=""),"Y",IF(AND($H1062&lt;=#REF!,$I1062&gt;=#REF!),"Y",IF(AND($H1062&lt;=#REF!,$I1062=""),"Y",IF(AND($H1062="",$I1062&gt;=#REF!),"Y","N")))))</f>
        <v/>
      </c>
      <c r="BF1062" s="80" t="str">
        <f t="shared" si="203"/>
        <v/>
      </c>
    </row>
    <row r="1063" spans="12:58">
      <c r="L1063" s="80" t="str">
        <f t="shared" si="201"/>
        <v/>
      </c>
      <c r="R1063" s="65" t="str">
        <f t="shared" si="193"/>
        <v/>
      </c>
      <c r="S1063" s="16" t="str">
        <f t="shared" si="194"/>
        <v/>
      </c>
      <c r="X1063" s="65" t="str">
        <f t="shared" si="195"/>
        <v/>
      </c>
      <c r="AD1063" s="65" t="str">
        <f t="shared" si="196"/>
        <v/>
      </c>
      <c r="AE1063" s="80" t="str">
        <f t="shared" si="197"/>
        <v/>
      </c>
      <c r="AF1063" s="13"/>
      <c r="AN1063" s="14"/>
      <c r="AO1063" s="14"/>
      <c r="AS1063" s="14"/>
      <c r="AT1063" s="14"/>
      <c r="AX1063" s="14"/>
      <c r="AY1063" s="114"/>
      <c r="AZ1063" s="96" t="str">
        <f t="shared" si="198"/>
        <v/>
      </c>
      <c r="BA1063" s="59" t="str">
        <f t="shared" si="199"/>
        <v/>
      </c>
      <c r="BB1063" s="59" t="str">
        <f t="shared" si="200"/>
        <v/>
      </c>
      <c r="BC1063" s="59" t="str">
        <f t="shared" si="204"/>
        <v/>
      </c>
      <c r="BD1063" s="59" t="str">
        <f t="shared" si="202"/>
        <v/>
      </c>
      <c r="BE1063" s="34" t="str">
        <f>IF(AZ1063="","",IF(AND($H1063="",$I1063=""),"Y",IF(AND($H1063&lt;=#REF!,$I1063&gt;=#REF!),"Y",IF(AND($H1063&lt;=#REF!,$I1063=""),"Y",IF(AND($H1063="",$I1063&gt;=#REF!),"Y","N")))))</f>
        <v/>
      </c>
      <c r="BF1063" s="80" t="str">
        <f t="shared" si="203"/>
        <v/>
      </c>
    </row>
    <row r="1064" spans="12:58">
      <c r="L1064" s="80" t="str">
        <f t="shared" si="201"/>
        <v/>
      </c>
      <c r="R1064" s="65" t="str">
        <f t="shared" si="193"/>
        <v/>
      </c>
      <c r="S1064" s="16" t="str">
        <f t="shared" si="194"/>
        <v/>
      </c>
      <c r="X1064" s="65" t="str">
        <f t="shared" si="195"/>
        <v/>
      </c>
      <c r="AD1064" s="65" t="str">
        <f t="shared" si="196"/>
        <v/>
      </c>
      <c r="AE1064" s="80" t="str">
        <f t="shared" si="197"/>
        <v/>
      </c>
      <c r="AF1064" s="13"/>
      <c r="AN1064" s="14"/>
      <c r="AO1064" s="14"/>
      <c r="AS1064" s="14"/>
      <c r="AT1064" s="14"/>
      <c r="AX1064" s="14"/>
      <c r="AY1064" s="114"/>
      <c r="AZ1064" s="96" t="str">
        <f t="shared" si="198"/>
        <v/>
      </c>
      <c r="BA1064" s="59" t="str">
        <f t="shared" si="199"/>
        <v/>
      </c>
      <c r="BB1064" s="59" t="str">
        <f t="shared" si="200"/>
        <v/>
      </c>
      <c r="BC1064" s="59" t="str">
        <f t="shared" si="204"/>
        <v/>
      </c>
      <c r="BD1064" s="59" t="str">
        <f t="shared" si="202"/>
        <v/>
      </c>
      <c r="BE1064" s="34" t="str">
        <f>IF(AZ1064="","",IF(AND($H1064="",$I1064=""),"Y",IF(AND($H1064&lt;=#REF!,$I1064&gt;=#REF!),"Y",IF(AND($H1064&lt;=#REF!,$I1064=""),"Y",IF(AND($H1064="",$I1064&gt;=#REF!),"Y","N")))))</f>
        <v/>
      </c>
      <c r="BF1064" s="80" t="str">
        <f t="shared" si="203"/>
        <v/>
      </c>
    </row>
    <row r="1065" spans="12:58">
      <c r="L1065" s="80" t="str">
        <f t="shared" si="201"/>
        <v/>
      </c>
      <c r="R1065" s="65" t="str">
        <f t="shared" si="193"/>
        <v/>
      </c>
      <c r="S1065" s="16" t="str">
        <f t="shared" si="194"/>
        <v/>
      </c>
      <c r="X1065" s="65" t="str">
        <f t="shared" si="195"/>
        <v/>
      </c>
      <c r="AD1065" s="65" t="str">
        <f t="shared" si="196"/>
        <v/>
      </c>
      <c r="AE1065" s="80" t="str">
        <f t="shared" si="197"/>
        <v/>
      </c>
      <c r="AF1065" s="13"/>
      <c r="AN1065" s="14"/>
      <c r="AO1065" s="14"/>
      <c r="AS1065" s="14"/>
      <c r="AT1065" s="14"/>
      <c r="AX1065" s="14"/>
      <c r="AY1065" s="114"/>
      <c r="AZ1065" s="96" t="str">
        <f t="shared" si="198"/>
        <v/>
      </c>
      <c r="BA1065" s="59" t="str">
        <f t="shared" si="199"/>
        <v/>
      </c>
      <c r="BB1065" s="59" t="str">
        <f t="shared" si="200"/>
        <v/>
      </c>
      <c r="BC1065" s="59" t="str">
        <f t="shared" si="204"/>
        <v/>
      </c>
      <c r="BD1065" s="59" t="str">
        <f t="shared" si="202"/>
        <v/>
      </c>
      <c r="BE1065" s="34" t="str">
        <f>IF(AZ1065="","",IF(AND($H1065="",$I1065=""),"Y",IF(AND($H1065&lt;=#REF!,$I1065&gt;=#REF!),"Y",IF(AND($H1065&lt;=#REF!,$I1065=""),"Y",IF(AND($H1065="",$I1065&gt;=#REF!),"Y","N")))))</f>
        <v/>
      </c>
      <c r="BF1065" s="80" t="str">
        <f t="shared" si="203"/>
        <v/>
      </c>
    </row>
    <row r="1066" spans="12:58">
      <c r="L1066" s="80" t="str">
        <f t="shared" si="201"/>
        <v/>
      </c>
      <c r="R1066" s="65" t="str">
        <f t="shared" si="193"/>
        <v/>
      </c>
      <c r="S1066" s="16" t="str">
        <f t="shared" si="194"/>
        <v/>
      </c>
      <c r="X1066" s="65" t="str">
        <f t="shared" si="195"/>
        <v/>
      </c>
      <c r="AD1066" s="65" t="str">
        <f t="shared" si="196"/>
        <v/>
      </c>
      <c r="AE1066" s="80" t="str">
        <f t="shared" si="197"/>
        <v/>
      </c>
      <c r="AF1066" s="13"/>
      <c r="AN1066" s="14"/>
      <c r="AO1066" s="14"/>
      <c r="AS1066" s="14"/>
      <c r="AT1066" s="14"/>
      <c r="AX1066" s="14"/>
      <c r="AY1066" s="114"/>
      <c r="AZ1066" s="96" t="str">
        <f t="shared" si="198"/>
        <v/>
      </c>
      <c r="BA1066" s="59" t="str">
        <f t="shared" si="199"/>
        <v/>
      </c>
      <c r="BB1066" s="59" t="str">
        <f t="shared" si="200"/>
        <v/>
      </c>
      <c r="BC1066" s="59" t="str">
        <f t="shared" si="204"/>
        <v/>
      </c>
      <c r="BD1066" s="59" t="str">
        <f t="shared" si="202"/>
        <v/>
      </c>
      <c r="BE1066" s="34" t="str">
        <f>IF(AZ1066="","",IF(AND($H1066="",$I1066=""),"Y",IF(AND($H1066&lt;=#REF!,$I1066&gt;=#REF!),"Y",IF(AND($H1066&lt;=#REF!,$I1066=""),"Y",IF(AND($H1066="",$I1066&gt;=#REF!),"Y","N")))))</f>
        <v/>
      </c>
      <c r="BF1066" s="80" t="str">
        <f t="shared" si="203"/>
        <v/>
      </c>
    </row>
    <row r="1067" spans="12:58">
      <c r="L1067" s="80" t="str">
        <f t="shared" si="201"/>
        <v/>
      </c>
      <c r="R1067" s="65" t="str">
        <f t="shared" si="193"/>
        <v/>
      </c>
      <c r="S1067" s="16" t="str">
        <f t="shared" si="194"/>
        <v/>
      </c>
      <c r="X1067" s="65" t="str">
        <f t="shared" si="195"/>
        <v/>
      </c>
      <c r="AD1067" s="65" t="str">
        <f t="shared" si="196"/>
        <v/>
      </c>
      <c r="AE1067" s="80" t="str">
        <f t="shared" si="197"/>
        <v/>
      </c>
      <c r="AF1067" s="13"/>
      <c r="AN1067" s="14"/>
      <c r="AO1067" s="14"/>
      <c r="AS1067" s="14"/>
      <c r="AT1067" s="14"/>
      <c r="AX1067" s="14"/>
      <c r="AY1067" s="114"/>
      <c r="AZ1067" s="96" t="str">
        <f t="shared" si="198"/>
        <v/>
      </c>
      <c r="BA1067" s="59" t="str">
        <f t="shared" si="199"/>
        <v/>
      </c>
      <c r="BB1067" s="59" t="str">
        <f t="shared" si="200"/>
        <v/>
      </c>
      <c r="BC1067" s="59" t="str">
        <f t="shared" si="204"/>
        <v/>
      </c>
      <c r="BD1067" s="59" t="str">
        <f t="shared" si="202"/>
        <v/>
      </c>
      <c r="BE1067" s="34" t="str">
        <f>IF(AZ1067="","",IF(AND($H1067="",$I1067=""),"Y",IF(AND($H1067&lt;=#REF!,$I1067&gt;=#REF!),"Y",IF(AND($H1067&lt;=#REF!,$I1067=""),"Y",IF(AND($H1067="",$I1067&gt;=#REF!),"Y","N")))))</f>
        <v/>
      </c>
      <c r="BF1067" s="80" t="str">
        <f t="shared" si="203"/>
        <v/>
      </c>
    </row>
    <row r="1068" spans="12:58">
      <c r="L1068" s="80" t="str">
        <f t="shared" si="201"/>
        <v/>
      </c>
      <c r="R1068" s="65" t="str">
        <f t="shared" si="193"/>
        <v/>
      </c>
      <c r="S1068" s="16" t="str">
        <f t="shared" si="194"/>
        <v/>
      </c>
      <c r="X1068" s="65" t="str">
        <f t="shared" si="195"/>
        <v/>
      </c>
      <c r="AD1068" s="65" t="str">
        <f t="shared" si="196"/>
        <v/>
      </c>
      <c r="AE1068" s="80" t="str">
        <f t="shared" si="197"/>
        <v/>
      </c>
      <c r="AF1068" s="13"/>
      <c r="AN1068" s="14"/>
      <c r="AO1068" s="14"/>
      <c r="AS1068" s="14"/>
      <c r="AT1068" s="14"/>
      <c r="AX1068" s="14"/>
      <c r="AY1068" s="114"/>
      <c r="AZ1068" s="96" t="str">
        <f t="shared" si="198"/>
        <v/>
      </c>
      <c r="BA1068" s="59" t="str">
        <f t="shared" si="199"/>
        <v/>
      </c>
      <c r="BB1068" s="59" t="str">
        <f t="shared" si="200"/>
        <v/>
      </c>
      <c r="BC1068" s="59" t="str">
        <f t="shared" si="204"/>
        <v/>
      </c>
      <c r="BD1068" s="59" t="str">
        <f t="shared" si="202"/>
        <v/>
      </c>
      <c r="BE1068" s="34" t="str">
        <f>IF(AZ1068="","",IF(AND($H1068="",$I1068=""),"Y",IF(AND($H1068&lt;=#REF!,$I1068&gt;=#REF!),"Y",IF(AND($H1068&lt;=#REF!,$I1068=""),"Y",IF(AND($H1068="",$I1068&gt;=#REF!),"Y","N")))))</f>
        <v/>
      </c>
      <c r="BF1068" s="80" t="str">
        <f t="shared" si="203"/>
        <v/>
      </c>
    </row>
    <row r="1069" spans="12:58">
      <c r="L1069" s="80" t="str">
        <f t="shared" si="201"/>
        <v/>
      </c>
      <c r="R1069" s="65" t="str">
        <f t="shared" si="193"/>
        <v/>
      </c>
      <c r="S1069" s="16" t="str">
        <f t="shared" si="194"/>
        <v/>
      </c>
      <c r="X1069" s="65" t="str">
        <f t="shared" si="195"/>
        <v/>
      </c>
      <c r="AD1069" s="65" t="str">
        <f t="shared" si="196"/>
        <v/>
      </c>
      <c r="AE1069" s="80" t="str">
        <f t="shared" si="197"/>
        <v/>
      </c>
      <c r="AF1069" s="13"/>
      <c r="AN1069" s="14"/>
      <c r="AO1069" s="14"/>
      <c r="AS1069" s="14"/>
      <c r="AT1069" s="14"/>
      <c r="AX1069" s="14"/>
      <c r="AY1069" s="114"/>
      <c r="AZ1069" s="96" t="str">
        <f t="shared" si="198"/>
        <v/>
      </c>
      <c r="BA1069" s="59" t="str">
        <f t="shared" si="199"/>
        <v/>
      </c>
      <c r="BB1069" s="59" t="str">
        <f t="shared" si="200"/>
        <v/>
      </c>
      <c r="BC1069" s="59" t="str">
        <f t="shared" si="204"/>
        <v/>
      </c>
      <c r="BD1069" s="59" t="str">
        <f t="shared" si="202"/>
        <v/>
      </c>
      <c r="BE1069" s="34" t="str">
        <f>IF(AZ1069="","",IF(AND($H1069="",$I1069=""),"Y",IF(AND($H1069&lt;=#REF!,$I1069&gt;=#REF!),"Y",IF(AND($H1069&lt;=#REF!,$I1069=""),"Y",IF(AND($H1069="",$I1069&gt;=#REF!),"Y","N")))))</f>
        <v/>
      </c>
      <c r="BF1069" s="80" t="str">
        <f t="shared" si="203"/>
        <v/>
      </c>
    </row>
    <row r="1070" spans="12:58">
      <c r="L1070" s="80" t="str">
        <f t="shared" si="201"/>
        <v/>
      </c>
      <c r="R1070" s="65" t="str">
        <f t="shared" si="193"/>
        <v/>
      </c>
      <c r="S1070" s="16" t="str">
        <f t="shared" si="194"/>
        <v/>
      </c>
      <c r="X1070" s="65" t="str">
        <f t="shared" si="195"/>
        <v/>
      </c>
      <c r="AD1070" s="65" t="str">
        <f t="shared" si="196"/>
        <v/>
      </c>
      <c r="AE1070" s="80" t="str">
        <f t="shared" si="197"/>
        <v/>
      </c>
      <c r="AF1070" s="13"/>
      <c r="AN1070" s="14"/>
      <c r="AO1070" s="14"/>
      <c r="AS1070" s="14"/>
      <c r="AT1070" s="14"/>
      <c r="AX1070" s="14"/>
      <c r="AY1070" s="114"/>
      <c r="AZ1070" s="96" t="str">
        <f t="shared" si="198"/>
        <v/>
      </c>
      <c r="BA1070" s="59" t="str">
        <f t="shared" si="199"/>
        <v/>
      </c>
      <c r="BB1070" s="59" t="str">
        <f t="shared" si="200"/>
        <v/>
      </c>
      <c r="BC1070" s="59" t="str">
        <f t="shared" si="204"/>
        <v/>
      </c>
      <c r="BD1070" s="59" t="str">
        <f t="shared" si="202"/>
        <v/>
      </c>
      <c r="BE1070" s="34" t="str">
        <f>IF(AZ1070="","",IF(AND($H1070="",$I1070=""),"Y",IF(AND($H1070&lt;=#REF!,$I1070&gt;=#REF!),"Y",IF(AND($H1070&lt;=#REF!,$I1070=""),"Y",IF(AND($H1070="",$I1070&gt;=#REF!),"Y","N")))))</f>
        <v/>
      </c>
      <c r="BF1070" s="80" t="str">
        <f t="shared" si="203"/>
        <v/>
      </c>
    </row>
    <row r="1071" spans="12:58">
      <c r="L1071" s="80" t="str">
        <f t="shared" si="201"/>
        <v/>
      </c>
      <c r="R1071" s="65" t="str">
        <f t="shared" si="193"/>
        <v/>
      </c>
      <c r="S1071" s="16" t="str">
        <f t="shared" si="194"/>
        <v/>
      </c>
      <c r="X1071" s="65" t="str">
        <f t="shared" si="195"/>
        <v/>
      </c>
      <c r="AD1071" s="65" t="str">
        <f t="shared" si="196"/>
        <v/>
      </c>
      <c r="AE1071" s="80" t="str">
        <f t="shared" si="197"/>
        <v/>
      </c>
      <c r="AF1071" s="13"/>
      <c r="AN1071" s="14"/>
      <c r="AO1071" s="14"/>
      <c r="AS1071" s="14"/>
      <c r="AT1071" s="14"/>
      <c r="AX1071" s="14"/>
      <c r="AY1071" s="114"/>
      <c r="AZ1071" s="96" t="str">
        <f t="shared" si="198"/>
        <v/>
      </c>
      <c r="BA1071" s="59" t="str">
        <f t="shared" si="199"/>
        <v/>
      </c>
      <c r="BB1071" s="59" t="str">
        <f t="shared" si="200"/>
        <v/>
      </c>
      <c r="BC1071" s="59" t="str">
        <f t="shared" si="204"/>
        <v/>
      </c>
      <c r="BD1071" s="59" t="str">
        <f t="shared" si="202"/>
        <v/>
      </c>
      <c r="BE1071" s="34" t="str">
        <f>IF(AZ1071="","",IF(AND($H1071="",$I1071=""),"Y",IF(AND($H1071&lt;=#REF!,$I1071&gt;=#REF!),"Y",IF(AND($H1071&lt;=#REF!,$I1071=""),"Y",IF(AND($H1071="",$I1071&gt;=#REF!),"Y","N")))))</f>
        <v/>
      </c>
      <c r="BF1071" s="80" t="str">
        <f t="shared" si="203"/>
        <v/>
      </c>
    </row>
    <row r="1072" spans="12:58">
      <c r="L1072" s="80" t="str">
        <f t="shared" si="201"/>
        <v/>
      </c>
      <c r="R1072" s="65" t="str">
        <f t="shared" si="193"/>
        <v/>
      </c>
      <c r="S1072" s="16" t="str">
        <f t="shared" si="194"/>
        <v/>
      </c>
      <c r="X1072" s="65" t="str">
        <f t="shared" si="195"/>
        <v/>
      </c>
      <c r="AD1072" s="65" t="str">
        <f t="shared" si="196"/>
        <v/>
      </c>
      <c r="AE1072" s="80" t="str">
        <f t="shared" si="197"/>
        <v/>
      </c>
      <c r="AF1072" s="13"/>
      <c r="AN1072" s="14"/>
      <c r="AO1072" s="14"/>
      <c r="AS1072" s="14"/>
      <c r="AT1072" s="14"/>
      <c r="AX1072" s="14"/>
      <c r="AY1072" s="114"/>
      <c r="AZ1072" s="96" t="str">
        <f t="shared" si="198"/>
        <v/>
      </c>
      <c r="BA1072" s="59" t="str">
        <f t="shared" si="199"/>
        <v/>
      </c>
      <c r="BB1072" s="59" t="str">
        <f t="shared" si="200"/>
        <v/>
      </c>
      <c r="BC1072" s="59" t="str">
        <f t="shared" si="204"/>
        <v/>
      </c>
      <c r="BD1072" s="59" t="str">
        <f t="shared" si="202"/>
        <v/>
      </c>
      <c r="BE1072" s="34" t="str">
        <f>IF(AZ1072="","",IF(AND($H1072="",$I1072=""),"Y",IF(AND($H1072&lt;=#REF!,$I1072&gt;=#REF!),"Y",IF(AND($H1072&lt;=#REF!,$I1072=""),"Y",IF(AND($H1072="",$I1072&gt;=#REF!),"Y","N")))))</f>
        <v/>
      </c>
      <c r="BF1072" s="80" t="str">
        <f t="shared" si="203"/>
        <v/>
      </c>
    </row>
    <row r="1073" spans="12:58">
      <c r="L1073" s="80" t="str">
        <f t="shared" si="201"/>
        <v/>
      </c>
      <c r="R1073" s="65" t="str">
        <f t="shared" si="193"/>
        <v/>
      </c>
      <c r="S1073" s="16" t="str">
        <f t="shared" si="194"/>
        <v/>
      </c>
      <c r="X1073" s="65" t="str">
        <f t="shared" si="195"/>
        <v/>
      </c>
      <c r="AD1073" s="65" t="str">
        <f t="shared" si="196"/>
        <v/>
      </c>
      <c r="AE1073" s="80" t="str">
        <f t="shared" si="197"/>
        <v/>
      </c>
      <c r="AF1073" s="13"/>
      <c r="AN1073" s="14"/>
      <c r="AO1073" s="14"/>
      <c r="AS1073" s="14"/>
      <c r="AT1073" s="14"/>
      <c r="AX1073" s="14"/>
      <c r="AY1073" s="114"/>
      <c r="AZ1073" s="96" t="str">
        <f t="shared" si="198"/>
        <v/>
      </c>
      <c r="BA1073" s="59" t="str">
        <f t="shared" si="199"/>
        <v/>
      </c>
      <c r="BB1073" s="59" t="str">
        <f t="shared" si="200"/>
        <v/>
      </c>
      <c r="BC1073" s="59" t="str">
        <f t="shared" si="204"/>
        <v/>
      </c>
      <c r="BD1073" s="59" t="str">
        <f t="shared" si="202"/>
        <v/>
      </c>
      <c r="BE1073" s="34" t="str">
        <f>IF(AZ1073="","",IF(AND($H1073="",$I1073=""),"Y",IF(AND($H1073&lt;=#REF!,$I1073&gt;=#REF!),"Y",IF(AND($H1073&lt;=#REF!,$I1073=""),"Y",IF(AND($H1073="",$I1073&gt;=#REF!),"Y","N")))))</f>
        <v/>
      </c>
      <c r="BF1073" s="80" t="str">
        <f t="shared" si="203"/>
        <v/>
      </c>
    </row>
    <row r="1074" spans="12:58">
      <c r="L1074" s="80" t="str">
        <f t="shared" si="201"/>
        <v/>
      </c>
      <c r="R1074" s="65" t="str">
        <f t="shared" si="193"/>
        <v/>
      </c>
      <c r="S1074" s="16" t="str">
        <f t="shared" si="194"/>
        <v/>
      </c>
      <c r="X1074" s="65" t="str">
        <f t="shared" si="195"/>
        <v/>
      </c>
      <c r="AD1074" s="65" t="str">
        <f t="shared" si="196"/>
        <v/>
      </c>
      <c r="AE1074" s="80" t="str">
        <f t="shared" si="197"/>
        <v/>
      </c>
      <c r="AF1074" s="13"/>
      <c r="AN1074" s="14"/>
      <c r="AO1074" s="14"/>
      <c r="AS1074" s="14"/>
      <c r="AT1074" s="14"/>
      <c r="AX1074" s="14"/>
      <c r="AY1074" s="114"/>
      <c r="AZ1074" s="96" t="str">
        <f t="shared" si="198"/>
        <v/>
      </c>
      <c r="BA1074" s="59" t="str">
        <f t="shared" si="199"/>
        <v/>
      </c>
      <c r="BB1074" s="59" t="str">
        <f t="shared" si="200"/>
        <v/>
      </c>
      <c r="BC1074" s="59" t="str">
        <f t="shared" si="204"/>
        <v/>
      </c>
      <c r="BD1074" s="59" t="str">
        <f t="shared" si="202"/>
        <v/>
      </c>
      <c r="BE1074" s="34" t="str">
        <f>IF(AZ1074="","",IF(AND($H1074="",$I1074=""),"Y",IF(AND($H1074&lt;=#REF!,$I1074&gt;=#REF!),"Y",IF(AND($H1074&lt;=#REF!,$I1074=""),"Y",IF(AND($H1074="",$I1074&gt;=#REF!),"Y","N")))))</f>
        <v/>
      </c>
      <c r="BF1074" s="80" t="str">
        <f t="shared" si="203"/>
        <v/>
      </c>
    </row>
    <row r="1075" spans="12:58">
      <c r="L1075" s="80" t="str">
        <f t="shared" si="201"/>
        <v/>
      </c>
      <c r="R1075" s="65" t="str">
        <f t="shared" si="193"/>
        <v/>
      </c>
      <c r="S1075" s="16" t="str">
        <f t="shared" si="194"/>
        <v/>
      </c>
      <c r="X1075" s="65" t="str">
        <f t="shared" si="195"/>
        <v/>
      </c>
      <c r="AD1075" s="65" t="str">
        <f t="shared" si="196"/>
        <v/>
      </c>
      <c r="AE1075" s="80" t="str">
        <f t="shared" si="197"/>
        <v/>
      </c>
      <c r="AF1075" s="13"/>
      <c r="AN1075" s="14"/>
      <c r="AO1075" s="14"/>
      <c r="AS1075" s="14"/>
      <c r="AT1075" s="14"/>
      <c r="AX1075" s="14"/>
      <c r="AY1075" s="114"/>
      <c r="AZ1075" s="96" t="str">
        <f t="shared" si="198"/>
        <v/>
      </c>
      <c r="BA1075" s="59" t="str">
        <f t="shared" si="199"/>
        <v/>
      </c>
      <c r="BB1075" s="59" t="str">
        <f t="shared" si="200"/>
        <v/>
      </c>
      <c r="BC1075" s="59" t="str">
        <f t="shared" si="204"/>
        <v/>
      </c>
      <c r="BD1075" s="59" t="str">
        <f t="shared" si="202"/>
        <v/>
      </c>
      <c r="BE1075" s="34" t="str">
        <f>IF(AZ1075="","",IF(AND($H1075="",$I1075=""),"Y",IF(AND($H1075&lt;=#REF!,$I1075&gt;=#REF!),"Y",IF(AND($H1075&lt;=#REF!,$I1075=""),"Y",IF(AND($H1075="",$I1075&gt;=#REF!),"Y","N")))))</f>
        <v/>
      </c>
      <c r="BF1075" s="80" t="str">
        <f t="shared" si="203"/>
        <v/>
      </c>
    </row>
    <row r="1076" spans="12:58">
      <c r="L1076" s="80" t="str">
        <f t="shared" si="201"/>
        <v/>
      </c>
      <c r="R1076" s="65" t="str">
        <f t="shared" si="193"/>
        <v/>
      </c>
      <c r="S1076" s="16" t="str">
        <f t="shared" si="194"/>
        <v/>
      </c>
      <c r="X1076" s="65" t="str">
        <f t="shared" si="195"/>
        <v/>
      </c>
      <c r="AD1076" s="65" t="str">
        <f t="shared" si="196"/>
        <v/>
      </c>
      <c r="AE1076" s="80" t="str">
        <f t="shared" si="197"/>
        <v/>
      </c>
      <c r="AF1076" s="13"/>
      <c r="AN1076" s="14"/>
      <c r="AO1076" s="14"/>
      <c r="AS1076" s="14"/>
      <c r="AT1076" s="14"/>
      <c r="AX1076" s="14"/>
      <c r="AY1076" s="114"/>
      <c r="AZ1076" s="96" t="str">
        <f t="shared" si="198"/>
        <v/>
      </c>
      <c r="BA1076" s="59" t="str">
        <f t="shared" si="199"/>
        <v/>
      </c>
      <c r="BB1076" s="59" t="str">
        <f t="shared" si="200"/>
        <v/>
      </c>
      <c r="BC1076" s="59" t="str">
        <f t="shared" si="204"/>
        <v/>
      </c>
      <c r="BD1076" s="59" t="str">
        <f t="shared" si="202"/>
        <v/>
      </c>
      <c r="BE1076" s="34" t="str">
        <f>IF(AZ1076="","",IF(AND($H1076="",$I1076=""),"Y",IF(AND($H1076&lt;=#REF!,$I1076&gt;=#REF!),"Y",IF(AND($H1076&lt;=#REF!,$I1076=""),"Y",IF(AND($H1076="",$I1076&gt;=#REF!),"Y","N")))))</f>
        <v/>
      </c>
      <c r="BF1076" s="80" t="str">
        <f t="shared" si="203"/>
        <v/>
      </c>
    </row>
    <row r="1077" spans="12:58">
      <c r="L1077" s="80" t="str">
        <f t="shared" si="201"/>
        <v/>
      </c>
      <c r="R1077" s="65" t="str">
        <f t="shared" si="193"/>
        <v/>
      </c>
      <c r="S1077" s="16" t="str">
        <f t="shared" si="194"/>
        <v/>
      </c>
      <c r="X1077" s="65" t="str">
        <f t="shared" si="195"/>
        <v/>
      </c>
      <c r="AD1077" s="65" t="str">
        <f t="shared" si="196"/>
        <v/>
      </c>
      <c r="AE1077" s="80" t="str">
        <f t="shared" si="197"/>
        <v/>
      </c>
      <c r="AF1077" s="13"/>
      <c r="AN1077" s="14"/>
      <c r="AO1077" s="14"/>
      <c r="AS1077" s="14"/>
      <c r="AT1077" s="14"/>
      <c r="AX1077" s="14"/>
      <c r="AY1077" s="114"/>
      <c r="AZ1077" s="96" t="str">
        <f t="shared" si="198"/>
        <v/>
      </c>
      <c r="BA1077" s="59" t="str">
        <f t="shared" si="199"/>
        <v/>
      </c>
      <c r="BB1077" s="59" t="str">
        <f t="shared" si="200"/>
        <v/>
      </c>
      <c r="BC1077" s="59" t="str">
        <f t="shared" si="204"/>
        <v/>
      </c>
      <c r="BD1077" s="59" t="str">
        <f t="shared" si="202"/>
        <v/>
      </c>
      <c r="BE1077" s="34" t="str">
        <f>IF(AZ1077="","",IF(AND($H1077="",$I1077=""),"Y",IF(AND($H1077&lt;=#REF!,$I1077&gt;=#REF!),"Y",IF(AND($H1077&lt;=#REF!,$I1077=""),"Y",IF(AND($H1077="",$I1077&gt;=#REF!),"Y","N")))))</f>
        <v/>
      </c>
      <c r="BF1077" s="80" t="str">
        <f t="shared" si="203"/>
        <v/>
      </c>
    </row>
    <row r="1078" spans="12:58">
      <c r="L1078" s="80" t="str">
        <f t="shared" si="201"/>
        <v/>
      </c>
      <c r="R1078" s="65" t="str">
        <f t="shared" si="193"/>
        <v/>
      </c>
      <c r="S1078" s="16" t="str">
        <f t="shared" si="194"/>
        <v/>
      </c>
      <c r="X1078" s="65" t="str">
        <f t="shared" si="195"/>
        <v/>
      </c>
      <c r="AD1078" s="65" t="str">
        <f t="shared" si="196"/>
        <v/>
      </c>
      <c r="AE1078" s="80" t="str">
        <f t="shared" si="197"/>
        <v/>
      </c>
      <c r="AF1078" s="13"/>
      <c r="AN1078" s="14"/>
      <c r="AO1078" s="14"/>
      <c r="AS1078" s="14"/>
      <c r="AT1078" s="14"/>
      <c r="AX1078" s="14"/>
      <c r="AY1078" s="114"/>
      <c r="AZ1078" s="96" t="str">
        <f t="shared" si="198"/>
        <v/>
      </c>
      <c r="BA1078" s="59" t="str">
        <f t="shared" si="199"/>
        <v/>
      </c>
      <c r="BB1078" s="59" t="str">
        <f t="shared" si="200"/>
        <v/>
      </c>
      <c r="BC1078" s="59" t="str">
        <f t="shared" si="204"/>
        <v/>
      </c>
      <c r="BD1078" s="59" t="str">
        <f t="shared" si="202"/>
        <v/>
      </c>
      <c r="BE1078" s="34" t="str">
        <f>IF(AZ1078="","",IF(AND($H1078="",$I1078=""),"Y",IF(AND($H1078&lt;=#REF!,$I1078&gt;=#REF!),"Y",IF(AND($H1078&lt;=#REF!,$I1078=""),"Y",IF(AND($H1078="",$I1078&gt;=#REF!),"Y","N")))))</f>
        <v/>
      </c>
      <c r="BF1078" s="80" t="str">
        <f t="shared" si="203"/>
        <v/>
      </c>
    </row>
    <row r="1079" spans="12:58">
      <c r="L1079" s="80" t="str">
        <f t="shared" si="201"/>
        <v/>
      </c>
      <c r="R1079" s="65" t="str">
        <f t="shared" si="193"/>
        <v/>
      </c>
      <c r="S1079" s="16" t="str">
        <f t="shared" si="194"/>
        <v/>
      </c>
      <c r="X1079" s="65" t="str">
        <f t="shared" si="195"/>
        <v/>
      </c>
      <c r="AD1079" s="65" t="str">
        <f t="shared" si="196"/>
        <v/>
      </c>
      <c r="AE1079" s="80" t="str">
        <f t="shared" si="197"/>
        <v/>
      </c>
      <c r="AF1079" s="13"/>
      <c r="AN1079" s="14"/>
      <c r="AO1079" s="14"/>
      <c r="AS1079" s="14"/>
      <c r="AT1079" s="14"/>
      <c r="AX1079" s="14"/>
      <c r="AY1079" s="114"/>
      <c r="AZ1079" s="96" t="str">
        <f t="shared" si="198"/>
        <v/>
      </c>
      <c r="BA1079" s="59" t="str">
        <f t="shared" si="199"/>
        <v/>
      </c>
      <c r="BB1079" s="59" t="str">
        <f t="shared" si="200"/>
        <v/>
      </c>
      <c r="BC1079" s="59" t="str">
        <f t="shared" si="204"/>
        <v/>
      </c>
      <c r="BD1079" s="59" t="str">
        <f t="shared" si="202"/>
        <v/>
      </c>
      <c r="BE1079" s="34" t="str">
        <f>IF(AZ1079="","",IF(AND($H1079="",$I1079=""),"Y",IF(AND($H1079&lt;=#REF!,$I1079&gt;=#REF!),"Y",IF(AND($H1079&lt;=#REF!,$I1079=""),"Y",IF(AND($H1079="",$I1079&gt;=#REF!),"Y","N")))))</f>
        <v/>
      </c>
      <c r="BF1079" s="80" t="str">
        <f t="shared" si="203"/>
        <v/>
      </c>
    </row>
    <row r="1080" spans="12:58">
      <c r="L1080" s="80" t="str">
        <f t="shared" si="201"/>
        <v/>
      </c>
      <c r="R1080" s="65" t="str">
        <f t="shared" si="193"/>
        <v/>
      </c>
      <c r="S1080" s="16" t="str">
        <f t="shared" si="194"/>
        <v/>
      </c>
      <c r="X1080" s="65" t="str">
        <f t="shared" si="195"/>
        <v/>
      </c>
      <c r="AD1080" s="65" t="str">
        <f t="shared" si="196"/>
        <v/>
      </c>
      <c r="AE1080" s="80" t="str">
        <f t="shared" si="197"/>
        <v/>
      </c>
      <c r="AF1080" s="13"/>
      <c r="AN1080" s="14"/>
      <c r="AO1080" s="14"/>
      <c r="AS1080" s="14"/>
      <c r="AT1080" s="14"/>
      <c r="AX1080" s="14"/>
      <c r="AY1080" s="114"/>
      <c r="AZ1080" s="96" t="str">
        <f t="shared" si="198"/>
        <v/>
      </c>
      <c r="BA1080" s="59" t="str">
        <f t="shared" si="199"/>
        <v/>
      </c>
      <c r="BB1080" s="59" t="str">
        <f t="shared" si="200"/>
        <v/>
      </c>
      <c r="BC1080" s="59" t="str">
        <f t="shared" si="204"/>
        <v/>
      </c>
      <c r="BD1080" s="59" t="str">
        <f t="shared" si="202"/>
        <v/>
      </c>
      <c r="BE1080" s="34" t="str">
        <f>IF(AZ1080="","",IF(AND($H1080="",$I1080=""),"Y",IF(AND($H1080&lt;=#REF!,$I1080&gt;=#REF!),"Y",IF(AND($H1080&lt;=#REF!,$I1080=""),"Y",IF(AND($H1080="",$I1080&gt;=#REF!),"Y","N")))))</f>
        <v/>
      </c>
      <c r="BF1080" s="80" t="str">
        <f t="shared" si="203"/>
        <v/>
      </c>
    </row>
    <row r="1081" spans="12:58">
      <c r="L1081" s="80" t="str">
        <f t="shared" si="201"/>
        <v/>
      </c>
      <c r="R1081" s="65" t="str">
        <f t="shared" si="193"/>
        <v/>
      </c>
      <c r="S1081" s="16" t="str">
        <f t="shared" si="194"/>
        <v/>
      </c>
      <c r="X1081" s="65" t="str">
        <f t="shared" si="195"/>
        <v/>
      </c>
      <c r="AD1081" s="65" t="str">
        <f t="shared" si="196"/>
        <v/>
      </c>
      <c r="AE1081" s="80" t="str">
        <f t="shared" si="197"/>
        <v/>
      </c>
      <c r="AF1081" s="13"/>
      <c r="AN1081" s="14"/>
      <c r="AO1081" s="14"/>
      <c r="AS1081" s="14"/>
      <c r="AT1081" s="14"/>
      <c r="AX1081" s="14"/>
      <c r="AY1081" s="114"/>
      <c r="AZ1081" s="96" t="str">
        <f t="shared" si="198"/>
        <v/>
      </c>
      <c r="BA1081" s="59" t="str">
        <f t="shared" si="199"/>
        <v/>
      </c>
      <c r="BB1081" s="59" t="str">
        <f t="shared" si="200"/>
        <v/>
      </c>
      <c r="BC1081" s="59" t="str">
        <f t="shared" si="204"/>
        <v/>
      </c>
      <c r="BD1081" s="59" t="str">
        <f t="shared" si="202"/>
        <v/>
      </c>
      <c r="BE1081" s="34" t="str">
        <f>IF(AZ1081="","",IF(AND($H1081="",$I1081=""),"Y",IF(AND($H1081&lt;=#REF!,$I1081&gt;=#REF!),"Y",IF(AND($H1081&lt;=#REF!,$I1081=""),"Y",IF(AND($H1081="",$I1081&gt;=#REF!),"Y","N")))))</f>
        <v/>
      </c>
      <c r="BF1081" s="80" t="str">
        <f t="shared" si="203"/>
        <v/>
      </c>
    </row>
    <row r="1082" spans="12:58">
      <c r="L1082" s="80" t="str">
        <f t="shared" si="201"/>
        <v/>
      </c>
      <c r="R1082" s="65" t="str">
        <f t="shared" si="193"/>
        <v/>
      </c>
      <c r="S1082" s="16" t="str">
        <f t="shared" si="194"/>
        <v/>
      </c>
      <c r="X1082" s="65" t="str">
        <f t="shared" si="195"/>
        <v/>
      </c>
      <c r="AD1082" s="65" t="str">
        <f t="shared" si="196"/>
        <v/>
      </c>
      <c r="AE1082" s="80" t="str">
        <f t="shared" si="197"/>
        <v/>
      </c>
      <c r="AF1082" s="13"/>
      <c r="AN1082" s="14"/>
      <c r="AO1082" s="14"/>
      <c r="AS1082" s="14"/>
      <c r="AT1082" s="14"/>
      <c r="AX1082" s="14"/>
      <c r="AY1082" s="114"/>
      <c r="AZ1082" s="96" t="str">
        <f t="shared" si="198"/>
        <v/>
      </c>
      <c r="BA1082" s="59" t="str">
        <f t="shared" si="199"/>
        <v/>
      </c>
      <c r="BB1082" s="59" t="str">
        <f t="shared" si="200"/>
        <v/>
      </c>
      <c r="BC1082" s="59" t="str">
        <f t="shared" si="204"/>
        <v/>
      </c>
      <c r="BD1082" s="59" t="str">
        <f t="shared" si="202"/>
        <v/>
      </c>
      <c r="BE1082" s="34" t="str">
        <f>IF(AZ1082="","",IF(AND($H1082="",$I1082=""),"Y",IF(AND($H1082&lt;=#REF!,$I1082&gt;=#REF!),"Y",IF(AND($H1082&lt;=#REF!,$I1082=""),"Y",IF(AND($H1082="",$I1082&gt;=#REF!),"Y","N")))))</f>
        <v/>
      </c>
      <c r="BF1082" s="80" t="str">
        <f t="shared" si="203"/>
        <v/>
      </c>
    </row>
    <row r="1083" spans="12:58">
      <c r="L1083" s="80" t="str">
        <f t="shared" si="201"/>
        <v/>
      </c>
      <c r="R1083" s="65" t="str">
        <f t="shared" si="193"/>
        <v/>
      </c>
      <c r="S1083" s="16" t="str">
        <f t="shared" si="194"/>
        <v/>
      </c>
      <c r="X1083" s="65" t="str">
        <f t="shared" si="195"/>
        <v/>
      </c>
      <c r="AD1083" s="65" t="str">
        <f t="shared" si="196"/>
        <v/>
      </c>
      <c r="AE1083" s="80" t="str">
        <f t="shared" si="197"/>
        <v/>
      </c>
      <c r="AF1083" s="13"/>
      <c r="AN1083" s="14"/>
      <c r="AO1083" s="14"/>
      <c r="AS1083" s="14"/>
      <c r="AT1083" s="14"/>
      <c r="AX1083" s="14"/>
      <c r="AY1083" s="114"/>
      <c r="AZ1083" s="96" t="str">
        <f t="shared" si="198"/>
        <v/>
      </c>
      <c r="BA1083" s="59" t="str">
        <f t="shared" si="199"/>
        <v/>
      </c>
      <c r="BB1083" s="59" t="str">
        <f t="shared" si="200"/>
        <v/>
      </c>
      <c r="BC1083" s="59" t="str">
        <f t="shared" si="204"/>
        <v/>
      </c>
      <c r="BD1083" s="59" t="str">
        <f t="shared" si="202"/>
        <v/>
      </c>
      <c r="BE1083" s="34" t="str">
        <f>IF(AZ1083="","",IF(AND($H1083="",$I1083=""),"Y",IF(AND($H1083&lt;=#REF!,$I1083&gt;=#REF!),"Y",IF(AND($H1083&lt;=#REF!,$I1083=""),"Y",IF(AND($H1083="",$I1083&gt;=#REF!),"Y","N")))))</f>
        <v/>
      </c>
      <c r="BF1083" s="80" t="str">
        <f t="shared" si="203"/>
        <v/>
      </c>
    </row>
    <row r="1084" spans="12:58">
      <c r="L1084" s="80" t="str">
        <f t="shared" si="201"/>
        <v/>
      </c>
      <c r="R1084" s="65" t="str">
        <f t="shared" si="193"/>
        <v/>
      </c>
      <c r="S1084" s="16" t="str">
        <f t="shared" si="194"/>
        <v/>
      </c>
      <c r="X1084" s="65" t="str">
        <f t="shared" si="195"/>
        <v/>
      </c>
      <c r="AD1084" s="65" t="str">
        <f t="shared" si="196"/>
        <v/>
      </c>
      <c r="AE1084" s="80" t="str">
        <f t="shared" si="197"/>
        <v/>
      </c>
      <c r="AF1084" s="13"/>
      <c r="AN1084" s="14"/>
      <c r="AO1084" s="14"/>
      <c r="AS1084" s="14"/>
      <c r="AT1084" s="14"/>
      <c r="AX1084" s="14"/>
      <c r="AY1084" s="114"/>
      <c r="AZ1084" s="96" t="str">
        <f t="shared" si="198"/>
        <v/>
      </c>
      <c r="BA1084" s="59" t="str">
        <f t="shared" si="199"/>
        <v/>
      </c>
      <c r="BB1084" s="59" t="str">
        <f t="shared" si="200"/>
        <v/>
      </c>
      <c r="BC1084" s="59" t="str">
        <f t="shared" si="204"/>
        <v/>
      </c>
      <c r="BD1084" s="59" t="str">
        <f t="shared" si="202"/>
        <v/>
      </c>
      <c r="BE1084" s="34" t="str">
        <f>IF(AZ1084="","",IF(AND($H1084="",$I1084=""),"Y",IF(AND($H1084&lt;=#REF!,$I1084&gt;=#REF!),"Y",IF(AND($H1084&lt;=#REF!,$I1084=""),"Y",IF(AND($H1084="",$I1084&gt;=#REF!),"Y","N")))))</f>
        <v/>
      </c>
      <c r="BF1084" s="80" t="str">
        <f t="shared" si="203"/>
        <v/>
      </c>
    </row>
    <row r="1085" spans="12:58">
      <c r="L1085" s="80" t="str">
        <f t="shared" si="201"/>
        <v/>
      </c>
      <c r="R1085" s="65" t="str">
        <f t="shared" si="193"/>
        <v/>
      </c>
      <c r="S1085" s="16" t="str">
        <f t="shared" si="194"/>
        <v/>
      </c>
      <c r="X1085" s="65" t="str">
        <f t="shared" si="195"/>
        <v/>
      </c>
      <c r="AD1085" s="65" t="str">
        <f t="shared" si="196"/>
        <v/>
      </c>
      <c r="AE1085" s="80" t="str">
        <f t="shared" si="197"/>
        <v/>
      </c>
      <c r="AF1085" s="13"/>
      <c r="AN1085" s="14"/>
      <c r="AO1085" s="14"/>
      <c r="AS1085" s="14"/>
      <c r="AT1085" s="14"/>
      <c r="AX1085" s="14"/>
      <c r="AY1085" s="114"/>
      <c r="AZ1085" s="96" t="str">
        <f t="shared" si="198"/>
        <v/>
      </c>
      <c r="BA1085" s="59" t="str">
        <f t="shared" si="199"/>
        <v/>
      </c>
      <c r="BB1085" s="59" t="str">
        <f t="shared" si="200"/>
        <v/>
      </c>
      <c r="BC1085" s="59" t="str">
        <f t="shared" si="204"/>
        <v/>
      </c>
      <c r="BD1085" s="59" t="str">
        <f t="shared" si="202"/>
        <v/>
      </c>
      <c r="BE1085" s="34" t="str">
        <f>IF(AZ1085="","",IF(AND($H1085="",$I1085=""),"Y",IF(AND($H1085&lt;=#REF!,$I1085&gt;=#REF!),"Y",IF(AND($H1085&lt;=#REF!,$I1085=""),"Y",IF(AND($H1085="",$I1085&gt;=#REF!),"Y","N")))))</f>
        <v/>
      </c>
      <c r="BF1085" s="80" t="str">
        <f t="shared" si="203"/>
        <v/>
      </c>
    </row>
    <row r="1086" spans="12:58">
      <c r="L1086" s="80" t="str">
        <f t="shared" si="201"/>
        <v/>
      </c>
      <c r="R1086" s="65" t="str">
        <f t="shared" si="193"/>
        <v/>
      </c>
      <c r="S1086" s="16" t="str">
        <f t="shared" si="194"/>
        <v/>
      </c>
      <c r="X1086" s="65" t="str">
        <f t="shared" si="195"/>
        <v/>
      </c>
      <c r="AD1086" s="65" t="str">
        <f t="shared" si="196"/>
        <v/>
      </c>
      <c r="AE1086" s="80" t="str">
        <f t="shared" si="197"/>
        <v/>
      </c>
      <c r="AF1086" s="13"/>
      <c r="AN1086" s="14"/>
      <c r="AO1086" s="14"/>
      <c r="AS1086" s="14"/>
      <c r="AT1086" s="14"/>
      <c r="AX1086" s="14"/>
      <c r="AY1086" s="114"/>
      <c r="AZ1086" s="96" t="str">
        <f t="shared" si="198"/>
        <v/>
      </c>
      <c r="BA1086" s="59" t="str">
        <f t="shared" si="199"/>
        <v/>
      </c>
      <c r="BB1086" s="59" t="str">
        <f t="shared" si="200"/>
        <v/>
      </c>
      <c r="BC1086" s="59" t="str">
        <f t="shared" si="204"/>
        <v/>
      </c>
      <c r="BD1086" s="59" t="str">
        <f t="shared" si="202"/>
        <v/>
      </c>
      <c r="BE1086" s="34" t="str">
        <f>IF(AZ1086="","",IF(AND($H1086="",$I1086=""),"Y",IF(AND($H1086&lt;=#REF!,$I1086&gt;=#REF!),"Y",IF(AND($H1086&lt;=#REF!,$I1086=""),"Y",IF(AND($H1086="",$I1086&gt;=#REF!),"Y","N")))))</f>
        <v/>
      </c>
      <c r="BF1086" s="80" t="str">
        <f t="shared" si="203"/>
        <v/>
      </c>
    </row>
    <row r="1087" spans="12:58">
      <c r="L1087" s="80" t="str">
        <f t="shared" si="201"/>
        <v/>
      </c>
      <c r="R1087" s="65" t="str">
        <f t="shared" si="193"/>
        <v/>
      </c>
      <c r="S1087" s="16" t="str">
        <f t="shared" si="194"/>
        <v/>
      </c>
      <c r="X1087" s="65" t="str">
        <f t="shared" si="195"/>
        <v/>
      </c>
      <c r="AD1087" s="65" t="str">
        <f t="shared" si="196"/>
        <v/>
      </c>
      <c r="AE1087" s="80" t="str">
        <f t="shared" si="197"/>
        <v/>
      </c>
      <c r="AF1087" s="13"/>
      <c r="AN1087" s="14"/>
      <c r="AO1087" s="14"/>
      <c r="AS1087" s="14"/>
      <c r="AT1087" s="14"/>
      <c r="AX1087" s="14"/>
      <c r="AY1087" s="114"/>
      <c r="AZ1087" s="96" t="str">
        <f t="shared" si="198"/>
        <v/>
      </c>
      <c r="BA1087" s="59" t="str">
        <f t="shared" si="199"/>
        <v/>
      </c>
      <c r="BB1087" s="59" t="str">
        <f t="shared" si="200"/>
        <v/>
      </c>
      <c r="BC1087" s="59" t="str">
        <f t="shared" si="204"/>
        <v/>
      </c>
      <c r="BD1087" s="59" t="str">
        <f t="shared" si="202"/>
        <v/>
      </c>
      <c r="BE1087" s="34" t="str">
        <f>IF(AZ1087="","",IF(AND($H1087="",$I1087=""),"Y",IF(AND($H1087&lt;=#REF!,$I1087&gt;=#REF!),"Y",IF(AND($H1087&lt;=#REF!,$I1087=""),"Y",IF(AND($H1087="",$I1087&gt;=#REF!),"Y","N")))))</f>
        <v/>
      </c>
      <c r="BF1087" s="80" t="str">
        <f t="shared" si="203"/>
        <v/>
      </c>
    </row>
    <row r="1088" spans="12:58">
      <c r="L1088" s="80" t="str">
        <f t="shared" si="201"/>
        <v/>
      </c>
      <c r="R1088" s="65" t="str">
        <f t="shared" si="193"/>
        <v/>
      </c>
      <c r="S1088" s="16" t="str">
        <f t="shared" si="194"/>
        <v/>
      </c>
      <c r="X1088" s="65" t="str">
        <f t="shared" si="195"/>
        <v/>
      </c>
      <c r="AD1088" s="65" t="str">
        <f t="shared" si="196"/>
        <v/>
      </c>
      <c r="AE1088" s="80" t="str">
        <f t="shared" si="197"/>
        <v/>
      </c>
      <c r="AF1088" s="13"/>
      <c r="AN1088" s="14"/>
      <c r="AO1088" s="14"/>
      <c r="AS1088" s="14"/>
      <c r="AT1088" s="14"/>
      <c r="AX1088" s="14"/>
      <c r="AY1088" s="114"/>
      <c r="AZ1088" s="96" t="str">
        <f t="shared" si="198"/>
        <v/>
      </c>
      <c r="BA1088" s="59" t="str">
        <f t="shared" si="199"/>
        <v/>
      </c>
      <c r="BB1088" s="59" t="str">
        <f t="shared" si="200"/>
        <v/>
      </c>
      <c r="BC1088" s="59" t="str">
        <f t="shared" si="204"/>
        <v/>
      </c>
      <c r="BD1088" s="59" t="str">
        <f t="shared" si="202"/>
        <v/>
      </c>
      <c r="BE1088" s="34" t="str">
        <f>IF(AZ1088="","",IF(AND($H1088="",$I1088=""),"Y",IF(AND($H1088&lt;=#REF!,$I1088&gt;=#REF!),"Y",IF(AND($H1088&lt;=#REF!,$I1088=""),"Y",IF(AND($H1088="",$I1088&gt;=#REF!),"Y","N")))))</f>
        <v/>
      </c>
      <c r="BF1088" s="80" t="str">
        <f t="shared" si="203"/>
        <v/>
      </c>
    </row>
    <row r="1089" spans="12:58">
      <c r="L1089" s="80" t="str">
        <f t="shared" si="201"/>
        <v/>
      </c>
      <c r="R1089" s="65" t="str">
        <f t="shared" si="193"/>
        <v/>
      </c>
      <c r="S1089" s="16" t="str">
        <f t="shared" si="194"/>
        <v/>
      </c>
      <c r="X1089" s="65" t="str">
        <f t="shared" si="195"/>
        <v/>
      </c>
      <c r="AD1089" s="65" t="str">
        <f t="shared" si="196"/>
        <v/>
      </c>
      <c r="AE1089" s="80" t="str">
        <f t="shared" si="197"/>
        <v/>
      </c>
      <c r="AF1089" s="13"/>
      <c r="AN1089" s="14"/>
      <c r="AO1089" s="14"/>
      <c r="AS1089" s="14"/>
      <c r="AT1089" s="14"/>
      <c r="AX1089" s="14"/>
      <c r="AY1089" s="114"/>
      <c r="AZ1089" s="96" t="str">
        <f t="shared" si="198"/>
        <v/>
      </c>
      <c r="BA1089" s="59" t="str">
        <f t="shared" si="199"/>
        <v/>
      </c>
      <c r="BB1089" s="59" t="str">
        <f t="shared" si="200"/>
        <v/>
      </c>
      <c r="BC1089" s="59" t="str">
        <f t="shared" si="204"/>
        <v/>
      </c>
      <c r="BD1089" s="59" t="str">
        <f t="shared" si="202"/>
        <v/>
      </c>
      <c r="BE1089" s="34" t="str">
        <f>IF(AZ1089="","",IF(AND($H1089="",$I1089=""),"Y",IF(AND($H1089&lt;=#REF!,$I1089&gt;=#REF!),"Y",IF(AND($H1089&lt;=#REF!,$I1089=""),"Y",IF(AND($H1089="",$I1089&gt;=#REF!),"Y","N")))))</f>
        <v/>
      </c>
      <c r="BF1089" s="80" t="str">
        <f t="shared" si="203"/>
        <v/>
      </c>
    </row>
    <row r="1090" spans="12:58">
      <c r="L1090" s="80" t="str">
        <f t="shared" si="201"/>
        <v/>
      </c>
      <c r="R1090" s="65" t="str">
        <f t="shared" si="193"/>
        <v/>
      </c>
      <c r="S1090" s="16" t="str">
        <f t="shared" si="194"/>
        <v/>
      </c>
      <c r="X1090" s="65" t="str">
        <f t="shared" si="195"/>
        <v/>
      </c>
      <c r="AD1090" s="65" t="str">
        <f t="shared" si="196"/>
        <v/>
      </c>
      <c r="AE1090" s="80" t="str">
        <f t="shared" si="197"/>
        <v/>
      </c>
      <c r="AF1090" s="13"/>
      <c r="AN1090" s="14"/>
      <c r="AO1090" s="14"/>
      <c r="AS1090" s="14"/>
      <c r="AT1090" s="14"/>
      <c r="AX1090" s="14"/>
      <c r="AY1090" s="114"/>
      <c r="AZ1090" s="96" t="str">
        <f t="shared" si="198"/>
        <v/>
      </c>
      <c r="BA1090" s="59" t="str">
        <f t="shared" si="199"/>
        <v/>
      </c>
      <c r="BB1090" s="59" t="str">
        <f t="shared" si="200"/>
        <v/>
      </c>
      <c r="BC1090" s="59" t="str">
        <f t="shared" si="204"/>
        <v/>
      </c>
      <c r="BD1090" s="59" t="str">
        <f t="shared" si="202"/>
        <v/>
      </c>
      <c r="BE1090" s="34" t="str">
        <f>IF(AZ1090="","",IF(AND($H1090="",$I1090=""),"Y",IF(AND($H1090&lt;=#REF!,$I1090&gt;=#REF!),"Y",IF(AND($H1090&lt;=#REF!,$I1090=""),"Y",IF(AND($H1090="",$I1090&gt;=#REF!),"Y","N")))))</f>
        <v/>
      </c>
      <c r="BF1090" s="80" t="str">
        <f t="shared" si="203"/>
        <v/>
      </c>
    </row>
    <row r="1091" spans="12:58">
      <c r="L1091" s="80" t="str">
        <f t="shared" si="201"/>
        <v/>
      </c>
      <c r="R1091" s="65" t="str">
        <f t="shared" ref="R1091:R1154" si="205">IF(AND(N1091="Accepted",Q1091=""),"Enter date 1st dose administered",IF(AND(N1091="Previously vaccinated at another location",Q1091=""),"Enter date 1st dose administered",IF(AND(N1091="Refused",O1091=""),"Enter reason for refusal",IF(Q1091&lt;&gt;"","YES",IF(N1091="Refused","NO",IF(AND($M1091&lt;&gt;"",N1091=""),"Enter Vaccination Status",IF(N1091="Unknown","Unknown","")))))))</f>
        <v/>
      </c>
      <c r="S1091" s="16" t="str">
        <f t="shared" ref="S1091:S1154" si="206">IF(Q1091="","",IF(M1091="Pfizer-BioNTech",Q1091+21,IF(M1091="Moderna",Q1091+28,IF(M1091="Janssen/Johnson &amp; Johnson","N/A",""))))</f>
        <v/>
      </c>
      <c r="X1091" s="65" t="str">
        <f t="shared" ref="X1091:X1154" si="207">IF($M1091="Janssen/Johnson &amp; Johnson","N/A",IF(AND(T1091="Accepted",W1091=""),"Enter date 2nd dose administered",IF(AND(T1091="Previously vaccinated at another location",W1091=""),"Enter date 2nd dose administered",IF(R1091="NO","NO",IF(AND(T1091="Refused",U1091=""),"Enter reason for refusal",IF(W1091&lt;&gt;"","YES",IF(T1091="Refused","NO",IF(AND(R1091="YES",T1091=""),"NO",IF(T1091="Unknown","Unknown",IF(AND(T1091="",R1091="Unknown"),"Unknown",""))))))))))</f>
        <v/>
      </c>
      <c r="AD1091" s="65" t="str">
        <f t="shared" ref="AD1091:AD1154" si="208">IF($M1091="Janssen/Johnson &amp; Johnson","N/A",IF(AND(Z1091="Accepted",AC1091=""),"Enter date 2nd dose administered",IF(AND(Z1091="Previously vaccinated at another location",AC1091=""),"Enter date 2nd dose administered",IF(Y1091="NO","NO",IF(AND(Z1091="Refused",AA1091=""),"Enter reason for refusal",IF(AC1091&lt;&gt;"","YES",IF(Z1091="Refused","NO",IF(AND(Y1091="YES",Z1091=""),"NO",IF(Z1091="Unknown","Unknown",IF(AND(Z1091="",Y1091="Unknown"),"Unknown",""))))))))))</f>
        <v/>
      </c>
      <c r="AE1091" s="80" t="str">
        <f t="shared" ref="AE1091:AE1154" si="209">IF(AND(M1091="Pfizer-BioNTech",W1091&lt;&gt;""),W1091+150,IF(AND(M1091="Moderna",W1091&lt;&gt;""),W1091+150,IF(AND(M1091="Janssen/Johnson &amp; Johnson",Q1091&lt;&gt;""),Q1091+60,"")))</f>
        <v/>
      </c>
      <c r="AF1091" s="13"/>
      <c r="AN1091" s="14"/>
      <c r="AO1091" s="14"/>
      <c r="AS1091" s="14"/>
      <c r="AT1091" s="14"/>
      <c r="AX1091" s="14"/>
      <c r="AY1091" s="114"/>
      <c r="AZ1091" s="96" t="str">
        <f t="shared" ref="AZ1091:AZ1154" si="210">IF(OR(X1091="YES",X1091="Enter date 2nd dose administered"),"YES",IF(AND(M1091="Janssen/Johnson &amp; Johnson",R1091="YES"),"YES",IF(OR(O1091="Medical Contraindication",U1091="Medical Contraindication"),"Medical Contraindication",IF(AND(R1091="YES",T1091=""),"NEEDS 2ND DOSE",IF(AND(R1091="Enter date 1st dose administered",T1091=""),"NEEDS 2ND DOSE",IF(AND(R1091="YES",U1091="Offered and Declined"),"Refused 2nd Dose",IF(O1091="Religious Exemption","Religious Exemption",IF(OR(R1091="NO",R1091="Enter reason for refusal"),"NO",IF(OR(R1091="Unknown",X1091="Unknown"),"Unknown","")))))))))</f>
        <v/>
      </c>
      <c r="BA1091" s="59" t="str">
        <f t="shared" ref="BA1091:BA1154" si="211">IF(AZ1091="","",IF(OR(AG1091="Accepted",AG1091="Previously vaccinated at another location"),"YES",IF(AH1091="Medical Contraindication","Medical Contraindication",IF(AG1091="Unknown","Unknown",IF(AG1091="Refused","NO","NO")))))</f>
        <v/>
      </c>
      <c r="BB1091" s="59" t="str">
        <f t="shared" ref="BB1091:BB1154" si="212">IF(AZ1091="","",IF(OR(AL1091="Accepted",AL1091="Previously vaccinated at another location"),"YES",IF(AM1091="Medical Contraindication","Medical Contraindication",IF(AL1091="Unknown","Unknown",IF(AL1091="Refused","NO","NO")))))</f>
        <v/>
      </c>
      <c r="BC1091" s="59" t="str">
        <f t="shared" si="204"/>
        <v/>
      </c>
      <c r="BD1091" s="59" t="str">
        <f t="shared" si="202"/>
        <v/>
      </c>
      <c r="BE1091" s="34" t="str">
        <f>IF(AZ1091="","",IF(AND($H1091="",$I1091=""),"Y",IF(AND($H1091&lt;=#REF!,$I1091&gt;=#REF!),"Y",IF(AND($H1091&lt;=#REF!,$I1091=""),"Y",IF(AND($H1091="",$I1091&gt;=#REF!),"Y","N")))))</f>
        <v/>
      </c>
      <c r="BF1091" s="80" t="str">
        <f t="shared" si="203"/>
        <v/>
      </c>
    </row>
    <row r="1092" spans="12:58">
      <c r="L1092" s="80" t="str">
        <f t="shared" ref="L1092:L1155" si="213">IF(I1092&gt;0,I1092+30,"")</f>
        <v/>
      </c>
      <c r="R1092" s="65" t="str">
        <f t="shared" si="205"/>
        <v/>
      </c>
      <c r="S1092" s="16" t="str">
        <f t="shared" si="206"/>
        <v/>
      </c>
      <c r="X1092" s="65" t="str">
        <f t="shared" si="207"/>
        <v/>
      </c>
      <c r="AD1092" s="65" t="str">
        <f t="shared" si="208"/>
        <v/>
      </c>
      <c r="AE1092" s="80" t="str">
        <f t="shared" si="209"/>
        <v/>
      </c>
      <c r="AF1092" s="13"/>
      <c r="AN1092" s="14"/>
      <c r="AO1092" s="14"/>
      <c r="AS1092" s="14"/>
      <c r="AT1092" s="14"/>
      <c r="AX1092" s="14"/>
      <c r="AY1092" s="114"/>
      <c r="AZ1092" s="96" t="str">
        <f t="shared" si="210"/>
        <v/>
      </c>
      <c r="BA1092" s="59" t="str">
        <f t="shared" si="211"/>
        <v/>
      </c>
      <c r="BB1092" s="59" t="str">
        <f t="shared" si="212"/>
        <v/>
      </c>
      <c r="BC1092" s="59" t="str">
        <f t="shared" si="204"/>
        <v/>
      </c>
      <c r="BD1092" s="59" t="str">
        <f t="shared" ref="BD1092:BD1155" si="214">IF(AV1092="","",IF(OR(AV1092="Accepted",AV1092="Previously vaccinated at another location"),"YES",IF(AW1092="Medical Contraindication","Medical Contraindication",IF(AW1092="Unknown","Unknown",IF(AW1092="Refused","NO","NO")))))</f>
        <v/>
      </c>
      <c r="BE1092" s="34" t="str">
        <f>IF(AZ1092="","",IF(AND($H1092="",$I1092=""),"Y",IF(AND($H1092&lt;=#REF!,$I1092&gt;=#REF!),"Y",IF(AND($H1092&lt;=#REF!,$I1092=""),"Y",IF(AND($H1092="",$I1092&gt;=#REF!),"Y","N")))))</f>
        <v/>
      </c>
      <c r="BF1092" s="80" t="str">
        <f t="shared" ref="BF1092:BF1155" si="215">IF($AZ1092="YES",IF($M1092="Janssen/Johnson &amp; Johnson",Q1092,W1092),"")</f>
        <v/>
      </c>
    </row>
    <row r="1093" spans="12:58">
      <c r="L1093" s="80" t="str">
        <f t="shared" si="213"/>
        <v/>
      </c>
      <c r="R1093" s="65" t="str">
        <f t="shared" si="205"/>
        <v/>
      </c>
      <c r="S1093" s="16" t="str">
        <f t="shared" si="206"/>
        <v/>
      </c>
      <c r="X1093" s="65" t="str">
        <f t="shared" si="207"/>
        <v/>
      </c>
      <c r="AD1093" s="65" t="str">
        <f t="shared" si="208"/>
        <v/>
      </c>
      <c r="AE1093" s="80" t="str">
        <f t="shared" si="209"/>
        <v/>
      </c>
      <c r="AF1093" s="13"/>
      <c r="AN1093" s="14"/>
      <c r="AO1093" s="14"/>
      <c r="AS1093" s="14"/>
      <c r="AT1093" s="14"/>
      <c r="AX1093" s="14"/>
      <c r="AY1093" s="114"/>
      <c r="AZ1093" s="96" t="str">
        <f t="shared" si="210"/>
        <v/>
      </c>
      <c r="BA1093" s="59" t="str">
        <f t="shared" si="211"/>
        <v/>
      </c>
      <c r="BB1093" s="59" t="str">
        <f t="shared" si="212"/>
        <v/>
      </c>
      <c r="BC1093" s="59" t="str">
        <f t="shared" ref="BC1093:BC1156" si="216">IF(BA1093="","",IF(OR(AM1093="Accepted",AM1093="Previously vaccinated at another location"),"YES",IF(AN1093="Medical Contraindication","Medical Contraindication",IF(AM1093="Unknown","Unknown",IF(AM1093="Refused","NO","NO")))))</f>
        <v/>
      </c>
      <c r="BD1093" s="59" t="str">
        <f t="shared" si="214"/>
        <v/>
      </c>
      <c r="BE1093" s="34" t="str">
        <f>IF(AZ1093="","",IF(AND($H1093="",$I1093=""),"Y",IF(AND($H1093&lt;=#REF!,$I1093&gt;=#REF!),"Y",IF(AND($H1093&lt;=#REF!,$I1093=""),"Y",IF(AND($H1093="",$I1093&gt;=#REF!),"Y","N")))))</f>
        <v/>
      </c>
      <c r="BF1093" s="80" t="str">
        <f t="shared" si="215"/>
        <v/>
      </c>
    </row>
    <row r="1094" spans="12:58">
      <c r="L1094" s="80" t="str">
        <f t="shared" si="213"/>
        <v/>
      </c>
      <c r="R1094" s="65" t="str">
        <f t="shared" si="205"/>
        <v/>
      </c>
      <c r="S1094" s="16" t="str">
        <f t="shared" si="206"/>
        <v/>
      </c>
      <c r="X1094" s="65" t="str">
        <f t="shared" si="207"/>
        <v/>
      </c>
      <c r="AD1094" s="65" t="str">
        <f t="shared" si="208"/>
        <v/>
      </c>
      <c r="AE1094" s="80" t="str">
        <f t="shared" si="209"/>
        <v/>
      </c>
      <c r="AF1094" s="13"/>
      <c r="AN1094" s="14"/>
      <c r="AO1094" s="14"/>
      <c r="AS1094" s="14"/>
      <c r="AT1094" s="14"/>
      <c r="AX1094" s="14"/>
      <c r="AY1094" s="114"/>
      <c r="AZ1094" s="96" t="str">
        <f t="shared" si="210"/>
        <v/>
      </c>
      <c r="BA1094" s="59" t="str">
        <f t="shared" si="211"/>
        <v/>
      </c>
      <c r="BB1094" s="59" t="str">
        <f t="shared" si="212"/>
        <v/>
      </c>
      <c r="BC1094" s="59" t="str">
        <f t="shared" si="216"/>
        <v/>
      </c>
      <c r="BD1094" s="59" t="str">
        <f t="shared" si="214"/>
        <v/>
      </c>
      <c r="BE1094" s="34" t="str">
        <f>IF(AZ1094="","",IF(AND($H1094="",$I1094=""),"Y",IF(AND($H1094&lt;=#REF!,$I1094&gt;=#REF!),"Y",IF(AND($H1094&lt;=#REF!,$I1094=""),"Y",IF(AND($H1094="",$I1094&gt;=#REF!),"Y","N")))))</f>
        <v/>
      </c>
      <c r="BF1094" s="80" t="str">
        <f t="shared" si="215"/>
        <v/>
      </c>
    </row>
    <row r="1095" spans="12:58">
      <c r="L1095" s="80" t="str">
        <f t="shared" si="213"/>
        <v/>
      </c>
      <c r="R1095" s="65" t="str">
        <f t="shared" si="205"/>
        <v/>
      </c>
      <c r="S1095" s="16" t="str">
        <f t="shared" si="206"/>
        <v/>
      </c>
      <c r="X1095" s="65" t="str">
        <f t="shared" si="207"/>
        <v/>
      </c>
      <c r="AD1095" s="65" t="str">
        <f t="shared" si="208"/>
        <v/>
      </c>
      <c r="AE1095" s="80" t="str">
        <f t="shared" si="209"/>
        <v/>
      </c>
      <c r="AF1095" s="13"/>
      <c r="AN1095" s="14"/>
      <c r="AO1095" s="14"/>
      <c r="AS1095" s="14"/>
      <c r="AT1095" s="14"/>
      <c r="AX1095" s="14"/>
      <c r="AY1095" s="114"/>
      <c r="AZ1095" s="96" t="str">
        <f t="shared" si="210"/>
        <v/>
      </c>
      <c r="BA1095" s="59" t="str">
        <f t="shared" si="211"/>
        <v/>
      </c>
      <c r="BB1095" s="59" t="str">
        <f t="shared" si="212"/>
        <v/>
      </c>
      <c r="BC1095" s="59" t="str">
        <f t="shared" si="216"/>
        <v/>
      </c>
      <c r="BD1095" s="59" t="str">
        <f t="shared" si="214"/>
        <v/>
      </c>
      <c r="BE1095" s="34" t="str">
        <f>IF(AZ1095="","",IF(AND($H1095="",$I1095=""),"Y",IF(AND($H1095&lt;=#REF!,$I1095&gt;=#REF!),"Y",IF(AND($H1095&lt;=#REF!,$I1095=""),"Y",IF(AND($H1095="",$I1095&gt;=#REF!),"Y","N")))))</f>
        <v/>
      </c>
      <c r="BF1095" s="80" t="str">
        <f t="shared" si="215"/>
        <v/>
      </c>
    </row>
    <row r="1096" spans="12:58">
      <c r="L1096" s="80" t="str">
        <f t="shared" si="213"/>
        <v/>
      </c>
      <c r="R1096" s="65" t="str">
        <f t="shared" si="205"/>
        <v/>
      </c>
      <c r="S1096" s="16" t="str">
        <f t="shared" si="206"/>
        <v/>
      </c>
      <c r="X1096" s="65" t="str">
        <f t="shared" si="207"/>
        <v/>
      </c>
      <c r="AD1096" s="65" t="str">
        <f t="shared" si="208"/>
        <v/>
      </c>
      <c r="AE1096" s="80" t="str">
        <f t="shared" si="209"/>
        <v/>
      </c>
      <c r="AF1096" s="13"/>
      <c r="AN1096" s="14"/>
      <c r="AO1096" s="14"/>
      <c r="AS1096" s="14"/>
      <c r="AT1096" s="14"/>
      <c r="AX1096" s="14"/>
      <c r="AY1096" s="114"/>
      <c r="AZ1096" s="96" t="str">
        <f t="shared" si="210"/>
        <v/>
      </c>
      <c r="BA1096" s="59" t="str">
        <f t="shared" si="211"/>
        <v/>
      </c>
      <c r="BB1096" s="59" t="str">
        <f t="shared" si="212"/>
        <v/>
      </c>
      <c r="BC1096" s="59" t="str">
        <f t="shared" si="216"/>
        <v/>
      </c>
      <c r="BD1096" s="59" t="str">
        <f t="shared" si="214"/>
        <v/>
      </c>
      <c r="BE1096" s="34" t="str">
        <f>IF(AZ1096="","",IF(AND($H1096="",$I1096=""),"Y",IF(AND($H1096&lt;=#REF!,$I1096&gt;=#REF!),"Y",IF(AND($H1096&lt;=#REF!,$I1096=""),"Y",IF(AND($H1096="",$I1096&gt;=#REF!),"Y","N")))))</f>
        <v/>
      </c>
      <c r="BF1096" s="80" t="str">
        <f t="shared" si="215"/>
        <v/>
      </c>
    </row>
    <row r="1097" spans="12:58">
      <c r="L1097" s="80" t="str">
        <f t="shared" si="213"/>
        <v/>
      </c>
      <c r="R1097" s="65" t="str">
        <f t="shared" si="205"/>
        <v/>
      </c>
      <c r="S1097" s="16" t="str">
        <f t="shared" si="206"/>
        <v/>
      </c>
      <c r="X1097" s="65" t="str">
        <f t="shared" si="207"/>
        <v/>
      </c>
      <c r="AD1097" s="65" t="str">
        <f t="shared" si="208"/>
        <v/>
      </c>
      <c r="AE1097" s="80" t="str">
        <f t="shared" si="209"/>
        <v/>
      </c>
      <c r="AF1097" s="13"/>
      <c r="AN1097" s="14"/>
      <c r="AO1097" s="14"/>
      <c r="AS1097" s="14"/>
      <c r="AT1097" s="14"/>
      <c r="AX1097" s="14"/>
      <c r="AY1097" s="114"/>
      <c r="AZ1097" s="96" t="str">
        <f t="shared" si="210"/>
        <v/>
      </c>
      <c r="BA1097" s="59" t="str">
        <f t="shared" si="211"/>
        <v/>
      </c>
      <c r="BB1097" s="59" t="str">
        <f t="shared" si="212"/>
        <v/>
      </c>
      <c r="BC1097" s="59" t="str">
        <f t="shared" si="216"/>
        <v/>
      </c>
      <c r="BD1097" s="59" t="str">
        <f t="shared" si="214"/>
        <v/>
      </c>
      <c r="BE1097" s="34" t="str">
        <f>IF(AZ1097="","",IF(AND($H1097="",$I1097=""),"Y",IF(AND($H1097&lt;=#REF!,$I1097&gt;=#REF!),"Y",IF(AND($H1097&lt;=#REF!,$I1097=""),"Y",IF(AND($H1097="",$I1097&gt;=#REF!),"Y","N")))))</f>
        <v/>
      </c>
      <c r="BF1097" s="80" t="str">
        <f t="shared" si="215"/>
        <v/>
      </c>
    </row>
    <row r="1098" spans="12:58">
      <c r="L1098" s="80" t="str">
        <f t="shared" si="213"/>
        <v/>
      </c>
      <c r="R1098" s="65" t="str">
        <f t="shared" si="205"/>
        <v/>
      </c>
      <c r="S1098" s="16" t="str">
        <f t="shared" si="206"/>
        <v/>
      </c>
      <c r="X1098" s="65" t="str">
        <f t="shared" si="207"/>
        <v/>
      </c>
      <c r="AD1098" s="65" t="str">
        <f t="shared" si="208"/>
        <v/>
      </c>
      <c r="AE1098" s="80" t="str">
        <f t="shared" si="209"/>
        <v/>
      </c>
      <c r="AF1098" s="13"/>
      <c r="AN1098" s="14"/>
      <c r="AO1098" s="14"/>
      <c r="AS1098" s="14"/>
      <c r="AT1098" s="14"/>
      <c r="AX1098" s="14"/>
      <c r="AY1098" s="114"/>
      <c r="AZ1098" s="96" t="str">
        <f t="shared" si="210"/>
        <v/>
      </c>
      <c r="BA1098" s="59" t="str">
        <f t="shared" si="211"/>
        <v/>
      </c>
      <c r="BB1098" s="59" t="str">
        <f t="shared" si="212"/>
        <v/>
      </c>
      <c r="BC1098" s="59" t="str">
        <f t="shared" si="216"/>
        <v/>
      </c>
      <c r="BD1098" s="59" t="str">
        <f t="shared" si="214"/>
        <v/>
      </c>
      <c r="BE1098" s="34" t="str">
        <f>IF(AZ1098="","",IF(AND($H1098="",$I1098=""),"Y",IF(AND($H1098&lt;=#REF!,$I1098&gt;=#REF!),"Y",IF(AND($H1098&lt;=#REF!,$I1098=""),"Y",IF(AND($H1098="",$I1098&gt;=#REF!),"Y","N")))))</f>
        <v/>
      </c>
      <c r="BF1098" s="80" t="str">
        <f t="shared" si="215"/>
        <v/>
      </c>
    </row>
    <row r="1099" spans="12:58">
      <c r="L1099" s="80" t="str">
        <f t="shared" si="213"/>
        <v/>
      </c>
      <c r="R1099" s="65" t="str">
        <f t="shared" si="205"/>
        <v/>
      </c>
      <c r="S1099" s="16" t="str">
        <f t="shared" si="206"/>
        <v/>
      </c>
      <c r="X1099" s="65" t="str">
        <f t="shared" si="207"/>
        <v/>
      </c>
      <c r="AD1099" s="65" t="str">
        <f t="shared" si="208"/>
        <v/>
      </c>
      <c r="AE1099" s="80" t="str">
        <f t="shared" si="209"/>
        <v/>
      </c>
      <c r="AF1099" s="13"/>
      <c r="AN1099" s="14"/>
      <c r="AO1099" s="14"/>
      <c r="AS1099" s="14"/>
      <c r="AT1099" s="14"/>
      <c r="AX1099" s="14"/>
      <c r="AY1099" s="114"/>
      <c r="AZ1099" s="96" t="str">
        <f t="shared" si="210"/>
        <v/>
      </c>
      <c r="BA1099" s="59" t="str">
        <f t="shared" si="211"/>
        <v/>
      </c>
      <c r="BB1099" s="59" t="str">
        <f t="shared" si="212"/>
        <v/>
      </c>
      <c r="BC1099" s="59" t="str">
        <f t="shared" si="216"/>
        <v/>
      </c>
      <c r="BD1099" s="59" t="str">
        <f t="shared" si="214"/>
        <v/>
      </c>
      <c r="BE1099" s="34" t="str">
        <f>IF(AZ1099="","",IF(AND($H1099="",$I1099=""),"Y",IF(AND($H1099&lt;=#REF!,$I1099&gt;=#REF!),"Y",IF(AND($H1099&lt;=#REF!,$I1099=""),"Y",IF(AND($H1099="",$I1099&gt;=#REF!),"Y","N")))))</f>
        <v/>
      </c>
      <c r="BF1099" s="80" t="str">
        <f t="shared" si="215"/>
        <v/>
      </c>
    </row>
    <row r="1100" spans="12:58">
      <c r="L1100" s="80" t="str">
        <f t="shared" si="213"/>
        <v/>
      </c>
      <c r="R1100" s="65" t="str">
        <f t="shared" si="205"/>
        <v/>
      </c>
      <c r="S1100" s="16" t="str">
        <f t="shared" si="206"/>
        <v/>
      </c>
      <c r="X1100" s="65" t="str">
        <f t="shared" si="207"/>
        <v/>
      </c>
      <c r="AD1100" s="65" t="str">
        <f t="shared" si="208"/>
        <v/>
      </c>
      <c r="AE1100" s="80" t="str">
        <f t="shared" si="209"/>
        <v/>
      </c>
      <c r="AF1100" s="13"/>
      <c r="AN1100" s="14"/>
      <c r="AO1100" s="14"/>
      <c r="AS1100" s="14"/>
      <c r="AT1100" s="14"/>
      <c r="AX1100" s="14"/>
      <c r="AY1100" s="114"/>
      <c r="AZ1100" s="96" t="str">
        <f t="shared" si="210"/>
        <v/>
      </c>
      <c r="BA1100" s="59" t="str">
        <f t="shared" si="211"/>
        <v/>
      </c>
      <c r="BB1100" s="59" t="str">
        <f t="shared" si="212"/>
        <v/>
      </c>
      <c r="BC1100" s="59" t="str">
        <f t="shared" si="216"/>
        <v/>
      </c>
      <c r="BD1100" s="59" t="str">
        <f t="shared" si="214"/>
        <v/>
      </c>
      <c r="BE1100" s="34" t="str">
        <f>IF(AZ1100="","",IF(AND($H1100="",$I1100=""),"Y",IF(AND($H1100&lt;=#REF!,$I1100&gt;=#REF!),"Y",IF(AND($H1100&lt;=#REF!,$I1100=""),"Y",IF(AND($H1100="",$I1100&gt;=#REF!),"Y","N")))))</f>
        <v/>
      </c>
      <c r="BF1100" s="80" t="str">
        <f t="shared" si="215"/>
        <v/>
      </c>
    </row>
    <row r="1101" spans="12:58">
      <c r="L1101" s="80" t="str">
        <f t="shared" si="213"/>
        <v/>
      </c>
      <c r="R1101" s="65" t="str">
        <f t="shared" si="205"/>
        <v/>
      </c>
      <c r="S1101" s="16" t="str">
        <f t="shared" si="206"/>
        <v/>
      </c>
      <c r="X1101" s="65" t="str">
        <f t="shared" si="207"/>
        <v/>
      </c>
      <c r="AD1101" s="65" t="str">
        <f t="shared" si="208"/>
        <v/>
      </c>
      <c r="AE1101" s="80" t="str">
        <f t="shared" si="209"/>
        <v/>
      </c>
      <c r="AF1101" s="13"/>
      <c r="AN1101" s="14"/>
      <c r="AO1101" s="14"/>
      <c r="AS1101" s="14"/>
      <c r="AT1101" s="14"/>
      <c r="AX1101" s="14"/>
      <c r="AY1101" s="114"/>
      <c r="AZ1101" s="96" t="str">
        <f t="shared" si="210"/>
        <v/>
      </c>
      <c r="BA1101" s="59" t="str">
        <f t="shared" si="211"/>
        <v/>
      </c>
      <c r="BB1101" s="59" t="str">
        <f t="shared" si="212"/>
        <v/>
      </c>
      <c r="BC1101" s="59" t="str">
        <f t="shared" si="216"/>
        <v/>
      </c>
      <c r="BD1101" s="59" t="str">
        <f t="shared" si="214"/>
        <v/>
      </c>
      <c r="BE1101" s="34" t="str">
        <f>IF(AZ1101="","",IF(AND($H1101="",$I1101=""),"Y",IF(AND($H1101&lt;=#REF!,$I1101&gt;=#REF!),"Y",IF(AND($H1101&lt;=#REF!,$I1101=""),"Y",IF(AND($H1101="",$I1101&gt;=#REF!),"Y","N")))))</f>
        <v/>
      </c>
      <c r="BF1101" s="80" t="str">
        <f t="shared" si="215"/>
        <v/>
      </c>
    </row>
    <row r="1102" spans="12:58">
      <c r="L1102" s="80" t="str">
        <f t="shared" si="213"/>
        <v/>
      </c>
      <c r="R1102" s="65" t="str">
        <f t="shared" si="205"/>
        <v/>
      </c>
      <c r="S1102" s="16" t="str">
        <f t="shared" si="206"/>
        <v/>
      </c>
      <c r="X1102" s="65" t="str">
        <f t="shared" si="207"/>
        <v/>
      </c>
      <c r="AD1102" s="65" t="str">
        <f t="shared" si="208"/>
        <v/>
      </c>
      <c r="AE1102" s="80" t="str">
        <f t="shared" si="209"/>
        <v/>
      </c>
      <c r="AF1102" s="13"/>
      <c r="AN1102" s="14"/>
      <c r="AO1102" s="14"/>
      <c r="AS1102" s="14"/>
      <c r="AT1102" s="14"/>
      <c r="AX1102" s="14"/>
      <c r="AY1102" s="114"/>
      <c r="AZ1102" s="96" t="str">
        <f t="shared" si="210"/>
        <v/>
      </c>
      <c r="BA1102" s="59" t="str">
        <f t="shared" si="211"/>
        <v/>
      </c>
      <c r="BB1102" s="59" t="str">
        <f t="shared" si="212"/>
        <v/>
      </c>
      <c r="BC1102" s="59" t="str">
        <f t="shared" si="216"/>
        <v/>
      </c>
      <c r="BD1102" s="59" t="str">
        <f t="shared" si="214"/>
        <v/>
      </c>
      <c r="BE1102" s="34" t="str">
        <f>IF(AZ1102="","",IF(AND($H1102="",$I1102=""),"Y",IF(AND($H1102&lt;=#REF!,$I1102&gt;=#REF!),"Y",IF(AND($H1102&lt;=#REF!,$I1102=""),"Y",IF(AND($H1102="",$I1102&gt;=#REF!),"Y","N")))))</f>
        <v/>
      </c>
      <c r="BF1102" s="80" t="str">
        <f t="shared" si="215"/>
        <v/>
      </c>
    </row>
    <row r="1103" spans="12:58">
      <c r="L1103" s="80" t="str">
        <f t="shared" si="213"/>
        <v/>
      </c>
      <c r="R1103" s="65" t="str">
        <f t="shared" si="205"/>
        <v/>
      </c>
      <c r="S1103" s="16" t="str">
        <f t="shared" si="206"/>
        <v/>
      </c>
      <c r="X1103" s="65" t="str">
        <f t="shared" si="207"/>
        <v/>
      </c>
      <c r="AD1103" s="65" t="str">
        <f t="shared" si="208"/>
        <v/>
      </c>
      <c r="AE1103" s="80" t="str">
        <f t="shared" si="209"/>
        <v/>
      </c>
      <c r="AF1103" s="13"/>
      <c r="AN1103" s="14"/>
      <c r="AO1103" s="14"/>
      <c r="AS1103" s="14"/>
      <c r="AT1103" s="14"/>
      <c r="AX1103" s="14"/>
      <c r="AY1103" s="114"/>
      <c r="AZ1103" s="96" t="str">
        <f t="shared" si="210"/>
        <v/>
      </c>
      <c r="BA1103" s="59" t="str">
        <f t="shared" si="211"/>
        <v/>
      </c>
      <c r="BB1103" s="59" t="str">
        <f t="shared" si="212"/>
        <v/>
      </c>
      <c r="BC1103" s="59" t="str">
        <f t="shared" si="216"/>
        <v/>
      </c>
      <c r="BD1103" s="59" t="str">
        <f t="shared" si="214"/>
        <v/>
      </c>
      <c r="BE1103" s="34" t="str">
        <f>IF(AZ1103="","",IF(AND($H1103="",$I1103=""),"Y",IF(AND($H1103&lt;=#REF!,$I1103&gt;=#REF!),"Y",IF(AND($H1103&lt;=#REF!,$I1103=""),"Y",IF(AND($H1103="",$I1103&gt;=#REF!),"Y","N")))))</f>
        <v/>
      </c>
      <c r="BF1103" s="80" t="str">
        <f t="shared" si="215"/>
        <v/>
      </c>
    </row>
    <row r="1104" spans="12:58">
      <c r="L1104" s="80" t="str">
        <f t="shared" si="213"/>
        <v/>
      </c>
      <c r="R1104" s="65" t="str">
        <f t="shared" si="205"/>
        <v/>
      </c>
      <c r="S1104" s="16" t="str">
        <f t="shared" si="206"/>
        <v/>
      </c>
      <c r="X1104" s="65" t="str">
        <f t="shared" si="207"/>
        <v/>
      </c>
      <c r="AD1104" s="65" t="str">
        <f t="shared" si="208"/>
        <v/>
      </c>
      <c r="AE1104" s="80" t="str">
        <f t="shared" si="209"/>
        <v/>
      </c>
      <c r="AF1104" s="13"/>
      <c r="AN1104" s="14"/>
      <c r="AO1104" s="14"/>
      <c r="AS1104" s="14"/>
      <c r="AT1104" s="14"/>
      <c r="AX1104" s="14"/>
      <c r="AY1104" s="114"/>
      <c r="AZ1104" s="96" t="str">
        <f t="shared" si="210"/>
        <v/>
      </c>
      <c r="BA1104" s="59" t="str">
        <f t="shared" si="211"/>
        <v/>
      </c>
      <c r="BB1104" s="59" t="str">
        <f t="shared" si="212"/>
        <v/>
      </c>
      <c r="BC1104" s="59" t="str">
        <f t="shared" si="216"/>
        <v/>
      </c>
      <c r="BD1104" s="59" t="str">
        <f t="shared" si="214"/>
        <v/>
      </c>
      <c r="BE1104" s="34" t="str">
        <f>IF(AZ1104="","",IF(AND($H1104="",$I1104=""),"Y",IF(AND($H1104&lt;=#REF!,$I1104&gt;=#REF!),"Y",IF(AND($H1104&lt;=#REF!,$I1104=""),"Y",IF(AND($H1104="",$I1104&gt;=#REF!),"Y","N")))))</f>
        <v/>
      </c>
      <c r="BF1104" s="80" t="str">
        <f t="shared" si="215"/>
        <v/>
      </c>
    </row>
    <row r="1105" spans="12:58">
      <c r="L1105" s="80" t="str">
        <f t="shared" si="213"/>
        <v/>
      </c>
      <c r="R1105" s="65" t="str">
        <f t="shared" si="205"/>
        <v/>
      </c>
      <c r="S1105" s="16" t="str">
        <f t="shared" si="206"/>
        <v/>
      </c>
      <c r="X1105" s="65" t="str">
        <f t="shared" si="207"/>
        <v/>
      </c>
      <c r="AD1105" s="65" t="str">
        <f t="shared" si="208"/>
        <v/>
      </c>
      <c r="AE1105" s="80" t="str">
        <f t="shared" si="209"/>
        <v/>
      </c>
      <c r="AF1105" s="13"/>
      <c r="AN1105" s="14"/>
      <c r="AO1105" s="14"/>
      <c r="AS1105" s="14"/>
      <c r="AT1105" s="14"/>
      <c r="AX1105" s="14"/>
      <c r="AY1105" s="114"/>
      <c r="AZ1105" s="96" t="str">
        <f t="shared" si="210"/>
        <v/>
      </c>
      <c r="BA1105" s="59" t="str">
        <f t="shared" si="211"/>
        <v/>
      </c>
      <c r="BB1105" s="59" t="str">
        <f t="shared" si="212"/>
        <v/>
      </c>
      <c r="BC1105" s="59" t="str">
        <f t="shared" si="216"/>
        <v/>
      </c>
      <c r="BD1105" s="59" t="str">
        <f t="shared" si="214"/>
        <v/>
      </c>
      <c r="BE1105" s="34" t="str">
        <f>IF(AZ1105="","",IF(AND($H1105="",$I1105=""),"Y",IF(AND($H1105&lt;=#REF!,$I1105&gt;=#REF!),"Y",IF(AND($H1105&lt;=#REF!,$I1105=""),"Y",IF(AND($H1105="",$I1105&gt;=#REF!),"Y","N")))))</f>
        <v/>
      </c>
      <c r="BF1105" s="80" t="str">
        <f t="shared" si="215"/>
        <v/>
      </c>
    </row>
    <row r="1106" spans="12:58">
      <c r="L1106" s="80" t="str">
        <f t="shared" si="213"/>
        <v/>
      </c>
      <c r="R1106" s="65" t="str">
        <f t="shared" si="205"/>
        <v/>
      </c>
      <c r="S1106" s="16" t="str">
        <f t="shared" si="206"/>
        <v/>
      </c>
      <c r="X1106" s="65" t="str">
        <f t="shared" si="207"/>
        <v/>
      </c>
      <c r="AD1106" s="65" t="str">
        <f t="shared" si="208"/>
        <v/>
      </c>
      <c r="AE1106" s="80" t="str">
        <f t="shared" si="209"/>
        <v/>
      </c>
      <c r="AF1106" s="13"/>
      <c r="AN1106" s="14"/>
      <c r="AO1106" s="14"/>
      <c r="AS1106" s="14"/>
      <c r="AT1106" s="14"/>
      <c r="AX1106" s="14"/>
      <c r="AY1106" s="114"/>
      <c r="AZ1106" s="96" t="str">
        <f t="shared" si="210"/>
        <v/>
      </c>
      <c r="BA1106" s="59" t="str">
        <f t="shared" si="211"/>
        <v/>
      </c>
      <c r="BB1106" s="59" t="str">
        <f t="shared" si="212"/>
        <v/>
      </c>
      <c r="BC1106" s="59" t="str">
        <f t="shared" si="216"/>
        <v/>
      </c>
      <c r="BD1106" s="59" t="str">
        <f t="shared" si="214"/>
        <v/>
      </c>
      <c r="BE1106" s="34" t="str">
        <f>IF(AZ1106="","",IF(AND($H1106="",$I1106=""),"Y",IF(AND($H1106&lt;=#REF!,$I1106&gt;=#REF!),"Y",IF(AND($H1106&lt;=#REF!,$I1106=""),"Y",IF(AND($H1106="",$I1106&gt;=#REF!),"Y","N")))))</f>
        <v/>
      </c>
      <c r="BF1106" s="80" t="str">
        <f t="shared" si="215"/>
        <v/>
      </c>
    </row>
    <row r="1107" spans="12:58">
      <c r="L1107" s="80" t="str">
        <f t="shared" si="213"/>
        <v/>
      </c>
      <c r="R1107" s="65" t="str">
        <f t="shared" si="205"/>
        <v/>
      </c>
      <c r="S1107" s="16" t="str">
        <f t="shared" si="206"/>
        <v/>
      </c>
      <c r="X1107" s="65" t="str">
        <f t="shared" si="207"/>
        <v/>
      </c>
      <c r="AD1107" s="65" t="str">
        <f t="shared" si="208"/>
        <v/>
      </c>
      <c r="AE1107" s="80" t="str">
        <f t="shared" si="209"/>
        <v/>
      </c>
      <c r="AF1107" s="13"/>
      <c r="AN1107" s="14"/>
      <c r="AO1107" s="14"/>
      <c r="AS1107" s="14"/>
      <c r="AT1107" s="14"/>
      <c r="AX1107" s="14"/>
      <c r="AY1107" s="114"/>
      <c r="AZ1107" s="96" t="str">
        <f t="shared" si="210"/>
        <v/>
      </c>
      <c r="BA1107" s="59" t="str">
        <f t="shared" si="211"/>
        <v/>
      </c>
      <c r="BB1107" s="59" t="str">
        <f t="shared" si="212"/>
        <v/>
      </c>
      <c r="BC1107" s="59" t="str">
        <f t="shared" si="216"/>
        <v/>
      </c>
      <c r="BD1107" s="59" t="str">
        <f t="shared" si="214"/>
        <v/>
      </c>
      <c r="BE1107" s="34" t="str">
        <f>IF(AZ1107="","",IF(AND($H1107="",$I1107=""),"Y",IF(AND($H1107&lt;=#REF!,$I1107&gt;=#REF!),"Y",IF(AND($H1107&lt;=#REF!,$I1107=""),"Y",IF(AND($H1107="",$I1107&gt;=#REF!),"Y","N")))))</f>
        <v/>
      </c>
      <c r="BF1107" s="80" t="str">
        <f t="shared" si="215"/>
        <v/>
      </c>
    </row>
    <row r="1108" spans="12:58">
      <c r="L1108" s="80" t="str">
        <f t="shared" si="213"/>
        <v/>
      </c>
      <c r="R1108" s="65" t="str">
        <f t="shared" si="205"/>
        <v/>
      </c>
      <c r="S1108" s="16" t="str">
        <f t="shared" si="206"/>
        <v/>
      </c>
      <c r="X1108" s="65" t="str">
        <f t="shared" si="207"/>
        <v/>
      </c>
      <c r="AD1108" s="65" t="str">
        <f t="shared" si="208"/>
        <v/>
      </c>
      <c r="AE1108" s="80" t="str">
        <f t="shared" si="209"/>
        <v/>
      </c>
      <c r="AF1108" s="13"/>
      <c r="AN1108" s="14"/>
      <c r="AO1108" s="14"/>
      <c r="AS1108" s="14"/>
      <c r="AT1108" s="14"/>
      <c r="AX1108" s="14"/>
      <c r="AY1108" s="114"/>
      <c r="AZ1108" s="96" t="str">
        <f t="shared" si="210"/>
        <v/>
      </c>
      <c r="BA1108" s="59" t="str">
        <f t="shared" si="211"/>
        <v/>
      </c>
      <c r="BB1108" s="59" t="str">
        <f t="shared" si="212"/>
        <v/>
      </c>
      <c r="BC1108" s="59" t="str">
        <f t="shared" si="216"/>
        <v/>
      </c>
      <c r="BD1108" s="59" t="str">
        <f t="shared" si="214"/>
        <v/>
      </c>
      <c r="BE1108" s="34" t="str">
        <f>IF(AZ1108="","",IF(AND($H1108="",$I1108=""),"Y",IF(AND($H1108&lt;=#REF!,$I1108&gt;=#REF!),"Y",IF(AND($H1108&lt;=#REF!,$I1108=""),"Y",IF(AND($H1108="",$I1108&gt;=#REF!),"Y","N")))))</f>
        <v/>
      </c>
      <c r="BF1108" s="80" t="str">
        <f t="shared" si="215"/>
        <v/>
      </c>
    </row>
    <row r="1109" spans="12:58">
      <c r="L1109" s="80" t="str">
        <f t="shared" si="213"/>
        <v/>
      </c>
      <c r="R1109" s="65" t="str">
        <f t="shared" si="205"/>
        <v/>
      </c>
      <c r="S1109" s="16" t="str">
        <f t="shared" si="206"/>
        <v/>
      </c>
      <c r="X1109" s="65" t="str">
        <f t="shared" si="207"/>
        <v/>
      </c>
      <c r="AD1109" s="65" t="str">
        <f t="shared" si="208"/>
        <v/>
      </c>
      <c r="AE1109" s="80" t="str">
        <f t="shared" si="209"/>
        <v/>
      </c>
      <c r="AF1109" s="13"/>
      <c r="AN1109" s="14"/>
      <c r="AO1109" s="14"/>
      <c r="AS1109" s="14"/>
      <c r="AT1109" s="14"/>
      <c r="AX1109" s="14"/>
      <c r="AY1109" s="114"/>
      <c r="AZ1109" s="96" t="str">
        <f t="shared" si="210"/>
        <v/>
      </c>
      <c r="BA1109" s="59" t="str">
        <f t="shared" si="211"/>
        <v/>
      </c>
      <c r="BB1109" s="59" t="str">
        <f t="shared" si="212"/>
        <v/>
      </c>
      <c r="BC1109" s="59" t="str">
        <f t="shared" si="216"/>
        <v/>
      </c>
      <c r="BD1109" s="59" t="str">
        <f t="shared" si="214"/>
        <v/>
      </c>
      <c r="BE1109" s="34" t="str">
        <f>IF(AZ1109="","",IF(AND($H1109="",$I1109=""),"Y",IF(AND($H1109&lt;=#REF!,$I1109&gt;=#REF!),"Y",IF(AND($H1109&lt;=#REF!,$I1109=""),"Y",IF(AND($H1109="",$I1109&gt;=#REF!),"Y","N")))))</f>
        <v/>
      </c>
      <c r="BF1109" s="80" t="str">
        <f t="shared" si="215"/>
        <v/>
      </c>
    </row>
    <row r="1110" spans="12:58">
      <c r="L1110" s="80" t="str">
        <f t="shared" si="213"/>
        <v/>
      </c>
      <c r="R1110" s="65" t="str">
        <f t="shared" si="205"/>
        <v/>
      </c>
      <c r="S1110" s="16" t="str">
        <f t="shared" si="206"/>
        <v/>
      </c>
      <c r="X1110" s="65" t="str">
        <f t="shared" si="207"/>
        <v/>
      </c>
      <c r="AD1110" s="65" t="str">
        <f t="shared" si="208"/>
        <v/>
      </c>
      <c r="AE1110" s="80" t="str">
        <f t="shared" si="209"/>
        <v/>
      </c>
      <c r="AF1110" s="13"/>
      <c r="AN1110" s="14"/>
      <c r="AO1110" s="14"/>
      <c r="AS1110" s="14"/>
      <c r="AT1110" s="14"/>
      <c r="AX1110" s="14"/>
      <c r="AY1110" s="114"/>
      <c r="AZ1110" s="96" t="str">
        <f t="shared" si="210"/>
        <v/>
      </c>
      <c r="BA1110" s="59" t="str">
        <f t="shared" si="211"/>
        <v/>
      </c>
      <c r="BB1110" s="59" t="str">
        <f t="shared" si="212"/>
        <v/>
      </c>
      <c r="BC1110" s="59" t="str">
        <f t="shared" si="216"/>
        <v/>
      </c>
      <c r="BD1110" s="59" t="str">
        <f t="shared" si="214"/>
        <v/>
      </c>
      <c r="BE1110" s="34" t="str">
        <f>IF(AZ1110="","",IF(AND($H1110="",$I1110=""),"Y",IF(AND($H1110&lt;=#REF!,$I1110&gt;=#REF!),"Y",IF(AND($H1110&lt;=#REF!,$I1110=""),"Y",IF(AND($H1110="",$I1110&gt;=#REF!),"Y","N")))))</f>
        <v/>
      </c>
      <c r="BF1110" s="80" t="str">
        <f t="shared" si="215"/>
        <v/>
      </c>
    </row>
    <row r="1111" spans="12:58">
      <c r="L1111" s="80" t="str">
        <f t="shared" si="213"/>
        <v/>
      </c>
      <c r="R1111" s="65" t="str">
        <f t="shared" si="205"/>
        <v/>
      </c>
      <c r="S1111" s="16" t="str">
        <f t="shared" si="206"/>
        <v/>
      </c>
      <c r="X1111" s="65" t="str">
        <f t="shared" si="207"/>
        <v/>
      </c>
      <c r="AD1111" s="65" t="str">
        <f t="shared" si="208"/>
        <v/>
      </c>
      <c r="AE1111" s="80" t="str">
        <f t="shared" si="209"/>
        <v/>
      </c>
      <c r="AF1111" s="13"/>
      <c r="AN1111" s="14"/>
      <c r="AO1111" s="14"/>
      <c r="AS1111" s="14"/>
      <c r="AT1111" s="14"/>
      <c r="AX1111" s="14"/>
      <c r="AY1111" s="114"/>
      <c r="AZ1111" s="96" t="str">
        <f t="shared" si="210"/>
        <v/>
      </c>
      <c r="BA1111" s="59" t="str">
        <f t="shared" si="211"/>
        <v/>
      </c>
      <c r="BB1111" s="59" t="str">
        <f t="shared" si="212"/>
        <v/>
      </c>
      <c r="BC1111" s="59" t="str">
        <f t="shared" si="216"/>
        <v/>
      </c>
      <c r="BD1111" s="59" t="str">
        <f t="shared" si="214"/>
        <v/>
      </c>
      <c r="BE1111" s="34" t="str">
        <f>IF(AZ1111="","",IF(AND($H1111="",$I1111=""),"Y",IF(AND($H1111&lt;=#REF!,$I1111&gt;=#REF!),"Y",IF(AND($H1111&lt;=#REF!,$I1111=""),"Y",IF(AND($H1111="",$I1111&gt;=#REF!),"Y","N")))))</f>
        <v/>
      </c>
      <c r="BF1111" s="80" t="str">
        <f t="shared" si="215"/>
        <v/>
      </c>
    </row>
    <row r="1112" spans="12:58">
      <c r="L1112" s="80" t="str">
        <f t="shared" si="213"/>
        <v/>
      </c>
      <c r="R1112" s="65" t="str">
        <f t="shared" si="205"/>
        <v/>
      </c>
      <c r="S1112" s="16" t="str">
        <f t="shared" si="206"/>
        <v/>
      </c>
      <c r="X1112" s="65" t="str">
        <f t="shared" si="207"/>
        <v/>
      </c>
      <c r="AD1112" s="65" t="str">
        <f t="shared" si="208"/>
        <v/>
      </c>
      <c r="AE1112" s="80" t="str">
        <f t="shared" si="209"/>
        <v/>
      </c>
      <c r="AF1112" s="13"/>
      <c r="AN1112" s="14"/>
      <c r="AO1112" s="14"/>
      <c r="AS1112" s="14"/>
      <c r="AT1112" s="14"/>
      <c r="AX1112" s="14"/>
      <c r="AY1112" s="114"/>
      <c r="AZ1112" s="96" t="str">
        <f t="shared" si="210"/>
        <v/>
      </c>
      <c r="BA1112" s="59" t="str">
        <f t="shared" si="211"/>
        <v/>
      </c>
      <c r="BB1112" s="59" t="str">
        <f t="shared" si="212"/>
        <v/>
      </c>
      <c r="BC1112" s="59" t="str">
        <f t="shared" si="216"/>
        <v/>
      </c>
      <c r="BD1112" s="59" t="str">
        <f t="shared" si="214"/>
        <v/>
      </c>
      <c r="BE1112" s="34" t="str">
        <f>IF(AZ1112="","",IF(AND($H1112="",$I1112=""),"Y",IF(AND($H1112&lt;=#REF!,$I1112&gt;=#REF!),"Y",IF(AND($H1112&lt;=#REF!,$I1112=""),"Y",IF(AND($H1112="",$I1112&gt;=#REF!),"Y","N")))))</f>
        <v/>
      </c>
      <c r="BF1112" s="80" t="str">
        <f t="shared" si="215"/>
        <v/>
      </c>
    </row>
    <row r="1113" spans="12:58">
      <c r="L1113" s="80" t="str">
        <f t="shared" si="213"/>
        <v/>
      </c>
      <c r="R1113" s="65" t="str">
        <f t="shared" si="205"/>
        <v/>
      </c>
      <c r="S1113" s="16" t="str">
        <f t="shared" si="206"/>
        <v/>
      </c>
      <c r="X1113" s="65" t="str">
        <f t="shared" si="207"/>
        <v/>
      </c>
      <c r="AD1113" s="65" t="str">
        <f t="shared" si="208"/>
        <v/>
      </c>
      <c r="AE1113" s="80" t="str">
        <f t="shared" si="209"/>
        <v/>
      </c>
      <c r="AF1113" s="13"/>
      <c r="AN1113" s="14"/>
      <c r="AO1113" s="14"/>
      <c r="AS1113" s="14"/>
      <c r="AT1113" s="14"/>
      <c r="AX1113" s="14"/>
      <c r="AY1113" s="114"/>
      <c r="AZ1113" s="96" t="str">
        <f t="shared" si="210"/>
        <v/>
      </c>
      <c r="BA1113" s="59" t="str">
        <f t="shared" si="211"/>
        <v/>
      </c>
      <c r="BB1113" s="59" t="str">
        <f t="shared" si="212"/>
        <v/>
      </c>
      <c r="BC1113" s="59" t="str">
        <f t="shared" si="216"/>
        <v/>
      </c>
      <c r="BD1113" s="59" t="str">
        <f t="shared" si="214"/>
        <v/>
      </c>
      <c r="BE1113" s="34" t="str">
        <f>IF(AZ1113="","",IF(AND($H1113="",$I1113=""),"Y",IF(AND($H1113&lt;=#REF!,$I1113&gt;=#REF!),"Y",IF(AND($H1113&lt;=#REF!,$I1113=""),"Y",IF(AND($H1113="",$I1113&gt;=#REF!),"Y","N")))))</f>
        <v/>
      </c>
      <c r="BF1113" s="80" t="str">
        <f t="shared" si="215"/>
        <v/>
      </c>
    </row>
    <row r="1114" spans="12:58">
      <c r="L1114" s="80" t="str">
        <f t="shared" si="213"/>
        <v/>
      </c>
      <c r="R1114" s="65" t="str">
        <f t="shared" si="205"/>
        <v/>
      </c>
      <c r="S1114" s="16" t="str">
        <f t="shared" si="206"/>
        <v/>
      </c>
      <c r="X1114" s="65" t="str">
        <f t="shared" si="207"/>
        <v/>
      </c>
      <c r="AD1114" s="65" t="str">
        <f t="shared" si="208"/>
        <v/>
      </c>
      <c r="AE1114" s="80" t="str">
        <f t="shared" si="209"/>
        <v/>
      </c>
      <c r="AF1114" s="13"/>
      <c r="AN1114" s="14"/>
      <c r="AO1114" s="14"/>
      <c r="AS1114" s="14"/>
      <c r="AT1114" s="14"/>
      <c r="AX1114" s="14"/>
      <c r="AY1114" s="114"/>
      <c r="AZ1114" s="96" t="str">
        <f t="shared" si="210"/>
        <v/>
      </c>
      <c r="BA1114" s="59" t="str">
        <f t="shared" si="211"/>
        <v/>
      </c>
      <c r="BB1114" s="59" t="str">
        <f t="shared" si="212"/>
        <v/>
      </c>
      <c r="BC1114" s="59" t="str">
        <f t="shared" si="216"/>
        <v/>
      </c>
      <c r="BD1114" s="59" t="str">
        <f t="shared" si="214"/>
        <v/>
      </c>
      <c r="BE1114" s="34" t="str">
        <f>IF(AZ1114="","",IF(AND($H1114="",$I1114=""),"Y",IF(AND($H1114&lt;=#REF!,$I1114&gt;=#REF!),"Y",IF(AND($H1114&lt;=#REF!,$I1114=""),"Y",IF(AND($H1114="",$I1114&gt;=#REF!),"Y","N")))))</f>
        <v/>
      </c>
      <c r="BF1114" s="80" t="str">
        <f t="shared" si="215"/>
        <v/>
      </c>
    </row>
    <row r="1115" spans="12:58">
      <c r="L1115" s="80" t="str">
        <f t="shared" si="213"/>
        <v/>
      </c>
      <c r="R1115" s="65" t="str">
        <f t="shared" si="205"/>
        <v/>
      </c>
      <c r="S1115" s="16" t="str">
        <f t="shared" si="206"/>
        <v/>
      </c>
      <c r="X1115" s="65" t="str">
        <f t="shared" si="207"/>
        <v/>
      </c>
      <c r="AD1115" s="65" t="str">
        <f t="shared" si="208"/>
        <v/>
      </c>
      <c r="AE1115" s="80" t="str">
        <f t="shared" si="209"/>
        <v/>
      </c>
      <c r="AF1115" s="13"/>
      <c r="AN1115" s="14"/>
      <c r="AO1115" s="14"/>
      <c r="AS1115" s="14"/>
      <c r="AT1115" s="14"/>
      <c r="AX1115" s="14"/>
      <c r="AY1115" s="114"/>
      <c r="AZ1115" s="96" t="str">
        <f t="shared" si="210"/>
        <v/>
      </c>
      <c r="BA1115" s="59" t="str">
        <f t="shared" si="211"/>
        <v/>
      </c>
      <c r="BB1115" s="59" t="str">
        <f t="shared" si="212"/>
        <v/>
      </c>
      <c r="BC1115" s="59" t="str">
        <f t="shared" si="216"/>
        <v/>
      </c>
      <c r="BD1115" s="59" t="str">
        <f t="shared" si="214"/>
        <v/>
      </c>
      <c r="BE1115" s="34" t="str">
        <f>IF(AZ1115="","",IF(AND($H1115="",$I1115=""),"Y",IF(AND($H1115&lt;=#REF!,$I1115&gt;=#REF!),"Y",IF(AND($H1115&lt;=#REF!,$I1115=""),"Y",IF(AND($H1115="",$I1115&gt;=#REF!),"Y","N")))))</f>
        <v/>
      </c>
      <c r="BF1115" s="80" t="str">
        <f t="shared" si="215"/>
        <v/>
      </c>
    </row>
    <row r="1116" spans="12:58">
      <c r="L1116" s="80" t="str">
        <f t="shared" si="213"/>
        <v/>
      </c>
      <c r="R1116" s="65" t="str">
        <f t="shared" si="205"/>
        <v/>
      </c>
      <c r="S1116" s="16" t="str">
        <f t="shared" si="206"/>
        <v/>
      </c>
      <c r="X1116" s="65" t="str">
        <f t="shared" si="207"/>
        <v/>
      </c>
      <c r="AD1116" s="65" t="str">
        <f t="shared" si="208"/>
        <v/>
      </c>
      <c r="AE1116" s="80" t="str">
        <f t="shared" si="209"/>
        <v/>
      </c>
      <c r="AF1116" s="13"/>
      <c r="AN1116" s="14"/>
      <c r="AO1116" s="14"/>
      <c r="AS1116" s="14"/>
      <c r="AT1116" s="14"/>
      <c r="AX1116" s="14"/>
      <c r="AY1116" s="114"/>
      <c r="AZ1116" s="96" t="str">
        <f t="shared" si="210"/>
        <v/>
      </c>
      <c r="BA1116" s="59" t="str">
        <f t="shared" si="211"/>
        <v/>
      </c>
      <c r="BB1116" s="59" t="str">
        <f t="shared" si="212"/>
        <v/>
      </c>
      <c r="BC1116" s="59" t="str">
        <f t="shared" si="216"/>
        <v/>
      </c>
      <c r="BD1116" s="59" t="str">
        <f t="shared" si="214"/>
        <v/>
      </c>
      <c r="BE1116" s="34" t="str">
        <f>IF(AZ1116="","",IF(AND($H1116="",$I1116=""),"Y",IF(AND($H1116&lt;=#REF!,$I1116&gt;=#REF!),"Y",IF(AND($H1116&lt;=#REF!,$I1116=""),"Y",IF(AND($H1116="",$I1116&gt;=#REF!),"Y","N")))))</f>
        <v/>
      </c>
      <c r="BF1116" s="80" t="str">
        <f t="shared" si="215"/>
        <v/>
      </c>
    </row>
    <row r="1117" spans="12:58">
      <c r="L1117" s="80" t="str">
        <f t="shared" si="213"/>
        <v/>
      </c>
      <c r="R1117" s="65" t="str">
        <f t="shared" si="205"/>
        <v/>
      </c>
      <c r="S1117" s="16" t="str">
        <f t="shared" si="206"/>
        <v/>
      </c>
      <c r="X1117" s="65" t="str">
        <f t="shared" si="207"/>
        <v/>
      </c>
      <c r="AD1117" s="65" t="str">
        <f t="shared" si="208"/>
        <v/>
      </c>
      <c r="AE1117" s="80" t="str">
        <f t="shared" si="209"/>
        <v/>
      </c>
      <c r="AF1117" s="13"/>
      <c r="AN1117" s="14"/>
      <c r="AO1117" s="14"/>
      <c r="AS1117" s="14"/>
      <c r="AT1117" s="14"/>
      <c r="AX1117" s="14"/>
      <c r="AY1117" s="114"/>
      <c r="AZ1117" s="96" t="str">
        <f t="shared" si="210"/>
        <v/>
      </c>
      <c r="BA1117" s="59" t="str">
        <f t="shared" si="211"/>
        <v/>
      </c>
      <c r="BB1117" s="59" t="str">
        <f t="shared" si="212"/>
        <v/>
      </c>
      <c r="BC1117" s="59" t="str">
        <f t="shared" si="216"/>
        <v/>
      </c>
      <c r="BD1117" s="59" t="str">
        <f t="shared" si="214"/>
        <v/>
      </c>
      <c r="BE1117" s="34" t="str">
        <f>IF(AZ1117="","",IF(AND($H1117="",$I1117=""),"Y",IF(AND($H1117&lt;=#REF!,$I1117&gt;=#REF!),"Y",IF(AND($H1117&lt;=#REF!,$I1117=""),"Y",IF(AND($H1117="",$I1117&gt;=#REF!),"Y","N")))))</f>
        <v/>
      </c>
      <c r="BF1117" s="80" t="str">
        <f t="shared" si="215"/>
        <v/>
      </c>
    </row>
    <row r="1118" spans="12:58">
      <c r="L1118" s="80" t="str">
        <f t="shared" si="213"/>
        <v/>
      </c>
      <c r="R1118" s="65" t="str">
        <f t="shared" si="205"/>
        <v/>
      </c>
      <c r="S1118" s="16" t="str">
        <f t="shared" si="206"/>
        <v/>
      </c>
      <c r="X1118" s="65" t="str">
        <f t="shared" si="207"/>
        <v/>
      </c>
      <c r="AD1118" s="65" t="str">
        <f t="shared" si="208"/>
        <v/>
      </c>
      <c r="AE1118" s="80" t="str">
        <f t="shared" si="209"/>
        <v/>
      </c>
      <c r="AF1118" s="13"/>
      <c r="AN1118" s="14"/>
      <c r="AO1118" s="14"/>
      <c r="AS1118" s="14"/>
      <c r="AT1118" s="14"/>
      <c r="AX1118" s="14"/>
      <c r="AY1118" s="114"/>
      <c r="AZ1118" s="96" t="str">
        <f t="shared" si="210"/>
        <v/>
      </c>
      <c r="BA1118" s="59" t="str">
        <f t="shared" si="211"/>
        <v/>
      </c>
      <c r="BB1118" s="59" t="str">
        <f t="shared" si="212"/>
        <v/>
      </c>
      <c r="BC1118" s="59" t="str">
        <f t="shared" si="216"/>
        <v/>
      </c>
      <c r="BD1118" s="59" t="str">
        <f t="shared" si="214"/>
        <v/>
      </c>
      <c r="BE1118" s="34" t="str">
        <f>IF(AZ1118="","",IF(AND($H1118="",$I1118=""),"Y",IF(AND($H1118&lt;=#REF!,$I1118&gt;=#REF!),"Y",IF(AND($H1118&lt;=#REF!,$I1118=""),"Y",IF(AND($H1118="",$I1118&gt;=#REF!),"Y","N")))))</f>
        <v/>
      </c>
      <c r="BF1118" s="80" t="str">
        <f t="shared" si="215"/>
        <v/>
      </c>
    </row>
    <row r="1119" spans="12:58">
      <c r="L1119" s="80" t="str">
        <f t="shared" si="213"/>
        <v/>
      </c>
      <c r="R1119" s="65" t="str">
        <f t="shared" si="205"/>
        <v/>
      </c>
      <c r="S1119" s="16" t="str">
        <f t="shared" si="206"/>
        <v/>
      </c>
      <c r="X1119" s="65" t="str">
        <f t="shared" si="207"/>
        <v/>
      </c>
      <c r="AD1119" s="65" t="str">
        <f t="shared" si="208"/>
        <v/>
      </c>
      <c r="AE1119" s="80" t="str">
        <f t="shared" si="209"/>
        <v/>
      </c>
      <c r="AF1119" s="13"/>
      <c r="AN1119" s="14"/>
      <c r="AO1119" s="14"/>
      <c r="AS1119" s="14"/>
      <c r="AT1119" s="14"/>
      <c r="AX1119" s="14"/>
      <c r="AY1119" s="114"/>
      <c r="AZ1119" s="96" t="str">
        <f t="shared" si="210"/>
        <v/>
      </c>
      <c r="BA1119" s="59" t="str">
        <f t="shared" si="211"/>
        <v/>
      </c>
      <c r="BB1119" s="59" t="str">
        <f t="shared" si="212"/>
        <v/>
      </c>
      <c r="BC1119" s="59" t="str">
        <f t="shared" si="216"/>
        <v/>
      </c>
      <c r="BD1119" s="59" t="str">
        <f t="shared" si="214"/>
        <v/>
      </c>
      <c r="BE1119" s="34" t="str">
        <f>IF(AZ1119="","",IF(AND($H1119="",$I1119=""),"Y",IF(AND($H1119&lt;=#REF!,$I1119&gt;=#REF!),"Y",IF(AND($H1119&lt;=#REF!,$I1119=""),"Y",IF(AND($H1119="",$I1119&gt;=#REF!),"Y","N")))))</f>
        <v/>
      </c>
      <c r="BF1119" s="80" t="str">
        <f t="shared" si="215"/>
        <v/>
      </c>
    </row>
    <row r="1120" spans="12:58">
      <c r="L1120" s="80" t="str">
        <f t="shared" si="213"/>
        <v/>
      </c>
      <c r="R1120" s="65" t="str">
        <f t="shared" si="205"/>
        <v/>
      </c>
      <c r="S1120" s="16" t="str">
        <f t="shared" si="206"/>
        <v/>
      </c>
      <c r="X1120" s="65" t="str">
        <f t="shared" si="207"/>
        <v/>
      </c>
      <c r="AD1120" s="65" t="str">
        <f t="shared" si="208"/>
        <v/>
      </c>
      <c r="AE1120" s="80" t="str">
        <f t="shared" si="209"/>
        <v/>
      </c>
      <c r="AF1120" s="13"/>
      <c r="AN1120" s="14"/>
      <c r="AO1120" s="14"/>
      <c r="AS1120" s="14"/>
      <c r="AT1120" s="14"/>
      <c r="AX1120" s="14"/>
      <c r="AY1120" s="114"/>
      <c r="AZ1120" s="96" t="str">
        <f t="shared" si="210"/>
        <v/>
      </c>
      <c r="BA1120" s="59" t="str">
        <f t="shared" si="211"/>
        <v/>
      </c>
      <c r="BB1120" s="59" t="str">
        <f t="shared" si="212"/>
        <v/>
      </c>
      <c r="BC1120" s="59" t="str">
        <f t="shared" si="216"/>
        <v/>
      </c>
      <c r="BD1120" s="59" t="str">
        <f t="shared" si="214"/>
        <v/>
      </c>
      <c r="BE1120" s="34" t="str">
        <f>IF(AZ1120="","",IF(AND($H1120="",$I1120=""),"Y",IF(AND($H1120&lt;=#REF!,$I1120&gt;=#REF!),"Y",IF(AND($H1120&lt;=#REF!,$I1120=""),"Y",IF(AND($H1120="",$I1120&gt;=#REF!),"Y","N")))))</f>
        <v/>
      </c>
      <c r="BF1120" s="80" t="str">
        <f t="shared" si="215"/>
        <v/>
      </c>
    </row>
    <row r="1121" spans="12:58">
      <c r="L1121" s="80" t="str">
        <f t="shared" si="213"/>
        <v/>
      </c>
      <c r="R1121" s="65" t="str">
        <f t="shared" si="205"/>
        <v/>
      </c>
      <c r="S1121" s="16" t="str">
        <f t="shared" si="206"/>
        <v/>
      </c>
      <c r="X1121" s="65" t="str">
        <f t="shared" si="207"/>
        <v/>
      </c>
      <c r="AD1121" s="65" t="str">
        <f t="shared" si="208"/>
        <v/>
      </c>
      <c r="AE1121" s="80" t="str">
        <f t="shared" si="209"/>
        <v/>
      </c>
      <c r="AF1121" s="13"/>
      <c r="AN1121" s="14"/>
      <c r="AO1121" s="14"/>
      <c r="AS1121" s="14"/>
      <c r="AT1121" s="14"/>
      <c r="AX1121" s="14"/>
      <c r="AY1121" s="114"/>
      <c r="AZ1121" s="96" t="str">
        <f t="shared" si="210"/>
        <v/>
      </c>
      <c r="BA1121" s="59" t="str">
        <f t="shared" si="211"/>
        <v/>
      </c>
      <c r="BB1121" s="59" t="str">
        <f t="shared" si="212"/>
        <v/>
      </c>
      <c r="BC1121" s="59" t="str">
        <f t="shared" si="216"/>
        <v/>
      </c>
      <c r="BD1121" s="59" t="str">
        <f t="shared" si="214"/>
        <v/>
      </c>
      <c r="BE1121" s="34" t="str">
        <f>IF(AZ1121="","",IF(AND($H1121="",$I1121=""),"Y",IF(AND($H1121&lt;=#REF!,$I1121&gt;=#REF!),"Y",IF(AND($H1121&lt;=#REF!,$I1121=""),"Y",IF(AND($H1121="",$I1121&gt;=#REF!),"Y","N")))))</f>
        <v/>
      </c>
      <c r="BF1121" s="80" t="str">
        <f t="shared" si="215"/>
        <v/>
      </c>
    </row>
    <row r="1122" spans="12:58">
      <c r="L1122" s="80" t="str">
        <f t="shared" si="213"/>
        <v/>
      </c>
      <c r="R1122" s="65" t="str">
        <f t="shared" si="205"/>
        <v/>
      </c>
      <c r="S1122" s="16" t="str">
        <f t="shared" si="206"/>
        <v/>
      </c>
      <c r="X1122" s="65" t="str">
        <f t="shared" si="207"/>
        <v/>
      </c>
      <c r="AD1122" s="65" t="str">
        <f t="shared" si="208"/>
        <v/>
      </c>
      <c r="AE1122" s="80" t="str">
        <f t="shared" si="209"/>
        <v/>
      </c>
      <c r="AF1122" s="13"/>
      <c r="AN1122" s="14"/>
      <c r="AO1122" s="14"/>
      <c r="AS1122" s="14"/>
      <c r="AT1122" s="14"/>
      <c r="AX1122" s="14"/>
      <c r="AY1122" s="114"/>
      <c r="AZ1122" s="96" t="str">
        <f t="shared" si="210"/>
        <v/>
      </c>
      <c r="BA1122" s="59" t="str">
        <f t="shared" si="211"/>
        <v/>
      </c>
      <c r="BB1122" s="59" t="str">
        <f t="shared" si="212"/>
        <v/>
      </c>
      <c r="BC1122" s="59" t="str">
        <f t="shared" si="216"/>
        <v/>
      </c>
      <c r="BD1122" s="59" t="str">
        <f t="shared" si="214"/>
        <v/>
      </c>
      <c r="BE1122" s="34" t="str">
        <f>IF(AZ1122="","",IF(AND($H1122="",$I1122=""),"Y",IF(AND($H1122&lt;=#REF!,$I1122&gt;=#REF!),"Y",IF(AND($H1122&lt;=#REF!,$I1122=""),"Y",IF(AND($H1122="",$I1122&gt;=#REF!),"Y","N")))))</f>
        <v/>
      </c>
      <c r="BF1122" s="80" t="str">
        <f t="shared" si="215"/>
        <v/>
      </c>
    </row>
    <row r="1123" spans="12:58">
      <c r="L1123" s="80" t="str">
        <f t="shared" si="213"/>
        <v/>
      </c>
      <c r="R1123" s="65" t="str">
        <f t="shared" si="205"/>
        <v/>
      </c>
      <c r="S1123" s="16" t="str">
        <f t="shared" si="206"/>
        <v/>
      </c>
      <c r="X1123" s="65" t="str">
        <f t="shared" si="207"/>
        <v/>
      </c>
      <c r="AD1123" s="65" t="str">
        <f t="shared" si="208"/>
        <v/>
      </c>
      <c r="AE1123" s="80" t="str">
        <f t="shared" si="209"/>
        <v/>
      </c>
      <c r="AF1123" s="13"/>
      <c r="AN1123" s="14"/>
      <c r="AO1123" s="14"/>
      <c r="AS1123" s="14"/>
      <c r="AT1123" s="14"/>
      <c r="AX1123" s="14"/>
      <c r="AY1123" s="114"/>
      <c r="AZ1123" s="96" t="str">
        <f t="shared" si="210"/>
        <v/>
      </c>
      <c r="BA1123" s="59" t="str">
        <f t="shared" si="211"/>
        <v/>
      </c>
      <c r="BB1123" s="59" t="str">
        <f t="shared" si="212"/>
        <v/>
      </c>
      <c r="BC1123" s="59" t="str">
        <f t="shared" si="216"/>
        <v/>
      </c>
      <c r="BD1123" s="59" t="str">
        <f t="shared" si="214"/>
        <v/>
      </c>
      <c r="BE1123" s="34" t="str">
        <f>IF(AZ1123="","",IF(AND($H1123="",$I1123=""),"Y",IF(AND($H1123&lt;=#REF!,$I1123&gt;=#REF!),"Y",IF(AND($H1123&lt;=#REF!,$I1123=""),"Y",IF(AND($H1123="",$I1123&gt;=#REF!),"Y","N")))))</f>
        <v/>
      </c>
      <c r="BF1123" s="80" t="str">
        <f t="shared" si="215"/>
        <v/>
      </c>
    </row>
    <row r="1124" spans="12:58">
      <c r="L1124" s="80" t="str">
        <f t="shared" si="213"/>
        <v/>
      </c>
      <c r="R1124" s="65" t="str">
        <f t="shared" si="205"/>
        <v/>
      </c>
      <c r="S1124" s="16" t="str">
        <f t="shared" si="206"/>
        <v/>
      </c>
      <c r="X1124" s="65" t="str">
        <f t="shared" si="207"/>
        <v/>
      </c>
      <c r="AD1124" s="65" t="str">
        <f t="shared" si="208"/>
        <v/>
      </c>
      <c r="AE1124" s="80" t="str">
        <f t="shared" si="209"/>
        <v/>
      </c>
      <c r="AF1124" s="13"/>
      <c r="AN1124" s="14"/>
      <c r="AO1124" s="14"/>
      <c r="AS1124" s="14"/>
      <c r="AT1124" s="14"/>
      <c r="AX1124" s="14"/>
      <c r="AY1124" s="114"/>
      <c r="AZ1124" s="96" t="str">
        <f t="shared" si="210"/>
        <v/>
      </c>
      <c r="BA1124" s="59" t="str">
        <f t="shared" si="211"/>
        <v/>
      </c>
      <c r="BB1124" s="59" t="str">
        <f t="shared" si="212"/>
        <v/>
      </c>
      <c r="BC1124" s="59" t="str">
        <f t="shared" si="216"/>
        <v/>
      </c>
      <c r="BD1124" s="59" t="str">
        <f t="shared" si="214"/>
        <v/>
      </c>
      <c r="BE1124" s="34" t="str">
        <f>IF(AZ1124="","",IF(AND($H1124="",$I1124=""),"Y",IF(AND($H1124&lt;=#REF!,$I1124&gt;=#REF!),"Y",IF(AND($H1124&lt;=#REF!,$I1124=""),"Y",IF(AND($H1124="",$I1124&gt;=#REF!),"Y","N")))))</f>
        <v/>
      </c>
      <c r="BF1124" s="80" t="str">
        <f t="shared" si="215"/>
        <v/>
      </c>
    </row>
    <row r="1125" spans="12:58">
      <c r="L1125" s="80" t="str">
        <f t="shared" si="213"/>
        <v/>
      </c>
      <c r="R1125" s="65" t="str">
        <f t="shared" si="205"/>
        <v/>
      </c>
      <c r="S1125" s="16" t="str">
        <f t="shared" si="206"/>
        <v/>
      </c>
      <c r="X1125" s="65" t="str">
        <f t="shared" si="207"/>
        <v/>
      </c>
      <c r="AD1125" s="65" t="str">
        <f t="shared" si="208"/>
        <v/>
      </c>
      <c r="AE1125" s="80" t="str">
        <f t="shared" si="209"/>
        <v/>
      </c>
      <c r="AF1125" s="13"/>
      <c r="AN1125" s="14"/>
      <c r="AO1125" s="14"/>
      <c r="AS1125" s="14"/>
      <c r="AT1125" s="14"/>
      <c r="AX1125" s="14"/>
      <c r="AY1125" s="114"/>
      <c r="AZ1125" s="96" t="str">
        <f t="shared" si="210"/>
        <v/>
      </c>
      <c r="BA1125" s="59" t="str">
        <f t="shared" si="211"/>
        <v/>
      </c>
      <c r="BB1125" s="59" t="str">
        <f t="shared" si="212"/>
        <v/>
      </c>
      <c r="BC1125" s="59" t="str">
        <f t="shared" si="216"/>
        <v/>
      </c>
      <c r="BD1125" s="59" t="str">
        <f t="shared" si="214"/>
        <v/>
      </c>
      <c r="BE1125" s="34" t="str">
        <f>IF(AZ1125="","",IF(AND($H1125="",$I1125=""),"Y",IF(AND($H1125&lt;=#REF!,$I1125&gt;=#REF!),"Y",IF(AND($H1125&lt;=#REF!,$I1125=""),"Y",IF(AND($H1125="",$I1125&gt;=#REF!),"Y","N")))))</f>
        <v/>
      </c>
      <c r="BF1125" s="80" t="str">
        <f t="shared" si="215"/>
        <v/>
      </c>
    </row>
    <row r="1126" spans="12:58">
      <c r="L1126" s="80" t="str">
        <f t="shared" si="213"/>
        <v/>
      </c>
      <c r="R1126" s="65" t="str">
        <f t="shared" si="205"/>
        <v/>
      </c>
      <c r="S1126" s="16" t="str">
        <f t="shared" si="206"/>
        <v/>
      </c>
      <c r="X1126" s="65" t="str">
        <f t="shared" si="207"/>
        <v/>
      </c>
      <c r="AD1126" s="65" t="str">
        <f t="shared" si="208"/>
        <v/>
      </c>
      <c r="AE1126" s="80" t="str">
        <f t="shared" si="209"/>
        <v/>
      </c>
      <c r="AF1126" s="13"/>
      <c r="AN1126" s="14"/>
      <c r="AO1126" s="14"/>
      <c r="AS1126" s="14"/>
      <c r="AT1126" s="14"/>
      <c r="AX1126" s="14"/>
      <c r="AY1126" s="114"/>
      <c r="AZ1126" s="96" t="str">
        <f t="shared" si="210"/>
        <v/>
      </c>
      <c r="BA1126" s="59" t="str">
        <f t="shared" si="211"/>
        <v/>
      </c>
      <c r="BB1126" s="59" t="str">
        <f t="shared" si="212"/>
        <v/>
      </c>
      <c r="BC1126" s="59" t="str">
        <f t="shared" si="216"/>
        <v/>
      </c>
      <c r="BD1126" s="59" t="str">
        <f t="shared" si="214"/>
        <v/>
      </c>
      <c r="BE1126" s="34" t="str">
        <f>IF(AZ1126="","",IF(AND($H1126="",$I1126=""),"Y",IF(AND($H1126&lt;=#REF!,$I1126&gt;=#REF!),"Y",IF(AND($H1126&lt;=#REF!,$I1126=""),"Y",IF(AND($H1126="",$I1126&gt;=#REF!),"Y","N")))))</f>
        <v/>
      </c>
      <c r="BF1126" s="80" t="str">
        <f t="shared" si="215"/>
        <v/>
      </c>
    </row>
    <row r="1127" spans="12:58">
      <c r="L1127" s="80" t="str">
        <f t="shared" si="213"/>
        <v/>
      </c>
      <c r="R1127" s="65" t="str">
        <f t="shared" si="205"/>
        <v/>
      </c>
      <c r="S1127" s="16" t="str">
        <f t="shared" si="206"/>
        <v/>
      </c>
      <c r="X1127" s="65" t="str">
        <f t="shared" si="207"/>
        <v/>
      </c>
      <c r="AD1127" s="65" t="str">
        <f t="shared" si="208"/>
        <v/>
      </c>
      <c r="AE1127" s="80" t="str">
        <f t="shared" si="209"/>
        <v/>
      </c>
      <c r="AF1127" s="13"/>
      <c r="AN1127" s="14"/>
      <c r="AO1127" s="14"/>
      <c r="AS1127" s="14"/>
      <c r="AT1127" s="14"/>
      <c r="AX1127" s="14"/>
      <c r="AY1127" s="114"/>
      <c r="AZ1127" s="96" t="str">
        <f t="shared" si="210"/>
        <v/>
      </c>
      <c r="BA1127" s="59" t="str">
        <f t="shared" si="211"/>
        <v/>
      </c>
      <c r="BB1127" s="59" t="str">
        <f t="shared" si="212"/>
        <v/>
      </c>
      <c r="BC1127" s="59" t="str">
        <f t="shared" si="216"/>
        <v/>
      </c>
      <c r="BD1127" s="59" t="str">
        <f t="shared" si="214"/>
        <v/>
      </c>
      <c r="BE1127" s="34" t="str">
        <f>IF(AZ1127="","",IF(AND($H1127="",$I1127=""),"Y",IF(AND($H1127&lt;=#REF!,$I1127&gt;=#REF!),"Y",IF(AND($H1127&lt;=#REF!,$I1127=""),"Y",IF(AND($H1127="",$I1127&gt;=#REF!),"Y","N")))))</f>
        <v/>
      </c>
      <c r="BF1127" s="80" t="str">
        <f t="shared" si="215"/>
        <v/>
      </c>
    </row>
    <row r="1128" spans="12:58">
      <c r="L1128" s="80" t="str">
        <f t="shared" si="213"/>
        <v/>
      </c>
      <c r="R1128" s="65" t="str">
        <f t="shared" si="205"/>
        <v/>
      </c>
      <c r="S1128" s="16" t="str">
        <f t="shared" si="206"/>
        <v/>
      </c>
      <c r="X1128" s="65" t="str">
        <f t="shared" si="207"/>
        <v/>
      </c>
      <c r="AD1128" s="65" t="str">
        <f t="shared" si="208"/>
        <v/>
      </c>
      <c r="AE1128" s="80" t="str">
        <f t="shared" si="209"/>
        <v/>
      </c>
      <c r="AF1128" s="13"/>
      <c r="AN1128" s="14"/>
      <c r="AO1128" s="14"/>
      <c r="AS1128" s="14"/>
      <c r="AT1128" s="14"/>
      <c r="AX1128" s="14"/>
      <c r="AY1128" s="114"/>
      <c r="AZ1128" s="96" t="str">
        <f t="shared" si="210"/>
        <v/>
      </c>
      <c r="BA1128" s="59" t="str">
        <f t="shared" si="211"/>
        <v/>
      </c>
      <c r="BB1128" s="59" t="str">
        <f t="shared" si="212"/>
        <v/>
      </c>
      <c r="BC1128" s="59" t="str">
        <f t="shared" si="216"/>
        <v/>
      </c>
      <c r="BD1128" s="59" t="str">
        <f t="shared" si="214"/>
        <v/>
      </c>
      <c r="BE1128" s="34" t="str">
        <f>IF(AZ1128="","",IF(AND($H1128="",$I1128=""),"Y",IF(AND($H1128&lt;=#REF!,$I1128&gt;=#REF!),"Y",IF(AND($H1128&lt;=#REF!,$I1128=""),"Y",IF(AND($H1128="",$I1128&gt;=#REF!),"Y","N")))))</f>
        <v/>
      </c>
      <c r="BF1128" s="80" t="str">
        <f t="shared" si="215"/>
        <v/>
      </c>
    </row>
    <row r="1129" spans="12:58">
      <c r="L1129" s="80" t="str">
        <f t="shared" si="213"/>
        <v/>
      </c>
      <c r="R1129" s="65" t="str">
        <f t="shared" si="205"/>
        <v/>
      </c>
      <c r="S1129" s="16" t="str">
        <f t="shared" si="206"/>
        <v/>
      </c>
      <c r="X1129" s="65" t="str">
        <f t="shared" si="207"/>
        <v/>
      </c>
      <c r="AD1129" s="65" t="str">
        <f t="shared" si="208"/>
        <v/>
      </c>
      <c r="AE1129" s="80" t="str">
        <f t="shared" si="209"/>
        <v/>
      </c>
      <c r="AF1129" s="13"/>
      <c r="AN1129" s="14"/>
      <c r="AO1129" s="14"/>
      <c r="AS1129" s="14"/>
      <c r="AT1129" s="14"/>
      <c r="AX1129" s="14"/>
      <c r="AY1129" s="114"/>
      <c r="AZ1129" s="96" t="str">
        <f t="shared" si="210"/>
        <v/>
      </c>
      <c r="BA1129" s="59" t="str">
        <f t="shared" si="211"/>
        <v/>
      </c>
      <c r="BB1129" s="59" t="str">
        <f t="shared" si="212"/>
        <v/>
      </c>
      <c r="BC1129" s="59" t="str">
        <f t="shared" si="216"/>
        <v/>
      </c>
      <c r="BD1129" s="59" t="str">
        <f t="shared" si="214"/>
        <v/>
      </c>
      <c r="BE1129" s="34" t="str">
        <f>IF(AZ1129="","",IF(AND($H1129="",$I1129=""),"Y",IF(AND($H1129&lt;=#REF!,$I1129&gt;=#REF!),"Y",IF(AND($H1129&lt;=#REF!,$I1129=""),"Y",IF(AND($H1129="",$I1129&gt;=#REF!),"Y","N")))))</f>
        <v/>
      </c>
      <c r="BF1129" s="80" t="str">
        <f t="shared" si="215"/>
        <v/>
      </c>
    </row>
    <row r="1130" spans="12:58">
      <c r="L1130" s="80" t="str">
        <f t="shared" si="213"/>
        <v/>
      </c>
      <c r="R1130" s="65" t="str">
        <f t="shared" si="205"/>
        <v/>
      </c>
      <c r="S1130" s="16" t="str">
        <f t="shared" si="206"/>
        <v/>
      </c>
      <c r="X1130" s="65" t="str">
        <f t="shared" si="207"/>
        <v/>
      </c>
      <c r="AD1130" s="65" t="str">
        <f t="shared" si="208"/>
        <v/>
      </c>
      <c r="AE1130" s="80" t="str">
        <f t="shared" si="209"/>
        <v/>
      </c>
      <c r="AF1130" s="13"/>
      <c r="AN1130" s="14"/>
      <c r="AO1130" s="14"/>
      <c r="AS1130" s="14"/>
      <c r="AT1130" s="14"/>
      <c r="AX1130" s="14"/>
      <c r="AY1130" s="114"/>
      <c r="AZ1130" s="96" t="str">
        <f t="shared" si="210"/>
        <v/>
      </c>
      <c r="BA1130" s="59" t="str">
        <f t="shared" si="211"/>
        <v/>
      </c>
      <c r="BB1130" s="59" t="str">
        <f t="shared" si="212"/>
        <v/>
      </c>
      <c r="BC1130" s="59" t="str">
        <f t="shared" si="216"/>
        <v/>
      </c>
      <c r="BD1130" s="59" t="str">
        <f t="shared" si="214"/>
        <v/>
      </c>
      <c r="BE1130" s="34" t="str">
        <f>IF(AZ1130="","",IF(AND($H1130="",$I1130=""),"Y",IF(AND($H1130&lt;=#REF!,$I1130&gt;=#REF!),"Y",IF(AND($H1130&lt;=#REF!,$I1130=""),"Y",IF(AND($H1130="",$I1130&gt;=#REF!),"Y","N")))))</f>
        <v/>
      </c>
      <c r="BF1130" s="80" t="str">
        <f t="shared" si="215"/>
        <v/>
      </c>
    </row>
    <row r="1131" spans="12:58">
      <c r="L1131" s="80" t="str">
        <f t="shared" si="213"/>
        <v/>
      </c>
      <c r="R1131" s="65" t="str">
        <f t="shared" si="205"/>
        <v/>
      </c>
      <c r="S1131" s="16" t="str">
        <f t="shared" si="206"/>
        <v/>
      </c>
      <c r="X1131" s="65" t="str">
        <f t="shared" si="207"/>
        <v/>
      </c>
      <c r="AD1131" s="65" t="str">
        <f t="shared" si="208"/>
        <v/>
      </c>
      <c r="AE1131" s="80" t="str">
        <f t="shared" si="209"/>
        <v/>
      </c>
      <c r="AF1131" s="13"/>
      <c r="AN1131" s="14"/>
      <c r="AO1131" s="14"/>
      <c r="AS1131" s="14"/>
      <c r="AT1131" s="14"/>
      <c r="AX1131" s="14"/>
      <c r="AY1131" s="114"/>
      <c r="AZ1131" s="96" t="str">
        <f t="shared" si="210"/>
        <v/>
      </c>
      <c r="BA1131" s="59" t="str">
        <f t="shared" si="211"/>
        <v/>
      </c>
      <c r="BB1131" s="59" t="str">
        <f t="shared" si="212"/>
        <v/>
      </c>
      <c r="BC1131" s="59" t="str">
        <f t="shared" si="216"/>
        <v/>
      </c>
      <c r="BD1131" s="59" t="str">
        <f t="shared" si="214"/>
        <v/>
      </c>
      <c r="BE1131" s="34" t="str">
        <f>IF(AZ1131="","",IF(AND($H1131="",$I1131=""),"Y",IF(AND($H1131&lt;=#REF!,$I1131&gt;=#REF!),"Y",IF(AND($H1131&lt;=#REF!,$I1131=""),"Y",IF(AND($H1131="",$I1131&gt;=#REF!),"Y","N")))))</f>
        <v/>
      </c>
      <c r="BF1131" s="80" t="str">
        <f t="shared" si="215"/>
        <v/>
      </c>
    </row>
    <row r="1132" spans="12:58">
      <c r="L1132" s="80" t="str">
        <f t="shared" si="213"/>
        <v/>
      </c>
      <c r="R1132" s="65" t="str">
        <f t="shared" si="205"/>
        <v/>
      </c>
      <c r="S1132" s="16" t="str">
        <f t="shared" si="206"/>
        <v/>
      </c>
      <c r="X1132" s="65" t="str">
        <f t="shared" si="207"/>
        <v/>
      </c>
      <c r="AD1132" s="65" t="str">
        <f t="shared" si="208"/>
        <v/>
      </c>
      <c r="AE1132" s="80" t="str">
        <f t="shared" si="209"/>
        <v/>
      </c>
      <c r="AF1132" s="13"/>
      <c r="AN1132" s="14"/>
      <c r="AO1132" s="14"/>
      <c r="AS1132" s="14"/>
      <c r="AT1132" s="14"/>
      <c r="AX1132" s="14"/>
      <c r="AY1132" s="114"/>
      <c r="AZ1132" s="96" t="str">
        <f t="shared" si="210"/>
        <v/>
      </c>
      <c r="BA1132" s="59" t="str">
        <f t="shared" si="211"/>
        <v/>
      </c>
      <c r="BB1132" s="59" t="str">
        <f t="shared" si="212"/>
        <v/>
      </c>
      <c r="BC1132" s="59" t="str">
        <f t="shared" si="216"/>
        <v/>
      </c>
      <c r="BD1132" s="59" t="str">
        <f t="shared" si="214"/>
        <v/>
      </c>
      <c r="BE1132" s="34" t="str">
        <f>IF(AZ1132="","",IF(AND($H1132="",$I1132=""),"Y",IF(AND($H1132&lt;=#REF!,$I1132&gt;=#REF!),"Y",IF(AND($H1132&lt;=#REF!,$I1132=""),"Y",IF(AND($H1132="",$I1132&gt;=#REF!),"Y","N")))))</f>
        <v/>
      </c>
      <c r="BF1132" s="80" t="str">
        <f t="shared" si="215"/>
        <v/>
      </c>
    </row>
    <row r="1133" spans="12:58">
      <c r="L1133" s="80" t="str">
        <f t="shared" si="213"/>
        <v/>
      </c>
      <c r="R1133" s="65" t="str">
        <f t="shared" si="205"/>
        <v/>
      </c>
      <c r="S1133" s="16" t="str">
        <f t="shared" si="206"/>
        <v/>
      </c>
      <c r="X1133" s="65" t="str">
        <f t="shared" si="207"/>
        <v/>
      </c>
      <c r="AD1133" s="65" t="str">
        <f t="shared" si="208"/>
        <v/>
      </c>
      <c r="AE1133" s="80" t="str">
        <f t="shared" si="209"/>
        <v/>
      </c>
      <c r="AF1133" s="13"/>
      <c r="AN1133" s="14"/>
      <c r="AO1133" s="14"/>
      <c r="AS1133" s="14"/>
      <c r="AT1133" s="14"/>
      <c r="AX1133" s="14"/>
      <c r="AY1133" s="114"/>
      <c r="AZ1133" s="96" t="str">
        <f t="shared" si="210"/>
        <v/>
      </c>
      <c r="BA1133" s="59" t="str">
        <f t="shared" si="211"/>
        <v/>
      </c>
      <c r="BB1133" s="59" t="str">
        <f t="shared" si="212"/>
        <v/>
      </c>
      <c r="BC1133" s="59" t="str">
        <f t="shared" si="216"/>
        <v/>
      </c>
      <c r="BD1133" s="59" t="str">
        <f t="shared" si="214"/>
        <v/>
      </c>
      <c r="BE1133" s="34" t="str">
        <f>IF(AZ1133="","",IF(AND($H1133="",$I1133=""),"Y",IF(AND($H1133&lt;=#REF!,$I1133&gt;=#REF!),"Y",IF(AND($H1133&lt;=#REF!,$I1133=""),"Y",IF(AND($H1133="",$I1133&gt;=#REF!),"Y","N")))))</f>
        <v/>
      </c>
      <c r="BF1133" s="80" t="str">
        <f t="shared" si="215"/>
        <v/>
      </c>
    </row>
    <row r="1134" spans="12:58">
      <c r="L1134" s="80" t="str">
        <f t="shared" si="213"/>
        <v/>
      </c>
      <c r="R1134" s="65" t="str">
        <f t="shared" si="205"/>
        <v/>
      </c>
      <c r="S1134" s="16" t="str">
        <f t="shared" si="206"/>
        <v/>
      </c>
      <c r="X1134" s="65" t="str">
        <f t="shared" si="207"/>
        <v/>
      </c>
      <c r="AD1134" s="65" t="str">
        <f t="shared" si="208"/>
        <v/>
      </c>
      <c r="AE1134" s="80" t="str">
        <f t="shared" si="209"/>
        <v/>
      </c>
      <c r="AF1134" s="13"/>
      <c r="AN1134" s="14"/>
      <c r="AO1134" s="14"/>
      <c r="AS1134" s="14"/>
      <c r="AT1134" s="14"/>
      <c r="AX1134" s="14"/>
      <c r="AY1134" s="114"/>
      <c r="AZ1134" s="96" t="str">
        <f t="shared" si="210"/>
        <v/>
      </c>
      <c r="BA1134" s="59" t="str">
        <f t="shared" si="211"/>
        <v/>
      </c>
      <c r="BB1134" s="59" t="str">
        <f t="shared" si="212"/>
        <v/>
      </c>
      <c r="BC1134" s="59" t="str">
        <f t="shared" si="216"/>
        <v/>
      </c>
      <c r="BD1134" s="59" t="str">
        <f t="shared" si="214"/>
        <v/>
      </c>
      <c r="BE1134" s="34" t="str">
        <f>IF(AZ1134="","",IF(AND($H1134="",$I1134=""),"Y",IF(AND($H1134&lt;=#REF!,$I1134&gt;=#REF!),"Y",IF(AND($H1134&lt;=#REF!,$I1134=""),"Y",IF(AND($H1134="",$I1134&gt;=#REF!),"Y","N")))))</f>
        <v/>
      </c>
      <c r="BF1134" s="80" t="str">
        <f t="shared" si="215"/>
        <v/>
      </c>
    </row>
    <row r="1135" spans="12:58">
      <c r="L1135" s="80" t="str">
        <f t="shared" si="213"/>
        <v/>
      </c>
      <c r="R1135" s="65" t="str">
        <f t="shared" si="205"/>
        <v/>
      </c>
      <c r="S1135" s="16" t="str">
        <f t="shared" si="206"/>
        <v/>
      </c>
      <c r="X1135" s="65" t="str">
        <f t="shared" si="207"/>
        <v/>
      </c>
      <c r="AD1135" s="65" t="str">
        <f t="shared" si="208"/>
        <v/>
      </c>
      <c r="AE1135" s="80" t="str">
        <f t="shared" si="209"/>
        <v/>
      </c>
      <c r="AF1135" s="13"/>
      <c r="AN1135" s="14"/>
      <c r="AO1135" s="14"/>
      <c r="AS1135" s="14"/>
      <c r="AT1135" s="14"/>
      <c r="AX1135" s="14"/>
      <c r="AY1135" s="114"/>
      <c r="AZ1135" s="96" t="str">
        <f t="shared" si="210"/>
        <v/>
      </c>
      <c r="BA1135" s="59" t="str">
        <f t="shared" si="211"/>
        <v/>
      </c>
      <c r="BB1135" s="59" t="str">
        <f t="shared" si="212"/>
        <v/>
      </c>
      <c r="BC1135" s="59" t="str">
        <f t="shared" si="216"/>
        <v/>
      </c>
      <c r="BD1135" s="59" t="str">
        <f t="shared" si="214"/>
        <v/>
      </c>
      <c r="BE1135" s="34" t="str">
        <f>IF(AZ1135="","",IF(AND($H1135="",$I1135=""),"Y",IF(AND($H1135&lt;=#REF!,$I1135&gt;=#REF!),"Y",IF(AND($H1135&lt;=#REF!,$I1135=""),"Y",IF(AND($H1135="",$I1135&gt;=#REF!),"Y","N")))))</f>
        <v/>
      </c>
      <c r="BF1135" s="80" t="str">
        <f t="shared" si="215"/>
        <v/>
      </c>
    </row>
    <row r="1136" spans="12:58">
      <c r="L1136" s="80" t="str">
        <f t="shared" si="213"/>
        <v/>
      </c>
      <c r="R1136" s="65" t="str">
        <f t="shared" si="205"/>
        <v/>
      </c>
      <c r="S1136" s="16" t="str">
        <f t="shared" si="206"/>
        <v/>
      </c>
      <c r="X1136" s="65" t="str">
        <f t="shared" si="207"/>
        <v/>
      </c>
      <c r="AD1136" s="65" t="str">
        <f t="shared" si="208"/>
        <v/>
      </c>
      <c r="AE1136" s="80" t="str">
        <f t="shared" si="209"/>
        <v/>
      </c>
      <c r="AF1136" s="13"/>
      <c r="AN1136" s="14"/>
      <c r="AO1136" s="14"/>
      <c r="AS1136" s="14"/>
      <c r="AT1136" s="14"/>
      <c r="AX1136" s="14"/>
      <c r="AY1136" s="114"/>
      <c r="AZ1136" s="96" t="str">
        <f t="shared" si="210"/>
        <v/>
      </c>
      <c r="BA1136" s="59" t="str">
        <f t="shared" si="211"/>
        <v/>
      </c>
      <c r="BB1136" s="59" t="str">
        <f t="shared" si="212"/>
        <v/>
      </c>
      <c r="BC1136" s="59" t="str">
        <f t="shared" si="216"/>
        <v/>
      </c>
      <c r="BD1136" s="59" t="str">
        <f t="shared" si="214"/>
        <v/>
      </c>
      <c r="BE1136" s="34" t="str">
        <f>IF(AZ1136="","",IF(AND($H1136="",$I1136=""),"Y",IF(AND($H1136&lt;=#REF!,$I1136&gt;=#REF!),"Y",IF(AND($H1136&lt;=#REF!,$I1136=""),"Y",IF(AND($H1136="",$I1136&gt;=#REF!),"Y","N")))))</f>
        <v/>
      </c>
      <c r="BF1136" s="80" t="str">
        <f t="shared" si="215"/>
        <v/>
      </c>
    </row>
    <row r="1137" spans="12:58">
      <c r="L1137" s="80" t="str">
        <f t="shared" si="213"/>
        <v/>
      </c>
      <c r="R1137" s="65" t="str">
        <f t="shared" si="205"/>
        <v/>
      </c>
      <c r="S1137" s="16" t="str">
        <f t="shared" si="206"/>
        <v/>
      </c>
      <c r="X1137" s="65" t="str">
        <f t="shared" si="207"/>
        <v/>
      </c>
      <c r="AD1137" s="65" t="str">
        <f t="shared" si="208"/>
        <v/>
      </c>
      <c r="AE1137" s="80" t="str">
        <f t="shared" si="209"/>
        <v/>
      </c>
      <c r="AF1137" s="13"/>
      <c r="AN1137" s="14"/>
      <c r="AO1137" s="14"/>
      <c r="AS1137" s="14"/>
      <c r="AT1137" s="14"/>
      <c r="AX1137" s="14"/>
      <c r="AY1137" s="114"/>
      <c r="AZ1137" s="96" t="str">
        <f t="shared" si="210"/>
        <v/>
      </c>
      <c r="BA1137" s="59" t="str">
        <f t="shared" si="211"/>
        <v/>
      </c>
      <c r="BB1137" s="59" t="str">
        <f t="shared" si="212"/>
        <v/>
      </c>
      <c r="BC1137" s="59" t="str">
        <f t="shared" si="216"/>
        <v/>
      </c>
      <c r="BD1137" s="59" t="str">
        <f t="shared" si="214"/>
        <v/>
      </c>
      <c r="BE1137" s="34" t="str">
        <f>IF(AZ1137="","",IF(AND($H1137="",$I1137=""),"Y",IF(AND($H1137&lt;=#REF!,$I1137&gt;=#REF!),"Y",IF(AND($H1137&lt;=#REF!,$I1137=""),"Y",IF(AND($H1137="",$I1137&gt;=#REF!),"Y","N")))))</f>
        <v/>
      </c>
      <c r="BF1137" s="80" t="str">
        <f t="shared" si="215"/>
        <v/>
      </c>
    </row>
    <row r="1138" spans="12:58">
      <c r="L1138" s="80" t="str">
        <f t="shared" si="213"/>
        <v/>
      </c>
      <c r="R1138" s="65" t="str">
        <f t="shared" si="205"/>
        <v/>
      </c>
      <c r="S1138" s="16" t="str">
        <f t="shared" si="206"/>
        <v/>
      </c>
      <c r="X1138" s="65" t="str">
        <f t="shared" si="207"/>
        <v/>
      </c>
      <c r="AD1138" s="65" t="str">
        <f t="shared" si="208"/>
        <v/>
      </c>
      <c r="AE1138" s="80" t="str">
        <f t="shared" si="209"/>
        <v/>
      </c>
      <c r="AF1138" s="13"/>
      <c r="AN1138" s="14"/>
      <c r="AO1138" s="14"/>
      <c r="AS1138" s="14"/>
      <c r="AT1138" s="14"/>
      <c r="AX1138" s="14"/>
      <c r="AY1138" s="114"/>
      <c r="AZ1138" s="96" t="str">
        <f t="shared" si="210"/>
        <v/>
      </c>
      <c r="BA1138" s="59" t="str">
        <f t="shared" si="211"/>
        <v/>
      </c>
      <c r="BB1138" s="59" t="str">
        <f t="shared" si="212"/>
        <v/>
      </c>
      <c r="BC1138" s="59" t="str">
        <f t="shared" si="216"/>
        <v/>
      </c>
      <c r="BD1138" s="59" t="str">
        <f t="shared" si="214"/>
        <v/>
      </c>
      <c r="BE1138" s="34" t="str">
        <f>IF(AZ1138="","",IF(AND($H1138="",$I1138=""),"Y",IF(AND($H1138&lt;=#REF!,$I1138&gt;=#REF!),"Y",IF(AND($H1138&lt;=#REF!,$I1138=""),"Y",IF(AND($H1138="",$I1138&gt;=#REF!),"Y","N")))))</f>
        <v/>
      </c>
      <c r="BF1138" s="80" t="str">
        <f t="shared" si="215"/>
        <v/>
      </c>
    </row>
    <row r="1139" spans="12:58">
      <c r="L1139" s="80" t="str">
        <f t="shared" si="213"/>
        <v/>
      </c>
      <c r="R1139" s="65" t="str">
        <f t="shared" si="205"/>
        <v/>
      </c>
      <c r="S1139" s="16" t="str">
        <f t="shared" si="206"/>
        <v/>
      </c>
      <c r="X1139" s="65" t="str">
        <f t="shared" si="207"/>
        <v/>
      </c>
      <c r="AD1139" s="65" t="str">
        <f t="shared" si="208"/>
        <v/>
      </c>
      <c r="AE1139" s="80" t="str">
        <f t="shared" si="209"/>
        <v/>
      </c>
      <c r="AF1139" s="13"/>
      <c r="AN1139" s="14"/>
      <c r="AO1139" s="14"/>
      <c r="AS1139" s="14"/>
      <c r="AT1139" s="14"/>
      <c r="AX1139" s="14"/>
      <c r="AY1139" s="114"/>
      <c r="AZ1139" s="96" t="str">
        <f t="shared" si="210"/>
        <v/>
      </c>
      <c r="BA1139" s="59" t="str">
        <f t="shared" si="211"/>
        <v/>
      </c>
      <c r="BB1139" s="59" t="str">
        <f t="shared" si="212"/>
        <v/>
      </c>
      <c r="BC1139" s="59" t="str">
        <f t="shared" si="216"/>
        <v/>
      </c>
      <c r="BD1139" s="59" t="str">
        <f t="shared" si="214"/>
        <v/>
      </c>
      <c r="BE1139" s="34" t="str">
        <f>IF(AZ1139="","",IF(AND($H1139="",$I1139=""),"Y",IF(AND($H1139&lt;=#REF!,$I1139&gt;=#REF!),"Y",IF(AND($H1139&lt;=#REF!,$I1139=""),"Y",IF(AND($H1139="",$I1139&gt;=#REF!),"Y","N")))))</f>
        <v/>
      </c>
      <c r="BF1139" s="80" t="str">
        <f t="shared" si="215"/>
        <v/>
      </c>
    </row>
    <row r="1140" spans="12:58">
      <c r="L1140" s="80" t="str">
        <f t="shared" si="213"/>
        <v/>
      </c>
      <c r="R1140" s="65" t="str">
        <f t="shared" si="205"/>
        <v/>
      </c>
      <c r="S1140" s="16" t="str">
        <f t="shared" si="206"/>
        <v/>
      </c>
      <c r="X1140" s="65" t="str">
        <f t="shared" si="207"/>
        <v/>
      </c>
      <c r="AD1140" s="65" t="str">
        <f t="shared" si="208"/>
        <v/>
      </c>
      <c r="AE1140" s="80" t="str">
        <f t="shared" si="209"/>
        <v/>
      </c>
      <c r="AF1140" s="13"/>
      <c r="AN1140" s="14"/>
      <c r="AO1140" s="14"/>
      <c r="AS1140" s="14"/>
      <c r="AT1140" s="14"/>
      <c r="AX1140" s="14"/>
      <c r="AY1140" s="114"/>
      <c r="AZ1140" s="96" t="str">
        <f t="shared" si="210"/>
        <v/>
      </c>
      <c r="BA1140" s="59" t="str">
        <f t="shared" si="211"/>
        <v/>
      </c>
      <c r="BB1140" s="59" t="str">
        <f t="shared" si="212"/>
        <v/>
      </c>
      <c r="BC1140" s="59" t="str">
        <f t="shared" si="216"/>
        <v/>
      </c>
      <c r="BD1140" s="59" t="str">
        <f t="shared" si="214"/>
        <v/>
      </c>
      <c r="BE1140" s="34" t="str">
        <f>IF(AZ1140="","",IF(AND($H1140="",$I1140=""),"Y",IF(AND($H1140&lt;=#REF!,$I1140&gt;=#REF!),"Y",IF(AND($H1140&lt;=#REF!,$I1140=""),"Y",IF(AND($H1140="",$I1140&gt;=#REF!),"Y","N")))))</f>
        <v/>
      </c>
      <c r="BF1140" s="80" t="str">
        <f t="shared" si="215"/>
        <v/>
      </c>
    </row>
    <row r="1141" spans="12:58">
      <c r="L1141" s="80" t="str">
        <f t="shared" si="213"/>
        <v/>
      </c>
      <c r="R1141" s="65" t="str">
        <f t="shared" si="205"/>
        <v/>
      </c>
      <c r="S1141" s="16" t="str">
        <f t="shared" si="206"/>
        <v/>
      </c>
      <c r="X1141" s="65" t="str">
        <f t="shared" si="207"/>
        <v/>
      </c>
      <c r="AD1141" s="65" t="str">
        <f t="shared" si="208"/>
        <v/>
      </c>
      <c r="AE1141" s="80" t="str">
        <f t="shared" si="209"/>
        <v/>
      </c>
      <c r="AF1141" s="13"/>
      <c r="AN1141" s="14"/>
      <c r="AO1141" s="14"/>
      <c r="AS1141" s="14"/>
      <c r="AT1141" s="14"/>
      <c r="AX1141" s="14"/>
      <c r="AY1141" s="114"/>
      <c r="AZ1141" s="96" t="str">
        <f t="shared" si="210"/>
        <v/>
      </c>
      <c r="BA1141" s="59" t="str">
        <f t="shared" si="211"/>
        <v/>
      </c>
      <c r="BB1141" s="59" t="str">
        <f t="shared" si="212"/>
        <v/>
      </c>
      <c r="BC1141" s="59" t="str">
        <f t="shared" si="216"/>
        <v/>
      </c>
      <c r="BD1141" s="59" t="str">
        <f t="shared" si="214"/>
        <v/>
      </c>
      <c r="BE1141" s="34" t="str">
        <f>IF(AZ1141="","",IF(AND($H1141="",$I1141=""),"Y",IF(AND($H1141&lt;=#REF!,$I1141&gt;=#REF!),"Y",IF(AND($H1141&lt;=#REF!,$I1141=""),"Y",IF(AND($H1141="",$I1141&gt;=#REF!),"Y","N")))))</f>
        <v/>
      </c>
      <c r="BF1141" s="80" t="str">
        <f t="shared" si="215"/>
        <v/>
      </c>
    </row>
    <row r="1142" spans="12:58">
      <c r="L1142" s="80" t="str">
        <f t="shared" si="213"/>
        <v/>
      </c>
      <c r="R1142" s="65" t="str">
        <f t="shared" si="205"/>
        <v/>
      </c>
      <c r="S1142" s="16" t="str">
        <f t="shared" si="206"/>
        <v/>
      </c>
      <c r="X1142" s="65" t="str">
        <f t="shared" si="207"/>
        <v/>
      </c>
      <c r="AD1142" s="65" t="str">
        <f t="shared" si="208"/>
        <v/>
      </c>
      <c r="AE1142" s="80" t="str">
        <f t="shared" si="209"/>
        <v/>
      </c>
      <c r="AF1142" s="13"/>
      <c r="AN1142" s="14"/>
      <c r="AO1142" s="14"/>
      <c r="AS1142" s="14"/>
      <c r="AT1142" s="14"/>
      <c r="AX1142" s="14"/>
      <c r="AY1142" s="114"/>
      <c r="AZ1142" s="96" t="str">
        <f t="shared" si="210"/>
        <v/>
      </c>
      <c r="BA1142" s="59" t="str">
        <f t="shared" si="211"/>
        <v/>
      </c>
      <c r="BB1142" s="59" t="str">
        <f t="shared" si="212"/>
        <v/>
      </c>
      <c r="BC1142" s="59" t="str">
        <f t="shared" si="216"/>
        <v/>
      </c>
      <c r="BD1142" s="59" t="str">
        <f t="shared" si="214"/>
        <v/>
      </c>
      <c r="BE1142" s="34" t="str">
        <f>IF(AZ1142="","",IF(AND($H1142="",$I1142=""),"Y",IF(AND($H1142&lt;=#REF!,$I1142&gt;=#REF!),"Y",IF(AND($H1142&lt;=#REF!,$I1142=""),"Y",IF(AND($H1142="",$I1142&gt;=#REF!),"Y","N")))))</f>
        <v/>
      </c>
      <c r="BF1142" s="80" t="str">
        <f t="shared" si="215"/>
        <v/>
      </c>
    </row>
    <row r="1143" spans="12:58">
      <c r="L1143" s="80" t="str">
        <f t="shared" si="213"/>
        <v/>
      </c>
      <c r="R1143" s="65" t="str">
        <f t="shared" si="205"/>
        <v/>
      </c>
      <c r="S1143" s="16" t="str">
        <f t="shared" si="206"/>
        <v/>
      </c>
      <c r="X1143" s="65" t="str">
        <f t="shared" si="207"/>
        <v/>
      </c>
      <c r="AD1143" s="65" t="str">
        <f t="shared" si="208"/>
        <v/>
      </c>
      <c r="AE1143" s="80" t="str">
        <f t="shared" si="209"/>
        <v/>
      </c>
      <c r="AF1143" s="13"/>
      <c r="AN1143" s="14"/>
      <c r="AO1143" s="14"/>
      <c r="AS1143" s="14"/>
      <c r="AT1143" s="14"/>
      <c r="AX1143" s="14"/>
      <c r="AY1143" s="114"/>
      <c r="AZ1143" s="96" t="str">
        <f t="shared" si="210"/>
        <v/>
      </c>
      <c r="BA1143" s="59" t="str">
        <f t="shared" si="211"/>
        <v/>
      </c>
      <c r="BB1143" s="59" t="str">
        <f t="shared" si="212"/>
        <v/>
      </c>
      <c r="BC1143" s="59" t="str">
        <f t="shared" si="216"/>
        <v/>
      </c>
      <c r="BD1143" s="59" t="str">
        <f t="shared" si="214"/>
        <v/>
      </c>
      <c r="BE1143" s="34" t="str">
        <f>IF(AZ1143="","",IF(AND($H1143="",$I1143=""),"Y",IF(AND($H1143&lt;=#REF!,$I1143&gt;=#REF!),"Y",IF(AND($H1143&lt;=#REF!,$I1143=""),"Y",IF(AND($H1143="",$I1143&gt;=#REF!),"Y","N")))))</f>
        <v/>
      </c>
      <c r="BF1143" s="80" t="str">
        <f t="shared" si="215"/>
        <v/>
      </c>
    </row>
    <row r="1144" spans="12:58">
      <c r="L1144" s="80" t="str">
        <f t="shared" si="213"/>
        <v/>
      </c>
      <c r="R1144" s="65" t="str">
        <f t="shared" si="205"/>
        <v/>
      </c>
      <c r="S1144" s="16" t="str">
        <f t="shared" si="206"/>
        <v/>
      </c>
      <c r="X1144" s="65" t="str">
        <f t="shared" si="207"/>
        <v/>
      </c>
      <c r="AD1144" s="65" t="str">
        <f t="shared" si="208"/>
        <v/>
      </c>
      <c r="AE1144" s="80" t="str">
        <f t="shared" si="209"/>
        <v/>
      </c>
      <c r="AF1144" s="13"/>
      <c r="AN1144" s="14"/>
      <c r="AO1144" s="14"/>
      <c r="AS1144" s="14"/>
      <c r="AT1144" s="14"/>
      <c r="AX1144" s="14"/>
      <c r="AY1144" s="114"/>
      <c r="AZ1144" s="96" t="str">
        <f t="shared" si="210"/>
        <v/>
      </c>
      <c r="BA1144" s="59" t="str">
        <f t="shared" si="211"/>
        <v/>
      </c>
      <c r="BB1144" s="59" t="str">
        <f t="shared" si="212"/>
        <v/>
      </c>
      <c r="BC1144" s="59" t="str">
        <f t="shared" si="216"/>
        <v/>
      </c>
      <c r="BD1144" s="59" t="str">
        <f t="shared" si="214"/>
        <v/>
      </c>
      <c r="BE1144" s="34" t="str">
        <f>IF(AZ1144="","",IF(AND($H1144="",$I1144=""),"Y",IF(AND($H1144&lt;=#REF!,$I1144&gt;=#REF!),"Y",IF(AND($H1144&lt;=#REF!,$I1144=""),"Y",IF(AND($H1144="",$I1144&gt;=#REF!),"Y","N")))))</f>
        <v/>
      </c>
      <c r="BF1144" s="80" t="str">
        <f t="shared" si="215"/>
        <v/>
      </c>
    </row>
    <row r="1145" spans="12:58">
      <c r="L1145" s="80" t="str">
        <f t="shared" si="213"/>
        <v/>
      </c>
      <c r="R1145" s="65" t="str">
        <f t="shared" si="205"/>
        <v/>
      </c>
      <c r="S1145" s="16" t="str">
        <f t="shared" si="206"/>
        <v/>
      </c>
      <c r="X1145" s="65" t="str">
        <f t="shared" si="207"/>
        <v/>
      </c>
      <c r="AD1145" s="65" t="str">
        <f t="shared" si="208"/>
        <v/>
      </c>
      <c r="AE1145" s="80" t="str">
        <f t="shared" si="209"/>
        <v/>
      </c>
      <c r="AF1145" s="13"/>
      <c r="AN1145" s="14"/>
      <c r="AO1145" s="14"/>
      <c r="AS1145" s="14"/>
      <c r="AT1145" s="14"/>
      <c r="AX1145" s="14"/>
      <c r="AY1145" s="114"/>
      <c r="AZ1145" s="96" t="str">
        <f t="shared" si="210"/>
        <v/>
      </c>
      <c r="BA1145" s="59" t="str">
        <f t="shared" si="211"/>
        <v/>
      </c>
      <c r="BB1145" s="59" t="str">
        <f t="shared" si="212"/>
        <v/>
      </c>
      <c r="BC1145" s="59" t="str">
        <f t="shared" si="216"/>
        <v/>
      </c>
      <c r="BD1145" s="59" t="str">
        <f t="shared" si="214"/>
        <v/>
      </c>
      <c r="BE1145" s="34" t="str">
        <f>IF(AZ1145="","",IF(AND($H1145="",$I1145=""),"Y",IF(AND($H1145&lt;=#REF!,$I1145&gt;=#REF!),"Y",IF(AND($H1145&lt;=#REF!,$I1145=""),"Y",IF(AND($H1145="",$I1145&gt;=#REF!),"Y","N")))))</f>
        <v/>
      </c>
      <c r="BF1145" s="80" t="str">
        <f t="shared" si="215"/>
        <v/>
      </c>
    </row>
    <row r="1146" spans="12:58">
      <c r="L1146" s="80" t="str">
        <f t="shared" si="213"/>
        <v/>
      </c>
      <c r="R1146" s="65" t="str">
        <f t="shared" si="205"/>
        <v/>
      </c>
      <c r="S1146" s="16" t="str">
        <f t="shared" si="206"/>
        <v/>
      </c>
      <c r="X1146" s="65" t="str">
        <f t="shared" si="207"/>
        <v/>
      </c>
      <c r="AD1146" s="65" t="str">
        <f t="shared" si="208"/>
        <v/>
      </c>
      <c r="AE1146" s="80" t="str">
        <f t="shared" si="209"/>
        <v/>
      </c>
      <c r="AF1146" s="13"/>
      <c r="AN1146" s="14"/>
      <c r="AO1146" s="14"/>
      <c r="AS1146" s="14"/>
      <c r="AT1146" s="14"/>
      <c r="AX1146" s="14"/>
      <c r="AY1146" s="114"/>
      <c r="AZ1146" s="96" t="str">
        <f t="shared" si="210"/>
        <v/>
      </c>
      <c r="BA1146" s="59" t="str">
        <f t="shared" si="211"/>
        <v/>
      </c>
      <c r="BB1146" s="59" t="str">
        <f t="shared" si="212"/>
        <v/>
      </c>
      <c r="BC1146" s="59" t="str">
        <f t="shared" si="216"/>
        <v/>
      </c>
      <c r="BD1146" s="59" t="str">
        <f t="shared" si="214"/>
        <v/>
      </c>
      <c r="BE1146" s="34" t="str">
        <f>IF(AZ1146="","",IF(AND($H1146="",$I1146=""),"Y",IF(AND($H1146&lt;=#REF!,$I1146&gt;=#REF!),"Y",IF(AND($H1146&lt;=#REF!,$I1146=""),"Y",IF(AND($H1146="",$I1146&gt;=#REF!),"Y","N")))))</f>
        <v/>
      </c>
      <c r="BF1146" s="80" t="str">
        <f t="shared" si="215"/>
        <v/>
      </c>
    </row>
    <row r="1147" spans="12:58">
      <c r="L1147" s="80" t="str">
        <f t="shared" si="213"/>
        <v/>
      </c>
      <c r="R1147" s="65" t="str">
        <f t="shared" si="205"/>
        <v/>
      </c>
      <c r="S1147" s="16" t="str">
        <f t="shared" si="206"/>
        <v/>
      </c>
      <c r="X1147" s="65" t="str">
        <f t="shared" si="207"/>
        <v/>
      </c>
      <c r="AD1147" s="65" t="str">
        <f t="shared" si="208"/>
        <v/>
      </c>
      <c r="AE1147" s="80" t="str">
        <f t="shared" si="209"/>
        <v/>
      </c>
      <c r="AF1147" s="13"/>
      <c r="AN1147" s="14"/>
      <c r="AO1147" s="14"/>
      <c r="AS1147" s="14"/>
      <c r="AT1147" s="14"/>
      <c r="AX1147" s="14"/>
      <c r="AY1147" s="114"/>
      <c r="AZ1147" s="96" t="str">
        <f t="shared" si="210"/>
        <v/>
      </c>
      <c r="BA1147" s="59" t="str">
        <f t="shared" si="211"/>
        <v/>
      </c>
      <c r="BB1147" s="59" t="str">
        <f t="shared" si="212"/>
        <v/>
      </c>
      <c r="BC1147" s="59" t="str">
        <f t="shared" si="216"/>
        <v/>
      </c>
      <c r="BD1147" s="59" t="str">
        <f t="shared" si="214"/>
        <v/>
      </c>
      <c r="BE1147" s="34" t="str">
        <f>IF(AZ1147="","",IF(AND($H1147="",$I1147=""),"Y",IF(AND($H1147&lt;=#REF!,$I1147&gt;=#REF!),"Y",IF(AND($H1147&lt;=#REF!,$I1147=""),"Y",IF(AND($H1147="",$I1147&gt;=#REF!),"Y","N")))))</f>
        <v/>
      </c>
      <c r="BF1147" s="80" t="str">
        <f t="shared" si="215"/>
        <v/>
      </c>
    </row>
    <row r="1148" spans="12:58">
      <c r="L1148" s="80" t="str">
        <f t="shared" si="213"/>
        <v/>
      </c>
      <c r="R1148" s="65" t="str">
        <f t="shared" si="205"/>
        <v/>
      </c>
      <c r="S1148" s="16" t="str">
        <f t="shared" si="206"/>
        <v/>
      </c>
      <c r="X1148" s="65" t="str">
        <f t="shared" si="207"/>
        <v/>
      </c>
      <c r="AD1148" s="65" t="str">
        <f t="shared" si="208"/>
        <v/>
      </c>
      <c r="AE1148" s="80" t="str">
        <f t="shared" si="209"/>
        <v/>
      </c>
      <c r="AF1148" s="13"/>
      <c r="AN1148" s="14"/>
      <c r="AO1148" s="14"/>
      <c r="AS1148" s="14"/>
      <c r="AT1148" s="14"/>
      <c r="AX1148" s="14"/>
      <c r="AY1148" s="114"/>
      <c r="AZ1148" s="96" t="str">
        <f t="shared" si="210"/>
        <v/>
      </c>
      <c r="BA1148" s="59" t="str">
        <f t="shared" si="211"/>
        <v/>
      </c>
      <c r="BB1148" s="59" t="str">
        <f t="shared" si="212"/>
        <v/>
      </c>
      <c r="BC1148" s="59" t="str">
        <f t="shared" si="216"/>
        <v/>
      </c>
      <c r="BD1148" s="59" t="str">
        <f t="shared" si="214"/>
        <v/>
      </c>
      <c r="BE1148" s="34" t="str">
        <f>IF(AZ1148="","",IF(AND($H1148="",$I1148=""),"Y",IF(AND($H1148&lt;=#REF!,$I1148&gt;=#REF!),"Y",IF(AND($H1148&lt;=#REF!,$I1148=""),"Y",IF(AND($H1148="",$I1148&gt;=#REF!),"Y","N")))))</f>
        <v/>
      </c>
      <c r="BF1148" s="80" t="str">
        <f t="shared" si="215"/>
        <v/>
      </c>
    </row>
    <row r="1149" spans="12:58">
      <c r="L1149" s="80" t="str">
        <f t="shared" si="213"/>
        <v/>
      </c>
      <c r="R1149" s="65" t="str">
        <f t="shared" si="205"/>
        <v/>
      </c>
      <c r="S1149" s="16" t="str">
        <f t="shared" si="206"/>
        <v/>
      </c>
      <c r="X1149" s="65" t="str">
        <f t="shared" si="207"/>
        <v/>
      </c>
      <c r="AD1149" s="65" t="str">
        <f t="shared" si="208"/>
        <v/>
      </c>
      <c r="AE1149" s="80" t="str">
        <f t="shared" si="209"/>
        <v/>
      </c>
      <c r="AF1149" s="13"/>
      <c r="AN1149" s="14"/>
      <c r="AO1149" s="14"/>
      <c r="AS1149" s="14"/>
      <c r="AT1149" s="14"/>
      <c r="AX1149" s="14"/>
      <c r="AY1149" s="114"/>
      <c r="AZ1149" s="96" t="str">
        <f t="shared" si="210"/>
        <v/>
      </c>
      <c r="BA1149" s="59" t="str">
        <f t="shared" si="211"/>
        <v/>
      </c>
      <c r="BB1149" s="59" t="str">
        <f t="shared" si="212"/>
        <v/>
      </c>
      <c r="BC1149" s="59" t="str">
        <f t="shared" si="216"/>
        <v/>
      </c>
      <c r="BD1149" s="59" t="str">
        <f t="shared" si="214"/>
        <v/>
      </c>
      <c r="BE1149" s="34" t="str">
        <f>IF(AZ1149="","",IF(AND($H1149="",$I1149=""),"Y",IF(AND($H1149&lt;=#REF!,$I1149&gt;=#REF!),"Y",IF(AND($H1149&lt;=#REF!,$I1149=""),"Y",IF(AND($H1149="",$I1149&gt;=#REF!),"Y","N")))))</f>
        <v/>
      </c>
      <c r="BF1149" s="80" t="str">
        <f t="shared" si="215"/>
        <v/>
      </c>
    </row>
    <row r="1150" spans="12:58">
      <c r="L1150" s="80" t="str">
        <f t="shared" si="213"/>
        <v/>
      </c>
      <c r="R1150" s="65" t="str">
        <f t="shared" si="205"/>
        <v/>
      </c>
      <c r="S1150" s="16" t="str">
        <f t="shared" si="206"/>
        <v/>
      </c>
      <c r="X1150" s="65" t="str">
        <f t="shared" si="207"/>
        <v/>
      </c>
      <c r="AD1150" s="65" t="str">
        <f t="shared" si="208"/>
        <v/>
      </c>
      <c r="AE1150" s="80" t="str">
        <f t="shared" si="209"/>
        <v/>
      </c>
      <c r="AF1150" s="13"/>
      <c r="AN1150" s="14"/>
      <c r="AO1150" s="14"/>
      <c r="AS1150" s="14"/>
      <c r="AT1150" s="14"/>
      <c r="AX1150" s="14"/>
      <c r="AY1150" s="114"/>
      <c r="AZ1150" s="96" t="str">
        <f t="shared" si="210"/>
        <v/>
      </c>
      <c r="BA1150" s="59" t="str">
        <f t="shared" si="211"/>
        <v/>
      </c>
      <c r="BB1150" s="59" t="str">
        <f t="shared" si="212"/>
        <v/>
      </c>
      <c r="BC1150" s="59" t="str">
        <f t="shared" si="216"/>
        <v/>
      </c>
      <c r="BD1150" s="59" t="str">
        <f t="shared" si="214"/>
        <v/>
      </c>
      <c r="BE1150" s="34" t="str">
        <f>IF(AZ1150="","",IF(AND($H1150="",$I1150=""),"Y",IF(AND($H1150&lt;=#REF!,$I1150&gt;=#REF!),"Y",IF(AND($H1150&lt;=#REF!,$I1150=""),"Y",IF(AND($H1150="",$I1150&gt;=#REF!),"Y","N")))))</f>
        <v/>
      </c>
      <c r="BF1150" s="80" t="str">
        <f t="shared" si="215"/>
        <v/>
      </c>
    </row>
    <row r="1151" spans="12:58">
      <c r="L1151" s="80" t="str">
        <f t="shared" si="213"/>
        <v/>
      </c>
      <c r="R1151" s="65" t="str">
        <f t="shared" si="205"/>
        <v/>
      </c>
      <c r="S1151" s="16" t="str">
        <f t="shared" si="206"/>
        <v/>
      </c>
      <c r="X1151" s="65" t="str">
        <f t="shared" si="207"/>
        <v/>
      </c>
      <c r="AD1151" s="65" t="str">
        <f t="shared" si="208"/>
        <v/>
      </c>
      <c r="AE1151" s="80" t="str">
        <f t="shared" si="209"/>
        <v/>
      </c>
      <c r="AF1151" s="13"/>
      <c r="AN1151" s="14"/>
      <c r="AO1151" s="14"/>
      <c r="AS1151" s="14"/>
      <c r="AT1151" s="14"/>
      <c r="AX1151" s="14"/>
      <c r="AY1151" s="114"/>
      <c r="AZ1151" s="96" t="str">
        <f t="shared" si="210"/>
        <v/>
      </c>
      <c r="BA1151" s="59" t="str">
        <f t="shared" si="211"/>
        <v/>
      </c>
      <c r="BB1151" s="59" t="str">
        <f t="shared" si="212"/>
        <v/>
      </c>
      <c r="BC1151" s="59" t="str">
        <f t="shared" si="216"/>
        <v/>
      </c>
      <c r="BD1151" s="59" t="str">
        <f t="shared" si="214"/>
        <v/>
      </c>
      <c r="BE1151" s="34" t="str">
        <f>IF(AZ1151="","",IF(AND($H1151="",$I1151=""),"Y",IF(AND($H1151&lt;=#REF!,$I1151&gt;=#REF!),"Y",IF(AND($H1151&lt;=#REF!,$I1151=""),"Y",IF(AND($H1151="",$I1151&gt;=#REF!),"Y","N")))))</f>
        <v/>
      </c>
      <c r="BF1151" s="80" t="str">
        <f t="shared" si="215"/>
        <v/>
      </c>
    </row>
    <row r="1152" spans="12:58">
      <c r="L1152" s="80" t="str">
        <f t="shared" si="213"/>
        <v/>
      </c>
      <c r="R1152" s="65" t="str">
        <f t="shared" si="205"/>
        <v/>
      </c>
      <c r="S1152" s="16" t="str">
        <f t="shared" si="206"/>
        <v/>
      </c>
      <c r="X1152" s="65" t="str">
        <f t="shared" si="207"/>
        <v/>
      </c>
      <c r="AD1152" s="65" t="str">
        <f t="shared" si="208"/>
        <v/>
      </c>
      <c r="AE1152" s="80" t="str">
        <f t="shared" si="209"/>
        <v/>
      </c>
      <c r="AF1152" s="13"/>
      <c r="AN1152" s="14"/>
      <c r="AO1152" s="14"/>
      <c r="AS1152" s="14"/>
      <c r="AT1152" s="14"/>
      <c r="AX1152" s="14"/>
      <c r="AY1152" s="114"/>
      <c r="AZ1152" s="96" t="str">
        <f t="shared" si="210"/>
        <v/>
      </c>
      <c r="BA1152" s="59" t="str">
        <f t="shared" si="211"/>
        <v/>
      </c>
      <c r="BB1152" s="59" t="str">
        <f t="shared" si="212"/>
        <v/>
      </c>
      <c r="BC1152" s="59" t="str">
        <f t="shared" si="216"/>
        <v/>
      </c>
      <c r="BD1152" s="59" t="str">
        <f t="shared" si="214"/>
        <v/>
      </c>
      <c r="BE1152" s="34" t="str">
        <f>IF(AZ1152="","",IF(AND($H1152="",$I1152=""),"Y",IF(AND($H1152&lt;=#REF!,$I1152&gt;=#REF!),"Y",IF(AND($H1152&lt;=#REF!,$I1152=""),"Y",IF(AND($H1152="",$I1152&gt;=#REF!),"Y","N")))))</f>
        <v/>
      </c>
      <c r="BF1152" s="80" t="str">
        <f t="shared" si="215"/>
        <v/>
      </c>
    </row>
    <row r="1153" spans="12:58">
      <c r="L1153" s="80" t="str">
        <f t="shared" si="213"/>
        <v/>
      </c>
      <c r="R1153" s="65" t="str">
        <f t="shared" si="205"/>
        <v/>
      </c>
      <c r="S1153" s="16" t="str">
        <f t="shared" si="206"/>
        <v/>
      </c>
      <c r="X1153" s="65" t="str">
        <f t="shared" si="207"/>
        <v/>
      </c>
      <c r="AD1153" s="65" t="str">
        <f t="shared" si="208"/>
        <v/>
      </c>
      <c r="AE1153" s="80" t="str">
        <f t="shared" si="209"/>
        <v/>
      </c>
      <c r="AF1153" s="13"/>
      <c r="AN1153" s="14"/>
      <c r="AO1153" s="14"/>
      <c r="AS1153" s="14"/>
      <c r="AT1153" s="14"/>
      <c r="AX1153" s="14"/>
      <c r="AY1153" s="114"/>
      <c r="AZ1153" s="96" t="str">
        <f t="shared" si="210"/>
        <v/>
      </c>
      <c r="BA1153" s="59" t="str">
        <f t="shared" si="211"/>
        <v/>
      </c>
      <c r="BB1153" s="59" t="str">
        <f t="shared" si="212"/>
        <v/>
      </c>
      <c r="BC1153" s="59" t="str">
        <f t="shared" si="216"/>
        <v/>
      </c>
      <c r="BD1153" s="59" t="str">
        <f t="shared" si="214"/>
        <v/>
      </c>
      <c r="BE1153" s="34" t="str">
        <f>IF(AZ1153="","",IF(AND($H1153="",$I1153=""),"Y",IF(AND($H1153&lt;=#REF!,$I1153&gt;=#REF!),"Y",IF(AND($H1153&lt;=#REF!,$I1153=""),"Y",IF(AND($H1153="",$I1153&gt;=#REF!),"Y","N")))))</f>
        <v/>
      </c>
      <c r="BF1153" s="80" t="str">
        <f t="shared" si="215"/>
        <v/>
      </c>
    </row>
    <row r="1154" spans="12:58">
      <c r="L1154" s="80" t="str">
        <f t="shared" si="213"/>
        <v/>
      </c>
      <c r="R1154" s="65" t="str">
        <f t="shared" si="205"/>
        <v/>
      </c>
      <c r="S1154" s="16" t="str">
        <f t="shared" si="206"/>
        <v/>
      </c>
      <c r="X1154" s="65" t="str">
        <f t="shared" si="207"/>
        <v/>
      </c>
      <c r="AD1154" s="65" t="str">
        <f t="shared" si="208"/>
        <v/>
      </c>
      <c r="AE1154" s="80" t="str">
        <f t="shared" si="209"/>
        <v/>
      </c>
      <c r="AF1154" s="13"/>
      <c r="AN1154" s="14"/>
      <c r="AO1154" s="14"/>
      <c r="AS1154" s="14"/>
      <c r="AT1154" s="14"/>
      <c r="AX1154" s="14"/>
      <c r="AY1154" s="114"/>
      <c r="AZ1154" s="96" t="str">
        <f t="shared" si="210"/>
        <v/>
      </c>
      <c r="BA1154" s="59" t="str">
        <f t="shared" si="211"/>
        <v/>
      </c>
      <c r="BB1154" s="59" t="str">
        <f t="shared" si="212"/>
        <v/>
      </c>
      <c r="BC1154" s="59" t="str">
        <f t="shared" si="216"/>
        <v/>
      </c>
      <c r="BD1154" s="59" t="str">
        <f t="shared" si="214"/>
        <v/>
      </c>
      <c r="BE1154" s="34" t="str">
        <f>IF(AZ1154="","",IF(AND($H1154="",$I1154=""),"Y",IF(AND($H1154&lt;=#REF!,$I1154&gt;=#REF!),"Y",IF(AND($H1154&lt;=#REF!,$I1154=""),"Y",IF(AND($H1154="",$I1154&gt;=#REF!),"Y","N")))))</f>
        <v/>
      </c>
      <c r="BF1154" s="80" t="str">
        <f t="shared" si="215"/>
        <v/>
      </c>
    </row>
    <row r="1155" spans="12:58">
      <c r="L1155" s="80" t="str">
        <f t="shared" si="213"/>
        <v/>
      </c>
      <c r="R1155" s="65" t="str">
        <f t="shared" ref="R1155:R1218" si="217">IF(AND(N1155="Accepted",Q1155=""),"Enter date 1st dose administered",IF(AND(N1155="Previously vaccinated at another location",Q1155=""),"Enter date 1st dose administered",IF(AND(N1155="Refused",O1155=""),"Enter reason for refusal",IF(Q1155&lt;&gt;"","YES",IF(N1155="Refused","NO",IF(AND($M1155&lt;&gt;"",N1155=""),"Enter Vaccination Status",IF(N1155="Unknown","Unknown","")))))))</f>
        <v/>
      </c>
      <c r="S1155" s="16" t="str">
        <f t="shared" ref="S1155:S1218" si="218">IF(Q1155="","",IF(M1155="Pfizer-BioNTech",Q1155+21,IF(M1155="Moderna",Q1155+28,IF(M1155="Janssen/Johnson &amp; Johnson","N/A",""))))</f>
        <v/>
      </c>
      <c r="X1155" s="65" t="str">
        <f t="shared" ref="X1155:X1218" si="219">IF($M1155="Janssen/Johnson &amp; Johnson","N/A",IF(AND(T1155="Accepted",W1155=""),"Enter date 2nd dose administered",IF(AND(T1155="Previously vaccinated at another location",W1155=""),"Enter date 2nd dose administered",IF(R1155="NO","NO",IF(AND(T1155="Refused",U1155=""),"Enter reason for refusal",IF(W1155&lt;&gt;"","YES",IF(T1155="Refused","NO",IF(AND(R1155="YES",T1155=""),"NO",IF(T1155="Unknown","Unknown",IF(AND(T1155="",R1155="Unknown"),"Unknown",""))))))))))</f>
        <v/>
      </c>
      <c r="AD1155" s="65" t="str">
        <f t="shared" ref="AD1155:AD1218" si="220">IF($M1155="Janssen/Johnson &amp; Johnson","N/A",IF(AND(Z1155="Accepted",AC1155=""),"Enter date 2nd dose administered",IF(AND(Z1155="Previously vaccinated at another location",AC1155=""),"Enter date 2nd dose administered",IF(Y1155="NO","NO",IF(AND(Z1155="Refused",AA1155=""),"Enter reason for refusal",IF(AC1155&lt;&gt;"","YES",IF(Z1155="Refused","NO",IF(AND(Y1155="YES",Z1155=""),"NO",IF(Z1155="Unknown","Unknown",IF(AND(Z1155="",Y1155="Unknown"),"Unknown",""))))))))))</f>
        <v/>
      </c>
      <c r="AE1155" s="80" t="str">
        <f t="shared" ref="AE1155:AE1218" si="221">IF(AND(M1155="Pfizer-BioNTech",W1155&lt;&gt;""),W1155+150,IF(AND(M1155="Moderna",W1155&lt;&gt;""),W1155+150,IF(AND(M1155="Janssen/Johnson &amp; Johnson",Q1155&lt;&gt;""),Q1155+60,"")))</f>
        <v/>
      </c>
      <c r="AF1155" s="13"/>
      <c r="AN1155" s="14"/>
      <c r="AO1155" s="14"/>
      <c r="AS1155" s="14"/>
      <c r="AT1155" s="14"/>
      <c r="AX1155" s="14"/>
      <c r="AY1155" s="114"/>
      <c r="AZ1155" s="96" t="str">
        <f t="shared" ref="AZ1155:AZ1218" si="222">IF(OR(X1155="YES",X1155="Enter date 2nd dose administered"),"YES",IF(AND(M1155="Janssen/Johnson &amp; Johnson",R1155="YES"),"YES",IF(OR(O1155="Medical Contraindication",U1155="Medical Contraindication"),"Medical Contraindication",IF(AND(R1155="YES",T1155=""),"NEEDS 2ND DOSE",IF(AND(R1155="Enter date 1st dose administered",T1155=""),"NEEDS 2ND DOSE",IF(AND(R1155="YES",U1155="Offered and Declined"),"Refused 2nd Dose",IF(O1155="Religious Exemption","Religious Exemption",IF(OR(R1155="NO",R1155="Enter reason for refusal"),"NO",IF(OR(R1155="Unknown",X1155="Unknown"),"Unknown","")))))))))</f>
        <v/>
      </c>
      <c r="BA1155" s="59" t="str">
        <f t="shared" ref="BA1155:BA1218" si="223">IF(AZ1155="","",IF(OR(AG1155="Accepted",AG1155="Previously vaccinated at another location"),"YES",IF(AH1155="Medical Contraindication","Medical Contraindication",IF(AG1155="Unknown","Unknown",IF(AG1155="Refused","NO","NO")))))</f>
        <v/>
      </c>
      <c r="BB1155" s="59" t="str">
        <f t="shared" ref="BB1155:BB1218" si="224">IF(AZ1155="","",IF(OR(AL1155="Accepted",AL1155="Previously vaccinated at another location"),"YES",IF(AM1155="Medical Contraindication","Medical Contraindication",IF(AL1155="Unknown","Unknown",IF(AL1155="Refused","NO","NO")))))</f>
        <v/>
      </c>
      <c r="BC1155" s="59" t="str">
        <f t="shared" si="216"/>
        <v/>
      </c>
      <c r="BD1155" s="59" t="str">
        <f t="shared" si="214"/>
        <v/>
      </c>
      <c r="BE1155" s="34" t="str">
        <f>IF(AZ1155="","",IF(AND($H1155="",$I1155=""),"Y",IF(AND($H1155&lt;=#REF!,$I1155&gt;=#REF!),"Y",IF(AND($H1155&lt;=#REF!,$I1155=""),"Y",IF(AND($H1155="",$I1155&gt;=#REF!),"Y","N")))))</f>
        <v/>
      </c>
      <c r="BF1155" s="80" t="str">
        <f t="shared" si="215"/>
        <v/>
      </c>
    </row>
    <row r="1156" spans="12:58">
      <c r="L1156" s="80" t="str">
        <f t="shared" ref="L1156:L1219" si="225">IF(I1156&gt;0,I1156+30,"")</f>
        <v/>
      </c>
      <c r="R1156" s="65" t="str">
        <f t="shared" si="217"/>
        <v/>
      </c>
      <c r="S1156" s="16" t="str">
        <f t="shared" si="218"/>
        <v/>
      </c>
      <c r="X1156" s="65" t="str">
        <f t="shared" si="219"/>
        <v/>
      </c>
      <c r="AD1156" s="65" t="str">
        <f t="shared" si="220"/>
        <v/>
      </c>
      <c r="AE1156" s="80" t="str">
        <f t="shared" si="221"/>
        <v/>
      </c>
      <c r="AF1156" s="13"/>
      <c r="AN1156" s="14"/>
      <c r="AO1156" s="14"/>
      <c r="AS1156" s="14"/>
      <c r="AT1156" s="14"/>
      <c r="AX1156" s="14"/>
      <c r="AY1156" s="114"/>
      <c r="AZ1156" s="96" t="str">
        <f t="shared" si="222"/>
        <v/>
      </c>
      <c r="BA1156" s="59" t="str">
        <f t="shared" si="223"/>
        <v/>
      </c>
      <c r="BB1156" s="59" t="str">
        <f t="shared" si="224"/>
        <v/>
      </c>
      <c r="BC1156" s="59" t="str">
        <f t="shared" si="216"/>
        <v/>
      </c>
      <c r="BD1156" s="59" t="str">
        <f t="shared" ref="BD1156:BD1219" si="226">IF(AV1156="","",IF(OR(AV1156="Accepted",AV1156="Previously vaccinated at another location"),"YES",IF(AW1156="Medical Contraindication","Medical Contraindication",IF(AW1156="Unknown","Unknown",IF(AW1156="Refused","NO","NO")))))</f>
        <v/>
      </c>
      <c r="BE1156" s="34" t="str">
        <f>IF(AZ1156="","",IF(AND($H1156="",$I1156=""),"Y",IF(AND($H1156&lt;=#REF!,$I1156&gt;=#REF!),"Y",IF(AND($H1156&lt;=#REF!,$I1156=""),"Y",IF(AND($H1156="",$I1156&gt;=#REF!),"Y","N")))))</f>
        <v/>
      </c>
      <c r="BF1156" s="80" t="str">
        <f t="shared" ref="BF1156:BF1219" si="227">IF($AZ1156="YES",IF($M1156="Janssen/Johnson &amp; Johnson",Q1156,W1156),"")</f>
        <v/>
      </c>
    </row>
    <row r="1157" spans="12:58">
      <c r="L1157" s="80" t="str">
        <f t="shared" si="225"/>
        <v/>
      </c>
      <c r="R1157" s="65" t="str">
        <f t="shared" si="217"/>
        <v/>
      </c>
      <c r="S1157" s="16" t="str">
        <f t="shared" si="218"/>
        <v/>
      </c>
      <c r="X1157" s="65" t="str">
        <f t="shared" si="219"/>
        <v/>
      </c>
      <c r="AD1157" s="65" t="str">
        <f t="shared" si="220"/>
        <v/>
      </c>
      <c r="AE1157" s="80" t="str">
        <f t="shared" si="221"/>
        <v/>
      </c>
      <c r="AF1157" s="13"/>
      <c r="AN1157" s="14"/>
      <c r="AO1157" s="14"/>
      <c r="AS1157" s="14"/>
      <c r="AT1157" s="14"/>
      <c r="AX1157" s="14"/>
      <c r="AY1157" s="114"/>
      <c r="AZ1157" s="96" t="str">
        <f t="shared" si="222"/>
        <v/>
      </c>
      <c r="BA1157" s="59" t="str">
        <f t="shared" si="223"/>
        <v/>
      </c>
      <c r="BB1157" s="59" t="str">
        <f t="shared" si="224"/>
        <v/>
      </c>
      <c r="BC1157" s="59" t="str">
        <f t="shared" ref="BC1157:BC1220" si="228">IF(BA1157="","",IF(OR(AM1157="Accepted",AM1157="Previously vaccinated at another location"),"YES",IF(AN1157="Medical Contraindication","Medical Contraindication",IF(AM1157="Unknown","Unknown",IF(AM1157="Refused","NO","NO")))))</f>
        <v/>
      </c>
      <c r="BD1157" s="59" t="str">
        <f t="shared" si="226"/>
        <v/>
      </c>
      <c r="BE1157" s="34" t="str">
        <f>IF(AZ1157="","",IF(AND($H1157="",$I1157=""),"Y",IF(AND($H1157&lt;=#REF!,$I1157&gt;=#REF!),"Y",IF(AND($H1157&lt;=#REF!,$I1157=""),"Y",IF(AND($H1157="",$I1157&gt;=#REF!),"Y","N")))))</f>
        <v/>
      </c>
      <c r="BF1157" s="80" t="str">
        <f t="shared" si="227"/>
        <v/>
      </c>
    </row>
    <row r="1158" spans="12:58">
      <c r="L1158" s="80" t="str">
        <f t="shared" si="225"/>
        <v/>
      </c>
      <c r="R1158" s="65" t="str">
        <f t="shared" si="217"/>
        <v/>
      </c>
      <c r="S1158" s="16" t="str">
        <f t="shared" si="218"/>
        <v/>
      </c>
      <c r="X1158" s="65" t="str">
        <f t="shared" si="219"/>
        <v/>
      </c>
      <c r="AD1158" s="65" t="str">
        <f t="shared" si="220"/>
        <v/>
      </c>
      <c r="AE1158" s="80" t="str">
        <f t="shared" si="221"/>
        <v/>
      </c>
      <c r="AF1158" s="13"/>
      <c r="AN1158" s="14"/>
      <c r="AO1158" s="14"/>
      <c r="AS1158" s="14"/>
      <c r="AT1158" s="14"/>
      <c r="AX1158" s="14"/>
      <c r="AY1158" s="114"/>
      <c r="AZ1158" s="96" t="str">
        <f t="shared" si="222"/>
        <v/>
      </c>
      <c r="BA1158" s="59" t="str">
        <f t="shared" si="223"/>
        <v/>
      </c>
      <c r="BB1158" s="59" t="str">
        <f t="shared" si="224"/>
        <v/>
      </c>
      <c r="BC1158" s="59" t="str">
        <f t="shared" si="228"/>
        <v/>
      </c>
      <c r="BD1158" s="59" t="str">
        <f t="shared" si="226"/>
        <v/>
      </c>
      <c r="BE1158" s="34" t="str">
        <f>IF(AZ1158="","",IF(AND($H1158="",$I1158=""),"Y",IF(AND($H1158&lt;=#REF!,$I1158&gt;=#REF!),"Y",IF(AND($H1158&lt;=#REF!,$I1158=""),"Y",IF(AND($H1158="",$I1158&gt;=#REF!),"Y","N")))))</f>
        <v/>
      </c>
      <c r="BF1158" s="80" t="str">
        <f t="shared" si="227"/>
        <v/>
      </c>
    </row>
    <row r="1159" spans="12:58">
      <c r="L1159" s="80" t="str">
        <f t="shared" si="225"/>
        <v/>
      </c>
      <c r="R1159" s="65" t="str">
        <f t="shared" si="217"/>
        <v/>
      </c>
      <c r="S1159" s="16" t="str">
        <f t="shared" si="218"/>
        <v/>
      </c>
      <c r="X1159" s="65" t="str">
        <f t="shared" si="219"/>
        <v/>
      </c>
      <c r="AD1159" s="65" t="str">
        <f t="shared" si="220"/>
        <v/>
      </c>
      <c r="AE1159" s="80" t="str">
        <f t="shared" si="221"/>
        <v/>
      </c>
      <c r="AF1159" s="13"/>
      <c r="AN1159" s="14"/>
      <c r="AO1159" s="14"/>
      <c r="AS1159" s="14"/>
      <c r="AT1159" s="14"/>
      <c r="AX1159" s="14"/>
      <c r="AY1159" s="114"/>
      <c r="AZ1159" s="96" t="str">
        <f t="shared" si="222"/>
        <v/>
      </c>
      <c r="BA1159" s="59" t="str">
        <f t="shared" si="223"/>
        <v/>
      </c>
      <c r="BB1159" s="59" t="str">
        <f t="shared" si="224"/>
        <v/>
      </c>
      <c r="BC1159" s="59" t="str">
        <f t="shared" si="228"/>
        <v/>
      </c>
      <c r="BD1159" s="59" t="str">
        <f t="shared" si="226"/>
        <v/>
      </c>
      <c r="BE1159" s="34" t="str">
        <f>IF(AZ1159="","",IF(AND($H1159="",$I1159=""),"Y",IF(AND($H1159&lt;=#REF!,$I1159&gt;=#REF!),"Y",IF(AND($H1159&lt;=#REF!,$I1159=""),"Y",IF(AND($H1159="",$I1159&gt;=#REF!),"Y","N")))))</f>
        <v/>
      </c>
      <c r="BF1159" s="80" t="str">
        <f t="shared" si="227"/>
        <v/>
      </c>
    </row>
    <row r="1160" spans="12:58">
      <c r="L1160" s="80" t="str">
        <f t="shared" si="225"/>
        <v/>
      </c>
      <c r="R1160" s="65" t="str">
        <f t="shared" si="217"/>
        <v/>
      </c>
      <c r="S1160" s="16" t="str">
        <f t="shared" si="218"/>
        <v/>
      </c>
      <c r="X1160" s="65" t="str">
        <f t="shared" si="219"/>
        <v/>
      </c>
      <c r="AD1160" s="65" t="str">
        <f t="shared" si="220"/>
        <v/>
      </c>
      <c r="AE1160" s="80" t="str">
        <f t="shared" si="221"/>
        <v/>
      </c>
      <c r="AF1160" s="13"/>
      <c r="AN1160" s="14"/>
      <c r="AO1160" s="14"/>
      <c r="AS1160" s="14"/>
      <c r="AT1160" s="14"/>
      <c r="AX1160" s="14"/>
      <c r="AY1160" s="114"/>
      <c r="AZ1160" s="96" t="str">
        <f t="shared" si="222"/>
        <v/>
      </c>
      <c r="BA1160" s="59" t="str">
        <f t="shared" si="223"/>
        <v/>
      </c>
      <c r="BB1160" s="59" t="str">
        <f t="shared" si="224"/>
        <v/>
      </c>
      <c r="BC1160" s="59" t="str">
        <f t="shared" si="228"/>
        <v/>
      </c>
      <c r="BD1160" s="59" t="str">
        <f t="shared" si="226"/>
        <v/>
      </c>
      <c r="BE1160" s="34" t="str">
        <f>IF(AZ1160="","",IF(AND($H1160="",$I1160=""),"Y",IF(AND($H1160&lt;=#REF!,$I1160&gt;=#REF!),"Y",IF(AND($H1160&lt;=#REF!,$I1160=""),"Y",IF(AND($H1160="",$I1160&gt;=#REF!),"Y","N")))))</f>
        <v/>
      </c>
      <c r="BF1160" s="80" t="str">
        <f t="shared" si="227"/>
        <v/>
      </c>
    </row>
    <row r="1161" spans="12:58">
      <c r="L1161" s="80" t="str">
        <f t="shared" si="225"/>
        <v/>
      </c>
      <c r="R1161" s="65" t="str">
        <f t="shared" si="217"/>
        <v/>
      </c>
      <c r="S1161" s="16" t="str">
        <f t="shared" si="218"/>
        <v/>
      </c>
      <c r="X1161" s="65" t="str">
        <f t="shared" si="219"/>
        <v/>
      </c>
      <c r="AD1161" s="65" t="str">
        <f t="shared" si="220"/>
        <v/>
      </c>
      <c r="AE1161" s="80" t="str">
        <f t="shared" si="221"/>
        <v/>
      </c>
      <c r="AF1161" s="13"/>
      <c r="AN1161" s="14"/>
      <c r="AO1161" s="14"/>
      <c r="AS1161" s="14"/>
      <c r="AT1161" s="14"/>
      <c r="AX1161" s="14"/>
      <c r="AY1161" s="114"/>
      <c r="AZ1161" s="96" t="str">
        <f t="shared" si="222"/>
        <v/>
      </c>
      <c r="BA1161" s="59" t="str">
        <f t="shared" si="223"/>
        <v/>
      </c>
      <c r="BB1161" s="59" t="str">
        <f t="shared" si="224"/>
        <v/>
      </c>
      <c r="BC1161" s="59" t="str">
        <f t="shared" si="228"/>
        <v/>
      </c>
      <c r="BD1161" s="59" t="str">
        <f t="shared" si="226"/>
        <v/>
      </c>
      <c r="BE1161" s="34" t="str">
        <f>IF(AZ1161="","",IF(AND($H1161="",$I1161=""),"Y",IF(AND($H1161&lt;=#REF!,$I1161&gt;=#REF!),"Y",IF(AND($H1161&lt;=#REF!,$I1161=""),"Y",IF(AND($H1161="",$I1161&gt;=#REF!),"Y","N")))))</f>
        <v/>
      </c>
      <c r="BF1161" s="80" t="str">
        <f t="shared" si="227"/>
        <v/>
      </c>
    </row>
    <row r="1162" spans="12:58">
      <c r="L1162" s="80" t="str">
        <f t="shared" si="225"/>
        <v/>
      </c>
      <c r="R1162" s="65" t="str">
        <f t="shared" si="217"/>
        <v/>
      </c>
      <c r="S1162" s="16" t="str">
        <f t="shared" si="218"/>
        <v/>
      </c>
      <c r="X1162" s="65" t="str">
        <f t="shared" si="219"/>
        <v/>
      </c>
      <c r="AD1162" s="65" t="str">
        <f t="shared" si="220"/>
        <v/>
      </c>
      <c r="AE1162" s="80" t="str">
        <f t="shared" si="221"/>
        <v/>
      </c>
      <c r="AF1162" s="13"/>
      <c r="AN1162" s="14"/>
      <c r="AO1162" s="14"/>
      <c r="AS1162" s="14"/>
      <c r="AT1162" s="14"/>
      <c r="AX1162" s="14"/>
      <c r="AY1162" s="114"/>
      <c r="AZ1162" s="96" t="str">
        <f t="shared" si="222"/>
        <v/>
      </c>
      <c r="BA1162" s="59" t="str">
        <f t="shared" si="223"/>
        <v/>
      </c>
      <c r="BB1162" s="59" t="str">
        <f t="shared" si="224"/>
        <v/>
      </c>
      <c r="BC1162" s="59" t="str">
        <f t="shared" si="228"/>
        <v/>
      </c>
      <c r="BD1162" s="59" t="str">
        <f t="shared" si="226"/>
        <v/>
      </c>
      <c r="BE1162" s="34" t="str">
        <f>IF(AZ1162="","",IF(AND($H1162="",$I1162=""),"Y",IF(AND($H1162&lt;=#REF!,$I1162&gt;=#REF!),"Y",IF(AND($H1162&lt;=#REF!,$I1162=""),"Y",IF(AND($H1162="",$I1162&gt;=#REF!),"Y","N")))))</f>
        <v/>
      </c>
      <c r="BF1162" s="80" t="str">
        <f t="shared" si="227"/>
        <v/>
      </c>
    </row>
    <row r="1163" spans="12:58">
      <c r="L1163" s="80" t="str">
        <f t="shared" si="225"/>
        <v/>
      </c>
      <c r="R1163" s="65" t="str">
        <f t="shared" si="217"/>
        <v/>
      </c>
      <c r="S1163" s="16" t="str">
        <f t="shared" si="218"/>
        <v/>
      </c>
      <c r="X1163" s="65" t="str">
        <f t="shared" si="219"/>
        <v/>
      </c>
      <c r="AD1163" s="65" t="str">
        <f t="shared" si="220"/>
        <v/>
      </c>
      <c r="AE1163" s="80" t="str">
        <f t="shared" si="221"/>
        <v/>
      </c>
      <c r="AF1163" s="13"/>
      <c r="AN1163" s="14"/>
      <c r="AO1163" s="14"/>
      <c r="AS1163" s="14"/>
      <c r="AT1163" s="14"/>
      <c r="AX1163" s="14"/>
      <c r="AY1163" s="114"/>
      <c r="AZ1163" s="96" t="str">
        <f t="shared" si="222"/>
        <v/>
      </c>
      <c r="BA1163" s="59" t="str">
        <f t="shared" si="223"/>
        <v/>
      </c>
      <c r="BB1163" s="59" t="str">
        <f t="shared" si="224"/>
        <v/>
      </c>
      <c r="BC1163" s="59" t="str">
        <f t="shared" si="228"/>
        <v/>
      </c>
      <c r="BD1163" s="59" t="str">
        <f t="shared" si="226"/>
        <v/>
      </c>
      <c r="BE1163" s="34" t="str">
        <f>IF(AZ1163="","",IF(AND($H1163="",$I1163=""),"Y",IF(AND($H1163&lt;=#REF!,$I1163&gt;=#REF!),"Y",IF(AND($H1163&lt;=#REF!,$I1163=""),"Y",IF(AND($H1163="",$I1163&gt;=#REF!),"Y","N")))))</f>
        <v/>
      </c>
      <c r="BF1163" s="80" t="str">
        <f t="shared" si="227"/>
        <v/>
      </c>
    </row>
    <row r="1164" spans="12:58">
      <c r="L1164" s="80" t="str">
        <f t="shared" si="225"/>
        <v/>
      </c>
      <c r="R1164" s="65" t="str">
        <f t="shared" si="217"/>
        <v/>
      </c>
      <c r="S1164" s="16" t="str">
        <f t="shared" si="218"/>
        <v/>
      </c>
      <c r="X1164" s="65" t="str">
        <f t="shared" si="219"/>
        <v/>
      </c>
      <c r="AD1164" s="65" t="str">
        <f t="shared" si="220"/>
        <v/>
      </c>
      <c r="AE1164" s="80" t="str">
        <f t="shared" si="221"/>
        <v/>
      </c>
      <c r="AF1164" s="13"/>
      <c r="AN1164" s="14"/>
      <c r="AO1164" s="14"/>
      <c r="AS1164" s="14"/>
      <c r="AT1164" s="14"/>
      <c r="AX1164" s="14"/>
      <c r="AY1164" s="114"/>
      <c r="AZ1164" s="96" t="str">
        <f t="shared" si="222"/>
        <v/>
      </c>
      <c r="BA1164" s="59" t="str">
        <f t="shared" si="223"/>
        <v/>
      </c>
      <c r="BB1164" s="59" t="str">
        <f t="shared" si="224"/>
        <v/>
      </c>
      <c r="BC1164" s="59" t="str">
        <f t="shared" si="228"/>
        <v/>
      </c>
      <c r="BD1164" s="59" t="str">
        <f t="shared" si="226"/>
        <v/>
      </c>
      <c r="BE1164" s="34" t="str">
        <f>IF(AZ1164="","",IF(AND($H1164="",$I1164=""),"Y",IF(AND($H1164&lt;=#REF!,$I1164&gt;=#REF!),"Y",IF(AND($H1164&lt;=#REF!,$I1164=""),"Y",IF(AND($H1164="",$I1164&gt;=#REF!),"Y","N")))))</f>
        <v/>
      </c>
      <c r="BF1164" s="80" t="str">
        <f t="shared" si="227"/>
        <v/>
      </c>
    </row>
    <row r="1165" spans="12:58">
      <c r="L1165" s="80" t="str">
        <f t="shared" si="225"/>
        <v/>
      </c>
      <c r="R1165" s="65" t="str">
        <f t="shared" si="217"/>
        <v/>
      </c>
      <c r="S1165" s="16" t="str">
        <f t="shared" si="218"/>
        <v/>
      </c>
      <c r="X1165" s="65" t="str">
        <f t="shared" si="219"/>
        <v/>
      </c>
      <c r="AD1165" s="65" t="str">
        <f t="shared" si="220"/>
        <v/>
      </c>
      <c r="AE1165" s="80" t="str">
        <f t="shared" si="221"/>
        <v/>
      </c>
      <c r="AF1165" s="13"/>
      <c r="AN1165" s="14"/>
      <c r="AO1165" s="14"/>
      <c r="AS1165" s="14"/>
      <c r="AT1165" s="14"/>
      <c r="AX1165" s="14"/>
      <c r="AY1165" s="114"/>
      <c r="AZ1165" s="96" t="str">
        <f t="shared" si="222"/>
        <v/>
      </c>
      <c r="BA1165" s="59" t="str">
        <f t="shared" si="223"/>
        <v/>
      </c>
      <c r="BB1165" s="59" t="str">
        <f t="shared" si="224"/>
        <v/>
      </c>
      <c r="BC1165" s="59" t="str">
        <f t="shared" si="228"/>
        <v/>
      </c>
      <c r="BD1165" s="59" t="str">
        <f t="shared" si="226"/>
        <v/>
      </c>
      <c r="BE1165" s="34" t="str">
        <f>IF(AZ1165="","",IF(AND($H1165="",$I1165=""),"Y",IF(AND($H1165&lt;=#REF!,$I1165&gt;=#REF!),"Y",IF(AND($H1165&lt;=#REF!,$I1165=""),"Y",IF(AND($H1165="",$I1165&gt;=#REF!),"Y","N")))))</f>
        <v/>
      </c>
      <c r="BF1165" s="80" t="str">
        <f t="shared" si="227"/>
        <v/>
      </c>
    </row>
    <row r="1166" spans="12:58">
      <c r="L1166" s="80" t="str">
        <f t="shared" si="225"/>
        <v/>
      </c>
      <c r="R1166" s="65" t="str">
        <f t="shared" si="217"/>
        <v/>
      </c>
      <c r="S1166" s="16" t="str">
        <f t="shared" si="218"/>
        <v/>
      </c>
      <c r="X1166" s="65" t="str">
        <f t="shared" si="219"/>
        <v/>
      </c>
      <c r="AD1166" s="65" t="str">
        <f t="shared" si="220"/>
        <v/>
      </c>
      <c r="AE1166" s="80" t="str">
        <f t="shared" si="221"/>
        <v/>
      </c>
      <c r="AF1166" s="13"/>
      <c r="AN1166" s="14"/>
      <c r="AO1166" s="14"/>
      <c r="AS1166" s="14"/>
      <c r="AT1166" s="14"/>
      <c r="AX1166" s="14"/>
      <c r="AY1166" s="114"/>
      <c r="AZ1166" s="96" t="str">
        <f t="shared" si="222"/>
        <v/>
      </c>
      <c r="BA1166" s="59" t="str">
        <f t="shared" si="223"/>
        <v/>
      </c>
      <c r="BB1166" s="59" t="str">
        <f t="shared" si="224"/>
        <v/>
      </c>
      <c r="BC1166" s="59" t="str">
        <f t="shared" si="228"/>
        <v/>
      </c>
      <c r="BD1166" s="59" t="str">
        <f t="shared" si="226"/>
        <v/>
      </c>
      <c r="BE1166" s="34" t="str">
        <f>IF(AZ1166="","",IF(AND($H1166="",$I1166=""),"Y",IF(AND($H1166&lt;=#REF!,$I1166&gt;=#REF!),"Y",IF(AND($H1166&lt;=#REF!,$I1166=""),"Y",IF(AND($H1166="",$I1166&gt;=#REF!),"Y","N")))))</f>
        <v/>
      </c>
      <c r="BF1166" s="80" t="str">
        <f t="shared" si="227"/>
        <v/>
      </c>
    </row>
    <row r="1167" spans="12:58">
      <c r="L1167" s="80" t="str">
        <f t="shared" si="225"/>
        <v/>
      </c>
      <c r="R1167" s="65" t="str">
        <f t="shared" si="217"/>
        <v/>
      </c>
      <c r="S1167" s="16" t="str">
        <f t="shared" si="218"/>
        <v/>
      </c>
      <c r="X1167" s="65" t="str">
        <f t="shared" si="219"/>
        <v/>
      </c>
      <c r="AD1167" s="65" t="str">
        <f t="shared" si="220"/>
        <v/>
      </c>
      <c r="AE1167" s="80" t="str">
        <f t="shared" si="221"/>
        <v/>
      </c>
      <c r="AF1167" s="13"/>
      <c r="AN1167" s="14"/>
      <c r="AO1167" s="14"/>
      <c r="AS1167" s="14"/>
      <c r="AT1167" s="14"/>
      <c r="AX1167" s="14"/>
      <c r="AY1167" s="114"/>
      <c r="AZ1167" s="96" t="str">
        <f t="shared" si="222"/>
        <v/>
      </c>
      <c r="BA1167" s="59" t="str">
        <f t="shared" si="223"/>
        <v/>
      </c>
      <c r="BB1167" s="59" t="str">
        <f t="shared" si="224"/>
        <v/>
      </c>
      <c r="BC1167" s="59" t="str">
        <f t="shared" si="228"/>
        <v/>
      </c>
      <c r="BD1167" s="59" t="str">
        <f t="shared" si="226"/>
        <v/>
      </c>
      <c r="BE1167" s="34" t="str">
        <f>IF(AZ1167="","",IF(AND($H1167="",$I1167=""),"Y",IF(AND($H1167&lt;=#REF!,$I1167&gt;=#REF!),"Y",IF(AND($H1167&lt;=#REF!,$I1167=""),"Y",IF(AND($H1167="",$I1167&gt;=#REF!),"Y","N")))))</f>
        <v/>
      </c>
      <c r="BF1167" s="80" t="str">
        <f t="shared" si="227"/>
        <v/>
      </c>
    </row>
    <row r="1168" spans="12:58">
      <c r="L1168" s="80" t="str">
        <f t="shared" si="225"/>
        <v/>
      </c>
      <c r="R1168" s="65" t="str">
        <f t="shared" si="217"/>
        <v/>
      </c>
      <c r="S1168" s="16" t="str">
        <f t="shared" si="218"/>
        <v/>
      </c>
      <c r="X1168" s="65" t="str">
        <f t="shared" si="219"/>
        <v/>
      </c>
      <c r="AD1168" s="65" t="str">
        <f t="shared" si="220"/>
        <v/>
      </c>
      <c r="AE1168" s="80" t="str">
        <f t="shared" si="221"/>
        <v/>
      </c>
      <c r="AF1168" s="13"/>
      <c r="AN1168" s="14"/>
      <c r="AO1168" s="14"/>
      <c r="AS1168" s="14"/>
      <c r="AT1168" s="14"/>
      <c r="AX1168" s="14"/>
      <c r="AY1168" s="114"/>
      <c r="AZ1168" s="96" t="str">
        <f t="shared" si="222"/>
        <v/>
      </c>
      <c r="BA1168" s="59" t="str">
        <f t="shared" si="223"/>
        <v/>
      </c>
      <c r="BB1168" s="59" t="str">
        <f t="shared" si="224"/>
        <v/>
      </c>
      <c r="BC1168" s="59" t="str">
        <f t="shared" si="228"/>
        <v/>
      </c>
      <c r="BD1168" s="59" t="str">
        <f t="shared" si="226"/>
        <v/>
      </c>
      <c r="BE1168" s="34" t="str">
        <f>IF(AZ1168="","",IF(AND($H1168="",$I1168=""),"Y",IF(AND($H1168&lt;=#REF!,$I1168&gt;=#REF!),"Y",IF(AND($H1168&lt;=#REF!,$I1168=""),"Y",IF(AND($H1168="",$I1168&gt;=#REF!),"Y","N")))))</f>
        <v/>
      </c>
      <c r="BF1168" s="80" t="str">
        <f t="shared" si="227"/>
        <v/>
      </c>
    </row>
    <row r="1169" spans="12:58">
      <c r="L1169" s="80" t="str">
        <f t="shared" si="225"/>
        <v/>
      </c>
      <c r="R1169" s="65" t="str">
        <f t="shared" si="217"/>
        <v/>
      </c>
      <c r="S1169" s="16" t="str">
        <f t="shared" si="218"/>
        <v/>
      </c>
      <c r="X1169" s="65" t="str">
        <f t="shared" si="219"/>
        <v/>
      </c>
      <c r="AD1169" s="65" t="str">
        <f t="shared" si="220"/>
        <v/>
      </c>
      <c r="AE1169" s="80" t="str">
        <f t="shared" si="221"/>
        <v/>
      </c>
      <c r="AF1169" s="13"/>
      <c r="AN1169" s="14"/>
      <c r="AO1169" s="14"/>
      <c r="AS1169" s="14"/>
      <c r="AT1169" s="14"/>
      <c r="AX1169" s="14"/>
      <c r="AY1169" s="114"/>
      <c r="AZ1169" s="96" t="str">
        <f t="shared" si="222"/>
        <v/>
      </c>
      <c r="BA1169" s="59" t="str">
        <f t="shared" si="223"/>
        <v/>
      </c>
      <c r="BB1169" s="59" t="str">
        <f t="shared" si="224"/>
        <v/>
      </c>
      <c r="BC1169" s="59" t="str">
        <f t="shared" si="228"/>
        <v/>
      </c>
      <c r="BD1169" s="59" t="str">
        <f t="shared" si="226"/>
        <v/>
      </c>
      <c r="BE1169" s="34" t="str">
        <f>IF(AZ1169="","",IF(AND($H1169="",$I1169=""),"Y",IF(AND($H1169&lt;=#REF!,$I1169&gt;=#REF!),"Y",IF(AND($H1169&lt;=#REF!,$I1169=""),"Y",IF(AND($H1169="",$I1169&gt;=#REF!),"Y","N")))))</f>
        <v/>
      </c>
      <c r="BF1169" s="80" t="str">
        <f t="shared" si="227"/>
        <v/>
      </c>
    </row>
    <row r="1170" spans="12:58">
      <c r="L1170" s="80" t="str">
        <f t="shared" si="225"/>
        <v/>
      </c>
      <c r="R1170" s="65" t="str">
        <f t="shared" si="217"/>
        <v/>
      </c>
      <c r="S1170" s="16" t="str">
        <f t="shared" si="218"/>
        <v/>
      </c>
      <c r="X1170" s="65" t="str">
        <f t="shared" si="219"/>
        <v/>
      </c>
      <c r="AD1170" s="65" t="str">
        <f t="shared" si="220"/>
        <v/>
      </c>
      <c r="AE1170" s="80" t="str">
        <f t="shared" si="221"/>
        <v/>
      </c>
      <c r="AF1170" s="13"/>
      <c r="AN1170" s="14"/>
      <c r="AO1170" s="14"/>
      <c r="AS1170" s="14"/>
      <c r="AT1170" s="14"/>
      <c r="AX1170" s="14"/>
      <c r="AY1170" s="114"/>
      <c r="AZ1170" s="96" t="str">
        <f t="shared" si="222"/>
        <v/>
      </c>
      <c r="BA1170" s="59" t="str">
        <f t="shared" si="223"/>
        <v/>
      </c>
      <c r="BB1170" s="59" t="str">
        <f t="shared" si="224"/>
        <v/>
      </c>
      <c r="BC1170" s="59" t="str">
        <f t="shared" si="228"/>
        <v/>
      </c>
      <c r="BD1170" s="59" t="str">
        <f t="shared" si="226"/>
        <v/>
      </c>
      <c r="BE1170" s="34" t="str">
        <f>IF(AZ1170="","",IF(AND($H1170="",$I1170=""),"Y",IF(AND($H1170&lt;=#REF!,$I1170&gt;=#REF!),"Y",IF(AND($H1170&lt;=#REF!,$I1170=""),"Y",IF(AND($H1170="",$I1170&gt;=#REF!),"Y","N")))))</f>
        <v/>
      </c>
      <c r="BF1170" s="80" t="str">
        <f t="shared" si="227"/>
        <v/>
      </c>
    </row>
    <row r="1171" spans="12:58">
      <c r="L1171" s="80" t="str">
        <f t="shared" si="225"/>
        <v/>
      </c>
      <c r="R1171" s="65" t="str">
        <f t="shared" si="217"/>
        <v/>
      </c>
      <c r="S1171" s="16" t="str">
        <f t="shared" si="218"/>
        <v/>
      </c>
      <c r="X1171" s="65" t="str">
        <f t="shared" si="219"/>
        <v/>
      </c>
      <c r="AD1171" s="65" t="str">
        <f t="shared" si="220"/>
        <v/>
      </c>
      <c r="AE1171" s="80" t="str">
        <f t="shared" si="221"/>
        <v/>
      </c>
      <c r="AF1171" s="13"/>
      <c r="AN1171" s="14"/>
      <c r="AO1171" s="14"/>
      <c r="AS1171" s="14"/>
      <c r="AT1171" s="14"/>
      <c r="AX1171" s="14"/>
      <c r="AY1171" s="114"/>
      <c r="AZ1171" s="96" t="str">
        <f t="shared" si="222"/>
        <v/>
      </c>
      <c r="BA1171" s="59" t="str">
        <f t="shared" si="223"/>
        <v/>
      </c>
      <c r="BB1171" s="59" t="str">
        <f t="shared" si="224"/>
        <v/>
      </c>
      <c r="BC1171" s="59" t="str">
        <f t="shared" si="228"/>
        <v/>
      </c>
      <c r="BD1171" s="59" t="str">
        <f t="shared" si="226"/>
        <v/>
      </c>
      <c r="BE1171" s="34" t="str">
        <f>IF(AZ1171="","",IF(AND($H1171="",$I1171=""),"Y",IF(AND($H1171&lt;=#REF!,$I1171&gt;=#REF!),"Y",IF(AND($H1171&lt;=#REF!,$I1171=""),"Y",IF(AND($H1171="",$I1171&gt;=#REF!),"Y","N")))))</f>
        <v/>
      </c>
      <c r="BF1171" s="80" t="str">
        <f t="shared" si="227"/>
        <v/>
      </c>
    </row>
    <row r="1172" spans="12:58">
      <c r="L1172" s="80" t="str">
        <f t="shared" si="225"/>
        <v/>
      </c>
      <c r="R1172" s="65" t="str">
        <f t="shared" si="217"/>
        <v/>
      </c>
      <c r="S1172" s="16" t="str">
        <f t="shared" si="218"/>
        <v/>
      </c>
      <c r="X1172" s="65" t="str">
        <f t="shared" si="219"/>
        <v/>
      </c>
      <c r="AD1172" s="65" t="str">
        <f t="shared" si="220"/>
        <v/>
      </c>
      <c r="AE1172" s="80" t="str">
        <f t="shared" si="221"/>
        <v/>
      </c>
      <c r="AF1172" s="13"/>
      <c r="AN1172" s="14"/>
      <c r="AO1172" s="14"/>
      <c r="AS1172" s="14"/>
      <c r="AT1172" s="14"/>
      <c r="AX1172" s="14"/>
      <c r="AY1172" s="114"/>
      <c r="AZ1172" s="96" t="str">
        <f t="shared" si="222"/>
        <v/>
      </c>
      <c r="BA1172" s="59" t="str">
        <f t="shared" si="223"/>
        <v/>
      </c>
      <c r="BB1172" s="59" t="str">
        <f t="shared" si="224"/>
        <v/>
      </c>
      <c r="BC1172" s="59" t="str">
        <f t="shared" si="228"/>
        <v/>
      </c>
      <c r="BD1172" s="59" t="str">
        <f t="shared" si="226"/>
        <v/>
      </c>
      <c r="BE1172" s="34" t="str">
        <f>IF(AZ1172="","",IF(AND($H1172="",$I1172=""),"Y",IF(AND($H1172&lt;=#REF!,$I1172&gt;=#REF!),"Y",IF(AND($H1172&lt;=#REF!,$I1172=""),"Y",IF(AND($H1172="",$I1172&gt;=#REF!),"Y","N")))))</f>
        <v/>
      </c>
      <c r="BF1172" s="80" t="str">
        <f t="shared" si="227"/>
        <v/>
      </c>
    </row>
    <row r="1173" spans="12:58">
      <c r="L1173" s="80" t="str">
        <f t="shared" si="225"/>
        <v/>
      </c>
      <c r="R1173" s="65" t="str">
        <f t="shared" si="217"/>
        <v/>
      </c>
      <c r="S1173" s="16" t="str">
        <f t="shared" si="218"/>
        <v/>
      </c>
      <c r="X1173" s="65" t="str">
        <f t="shared" si="219"/>
        <v/>
      </c>
      <c r="AD1173" s="65" t="str">
        <f t="shared" si="220"/>
        <v/>
      </c>
      <c r="AE1173" s="80" t="str">
        <f t="shared" si="221"/>
        <v/>
      </c>
      <c r="AF1173" s="13"/>
      <c r="AN1173" s="14"/>
      <c r="AO1173" s="14"/>
      <c r="AS1173" s="14"/>
      <c r="AT1173" s="14"/>
      <c r="AX1173" s="14"/>
      <c r="AY1173" s="114"/>
      <c r="AZ1173" s="96" t="str">
        <f t="shared" si="222"/>
        <v/>
      </c>
      <c r="BA1173" s="59" t="str">
        <f t="shared" si="223"/>
        <v/>
      </c>
      <c r="BB1173" s="59" t="str">
        <f t="shared" si="224"/>
        <v/>
      </c>
      <c r="BC1173" s="59" t="str">
        <f t="shared" si="228"/>
        <v/>
      </c>
      <c r="BD1173" s="59" t="str">
        <f t="shared" si="226"/>
        <v/>
      </c>
      <c r="BE1173" s="34" t="str">
        <f>IF(AZ1173="","",IF(AND($H1173="",$I1173=""),"Y",IF(AND($H1173&lt;=#REF!,$I1173&gt;=#REF!),"Y",IF(AND($H1173&lt;=#REF!,$I1173=""),"Y",IF(AND($H1173="",$I1173&gt;=#REF!),"Y","N")))))</f>
        <v/>
      </c>
      <c r="BF1173" s="80" t="str">
        <f t="shared" si="227"/>
        <v/>
      </c>
    </row>
    <row r="1174" spans="12:58">
      <c r="L1174" s="80" t="str">
        <f t="shared" si="225"/>
        <v/>
      </c>
      <c r="R1174" s="65" t="str">
        <f t="shared" si="217"/>
        <v/>
      </c>
      <c r="S1174" s="16" t="str">
        <f t="shared" si="218"/>
        <v/>
      </c>
      <c r="X1174" s="65" t="str">
        <f t="shared" si="219"/>
        <v/>
      </c>
      <c r="AD1174" s="65" t="str">
        <f t="shared" si="220"/>
        <v/>
      </c>
      <c r="AE1174" s="80" t="str">
        <f t="shared" si="221"/>
        <v/>
      </c>
      <c r="AF1174" s="13"/>
      <c r="AN1174" s="14"/>
      <c r="AO1174" s="14"/>
      <c r="AS1174" s="14"/>
      <c r="AT1174" s="14"/>
      <c r="AX1174" s="14"/>
      <c r="AY1174" s="114"/>
      <c r="AZ1174" s="96" t="str">
        <f t="shared" si="222"/>
        <v/>
      </c>
      <c r="BA1174" s="59" t="str">
        <f t="shared" si="223"/>
        <v/>
      </c>
      <c r="BB1174" s="59" t="str">
        <f t="shared" si="224"/>
        <v/>
      </c>
      <c r="BC1174" s="59" t="str">
        <f t="shared" si="228"/>
        <v/>
      </c>
      <c r="BD1174" s="59" t="str">
        <f t="shared" si="226"/>
        <v/>
      </c>
      <c r="BE1174" s="34" t="str">
        <f>IF(AZ1174="","",IF(AND($H1174="",$I1174=""),"Y",IF(AND($H1174&lt;=#REF!,$I1174&gt;=#REF!),"Y",IF(AND($H1174&lt;=#REF!,$I1174=""),"Y",IF(AND($H1174="",$I1174&gt;=#REF!),"Y","N")))))</f>
        <v/>
      </c>
      <c r="BF1174" s="80" t="str">
        <f t="shared" si="227"/>
        <v/>
      </c>
    </row>
    <row r="1175" spans="12:58">
      <c r="L1175" s="80" t="str">
        <f t="shared" si="225"/>
        <v/>
      </c>
      <c r="R1175" s="65" t="str">
        <f t="shared" si="217"/>
        <v/>
      </c>
      <c r="S1175" s="16" t="str">
        <f t="shared" si="218"/>
        <v/>
      </c>
      <c r="X1175" s="65" t="str">
        <f t="shared" si="219"/>
        <v/>
      </c>
      <c r="AD1175" s="65" t="str">
        <f t="shared" si="220"/>
        <v/>
      </c>
      <c r="AE1175" s="80" t="str">
        <f t="shared" si="221"/>
        <v/>
      </c>
      <c r="AF1175" s="13"/>
      <c r="AN1175" s="14"/>
      <c r="AO1175" s="14"/>
      <c r="AS1175" s="14"/>
      <c r="AT1175" s="14"/>
      <c r="AX1175" s="14"/>
      <c r="AY1175" s="114"/>
      <c r="AZ1175" s="96" t="str">
        <f t="shared" si="222"/>
        <v/>
      </c>
      <c r="BA1175" s="59" t="str">
        <f t="shared" si="223"/>
        <v/>
      </c>
      <c r="BB1175" s="59" t="str">
        <f t="shared" si="224"/>
        <v/>
      </c>
      <c r="BC1175" s="59" t="str">
        <f t="shared" si="228"/>
        <v/>
      </c>
      <c r="BD1175" s="59" t="str">
        <f t="shared" si="226"/>
        <v/>
      </c>
      <c r="BE1175" s="34" t="str">
        <f>IF(AZ1175="","",IF(AND($H1175="",$I1175=""),"Y",IF(AND($H1175&lt;=#REF!,$I1175&gt;=#REF!),"Y",IF(AND($H1175&lt;=#REF!,$I1175=""),"Y",IF(AND($H1175="",$I1175&gt;=#REF!),"Y","N")))))</f>
        <v/>
      </c>
      <c r="BF1175" s="80" t="str">
        <f t="shared" si="227"/>
        <v/>
      </c>
    </row>
    <row r="1176" spans="12:58">
      <c r="L1176" s="80" t="str">
        <f t="shared" si="225"/>
        <v/>
      </c>
      <c r="R1176" s="65" t="str">
        <f t="shared" si="217"/>
        <v/>
      </c>
      <c r="S1176" s="16" t="str">
        <f t="shared" si="218"/>
        <v/>
      </c>
      <c r="X1176" s="65" t="str">
        <f t="shared" si="219"/>
        <v/>
      </c>
      <c r="AD1176" s="65" t="str">
        <f t="shared" si="220"/>
        <v/>
      </c>
      <c r="AE1176" s="80" t="str">
        <f t="shared" si="221"/>
        <v/>
      </c>
      <c r="AF1176" s="13"/>
      <c r="AN1176" s="14"/>
      <c r="AO1176" s="14"/>
      <c r="AS1176" s="14"/>
      <c r="AT1176" s="14"/>
      <c r="AX1176" s="14"/>
      <c r="AY1176" s="114"/>
      <c r="AZ1176" s="96" t="str">
        <f t="shared" si="222"/>
        <v/>
      </c>
      <c r="BA1176" s="59" t="str">
        <f t="shared" si="223"/>
        <v/>
      </c>
      <c r="BB1176" s="59" t="str">
        <f t="shared" si="224"/>
        <v/>
      </c>
      <c r="BC1176" s="59" t="str">
        <f t="shared" si="228"/>
        <v/>
      </c>
      <c r="BD1176" s="59" t="str">
        <f t="shared" si="226"/>
        <v/>
      </c>
      <c r="BE1176" s="34" t="str">
        <f>IF(AZ1176="","",IF(AND($H1176="",$I1176=""),"Y",IF(AND($H1176&lt;=#REF!,$I1176&gt;=#REF!),"Y",IF(AND($H1176&lt;=#REF!,$I1176=""),"Y",IF(AND($H1176="",$I1176&gt;=#REF!),"Y","N")))))</f>
        <v/>
      </c>
      <c r="BF1176" s="80" t="str">
        <f t="shared" si="227"/>
        <v/>
      </c>
    </row>
    <row r="1177" spans="12:58">
      <c r="L1177" s="80" t="str">
        <f t="shared" si="225"/>
        <v/>
      </c>
      <c r="R1177" s="65" t="str">
        <f t="shared" si="217"/>
        <v/>
      </c>
      <c r="S1177" s="16" t="str">
        <f t="shared" si="218"/>
        <v/>
      </c>
      <c r="X1177" s="65" t="str">
        <f t="shared" si="219"/>
        <v/>
      </c>
      <c r="AD1177" s="65" t="str">
        <f t="shared" si="220"/>
        <v/>
      </c>
      <c r="AE1177" s="80" t="str">
        <f t="shared" si="221"/>
        <v/>
      </c>
      <c r="AF1177" s="13"/>
      <c r="AN1177" s="14"/>
      <c r="AO1177" s="14"/>
      <c r="AS1177" s="14"/>
      <c r="AT1177" s="14"/>
      <c r="AX1177" s="14"/>
      <c r="AY1177" s="114"/>
      <c r="AZ1177" s="96" t="str">
        <f t="shared" si="222"/>
        <v/>
      </c>
      <c r="BA1177" s="59" t="str">
        <f t="shared" si="223"/>
        <v/>
      </c>
      <c r="BB1177" s="59" t="str">
        <f t="shared" si="224"/>
        <v/>
      </c>
      <c r="BC1177" s="59" t="str">
        <f t="shared" si="228"/>
        <v/>
      </c>
      <c r="BD1177" s="59" t="str">
        <f t="shared" si="226"/>
        <v/>
      </c>
      <c r="BE1177" s="34" t="str">
        <f>IF(AZ1177="","",IF(AND($H1177="",$I1177=""),"Y",IF(AND($H1177&lt;=#REF!,$I1177&gt;=#REF!),"Y",IF(AND($H1177&lt;=#REF!,$I1177=""),"Y",IF(AND($H1177="",$I1177&gt;=#REF!),"Y","N")))))</f>
        <v/>
      </c>
      <c r="BF1177" s="80" t="str">
        <f t="shared" si="227"/>
        <v/>
      </c>
    </row>
    <row r="1178" spans="12:58">
      <c r="L1178" s="80" t="str">
        <f t="shared" si="225"/>
        <v/>
      </c>
      <c r="R1178" s="65" t="str">
        <f t="shared" si="217"/>
        <v/>
      </c>
      <c r="S1178" s="16" t="str">
        <f t="shared" si="218"/>
        <v/>
      </c>
      <c r="X1178" s="65" t="str">
        <f t="shared" si="219"/>
        <v/>
      </c>
      <c r="AD1178" s="65" t="str">
        <f t="shared" si="220"/>
        <v/>
      </c>
      <c r="AE1178" s="80" t="str">
        <f t="shared" si="221"/>
        <v/>
      </c>
      <c r="AF1178" s="13"/>
      <c r="AN1178" s="14"/>
      <c r="AO1178" s="14"/>
      <c r="AS1178" s="14"/>
      <c r="AT1178" s="14"/>
      <c r="AX1178" s="14"/>
      <c r="AY1178" s="114"/>
      <c r="AZ1178" s="96" t="str">
        <f t="shared" si="222"/>
        <v/>
      </c>
      <c r="BA1178" s="59" t="str">
        <f t="shared" si="223"/>
        <v/>
      </c>
      <c r="BB1178" s="59" t="str">
        <f t="shared" si="224"/>
        <v/>
      </c>
      <c r="BC1178" s="59" t="str">
        <f t="shared" si="228"/>
        <v/>
      </c>
      <c r="BD1178" s="59" t="str">
        <f t="shared" si="226"/>
        <v/>
      </c>
      <c r="BE1178" s="34" t="str">
        <f>IF(AZ1178="","",IF(AND($H1178="",$I1178=""),"Y",IF(AND($H1178&lt;=#REF!,$I1178&gt;=#REF!),"Y",IF(AND($H1178&lt;=#REF!,$I1178=""),"Y",IF(AND($H1178="",$I1178&gt;=#REF!),"Y","N")))))</f>
        <v/>
      </c>
      <c r="BF1178" s="80" t="str">
        <f t="shared" si="227"/>
        <v/>
      </c>
    </row>
    <row r="1179" spans="12:58">
      <c r="L1179" s="80" t="str">
        <f t="shared" si="225"/>
        <v/>
      </c>
      <c r="R1179" s="65" t="str">
        <f t="shared" si="217"/>
        <v/>
      </c>
      <c r="S1179" s="16" t="str">
        <f t="shared" si="218"/>
        <v/>
      </c>
      <c r="X1179" s="65" t="str">
        <f t="shared" si="219"/>
        <v/>
      </c>
      <c r="AD1179" s="65" t="str">
        <f t="shared" si="220"/>
        <v/>
      </c>
      <c r="AE1179" s="80" t="str">
        <f t="shared" si="221"/>
        <v/>
      </c>
      <c r="AF1179" s="13"/>
      <c r="AN1179" s="14"/>
      <c r="AO1179" s="14"/>
      <c r="AS1179" s="14"/>
      <c r="AT1179" s="14"/>
      <c r="AX1179" s="14"/>
      <c r="AY1179" s="114"/>
      <c r="AZ1179" s="96" t="str">
        <f t="shared" si="222"/>
        <v/>
      </c>
      <c r="BA1179" s="59" t="str">
        <f t="shared" si="223"/>
        <v/>
      </c>
      <c r="BB1179" s="59" t="str">
        <f t="shared" si="224"/>
        <v/>
      </c>
      <c r="BC1179" s="59" t="str">
        <f t="shared" si="228"/>
        <v/>
      </c>
      <c r="BD1179" s="59" t="str">
        <f t="shared" si="226"/>
        <v/>
      </c>
      <c r="BE1179" s="34" t="str">
        <f>IF(AZ1179="","",IF(AND($H1179="",$I1179=""),"Y",IF(AND($H1179&lt;=#REF!,$I1179&gt;=#REF!),"Y",IF(AND($H1179&lt;=#REF!,$I1179=""),"Y",IF(AND($H1179="",$I1179&gt;=#REF!),"Y","N")))))</f>
        <v/>
      </c>
      <c r="BF1179" s="80" t="str">
        <f t="shared" si="227"/>
        <v/>
      </c>
    </row>
    <row r="1180" spans="12:58">
      <c r="L1180" s="80" t="str">
        <f t="shared" si="225"/>
        <v/>
      </c>
      <c r="R1180" s="65" t="str">
        <f t="shared" si="217"/>
        <v/>
      </c>
      <c r="S1180" s="16" t="str">
        <f t="shared" si="218"/>
        <v/>
      </c>
      <c r="X1180" s="65" t="str">
        <f t="shared" si="219"/>
        <v/>
      </c>
      <c r="AD1180" s="65" t="str">
        <f t="shared" si="220"/>
        <v/>
      </c>
      <c r="AE1180" s="80" t="str">
        <f t="shared" si="221"/>
        <v/>
      </c>
      <c r="AF1180" s="13"/>
      <c r="AN1180" s="14"/>
      <c r="AO1180" s="14"/>
      <c r="AS1180" s="14"/>
      <c r="AT1180" s="14"/>
      <c r="AX1180" s="14"/>
      <c r="AY1180" s="114"/>
      <c r="AZ1180" s="96" t="str">
        <f t="shared" si="222"/>
        <v/>
      </c>
      <c r="BA1180" s="59" t="str">
        <f t="shared" si="223"/>
        <v/>
      </c>
      <c r="BB1180" s="59" t="str">
        <f t="shared" si="224"/>
        <v/>
      </c>
      <c r="BC1180" s="59" t="str">
        <f t="shared" si="228"/>
        <v/>
      </c>
      <c r="BD1180" s="59" t="str">
        <f t="shared" si="226"/>
        <v/>
      </c>
      <c r="BE1180" s="34" t="str">
        <f>IF(AZ1180="","",IF(AND($H1180="",$I1180=""),"Y",IF(AND($H1180&lt;=#REF!,$I1180&gt;=#REF!),"Y",IF(AND($H1180&lt;=#REF!,$I1180=""),"Y",IF(AND($H1180="",$I1180&gt;=#REF!),"Y","N")))))</f>
        <v/>
      </c>
      <c r="BF1180" s="80" t="str">
        <f t="shared" si="227"/>
        <v/>
      </c>
    </row>
    <row r="1181" spans="12:58">
      <c r="L1181" s="80" t="str">
        <f t="shared" si="225"/>
        <v/>
      </c>
      <c r="R1181" s="65" t="str">
        <f t="shared" si="217"/>
        <v/>
      </c>
      <c r="S1181" s="16" t="str">
        <f t="shared" si="218"/>
        <v/>
      </c>
      <c r="X1181" s="65" t="str">
        <f t="shared" si="219"/>
        <v/>
      </c>
      <c r="AD1181" s="65" t="str">
        <f t="shared" si="220"/>
        <v/>
      </c>
      <c r="AE1181" s="80" t="str">
        <f t="shared" si="221"/>
        <v/>
      </c>
      <c r="AF1181" s="13"/>
      <c r="AN1181" s="14"/>
      <c r="AO1181" s="14"/>
      <c r="AS1181" s="14"/>
      <c r="AT1181" s="14"/>
      <c r="AX1181" s="14"/>
      <c r="AY1181" s="114"/>
      <c r="AZ1181" s="96" t="str">
        <f t="shared" si="222"/>
        <v/>
      </c>
      <c r="BA1181" s="59" t="str">
        <f t="shared" si="223"/>
        <v/>
      </c>
      <c r="BB1181" s="59" t="str">
        <f t="shared" si="224"/>
        <v/>
      </c>
      <c r="BC1181" s="59" t="str">
        <f t="shared" si="228"/>
        <v/>
      </c>
      <c r="BD1181" s="59" t="str">
        <f t="shared" si="226"/>
        <v/>
      </c>
      <c r="BE1181" s="34" t="str">
        <f>IF(AZ1181="","",IF(AND($H1181="",$I1181=""),"Y",IF(AND($H1181&lt;=#REF!,$I1181&gt;=#REF!),"Y",IF(AND($H1181&lt;=#REF!,$I1181=""),"Y",IF(AND($H1181="",$I1181&gt;=#REF!),"Y","N")))))</f>
        <v/>
      </c>
      <c r="BF1181" s="80" t="str">
        <f t="shared" si="227"/>
        <v/>
      </c>
    </row>
    <row r="1182" spans="12:58">
      <c r="L1182" s="80" t="str">
        <f t="shared" si="225"/>
        <v/>
      </c>
      <c r="R1182" s="65" t="str">
        <f t="shared" si="217"/>
        <v/>
      </c>
      <c r="S1182" s="16" t="str">
        <f t="shared" si="218"/>
        <v/>
      </c>
      <c r="X1182" s="65" t="str">
        <f t="shared" si="219"/>
        <v/>
      </c>
      <c r="AD1182" s="65" t="str">
        <f t="shared" si="220"/>
        <v/>
      </c>
      <c r="AE1182" s="80" t="str">
        <f t="shared" si="221"/>
        <v/>
      </c>
      <c r="AF1182" s="13"/>
      <c r="AN1182" s="14"/>
      <c r="AO1182" s="14"/>
      <c r="AS1182" s="14"/>
      <c r="AT1182" s="14"/>
      <c r="AX1182" s="14"/>
      <c r="AY1182" s="114"/>
      <c r="AZ1182" s="96" t="str">
        <f t="shared" si="222"/>
        <v/>
      </c>
      <c r="BA1182" s="59" t="str">
        <f t="shared" si="223"/>
        <v/>
      </c>
      <c r="BB1182" s="59" t="str">
        <f t="shared" si="224"/>
        <v/>
      </c>
      <c r="BC1182" s="59" t="str">
        <f t="shared" si="228"/>
        <v/>
      </c>
      <c r="BD1182" s="59" t="str">
        <f t="shared" si="226"/>
        <v/>
      </c>
      <c r="BE1182" s="34" t="str">
        <f>IF(AZ1182="","",IF(AND($H1182="",$I1182=""),"Y",IF(AND($H1182&lt;=#REF!,$I1182&gt;=#REF!),"Y",IF(AND($H1182&lt;=#REF!,$I1182=""),"Y",IF(AND($H1182="",$I1182&gt;=#REF!),"Y","N")))))</f>
        <v/>
      </c>
      <c r="BF1182" s="80" t="str">
        <f t="shared" si="227"/>
        <v/>
      </c>
    </row>
    <row r="1183" spans="12:58">
      <c r="L1183" s="80" t="str">
        <f t="shared" si="225"/>
        <v/>
      </c>
      <c r="R1183" s="65" t="str">
        <f t="shared" si="217"/>
        <v/>
      </c>
      <c r="S1183" s="16" t="str">
        <f t="shared" si="218"/>
        <v/>
      </c>
      <c r="X1183" s="65" t="str">
        <f t="shared" si="219"/>
        <v/>
      </c>
      <c r="AD1183" s="65" t="str">
        <f t="shared" si="220"/>
        <v/>
      </c>
      <c r="AE1183" s="80" t="str">
        <f t="shared" si="221"/>
        <v/>
      </c>
      <c r="AF1183" s="13"/>
      <c r="AN1183" s="14"/>
      <c r="AO1183" s="14"/>
      <c r="AS1183" s="14"/>
      <c r="AT1183" s="14"/>
      <c r="AX1183" s="14"/>
      <c r="AY1183" s="114"/>
      <c r="AZ1183" s="96" t="str">
        <f t="shared" si="222"/>
        <v/>
      </c>
      <c r="BA1183" s="59" t="str">
        <f t="shared" si="223"/>
        <v/>
      </c>
      <c r="BB1183" s="59" t="str">
        <f t="shared" si="224"/>
        <v/>
      </c>
      <c r="BC1183" s="59" t="str">
        <f t="shared" si="228"/>
        <v/>
      </c>
      <c r="BD1183" s="59" t="str">
        <f t="shared" si="226"/>
        <v/>
      </c>
      <c r="BE1183" s="34" t="str">
        <f>IF(AZ1183="","",IF(AND($H1183="",$I1183=""),"Y",IF(AND($H1183&lt;=#REF!,$I1183&gt;=#REF!),"Y",IF(AND($H1183&lt;=#REF!,$I1183=""),"Y",IF(AND($H1183="",$I1183&gt;=#REF!),"Y","N")))))</f>
        <v/>
      </c>
      <c r="BF1183" s="80" t="str">
        <f t="shared" si="227"/>
        <v/>
      </c>
    </row>
    <row r="1184" spans="12:58">
      <c r="L1184" s="80" t="str">
        <f t="shared" si="225"/>
        <v/>
      </c>
      <c r="R1184" s="65" t="str">
        <f t="shared" si="217"/>
        <v/>
      </c>
      <c r="S1184" s="16" t="str">
        <f t="shared" si="218"/>
        <v/>
      </c>
      <c r="X1184" s="65" t="str">
        <f t="shared" si="219"/>
        <v/>
      </c>
      <c r="AD1184" s="65" t="str">
        <f t="shared" si="220"/>
        <v/>
      </c>
      <c r="AE1184" s="80" t="str">
        <f t="shared" si="221"/>
        <v/>
      </c>
      <c r="AF1184" s="13"/>
      <c r="AN1184" s="14"/>
      <c r="AO1184" s="14"/>
      <c r="AS1184" s="14"/>
      <c r="AT1184" s="14"/>
      <c r="AX1184" s="14"/>
      <c r="AY1184" s="114"/>
      <c r="AZ1184" s="96" t="str">
        <f t="shared" si="222"/>
        <v/>
      </c>
      <c r="BA1184" s="59" t="str">
        <f t="shared" si="223"/>
        <v/>
      </c>
      <c r="BB1184" s="59" t="str">
        <f t="shared" si="224"/>
        <v/>
      </c>
      <c r="BC1184" s="59" t="str">
        <f t="shared" si="228"/>
        <v/>
      </c>
      <c r="BD1184" s="59" t="str">
        <f t="shared" si="226"/>
        <v/>
      </c>
      <c r="BE1184" s="34" t="str">
        <f>IF(AZ1184="","",IF(AND($H1184="",$I1184=""),"Y",IF(AND($H1184&lt;=#REF!,$I1184&gt;=#REF!),"Y",IF(AND($H1184&lt;=#REF!,$I1184=""),"Y",IF(AND($H1184="",$I1184&gt;=#REF!),"Y","N")))))</f>
        <v/>
      </c>
      <c r="BF1184" s="80" t="str">
        <f t="shared" si="227"/>
        <v/>
      </c>
    </row>
    <row r="1185" spans="12:58">
      <c r="L1185" s="80" t="str">
        <f t="shared" si="225"/>
        <v/>
      </c>
      <c r="R1185" s="65" t="str">
        <f t="shared" si="217"/>
        <v/>
      </c>
      <c r="S1185" s="16" t="str">
        <f t="shared" si="218"/>
        <v/>
      </c>
      <c r="X1185" s="65" t="str">
        <f t="shared" si="219"/>
        <v/>
      </c>
      <c r="AD1185" s="65" t="str">
        <f t="shared" si="220"/>
        <v/>
      </c>
      <c r="AE1185" s="80" t="str">
        <f t="shared" si="221"/>
        <v/>
      </c>
      <c r="AF1185" s="13"/>
      <c r="AN1185" s="14"/>
      <c r="AO1185" s="14"/>
      <c r="AS1185" s="14"/>
      <c r="AT1185" s="14"/>
      <c r="AX1185" s="14"/>
      <c r="AY1185" s="114"/>
      <c r="AZ1185" s="96" t="str">
        <f t="shared" si="222"/>
        <v/>
      </c>
      <c r="BA1185" s="59" t="str">
        <f t="shared" si="223"/>
        <v/>
      </c>
      <c r="BB1185" s="59" t="str">
        <f t="shared" si="224"/>
        <v/>
      </c>
      <c r="BC1185" s="59" t="str">
        <f t="shared" si="228"/>
        <v/>
      </c>
      <c r="BD1185" s="59" t="str">
        <f t="shared" si="226"/>
        <v/>
      </c>
      <c r="BE1185" s="34" t="str">
        <f>IF(AZ1185="","",IF(AND($H1185="",$I1185=""),"Y",IF(AND($H1185&lt;=#REF!,$I1185&gt;=#REF!),"Y",IF(AND($H1185&lt;=#REF!,$I1185=""),"Y",IF(AND($H1185="",$I1185&gt;=#REF!),"Y","N")))))</f>
        <v/>
      </c>
      <c r="BF1185" s="80" t="str">
        <f t="shared" si="227"/>
        <v/>
      </c>
    </row>
    <row r="1186" spans="12:58">
      <c r="L1186" s="80" t="str">
        <f t="shared" si="225"/>
        <v/>
      </c>
      <c r="R1186" s="65" t="str">
        <f t="shared" si="217"/>
        <v/>
      </c>
      <c r="S1186" s="16" t="str">
        <f t="shared" si="218"/>
        <v/>
      </c>
      <c r="X1186" s="65" t="str">
        <f t="shared" si="219"/>
        <v/>
      </c>
      <c r="AD1186" s="65" t="str">
        <f t="shared" si="220"/>
        <v/>
      </c>
      <c r="AE1186" s="80" t="str">
        <f t="shared" si="221"/>
        <v/>
      </c>
      <c r="AF1186" s="13"/>
      <c r="AN1186" s="14"/>
      <c r="AO1186" s="14"/>
      <c r="AS1186" s="14"/>
      <c r="AT1186" s="14"/>
      <c r="AX1186" s="14"/>
      <c r="AY1186" s="114"/>
      <c r="AZ1186" s="96" t="str">
        <f t="shared" si="222"/>
        <v/>
      </c>
      <c r="BA1186" s="59" t="str">
        <f t="shared" si="223"/>
        <v/>
      </c>
      <c r="BB1186" s="59" t="str">
        <f t="shared" si="224"/>
        <v/>
      </c>
      <c r="BC1186" s="59" t="str">
        <f t="shared" si="228"/>
        <v/>
      </c>
      <c r="BD1186" s="59" t="str">
        <f t="shared" si="226"/>
        <v/>
      </c>
      <c r="BE1186" s="34" t="str">
        <f>IF(AZ1186="","",IF(AND($H1186="",$I1186=""),"Y",IF(AND($H1186&lt;=#REF!,$I1186&gt;=#REF!),"Y",IF(AND($H1186&lt;=#REF!,$I1186=""),"Y",IF(AND($H1186="",$I1186&gt;=#REF!),"Y","N")))))</f>
        <v/>
      </c>
      <c r="BF1186" s="80" t="str">
        <f t="shared" si="227"/>
        <v/>
      </c>
    </row>
    <row r="1187" spans="12:58">
      <c r="L1187" s="80" t="str">
        <f t="shared" si="225"/>
        <v/>
      </c>
      <c r="R1187" s="65" t="str">
        <f t="shared" si="217"/>
        <v/>
      </c>
      <c r="S1187" s="16" t="str">
        <f t="shared" si="218"/>
        <v/>
      </c>
      <c r="X1187" s="65" t="str">
        <f t="shared" si="219"/>
        <v/>
      </c>
      <c r="AD1187" s="65" t="str">
        <f t="shared" si="220"/>
        <v/>
      </c>
      <c r="AE1187" s="80" t="str">
        <f t="shared" si="221"/>
        <v/>
      </c>
      <c r="AF1187" s="13"/>
      <c r="AN1187" s="14"/>
      <c r="AO1187" s="14"/>
      <c r="AS1187" s="14"/>
      <c r="AT1187" s="14"/>
      <c r="AX1187" s="14"/>
      <c r="AY1187" s="114"/>
      <c r="AZ1187" s="96" t="str">
        <f t="shared" si="222"/>
        <v/>
      </c>
      <c r="BA1187" s="59" t="str">
        <f t="shared" si="223"/>
        <v/>
      </c>
      <c r="BB1187" s="59" t="str">
        <f t="shared" si="224"/>
        <v/>
      </c>
      <c r="BC1187" s="59" t="str">
        <f t="shared" si="228"/>
        <v/>
      </c>
      <c r="BD1187" s="59" t="str">
        <f t="shared" si="226"/>
        <v/>
      </c>
      <c r="BE1187" s="34" t="str">
        <f>IF(AZ1187="","",IF(AND($H1187="",$I1187=""),"Y",IF(AND($H1187&lt;=#REF!,$I1187&gt;=#REF!),"Y",IF(AND($H1187&lt;=#REF!,$I1187=""),"Y",IF(AND($H1187="",$I1187&gt;=#REF!),"Y","N")))))</f>
        <v/>
      </c>
      <c r="BF1187" s="80" t="str">
        <f t="shared" si="227"/>
        <v/>
      </c>
    </row>
    <row r="1188" spans="12:58">
      <c r="L1188" s="80" t="str">
        <f t="shared" si="225"/>
        <v/>
      </c>
      <c r="R1188" s="65" t="str">
        <f t="shared" si="217"/>
        <v/>
      </c>
      <c r="S1188" s="16" t="str">
        <f t="shared" si="218"/>
        <v/>
      </c>
      <c r="X1188" s="65" t="str">
        <f t="shared" si="219"/>
        <v/>
      </c>
      <c r="AD1188" s="65" t="str">
        <f t="shared" si="220"/>
        <v/>
      </c>
      <c r="AE1188" s="80" t="str">
        <f t="shared" si="221"/>
        <v/>
      </c>
      <c r="AF1188" s="13"/>
      <c r="AN1188" s="14"/>
      <c r="AO1188" s="14"/>
      <c r="AS1188" s="14"/>
      <c r="AT1188" s="14"/>
      <c r="AX1188" s="14"/>
      <c r="AY1188" s="114"/>
      <c r="AZ1188" s="96" t="str">
        <f t="shared" si="222"/>
        <v/>
      </c>
      <c r="BA1188" s="59" t="str">
        <f t="shared" si="223"/>
        <v/>
      </c>
      <c r="BB1188" s="59" t="str">
        <f t="shared" si="224"/>
        <v/>
      </c>
      <c r="BC1188" s="59" t="str">
        <f t="shared" si="228"/>
        <v/>
      </c>
      <c r="BD1188" s="59" t="str">
        <f t="shared" si="226"/>
        <v/>
      </c>
      <c r="BE1188" s="34" t="str">
        <f>IF(AZ1188="","",IF(AND($H1188="",$I1188=""),"Y",IF(AND($H1188&lt;=#REF!,$I1188&gt;=#REF!),"Y",IF(AND($H1188&lt;=#REF!,$I1188=""),"Y",IF(AND($H1188="",$I1188&gt;=#REF!),"Y","N")))))</f>
        <v/>
      </c>
      <c r="BF1188" s="80" t="str">
        <f t="shared" si="227"/>
        <v/>
      </c>
    </row>
    <row r="1189" spans="12:58">
      <c r="L1189" s="80" t="str">
        <f t="shared" si="225"/>
        <v/>
      </c>
      <c r="R1189" s="65" t="str">
        <f t="shared" si="217"/>
        <v/>
      </c>
      <c r="S1189" s="16" t="str">
        <f t="shared" si="218"/>
        <v/>
      </c>
      <c r="X1189" s="65" t="str">
        <f t="shared" si="219"/>
        <v/>
      </c>
      <c r="AD1189" s="65" t="str">
        <f t="shared" si="220"/>
        <v/>
      </c>
      <c r="AE1189" s="80" t="str">
        <f t="shared" si="221"/>
        <v/>
      </c>
      <c r="AF1189" s="13"/>
      <c r="AN1189" s="14"/>
      <c r="AO1189" s="14"/>
      <c r="AS1189" s="14"/>
      <c r="AT1189" s="14"/>
      <c r="AX1189" s="14"/>
      <c r="AY1189" s="114"/>
      <c r="AZ1189" s="96" t="str">
        <f t="shared" si="222"/>
        <v/>
      </c>
      <c r="BA1189" s="59" t="str">
        <f t="shared" si="223"/>
        <v/>
      </c>
      <c r="BB1189" s="59" t="str">
        <f t="shared" si="224"/>
        <v/>
      </c>
      <c r="BC1189" s="59" t="str">
        <f t="shared" si="228"/>
        <v/>
      </c>
      <c r="BD1189" s="59" t="str">
        <f t="shared" si="226"/>
        <v/>
      </c>
      <c r="BE1189" s="34" t="str">
        <f>IF(AZ1189="","",IF(AND($H1189="",$I1189=""),"Y",IF(AND($H1189&lt;=#REF!,$I1189&gt;=#REF!),"Y",IF(AND($H1189&lt;=#REF!,$I1189=""),"Y",IF(AND($H1189="",$I1189&gt;=#REF!),"Y","N")))))</f>
        <v/>
      </c>
      <c r="BF1189" s="80" t="str">
        <f t="shared" si="227"/>
        <v/>
      </c>
    </row>
    <row r="1190" spans="12:58">
      <c r="L1190" s="80" t="str">
        <f t="shared" si="225"/>
        <v/>
      </c>
      <c r="R1190" s="65" t="str">
        <f t="shared" si="217"/>
        <v/>
      </c>
      <c r="S1190" s="16" t="str">
        <f t="shared" si="218"/>
        <v/>
      </c>
      <c r="X1190" s="65" t="str">
        <f t="shared" si="219"/>
        <v/>
      </c>
      <c r="AD1190" s="65" t="str">
        <f t="shared" si="220"/>
        <v/>
      </c>
      <c r="AE1190" s="80" t="str">
        <f t="shared" si="221"/>
        <v/>
      </c>
      <c r="AF1190" s="13"/>
      <c r="AN1190" s="14"/>
      <c r="AO1190" s="14"/>
      <c r="AS1190" s="14"/>
      <c r="AT1190" s="14"/>
      <c r="AX1190" s="14"/>
      <c r="AY1190" s="114"/>
      <c r="AZ1190" s="96" t="str">
        <f t="shared" si="222"/>
        <v/>
      </c>
      <c r="BA1190" s="59" t="str">
        <f t="shared" si="223"/>
        <v/>
      </c>
      <c r="BB1190" s="59" t="str">
        <f t="shared" si="224"/>
        <v/>
      </c>
      <c r="BC1190" s="59" t="str">
        <f t="shared" si="228"/>
        <v/>
      </c>
      <c r="BD1190" s="59" t="str">
        <f t="shared" si="226"/>
        <v/>
      </c>
      <c r="BE1190" s="34" t="str">
        <f>IF(AZ1190="","",IF(AND($H1190="",$I1190=""),"Y",IF(AND($H1190&lt;=#REF!,$I1190&gt;=#REF!),"Y",IF(AND($H1190&lt;=#REF!,$I1190=""),"Y",IF(AND($H1190="",$I1190&gt;=#REF!),"Y","N")))))</f>
        <v/>
      </c>
      <c r="BF1190" s="80" t="str">
        <f t="shared" si="227"/>
        <v/>
      </c>
    </row>
    <row r="1191" spans="12:58">
      <c r="L1191" s="80" t="str">
        <f t="shared" si="225"/>
        <v/>
      </c>
      <c r="R1191" s="65" t="str">
        <f t="shared" si="217"/>
        <v/>
      </c>
      <c r="S1191" s="16" t="str">
        <f t="shared" si="218"/>
        <v/>
      </c>
      <c r="X1191" s="65" t="str">
        <f t="shared" si="219"/>
        <v/>
      </c>
      <c r="AD1191" s="65" t="str">
        <f t="shared" si="220"/>
        <v/>
      </c>
      <c r="AE1191" s="80" t="str">
        <f t="shared" si="221"/>
        <v/>
      </c>
      <c r="AF1191" s="13"/>
      <c r="AN1191" s="14"/>
      <c r="AO1191" s="14"/>
      <c r="AS1191" s="14"/>
      <c r="AT1191" s="14"/>
      <c r="AX1191" s="14"/>
      <c r="AY1191" s="114"/>
      <c r="AZ1191" s="96" t="str">
        <f t="shared" si="222"/>
        <v/>
      </c>
      <c r="BA1191" s="59" t="str">
        <f t="shared" si="223"/>
        <v/>
      </c>
      <c r="BB1191" s="59" t="str">
        <f t="shared" si="224"/>
        <v/>
      </c>
      <c r="BC1191" s="59" t="str">
        <f t="shared" si="228"/>
        <v/>
      </c>
      <c r="BD1191" s="59" t="str">
        <f t="shared" si="226"/>
        <v/>
      </c>
      <c r="BE1191" s="34" t="str">
        <f>IF(AZ1191="","",IF(AND($H1191="",$I1191=""),"Y",IF(AND($H1191&lt;=#REF!,$I1191&gt;=#REF!),"Y",IF(AND($H1191&lt;=#REF!,$I1191=""),"Y",IF(AND($H1191="",$I1191&gt;=#REF!),"Y","N")))))</f>
        <v/>
      </c>
      <c r="BF1191" s="80" t="str">
        <f t="shared" si="227"/>
        <v/>
      </c>
    </row>
    <row r="1192" spans="12:58">
      <c r="L1192" s="80" t="str">
        <f t="shared" si="225"/>
        <v/>
      </c>
      <c r="R1192" s="65" t="str">
        <f t="shared" si="217"/>
        <v/>
      </c>
      <c r="S1192" s="16" t="str">
        <f t="shared" si="218"/>
        <v/>
      </c>
      <c r="X1192" s="65" t="str">
        <f t="shared" si="219"/>
        <v/>
      </c>
      <c r="AD1192" s="65" t="str">
        <f t="shared" si="220"/>
        <v/>
      </c>
      <c r="AE1192" s="80" t="str">
        <f t="shared" si="221"/>
        <v/>
      </c>
      <c r="AF1192" s="13"/>
      <c r="AN1192" s="14"/>
      <c r="AO1192" s="14"/>
      <c r="AS1192" s="14"/>
      <c r="AT1192" s="14"/>
      <c r="AX1192" s="14"/>
      <c r="AY1192" s="114"/>
      <c r="AZ1192" s="96" t="str">
        <f t="shared" si="222"/>
        <v/>
      </c>
      <c r="BA1192" s="59" t="str">
        <f t="shared" si="223"/>
        <v/>
      </c>
      <c r="BB1192" s="59" t="str">
        <f t="shared" si="224"/>
        <v/>
      </c>
      <c r="BC1192" s="59" t="str">
        <f t="shared" si="228"/>
        <v/>
      </c>
      <c r="BD1192" s="59" t="str">
        <f t="shared" si="226"/>
        <v/>
      </c>
      <c r="BE1192" s="34" t="str">
        <f>IF(AZ1192="","",IF(AND($H1192="",$I1192=""),"Y",IF(AND($H1192&lt;=#REF!,$I1192&gt;=#REF!),"Y",IF(AND($H1192&lt;=#REF!,$I1192=""),"Y",IF(AND($H1192="",$I1192&gt;=#REF!),"Y","N")))))</f>
        <v/>
      </c>
      <c r="BF1192" s="80" t="str">
        <f t="shared" si="227"/>
        <v/>
      </c>
    </row>
    <row r="1193" spans="12:58">
      <c r="L1193" s="80" t="str">
        <f t="shared" si="225"/>
        <v/>
      </c>
      <c r="R1193" s="65" t="str">
        <f t="shared" si="217"/>
        <v/>
      </c>
      <c r="S1193" s="16" t="str">
        <f t="shared" si="218"/>
        <v/>
      </c>
      <c r="X1193" s="65" t="str">
        <f t="shared" si="219"/>
        <v/>
      </c>
      <c r="AD1193" s="65" t="str">
        <f t="shared" si="220"/>
        <v/>
      </c>
      <c r="AE1193" s="80" t="str">
        <f t="shared" si="221"/>
        <v/>
      </c>
      <c r="AF1193" s="13"/>
      <c r="AN1193" s="14"/>
      <c r="AO1193" s="14"/>
      <c r="AS1193" s="14"/>
      <c r="AT1193" s="14"/>
      <c r="AX1193" s="14"/>
      <c r="AY1193" s="114"/>
      <c r="AZ1193" s="96" t="str">
        <f t="shared" si="222"/>
        <v/>
      </c>
      <c r="BA1193" s="59" t="str">
        <f t="shared" si="223"/>
        <v/>
      </c>
      <c r="BB1193" s="59" t="str">
        <f t="shared" si="224"/>
        <v/>
      </c>
      <c r="BC1193" s="59" t="str">
        <f t="shared" si="228"/>
        <v/>
      </c>
      <c r="BD1193" s="59" t="str">
        <f t="shared" si="226"/>
        <v/>
      </c>
      <c r="BE1193" s="34" t="str">
        <f>IF(AZ1193="","",IF(AND($H1193="",$I1193=""),"Y",IF(AND($H1193&lt;=#REF!,$I1193&gt;=#REF!),"Y",IF(AND($H1193&lt;=#REF!,$I1193=""),"Y",IF(AND($H1193="",$I1193&gt;=#REF!),"Y","N")))))</f>
        <v/>
      </c>
      <c r="BF1193" s="80" t="str">
        <f t="shared" si="227"/>
        <v/>
      </c>
    </row>
    <row r="1194" spans="12:58">
      <c r="L1194" s="80" t="str">
        <f t="shared" si="225"/>
        <v/>
      </c>
      <c r="R1194" s="65" t="str">
        <f t="shared" si="217"/>
        <v/>
      </c>
      <c r="S1194" s="16" t="str">
        <f t="shared" si="218"/>
        <v/>
      </c>
      <c r="X1194" s="65" t="str">
        <f t="shared" si="219"/>
        <v/>
      </c>
      <c r="AD1194" s="65" t="str">
        <f t="shared" si="220"/>
        <v/>
      </c>
      <c r="AE1194" s="80" t="str">
        <f t="shared" si="221"/>
        <v/>
      </c>
      <c r="AF1194" s="13"/>
      <c r="AN1194" s="14"/>
      <c r="AO1194" s="14"/>
      <c r="AS1194" s="14"/>
      <c r="AT1194" s="14"/>
      <c r="AX1194" s="14"/>
      <c r="AY1194" s="114"/>
      <c r="AZ1194" s="96" t="str">
        <f t="shared" si="222"/>
        <v/>
      </c>
      <c r="BA1194" s="59" t="str">
        <f t="shared" si="223"/>
        <v/>
      </c>
      <c r="BB1194" s="59" t="str">
        <f t="shared" si="224"/>
        <v/>
      </c>
      <c r="BC1194" s="59" t="str">
        <f t="shared" si="228"/>
        <v/>
      </c>
      <c r="BD1194" s="59" t="str">
        <f t="shared" si="226"/>
        <v/>
      </c>
      <c r="BE1194" s="34" t="str">
        <f>IF(AZ1194="","",IF(AND($H1194="",$I1194=""),"Y",IF(AND($H1194&lt;=#REF!,$I1194&gt;=#REF!),"Y",IF(AND($H1194&lt;=#REF!,$I1194=""),"Y",IF(AND($H1194="",$I1194&gt;=#REF!),"Y","N")))))</f>
        <v/>
      </c>
      <c r="BF1194" s="80" t="str">
        <f t="shared" si="227"/>
        <v/>
      </c>
    </row>
    <row r="1195" spans="12:58">
      <c r="L1195" s="80" t="str">
        <f t="shared" si="225"/>
        <v/>
      </c>
      <c r="R1195" s="65" t="str">
        <f t="shared" si="217"/>
        <v/>
      </c>
      <c r="S1195" s="16" t="str">
        <f t="shared" si="218"/>
        <v/>
      </c>
      <c r="X1195" s="65" t="str">
        <f t="shared" si="219"/>
        <v/>
      </c>
      <c r="AD1195" s="65" t="str">
        <f t="shared" si="220"/>
        <v/>
      </c>
      <c r="AE1195" s="80" t="str">
        <f t="shared" si="221"/>
        <v/>
      </c>
      <c r="AF1195" s="13"/>
      <c r="AN1195" s="14"/>
      <c r="AO1195" s="14"/>
      <c r="AS1195" s="14"/>
      <c r="AT1195" s="14"/>
      <c r="AX1195" s="14"/>
      <c r="AY1195" s="114"/>
      <c r="AZ1195" s="96" t="str">
        <f t="shared" si="222"/>
        <v/>
      </c>
      <c r="BA1195" s="59" t="str">
        <f t="shared" si="223"/>
        <v/>
      </c>
      <c r="BB1195" s="59" t="str">
        <f t="shared" si="224"/>
        <v/>
      </c>
      <c r="BC1195" s="59" t="str">
        <f t="shared" si="228"/>
        <v/>
      </c>
      <c r="BD1195" s="59" t="str">
        <f t="shared" si="226"/>
        <v/>
      </c>
      <c r="BE1195" s="34" t="str">
        <f>IF(AZ1195="","",IF(AND($H1195="",$I1195=""),"Y",IF(AND($H1195&lt;=#REF!,$I1195&gt;=#REF!),"Y",IF(AND($H1195&lt;=#REF!,$I1195=""),"Y",IF(AND($H1195="",$I1195&gt;=#REF!),"Y","N")))))</f>
        <v/>
      </c>
      <c r="BF1195" s="80" t="str">
        <f t="shared" si="227"/>
        <v/>
      </c>
    </row>
    <row r="1196" spans="12:58">
      <c r="L1196" s="80" t="str">
        <f t="shared" si="225"/>
        <v/>
      </c>
      <c r="R1196" s="65" t="str">
        <f t="shared" si="217"/>
        <v/>
      </c>
      <c r="S1196" s="16" t="str">
        <f t="shared" si="218"/>
        <v/>
      </c>
      <c r="X1196" s="65" t="str">
        <f t="shared" si="219"/>
        <v/>
      </c>
      <c r="AD1196" s="65" t="str">
        <f t="shared" si="220"/>
        <v/>
      </c>
      <c r="AE1196" s="80" t="str">
        <f t="shared" si="221"/>
        <v/>
      </c>
      <c r="AF1196" s="13"/>
      <c r="AN1196" s="14"/>
      <c r="AO1196" s="14"/>
      <c r="AS1196" s="14"/>
      <c r="AT1196" s="14"/>
      <c r="AX1196" s="14"/>
      <c r="AY1196" s="114"/>
      <c r="AZ1196" s="96" t="str">
        <f t="shared" si="222"/>
        <v/>
      </c>
      <c r="BA1196" s="59" t="str">
        <f t="shared" si="223"/>
        <v/>
      </c>
      <c r="BB1196" s="59" t="str">
        <f t="shared" si="224"/>
        <v/>
      </c>
      <c r="BC1196" s="59" t="str">
        <f t="shared" si="228"/>
        <v/>
      </c>
      <c r="BD1196" s="59" t="str">
        <f t="shared" si="226"/>
        <v/>
      </c>
      <c r="BE1196" s="34" t="str">
        <f>IF(AZ1196="","",IF(AND($H1196="",$I1196=""),"Y",IF(AND($H1196&lt;=#REF!,$I1196&gt;=#REF!),"Y",IF(AND($H1196&lt;=#REF!,$I1196=""),"Y",IF(AND($H1196="",$I1196&gt;=#REF!),"Y","N")))))</f>
        <v/>
      </c>
      <c r="BF1196" s="80" t="str">
        <f t="shared" si="227"/>
        <v/>
      </c>
    </row>
    <row r="1197" spans="12:58">
      <c r="L1197" s="80" t="str">
        <f t="shared" si="225"/>
        <v/>
      </c>
      <c r="R1197" s="65" t="str">
        <f t="shared" si="217"/>
        <v/>
      </c>
      <c r="S1197" s="16" t="str">
        <f t="shared" si="218"/>
        <v/>
      </c>
      <c r="X1197" s="65" t="str">
        <f t="shared" si="219"/>
        <v/>
      </c>
      <c r="AD1197" s="65" t="str">
        <f t="shared" si="220"/>
        <v/>
      </c>
      <c r="AE1197" s="80" t="str">
        <f t="shared" si="221"/>
        <v/>
      </c>
      <c r="AF1197" s="13"/>
      <c r="AN1197" s="14"/>
      <c r="AO1197" s="14"/>
      <c r="AS1197" s="14"/>
      <c r="AT1197" s="14"/>
      <c r="AX1197" s="14"/>
      <c r="AY1197" s="114"/>
      <c r="AZ1197" s="96" t="str">
        <f t="shared" si="222"/>
        <v/>
      </c>
      <c r="BA1197" s="59" t="str">
        <f t="shared" si="223"/>
        <v/>
      </c>
      <c r="BB1197" s="59" t="str">
        <f t="shared" si="224"/>
        <v/>
      </c>
      <c r="BC1197" s="59" t="str">
        <f t="shared" si="228"/>
        <v/>
      </c>
      <c r="BD1197" s="59" t="str">
        <f t="shared" si="226"/>
        <v/>
      </c>
      <c r="BE1197" s="34" t="str">
        <f>IF(AZ1197="","",IF(AND($H1197="",$I1197=""),"Y",IF(AND($H1197&lt;=#REF!,$I1197&gt;=#REF!),"Y",IF(AND($H1197&lt;=#REF!,$I1197=""),"Y",IF(AND($H1197="",$I1197&gt;=#REF!),"Y","N")))))</f>
        <v/>
      </c>
      <c r="BF1197" s="80" t="str">
        <f t="shared" si="227"/>
        <v/>
      </c>
    </row>
    <row r="1198" spans="12:58">
      <c r="L1198" s="80" t="str">
        <f t="shared" si="225"/>
        <v/>
      </c>
      <c r="R1198" s="65" t="str">
        <f t="shared" si="217"/>
        <v/>
      </c>
      <c r="S1198" s="16" t="str">
        <f t="shared" si="218"/>
        <v/>
      </c>
      <c r="X1198" s="65" t="str">
        <f t="shared" si="219"/>
        <v/>
      </c>
      <c r="AD1198" s="65" t="str">
        <f t="shared" si="220"/>
        <v/>
      </c>
      <c r="AE1198" s="80" t="str">
        <f t="shared" si="221"/>
        <v/>
      </c>
      <c r="AF1198" s="13"/>
      <c r="AN1198" s="14"/>
      <c r="AO1198" s="14"/>
      <c r="AS1198" s="14"/>
      <c r="AT1198" s="14"/>
      <c r="AX1198" s="14"/>
      <c r="AY1198" s="114"/>
      <c r="AZ1198" s="96" t="str">
        <f t="shared" si="222"/>
        <v/>
      </c>
      <c r="BA1198" s="59" t="str">
        <f t="shared" si="223"/>
        <v/>
      </c>
      <c r="BB1198" s="59" t="str">
        <f t="shared" si="224"/>
        <v/>
      </c>
      <c r="BC1198" s="59" t="str">
        <f t="shared" si="228"/>
        <v/>
      </c>
      <c r="BD1198" s="59" t="str">
        <f t="shared" si="226"/>
        <v/>
      </c>
      <c r="BE1198" s="34" t="str">
        <f>IF(AZ1198="","",IF(AND($H1198="",$I1198=""),"Y",IF(AND($H1198&lt;=#REF!,$I1198&gt;=#REF!),"Y",IF(AND($H1198&lt;=#REF!,$I1198=""),"Y",IF(AND($H1198="",$I1198&gt;=#REF!),"Y","N")))))</f>
        <v/>
      </c>
      <c r="BF1198" s="80" t="str">
        <f t="shared" si="227"/>
        <v/>
      </c>
    </row>
    <row r="1199" spans="12:58">
      <c r="L1199" s="80" t="str">
        <f t="shared" si="225"/>
        <v/>
      </c>
      <c r="R1199" s="65" t="str">
        <f t="shared" si="217"/>
        <v/>
      </c>
      <c r="S1199" s="16" t="str">
        <f t="shared" si="218"/>
        <v/>
      </c>
      <c r="X1199" s="65" t="str">
        <f t="shared" si="219"/>
        <v/>
      </c>
      <c r="AD1199" s="65" t="str">
        <f t="shared" si="220"/>
        <v/>
      </c>
      <c r="AE1199" s="80" t="str">
        <f t="shared" si="221"/>
        <v/>
      </c>
      <c r="AF1199" s="13"/>
      <c r="AN1199" s="14"/>
      <c r="AO1199" s="14"/>
      <c r="AS1199" s="14"/>
      <c r="AT1199" s="14"/>
      <c r="AX1199" s="14"/>
      <c r="AY1199" s="114"/>
      <c r="AZ1199" s="96" t="str">
        <f t="shared" si="222"/>
        <v/>
      </c>
      <c r="BA1199" s="59" t="str">
        <f t="shared" si="223"/>
        <v/>
      </c>
      <c r="BB1199" s="59" t="str">
        <f t="shared" si="224"/>
        <v/>
      </c>
      <c r="BC1199" s="59" t="str">
        <f t="shared" si="228"/>
        <v/>
      </c>
      <c r="BD1199" s="59" t="str">
        <f t="shared" si="226"/>
        <v/>
      </c>
      <c r="BE1199" s="34" t="str">
        <f>IF(AZ1199="","",IF(AND($H1199="",$I1199=""),"Y",IF(AND($H1199&lt;=#REF!,$I1199&gt;=#REF!),"Y",IF(AND($H1199&lt;=#REF!,$I1199=""),"Y",IF(AND($H1199="",$I1199&gt;=#REF!),"Y","N")))))</f>
        <v/>
      </c>
      <c r="BF1199" s="80" t="str">
        <f t="shared" si="227"/>
        <v/>
      </c>
    </row>
    <row r="1200" spans="12:58">
      <c r="L1200" s="80" t="str">
        <f t="shared" si="225"/>
        <v/>
      </c>
      <c r="R1200" s="65" t="str">
        <f t="shared" si="217"/>
        <v/>
      </c>
      <c r="S1200" s="16" t="str">
        <f t="shared" si="218"/>
        <v/>
      </c>
      <c r="X1200" s="65" t="str">
        <f t="shared" si="219"/>
        <v/>
      </c>
      <c r="AD1200" s="65" t="str">
        <f t="shared" si="220"/>
        <v/>
      </c>
      <c r="AE1200" s="80" t="str">
        <f t="shared" si="221"/>
        <v/>
      </c>
      <c r="AF1200" s="13"/>
      <c r="AN1200" s="14"/>
      <c r="AO1200" s="14"/>
      <c r="AS1200" s="14"/>
      <c r="AT1200" s="14"/>
      <c r="AX1200" s="14"/>
      <c r="AY1200" s="114"/>
      <c r="AZ1200" s="96" t="str">
        <f t="shared" si="222"/>
        <v/>
      </c>
      <c r="BA1200" s="59" t="str">
        <f t="shared" si="223"/>
        <v/>
      </c>
      <c r="BB1200" s="59" t="str">
        <f t="shared" si="224"/>
        <v/>
      </c>
      <c r="BC1200" s="59" t="str">
        <f t="shared" si="228"/>
        <v/>
      </c>
      <c r="BD1200" s="59" t="str">
        <f t="shared" si="226"/>
        <v/>
      </c>
      <c r="BE1200" s="34" t="str">
        <f>IF(AZ1200="","",IF(AND($H1200="",$I1200=""),"Y",IF(AND($H1200&lt;=#REF!,$I1200&gt;=#REF!),"Y",IF(AND($H1200&lt;=#REF!,$I1200=""),"Y",IF(AND($H1200="",$I1200&gt;=#REF!),"Y","N")))))</f>
        <v/>
      </c>
      <c r="BF1200" s="80" t="str">
        <f t="shared" si="227"/>
        <v/>
      </c>
    </row>
    <row r="1201" spans="12:58">
      <c r="L1201" s="80" t="str">
        <f t="shared" si="225"/>
        <v/>
      </c>
      <c r="R1201" s="65" t="str">
        <f t="shared" si="217"/>
        <v/>
      </c>
      <c r="S1201" s="16" t="str">
        <f t="shared" si="218"/>
        <v/>
      </c>
      <c r="X1201" s="65" t="str">
        <f t="shared" si="219"/>
        <v/>
      </c>
      <c r="AD1201" s="65" t="str">
        <f t="shared" si="220"/>
        <v/>
      </c>
      <c r="AE1201" s="80" t="str">
        <f t="shared" si="221"/>
        <v/>
      </c>
      <c r="AF1201" s="13"/>
      <c r="AN1201" s="14"/>
      <c r="AO1201" s="14"/>
      <c r="AS1201" s="14"/>
      <c r="AT1201" s="14"/>
      <c r="AX1201" s="14"/>
      <c r="AY1201" s="114"/>
      <c r="AZ1201" s="96" t="str">
        <f t="shared" si="222"/>
        <v/>
      </c>
      <c r="BA1201" s="59" t="str">
        <f t="shared" si="223"/>
        <v/>
      </c>
      <c r="BB1201" s="59" t="str">
        <f t="shared" si="224"/>
        <v/>
      </c>
      <c r="BC1201" s="59" t="str">
        <f t="shared" si="228"/>
        <v/>
      </c>
      <c r="BD1201" s="59" t="str">
        <f t="shared" si="226"/>
        <v/>
      </c>
      <c r="BE1201" s="34" t="str">
        <f>IF(AZ1201="","",IF(AND($H1201="",$I1201=""),"Y",IF(AND($H1201&lt;=#REF!,$I1201&gt;=#REF!),"Y",IF(AND($H1201&lt;=#REF!,$I1201=""),"Y",IF(AND($H1201="",$I1201&gt;=#REF!),"Y","N")))))</f>
        <v/>
      </c>
      <c r="BF1201" s="80" t="str">
        <f t="shared" si="227"/>
        <v/>
      </c>
    </row>
    <row r="1202" spans="12:58">
      <c r="L1202" s="80" t="str">
        <f t="shared" si="225"/>
        <v/>
      </c>
      <c r="R1202" s="65" t="str">
        <f t="shared" si="217"/>
        <v/>
      </c>
      <c r="S1202" s="16" t="str">
        <f t="shared" si="218"/>
        <v/>
      </c>
      <c r="X1202" s="65" t="str">
        <f t="shared" si="219"/>
        <v/>
      </c>
      <c r="AD1202" s="65" t="str">
        <f t="shared" si="220"/>
        <v/>
      </c>
      <c r="AE1202" s="80" t="str">
        <f t="shared" si="221"/>
        <v/>
      </c>
      <c r="AF1202" s="13"/>
      <c r="AN1202" s="14"/>
      <c r="AO1202" s="14"/>
      <c r="AS1202" s="14"/>
      <c r="AT1202" s="14"/>
      <c r="AX1202" s="14"/>
      <c r="AY1202" s="114"/>
      <c r="AZ1202" s="96" t="str">
        <f t="shared" si="222"/>
        <v/>
      </c>
      <c r="BA1202" s="59" t="str">
        <f t="shared" si="223"/>
        <v/>
      </c>
      <c r="BB1202" s="59" t="str">
        <f t="shared" si="224"/>
        <v/>
      </c>
      <c r="BC1202" s="59" t="str">
        <f t="shared" si="228"/>
        <v/>
      </c>
      <c r="BD1202" s="59" t="str">
        <f t="shared" si="226"/>
        <v/>
      </c>
      <c r="BE1202" s="34" t="str">
        <f>IF(AZ1202="","",IF(AND($H1202="",$I1202=""),"Y",IF(AND($H1202&lt;=#REF!,$I1202&gt;=#REF!),"Y",IF(AND($H1202&lt;=#REF!,$I1202=""),"Y",IF(AND($H1202="",$I1202&gt;=#REF!),"Y","N")))))</f>
        <v/>
      </c>
      <c r="BF1202" s="80" t="str">
        <f t="shared" si="227"/>
        <v/>
      </c>
    </row>
    <row r="1203" spans="12:58">
      <c r="L1203" s="80" t="str">
        <f t="shared" si="225"/>
        <v/>
      </c>
      <c r="R1203" s="65" t="str">
        <f t="shared" si="217"/>
        <v/>
      </c>
      <c r="S1203" s="16" t="str">
        <f t="shared" si="218"/>
        <v/>
      </c>
      <c r="X1203" s="65" t="str">
        <f t="shared" si="219"/>
        <v/>
      </c>
      <c r="AD1203" s="65" t="str">
        <f t="shared" si="220"/>
        <v/>
      </c>
      <c r="AE1203" s="80" t="str">
        <f t="shared" si="221"/>
        <v/>
      </c>
      <c r="AF1203" s="13"/>
      <c r="AN1203" s="14"/>
      <c r="AO1203" s="14"/>
      <c r="AS1203" s="14"/>
      <c r="AT1203" s="14"/>
      <c r="AX1203" s="14"/>
      <c r="AY1203" s="114"/>
      <c r="AZ1203" s="96" t="str">
        <f t="shared" si="222"/>
        <v/>
      </c>
      <c r="BA1203" s="59" t="str">
        <f t="shared" si="223"/>
        <v/>
      </c>
      <c r="BB1203" s="59" t="str">
        <f t="shared" si="224"/>
        <v/>
      </c>
      <c r="BC1203" s="59" t="str">
        <f t="shared" si="228"/>
        <v/>
      </c>
      <c r="BD1203" s="59" t="str">
        <f t="shared" si="226"/>
        <v/>
      </c>
      <c r="BE1203" s="34" t="str">
        <f>IF(AZ1203="","",IF(AND($H1203="",$I1203=""),"Y",IF(AND($H1203&lt;=#REF!,$I1203&gt;=#REF!),"Y",IF(AND($H1203&lt;=#REF!,$I1203=""),"Y",IF(AND($H1203="",$I1203&gt;=#REF!),"Y","N")))))</f>
        <v/>
      </c>
      <c r="BF1203" s="80" t="str">
        <f t="shared" si="227"/>
        <v/>
      </c>
    </row>
    <row r="1204" spans="12:58">
      <c r="L1204" s="80" t="str">
        <f t="shared" si="225"/>
        <v/>
      </c>
      <c r="R1204" s="65" t="str">
        <f t="shared" si="217"/>
        <v/>
      </c>
      <c r="S1204" s="16" t="str">
        <f t="shared" si="218"/>
        <v/>
      </c>
      <c r="X1204" s="65" t="str">
        <f t="shared" si="219"/>
        <v/>
      </c>
      <c r="AD1204" s="65" t="str">
        <f t="shared" si="220"/>
        <v/>
      </c>
      <c r="AE1204" s="80" t="str">
        <f t="shared" si="221"/>
        <v/>
      </c>
      <c r="AF1204" s="13"/>
      <c r="AN1204" s="14"/>
      <c r="AO1204" s="14"/>
      <c r="AS1204" s="14"/>
      <c r="AT1204" s="14"/>
      <c r="AX1204" s="14"/>
      <c r="AY1204" s="114"/>
      <c r="AZ1204" s="96" t="str">
        <f t="shared" si="222"/>
        <v/>
      </c>
      <c r="BA1204" s="59" t="str">
        <f t="shared" si="223"/>
        <v/>
      </c>
      <c r="BB1204" s="59" t="str">
        <f t="shared" si="224"/>
        <v/>
      </c>
      <c r="BC1204" s="59" t="str">
        <f t="shared" si="228"/>
        <v/>
      </c>
      <c r="BD1204" s="59" t="str">
        <f t="shared" si="226"/>
        <v/>
      </c>
      <c r="BE1204" s="34" t="str">
        <f>IF(AZ1204="","",IF(AND($H1204="",$I1204=""),"Y",IF(AND($H1204&lt;=#REF!,$I1204&gt;=#REF!),"Y",IF(AND($H1204&lt;=#REF!,$I1204=""),"Y",IF(AND($H1204="",$I1204&gt;=#REF!),"Y","N")))))</f>
        <v/>
      </c>
      <c r="BF1204" s="80" t="str">
        <f t="shared" si="227"/>
        <v/>
      </c>
    </row>
    <row r="1205" spans="12:58">
      <c r="L1205" s="80" t="str">
        <f t="shared" si="225"/>
        <v/>
      </c>
      <c r="R1205" s="65" t="str">
        <f t="shared" si="217"/>
        <v/>
      </c>
      <c r="S1205" s="16" t="str">
        <f t="shared" si="218"/>
        <v/>
      </c>
      <c r="X1205" s="65" t="str">
        <f t="shared" si="219"/>
        <v/>
      </c>
      <c r="AD1205" s="65" t="str">
        <f t="shared" si="220"/>
        <v/>
      </c>
      <c r="AE1205" s="80" t="str">
        <f t="shared" si="221"/>
        <v/>
      </c>
      <c r="AF1205" s="13"/>
      <c r="AN1205" s="14"/>
      <c r="AO1205" s="14"/>
      <c r="AS1205" s="14"/>
      <c r="AT1205" s="14"/>
      <c r="AX1205" s="14"/>
      <c r="AY1205" s="114"/>
      <c r="AZ1205" s="96" t="str">
        <f t="shared" si="222"/>
        <v/>
      </c>
      <c r="BA1205" s="59" t="str">
        <f t="shared" si="223"/>
        <v/>
      </c>
      <c r="BB1205" s="59" t="str">
        <f t="shared" si="224"/>
        <v/>
      </c>
      <c r="BC1205" s="59" t="str">
        <f t="shared" si="228"/>
        <v/>
      </c>
      <c r="BD1205" s="59" t="str">
        <f t="shared" si="226"/>
        <v/>
      </c>
      <c r="BE1205" s="34" t="str">
        <f>IF(AZ1205="","",IF(AND($H1205="",$I1205=""),"Y",IF(AND($H1205&lt;=#REF!,$I1205&gt;=#REF!),"Y",IF(AND($H1205&lt;=#REF!,$I1205=""),"Y",IF(AND($H1205="",$I1205&gt;=#REF!),"Y","N")))))</f>
        <v/>
      </c>
      <c r="BF1205" s="80" t="str">
        <f t="shared" si="227"/>
        <v/>
      </c>
    </row>
    <row r="1206" spans="12:58">
      <c r="L1206" s="80" t="str">
        <f t="shared" si="225"/>
        <v/>
      </c>
      <c r="R1206" s="65" t="str">
        <f t="shared" si="217"/>
        <v/>
      </c>
      <c r="S1206" s="16" t="str">
        <f t="shared" si="218"/>
        <v/>
      </c>
      <c r="X1206" s="65" t="str">
        <f t="shared" si="219"/>
        <v/>
      </c>
      <c r="AD1206" s="65" t="str">
        <f t="shared" si="220"/>
        <v/>
      </c>
      <c r="AE1206" s="80" t="str">
        <f t="shared" si="221"/>
        <v/>
      </c>
      <c r="AF1206" s="13"/>
      <c r="AN1206" s="14"/>
      <c r="AO1206" s="14"/>
      <c r="AS1206" s="14"/>
      <c r="AT1206" s="14"/>
      <c r="AX1206" s="14"/>
      <c r="AY1206" s="114"/>
      <c r="AZ1206" s="96" t="str">
        <f t="shared" si="222"/>
        <v/>
      </c>
      <c r="BA1206" s="59" t="str">
        <f t="shared" si="223"/>
        <v/>
      </c>
      <c r="BB1206" s="59" t="str">
        <f t="shared" si="224"/>
        <v/>
      </c>
      <c r="BC1206" s="59" t="str">
        <f t="shared" si="228"/>
        <v/>
      </c>
      <c r="BD1206" s="59" t="str">
        <f t="shared" si="226"/>
        <v/>
      </c>
      <c r="BE1206" s="34" t="str">
        <f>IF(AZ1206="","",IF(AND($H1206="",$I1206=""),"Y",IF(AND($H1206&lt;=#REF!,$I1206&gt;=#REF!),"Y",IF(AND($H1206&lt;=#REF!,$I1206=""),"Y",IF(AND($H1206="",$I1206&gt;=#REF!),"Y","N")))))</f>
        <v/>
      </c>
      <c r="BF1206" s="80" t="str">
        <f t="shared" si="227"/>
        <v/>
      </c>
    </row>
    <row r="1207" spans="12:58">
      <c r="L1207" s="80" t="str">
        <f t="shared" si="225"/>
        <v/>
      </c>
      <c r="R1207" s="65" t="str">
        <f t="shared" si="217"/>
        <v/>
      </c>
      <c r="S1207" s="16" t="str">
        <f t="shared" si="218"/>
        <v/>
      </c>
      <c r="X1207" s="65" t="str">
        <f t="shared" si="219"/>
        <v/>
      </c>
      <c r="AD1207" s="65" t="str">
        <f t="shared" si="220"/>
        <v/>
      </c>
      <c r="AE1207" s="80" t="str">
        <f t="shared" si="221"/>
        <v/>
      </c>
      <c r="AF1207" s="13"/>
      <c r="AN1207" s="14"/>
      <c r="AO1207" s="14"/>
      <c r="AS1207" s="14"/>
      <c r="AT1207" s="14"/>
      <c r="AX1207" s="14"/>
      <c r="AY1207" s="114"/>
      <c r="AZ1207" s="96" t="str">
        <f t="shared" si="222"/>
        <v/>
      </c>
      <c r="BA1207" s="59" t="str">
        <f t="shared" si="223"/>
        <v/>
      </c>
      <c r="BB1207" s="59" t="str">
        <f t="shared" si="224"/>
        <v/>
      </c>
      <c r="BC1207" s="59" t="str">
        <f t="shared" si="228"/>
        <v/>
      </c>
      <c r="BD1207" s="59" t="str">
        <f t="shared" si="226"/>
        <v/>
      </c>
      <c r="BE1207" s="34" t="str">
        <f>IF(AZ1207="","",IF(AND($H1207="",$I1207=""),"Y",IF(AND($H1207&lt;=#REF!,$I1207&gt;=#REF!),"Y",IF(AND($H1207&lt;=#REF!,$I1207=""),"Y",IF(AND($H1207="",$I1207&gt;=#REF!),"Y","N")))))</f>
        <v/>
      </c>
      <c r="BF1207" s="80" t="str">
        <f t="shared" si="227"/>
        <v/>
      </c>
    </row>
    <row r="1208" spans="12:58">
      <c r="L1208" s="80" t="str">
        <f t="shared" si="225"/>
        <v/>
      </c>
      <c r="R1208" s="65" t="str">
        <f t="shared" si="217"/>
        <v/>
      </c>
      <c r="S1208" s="16" t="str">
        <f t="shared" si="218"/>
        <v/>
      </c>
      <c r="X1208" s="65" t="str">
        <f t="shared" si="219"/>
        <v/>
      </c>
      <c r="AD1208" s="65" t="str">
        <f t="shared" si="220"/>
        <v/>
      </c>
      <c r="AE1208" s="80" t="str">
        <f t="shared" si="221"/>
        <v/>
      </c>
      <c r="AF1208" s="13"/>
      <c r="AN1208" s="14"/>
      <c r="AO1208" s="14"/>
      <c r="AS1208" s="14"/>
      <c r="AT1208" s="14"/>
      <c r="AX1208" s="14"/>
      <c r="AY1208" s="114"/>
      <c r="AZ1208" s="96" t="str">
        <f t="shared" si="222"/>
        <v/>
      </c>
      <c r="BA1208" s="59" t="str">
        <f t="shared" si="223"/>
        <v/>
      </c>
      <c r="BB1208" s="59" t="str">
        <f t="shared" si="224"/>
        <v/>
      </c>
      <c r="BC1208" s="59" t="str">
        <f t="shared" si="228"/>
        <v/>
      </c>
      <c r="BD1208" s="59" t="str">
        <f t="shared" si="226"/>
        <v/>
      </c>
      <c r="BE1208" s="34" t="str">
        <f>IF(AZ1208="","",IF(AND($H1208="",$I1208=""),"Y",IF(AND($H1208&lt;=#REF!,$I1208&gt;=#REF!),"Y",IF(AND($H1208&lt;=#REF!,$I1208=""),"Y",IF(AND($H1208="",$I1208&gt;=#REF!),"Y","N")))))</f>
        <v/>
      </c>
      <c r="BF1208" s="80" t="str">
        <f t="shared" si="227"/>
        <v/>
      </c>
    </row>
    <row r="1209" spans="12:58">
      <c r="L1209" s="80" t="str">
        <f t="shared" si="225"/>
        <v/>
      </c>
      <c r="R1209" s="65" t="str">
        <f t="shared" si="217"/>
        <v/>
      </c>
      <c r="S1209" s="16" t="str">
        <f t="shared" si="218"/>
        <v/>
      </c>
      <c r="X1209" s="65" t="str">
        <f t="shared" si="219"/>
        <v/>
      </c>
      <c r="AD1209" s="65" t="str">
        <f t="shared" si="220"/>
        <v/>
      </c>
      <c r="AE1209" s="80" t="str">
        <f t="shared" si="221"/>
        <v/>
      </c>
      <c r="AF1209" s="13"/>
      <c r="AN1209" s="14"/>
      <c r="AO1209" s="14"/>
      <c r="AS1209" s="14"/>
      <c r="AT1209" s="14"/>
      <c r="AX1209" s="14"/>
      <c r="AY1209" s="114"/>
      <c r="AZ1209" s="96" t="str">
        <f t="shared" si="222"/>
        <v/>
      </c>
      <c r="BA1209" s="59" t="str">
        <f t="shared" si="223"/>
        <v/>
      </c>
      <c r="BB1209" s="59" t="str">
        <f t="shared" si="224"/>
        <v/>
      </c>
      <c r="BC1209" s="59" t="str">
        <f t="shared" si="228"/>
        <v/>
      </c>
      <c r="BD1209" s="59" t="str">
        <f t="shared" si="226"/>
        <v/>
      </c>
      <c r="BE1209" s="34" t="str">
        <f>IF(AZ1209="","",IF(AND($H1209="",$I1209=""),"Y",IF(AND($H1209&lt;=#REF!,$I1209&gt;=#REF!),"Y",IF(AND($H1209&lt;=#REF!,$I1209=""),"Y",IF(AND($H1209="",$I1209&gt;=#REF!),"Y","N")))))</f>
        <v/>
      </c>
      <c r="BF1209" s="80" t="str">
        <f t="shared" si="227"/>
        <v/>
      </c>
    </row>
    <row r="1210" spans="12:58">
      <c r="L1210" s="80" t="str">
        <f t="shared" si="225"/>
        <v/>
      </c>
      <c r="R1210" s="65" t="str">
        <f t="shared" si="217"/>
        <v/>
      </c>
      <c r="S1210" s="16" t="str">
        <f t="shared" si="218"/>
        <v/>
      </c>
      <c r="X1210" s="65" t="str">
        <f t="shared" si="219"/>
        <v/>
      </c>
      <c r="AD1210" s="65" t="str">
        <f t="shared" si="220"/>
        <v/>
      </c>
      <c r="AE1210" s="80" t="str">
        <f t="shared" si="221"/>
        <v/>
      </c>
      <c r="AF1210" s="13"/>
      <c r="AN1210" s="14"/>
      <c r="AO1210" s="14"/>
      <c r="AS1210" s="14"/>
      <c r="AT1210" s="14"/>
      <c r="AX1210" s="14"/>
      <c r="AY1210" s="114"/>
      <c r="AZ1210" s="96" t="str">
        <f t="shared" si="222"/>
        <v/>
      </c>
      <c r="BA1210" s="59" t="str">
        <f t="shared" si="223"/>
        <v/>
      </c>
      <c r="BB1210" s="59" t="str">
        <f t="shared" si="224"/>
        <v/>
      </c>
      <c r="BC1210" s="59" t="str">
        <f t="shared" si="228"/>
        <v/>
      </c>
      <c r="BD1210" s="59" t="str">
        <f t="shared" si="226"/>
        <v/>
      </c>
      <c r="BE1210" s="34" t="str">
        <f>IF(AZ1210="","",IF(AND($H1210="",$I1210=""),"Y",IF(AND($H1210&lt;=#REF!,$I1210&gt;=#REF!),"Y",IF(AND($H1210&lt;=#REF!,$I1210=""),"Y",IF(AND($H1210="",$I1210&gt;=#REF!),"Y","N")))))</f>
        <v/>
      </c>
      <c r="BF1210" s="80" t="str">
        <f t="shared" si="227"/>
        <v/>
      </c>
    </row>
    <row r="1211" spans="12:58">
      <c r="L1211" s="80" t="str">
        <f t="shared" si="225"/>
        <v/>
      </c>
      <c r="R1211" s="65" t="str">
        <f t="shared" si="217"/>
        <v/>
      </c>
      <c r="S1211" s="16" t="str">
        <f t="shared" si="218"/>
        <v/>
      </c>
      <c r="X1211" s="65" t="str">
        <f t="shared" si="219"/>
        <v/>
      </c>
      <c r="AD1211" s="65" t="str">
        <f t="shared" si="220"/>
        <v/>
      </c>
      <c r="AE1211" s="80" t="str">
        <f t="shared" si="221"/>
        <v/>
      </c>
      <c r="AF1211" s="13"/>
      <c r="AN1211" s="14"/>
      <c r="AO1211" s="14"/>
      <c r="AS1211" s="14"/>
      <c r="AT1211" s="14"/>
      <c r="AX1211" s="14"/>
      <c r="AY1211" s="114"/>
      <c r="AZ1211" s="96" t="str">
        <f t="shared" si="222"/>
        <v/>
      </c>
      <c r="BA1211" s="59" t="str">
        <f t="shared" si="223"/>
        <v/>
      </c>
      <c r="BB1211" s="59" t="str">
        <f t="shared" si="224"/>
        <v/>
      </c>
      <c r="BC1211" s="59" t="str">
        <f t="shared" si="228"/>
        <v/>
      </c>
      <c r="BD1211" s="59" t="str">
        <f t="shared" si="226"/>
        <v/>
      </c>
      <c r="BE1211" s="34" t="str">
        <f>IF(AZ1211="","",IF(AND($H1211="",$I1211=""),"Y",IF(AND($H1211&lt;=#REF!,$I1211&gt;=#REF!),"Y",IF(AND($H1211&lt;=#REF!,$I1211=""),"Y",IF(AND($H1211="",$I1211&gt;=#REF!),"Y","N")))))</f>
        <v/>
      </c>
      <c r="BF1211" s="80" t="str">
        <f t="shared" si="227"/>
        <v/>
      </c>
    </row>
    <row r="1212" spans="12:58">
      <c r="L1212" s="80" t="str">
        <f t="shared" si="225"/>
        <v/>
      </c>
      <c r="R1212" s="65" t="str">
        <f t="shared" si="217"/>
        <v/>
      </c>
      <c r="S1212" s="16" t="str">
        <f t="shared" si="218"/>
        <v/>
      </c>
      <c r="X1212" s="65" t="str">
        <f t="shared" si="219"/>
        <v/>
      </c>
      <c r="AD1212" s="65" t="str">
        <f t="shared" si="220"/>
        <v/>
      </c>
      <c r="AE1212" s="80" t="str">
        <f t="shared" si="221"/>
        <v/>
      </c>
      <c r="AF1212" s="13"/>
      <c r="AN1212" s="14"/>
      <c r="AO1212" s="14"/>
      <c r="AS1212" s="14"/>
      <c r="AT1212" s="14"/>
      <c r="AX1212" s="14"/>
      <c r="AY1212" s="114"/>
      <c r="AZ1212" s="96" t="str">
        <f t="shared" si="222"/>
        <v/>
      </c>
      <c r="BA1212" s="59" t="str">
        <f t="shared" si="223"/>
        <v/>
      </c>
      <c r="BB1212" s="59" t="str">
        <f t="shared" si="224"/>
        <v/>
      </c>
      <c r="BC1212" s="59" t="str">
        <f t="shared" si="228"/>
        <v/>
      </c>
      <c r="BD1212" s="59" t="str">
        <f t="shared" si="226"/>
        <v/>
      </c>
      <c r="BE1212" s="34" t="str">
        <f>IF(AZ1212="","",IF(AND($H1212="",$I1212=""),"Y",IF(AND($H1212&lt;=#REF!,$I1212&gt;=#REF!),"Y",IF(AND($H1212&lt;=#REF!,$I1212=""),"Y",IF(AND($H1212="",$I1212&gt;=#REF!),"Y","N")))))</f>
        <v/>
      </c>
      <c r="BF1212" s="80" t="str">
        <f t="shared" si="227"/>
        <v/>
      </c>
    </row>
    <row r="1213" spans="12:58">
      <c r="L1213" s="80" t="str">
        <f t="shared" si="225"/>
        <v/>
      </c>
      <c r="R1213" s="65" t="str">
        <f t="shared" si="217"/>
        <v/>
      </c>
      <c r="S1213" s="16" t="str">
        <f t="shared" si="218"/>
        <v/>
      </c>
      <c r="X1213" s="65" t="str">
        <f t="shared" si="219"/>
        <v/>
      </c>
      <c r="AD1213" s="65" t="str">
        <f t="shared" si="220"/>
        <v/>
      </c>
      <c r="AE1213" s="80" t="str">
        <f t="shared" si="221"/>
        <v/>
      </c>
      <c r="AF1213" s="13"/>
      <c r="AN1213" s="14"/>
      <c r="AO1213" s="14"/>
      <c r="AS1213" s="14"/>
      <c r="AT1213" s="14"/>
      <c r="AX1213" s="14"/>
      <c r="AY1213" s="114"/>
      <c r="AZ1213" s="96" t="str">
        <f t="shared" si="222"/>
        <v/>
      </c>
      <c r="BA1213" s="59" t="str">
        <f t="shared" si="223"/>
        <v/>
      </c>
      <c r="BB1213" s="59" t="str">
        <f t="shared" si="224"/>
        <v/>
      </c>
      <c r="BC1213" s="59" t="str">
        <f t="shared" si="228"/>
        <v/>
      </c>
      <c r="BD1213" s="59" t="str">
        <f t="shared" si="226"/>
        <v/>
      </c>
      <c r="BE1213" s="34" t="str">
        <f>IF(AZ1213="","",IF(AND($H1213="",$I1213=""),"Y",IF(AND($H1213&lt;=#REF!,$I1213&gt;=#REF!),"Y",IF(AND($H1213&lt;=#REF!,$I1213=""),"Y",IF(AND($H1213="",$I1213&gt;=#REF!),"Y","N")))))</f>
        <v/>
      </c>
      <c r="BF1213" s="80" t="str">
        <f t="shared" si="227"/>
        <v/>
      </c>
    </row>
    <row r="1214" spans="12:58">
      <c r="L1214" s="80" t="str">
        <f t="shared" si="225"/>
        <v/>
      </c>
      <c r="R1214" s="65" t="str">
        <f t="shared" si="217"/>
        <v/>
      </c>
      <c r="S1214" s="16" t="str">
        <f t="shared" si="218"/>
        <v/>
      </c>
      <c r="X1214" s="65" t="str">
        <f t="shared" si="219"/>
        <v/>
      </c>
      <c r="AD1214" s="65" t="str">
        <f t="shared" si="220"/>
        <v/>
      </c>
      <c r="AE1214" s="80" t="str">
        <f t="shared" si="221"/>
        <v/>
      </c>
      <c r="AF1214" s="13"/>
      <c r="AN1214" s="14"/>
      <c r="AO1214" s="14"/>
      <c r="AS1214" s="14"/>
      <c r="AT1214" s="14"/>
      <c r="AX1214" s="14"/>
      <c r="AY1214" s="114"/>
      <c r="AZ1214" s="96" t="str">
        <f t="shared" si="222"/>
        <v/>
      </c>
      <c r="BA1214" s="59" t="str">
        <f t="shared" si="223"/>
        <v/>
      </c>
      <c r="BB1214" s="59" t="str">
        <f t="shared" si="224"/>
        <v/>
      </c>
      <c r="BC1214" s="59" t="str">
        <f t="shared" si="228"/>
        <v/>
      </c>
      <c r="BD1214" s="59" t="str">
        <f t="shared" si="226"/>
        <v/>
      </c>
      <c r="BE1214" s="34" t="str">
        <f>IF(AZ1214="","",IF(AND($H1214="",$I1214=""),"Y",IF(AND($H1214&lt;=#REF!,$I1214&gt;=#REF!),"Y",IF(AND($H1214&lt;=#REF!,$I1214=""),"Y",IF(AND($H1214="",$I1214&gt;=#REF!),"Y","N")))))</f>
        <v/>
      </c>
      <c r="BF1214" s="80" t="str">
        <f t="shared" si="227"/>
        <v/>
      </c>
    </row>
    <row r="1215" spans="12:58">
      <c r="L1215" s="80" t="str">
        <f t="shared" si="225"/>
        <v/>
      </c>
      <c r="R1215" s="65" t="str">
        <f t="shared" si="217"/>
        <v/>
      </c>
      <c r="S1215" s="16" t="str">
        <f t="shared" si="218"/>
        <v/>
      </c>
      <c r="X1215" s="65" t="str">
        <f t="shared" si="219"/>
        <v/>
      </c>
      <c r="AD1215" s="65" t="str">
        <f t="shared" si="220"/>
        <v/>
      </c>
      <c r="AE1215" s="80" t="str">
        <f t="shared" si="221"/>
        <v/>
      </c>
      <c r="AF1215" s="13"/>
      <c r="AN1215" s="14"/>
      <c r="AO1215" s="14"/>
      <c r="AS1215" s="14"/>
      <c r="AT1215" s="14"/>
      <c r="AX1215" s="14"/>
      <c r="AY1215" s="114"/>
      <c r="AZ1215" s="96" t="str">
        <f t="shared" si="222"/>
        <v/>
      </c>
      <c r="BA1215" s="59" t="str">
        <f t="shared" si="223"/>
        <v/>
      </c>
      <c r="BB1215" s="59" t="str">
        <f t="shared" si="224"/>
        <v/>
      </c>
      <c r="BC1215" s="59" t="str">
        <f t="shared" si="228"/>
        <v/>
      </c>
      <c r="BD1215" s="59" t="str">
        <f t="shared" si="226"/>
        <v/>
      </c>
      <c r="BE1215" s="34" t="str">
        <f>IF(AZ1215="","",IF(AND($H1215="",$I1215=""),"Y",IF(AND($H1215&lt;=#REF!,$I1215&gt;=#REF!),"Y",IF(AND($H1215&lt;=#REF!,$I1215=""),"Y",IF(AND($H1215="",$I1215&gt;=#REF!),"Y","N")))))</f>
        <v/>
      </c>
      <c r="BF1215" s="80" t="str">
        <f t="shared" si="227"/>
        <v/>
      </c>
    </row>
    <row r="1216" spans="12:58">
      <c r="L1216" s="80" t="str">
        <f t="shared" si="225"/>
        <v/>
      </c>
      <c r="R1216" s="65" t="str">
        <f t="shared" si="217"/>
        <v/>
      </c>
      <c r="S1216" s="16" t="str">
        <f t="shared" si="218"/>
        <v/>
      </c>
      <c r="X1216" s="65" t="str">
        <f t="shared" si="219"/>
        <v/>
      </c>
      <c r="AD1216" s="65" t="str">
        <f t="shared" si="220"/>
        <v/>
      </c>
      <c r="AE1216" s="80" t="str">
        <f t="shared" si="221"/>
        <v/>
      </c>
      <c r="AF1216" s="13"/>
      <c r="AN1216" s="14"/>
      <c r="AO1216" s="14"/>
      <c r="AS1216" s="14"/>
      <c r="AT1216" s="14"/>
      <c r="AX1216" s="14"/>
      <c r="AY1216" s="114"/>
      <c r="AZ1216" s="96" t="str">
        <f t="shared" si="222"/>
        <v/>
      </c>
      <c r="BA1216" s="59" t="str">
        <f t="shared" si="223"/>
        <v/>
      </c>
      <c r="BB1216" s="59" t="str">
        <f t="shared" si="224"/>
        <v/>
      </c>
      <c r="BC1216" s="59" t="str">
        <f t="shared" si="228"/>
        <v/>
      </c>
      <c r="BD1216" s="59" t="str">
        <f t="shared" si="226"/>
        <v/>
      </c>
      <c r="BE1216" s="34" t="str">
        <f>IF(AZ1216="","",IF(AND($H1216="",$I1216=""),"Y",IF(AND($H1216&lt;=#REF!,$I1216&gt;=#REF!),"Y",IF(AND($H1216&lt;=#REF!,$I1216=""),"Y",IF(AND($H1216="",$I1216&gt;=#REF!),"Y","N")))))</f>
        <v/>
      </c>
      <c r="BF1216" s="80" t="str">
        <f t="shared" si="227"/>
        <v/>
      </c>
    </row>
    <row r="1217" spans="12:58">
      <c r="L1217" s="80" t="str">
        <f t="shared" si="225"/>
        <v/>
      </c>
      <c r="R1217" s="65" t="str">
        <f t="shared" si="217"/>
        <v/>
      </c>
      <c r="S1217" s="16" t="str">
        <f t="shared" si="218"/>
        <v/>
      </c>
      <c r="X1217" s="65" t="str">
        <f t="shared" si="219"/>
        <v/>
      </c>
      <c r="AD1217" s="65" t="str">
        <f t="shared" si="220"/>
        <v/>
      </c>
      <c r="AE1217" s="80" t="str">
        <f t="shared" si="221"/>
        <v/>
      </c>
      <c r="AF1217" s="13"/>
      <c r="AN1217" s="14"/>
      <c r="AO1217" s="14"/>
      <c r="AS1217" s="14"/>
      <c r="AT1217" s="14"/>
      <c r="AX1217" s="14"/>
      <c r="AY1217" s="114"/>
      <c r="AZ1217" s="96" t="str">
        <f t="shared" si="222"/>
        <v/>
      </c>
      <c r="BA1217" s="59" t="str">
        <f t="shared" si="223"/>
        <v/>
      </c>
      <c r="BB1217" s="59" t="str">
        <f t="shared" si="224"/>
        <v/>
      </c>
      <c r="BC1217" s="59" t="str">
        <f t="shared" si="228"/>
        <v/>
      </c>
      <c r="BD1217" s="59" t="str">
        <f t="shared" si="226"/>
        <v/>
      </c>
      <c r="BE1217" s="34" t="str">
        <f>IF(AZ1217="","",IF(AND($H1217="",$I1217=""),"Y",IF(AND($H1217&lt;=#REF!,$I1217&gt;=#REF!),"Y",IF(AND($H1217&lt;=#REF!,$I1217=""),"Y",IF(AND($H1217="",$I1217&gt;=#REF!),"Y","N")))))</f>
        <v/>
      </c>
      <c r="BF1217" s="80" t="str">
        <f t="shared" si="227"/>
        <v/>
      </c>
    </row>
    <row r="1218" spans="12:58">
      <c r="L1218" s="80" t="str">
        <f t="shared" si="225"/>
        <v/>
      </c>
      <c r="R1218" s="65" t="str">
        <f t="shared" si="217"/>
        <v/>
      </c>
      <c r="S1218" s="16" t="str">
        <f t="shared" si="218"/>
        <v/>
      </c>
      <c r="X1218" s="65" t="str">
        <f t="shared" si="219"/>
        <v/>
      </c>
      <c r="AD1218" s="65" t="str">
        <f t="shared" si="220"/>
        <v/>
      </c>
      <c r="AE1218" s="80" t="str">
        <f t="shared" si="221"/>
        <v/>
      </c>
      <c r="AF1218" s="13"/>
      <c r="AN1218" s="14"/>
      <c r="AO1218" s="14"/>
      <c r="AS1218" s="14"/>
      <c r="AT1218" s="14"/>
      <c r="AX1218" s="14"/>
      <c r="AY1218" s="114"/>
      <c r="AZ1218" s="96" t="str">
        <f t="shared" si="222"/>
        <v/>
      </c>
      <c r="BA1218" s="59" t="str">
        <f t="shared" si="223"/>
        <v/>
      </c>
      <c r="BB1218" s="59" t="str">
        <f t="shared" si="224"/>
        <v/>
      </c>
      <c r="BC1218" s="59" t="str">
        <f t="shared" si="228"/>
        <v/>
      </c>
      <c r="BD1218" s="59" t="str">
        <f t="shared" si="226"/>
        <v/>
      </c>
      <c r="BE1218" s="34" t="str">
        <f>IF(AZ1218="","",IF(AND($H1218="",$I1218=""),"Y",IF(AND($H1218&lt;=#REF!,$I1218&gt;=#REF!),"Y",IF(AND($H1218&lt;=#REF!,$I1218=""),"Y",IF(AND($H1218="",$I1218&gt;=#REF!),"Y","N")))))</f>
        <v/>
      </c>
      <c r="BF1218" s="80" t="str">
        <f t="shared" si="227"/>
        <v/>
      </c>
    </row>
    <row r="1219" spans="12:58">
      <c r="L1219" s="80" t="str">
        <f t="shared" si="225"/>
        <v/>
      </c>
      <c r="R1219" s="65" t="str">
        <f t="shared" ref="R1219:R1282" si="229">IF(AND(N1219="Accepted",Q1219=""),"Enter date 1st dose administered",IF(AND(N1219="Previously vaccinated at another location",Q1219=""),"Enter date 1st dose administered",IF(AND(N1219="Refused",O1219=""),"Enter reason for refusal",IF(Q1219&lt;&gt;"","YES",IF(N1219="Refused","NO",IF(AND($M1219&lt;&gt;"",N1219=""),"Enter Vaccination Status",IF(N1219="Unknown","Unknown","")))))))</f>
        <v/>
      </c>
      <c r="S1219" s="16" t="str">
        <f t="shared" ref="S1219:S1282" si="230">IF(Q1219="","",IF(M1219="Pfizer-BioNTech",Q1219+21,IF(M1219="Moderna",Q1219+28,IF(M1219="Janssen/Johnson &amp; Johnson","N/A",""))))</f>
        <v/>
      </c>
      <c r="X1219" s="65" t="str">
        <f t="shared" ref="X1219:X1282" si="231">IF($M1219="Janssen/Johnson &amp; Johnson","N/A",IF(AND(T1219="Accepted",W1219=""),"Enter date 2nd dose administered",IF(AND(T1219="Previously vaccinated at another location",W1219=""),"Enter date 2nd dose administered",IF(R1219="NO","NO",IF(AND(T1219="Refused",U1219=""),"Enter reason for refusal",IF(W1219&lt;&gt;"","YES",IF(T1219="Refused","NO",IF(AND(R1219="YES",T1219=""),"NO",IF(T1219="Unknown","Unknown",IF(AND(T1219="",R1219="Unknown"),"Unknown",""))))))))))</f>
        <v/>
      </c>
      <c r="AD1219" s="65" t="str">
        <f t="shared" ref="AD1219:AD1282" si="232">IF($M1219="Janssen/Johnson &amp; Johnson","N/A",IF(AND(Z1219="Accepted",AC1219=""),"Enter date 2nd dose administered",IF(AND(Z1219="Previously vaccinated at another location",AC1219=""),"Enter date 2nd dose administered",IF(Y1219="NO","NO",IF(AND(Z1219="Refused",AA1219=""),"Enter reason for refusal",IF(AC1219&lt;&gt;"","YES",IF(Z1219="Refused","NO",IF(AND(Y1219="YES",Z1219=""),"NO",IF(Z1219="Unknown","Unknown",IF(AND(Z1219="",Y1219="Unknown"),"Unknown",""))))))))))</f>
        <v/>
      </c>
      <c r="AE1219" s="80" t="str">
        <f t="shared" ref="AE1219:AE1282" si="233">IF(AND(M1219="Pfizer-BioNTech",W1219&lt;&gt;""),W1219+150,IF(AND(M1219="Moderna",W1219&lt;&gt;""),W1219+150,IF(AND(M1219="Janssen/Johnson &amp; Johnson",Q1219&lt;&gt;""),Q1219+60,"")))</f>
        <v/>
      </c>
      <c r="AF1219" s="13"/>
      <c r="AN1219" s="14"/>
      <c r="AO1219" s="14"/>
      <c r="AS1219" s="14"/>
      <c r="AT1219" s="14"/>
      <c r="AX1219" s="14"/>
      <c r="AY1219" s="114"/>
      <c r="AZ1219" s="96" t="str">
        <f t="shared" ref="AZ1219:AZ1282" si="234">IF(OR(X1219="YES",X1219="Enter date 2nd dose administered"),"YES",IF(AND(M1219="Janssen/Johnson &amp; Johnson",R1219="YES"),"YES",IF(OR(O1219="Medical Contraindication",U1219="Medical Contraindication"),"Medical Contraindication",IF(AND(R1219="YES",T1219=""),"NEEDS 2ND DOSE",IF(AND(R1219="Enter date 1st dose administered",T1219=""),"NEEDS 2ND DOSE",IF(AND(R1219="YES",U1219="Offered and Declined"),"Refused 2nd Dose",IF(O1219="Religious Exemption","Religious Exemption",IF(OR(R1219="NO",R1219="Enter reason for refusal"),"NO",IF(OR(R1219="Unknown",X1219="Unknown"),"Unknown","")))))))))</f>
        <v/>
      </c>
      <c r="BA1219" s="59" t="str">
        <f t="shared" ref="BA1219:BA1282" si="235">IF(AZ1219="","",IF(OR(AG1219="Accepted",AG1219="Previously vaccinated at another location"),"YES",IF(AH1219="Medical Contraindication","Medical Contraindication",IF(AG1219="Unknown","Unknown",IF(AG1219="Refused","NO","NO")))))</f>
        <v/>
      </c>
      <c r="BB1219" s="59" t="str">
        <f t="shared" ref="BB1219:BB1282" si="236">IF(AZ1219="","",IF(OR(AL1219="Accepted",AL1219="Previously vaccinated at another location"),"YES",IF(AM1219="Medical Contraindication","Medical Contraindication",IF(AL1219="Unknown","Unknown",IF(AL1219="Refused","NO","NO")))))</f>
        <v/>
      </c>
      <c r="BC1219" s="59" t="str">
        <f t="shared" si="228"/>
        <v/>
      </c>
      <c r="BD1219" s="59" t="str">
        <f t="shared" si="226"/>
        <v/>
      </c>
      <c r="BE1219" s="34" t="str">
        <f>IF(AZ1219="","",IF(AND($H1219="",$I1219=""),"Y",IF(AND($H1219&lt;=#REF!,$I1219&gt;=#REF!),"Y",IF(AND($H1219&lt;=#REF!,$I1219=""),"Y",IF(AND($H1219="",$I1219&gt;=#REF!),"Y","N")))))</f>
        <v/>
      </c>
      <c r="BF1219" s="80" t="str">
        <f t="shared" si="227"/>
        <v/>
      </c>
    </row>
    <row r="1220" spans="12:58">
      <c r="L1220" s="80" t="str">
        <f t="shared" ref="L1220:L1283" si="237">IF(I1220&gt;0,I1220+30,"")</f>
        <v/>
      </c>
      <c r="R1220" s="65" t="str">
        <f t="shared" si="229"/>
        <v/>
      </c>
      <c r="S1220" s="16" t="str">
        <f t="shared" si="230"/>
        <v/>
      </c>
      <c r="X1220" s="65" t="str">
        <f t="shared" si="231"/>
        <v/>
      </c>
      <c r="AD1220" s="65" t="str">
        <f t="shared" si="232"/>
        <v/>
      </c>
      <c r="AE1220" s="80" t="str">
        <f t="shared" si="233"/>
        <v/>
      </c>
      <c r="AF1220" s="13"/>
      <c r="AN1220" s="14"/>
      <c r="AO1220" s="14"/>
      <c r="AS1220" s="14"/>
      <c r="AT1220" s="14"/>
      <c r="AX1220" s="14"/>
      <c r="AY1220" s="114"/>
      <c r="AZ1220" s="96" t="str">
        <f t="shared" si="234"/>
        <v/>
      </c>
      <c r="BA1220" s="59" t="str">
        <f t="shared" si="235"/>
        <v/>
      </c>
      <c r="BB1220" s="59" t="str">
        <f t="shared" si="236"/>
        <v/>
      </c>
      <c r="BC1220" s="59" t="str">
        <f t="shared" si="228"/>
        <v/>
      </c>
      <c r="BD1220" s="59" t="str">
        <f t="shared" ref="BD1220:BD1283" si="238">IF(AV1220="","",IF(OR(AV1220="Accepted",AV1220="Previously vaccinated at another location"),"YES",IF(AW1220="Medical Contraindication","Medical Contraindication",IF(AW1220="Unknown","Unknown",IF(AW1220="Refused","NO","NO")))))</f>
        <v/>
      </c>
      <c r="BE1220" s="34" t="str">
        <f>IF(AZ1220="","",IF(AND($H1220="",$I1220=""),"Y",IF(AND($H1220&lt;=#REF!,$I1220&gt;=#REF!),"Y",IF(AND($H1220&lt;=#REF!,$I1220=""),"Y",IF(AND($H1220="",$I1220&gt;=#REF!),"Y","N")))))</f>
        <v/>
      </c>
      <c r="BF1220" s="80" t="str">
        <f t="shared" ref="BF1220:BF1283" si="239">IF($AZ1220="YES",IF($M1220="Janssen/Johnson &amp; Johnson",Q1220,W1220),"")</f>
        <v/>
      </c>
    </row>
    <row r="1221" spans="12:58">
      <c r="L1221" s="80" t="str">
        <f t="shared" si="237"/>
        <v/>
      </c>
      <c r="R1221" s="65" t="str">
        <f t="shared" si="229"/>
        <v/>
      </c>
      <c r="S1221" s="16" t="str">
        <f t="shared" si="230"/>
        <v/>
      </c>
      <c r="X1221" s="65" t="str">
        <f t="shared" si="231"/>
        <v/>
      </c>
      <c r="AD1221" s="65" t="str">
        <f t="shared" si="232"/>
        <v/>
      </c>
      <c r="AE1221" s="80" t="str">
        <f t="shared" si="233"/>
        <v/>
      </c>
      <c r="AF1221" s="13"/>
      <c r="AN1221" s="14"/>
      <c r="AO1221" s="14"/>
      <c r="AS1221" s="14"/>
      <c r="AT1221" s="14"/>
      <c r="AX1221" s="14"/>
      <c r="AY1221" s="114"/>
      <c r="AZ1221" s="96" t="str">
        <f t="shared" si="234"/>
        <v/>
      </c>
      <c r="BA1221" s="59" t="str">
        <f t="shared" si="235"/>
        <v/>
      </c>
      <c r="BB1221" s="59" t="str">
        <f t="shared" si="236"/>
        <v/>
      </c>
      <c r="BC1221" s="59" t="str">
        <f t="shared" ref="BC1221:BC1284" si="240">IF(BA1221="","",IF(OR(AM1221="Accepted",AM1221="Previously vaccinated at another location"),"YES",IF(AN1221="Medical Contraindication","Medical Contraindication",IF(AM1221="Unknown","Unknown",IF(AM1221="Refused","NO","NO")))))</f>
        <v/>
      </c>
      <c r="BD1221" s="59" t="str">
        <f t="shared" si="238"/>
        <v/>
      </c>
      <c r="BE1221" s="34" t="str">
        <f>IF(AZ1221="","",IF(AND($H1221="",$I1221=""),"Y",IF(AND($H1221&lt;=#REF!,$I1221&gt;=#REF!),"Y",IF(AND($H1221&lt;=#REF!,$I1221=""),"Y",IF(AND($H1221="",$I1221&gt;=#REF!),"Y","N")))))</f>
        <v/>
      </c>
      <c r="BF1221" s="80" t="str">
        <f t="shared" si="239"/>
        <v/>
      </c>
    </row>
    <row r="1222" spans="12:58">
      <c r="L1222" s="80" t="str">
        <f t="shared" si="237"/>
        <v/>
      </c>
      <c r="R1222" s="65" t="str">
        <f t="shared" si="229"/>
        <v/>
      </c>
      <c r="S1222" s="16" t="str">
        <f t="shared" si="230"/>
        <v/>
      </c>
      <c r="X1222" s="65" t="str">
        <f t="shared" si="231"/>
        <v/>
      </c>
      <c r="AD1222" s="65" t="str">
        <f t="shared" si="232"/>
        <v/>
      </c>
      <c r="AE1222" s="80" t="str">
        <f t="shared" si="233"/>
        <v/>
      </c>
      <c r="AF1222" s="13"/>
      <c r="AN1222" s="14"/>
      <c r="AO1222" s="14"/>
      <c r="AS1222" s="14"/>
      <c r="AT1222" s="14"/>
      <c r="AX1222" s="14"/>
      <c r="AY1222" s="114"/>
      <c r="AZ1222" s="96" t="str">
        <f t="shared" si="234"/>
        <v/>
      </c>
      <c r="BA1222" s="59" t="str">
        <f t="shared" si="235"/>
        <v/>
      </c>
      <c r="BB1222" s="59" t="str">
        <f t="shared" si="236"/>
        <v/>
      </c>
      <c r="BC1222" s="59" t="str">
        <f t="shared" si="240"/>
        <v/>
      </c>
      <c r="BD1222" s="59" t="str">
        <f t="shared" si="238"/>
        <v/>
      </c>
      <c r="BE1222" s="34" t="str">
        <f>IF(AZ1222="","",IF(AND($H1222="",$I1222=""),"Y",IF(AND($H1222&lt;=#REF!,$I1222&gt;=#REF!),"Y",IF(AND($H1222&lt;=#REF!,$I1222=""),"Y",IF(AND($H1222="",$I1222&gt;=#REF!),"Y","N")))))</f>
        <v/>
      </c>
      <c r="BF1222" s="80" t="str">
        <f t="shared" si="239"/>
        <v/>
      </c>
    </row>
    <row r="1223" spans="12:58">
      <c r="L1223" s="80" t="str">
        <f t="shared" si="237"/>
        <v/>
      </c>
      <c r="R1223" s="65" t="str">
        <f t="shared" si="229"/>
        <v/>
      </c>
      <c r="S1223" s="16" t="str">
        <f t="shared" si="230"/>
        <v/>
      </c>
      <c r="X1223" s="65" t="str">
        <f t="shared" si="231"/>
        <v/>
      </c>
      <c r="AD1223" s="65" t="str">
        <f t="shared" si="232"/>
        <v/>
      </c>
      <c r="AE1223" s="80" t="str">
        <f t="shared" si="233"/>
        <v/>
      </c>
      <c r="AF1223" s="13"/>
      <c r="AN1223" s="14"/>
      <c r="AO1223" s="14"/>
      <c r="AS1223" s="14"/>
      <c r="AT1223" s="14"/>
      <c r="AX1223" s="14"/>
      <c r="AY1223" s="114"/>
      <c r="AZ1223" s="96" t="str">
        <f t="shared" si="234"/>
        <v/>
      </c>
      <c r="BA1223" s="59" t="str">
        <f t="shared" si="235"/>
        <v/>
      </c>
      <c r="BB1223" s="59" t="str">
        <f t="shared" si="236"/>
        <v/>
      </c>
      <c r="BC1223" s="59" t="str">
        <f t="shared" si="240"/>
        <v/>
      </c>
      <c r="BD1223" s="59" t="str">
        <f t="shared" si="238"/>
        <v/>
      </c>
      <c r="BE1223" s="34" t="str">
        <f>IF(AZ1223="","",IF(AND($H1223="",$I1223=""),"Y",IF(AND($H1223&lt;=#REF!,$I1223&gt;=#REF!),"Y",IF(AND($H1223&lt;=#REF!,$I1223=""),"Y",IF(AND($H1223="",$I1223&gt;=#REF!),"Y","N")))))</f>
        <v/>
      </c>
      <c r="BF1223" s="80" t="str">
        <f t="shared" si="239"/>
        <v/>
      </c>
    </row>
    <row r="1224" spans="12:58">
      <c r="L1224" s="80" t="str">
        <f t="shared" si="237"/>
        <v/>
      </c>
      <c r="R1224" s="65" t="str">
        <f t="shared" si="229"/>
        <v/>
      </c>
      <c r="S1224" s="16" t="str">
        <f t="shared" si="230"/>
        <v/>
      </c>
      <c r="X1224" s="65" t="str">
        <f t="shared" si="231"/>
        <v/>
      </c>
      <c r="AD1224" s="65" t="str">
        <f t="shared" si="232"/>
        <v/>
      </c>
      <c r="AE1224" s="80" t="str">
        <f t="shared" si="233"/>
        <v/>
      </c>
      <c r="AF1224" s="13"/>
      <c r="AN1224" s="14"/>
      <c r="AO1224" s="14"/>
      <c r="AS1224" s="14"/>
      <c r="AT1224" s="14"/>
      <c r="AX1224" s="14"/>
      <c r="AY1224" s="114"/>
      <c r="AZ1224" s="96" t="str">
        <f t="shared" si="234"/>
        <v/>
      </c>
      <c r="BA1224" s="59" t="str">
        <f t="shared" si="235"/>
        <v/>
      </c>
      <c r="BB1224" s="59" t="str">
        <f t="shared" si="236"/>
        <v/>
      </c>
      <c r="BC1224" s="59" t="str">
        <f t="shared" si="240"/>
        <v/>
      </c>
      <c r="BD1224" s="59" t="str">
        <f t="shared" si="238"/>
        <v/>
      </c>
      <c r="BE1224" s="34" t="str">
        <f>IF(AZ1224="","",IF(AND($H1224="",$I1224=""),"Y",IF(AND($H1224&lt;=#REF!,$I1224&gt;=#REF!),"Y",IF(AND($H1224&lt;=#REF!,$I1224=""),"Y",IF(AND($H1224="",$I1224&gt;=#REF!),"Y","N")))))</f>
        <v/>
      </c>
      <c r="BF1224" s="80" t="str">
        <f t="shared" si="239"/>
        <v/>
      </c>
    </row>
    <row r="1225" spans="12:58">
      <c r="L1225" s="80" t="str">
        <f t="shared" si="237"/>
        <v/>
      </c>
      <c r="R1225" s="65" t="str">
        <f t="shared" si="229"/>
        <v/>
      </c>
      <c r="S1225" s="16" t="str">
        <f t="shared" si="230"/>
        <v/>
      </c>
      <c r="X1225" s="65" t="str">
        <f t="shared" si="231"/>
        <v/>
      </c>
      <c r="AD1225" s="65" t="str">
        <f t="shared" si="232"/>
        <v/>
      </c>
      <c r="AE1225" s="80" t="str">
        <f t="shared" si="233"/>
        <v/>
      </c>
      <c r="AF1225" s="13"/>
      <c r="AN1225" s="14"/>
      <c r="AO1225" s="14"/>
      <c r="AS1225" s="14"/>
      <c r="AT1225" s="14"/>
      <c r="AX1225" s="14"/>
      <c r="AY1225" s="114"/>
      <c r="AZ1225" s="96" t="str">
        <f t="shared" si="234"/>
        <v/>
      </c>
      <c r="BA1225" s="59" t="str">
        <f t="shared" si="235"/>
        <v/>
      </c>
      <c r="BB1225" s="59" t="str">
        <f t="shared" si="236"/>
        <v/>
      </c>
      <c r="BC1225" s="59" t="str">
        <f t="shared" si="240"/>
        <v/>
      </c>
      <c r="BD1225" s="59" t="str">
        <f t="shared" si="238"/>
        <v/>
      </c>
      <c r="BE1225" s="34" t="str">
        <f>IF(AZ1225="","",IF(AND($H1225="",$I1225=""),"Y",IF(AND($H1225&lt;=#REF!,$I1225&gt;=#REF!),"Y",IF(AND($H1225&lt;=#REF!,$I1225=""),"Y",IF(AND($H1225="",$I1225&gt;=#REF!),"Y","N")))))</f>
        <v/>
      </c>
      <c r="BF1225" s="80" t="str">
        <f t="shared" si="239"/>
        <v/>
      </c>
    </row>
    <row r="1226" spans="12:58">
      <c r="L1226" s="80" t="str">
        <f t="shared" si="237"/>
        <v/>
      </c>
      <c r="R1226" s="65" t="str">
        <f t="shared" si="229"/>
        <v/>
      </c>
      <c r="S1226" s="16" t="str">
        <f t="shared" si="230"/>
        <v/>
      </c>
      <c r="X1226" s="65" t="str">
        <f t="shared" si="231"/>
        <v/>
      </c>
      <c r="AD1226" s="65" t="str">
        <f t="shared" si="232"/>
        <v/>
      </c>
      <c r="AE1226" s="80" t="str">
        <f t="shared" si="233"/>
        <v/>
      </c>
      <c r="AF1226" s="13"/>
      <c r="AN1226" s="14"/>
      <c r="AO1226" s="14"/>
      <c r="AS1226" s="14"/>
      <c r="AT1226" s="14"/>
      <c r="AX1226" s="14"/>
      <c r="AY1226" s="114"/>
      <c r="AZ1226" s="96" t="str">
        <f t="shared" si="234"/>
        <v/>
      </c>
      <c r="BA1226" s="59" t="str">
        <f t="shared" si="235"/>
        <v/>
      </c>
      <c r="BB1226" s="59" t="str">
        <f t="shared" si="236"/>
        <v/>
      </c>
      <c r="BC1226" s="59" t="str">
        <f t="shared" si="240"/>
        <v/>
      </c>
      <c r="BD1226" s="59" t="str">
        <f t="shared" si="238"/>
        <v/>
      </c>
      <c r="BE1226" s="34" t="str">
        <f>IF(AZ1226="","",IF(AND($H1226="",$I1226=""),"Y",IF(AND($H1226&lt;=#REF!,$I1226&gt;=#REF!),"Y",IF(AND($H1226&lt;=#REF!,$I1226=""),"Y",IF(AND($H1226="",$I1226&gt;=#REF!),"Y","N")))))</f>
        <v/>
      </c>
      <c r="BF1226" s="80" t="str">
        <f t="shared" si="239"/>
        <v/>
      </c>
    </row>
    <row r="1227" spans="12:58">
      <c r="L1227" s="80" t="str">
        <f t="shared" si="237"/>
        <v/>
      </c>
      <c r="R1227" s="65" t="str">
        <f t="shared" si="229"/>
        <v/>
      </c>
      <c r="S1227" s="16" t="str">
        <f t="shared" si="230"/>
        <v/>
      </c>
      <c r="X1227" s="65" t="str">
        <f t="shared" si="231"/>
        <v/>
      </c>
      <c r="AD1227" s="65" t="str">
        <f t="shared" si="232"/>
        <v/>
      </c>
      <c r="AE1227" s="80" t="str">
        <f t="shared" si="233"/>
        <v/>
      </c>
      <c r="AF1227" s="13"/>
      <c r="AN1227" s="14"/>
      <c r="AO1227" s="14"/>
      <c r="AS1227" s="14"/>
      <c r="AT1227" s="14"/>
      <c r="AX1227" s="14"/>
      <c r="AY1227" s="114"/>
      <c r="AZ1227" s="96" t="str">
        <f t="shared" si="234"/>
        <v/>
      </c>
      <c r="BA1227" s="59" t="str">
        <f t="shared" si="235"/>
        <v/>
      </c>
      <c r="BB1227" s="59" t="str">
        <f t="shared" si="236"/>
        <v/>
      </c>
      <c r="BC1227" s="59" t="str">
        <f t="shared" si="240"/>
        <v/>
      </c>
      <c r="BD1227" s="59" t="str">
        <f t="shared" si="238"/>
        <v/>
      </c>
      <c r="BE1227" s="34" t="str">
        <f>IF(AZ1227="","",IF(AND($H1227="",$I1227=""),"Y",IF(AND($H1227&lt;=#REF!,$I1227&gt;=#REF!),"Y",IF(AND($H1227&lt;=#REF!,$I1227=""),"Y",IF(AND($H1227="",$I1227&gt;=#REF!),"Y","N")))))</f>
        <v/>
      </c>
      <c r="BF1227" s="80" t="str">
        <f t="shared" si="239"/>
        <v/>
      </c>
    </row>
    <row r="1228" spans="12:58">
      <c r="L1228" s="80" t="str">
        <f t="shared" si="237"/>
        <v/>
      </c>
      <c r="R1228" s="65" t="str">
        <f t="shared" si="229"/>
        <v/>
      </c>
      <c r="S1228" s="16" t="str">
        <f t="shared" si="230"/>
        <v/>
      </c>
      <c r="X1228" s="65" t="str">
        <f t="shared" si="231"/>
        <v/>
      </c>
      <c r="AD1228" s="65" t="str">
        <f t="shared" si="232"/>
        <v/>
      </c>
      <c r="AE1228" s="80" t="str">
        <f t="shared" si="233"/>
        <v/>
      </c>
      <c r="AF1228" s="13"/>
      <c r="AN1228" s="14"/>
      <c r="AO1228" s="14"/>
      <c r="AS1228" s="14"/>
      <c r="AT1228" s="14"/>
      <c r="AX1228" s="14"/>
      <c r="AY1228" s="114"/>
      <c r="AZ1228" s="96" t="str">
        <f t="shared" si="234"/>
        <v/>
      </c>
      <c r="BA1228" s="59" t="str">
        <f t="shared" si="235"/>
        <v/>
      </c>
      <c r="BB1228" s="59" t="str">
        <f t="shared" si="236"/>
        <v/>
      </c>
      <c r="BC1228" s="59" t="str">
        <f t="shared" si="240"/>
        <v/>
      </c>
      <c r="BD1228" s="59" t="str">
        <f t="shared" si="238"/>
        <v/>
      </c>
      <c r="BE1228" s="34" t="str">
        <f>IF(AZ1228="","",IF(AND($H1228="",$I1228=""),"Y",IF(AND($H1228&lt;=#REF!,$I1228&gt;=#REF!),"Y",IF(AND($H1228&lt;=#REF!,$I1228=""),"Y",IF(AND($H1228="",$I1228&gt;=#REF!),"Y","N")))))</f>
        <v/>
      </c>
      <c r="BF1228" s="80" t="str">
        <f t="shared" si="239"/>
        <v/>
      </c>
    </row>
    <row r="1229" spans="12:58">
      <c r="L1229" s="80" t="str">
        <f t="shared" si="237"/>
        <v/>
      </c>
      <c r="R1229" s="65" t="str">
        <f t="shared" si="229"/>
        <v/>
      </c>
      <c r="S1229" s="16" t="str">
        <f t="shared" si="230"/>
        <v/>
      </c>
      <c r="X1229" s="65" t="str">
        <f t="shared" si="231"/>
        <v/>
      </c>
      <c r="AD1229" s="65" t="str">
        <f t="shared" si="232"/>
        <v/>
      </c>
      <c r="AE1229" s="80" t="str">
        <f t="shared" si="233"/>
        <v/>
      </c>
      <c r="AF1229" s="13"/>
      <c r="AN1229" s="14"/>
      <c r="AO1229" s="14"/>
      <c r="AS1229" s="14"/>
      <c r="AT1229" s="14"/>
      <c r="AX1229" s="14"/>
      <c r="AY1229" s="114"/>
      <c r="AZ1229" s="96" t="str">
        <f t="shared" si="234"/>
        <v/>
      </c>
      <c r="BA1229" s="59" t="str">
        <f t="shared" si="235"/>
        <v/>
      </c>
      <c r="BB1229" s="59" t="str">
        <f t="shared" si="236"/>
        <v/>
      </c>
      <c r="BC1229" s="59" t="str">
        <f t="shared" si="240"/>
        <v/>
      </c>
      <c r="BD1229" s="59" t="str">
        <f t="shared" si="238"/>
        <v/>
      </c>
      <c r="BE1229" s="34" t="str">
        <f>IF(AZ1229="","",IF(AND($H1229="",$I1229=""),"Y",IF(AND($H1229&lt;=#REF!,$I1229&gt;=#REF!),"Y",IF(AND($H1229&lt;=#REF!,$I1229=""),"Y",IF(AND($H1229="",$I1229&gt;=#REF!),"Y","N")))))</f>
        <v/>
      </c>
      <c r="BF1229" s="80" t="str">
        <f t="shared" si="239"/>
        <v/>
      </c>
    </row>
    <row r="1230" spans="12:58">
      <c r="L1230" s="80" t="str">
        <f t="shared" si="237"/>
        <v/>
      </c>
      <c r="R1230" s="65" t="str">
        <f t="shared" si="229"/>
        <v/>
      </c>
      <c r="S1230" s="16" t="str">
        <f t="shared" si="230"/>
        <v/>
      </c>
      <c r="X1230" s="65" t="str">
        <f t="shared" si="231"/>
        <v/>
      </c>
      <c r="AD1230" s="65" t="str">
        <f t="shared" si="232"/>
        <v/>
      </c>
      <c r="AE1230" s="80" t="str">
        <f t="shared" si="233"/>
        <v/>
      </c>
      <c r="AF1230" s="13"/>
      <c r="AN1230" s="14"/>
      <c r="AO1230" s="14"/>
      <c r="AS1230" s="14"/>
      <c r="AT1230" s="14"/>
      <c r="AX1230" s="14"/>
      <c r="AY1230" s="114"/>
      <c r="AZ1230" s="96" t="str">
        <f t="shared" si="234"/>
        <v/>
      </c>
      <c r="BA1230" s="59" t="str">
        <f t="shared" si="235"/>
        <v/>
      </c>
      <c r="BB1230" s="59" t="str">
        <f t="shared" si="236"/>
        <v/>
      </c>
      <c r="BC1230" s="59" t="str">
        <f t="shared" si="240"/>
        <v/>
      </c>
      <c r="BD1230" s="59" t="str">
        <f t="shared" si="238"/>
        <v/>
      </c>
      <c r="BE1230" s="34" t="str">
        <f>IF(AZ1230="","",IF(AND($H1230="",$I1230=""),"Y",IF(AND($H1230&lt;=#REF!,$I1230&gt;=#REF!),"Y",IF(AND($H1230&lt;=#REF!,$I1230=""),"Y",IF(AND($H1230="",$I1230&gt;=#REF!),"Y","N")))))</f>
        <v/>
      </c>
      <c r="BF1230" s="80" t="str">
        <f t="shared" si="239"/>
        <v/>
      </c>
    </row>
    <row r="1231" spans="12:58">
      <c r="L1231" s="80" t="str">
        <f t="shared" si="237"/>
        <v/>
      </c>
      <c r="R1231" s="65" t="str">
        <f t="shared" si="229"/>
        <v/>
      </c>
      <c r="S1231" s="16" t="str">
        <f t="shared" si="230"/>
        <v/>
      </c>
      <c r="X1231" s="65" t="str">
        <f t="shared" si="231"/>
        <v/>
      </c>
      <c r="AD1231" s="65" t="str">
        <f t="shared" si="232"/>
        <v/>
      </c>
      <c r="AE1231" s="80" t="str">
        <f t="shared" si="233"/>
        <v/>
      </c>
      <c r="AF1231" s="13"/>
      <c r="AN1231" s="14"/>
      <c r="AO1231" s="14"/>
      <c r="AS1231" s="14"/>
      <c r="AT1231" s="14"/>
      <c r="AX1231" s="14"/>
      <c r="AY1231" s="114"/>
      <c r="AZ1231" s="96" t="str">
        <f t="shared" si="234"/>
        <v/>
      </c>
      <c r="BA1231" s="59" t="str">
        <f t="shared" si="235"/>
        <v/>
      </c>
      <c r="BB1231" s="59" t="str">
        <f t="shared" si="236"/>
        <v/>
      </c>
      <c r="BC1231" s="59" t="str">
        <f t="shared" si="240"/>
        <v/>
      </c>
      <c r="BD1231" s="59" t="str">
        <f t="shared" si="238"/>
        <v/>
      </c>
      <c r="BE1231" s="34" t="str">
        <f>IF(AZ1231="","",IF(AND($H1231="",$I1231=""),"Y",IF(AND($H1231&lt;=#REF!,$I1231&gt;=#REF!),"Y",IF(AND($H1231&lt;=#REF!,$I1231=""),"Y",IF(AND($H1231="",$I1231&gt;=#REF!),"Y","N")))))</f>
        <v/>
      </c>
      <c r="BF1231" s="80" t="str">
        <f t="shared" si="239"/>
        <v/>
      </c>
    </row>
    <row r="1232" spans="12:58">
      <c r="L1232" s="80" t="str">
        <f t="shared" si="237"/>
        <v/>
      </c>
      <c r="R1232" s="65" t="str">
        <f t="shared" si="229"/>
        <v/>
      </c>
      <c r="S1232" s="16" t="str">
        <f t="shared" si="230"/>
        <v/>
      </c>
      <c r="X1232" s="65" t="str">
        <f t="shared" si="231"/>
        <v/>
      </c>
      <c r="AD1232" s="65" t="str">
        <f t="shared" si="232"/>
        <v/>
      </c>
      <c r="AE1232" s="80" t="str">
        <f t="shared" si="233"/>
        <v/>
      </c>
      <c r="AF1232" s="13"/>
      <c r="AN1232" s="14"/>
      <c r="AO1232" s="14"/>
      <c r="AS1232" s="14"/>
      <c r="AT1232" s="14"/>
      <c r="AX1232" s="14"/>
      <c r="AY1232" s="114"/>
      <c r="AZ1232" s="96" t="str">
        <f t="shared" si="234"/>
        <v/>
      </c>
      <c r="BA1232" s="59" t="str">
        <f t="shared" si="235"/>
        <v/>
      </c>
      <c r="BB1232" s="59" t="str">
        <f t="shared" si="236"/>
        <v/>
      </c>
      <c r="BC1232" s="59" t="str">
        <f t="shared" si="240"/>
        <v/>
      </c>
      <c r="BD1232" s="59" t="str">
        <f t="shared" si="238"/>
        <v/>
      </c>
      <c r="BE1232" s="34" t="str">
        <f>IF(AZ1232="","",IF(AND($H1232="",$I1232=""),"Y",IF(AND($H1232&lt;=#REF!,$I1232&gt;=#REF!),"Y",IF(AND($H1232&lt;=#REF!,$I1232=""),"Y",IF(AND($H1232="",$I1232&gt;=#REF!),"Y","N")))))</f>
        <v/>
      </c>
      <c r="BF1232" s="80" t="str">
        <f t="shared" si="239"/>
        <v/>
      </c>
    </row>
    <row r="1233" spans="12:58">
      <c r="L1233" s="80" t="str">
        <f t="shared" si="237"/>
        <v/>
      </c>
      <c r="R1233" s="65" t="str">
        <f t="shared" si="229"/>
        <v/>
      </c>
      <c r="S1233" s="16" t="str">
        <f t="shared" si="230"/>
        <v/>
      </c>
      <c r="X1233" s="65" t="str">
        <f t="shared" si="231"/>
        <v/>
      </c>
      <c r="AD1233" s="65" t="str">
        <f t="shared" si="232"/>
        <v/>
      </c>
      <c r="AE1233" s="80" t="str">
        <f t="shared" si="233"/>
        <v/>
      </c>
      <c r="AF1233" s="13"/>
      <c r="AN1233" s="14"/>
      <c r="AO1233" s="14"/>
      <c r="AS1233" s="14"/>
      <c r="AT1233" s="14"/>
      <c r="AX1233" s="14"/>
      <c r="AY1233" s="114"/>
      <c r="AZ1233" s="96" t="str">
        <f t="shared" si="234"/>
        <v/>
      </c>
      <c r="BA1233" s="59" t="str">
        <f t="shared" si="235"/>
        <v/>
      </c>
      <c r="BB1233" s="59" t="str">
        <f t="shared" si="236"/>
        <v/>
      </c>
      <c r="BC1233" s="59" t="str">
        <f t="shared" si="240"/>
        <v/>
      </c>
      <c r="BD1233" s="59" t="str">
        <f t="shared" si="238"/>
        <v/>
      </c>
      <c r="BE1233" s="34" t="str">
        <f>IF(AZ1233="","",IF(AND($H1233="",$I1233=""),"Y",IF(AND($H1233&lt;=#REF!,$I1233&gt;=#REF!),"Y",IF(AND($H1233&lt;=#REF!,$I1233=""),"Y",IF(AND($H1233="",$I1233&gt;=#REF!),"Y","N")))))</f>
        <v/>
      </c>
      <c r="BF1233" s="80" t="str">
        <f t="shared" si="239"/>
        <v/>
      </c>
    </row>
    <row r="1234" spans="12:58">
      <c r="L1234" s="80" t="str">
        <f t="shared" si="237"/>
        <v/>
      </c>
      <c r="R1234" s="65" t="str">
        <f t="shared" si="229"/>
        <v/>
      </c>
      <c r="S1234" s="16" t="str">
        <f t="shared" si="230"/>
        <v/>
      </c>
      <c r="X1234" s="65" t="str">
        <f t="shared" si="231"/>
        <v/>
      </c>
      <c r="AD1234" s="65" t="str">
        <f t="shared" si="232"/>
        <v/>
      </c>
      <c r="AE1234" s="80" t="str">
        <f t="shared" si="233"/>
        <v/>
      </c>
      <c r="AF1234" s="13"/>
      <c r="AN1234" s="14"/>
      <c r="AO1234" s="14"/>
      <c r="AS1234" s="14"/>
      <c r="AT1234" s="14"/>
      <c r="AX1234" s="14"/>
      <c r="AY1234" s="114"/>
      <c r="AZ1234" s="96" t="str">
        <f t="shared" si="234"/>
        <v/>
      </c>
      <c r="BA1234" s="59" t="str">
        <f t="shared" si="235"/>
        <v/>
      </c>
      <c r="BB1234" s="59" t="str">
        <f t="shared" si="236"/>
        <v/>
      </c>
      <c r="BC1234" s="59" t="str">
        <f t="shared" si="240"/>
        <v/>
      </c>
      <c r="BD1234" s="59" t="str">
        <f t="shared" si="238"/>
        <v/>
      </c>
      <c r="BE1234" s="34" t="str">
        <f>IF(AZ1234="","",IF(AND($H1234="",$I1234=""),"Y",IF(AND($H1234&lt;=#REF!,$I1234&gt;=#REF!),"Y",IF(AND($H1234&lt;=#REF!,$I1234=""),"Y",IF(AND($H1234="",$I1234&gt;=#REF!),"Y","N")))))</f>
        <v/>
      </c>
      <c r="BF1234" s="80" t="str">
        <f t="shared" si="239"/>
        <v/>
      </c>
    </row>
    <row r="1235" spans="12:58">
      <c r="L1235" s="80" t="str">
        <f t="shared" si="237"/>
        <v/>
      </c>
      <c r="R1235" s="65" t="str">
        <f t="shared" si="229"/>
        <v/>
      </c>
      <c r="S1235" s="16" t="str">
        <f t="shared" si="230"/>
        <v/>
      </c>
      <c r="X1235" s="65" t="str">
        <f t="shared" si="231"/>
        <v/>
      </c>
      <c r="AD1235" s="65" t="str">
        <f t="shared" si="232"/>
        <v/>
      </c>
      <c r="AE1235" s="80" t="str">
        <f t="shared" si="233"/>
        <v/>
      </c>
      <c r="AF1235" s="13"/>
      <c r="AN1235" s="14"/>
      <c r="AO1235" s="14"/>
      <c r="AS1235" s="14"/>
      <c r="AT1235" s="14"/>
      <c r="AX1235" s="14"/>
      <c r="AY1235" s="114"/>
      <c r="AZ1235" s="96" t="str">
        <f t="shared" si="234"/>
        <v/>
      </c>
      <c r="BA1235" s="59" t="str">
        <f t="shared" si="235"/>
        <v/>
      </c>
      <c r="BB1235" s="59" t="str">
        <f t="shared" si="236"/>
        <v/>
      </c>
      <c r="BC1235" s="59" t="str">
        <f t="shared" si="240"/>
        <v/>
      </c>
      <c r="BD1235" s="59" t="str">
        <f t="shared" si="238"/>
        <v/>
      </c>
      <c r="BE1235" s="34" t="str">
        <f>IF(AZ1235="","",IF(AND($H1235="",$I1235=""),"Y",IF(AND($H1235&lt;=#REF!,$I1235&gt;=#REF!),"Y",IF(AND($H1235&lt;=#REF!,$I1235=""),"Y",IF(AND($H1235="",$I1235&gt;=#REF!),"Y","N")))))</f>
        <v/>
      </c>
      <c r="BF1235" s="80" t="str">
        <f t="shared" si="239"/>
        <v/>
      </c>
    </row>
    <row r="1236" spans="12:58">
      <c r="L1236" s="80" t="str">
        <f t="shared" si="237"/>
        <v/>
      </c>
      <c r="R1236" s="65" t="str">
        <f t="shared" si="229"/>
        <v/>
      </c>
      <c r="S1236" s="16" t="str">
        <f t="shared" si="230"/>
        <v/>
      </c>
      <c r="X1236" s="65" t="str">
        <f t="shared" si="231"/>
        <v/>
      </c>
      <c r="AD1236" s="65" t="str">
        <f t="shared" si="232"/>
        <v/>
      </c>
      <c r="AE1236" s="80" t="str">
        <f t="shared" si="233"/>
        <v/>
      </c>
      <c r="AF1236" s="13"/>
      <c r="AN1236" s="14"/>
      <c r="AO1236" s="14"/>
      <c r="AS1236" s="14"/>
      <c r="AT1236" s="14"/>
      <c r="AX1236" s="14"/>
      <c r="AY1236" s="114"/>
      <c r="AZ1236" s="96" t="str">
        <f t="shared" si="234"/>
        <v/>
      </c>
      <c r="BA1236" s="59" t="str">
        <f t="shared" si="235"/>
        <v/>
      </c>
      <c r="BB1236" s="59" t="str">
        <f t="shared" si="236"/>
        <v/>
      </c>
      <c r="BC1236" s="59" t="str">
        <f t="shared" si="240"/>
        <v/>
      </c>
      <c r="BD1236" s="59" t="str">
        <f t="shared" si="238"/>
        <v/>
      </c>
      <c r="BE1236" s="34" t="str">
        <f>IF(AZ1236="","",IF(AND($H1236="",$I1236=""),"Y",IF(AND($H1236&lt;=#REF!,$I1236&gt;=#REF!),"Y",IF(AND($H1236&lt;=#REF!,$I1236=""),"Y",IF(AND($H1236="",$I1236&gt;=#REF!),"Y","N")))))</f>
        <v/>
      </c>
      <c r="BF1236" s="80" t="str">
        <f t="shared" si="239"/>
        <v/>
      </c>
    </row>
    <row r="1237" spans="12:58">
      <c r="L1237" s="80" t="str">
        <f t="shared" si="237"/>
        <v/>
      </c>
      <c r="R1237" s="65" t="str">
        <f t="shared" si="229"/>
        <v/>
      </c>
      <c r="S1237" s="16" t="str">
        <f t="shared" si="230"/>
        <v/>
      </c>
      <c r="X1237" s="65" t="str">
        <f t="shared" si="231"/>
        <v/>
      </c>
      <c r="AD1237" s="65" t="str">
        <f t="shared" si="232"/>
        <v/>
      </c>
      <c r="AE1237" s="80" t="str">
        <f t="shared" si="233"/>
        <v/>
      </c>
      <c r="AF1237" s="13"/>
      <c r="AN1237" s="14"/>
      <c r="AO1237" s="14"/>
      <c r="AS1237" s="14"/>
      <c r="AT1237" s="14"/>
      <c r="AX1237" s="14"/>
      <c r="AY1237" s="114"/>
      <c r="AZ1237" s="96" t="str">
        <f t="shared" si="234"/>
        <v/>
      </c>
      <c r="BA1237" s="59" t="str">
        <f t="shared" si="235"/>
        <v/>
      </c>
      <c r="BB1237" s="59" t="str">
        <f t="shared" si="236"/>
        <v/>
      </c>
      <c r="BC1237" s="59" t="str">
        <f t="shared" si="240"/>
        <v/>
      </c>
      <c r="BD1237" s="59" t="str">
        <f t="shared" si="238"/>
        <v/>
      </c>
      <c r="BE1237" s="34" t="str">
        <f>IF(AZ1237="","",IF(AND($H1237="",$I1237=""),"Y",IF(AND($H1237&lt;=#REF!,$I1237&gt;=#REF!),"Y",IF(AND($H1237&lt;=#REF!,$I1237=""),"Y",IF(AND($H1237="",$I1237&gt;=#REF!),"Y","N")))))</f>
        <v/>
      </c>
      <c r="BF1237" s="80" t="str">
        <f t="shared" si="239"/>
        <v/>
      </c>
    </row>
    <row r="1238" spans="12:58">
      <c r="L1238" s="80" t="str">
        <f t="shared" si="237"/>
        <v/>
      </c>
      <c r="R1238" s="65" t="str">
        <f t="shared" si="229"/>
        <v/>
      </c>
      <c r="S1238" s="16" t="str">
        <f t="shared" si="230"/>
        <v/>
      </c>
      <c r="X1238" s="65" t="str">
        <f t="shared" si="231"/>
        <v/>
      </c>
      <c r="AD1238" s="65" t="str">
        <f t="shared" si="232"/>
        <v/>
      </c>
      <c r="AE1238" s="80" t="str">
        <f t="shared" si="233"/>
        <v/>
      </c>
      <c r="AF1238" s="13"/>
      <c r="AN1238" s="14"/>
      <c r="AO1238" s="14"/>
      <c r="AS1238" s="14"/>
      <c r="AT1238" s="14"/>
      <c r="AX1238" s="14"/>
      <c r="AY1238" s="114"/>
      <c r="AZ1238" s="96" t="str">
        <f t="shared" si="234"/>
        <v/>
      </c>
      <c r="BA1238" s="59" t="str">
        <f t="shared" si="235"/>
        <v/>
      </c>
      <c r="BB1238" s="59" t="str">
        <f t="shared" si="236"/>
        <v/>
      </c>
      <c r="BC1238" s="59" t="str">
        <f t="shared" si="240"/>
        <v/>
      </c>
      <c r="BD1238" s="59" t="str">
        <f t="shared" si="238"/>
        <v/>
      </c>
      <c r="BE1238" s="34" t="str">
        <f>IF(AZ1238="","",IF(AND($H1238="",$I1238=""),"Y",IF(AND($H1238&lt;=#REF!,$I1238&gt;=#REF!),"Y",IF(AND($H1238&lt;=#REF!,$I1238=""),"Y",IF(AND($H1238="",$I1238&gt;=#REF!),"Y","N")))))</f>
        <v/>
      </c>
      <c r="BF1238" s="80" t="str">
        <f t="shared" si="239"/>
        <v/>
      </c>
    </row>
    <row r="1239" spans="12:58">
      <c r="L1239" s="80" t="str">
        <f t="shared" si="237"/>
        <v/>
      </c>
      <c r="R1239" s="65" t="str">
        <f t="shared" si="229"/>
        <v/>
      </c>
      <c r="S1239" s="16" t="str">
        <f t="shared" si="230"/>
        <v/>
      </c>
      <c r="X1239" s="65" t="str">
        <f t="shared" si="231"/>
        <v/>
      </c>
      <c r="AD1239" s="65" t="str">
        <f t="shared" si="232"/>
        <v/>
      </c>
      <c r="AE1239" s="80" t="str">
        <f t="shared" si="233"/>
        <v/>
      </c>
      <c r="AF1239" s="13"/>
      <c r="AN1239" s="14"/>
      <c r="AO1239" s="14"/>
      <c r="AS1239" s="14"/>
      <c r="AT1239" s="14"/>
      <c r="AX1239" s="14"/>
      <c r="AY1239" s="114"/>
      <c r="AZ1239" s="96" t="str">
        <f t="shared" si="234"/>
        <v/>
      </c>
      <c r="BA1239" s="59" t="str">
        <f t="shared" si="235"/>
        <v/>
      </c>
      <c r="BB1239" s="59" t="str">
        <f t="shared" si="236"/>
        <v/>
      </c>
      <c r="BC1239" s="59" t="str">
        <f t="shared" si="240"/>
        <v/>
      </c>
      <c r="BD1239" s="59" t="str">
        <f t="shared" si="238"/>
        <v/>
      </c>
      <c r="BE1239" s="34" t="str">
        <f>IF(AZ1239="","",IF(AND($H1239="",$I1239=""),"Y",IF(AND($H1239&lt;=#REF!,$I1239&gt;=#REF!),"Y",IF(AND($H1239&lt;=#REF!,$I1239=""),"Y",IF(AND($H1239="",$I1239&gt;=#REF!),"Y","N")))))</f>
        <v/>
      </c>
      <c r="BF1239" s="80" t="str">
        <f t="shared" si="239"/>
        <v/>
      </c>
    </row>
    <row r="1240" spans="12:58">
      <c r="L1240" s="80" t="str">
        <f t="shared" si="237"/>
        <v/>
      </c>
      <c r="R1240" s="65" t="str">
        <f t="shared" si="229"/>
        <v/>
      </c>
      <c r="S1240" s="16" t="str">
        <f t="shared" si="230"/>
        <v/>
      </c>
      <c r="X1240" s="65" t="str">
        <f t="shared" si="231"/>
        <v/>
      </c>
      <c r="AD1240" s="65" t="str">
        <f t="shared" si="232"/>
        <v/>
      </c>
      <c r="AE1240" s="80" t="str">
        <f t="shared" si="233"/>
        <v/>
      </c>
      <c r="AF1240" s="13"/>
      <c r="AN1240" s="14"/>
      <c r="AO1240" s="14"/>
      <c r="AS1240" s="14"/>
      <c r="AT1240" s="14"/>
      <c r="AX1240" s="14"/>
      <c r="AY1240" s="114"/>
      <c r="AZ1240" s="96" t="str">
        <f t="shared" si="234"/>
        <v/>
      </c>
      <c r="BA1240" s="59" t="str">
        <f t="shared" si="235"/>
        <v/>
      </c>
      <c r="BB1240" s="59" t="str">
        <f t="shared" si="236"/>
        <v/>
      </c>
      <c r="BC1240" s="59" t="str">
        <f t="shared" si="240"/>
        <v/>
      </c>
      <c r="BD1240" s="59" t="str">
        <f t="shared" si="238"/>
        <v/>
      </c>
      <c r="BE1240" s="34" t="str">
        <f>IF(AZ1240="","",IF(AND($H1240="",$I1240=""),"Y",IF(AND($H1240&lt;=#REF!,$I1240&gt;=#REF!),"Y",IF(AND($H1240&lt;=#REF!,$I1240=""),"Y",IF(AND($H1240="",$I1240&gt;=#REF!),"Y","N")))))</f>
        <v/>
      </c>
      <c r="BF1240" s="80" t="str">
        <f t="shared" si="239"/>
        <v/>
      </c>
    </row>
    <row r="1241" spans="12:58">
      <c r="L1241" s="80" t="str">
        <f t="shared" si="237"/>
        <v/>
      </c>
      <c r="R1241" s="65" t="str">
        <f t="shared" si="229"/>
        <v/>
      </c>
      <c r="S1241" s="16" t="str">
        <f t="shared" si="230"/>
        <v/>
      </c>
      <c r="X1241" s="65" t="str">
        <f t="shared" si="231"/>
        <v/>
      </c>
      <c r="AD1241" s="65" t="str">
        <f t="shared" si="232"/>
        <v/>
      </c>
      <c r="AE1241" s="80" t="str">
        <f t="shared" si="233"/>
        <v/>
      </c>
      <c r="AF1241" s="13"/>
      <c r="AN1241" s="14"/>
      <c r="AO1241" s="14"/>
      <c r="AS1241" s="14"/>
      <c r="AT1241" s="14"/>
      <c r="AX1241" s="14"/>
      <c r="AY1241" s="114"/>
      <c r="AZ1241" s="96" t="str">
        <f t="shared" si="234"/>
        <v/>
      </c>
      <c r="BA1241" s="59" t="str">
        <f t="shared" si="235"/>
        <v/>
      </c>
      <c r="BB1241" s="59" t="str">
        <f t="shared" si="236"/>
        <v/>
      </c>
      <c r="BC1241" s="59" t="str">
        <f t="shared" si="240"/>
        <v/>
      </c>
      <c r="BD1241" s="59" t="str">
        <f t="shared" si="238"/>
        <v/>
      </c>
      <c r="BE1241" s="34" t="str">
        <f>IF(AZ1241="","",IF(AND($H1241="",$I1241=""),"Y",IF(AND($H1241&lt;=#REF!,$I1241&gt;=#REF!),"Y",IF(AND($H1241&lt;=#REF!,$I1241=""),"Y",IF(AND($H1241="",$I1241&gt;=#REF!),"Y","N")))))</f>
        <v/>
      </c>
      <c r="BF1241" s="80" t="str">
        <f t="shared" si="239"/>
        <v/>
      </c>
    </row>
    <row r="1242" spans="12:58">
      <c r="L1242" s="80" t="str">
        <f t="shared" si="237"/>
        <v/>
      </c>
      <c r="R1242" s="65" t="str">
        <f t="shared" si="229"/>
        <v/>
      </c>
      <c r="S1242" s="16" t="str">
        <f t="shared" si="230"/>
        <v/>
      </c>
      <c r="X1242" s="65" t="str">
        <f t="shared" si="231"/>
        <v/>
      </c>
      <c r="AD1242" s="65" t="str">
        <f t="shared" si="232"/>
        <v/>
      </c>
      <c r="AE1242" s="80" t="str">
        <f t="shared" si="233"/>
        <v/>
      </c>
      <c r="AF1242" s="13"/>
      <c r="AN1242" s="14"/>
      <c r="AO1242" s="14"/>
      <c r="AS1242" s="14"/>
      <c r="AT1242" s="14"/>
      <c r="AX1242" s="14"/>
      <c r="AY1242" s="114"/>
      <c r="AZ1242" s="96" t="str">
        <f t="shared" si="234"/>
        <v/>
      </c>
      <c r="BA1242" s="59" t="str">
        <f t="shared" si="235"/>
        <v/>
      </c>
      <c r="BB1242" s="59" t="str">
        <f t="shared" si="236"/>
        <v/>
      </c>
      <c r="BC1242" s="59" t="str">
        <f t="shared" si="240"/>
        <v/>
      </c>
      <c r="BD1242" s="59" t="str">
        <f t="shared" si="238"/>
        <v/>
      </c>
      <c r="BE1242" s="34" t="str">
        <f>IF(AZ1242="","",IF(AND($H1242="",$I1242=""),"Y",IF(AND($H1242&lt;=#REF!,$I1242&gt;=#REF!),"Y",IF(AND($H1242&lt;=#REF!,$I1242=""),"Y",IF(AND($H1242="",$I1242&gt;=#REF!),"Y","N")))))</f>
        <v/>
      </c>
      <c r="BF1242" s="80" t="str">
        <f t="shared" si="239"/>
        <v/>
      </c>
    </row>
    <row r="1243" spans="12:58">
      <c r="L1243" s="80" t="str">
        <f t="shared" si="237"/>
        <v/>
      </c>
      <c r="R1243" s="65" t="str">
        <f t="shared" si="229"/>
        <v/>
      </c>
      <c r="S1243" s="16" t="str">
        <f t="shared" si="230"/>
        <v/>
      </c>
      <c r="X1243" s="65" t="str">
        <f t="shared" si="231"/>
        <v/>
      </c>
      <c r="AD1243" s="65" t="str">
        <f t="shared" si="232"/>
        <v/>
      </c>
      <c r="AE1243" s="80" t="str">
        <f t="shared" si="233"/>
        <v/>
      </c>
      <c r="AF1243" s="13"/>
      <c r="AN1243" s="14"/>
      <c r="AO1243" s="14"/>
      <c r="AS1243" s="14"/>
      <c r="AT1243" s="14"/>
      <c r="AX1243" s="14"/>
      <c r="AY1243" s="114"/>
      <c r="AZ1243" s="96" t="str">
        <f t="shared" si="234"/>
        <v/>
      </c>
      <c r="BA1243" s="59" t="str">
        <f t="shared" si="235"/>
        <v/>
      </c>
      <c r="BB1243" s="59" t="str">
        <f t="shared" si="236"/>
        <v/>
      </c>
      <c r="BC1243" s="59" t="str">
        <f t="shared" si="240"/>
        <v/>
      </c>
      <c r="BD1243" s="59" t="str">
        <f t="shared" si="238"/>
        <v/>
      </c>
      <c r="BE1243" s="34" t="str">
        <f>IF(AZ1243="","",IF(AND($H1243="",$I1243=""),"Y",IF(AND($H1243&lt;=#REF!,$I1243&gt;=#REF!),"Y",IF(AND($H1243&lt;=#REF!,$I1243=""),"Y",IF(AND($H1243="",$I1243&gt;=#REF!),"Y","N")))))</f>
        <v/>
      </c>
      <c r="BF1243" s="80" t="str">
        <f t="shared" si="239"/>
        <v/>
      </c>
    </row>
    <row r="1244" spans="12:58">
      <c r="L1244" s="80" t="str">
        <f t="shared" si="237"/>
        <v/>
      </c>
      <c r="R1244" s="65" t="str">
        <f t="shared" si="229"/>
        <v/>
      </c>
      <c r="S1244" s="16" t="str">
        <f t="shared" si="230"/>
        <v/>
      </c>
      <c r="X1244" s="65" t="str">
        <f t="shared" si="231"/>
        <v/>
      </c>
      <c r="AD1244" s="65" t="str">
        <f t="shared" si="232"/>
        <v/>
      </c>
      <c r="AE1244" s="80" t="str">
        <f t="shared" si="233"/>
        <v/>
      </c>
      <c r="AF1244" s="13"/>
      <c r="AN1244" s="14"/>
      <c r="AO1244" s="14"/>
      <c r="AS1244" s="14"/>
      <c r="AT1244" s="14"/>
      <c r="AX1244" s="14"/>
      <c r="AY1244" s="114"/>
      <c r="AZ1244" s="96" t="str">
        <f t="shared" si="234"/>
        <v/>
      </c>
      <c r="BA1244" s="59" t="str">
        <f t="shared" si="235"/>
        <v/>
      </c>
      <c r="BB1244" s="59" t="str">
        <f t="shared" si="236"/>
        <v/>
      </c>
      <c r="BC1244" s="59" t="str">
        <f t="shared" si="240"/>
        <v/>
      </c>
      <c r="BD1244" s="59" t="str">
        <f t="shared" si="238"/>
        <v/>
      </c>
      <c r="BE1244" s="34" t="str">
        <f>IF(AZ1244="","",IF(AND($H1244="",$I1244=""),"Y",IF(AND($H1244&lt;=#REF!,$I1244&gt;=#REF!),"Y",IF(AND($H1244&lt;=#REF!,$I1244=""),"Y",IF(AND($H1244="",$I1244&gt;=#REF!),"Y","N")))))</f>
        <v/>
      </c>
      <c r="BF1244" s="80" t="str">
        <f t="shared" si="239"/>
        <v/>
      </c>
    </row>
    <row r="1245" spans="12:58">
      <c r="L1245" s="80" t="str">
        <f t="shared" si="237"/>
        <v/>
      </c>
      <c r="R1245" s="65" t="str">
        <f t="shared" si="229"/>
        <v/>
      </c>
      <c r="S1245" s="16" t="str">
        <f t="shared" si="230"/>
        <v/>
      </c>
      <c r="X1245" s="65" t="str">
        <f t="shared" si="231"/>
        <v/>
      </c>
      <c r="AD1245" s="65" t="str">
        <f t="shared" si="232"/>
        <v/>
      </c>
      <c r="AE1245" s="80" t="str">
        <f t="shared" si="233"/>
        <v/>
      </c>
      <c r="AF1245" s="13"/>
      <c r="AN1245" s="14"/>
      <c r="AO1245" s="14"/>
      <c r="AS1245" s="14"/>
      <c r="AT1245" s="14"/>
      <c r="AX1245" s="14"/>
      <c r="AY1245" s="114"/>
      <c r="AZ1245" s="96" t="str">
        <f t="shared" si="234"/>
        <v/>
      </c>
      <c r="BA1245" s="59" t="str">
        <f t="shared" si="235"/>
        <v/>
      </c>
      <c r="BB1245" s="59" t="str">
        <f t="shared" si="236"/>
        <v/>
      </c>
      <c r="BC1245" s="59" t="str">
        <f t="shared" si="240"/>
        <v/>
      </c>
      <c r="BD1245" s="59" t="str">
        <f t="shared" si="238"/>
        <v/>
      </c>
      <c r="BE1245" s="34" t="str">
        <f>IF(AZ1245="","",IF(AND($H1245="",$I1245=""),"Y",IF(AND($H1245&lt;=#REF!,$I1245&gt;=#REF!),"Y",IF(AND($H1245&lt;=#REF!,$I1245=""),"Y",IF(AND($H1245="",$I1245&gt;=#REF!),"Y","N")))))</f>
        <v/>
      </c>
      <c r="BF1245" s="80" t="str">
        <f t="shared" si="239"/>
        <v/>
      </c>
    </row>
    <row r="1246" spans="12:58">
      <c r="L1246" s="80" t="str">
        <f t="shared" si="237"/>
        <v/>
      </c>
      <c r="R1246" s="65" t="str">
        <f t="shared" si="229"/>
        <v/>
      </c>
      <c r="S1246" s="16" t="str">
        <f t="shared" si="230"/>
        <v/>
      </c>
      <c r="X1246" s="65" t="str">
        <f t="shared" si="231"/>
        <v/>
      </c>
      <c r="AD1246" s="65" t="str">
        <f t="shared" si="232"/>
        <v/>
      </c>
      <c r="AE1246" s="80" t="str">
        <f t="shared" si="233"/>
        <v/>
      </c>
      <c r="AF1246" s="13"/>
      <c r="AN1246" s="14"/>
      <c r="AO1246" s="14"/>
      <c r="AS1246" s="14"/>
      <c r="AT1246" s="14"/>
      <c r="AX1246" s="14"/>
      <c r="AY1246" s="114"/>
      <c r="AZ1246" s="96" t="str">
        <f t="shared" si="234"/>
        <v/>
      </c>
      <c r="BA1246" s="59" t="str">
        <f t="shared" si="235"/>
        <v/>
      </c>
      <c r="BB1246" s="59" t="str">
        <f t="shared" si="236"/>
        <v/>
      </c>
      <c r="BC1246" s="59" t="str">
        <f t="shared" si="240"/>
        <v/>
      </c>
      <c r="BD1246" s="59" t="str">
        <f t="shared" si="238"/>
        <v/>
      </c>
      <c r="BE1246" s="34" t="str">
        <f>IF(AZ1246="","",IF(AND($H1246="",$I1246=""),"Y",IF(AND($H1246&lt;=#REF!,$I1246&gt;=#REF!),"Y",IF(AND($H1246&lt;=#REF!,$I1246=""),"Y",IF(AND($H1246="",$I1246&gt;=#REF!),"Y","N")))))</f>
        <v/>
      </c>
      <c r="BF1246" s="80" t="str">
        <f t="shared" si="239"/>
        <v/>
      </c>
    </row>
    <row r="1247" spans="12:58">
      <c r="L1247" s="80" t="str">
        <f t="shared" si="237"/>
        <v/>
      </c>
      <c r="R1247" s="65" t="str">
        <f t="shared" si="229"/>
        <v/>
      </c>
      <c r="S1247" s="16" t="str">
        <f t="shared" si="230"/>
        <v/>
      </c>
      <c r="X1247" s="65" t="str">
        <f t="shared" si="231"/>
        <v/>
      </c>
      <c r="AD1247" s="65" t="str">
        <f t="shared" si="232"/>
        <v/>
      </c>
      <c r="AE1247" s="80" t="str">
        <f t="shared" si="233"/>
        <v/>
      </c>
      <c r="AF1247" s="13"/>
      <c r="AN1247" s="14"/>
      <c r="AO1247" s="14"/>
      <c r="AS1247" s="14"/>
      <c r="AT1247" s="14"/>
      <c r="AX1247" s="14"/>
      <c r="AY1247" s="114"/>
      <c r="AZ1247" s="96" t="str">
        <f t="shared" si="234"/>
        <v/>
      </c>
      <c r="BA1247" s="59" t="str">
        <f t="shared" si="235"/>
        <v/>
      </c>
      <c r="BB1247" s="59" t="str">
        <f t="shared" si="236"/>
        <v/>
      </c>
      <c r="BC1247" s="59" t="str">
        <f t="shared" si="240"/>
        <v/>
      </c>
      <c r="BD1247" s="59" t="str">
        <f t="shared" si="238"/>
        <v/>
      </c>
      <c r="BE1247" s="34" t="str">
        <f>IF(AZ1247="","",IF(AND($H1247="",$I1247=""),"Y",IF(AND($H1247&lt;=#REF!,$I1247&gt;=#REF!),"Y",IF(AND($H1247&lt;=#REF!,$I1247=""),"Y",IF(AND($H1247="",$I1247&gt;=#REF!),"Y","N")))))</f>
        <v/>
      </c>
      <c r="BF1247" s="80" t="str">
        <f t="shared" si="239"/>
        <v/>
      </c>
    </row>
    <row r="1248" spans="12:58">
      <c r="L1248" s="80" t="str">
        <f t="shared" si="237"/>
        <v/>
      </c>
      <c r="R1248" s="65" t="str">
        <f t="shared" si="229"/>
        <v/>
      </c>
      <c r="S1248" s="16" t="str">
        <f t="shared" si="230"/>
        <v/>
      </c>
      <c r="X1248" s="65" t="str">
        <f t="shared" si="231"/>
        <v/>
      </c>
      <c r="AD1248" s="65" t="str">
        <f t="shared" si="232"/>
        <v/>
      </c>
      <c r="AE1248" s="80" t="str">
        <f t="shared" si="233"/>
        <v/>
      </c>
      <c r="AF1248" s="13"/>
      <c r="AN1248" s="14"/>
      <c r="AO1248" s="14"/>
      <c r="AS1248" s="14"/>
      <c r="AT1248" s="14"/>
      <c r="AX1248" s="14"/>
      <c r="AY1248" s="114"/>
      <c r="AZ1248" s="96" t="str">
        <f t="shared" si="234"/>
        <v/>
      </c>
      <c r="BA1248" s="59" t="str">
        <f t="shared" si="235"/>
        <v/>
      </c>
      <c r="BB1248" s="59" t="str">
        <f t="shared" si="236"/>
        <v/>
      </c>
      <c r="BC1248" s="59" t="str">
        <f t="shared" si="240"/>
        <v/>
      </c>
      <c r="BD1248" s="59" t="str">
        <f t="shared" si="238"/>
        <v/>
      </c>
      <c r="BE1248" s="34" t="str">
        <f>IF(AZ1248="","",IF(AND($H1248="",$I1248=""),"Y",IF(AND($H1248&lt;=#REF!,$I1248&gt;=#REF!),"Y",IF(AND($H1248&lt;=#REF!,$I1248=""),"Y",IF(AND($H1248="",$I1248&gt;=#REF!),"Y","N")))))</f>
        <v/>
      </c>
      <c r="BF1248" s="80" t="str">
        <f t="shared" si="239"/>
        <v/>
      </c>
    </row>
    <row r="1249" spans="12:58">
      <c r="L1249" s="80" t="str">
        <f t="shared" si="237"/>
        <v/>
      </c>
      <c r="R1249" s="65" t="str">
        <f t="shared" si="229"/>
        <v/>
      </c>
      <c r="S1249" s="16" t="str">
        <f t="shared" si="230"/>
        <v/>
      </c>
      <c r="X1249" s="65" t="str">
        <f t="shared" si="231"/>
        <v/>
      </c>
      <c r="AD1249" s="65" t="str">
        <f t="shared" si="232"/>
        <v/>
      </c>
      <c r="AE1249" s="80" t="str">
        <f t="shared" si="233"/>
        <v/>
      </c>
      <c r="AF1249" s="13"/>
      <c r="AN1249" s="14"/>
      <c r="AO1249" s="14"/>
      <c r="AS1249" s="14"/>
      <c r="AT1249" s="14"/>
      <c r="AX1249" s="14"/>
      <c r="AY1249" s="114"/>
      <c r="AZ1249" s="96" t="str">
        <f t="shared" si="234"/>
        <v/>
      </c>
      <c r="BA1249" s="59" t="str">
        <f t="shared" si="235"/>
        <v/>
      </c>
      <c r="BB1249" s="59" t="str">
        <f t="shared" si="236"/>
        <v/>
      </c>
      <c r="BC1249" s="59" t="str">
        <f t="shared" si="240"/>
        <v/>
      </c>
      <c r="BD1249" s="59" t="str">
        <f t="shared" si="238"/>
        <v/>
      </c>
      <c r="BE1249" s="34" t="str">
        <f>IF(AZ1249="","",IF(AND($H1249="",$I1249=""),"Y",IF(AND($H1249&lt;=#REF!,$I1249&gt;=#REF!),"Y",IF(AND($H1249&lt;=#REF!,$I1249=""),"Y",IF(AND($H1249="",$I1249&gt;=#REF!),"Y","N")))))</f>
        <v/>
      </c>
      <c r="BF1249" s="80" t="str">
        <f t="shared" si="239"/>
        <v/>
      </c>
    </row>
    <row r="1250" spans="12:58">
      <c r="L1250" s="80" t="str">
        <f t="shared" si="237"/>
        <v/>
      </c>
      <c r="R1250" s="65" t="str">
        <f t="shared" si="229"/>
        <v/>
      </c>
      <c r="S1250" s="16" t="str">
        <f t="shared" si="230"/>
        <v/>
      </c>
      <c r="X1250" s="65" t="str">
        <f t="shared" si="231"/>
        <v/>
      </c>
      <c r="AD1250" s="65" t="str">
        <f t="shared" si="232"/>
        <v/>
      </c>
      <c r="AE1250" s="80" t="str">
        <f t="shared" si="233"/>
        <v/>
      </c>
      <c r="AF1250" s="13"/>
      <c r="AN1250" s="14"/>
      <c r="AO1250" s="14"/>
      <c r="AS1250" s="14"/>
      <c r="AT1250" s="14"/>
      <c r="AX1250" s="14"/>
      <c r="AY1250" s="114"/>
      <c r="AZ1250" s="96" t="str">
        <f t="shared" si="234"/>
        <v/>
      </c>
      <c r="BA1250" s="59" t="str">
        <f t="shared" si="235"/>
        <v/>
      </c>
      <c r="BB1250" s="59" t="str">
        <f t="shared" si="236"/>
        <v/>
      </c>
      <c r="BC1250" s="59" t="str">
        <f t="shared" si="240"/>
        <v/>
      </c>
      <c r="BD1250" s="59" t="str">
        <f t="shared" si="238"/>
        <v/>
      </c>
      <c r="BE1250" s="34" t="str">
        <f>IF(AZ1250="","",IF(AND($H1250="",$I1250=""),"Y",IF(AND($H1250&lt;=#REF!,$I1250&gt;=#REF!),"Y",IF(AND($H1250&lt;=#REF!,$I1250=""),"Y",IF(AND($H1250="",$I1250&gt;=#REF!),"Y","N")))))</f>
        <v/>
      </c>
      <c r="BF1250" s="80" t="str">
        <f t="shared" si="239"/>
        <v/>
      </c>
    </row>
    <row r="1251" spans="12:58">
      <c r="L1251" s="80" t="str">
        <f t="shared" si="237"/>
        <v/>
      </c>
      <c r="R1251" s="65" t="str">
        <f t="shared" si="229"/>
        <v/>
      </c>
      <c r="S1251" s="16" t="str">
        <f t="shared" si="230"/>
        <v/>
      </c>
      <c r="X1251" s="65" t="str">
        <f t="shared" si="231"/>
        <v/>
      </c>
      <c r="AD1251" s="65" t="str">
        <f t="shared" si="232"/>
        <v/>
      </c>
      <c r="AE1251" s="80" t="str">
        <f t="shared" si="233"/>
        <v/>
      </c>
      <c r="AF1251" s="13"/>
      <c r="AN1251" s="14"/>
      <c r="AO1251" s="14"/>
      <c r="AS1251" s="14"/>
      <c r="AT1251" s="14"/>
      <c r="AX1251" s="14"/>
      <c r="AY1251" s="114"/>
      <c r="AZ1251" s="96" t="str">
        <f t="shared" si="234"/>
        <v/>
      </c>
      <c r="BA1251" s="59" t="str">
        <f t="shared" si="235"/>
        <v/>
      </c>
      <c r="BB1251" s="59" t="str">
        <f t="shared" si="236"/>
        <v/>
      </c>
      <c r="BC1251" s="59" t="str">
        <f t="shared" si="240"/>
        <v/>
      </c>
      <c r="BD1251" s="59" t="str">
        <f t="shared" si="238"/>
        <v/>
      </c>
      <c r="BE1251" s="34" t="str">
        <f>IF(AZ1251="","",IF(AND($H1251="",$I1251=""),"Y",IF(AND($H1251&lt;=#REF!,$I1251&gt;=#REF!),"Y",IF(AND($H1251&lt;=#REF!,$I1251=""),"Y",IF(AND($H1251="",$I1251&gt;=#REF!),"Y","N")))))</f>
        <v/>
      </c>
      <c r="BF1251" s="80" t="str">
        <f t="shared" si="239"/>
        <v/>
      </c>
    </row>
    <row r="1252" spans="12:58">
      <c r="L1252" s="80" t="str">
        <f t="shared" si="237"/>
        <v/>
      </c>
      <c r="R1252" s="65" t="str">
        <f t="shared" si="229"/>
        <v/>
      </c>
      <c r="S1252" s="16" t="str">
        <f t="shared" si="230"/>
        <v/>
      </c>
      <c r="X1252" s="65" t="str">
        <f t="shared" si="231"/>
        <v/>
      </c>
      <c r="AD1252" s="65" t="str">
        <f t="shared" si="232"/>
        <v/>
      </c>
      <c r="AE1252" s="80" t="str">
        <f t="shared" si="233"/>
        <v/>
      </c>
      <c r="AF1252" s="13"/>
      <c r="AN1252" s="14"/>
      <c r="AO1252" s="14"/>
      <c r="AS1252" s="14"/>
      <c r="AT1252" s="14"/>
      <c r="AX1252" s="14"/>
      <c r="AY1252" s="114"/>
      <c r="AZ1252" s="96" t="str">
        <f t="shared" si="234"/>
        <v/>
      </c>
      <c r="BA1252" s="59" t="str">
        <f t="shared" si="235"/>
        <v/>
      </c>
      <c r="BB1252" s="59" t="str">
        <f t="shared" si="236"/>
        <v/>
      </c>
      <c r="BC1252" s="59" t="str">
        <f t="shared" si="240"/>
        <v/>
      </c>
      <c r="BD1252" s="59" t="str">
        <f t="shared" si="238"/>
        <v/>
      </c>
      <c r="BE1252" s="34" t="str">
        <f>IF(AZ1252="","",IF(AND($H1252="",$I1252=""),"Y",IF(AND($H1252&lt;=#REF!,$I1252&gt;=#REF!),"Y",IF(AND($H1252&lt;=#REF!,$I1252=""),"Y",IF(AND($H1252="",$I1252&gt;=#REF!),"Y","N")))))</f>
        <v/>
      </c>
      <c r="BF1252" s="80" t="str">
        <f t="shared" si="239"/>
        <v/>
      </c>
    </row>
    <row r="1253" spans="12:58">
      <c r="L1253" s="80" t="str">
        <f t="shared" si="237"/>
        <v/>
      </c>
      <c r="R1253" s="65" t="str">
        <f t="shared" si="229"/>
        <v/>
      </c>
      <c r="S1253" s="16" t="str">
        <f t="shared" si="230"/>
        <v/>
      </c>
      <c r="X1253" s="65" t="str">
        <f t="shared" si="231"/>
        <v/>
      </c>
      <c r="AD1253" s="65" t="str">
        <f t="shared" si="232"/>
        <v/>
      </c>
      <c r="AE1253" s="80" t="str">
        <f t="shared" si="233"/>
        <v/>
      </c>
      <c r="AF1253" s="13"/>
      <c r="AN1253" s="14"/>
      <c r="AO1253" s="14"/>
      <c r="AS1253" s="14"/>
      <c r="AT1253" s="14"/>
      <c r="AX1253" s="14"/>
      <c r="AY1253" s="114"/>
      <c r="AZ1253" s="96" t="str">
        <f t="shared" si="234"/>
        <v/>
      </c>
      <c r="BA1253" s="59" t="str">
        <f t="shared" si="235"/>
        <v/>
      </c>
      <c r="BB1253" s="59" t="str">
        <f t="shared" si="236"/>
        <v/>
      </c>
      <c r="BC1253" s="59" t="str">
        <f t="shared" si="240"/>
        <v/>
      </c>
      <c r="BD1253" s="59" t="str">
        <f t="shared" si="238"/>
        <v/>
      </c>
      <c r="BE1253" s="34" t="str">
        <f>IF(AZ1253="","",IF(AND($H1253="",$I1253=""),"Y",IF(AND($H1253&lt;=#REF!,$I1253&gt;=#REF!),"Y",IF(AND($H1253&lt;=#REF!,$I1253=""),"Y",IF(AND($H1253="",$I1253&gt;=#REF!),"Y","N")))))</f>
        <v/>
      </c>
      <c r="BF1253" s="80" t="str">
        <f t="shared" si="239"/>
        <v/>
      </c>
    </row>
    <row r="1254" spans="12:58">
      <c r="L1254" s="80" t="str">
        <f t="shared" si="237"/>
        <v/>
      </c>
      <c r="R1254" s="65" t="str">
        <f t="shared" si="229"/>
        <v/>
      </c>
      <c r="S1254" s="16" t="str">
        <f t="shared" si="230"/>
        <v/>
      </c>
      <c r="X1254" s="65" t="str">
        <f t="shared" si="231"/>
        <v/>
      </c>
      <c r="AD1254" s="65" t="str">
        <f t="shared" si="232"/>
        <v/>
      </c>
      <c r="AE1254" s="80" t="str">
        <f t="shared" si="233"/>
        <v/>
      </c>
      <c r="AF1254" s="13"/>
      <c r="AN1254" s="14"/>
      <c r="AO1254" s="14"/>
      <c r="AS1254" s="14"/>
      <c r="AT1254" s="14"/>
      <c r="AX1254" s="14"/>
      <c r="AY1254" s="114"/>
      <c r="AZ1254" s="96" t="str">
        <f t="shared" si="234"/>
        <v/>
      </c>
      <c r="BA1254" s="59" t="str">
        <f t="shared" si="235"/>
        <v/>
      </c>
      <c r="BB1254" s="59" t="str">
        <f t="shared" si="236"/>
        <v/>
      </c>
      <c r="BC1254" s="59" t="str">
        <f t="shared" si="240"/>
        <v/>
      </c>
      <c r="BD1254" s="59" t="str">
        <f t="shared" si="238"/>
        <v/>
      </c>
      <c r="BE1254" s="34" t="str">
        <f>IF(AZ1254="","",IF(AND($H1254="",$I1254=""),"Y",IF(AND($H1254&lt;=#REF!,$I1254&gt;=#REF!),"Y",IF(AND($H1254&lt;=#REF!,$I1254=""),"Y",IF(AND($H1254="",$I1254&gt;=#REF!),"Y","N")))))</f>
        <v/>
      </c>
      <c r="BF1254" s="80" t="str">
        <f t="shared" si="239"/>
        <v/>
      </c>
    </row>
    <row r="1255" spans="12:58">
      <c r="L1255" s="80" t="str">
        <f t="shared" si="237"/>
        <v/>
      </c>
      <c r="R1255" s="65" t="str">
        <f t="shared" si="229"/>
        <v/>
      </c>
      <c r="S1255" s="16" t="str">
        <f t="shared" si="230"/>
        <v/>
      </c>
      <c r="X1255" s="65" t="str">
        <f t="shared" si="231"/>
        <v/>
      </c>
      <c r="AD1255" s="65" t="str">
        <f t="shared" si="232"/>
        <v/>
      </c>
      <c r="AE1255" s="80" t="str">
        <f t="shared" si="233"/>
        <v/>
      </c>
      <c r="AF1255" s="13"/>
      <c r="AN1255" s="14"/>
      <c r="AO1255" s="14"/>
      <c r="AS1255" s="14"/>
      <c r="AT1255" s="14"/>
      <c r="AX1255" s="14"/>
      <c r="AY1255" s="114"/>
      <c r="AZ1255" s="96" t="str">
        <f t="shared" si="234"/>
        <v/>
      </c>
      <c r="BA1255" s="59" t="str">
        <f t="shared" si="235"/>
        <v/>
      </c>
      <c r="BB1255" s="59" t="str">
        <f t="shared" si="236"/>
        <v/>
      </c>
      <c r="BC1255" s="59" t="str">
        <f t="shared" si="240"/>
        <v/>
      </c>
      <c r="BD1255" s="59" t="str">
        <f t="shared" si="238"/>
        <v/>
      </c>
      <c r="BE1255" s="34" t="str">
        <f>IF(AZ1255="","",IF(AND($H1255="",$I1255=""),"Y",IF(AND($H1255&lt;=#REF!,$I1255&gt;=#REF!),"Y",IF(AND($H1255&lt;=#REF!,$I1255=""),"Y",IF(AND($H1255="",$I1255&gt;=#REF!),"Y","N")))))</f>
        <v/>
      </c>
      <c r="BF1255" s="80" t="str">
        <f t="shared" si="239"/>
        <v/>
      </c>
    </row>
    <row r="1256" spans="12:58">
      <c r="L1256" s="80" t="str">
        <f t="shared" si="237"/>
        <v/>
      </c>
      <c r="R1256" s="65" t="str">
        <f t="shared" si="229"/>
        <v/>
      </c>
      <c r="S1256" s="16" t="str">
        <f t="shared" si="230"/>
        <v/>
      </c>
      <c r="X1256" s="65" t="str">
        <f t="shared" si="231"/>
        <v/>
      </c>
      <c r="AD1256" s="65" t="str">
        <f t="shared" si="232"/>
        <v/>
      </c>
      <c r="AE1256" s="80" t="str">
        <f t="shared" si="233"/>
        <v/>
      </c>
      <c r="AF1256" s="13"/>
      <c r="AN1256" s="14"/>
      <c r="AO1256" s="14"/>
      <c r="AS1256" s="14"/>
      <c r="AT1256" s="14"/>
      <c r="AX1256" s="14"/>
      <c r="AY1256" s="114"/>
      <c r="AZ1256" s="96" t="str">
        <f t="shared" si="234"/>
        <v/>
      </c>
      <c r="BA1256" s="59" t="str">
        <f t="shared" si="235"/>
        <v/>
      </c>
      <c r="BB1256" s="59" t="str">
        <f t="shared" si="236"/>
        <v/>
      </c>
      <c r="BC1256" s="59" t="str">
        <f t="shared" si="240"/>
        <v/>
      </c>
      <c r="BD1256" s="59" t="str">
        <f t="shared" si="238"/>
        <v/>
      </c>
      <c r="BE1256" s="34" t="str">
        <f>IF(AZ1256="","",IF(AND($H1256="",$I1256=""),"Y",IF(AND($H1256&lt;=#REF!,$I1256&gt;=#REF!),"Y",IF(AND($H1256&lt;=#REF!,$I1256=""),"Y",IF(AND($H1256="",$I1256&gt;=#REF!),"Y","N")))))</f>
        <v/>
      </c>
      <c r="BF1256" s="80" t="str">
        <f t="shared" si="239"/>
        <v/>
      </c>
    </row>
    <row r="1257" spans="12:58">
      <c r="L1257" s="80" t="str">
        <f t="shared" si="237"/>
        <v/>
      </c>
      <c r="R1257" s="65" t="str">
        <f t="shared" si="229"/>
        <v/>
      </c>
      <c r="S1257" s="16" t="str">
        <f t="shared" si="230"/>
        <v/>
      </c>
      <c r="X1257" s="65" t="str">
        <f t="shared" si="231"/>
        <v/>
      </c>
      <c r="AD1257" s="65" t="str">
        <f t="shared" si="232"/>
        <v/>
      </c>
      <c r="AE1257" s="80" t="str">
        <f t="shared" si="233"/>
        <v/>
      </c>
      <c r="AF1257" s="13"/>
      <c r="AN1257" s="14"/>
      <c r="AO1257" s="14"/>
      <c r="AS1257" s="14"/>
      <c r="AT1257" s="14"/>
      <c r="AX1257" s="14"/>
      <c r="AY1257" s="114"/>
      <c r="AZ1257" s="96" t="str">
        <f t="shared" si="234"/>
        <v/>
      </c>
      <c r="BA1257" s="59" t="str">
        <f t="shared" si="235"/>
        <v/>
      </c>
      <c r="BB1257" s="59" t="str">
        <f t="shared" si="236"/>
        <v/>
      </c>
      <c r="BC1257" s="59" t="str">
        <f t="shared" si="240"/>
        <v/>
      </c>
      <c r="BD1257" s="59" t="str">
        <f t="shared" si="238"/>
        <v/>
      </c>
      <c r="BE1257" s="34" t="str">
        <f>IF(AZ1257="","",IF(AND($H1257="",$I1257=""),"Y",IF(AND($H1257&lt;=#REF!,$I1257&gt;=#REF!),"Y",IF(AND($H1257&lt;=#REF!,$I1257=""),"Y",IF(AND($H1257="",$I1257&gt;=#REF!),"Y","N")))))</f>
        <v/>
      </c>
      <c r="BF1257" s="80" t="str">
        <f t="shared" si="239"/>
        <v/>
      </c>
    </row>
    <row r="1258" spans="12:58">
      <c r="L1258" s="80" t="str">
        <f t="shared" si="237"/>
        <v/>
      </c>
      <c r="R1258" s="65" t="str">
        <f t="shared" si="229"/>
        <v/>
      </c>
      <c r="S1258" s="16" t="str">
        <f t="shared" si="230"/>
        <v/>
      </c>
      <c r="X1258" s="65" t="str">
        <f t="shared" si="231"/>
        <v/>
      </c>
      <c r="AD1258" s="65" t="str">
        <f t="shared" si="232"/>
        <v/>
      </c>
      <c r="AE1258" s="80" t="str">
        <f t="shared" si="233"/>
        <v/>
      </c>
      <c r="AF1258" s="13"/>
      <c r="AN1258" s="14"/>
      <c r="AO1258" s="14"/>
      <c r="AS1258" s="14"/>
      <c r="AT1258" s="14"/>
      <c r="AX1258" s="14"/>
      <c r="AY1258" s="114"/>
      <c r="AZ1258" s="96" t="str">
        <f t="shared" si="234"/>
        <v/>
      </c>
      <c r="BA1258" s="59" t="str">
        <f t="shared" si="235"/>
        <v/>
      </c>
      <c r="BB1258" s="59" t="str">
        <f t="shared" si="236"/>
        <v/>
      </c>
      <c r="BC1258" s="59" t="str">
        <f t="shared" si="240"/>
        <v/>
      </c>
      <c r="BD1258" s="59" t="str">
        <f t="shared" si="238"/>
        <v/>
      </c>
      <c r="BE1258" s="34" t="str">
        <f>IF(AZ1258="","",IF(AND($H1258="",$I1258=""),"Y",IF(AND($H1258&lt;=#REF!,$I1258&gt;=#REF!),"Y",IF(AND($H1258&lt;=#REF!,$I1258=""),"Y",IF(AND($H1258="",$I1258&gt;=#REF!),"Y","N")))))</f>
        <v/>
      </c>
      <c r="BF1258" s="80" t="str">
        <f t="shared" si="239"/>
        <v/>
      </c>
    </row>
    <row r="1259" spans="12:58">
      <c r="L1259" s="80" t="str">
        <f t="shared" si="237"/>
        <v/>
      </c>
      <c r="R1259" s="65" t="str">
        <f t="shared" si="229"/>
        <v/>
      </c>
      <c r="S1259" s="16" t="str">
        <f t="shared" si="230"/>
        <v/>
      </c>
      <c r="X1259" s="65" t="str">
        <f t="shared" si="231"/>
        <v/>
      </c>
      <c r="AD1259" s="65" t="str">
        <f t="shared" si="232"/>
        <v/>
      </c>
      <c r="AE1259" s="80" t="str">
        <f t="shared" si="233"/>
        <v/>
      </c>
      <c r="AF1259" s="13"/>
      <c r="AN1259" s="14"/>
      <c r="AO1259" s="14"/>
      <c r="AS1259" s="14"/>
      <c r="AT1259" s="14"/>
      <c r="AX1259" s="14"/>
      <c r="AY1259" s="114"/>
      <c r="AZ1259" s="96" t="str">
        <f t="shared" si="234"/>
        <v/>
      </c>
      <c r="BA1259" s="59" t="str">
        <f t="shared" si="235"/>
        <v/>
      </c>
      <c r="BB1259" s="59" t="str">
        <f t="shared" si="236"/>
        <v/>
      </c>
      <c r="BC1259" s="59" t="str">
        <f t="shared" si="240"/>
        <v/>
      </c>
      <c r="BD1259" s="59" t="str">
        <f t="shared" si="238"/>
        <v/>
      </c>
      <c r="BE1259" s="34" t="str">
        <f>IF(AZ1259="","",IF(AND($H1259="",$I1259=""),"Y",IF(AND($H1259&lt;=#REF!,$I1259&gt;=#REF!),"Y",IF(AND($H1259&lt;=#REF!,$I1259=""),"Y",IF(AND($H1259="",$I1259&gt;=#REF!),"Y","N")))))</f>
        <v/>
      </c>
      <c r="BF1259" s="80" t="str">
        <f t="shared" si="239"/>
        <v/>
      </c>
    </row>
    <row r="1260" spans="12:58">
      <c r="L1260" s="80" t="str">
        <f t="shared" si="237"/>
        <v/>
      </c>
      <c r="R1260" s="65" t="str">
        <f t="shared" si="229"/>
        <v/>
      </c>
      <c r="S1260" s="16" t="str">
        <f t="shared" si="230"/>
        <v/>
      </c>
      <c r="X1260" s="65" t="str">
        <f t="shared" si="231"/>
        <v/>
      </c>
      <c r="AD1260" s="65" t="str">
        <f t="shared" si="232"/>
        <v/>
      </c>
      <c r="AE1260" s="80" t="str">
        <f t="shared" si="233"/>
        <v/>
      </c>
      <c r="AF1260" s="13"/>
      <c r="AN1260" s="14"/>
      <c r="AO1260" s="14"/>
      <c r="AS1260" s="14"/>
      <c r="AT1260" s="14"/>
      <c r="AX1260" s="14"/>
      <c r="AY1260" s="114"/>
      <c r="AZ1260" s="96" t="str">
        <f t="shared" si="234"/>
        <v/>
      </c>
      <c r="BA1260" s="59" t="str">
        <f t="shared" si="235"/>
        <v/>
      </c>
      <c r="BB1260" s="59" t="str">
        <f t="shared" si="236"/>
        <v/>
      </c>
      <c r="BC1260" s="59" t="str">
        <f t="shared" si="240"/>
        <v/>
      </c>
      <c r="BD1260" s="59" t="str">
        <f t="shared" si="238"/>
        <v/>
      </c>
      <c r="BE1260" s="34" t="str">
        <f>IF(AZ1260="","",IF(AND($H1260="",$I1260=""),"Y",IF(AND($H1260&lt;=#REF!,$I1260&gt;=#REF!),"Y",IF(AND($H1260&lt;=#REF!,$I1260=""),"Y",IF(AND($H1260="",$I1260&gt;=#REF!),"Y","N")))))</f>
        <v/>
      </c>
      <c r="BF1260" s="80" t="str">
        <f t="shared" si="239"/>
        <v/>
      </c>
    </row>
    <row r="1261" spans="12:58">
      <c r="L1261" s="80" t="str">
        <f t="shared" si="237"/>
        <v/>
      </c>
      <c r="R1261" s="65" t="str">
        <f t="shared" si="229"/>
        <v/>
      </c>
      <c r="S1261" s="16" t="str">
        <f t="shared" si="230"/>
        <v/>
      </c>
      <c r="X1261" s="65" t="str">
        <f t="shared" si="231"/>
        <v/>
      </c>
      <c r="AD1261" s="65" t="str">
        <f t="shared" si="232"/>
        <v/>
      </c>
      <c r="AE1261" s="80" t="str">
        <f t="shared" si="233"/>
        <v/>
      </c>
      <c r="AF1261" s="13"/>
      <c r="AN1261" s="14"/>
      <c r="AO1261" s="14"/>
      <c r="AS1261" s="14"/>
      <c r="AT1261" s="14"/>
      <c r="AX1261" s="14"/>
      <c r="AY1261" s="114"/>
      <c r="AZ1261" s="96" t="str">
        <f t="shared" si="234"/>
        <v/>
      </c>
      <c r="BA1261" s="59" t="str">
        <f t="shared" si="235"/>
        <v/>
      </c>
      <c r="BB1261" s="59" t="str">
        <f t="shared" si="236"/>
        <v/>
      </c>
      <c r="BC1261" s="59" t="str">
        <f t="shared" si="240"/>
        <v/>
      </c>
      <c r="BD1261" s="59" t="str">
        <f t="shared" si="238"/>
        <v/>
      </c>
      <c r="BE1261" s="34" t="str">
        <f>IF(AZ1261="","",IF(AND($H1261="",$I1261=""),"Y",IF(AND($H1261&lt;=#REF!,$I1261&gt;=#REF!),"Y",IF(AND($H1261&lt;=#REF!,$I1261=""),"Y",IF(AND($H1261="",$I1261&gt;=#REF!),"Y","N")))))</f>
        <v/>
      </c>
      <c r="BF1261" s="80" t="str">
        <f t="shared" si="239"/>
        <v/>
      </c>
    </row>
    <row r="1262" spans="12:58">
      <c r="L1262" s="80" t="str">
        <f t="shared" si="237"/>
        <v/>
      </c>
      <c r="R1262" s="65" t="str">
        <f t="shared" si="229"/>
        <v/>
      </c>
      <c r="S1262" s="16" t="str">
        <f t="shared" si="230"/>
        <v/>
      </c>
      <c r="X1262" s="65" t="str">
        <f t="shared" si="231"/>
        <v/>
      </c>
      <c r="AD1262" s="65" t="str">
        <f t="shared" si="232"/>
        <v/>
      </c>
      <c r="AE1262" s="80" t="str">
        <f t="shared" si="233"/>
        <v/>
      </c>
      <c r="AF1262" s="13"/>
      <c r="AN1262" s="14"/>
      <c r="AO1262" s="14"/>
      <c r="AS1262" s="14"/>
      <c r="AT1262" s="14"/>
      <c r="AX1262" s="14"/>
      <c r="AY1262" s="114"/>
      <c r="AZ1262" s="96" t="str">
        <f t="shared" si="234"/>
        <v/>
      </c>
      <c r="BA1262" s="59" t="str">
        <f t="shared" si="235"/>
        <v/>
      </c>
      <c r="BB1262" s="59" t="str">
        <f t="shared" si="236"/>
        <v/>
      </c>
      <c r="BC1262" s="59" t="str">
        <f t="shared" si="240"/>
        <v/>
      </c>
      <c r="BD1262" s="59" t="str">
        <f t="shared" si="238"/>
        <v/>
      </c>
      <c r="BE1262" s="34" t="str">
        <f>IF(AZ1262="","",IF(AND($H1262="",$I1262=""),"Y",IF(AND($H1262&lt;=#REF!,$I1262&gt;=#REF!),"Y",IF(AND($H1262&lt;=#REF!,$I1262=""),"Y",IF(AND($H1262="",$I1262&gt;=#REF!),"Y","N")))))</f>
        <v/>
      </c>
      <c r="BF1262" s="80" t="str">
        <f t="shared" si="239"/>
        <v/>
      </c>
    </row>
    <row r="1263" spans="12:58">
      <c r="L1263" s="80" t="str">
        <f t="shared" si="237"/>
        <v/>
      </c>
      <c r="R1263" s="65" t="str">
        <f t="shared" si="229"/>
        <v/>
      </c>
      <c r="S1263" s="16" t="str">
        <f t="shared" si="230"/>
        <v/>
      </c>
      <c r="X1263" s="65" t="str">
        <f t="shared" si="231"/>
        <v/>
      </c>
      <c r="AD1263" s="65" t="str">
        <f t="shared" si="232"/>
        <v/>
      </c>
      <c r="AE1263" s="80" t="str">
        <f t="shared" si="233"/>
        <v/>
      </c>
      <c r="AF1263" s="13"/>
      <c r="AN1263" s="14"/>
      <c r="AO1263" s="14"/>
      <c r="AS1263" s="14"/>
      <c r="AT1263" s="14"/>
      <c r="AX1263" s="14"/>
      <c r="AY1263" s="114"/>
      <c r="AZ1263" s="96" t="str">
        <f t="shared" si="234"/>
        <v/>
      </c>
      <c r="BA1263" s="59" t="str">
        <f t="shared" si="235"/>
        <v/>
      </c>
      <c r="BB1263" s="59" t="str">
        <f t="shared" si="236"/>
        <v/>
      </c>
      <c r="BC1263" s="59" t="str">
        <f t="shared" si="240"/>
        <v/>
      </c>
      <c r="BD1263" s="59" t="str">
        <f t="shared" si="238"/>
        <v/>
      </c>
      <c r="BE1263" s="34" t="str">
        <f>IF(AZ1263="","",IF(AND($H1263="",$I1263=""),"Y",IF(AND($H1263&lt;=#REF!,$I1263&gt;=#REF!),"Y",IF(AND($H1263&lt;=#REF!,$I1263=""),"Y",IF(AND($H1263="",$I1263&gt;=#REF!),"Y","N")))))</f>
        <v/>
      </c>
      <c r="BF1263" s="80" t="str">
        <f t="shared" si="239"/>
        <v/>
      </c>
    </row>
    <row r="1264" spans="12:58">
      <c r="L1264" s="80" t="str">
        <f t="shared" si="237"/>
        <v/>
      </c>
      <c r="R1264" s="65" t="str">
        <f t="shared" si="229"/>
        <v/>
      </c>
      <c r="S1264" s="16" t="str">
        <f t="shared" si="230"/>
        <v/>
      </c>
      <c r="X1264" s="65" t="str">
        <f t="shared" si="231"/>
        <v/>
      </c>
      <c r="AD1264" s="65" t="str">
        <f t="shared" si="232"/>
        <v/>
      </c>
      <c r="AE1264" s="80" t="str">
        <f t="shared" si="233"/>
        <v/>
      </c>
      <c r="AF1264" s="13"/>
      <c r="AN1264" s="14"/>
      <c r="AO1264" s="14"/>
      <c r="AS1264" s="14"/>
      <c r="AT1264" s="14"/>
      <c r="AX1264" s="14"/>
      <c r="AY1264" s="114"/>
      <c r="AZ1264" s="96" t="str">
        <f t="shared" si="234"/>
        <v/>
      </c>
      <c r="BA1264" s="59" t="str">
        <f t="shared" si="235"/>
        <v/>
      </c>
      <c r="BB1264" s="59" t="str">
        <f t="shared" si="236"/>
        <v/>
      </c>
      <c r="BC1264" s="59" t="str">
        <f t="shared" si="240"/>
        <v/>
      </c>
      <c r="BD1264" s="59" t="str">
        <f t="shared" si="238"/>
        <v/>
      </c>
      <c r="BE1264" s="34" t="str">
        <f>IF(AZ1264="","",IF(AND($H1264="",$I1264=""),"Y",IF(AND($H1264&lt;=#REF!,$I1264&gt;=#REF!),"Y",IF(AND($H1264&lt;=#REF!,$I1264=""),"Y",IF(AND($H1264="",$I1264&gt;=#REF!),"Y","N")))))</f>
        <v/>
      </c>
      <c r="BF1264" s="80" t="str">
        <f t="shared" si="239"/>
        <v/>
      </c>
    </row>
    <row r="1265" spans="12:58">
      <c r="L1265" s="80" t="str">
        <f t="shared" si="237"/>
        <v/>
      </c>
      <c r="R1265" s="65" t="str">
        <f t="shared" si="229"/>
        <v/>
      </c>
      <c r="S1265" s="16" t="str">
        <f t="shared" si="230"/>
        <v/>
      </c>
      <c r="X1265" s="65" t="str">
        <f t="shared" si="231"/>
        <v/>
      </c>
      <c r="AD1265" s="65" t="str">
        <f t="shared" si="232"/>
        <v/>
      </c>
      <c r="AE1265" s="80" t="str">
        <f t="shared" si="233"/>
        <v/>
      </c>
      <c r="AF1265" s="13"/>
      <c r="AN1265" s="14"/>
      <c r="AO1265" s="14"/>
      <c r="AS1265" s="14"/>
      <c r="AT1265" s="14"/>
      <c r="AX1265" s="14"/>
      <c r="AY1265" s="114"/>
      <c r="AZ1265" s="96" t="str">
        <f t="shared" si="234"/>
        <v/>
      </c>
      <c r="BA1265" s="59" t="str">
        <f t="shared" si="235"/>
        <v/>
      </c>
      <c r="BB1265" s="59" t="str">
        <f t="shared" si="236"/>
        <v/>
      </c>
      <c r="BC1265" s="59" t="str">
        <f t="shared" si="240"/>
        <v/>
      </c>
      <c r="BD1265" s="59" t="str">
        <f t="shared" si="238"/>
        <v/>
      </c>
      <c r="BE1265" s="34" t="str">
        <f>IF(AZ1265="","",IF(AND($H1265="",$I1265=""),"Y",IF(AND($H1265&lt;=#REF!,$I1265&gt;=#REF!),"Y",IF(AND($H1265&lt;=#REF!,$I1265=""),"Y",IF(AND($H1265="",$I1265&gt;=#REF!),"Y","N")))))</f>
        <v/>
      </c>
      <c r="BF1265" s="80" t="str">
        <f t="shared" si="239"/>
        <v/>
      </c>
    </row>
    <row r="1266" spans="12:58">
      <c r="L1266" s="80" t="str">
        <f t="shared" si="237"/>
        <v/>
      </c>
      <c r="R1266" s="65" t="str">
        <f t="shared" si="229"/>
        <v/>
      </c>
      <c r="S1266" s="16" t="str">
        <f t="shared" si="230"/>
        <v/>
      </c>
      <c r="X1266" s="65" t="str">
        <f t="shared" si="231"/>
        <v/>
      </c>
      <c r="AD1266" s="65" t="str">
        <f t="shared" si="232"/>
        <v/>
      </c>
      <c r="AE1266" s="80" t="str">
        <f t="shared" si="233"/>
        <v/>
      </c>
      <c r="AF1266" s="13"/>
      <c r="AN1266" s="14"/>
      <c r="AO1266" s="14"/>
      <c r="AS1266" s="14"/>
      <c r="AT1266" s="14"/>
      <c r="AX1266" s="14"/>
      <c r="AY1266" s="114"/>
      <c r="AZ1266" s="96" t="str">
        <f t="shared" si="234"/>
        <v/>
      </c>
      <c r="BA1266" s="59" t="str">
        <f t="shared" si="235"/>
        <v/>
      </c>
      <c r="BB1266" s="59" t="str">
        <f t="shared" si="236"/>
        <v/>
      </c>
      <c r="BC1266" s="59" t="str">
        <f t="shared" si="240"/>
        <v/>
      </c>
      <c r="BD1266" s="59" t="str">
        <f t="shared" si="238"/>
        <v/>
      </c>
      <c r="BE1266" s="34" t="str">
        <f>IF(AZ1266="","",IF(AND($H1266="",$I1266=""),"Y",IF(AND($H1266&lt;=#REF!,$I1266&gt;=#REF!),"Y",IF(AND($H1266&lt;=#REF!,$I1266=""),"Y",IF(AND($H1266="",$I1266&gt;=#REF!),"Y","N")))))</f>
        <v/>
      </c>
      <c r="BF1266" s="80" t="str">
        <f t="shared" si="239"/>
        <v/>
      </c>
    </row>
    <row r="1267" spans="12:58">
      <c r="L1267" s="80" t="str">
        <f t="shared" si="237"/>
        <v/>
      </c>
      <c r="R1267" s="65" t="str">
        <f t="shared" si="229"/>
        <v/>
      </c>
      <c r="S1267" s="16" t="str">
        <f t="shared" si="230"/>
        <v/>
      </c>
      <c r="X1267" s="65" t="str">
        <f t="shared" si="231"/>
        <v/>
      </c>
      <c r="AD1267" s="65" t="str">
        <f t="shared" si="232"/>
        <v/>
      </c>
      <c r="AE1267" s="80" t="str">
        <f t="shared" si="233"/>
        <v/>
      </c>
      <c r="AF1267" s="13"/>
      <c r="AN1267" s="14"/>
      <c r="AO1267" s="14"/>
      <c r="AS1267" s="14"/>
      <c r="AT1267" s="14"/>
      <c r="AX1267" s="14"/>
      <c r="AY1267" s="114"/>
      <c r="AZ1267" s="96" t="str">
        <f t="shared" si="234"/>
        <v/>
      </c>
      <c r="BA1267" s="59" t="str">
        <f t="shared" si="235"/>
        <v/>
      </c>
      <c r="BB1267" s="59" t="str">
        <f t="shared" si="236"/>
        <v/>
      </c>
      <c r="BC1267" s="59" t="str">
        <f t="shared" si="240"/>
        <v/>
      </c>
      <c r="BD1267" s="59" t="str">
        <f t="shared" si="238"/>
        <v/>
      </c>
      <c r="BE1267" s="34" t="str">
        <f>IF(AZ1267="","",IF(AND($H1267="",$I1267=""),"Y",IF(AND($H1267&lt;=#REF!,$I1267&gt;=#REF!),"Y",IF(AND($H1267&lt;=#REF!,$I1267=""),"Y",IF(AND($H1267="",$I1267&gt;=#REF!),"Y","N")))))</f>
        <v/>
      </c>
      <c r="BF1267" s="80" t="str">
        <f t="shared" si="239"/>
        <v/>
      </c>
    </row>
    <row r="1268" spans="12:58">
      <c r="L1268" s="80" t="str">
        <f t="shared" si="237"/>
        <v/>
      </c>
      <c r="R1268" s="65" t="str">
        <f t="shared" si="229"/>
        <v/>
      </c>
      <c r="S1268" s="16" t="str">
        <f t="shared" si="230"/>
        <v/>
      </c>
      <c r="X1268" s="65" t="str">
        <f t="shared" si="231"/>
        <v/>
      </c>
      <c r="AD1268" s="65" t="str">
        <f t="shared" si="232"/>
        <v/>
      </c>
      <c r="AE1268" s="80" t="str">
        <f t="shared" si="233"/>
        <v/>
      </c>
      <c r="AF1268" s="13"/>
      <c r="AN1268" s="14"/>
      <c r="AO1268" s="14"/>
      <c r="AS1268" s="14"/>
      <c r="AT1268" s="14"/>
      <c r="AX1268" s="14"/>
      <c r="AY1268" s="114"/>
      <c r="AZ1268" s="96" t="str">
        <f t="shared" si="234"/>
        <v/>
      </c>
      <c r="BA1268" s="59" t="str">
        <f t="shared" si="235"/>
        <v/>
      </c>
      <c r="BB1268" s="59" t="str">
        <f t="shared" si="236"/>
        <v/>
      </c>
      <c r="BC1268" s="59" t="str">
        <f t="shared" si="240"/>
        <v/>
      </c>
      <c r="BD1268" s="59" t="str">
        <f t="shared" si="238"/>
        <v/>
      </c>
      <c r="BE1268" s="34" t="str">
        <f>IF(AZ1268="","",IF(AND($H1268="",$I1268=""),"Y",IF(AND($H1268&lt;=#REF!,$I1268&gt;=#REF!),"Y",IF(AND($H1268&lt;=#REF!,$I1268=""),"Y",IF(AND($H1268="",$I1268&gt;=#REF!),"Y","N")))))</f>
        <v/>
      </c>
      <c r="BF1268" s="80" t="str">
        <f t="shared" si="239"/>
        <v/>
      </c>
    </row>
    <row r="1269" spans="12:58">
      <c r="L1269" s="80" t="str">
        <f t="shared" si="237"/>
        <v/>
      </c>
      <c r="R1269" s="65" t="str">
        <f t="shared" si="229"/>
        <v/>
      </c>
      <c r="S1269" s="16" t="str">
        <f t="shared" si="230"/>
        <v/>
      </c>
      <c r="X1269" s="65" t="str">
        <f t="shared" si="231"/>
        <v/>
      </c>
      <c r="AD1269" s="65" t="str">
        <f t="shared" si="232"/>
        <v/>
      </c>
      <c r="AE1269" s="80" t="str">
        <f t="shared" si="233"/>
        <v/>
      </c>
      <c r="AF1269" s="13"/>
      <c r="AN1269" s="14"/>
      <c r="AO1269" s="14"/>
      <c r="AS1269" s="14"/>
      <c r="AT1269" s="14"/>
      <c r="AX1269" s="14"/>
      <c r="AY1269" s="114"/>
      <c r="AZ1269" s="96" t="str">
        <f t="shared" si="234"/>
        <v/>
      </c>
      <c r="BA1269" s="59" t="str">
        <f t="shared" si="235"/>
        <v/>
      </c>
      <c r="BB1269" s="59" t="str">
        <f t="shared" si="236"/>
        <v/>
      </c>
      <c r="BC1269" s="59" t="str">
        <f t="shared" si="240"/>
        <v/>
      </c>
      <c r="BD1269" s="59" t="str">
        <f t="shared" si="238"/>
        <v/>
      </c>
      <c r="BE1269" s="34" t="str">
        <f>IF(AZ1269="","",IF(AND($H1269="",$I1269=""),"Y",IF(AND($H1269&lt;=#REF!,$I1269&gt;=#REF!),"Y",IF(AND($H1269&lt;=#REF!,$I1269=""),"Y",IF(AND($H1269="",$I1269&gt;=#REF!),"Y","N")))))</f>
        <v/>
      </c>
      <c r="BF1269" s="80" t="str">
        <f t="shared" si="239"/>
        <v/>
      </c>
    </row>
    <row r="1270" spans="12:58">
      <c r="L1270" s="80" t="str">
        <f t="shared" si="237"/>
        <v/>
      </c>
      <c r="R1270" s="65" t="str">
        <f t="shared" si="229"/>
        <v/>
      </c>
      <c r="S1270" s="16" t="str">
        <f t="shared" si="230"/>
        <v/>
      </c>
      <c r="X1270" s="65" t="str">
        <f t="shared" si="231"/>
        <v/>
      </c>
      <c r="AD1270" s="65" t="str">
        <f t="shared" si="232"/>
        <v/>
      </c>
      <c r="AE1270" s="80" t="str">
        <f t="shared" si="233"/>
        <v/>
      </c>
      <c r="AF1270" s="13"/>
      <c r="AN1270" s="14"/>
      <c r="AO1270" s="14"/>
      <c r="AS1270" s="14"/>
      <c r="AT1270" s="14"/>
      <c r="AX1270" s="14"/>
      <c r="AY1270" s="114"/>
      <c r="AZ1270" s="96" t="str">
        <f t="shared" si="234"/>
        <v/>
      </c>
      <c r="BA1270" s="59" t="str">
        <f t="shared" si="235"/>
        <v/>
      </c>
      <c r="BB1270" s="59" t="str">
        <f t="shared" si="236"/>
        <v/>
      </c>
      <c r="BC1270" s="59" t="str">
        <f t="shared" si="240"/>
        <v/>
      </c>
      <c r="BD1270" s="59" t="str">
        <f t="shared" si="238"/>
        <v/>
      </c>
      <c r="BE1270" s="34" t="str">
        <f>IF(AZ1270="","",IF(AND($H1270="",$I1270=""),"Y",IF(AND($H1270&lt;=#REF!,$I1270&gt;=#REF!),"Y",IF(AND($H1270&lt;=#REF!,$I1270=""),"Y",IF(AND($H1270="",$I1270&gt;=#REF!),"Y","N")))))</f>
        <v/>
      </c>
      <c r="BF1270" s="80" t="str">
        <f t="shared" si="239"/>
        <v/>
      </c>
    </row>
    <row r="1271" spans="12:58">
      <c r="L1271" s="80" t="str">
        <f t="shared" si="237"/>
        <v/>
      </c>
      <c r="R1271" s="65" t="str">
        <f t="shared" si="229"/>
        <v/>
      </c>
      <c r="S1271" s="16" t="str">
        <f t="shared" si="230"/>
        <v/>
      </c>
      <c r="X1271" s="65" t="str">
        <f t="shared" si="231"/>
        <v/>
      </c>
      <c r="AD1271" s="65" t="str">
        <f t="shared" si="232"/>
        <v/>
      </c>
      <c r="AE1271" s="80" t="str">
        <f t="shared" si="233"/>
        <v/>
      </c>
      <c r="AF1271" s="13"/>
      <c r="AN1271" s="14"/>
      <c r="AO1271" s="14"/>
      <c r="AS1271" s="14"/>
      <c r="AT1271" s="14"/>
      <c r="AX1271" s="14"/>
      <c r="AY1271" s="114"/>
      <c r="AZ1271" s="96" t="str">
        <f t="shared" si="234"/>
        <v/>
      </c>
      <c r="BA1271" s="59" t="str">
        <f t="shared" si="235"/>
        <v/>
      </c>
      <c r="BB1271" s="59" t="str">
        <f t="shared" si="236"/>
        <v/>
      </c>
      <c r="BC1271" s="59" t="str">
        <f t="shared" si="240"/>
        <v/>
      </c>
      <c r="BD1271" s="59" t="str">
        <f t="shared" si="238"/>
        <v/>
      </c>
      <c r="BE1271" s="34" t="str">
        <f>IF(AZ1271="","",IF(AND($H1271="",$I1271=""),"Y",IF(AND($H1271&lt;=#REF!,$I1271&gt;=#REF!),"Y",IF(AND($H1271&lt;=#REF!,$I1271=""),"Y",IF(AND($H1271="",$I1271&gt;=#REF!),"Y","N")))))</f>
        <v/>
      </c>
      <c r="BF1271" s="80" t="str">
        <f t="shared" si="239"/>
        <v/>
      </c>
    </row>
    <row r="1272" spans="12:58">
      <c r="L1272" s="80" t="str">
        <f t="shared" si="237"/>
        <v/>
      </c>
      <c r="R1272" s="65" t="str">
        <f t="shared" si="229"/>
        <v/>
      </c>
      <c r="S1272" s="16" t="str">
        <f t="shared" si="230"/>
        <v/>
      </c>
      <c r="X1272" s="65" t="str">
        <f t="shared" si="231"/>
        <v/>
      </c>
      <c r="AD1272" s="65" t="str">
        <f t="shared" si="232"/>
        <v/>
      </c>
      <c r="AE1272" s="80" t="str">
        <f t="shared" si="233"/>
        <v/>
      </c>
      <c r="AF1272" s="13"/>
      <c r="AN1272" s="14"/>
      <c r="AO1272" s="14"/>
      <c r="AS1272" s="14"/>
      <c r="AT1272" s="14"/>
      <c r="AX1272" s="14"/>
      <c r="AY1272" s="114"/>
      <c r="AZ1272" s="96" t="str">
        <f t="shared" si="234"/>
        <v/>
      </c>
      <c r="BA1272" s="59" t="str">
        <f t="shared" si="235"/>
        <v/>
      </c>
      <c r="BB1272" s="59" t="str">
        <f t="shared" si="236"/>
        <v/>
      </c>
      <c r="BC1272" s="59" t="str">
        <f t="shared" si="240"/>
        <v/>
      </c>
      <c r="BD1272" s="59" t="str">
        <f t="shared" si="238"/>
        <v/>
      </c>
      <c r="BE1272" s="34" t="str">
        <f>IF(AZ1272="","",IF(AND($H1272="",$I1272=""),"Y",IF(AND($H1272&lt;=#REF!,$I1272&gt;=#REF!),"Y",IF(AND($H1272&lt;=#REF!,$I1272=""),"Y",IF(AND($H1272="",$I1272&gt;=#REF!),"Y","N")))))</f>
        <v/>
      </c>
      <c r="BF1272" s="80" t="str">
        <f t="shared" si="239"/>
        <v/>
      </c>
    </row>
    <row r="1273" spans="12:58">
      <c r="L1273" s="80" t="str">
        <f t="shared" si="237"/>
        <v/>
      </c>
      <c r="R1273" s="65" t="str">
        <f t="shared" si="229"/>
        <v/>
      </c>
      <c r="S1273" s="16" t="str">
        <f t="shared" si="230"/>
        <v/>
      </c>
      <c r="X1273" s="65" t="str">
        <f t="shared" si="231"/>
        <v/>
      </c>
      <c r="AD1273" s="65" t="str">
        <f t="shared" si="232"/>
        <v/>
      </c>
      <c r="AE1273" s="80" t="str">
        <f t="shared" si="233"/>
        <v/>
      </c>
      <c r="AF1273" s="13"/>
      <c r="AN1273" s="14"/>
      <c r="AO1273" s="14"/>
      <c r="AS1273" s="14"/>
      <c r="AT1273" s="14"/>
      <c r="AX1273" s="14"/>
      <c r="AY1273" s="114"/>
      <c r="AZ1273" s="96" t="str">
        <f t="shared" si="234"/>
        <v/>
      </c>
      <c r="BA1273" s="59" t="str">
        <f t="shared" si="235"/>
        <v/>
      </c>
      <c r="BB1273" s="59" t="str">
        <f t="shared" si="236"/>
        <v/>
      </c>
      <c r="BC1273" s="59" t="str">
        <f t="shared" si="240"/>
        <v/>
      </c>
      <c r="BD1273" s="59" t="str">
        <f t="shared" si="238"/>
        <v/>
      </c>
      <c r="BE1273" s="34" t="str">
        <f>IF(AZ1273="","",IF(AND($H1273="",$I1273=""),"Y",IF(AND($H1273&lt;=#REF!,$I1273&gt;=#REF!),"Y",IF(AND($H1273&lt;=#REF!,$I1273=""),"Y",IF(AND($H1273="",$I1273&gt;=#REF!),"Y","N")))))</f>
        <v/>
      </c>
      <c r="BF1273" s="80" t="str">
        <f t="shared" si="239"/>
        <v/>
      </c>
    </row>
    <row r="1274" spans="12:58">
      <c r="L1274" s="80" t="str">
        <f t="shared" si="237"/>
        <v/>
      </c>
      <c r="R1274" s="65" t="str">
        <f t="shared" si="229"/>
        <v/>
      </c>
      <c r="S1274" s="16" t="str">
        <f t="shared" si="230"/>
        <v/>
      </c>
      <c r="X1274" s="65" t="str">
        <f t="shared" si="231"/>
        <v/>
      </c>
      <c r="AD1274" s="65" t="str">
        <f t="shared" si="232"/>
        <v/>
      </c>
      <c r="AE1274" s="80" t="str">
        <f t="shared" si="233"/>
        <v/>
      </c>
      <c r="AF1274" s="13"/>
      <c r="AN1274" s="14"/>
      <c r="AO1274" s="14"/>
      <c r="AS1274" s="14"/>
      <c r="AT1274" s="14"/>
      <c r="AX1274" s="14"/>
      <c r="AY1274" s="114"/>
      <c r="AZ1274" s="96" t="str">
        <f t="shared" si="234"/>
        <v/>
      </c>
      <c r="BA1274" s="59" t="str">
        <f t="shared" si="235"/>
        <v/>
      </c>
      <c r="BB1274" s="59" t="str">
        <f t="shared" si="236"/>
        <v/>
      </c>
      <c r="BC1274" s="59" t="str">
        <f t="shared" si="240"/>
        <v/>
      </c>
      <c r="BD1274" s="59" t="str">
        <f t="shared" si="238"/>
        <v/>
      </c>
      <c r="BE1274" s="34" t="str">
        <f>IF(AZ1274="","",IF(AND($H1274="",$I1274=""),"Y",IF(AND($H1274&lt;=#REF!,$I1274&gt;=#REF!),"Y",IF(AND($H1274&lt;=#REF!,$I1274=""),"Y",IF(AND($H1274="",$I1274&gt;=#REF!),"Y","N")))))</f>
        <v/>
      </c>
      <c r="BF1274" s="80" t="str">
        <f t="shared" si="239"/>
        <v/>
      </c>
    </row>
    <row r="1275" spans="12:58">
      <c r="L1275" s="80" t="str">
        <f t="shared" si="237"/>
        <v/>
      </c>
      <c r="R1275" s="65" t="str">
        <f t="shared" si="229"/>
        <v/>
      </c>
      <c r="S1275" s="16" t="str">
        <f t="shared" si="230"/>
        <v/>
      </c>
      <c r="X1275" s="65" t="str">
        <f t="shared" si="231"/>
        <v/>
      </c>
      <c r="AD1275" s="65" t="str">
        <f t="shared" si="232"/>
        <v/>
      </c>
      <c r="AE1275" s="80" t="str">
        <f t="shared" si="233"/>
        <v/>
      </c>
      <c r="AF1275" s="13"/>
      <c r="AN1275" s="14"/>
      <c r="AO1275" s="14"/>
      <c r="AS1275" s="14"/>
      <c r="AT1275" s="14"/>
      <c r="AX1275" s="14"/>
      <c r="AY1275" s="114"/>
      <c r="AZ1275" s="96" t="str">
        <f t="shared" si="234"/>
        <v/>
      </c>
      <c r="BA1275" s="59" t="str">
        <f t="shared" si="235"/>
        <v/>
      </c>
      <c r="BB1275" s="59" t="str">
        <f t="shared" si="236"/>
        <v/>
      </c>
      <c r="BC1275" s="59" t="str">
        <f t="shared" si="240"/>
        <v/>
      </c>
      <c r="BD1275" s="59" t="str">
        <f t="shared" si="238"/>
        <v/>
      </c>
      <c r="BE1275" s="34" t="str">
        <f>IF(AZ1275="","",IF(AND($H1275="",$I1275=""),"Y",IF(AND($H1275&lt;=#REF!,$I1275&gt;=#REF!),"Y",IF(AND($H1275&lt;=#REF!,$I1275=""),"Y",IF(AND($H1275="",$I1275&gt;=#REF!),"Y","N")))))</f>
        <v/>
      </c>
      <c r="BF1275" s="80" t="str">
        <f t="shared" si="239"/>
        <v/>
      </c>
    </row>
    <row r="1276" spans="12:58">
      <c r="L1276" s="80" t="str">
        <f t="shared" si="237"/>
        <v/>
      </c>
      <c r="R1276" s="65" t="str">
        <f t="shared" si="229"/>
        <v/>
      </c>
      <c r="S1276" s="16" t="str">
        <f t="shared" si="230"/>
        <v/>
      </c>
      <c r="X1276" s="65" t="str">
        <f t="shared" si="231"/>
        <v/>
      </c>
      <c r="AD1276" s="65" t="str">
        <f t="shared" si="232"/>
        <v/>
      </c>
      <c r="AE1276" s="80" t="str">
        <f t="shared" si="233"/>
        <v/>
      </c>
      <c r="AF1276" s="13"/>
      <c r="AN1276" s="14"/>
      <c r="AO1276" s="14"/>
      <c r="AS1276" s="14"/>
      <c r="AT1276" s="14"/>
      <c r="AX1276" s="14"/>
      <c r="AY1276" s="114"/>
      <c r="AZ1276" s="96" t="str">
        <f t="shared" si="234"/>
        <v/>
      </c>
      <c r="BA1276" s="59" t="str">
        <f t="shared" si="235"/>
        <v/>
      </c>
      <c r="BB1276" s="59" t="str">
        <f t="shared" si="236"/>
        <v/>
      </c>
      <c r="BC1276" s="59" t="str">
        <f t="shared" si="240"/>
        <v/>
      </c>
      <c r="BD1276" s="59" t="str">
        <f t="shared" si="238"/>
        <v/>
      </c>
      <c r="BE1276" s="34" t="str">
        <f>IF(AZ1276="","",IF(AND($H1276="",$I1276=""),"Y",IF(AND($H1276&lt;=#REF!,$I1276&gt;=#REF!),"Y",IF(AND($H1276&lt;=#REF!,$I1276=""),"Y",IF(AND($H1276="",$I1276&gt;=#REF!),"Y","N")))))</f>
        <v/>
      </c>
      <c r="BF1276" s="80" t="str">
        <f t="shared" si="239"/>
        <v/>
      </c>
    </row>
    <row r="1277" spans="12:58">
      <c r="L1277" s="80" t="str">
        <f t="shared" si="237"/>
        <v/>
      </c>
      <c r="R1277" s="65" t="str">
        <f t="shared" si="229"/>
        <v/>
      </c>
      <c r="S1277" s="16" t="str">
        <f t="shared" si="230"/>
        <v/>
      </c>
      <c r="X1277" s="65" t="str">
        <f t="shared" si="231"/>
        <v/>
      </c>
      <c r="AD1277" s="65" t="str">
        <f t="shared" si="232"/>
        <v/>
      </c>
      <c r="AE1277" s="80" t="str">
        <f t="shared" si="233"/>
        <v/>
      </c>
      <c r="AF1277" s="13"/>
      <c r="AN1277" s="14"/>
      <c r="AO1277" s="14"/>
      <c r="AS1277" s="14"/>
      <c r="AT1277" s="14"/>
      <c r="AX1277" s="14"/>
      <c r="AY1277" s="114"/>
      <c r="AZ1277" s="96" t="str">
        <f t="shared" si="234"/>
        <v/>
      </c>
      <c r="BA1277" s="59" t="str">
        <f t="shared" si="235"/>
        <v/>
      </c>
      <c r="BB1277" s="59" t="str">
        <f t="shared" si="236"/>
        <v/>
      </c>
      <c r="BC1277" s="59" t="str">
        <f t="shared" si="240"/>
        <v/>
      </c>
      <c r="BD1277" s="59" t="str">
        <f t="shared" si="238"/>
        <v/>
      </c>
      <c r="BE1277" s="34" t="str">
        <f>IF(AZ1277="","",IF(AND($H1277="",$I1277=""),"Y",IF(AND($H1277&lt;=#REF!,$I1277&gt;=#REF!),"Y",IF(AND($H1277&lt;=#REF!,$I1277=""),"Y",IF(AND($H1277="",$I1277&gt;=#REF!),"Y","N")))))</f>
        <v/>
      </c>
      <c r="BF1277" s="80" t="str">
        <f t="shared" si="239"/>
        <v/>
      </c>
    </row>
    <row r="1278" spans="12:58">
      <c r="L1278" s="80" t="str">
        <f t="shared" si="237"/>
        <v/>
      </c>
      <c r="R1278" s="65" t="str">
        <f t="shared" si="229"/>
        <v/>
      </c>
      <c r="S1278" s="16" t="str">
        <f t="shared" si="230"/>
        <v/>
      </c>
      <c r="X1278" s="65" t="str">
        <f t="shared" si="231"/>
        <v/>
      </c>
      <c r="AD1278" s="65" t="str">
        <f t="shared" si="232"/>
        <v/>
      </c>
      <c r="AE1278" s="80" t="str">
        <f t="shared" si="233"/>
        <v/>
      </c>
      <c r="AF1278" s="13"/>
      <c r="AN1278" s="14"/>
      <c r="AO1278" s="14"/>
      <c r="AS1278" s="14"/>
      <c r="AT1278" s="14"/>
      <c r="AX1278" s="14"/>
      <c r="AY1278" s="114"/>
      <c r="AZ1278" s="96" t="str">
        <f t="shared" si="234"/>
        <v/>
      </c>
      <c r="BA1278" s="59" t="str">
        <f t="shared" si="235"/>
        <v/>
      </c>
      <c r="BB1278" s="59" t="str">
        <f t="shared" si="236"/>
        <v/>
      </c>
      <c r="BC1278" s="59" t="str">
        <f t="shared" si="240"/>
        <v/>
      </c>
      <c r="BD1278" s="59" t="str">
        <f t="shared" si="238"/>
        <v/>
      </c>
      <c r="BE1278" s="34" t="str">
        <f>IF(AZ1278="","",IF(AND($H1278="",$I1278=""),"Y",IF(AND($H1278&lt;=#REF!,$I1278&gt;=#REF!),"Y",IF(AND($H1278&lt;=#REF!,$I1278=""),"Y",IF(AND($H1278="",$I1278&gt;=#REF!),"Y","N")))))</f>
        <v/>
      </c>
      <c r="BF1278" s="80" t="str">
        <f t="shared" si="239"/>
        <v/>
      </c>
    </row>
    <row r="1279" spans="12:58">
      <c r="L1279" s="80" t="str">
        <f t="shared" si="237"/>
        <v/>
      </c>
      <c r="R1279" s="65" t="str">
        <f t="shared" si="229"/>
        <v/>
      </c>
      <c r="S1279" s="16" t="str">
        <f t="shared" si="230"/>
        <v/>
      </c>
      <c r="X1279" s="65" t="str">
        <f t="shared" si="231"/>
        <v/>
      </c>
      <c r="AD1279" s="65" t="str">
        <f t="shared" si="232"/>
        <v/>
      </c>
      <c r="AE1279" s="80" t="str">
        <f t="shared" si="233"/>
        <v/>
      </c>
      <c r="AF1279" s="13"/>
      <c r="AN1279" s="14"/>
      <c r="AO1279" s="14"/>
      <c r="AS1279" s="14"/>
      <c r="AT1279" s="14"/>
      <c r="AX1279" s="14"/>
      <c r="AY1279" s="114"/>
      <c r="AZ1279" s="96" t="str">
        <f t="shared" si="234"/>
        <v/>
      </c>
      <c r="BA1279" s="59" t="str">
        <f t="shared" si="235"/>
        <v/>
      </c>
      <c r="BB1279" s="59" t="str">
        <f t="shared" si="236"/>
        <v/>
      </c>
      <c r="BC1279" s="59" t="str">
        <f t="shared" si="240"/>
        <v/>
      </c>
      <c r="BD1279" s="59" t="str">
        <f t="shared" si="238"/>
        <v/>
      </c>
      <c r="BE1279" s="34" t="str">
        <f>IF(AZ1279="","",IF(AND($H1279="",$I1279=""),"Y",IF(AND($H1279&lt;=#REF!,$I1279&gt;=#REF!),"Y",IF(AND($H1279&lt;=#REF!,$I1279=""),"Y",IF(AND($H1279="",$I1279&gt;=#REF!),"Y","N")))))</f>
        <v/>
      </c>
      <c r="BF1279" s="80" t="str">
        <f t="shared" si="239"/>
        <v/>
      </c>
    </row>
    <row r="1280" spans="12:58">
      <c r="L1280" s="80" t="str">
        <f t="shared" si="237"/>
        <v/>
      </c>
      <c r="R1280" s="65" t="str">
        <f t="shared" si="229"/>
        <v/>
      </c>
      <c r="S1280" s="16" t="str">
        <f t="shared" si="230"/>
        <v/>
      </c>
      <c r="X1280" s="65" t="str">
        <f t="shared" si="231"/>
        <v/>
      </c>
      <c r="AD1280" s="65" t="str">
        <f t="shared" si="232"/>
        <v/>
      </c>
      <c r="AE1280" s="80" t="str">
        <f t="shared" si="233"/>
        <v/>
      </c>
      <c r="AF1280" s="13"/>
      <c r="AN1280" s="14"/>
      <c r="AO1280" s="14"/>
      <c r="AS1280" s="14"/>
      <c r="AT1280" s="14"/>
      <c r="AX1280" s="14"/>
      <c r="AY1280" s="114"/>
      <c r="AZ1280" s="96" t="str">
        <f t="shared" si="234"/>
        <v/>
      </c>
      <c r="BA1280" s="59" t="str">
        <f t="shared" si="235"/>
        <v/>
      </c>
      <c r="BB1280" s="59" t="str">
        <f t="shared" si="236"/>
        <v/>
      </c>
      <c r="BC1280" s="59" t="str">
        <f t="shared" si="240"/>
        <v/>
      </c>
      <c r="BD1280" s="59" t="str">
        <f t="shared" si="238"/>
        <v/>
      </c>
      <c r="BE1280" s="34" t="str">
        <f>IF(AZ1280="","",IF(AND($H1280="",$I1280=""),"Y",IF(AND($H1280&lt;=#REF!,$I1280&gt;=#REF!),"Y",IF(AND($H1280&lt;=#REF!,$I1280=""),"Y",IF(AND($H1280="",$I1280&gt;=#REF!),"Y","N")))))</f>
        <v/>
      </c>
      <c r="BF1280" s="80" t="str">
        <f t="shared" si="239"/>
        <v/>
      </c>
    </row>
    <row r="1281" spans="12:58">
      <c r="L1281" s="80" t="str">
        <f t="shared" si="237"/>
        <v/>
      </c>
      <c r="R1281" s="65" t="str">
        <f t="shared" si="229"/>
        <v/>
      </c>
      <c r="S1281" s="16" t="str">
        <f t="shared" si="230"/>
        <v/>
      </c>
      <c r="X1281" s="65" t="str">
        <f t="shared" si="231"/>
        <v/>
      </c>
      <c r="AD1281" s="65" t="str">
        <f t="shared" si="232"/>
        <v/>
      </c>
      <c r="AE1281" s="80" t="str">
        <f t="shared" si="233"/>
        <v/>
      </c>
      <c r="AF1281" s="13"/>
      <c r="AN1281" s="14"/>
      <c r="AO1281" s="14"/>
      <c r="AS1281" s="14"/>
      <c r="AT1281" s="14"/>
      <c r="AX1281" s="14"/>
      <c r="AY1281" s="114"/>
      <c r="AZ1281" s="96" t="str">
        <f t="shared" si="234"/>
        <v/>
      </c>
      <c r="BA1281" s="59" t="str">
        <f t="shared" si="235"/>
        <v/>
      </c>
      <c r="BB1281" s="59" t="str">
        <f t="shared" si="236"/>
        <v/>
      </c>
      <c r="BC1281" s="59" t="str">
        <f t="shared" si="240"/>
        <v/>
      </c>
      <c r="BD1281" s="59" t="str">
        <f t="shared" si="238"/>
        <v/>
      </c>
      <c r="BE1281" s="34" t="str">
        <f>IF(AZ1281="","",IF(AND($H1281="",$I1281=""),"Y",IF(AND($H1281&lt;=#REF!,$I1281&gt;=#REF!),"Y",IF(AND($H1281&lt;=#REF!,$I1281=""),"Y",IF(AND($H1281="",$I1281&gt;=#REF!),"Y","N")))))</f>
        <v/>
      </c>
      <c r="BF1281" s="80" t="str">
        <f t="shared" si="239"/>
        <v/>
      </c>
    </row>
    <row r="1282" spans="12:58">
      <c r="L1282" s="80" t="str">
        <f t="shared" si="237"/>
        <v/>
      </c>
      <c r="R1282" s="65" t="str">
        <f t="shared" si="229"/>
        <v/>
      </c>
      <c r="S1282" s="16" t="str">
        <f t="shared" si="230"/>
        <v/>
      </c>
      <c r="X1282" s="65" t="str">
        <f t="shared" si="231"/>
        <v/>
      </c>
      <c r="AD1282" s="65" t="str">
        <f t="shared" si="232"/>
        <v/>
      </c>
      <c r="AE1282" s="80" t="str">
        <f t="shared" si="233"/>
        <v/>
      </c>
      <c r="AF1282" s="13"/>
      <c r="AN1282" s="14"/>
      <c r="AO1282" s="14"/>
      <c r="AS1282" s="14"/>
      <c r="AT1282" s="14"/>
      <c r="AX1282" s="14"/>
      <c r="AY1282" s="114"/>
      <c r="AZ1282" s="96" t="str">
        <f t="shared" si="234"/>
        <v/>
      </c>
      <c r="BA1282" s="59" t="str">
        <f t="shared" si="235"/>
        <v/>
      </c>
      <c r="BB1282" s="59" t="str">
        <f t="shared" si="236"/>
        <v/>
      </c>
      <c r="BC1282" s="59" t="str">
        <f t="shared" si="240"/>
        <v/>
      </c>
      <c r="BD1282" s="59" t="str">
        <f t="shared" si="238"/>
        <v/>
      </c>
      <c r="BE1282" s="34" t="str">
        <f>IF(AZ1282="","",IF(AND($H1282="",$I1282=""),"Y",IF(AND($H1282&lt;=#REF!,$I1282&gt;=#REF!),"Y",IF(AND($H1282&lt;=#REF!,$I1282=""),"Y",IF(AND($H1282="",$I1282&gt;=#REF!),"Y","N")))))</f>
        <v/>
      </c>
      <c r="BF1282" s="80" t="str">
        <f t="shared" si="239"/>
        <v/>
      </c>
    </row>
    <row r="1283" spans="12:58">
      <c r="L1283" s="80" t="str">
        <f t="shared" si="237"/>
        <v/>
      </c>
      <c r="R1283" s="65" t="str">
        <f t="shared" ref="R1283:R1346" si="241">IF(AND(N1283="Accepted",Q1283=""),"Enter date 1st dose administered",IF(AND(N1283="Previously vaccinated at another location",Q1283=""),"Enter date 1st dose administered",IF(AND(N1283="Refused",O1283=""),"Enter reason for refusal",IF(Q1283&lt;&gt;"","YES",IF(N1283="Refused","NO",IF(AND($M1283&lt;&gt;"",N1283=""),"Enter Vaccination Status",IF(N1283="Unknown","Unknown","")))))))</f>
        <v/>
      </c>
      <c r="S1283" s="16" t="str">
        <f t="shared" ref="S1283:S1346" si="242">IF(Q1283="","",IF(M1283="Pfizer-BioNTech",Q1283+21,IF(M1283="Moderna",Q1283+28,IF(M1283="Janssen/Johnson &amp; Johnson","N/A",""))))</f>
        <v/>
      </c>
      <c r="X1283" s="65" t="str">
        <f t="shared" ref="X1283:X1346" si="243">IF($M1283="Janssen/Johnson &amp; Johnson","N/A",IF(AND(T1283="Accepted",W1283=""),"Enter date 2nd dose administered",IF(AND(T1283="Previously vaccinated at another location",W1283=""),"Enter date 2nd dose administered",IF(R1283="NO","NO",IF(AND(T1283="Refused",U1283=""),"Enter reason for refusal",IF(W1283&lt;&gt;"","YES",IF(T1283="Refused","NO",IF(AND(R1283="YES",T1283=""),"NO",IF(T1283="Unknown","Unknown",IF(AND(T1283="",R1283="Unknown"),"Unknown",""))))))))))</f>
        <v/>
      </c>
      <c r="AD1283" s="65" t="str">
        <f t="shared" ref="AD1283:AD1346" si="244">IF($M1283="Janssen/Johnson &amp; Johnson","N/A",IF(AND(Z1283="Accepted",AC1283=""),"Enter date 2nd dose administered",IF(AND(Z1283="Previously vaccinated at another location",AC1283=""),"Enter date 2nd dose administered",IF(Y1283="NO","NO",IF(AND(Z1283="Refused",AA1283=""),"Enter reason for refusal",IF(AC1283&lt;&gt;"","YES",IF(Z1283="Refused","NO",IF(AND(Y1283="YES",Z1283=""),"NO",IF(Z1283="Unknown","Unknown",IF(AND(Z1283="",Y1283="Unknown"),"Unknown",""))))))))))</f>
        <v/>
      </c>
      <c r="AE1283" s="80" t="str">
        <f t="shared" ref="AE1283:AE1346" si="245">IF(AND(M1283="Pfizer-BioNTech",W1283&lt;&gt;""),W1283+150,IF(AND(M1283="Moderna",W1283&lt;&gt;""),W1283+150,IF(AND(M1283="Janssen/Johnson &amp; Johnson",Q1283&lt;&gt;""),Q1283+60,"")))</f>
        <v/>
      </c>
      <c r="AF1283" s="13"/>
      <c r="AN1283" s="14"/>
      <c r="AO1283" s="14"/>
      <c r="AS1283" s="14"/>
      <c r="AT1283" s="14"/>
      <c r="AX1283" s="14"/>
      <c r="AY1283" s="114"/>
      <c r="AZ1283" s="96" t="str">
        <f t="shared" ref="AZ1283:AZ1346" si="246">IF(OR(X1283="YES",X1283="Enter date 2nd dose administered"),"YES",IF(AND(M1283="Janssen/Johnson &amp; Johnson",R1283="YES"),"YES",IF(OR(O1283="Medical Contraindication",U1283="Medical Contraindication"),"Medical Contraindication",IF(AND(R1283="YES",T1283=""),"NEEDS 2ND DOSE",IF(AND(R1283="Enter date 1st dose administered",T1283=""),"NEEDS 2ND DOSE",IF(AND(R1283="YES",U1283="Offered and Declined"),"Refused 2nd Dose",IF(O1283="Religious Exemption","Religious Exemption",IF(OR(R1283="NO",R1283="Enter reason for refusal"),"NO",IF(OR(R1283="Unknown",X1283="Unknown"),"Unknown","")))))))))</f>
        <v/>
      </c>
      <c r="BA1283" s="59" t="str">
        <f t="shared" ref="BA1283:BA1346" si="247">IF(AZ1283="","",IF(OR(AG1283="Accepted",AG1283="Previously vaccinated at another location"),"YES",IF(AH1283="Medical Contraindication","Medical Contraindication",IF(AG1283="Unknown","Unknown",IF(AG1283="Refused","NO","NO")))))</f>
        <v/>
      </c>
      <c r="BB1283" s="59" t="str">
        <f t="shared" ref="BB1283:BB1346" si="248">IF(AZ1283="","",IF(OR(AL1283="Accepted",AL1283="Previously vaccinated at another location"),"YES",IF(AM1283="Medical Contraindication","Medical Contraindication",IF(AL1283="Unknown","Unknown",IF(AL1283="Refused","NO","NO")))))</f>
        <v/>
      </c>
      <c r="BC1283" s="59" t="str">
        <f t="shared" si="240"/>
        <v/>
      </c>
      <c r="BD1283" s="59" t="str">
        <f t="shared" si="238"/>
        <v/>
      </c>
      <c r="BE1283" s="34" t="str">
        <f>IF(AZ1283="","",IF(AND($H1283="",$I1283=""),"Y",IF(AND($H1283&lt;=#REF!,$I1283&gt;=#REF!),"Y",IF(AND($H1283&lt;=#REF!,$I1283=""),"Y",IF(AND($H1283="",$I1283&gt;=#REF!),"Y","N")))))</f>
        <v/>
      </c>
      <c r="BF1283" s="80" t="str">
        <f t="shared" si="239"/>
        <v/>
      </c>
    </row>
    <row r="1284" spans="12:58">
      <c r="L1284" s="80" t="str">
        <f t="shared" ref="L1284:L1347" si="249">IF(I1284&gt;0,I1284+30,"")</f>
        <v/>
      </c>
      <c r="R1284" s="65" t="str">
        <f t="shared" si="241"/>
        <v/>
      </c>
      <c r="S1284" s="16" t="str">
        <f t="shared" si="242"/>
        <v/>
      </c>
      <c r="X1284" s="65" t="str">
        <f t="shared" si="243"/>
        <v/>
      </c>
      <c r="AD1284" s="65" t="str">
        <f t="shared" si="244"/>
        <v/>
      </c>
      <c r="AE1284" s="80" t="str">
        <f t="shared" si="245"/>
        <v/>
      </c>
      <c r="AF1284" s="13"/>
      <c r="AN1284" s="14"/>
      <c r="AO1284" s="14"/>
      <c r="AS1284" s="14"/>
      <c r="AT1284" s="14"/>
      <c r="AX1284" s="14"/>
      <c r="AY1284" s="114"/>
      <c r="AZ1284" s="96" t="str">
        <f t="shared" si="246"/>
        <v/>
      </c>
      <c r="BA1284" s="59" t="str">
        <f t="shared" si="247"/>
        <v/>
      </c>
      <c r="BB1284" s="59" t="str">
        <f t="shared" si="248"/>
        <v/>
      </c>
      <c r="BC1284" s="59" t="str">
        <f t="shared" si="240"/>
        <v/>
      </c>
      <c r="BD1284" s="59" t="str">
        <f t="shared" ref="BD1284:BD1347" si="250">IF(AV1284="","",IF(OR(AV1284="Accepted",AV1284="Previously vaccinated at another location"),"YES",IF(AW1284="Medical Contraindication","Medical Contraindication",IF(AW1284="Unknown","Unknown",IF(AW1284="Refused","NO","NO")))))</f>
        <v/>
      </c>
      <c r="BE1284" s="34" t="str">
        <f>IF(AZ1284="","",IF(AND($H1284="",$I1284=""),"Y",IF(AND($H1284&lt;=#REF!,$I1284&gt;=#REF!),"Y",IF(AND($H1284&lt;=#REF!,$I1284=""),"Y",IF(AND($H1284="",$I1284&gt;=#REF!),"Y","N")))))</f>
        <v/>
      </c>
      <c r="BF1284" s="80" t="str">
        <f t="shared" ref="BF1284:BF1347" si="251">IF($AZ1284="YES",IF($M1284="Janssen/Johnson &amp; Johnson",Q1284,W1284),"")</f>
        <v/>
      </c>
    </row>
    <row r="1285" spans="12:58">
      <c r="L1285" s="80" t="str">
        <f t="shared" si="249"/>
        <v/>
      </c>
      <c r="R1285" s="65" t="str">
        <f t="shared" si="241"/>
        <v/>
      </c>
      <c r="S1285" s="16" t="str">
        <f t="shared" si="242"/>
        <v/>
      </c>
      <c r="X1285" s="65" t="str">
        <f t="shared" si="243"/>
        <v/>
      </c>
      <c r="AD1285" s="65" t="str">
        <f t="shared" si="244"/>
        <v/>
      </c>
      <c r="AE1285" s="80" t="str">
        <f t="shared" si="245"/>
        <v/>
      </c>
      <c r="AF1285" s="13"/>
      <c r="AN1285" s="14"/>
      <c r="AO1285" s="14"/>
      <c r="AS1285" s="14"/>
      <c r="AT1285" s="14"/>
      <c r="AX1285" s="14"/>
      <c r="AY1285" s="114"/>
      <c r="AZ1285" s="96" t="str">
        <f t="shared" si="246"/>
        <v/>
      </c>
      <c r="BA1285" s="59" t="str">
        <f t="shared" si="247"/>
        <v/>
      </c>
      <c r="BB1285" s="59" t="str">
        <f t="shared" si="248"/>
        <v/>
      </c>
      <c r="BC1285" s="59" t="str">
        <f t="shared" ref="BC1285:BC1348" si="252">IF(BA1285="","",IF(OR(AM1285="Accepted",AM1285="Previously vaccinated at another location"),"YES",IF(AN1285="Medical Contraindication","Medical Contraindication",IF(AM1285="Unknown","Unknown",IF(AM1285="Refused","NO","NO")))))</f>
        <v/>
      </c>
      <c r="BD1285" s="59" t="str">
        <f t="shared" si="250"/>
        <v/>
      </c>
      <c r="BE1285" s="34" t="str">
        <f>IF(AZ1285="","",IF(AND($H1285="",$I1285=""),"Y",IF(AND($H1285&lt;=#REF!,$I1285&gt;=#REF!),"Y",IF(AND($H1285&lt;=#REF!,$I1285=""),"Y",IF(AND($H1285="",$I1285&gt;=#REF!),"Y","N")))))</f>
        <v/>
      </c>
      <c r="BF1285" s="80" t="str">
        <f t="shared" si="251"/>
        <v/>
      </c>
    </row>
    <row r="1286" spans="12:58">
      <c r="L1286" s="80" t="str">
        <f t="shared" si="249"/>
        <v/>
      </c>
      <c r="R1286" s="65" t="str">
        <f t="shared" si="241"/>
        <v/>
      </c>
      <c r="S1286" s="16" t="str">
        <f t="shared" si="242"/>
        <v/>
      </c>
      <c r="X1286" s="65" t="str">
        <f t="shared" si="243"/>
        <v/>
      </c>
      <c r="AD1286" s="65" t="str">
        <f t="shared" si="244"/>
        <v/>
      </c>
      <c r="AE1286" s="80" t="str">
        <f t="shared" si="245"/>
        <v/>
      </c>
      <c r="AF1286" s="13"/>
      <c r="AN1286" s="14"/>
      <c r="AO1286" s="14"/>
      <c r="AS1286" s="14"/>
      <c r="AT1286" s="14"/>
      <c r="AX1286" s="14"/>
      <c r="AY1286" s="114"/>
      <c r="AZ1286" s="96" t="str">
        <f t="shared" si="246"/>
        <v/>
      </c>
      <c r="BA1286" s="59" t="str">
        <f t="shared" si="247"/>
        <v/>
      </c>
      <c r="BB1286" s="59" t="str">
        <f t="shared" si="248"/>
        <v/>
      </c>
      <c r="BC1286" s="59" t="str">
        <f t="shared" si="252"/>
        <v/>
      </c>
      <c r="BD1286" s="59" t="str">
        <f t="shared" si="250"/>
        <v/>
      </c>
      <c r="BE1286" s="34" t="str">
        <f>IF(AZ1286="","",IF(AND($H1286="",$I1286=""),"Y",IF(AND($H1286&lt;=#REF!,$I1286&gt;=#REF!),"Y",IF(AND($H1286&lt;=#REF!,$I1286=""),"Y",IF(AND($H1286="",$I1286&gt;=#REF!),"Y","N")))))</f>
        <v/>
      </c>
      <c r="BF1286" s="80" t="str">
        <f t="shared" si="251"/>
        <v/>
      </c>
    </row>
    <row r="1287" spans="12:58">
      <c r="L1287" s="80" t="str">
        <f t="shared" si="249"/>
        <v/>
      </c>
      <c r="R1287" s="65" t="str">
        <f t="shared" si="241"/>
        <v/>
      </c>
      <c r="S1287" s="16" t="str">
        <f t="shared" si="242"/>
        <v/>
      </c>
      <c r="X1287" s="65" t="str">
        <f t="shared" si="243"/>
        <v/>
      </c>
      <c r="AD1287" s="65" t="str">
        <f t="shared" si="244"/>
        <v/>
      </c>
      <c r="AE1287" s="80" t="str">
        <f t="shared" si="245"/>
        <v/>
      </c>
      <c r="AF1287" s="13"/>
      <c r="AN1287" s="14"/>
      <c r="AO1287" s="14"/>
      <c r="AS1287" s="14"/>
      <c r="AT1287" s="14"/>
      <c r="AX1287" s="14"/>
      <c r="AY1287" s="114"/>
      <c r="AZ1287" s="96" t="str">
        <f t="shared" si="246"/>
        <v/>
      </c>
      <c r="BA1287" s="59" t="str">
        <f t="shared" si="247"/>
        <v/>
      </c>
      <c r="BB1287" s="59" t="str">
        <f t="shared" si="248"/>
        <v/>
      </c>
      <c r="BC1287" s="59" t="str">
        <f t="shared" si="252"/>
        <v/>
      </c>
      <c r="BD1287" s="59" t="str">
        <f t="shared" si="250"/>
        <v/>
      </c>
      <c r="BE1287" s="34" t="str">
        <f>IF(AZ1287="","",IF(AND($H1287="",$I1287=""),"Y",IF(AND($H1287&lt;=#REF!,$I1287&gt;=#REF!),"Y",IF(AND($H1287&lt;=#REF!,$I1287=""),"Y",IF(AND($H1287="",$I1287&gt;=#REF!),"Y","N")))))</f>
        <v/>
      </c>
      <c r="BF1287" s="80" t="str">
        <f t="shared" si="251"/>
        <v/>
      </c>
    </row>
    <row r="1288" spans="12:58">
      <c r="L1288" s="80" t="str">
        <f t="shared" si="249"/>
        <v/>
      </c>
      <c r="R1288" s="65" t="str">
        <f t="shared" si="241"/>
        <v/>
      </c>
      <c r="S1288" s="16" t="str">
        <f t="shared" si="242"/>
        <v/>
      </c>
      <c r="X1288" s="65" t="str">
        <f t="shared" si="243"/>
        <v/>
      </c>
      <c r="AD1288" s="65" t="str">
        <f t="shared" si="244"/>
        <v/>
      </c>
      <c r="AE1288" s="80" t="str">
        <f t="shared" si="245"/>
        <v/>
      </c>
      <c r="AF1288" s="13"/>
      <c r="AN1288" s="14"/>
      <c r="AO1288" s="14"/>
      <c r="AS1288" s="14"/>
      <c r="AT1288" s="14"/>
      <c r="AX1288" s="14"/>
      <c r="AY1288" s="114"/>
      <c r="AZ1288" s="96" t="str">
        <f t="shared" si="246"/>
        <v/>
      </c>
      <c r="BA1288" s="59" t="str">
        <f t="shared" si="247"/>
        <v/>
      </c>
      <c r="BB1288" s="59" t="str">
        <f t="shared" si="248"/>
        <v/>
      </c>
      <c r="BC1288" s="59" t="str">
        <f t="shared" si="252"/>
        <v/>
      </c>
      <c r="BD1288" s="59" t="str">
        <f t="shared" si="250"/>
        <v/>
      </c>
      <c r="BE1288" s="34" t="str">
        <f>IF(AZ1288="","",IF(AND($H1288="",$I1288=""),"Y",IF(AND($H1288&lt;=#REF!,$I1288&gt;=#REF!),"Y",IF(AND($H1288&lt;=#REF!,$I1288=""),"Y",IF(AND($H1288="",$I1288&gt;=#REF!),"Y","N")))))</f>
        <v/>
      </c>
      <c r="BF1288" s="80" t="str">
        <f t="shared" si="251"/>
        <v/>
      </c>
    </row>
    <row r="1289" spans="12:58">
      <c r="L1289" s="80" t="str">
        <f t="shared" si="249"/>
        <v/>
      </c>
      <c r="R1289" s="65" t="str">
        <f t="shared" si="241"/>
        <v/>
      </c>
      <c r="S1289" s="16" t="str">
        <f t="shared" si="242"/>
        <v/>
      </c>
      <c r="X1289" s="65" t="str">
        <f t="shared" si="243"/>
        <v/>
      </c>
      <c r="AD1289" s="65" t="str">
        <f t="shared" si="244"/>
        <v/>
      </c>
      <c r="AE1289" s="80" t="str">
        <f t="shared" si="245"/>
        <v/>
      </c>
      <c r="AF1289" s="13"/>
      <c r="AN1289" s="14"/>
      <c r="AO1289" s="14"/>
      <c r="AS1289" s="14"/>
      <c r="AT1289" s="14"/>
      <c r="AX1289" s="14"/>
      <c r="AY1289" s="114"/>
      <c r="AZ1289" s="96" t="str">
        <f t="shared" si="246"/>
        <v/>
      </c>
      <c r="BA1289" s="59" t="str">
        <f t="shared" si="247"/>
        <v/>
      </c>
      <c r="BB1289" s="59" t="str">
        <f t="shared" si="248"/>
        <v/>
      </c>
      <c r="BC1289" s="59" t="str">
        <f t="shared" si="252"/>
        <v/>
      </c>
      <c r="BD1289" s="59" t="str">
        <f t="shared" si="250"/>
        <v/>
      </c>
      <c r="BE1289" s="34" t="str">
        <f>IF(AZ1289="","",IF(AND($H1289="",$I1289=""),"Y",IF(AND($H1289&lt;=#REF!,$I1289&gt;=#REF!),"Y",IF(AND($H1289&lt;=#REF!,$I1289=""),"Y",IF(AND($H1289="",$I1289&gt;=#REF!),"Y","N")))))</f>
        <v/>
      </c>
      <c r="BF1289" s="80" t="str">
        <f t="shared" si="251"/>
        <v/>
      </c>
    </row>
    <row r="1290" spans="12:58">
      <c r="L1290" s="80" t="str">
        <f t="shared" si="249"/>
        <v/>
      </c>
      <c r="R1290" s="65" t="str">
        <f t="shared" si="241"/>
        <v/>
      </c>
      <c r="S1290" s="16" t="str">
        <f t="shared" si="242"/>
        <v/>
      </c>
      <c r="X1290" s="65" t="str">
        <f t="shared" si="243"/>
        <v/>
      </c>
      <c r="AD1290" s="65" t="str">
        <f t="shared" si="244"/>
        <v/>
      </c>
      <c r="AE1290" s="80" t="str">
        <f t="shared" si="245"/>
        <v/>
      </c>
      <c r="AF1290" s="13"/>
      <c r="AN1290" s="14"/>
      <c r="AO1290" s="14"/>
      <c r="AS1290" s="14"/>
      <c r="AT1290" s="14"/>
      <c r="AX1290" s="14"/>
      <c r="AY1290" s="114"/>
      <c r="AZ1290" s="96" t="str">
        <f t="shared" si="246"/>
        <v/>
      </c>
      <c r="BA1290" s="59" t="str">
        <f t="shared" si="247"/>
        <v/>
      </c>
      <c r="BB1290" s="59" t="str">
        <f t="shared" si="248"/>
        <v/>
      </c>
      <c r="BC1290" s="59" t="str">
        <f t="shared" si="252"/>
        <v/>
      </c>
      <c r="BD1290" s="59" t="str">
        <f t="shared" si="250"/>
        <v/>
      </c>
      <c r="BE1290" s="34" t="str">
        <f>IF(AZ1290="","",IF(AND($H1290="",$I1290=""),"Y",IF(AND($H1290&lt;=#REF!,$I1290&gt;=#REF!),"Y",IF(AND($H1290&lt;=#REF!,$I1290=""),"Y",IF(AND($H1290="",$I1290&gt;=#REF!),"Y","N")))))</f>
        <v/>
      </c>
      <c r="BF1290" s="80" t="str">
        <f t="shared" si="251"/>
        <v/>
      </c>
    </row>
    <row r="1291" spans="12:58">
      <c r="L1291" s="80" t="str">
        <f t="shared" si="249"/>
        <v/>
      </c>
      <c r="R1291" s="65" t="str">
        <f t="shared" si="241"/>
        <v/>
      </c>
      <c r="S1291" s="16" t="str">
        <f t="shared" si="242"/>
        <v/>
      </c>
      <c r="X1291" s="65" t="str">
        <f t="shared" si="243"/>
        <v/>
      </c>
      <c r="AD1291" s="65" t="str">
        <f t="shared" si="244"/>
        <v/>
      </c>
      <c r="AE1291" s="80" t="str">
        <f t="shared" si="245"/>
        <v/>
      </c>
      <c r="AF1291" s="13"/>
      <c r="AN1291" s="14"/>
      <c r="AO1291" s="14"/>
      <c r="AS1291" s="14"/>
      <c r="AT1291" s="14"/>
      <c r="AX1291" s="14"/>
      <c r="AY1291" s="114"/>
      <c r="AZ1291" s="96" t="str">
        <f t="shared" si="246"/>
        <v/>
      </c>
      <c r="BA1291" s="59" t="str">
        <f t="shared" si="247"/>
        <v/>
      </c>
      <c r="BB1291" s="59" t="str">
        <f t="shared" si="248"/>
        <v/>
      </c>
      <c r="BC1291" s="59" t="str">
        <f t="shared" si="252"/>
        <v/>
      </c>
      <c r="BD1291" s="59" t="str">
        <f t="shared" si="250"/>
        <v/>
      </c>
      <c r="BE1291" s="34" t="str">
        <f>IF(AZ1291="","",IF(AND($H1291="",$I1291=""),"Y",IF(AND($H1291&lt;=#REF!,$I1291&gt;=#REF!),"Y",IF(AND($H1291&lt;=#REF!,$I1291=""),"Y",IF(AND($H1291="",$I1291&gt;=#REF!),"Y","N")))))</f>
        <v/>
      </c>
      <c r="BF1291" s="80" t="str">
        <f t="shared" si="251"/>
        <v/>
      </c>
    </row>
    <row r="1292" spans="12:58">
      <c r="L1292" s="80" t="str">
        <f t="shared" si="249"/>
        <v/>
      </c>
      <c r="R1292" s="65" t="str">
        <f t="shared" si="241"/>
        <v/>
      </c>
      <c r="S1292" s="16" t="str">
        <f t="shared" si="242"/>
        <v/>
      </c>
      <c r="X1292" s="65" t="str">
        <f t="shared" si="243"/>
        <v/>
      </c>
      <c r="AD1292" s="65" t="str">
        <f t="shared" si="244"/>
        <v/>
      </c>
      <c r="AE1292" s="80" t="str">
        <f t="shared" si="245"/>
        <v/>
      </c>
      <c r="AF1292" s="13"/>
      <c r="AN1292" s="14"/>
      <c r="AO1292" s="14"/>
      <c r="AS1292" s="14"/>
      <c r="AT1292" s="14"/>
      <c r="AX1292" s="14"/>
      <c r="AY1292" s="114"/>
      <c r="AZ1292" s="96" t="str">
        <f t="shared" si="246"/>
        <v/>
      </c>
      <c r="BA1292" s="59" t="str">
        <f t="shared" si="247"/>
        <v/>
      </c>
      <c r="BB1292" s="59" t="str">
        <f t="shared" si="248"/>
        <v/>
      </c>
      <c r="BC1292" s="59" t="str">
        <f t="shared" si="252"/>
        <v/>
      </c>
      <c r="BD1292" s="59" t="str">
        <f t="shared" si="250"/>
        <v/>
      </c>
      <c r="BE1292" s="34" t="str">
        <f>IF(AZ1292="","",IF(AND($H1292="",$I1292=""),"Y",IF(AND($H1292&lt;=#REF!,$I1292&gt;=#REF!),"Y",IF(AND($H1292&lt;=#REF!,$I1292=""),"Y",IF(AND($H1292="",$I1292&gt;=#REF!),"Y","N")))))</f>
        <v/>
      </c>
      <c r="BF1292" s="80" t="str">
        <f t="shared" si="251"/>
        <v/>
      </c>
    </row>
    <row r="1293" spans="12:58">
      <c r="L1293" s="80" t="str">
        <f t="shared" si="249"/>
        <v/>
      </c>
      <c r="R1293" s="65" t="str">
        <f t="shared" si="241"/>
        <v/>
      </c>
      <c r="S1293" s="16" t="str">
        <f t="shared" si="242"/>
        <v/>
      </c>
      <c r="X1293" s="65" t="str">
        <f t="shared" si="243"/>
        <v/>
      </c>
      <c r="AD1293" s="65" t="str">
        <f t="shared" si="244"/>
        <v/>
      </c>
      <c r="AE1293" s="80" t="str">
        <f t="shared" si="245"/>
        <v/>
      </c>
      <c r="AF1293" s="13"/>
      <c r="AN1293" s="14"/>
      <c r="AO1293" s="14"/>
      <c r="AS1293" s="14"/>
      <c r="AT1293" s="14"/>
      <c r="AX1293" s="14"/>
      <c r="AY1293" s="114"/>
      <c r="AZ1293" s="96" t="str">
        <f t="shared" si="246"/>
        <v/>
      </c>
      <c r="BA1293" s="59" t="str">
        <f t="shared" si="247"/>
        <v/>
      </c>
      <c r="BB1293" s="59" t="str">
        <f t="shared" si="248"/>
        <v/>
      </c>
      <c r="BC1293" s="59" t="str">
        <f t="shared" si="252"/>
        <v/>
      </c>
      <c r="BD1293" s="59" t="str">
        <f t="shared" si="250"/>
        <v/>
      </c>
      <c r="BE1293" s="34" t="str">
        <f>IF(AZ1293="","",IF(AND($H1293="",$I1293=""),"Y",IF(AND($H1293&lt;=#REF!,$I1293&gt;=#REF!),"Y",IF(AND($H1293&lt;=#REF!,$I1293=""),"Y",IF(AND($H1293="",$I1293&gt;=#REF!),"Y","N")))))</f>
        <v/>
      </c>
      <c r="BF1293" s="80" t="str">
        <f t="shared" si="251"/>
        <v/>
      </c>
    </row>
    <row r="1294" spans="12:58">
      <c r="L1294" s="80" t="str">
        <f t="shared" si="249"/>
        <v/>
      </c>
      <c r="R1294" s="65" t="str">
        <f t="shared" si="241"/>
        <v/>
      </c>
      <c r="S1294" s="16" t="str">
        <f t="shared" si="242"/>
        <v/>
      </c>
      <c r="X1294" s="65" t="str">
        <f t="shared" si="243"/>
        <v/>
      </c>
      <c r="AD1294" s="65" t="str">
        <f t="shared" si="244"/>
        <v/>
      </c>
      <c r="AE1294" s="80" t="str">
        <f t="shared" si="245"/>
        <v/>
      </c>
      <c r="AF1294" s="13"/>
      <c r="AN1294" s="14"/>
      <c r="AO1294" s="14"/>
      <c r="AS1294" s="14"/>
      <c r="AT1294" s="14"/>
      <c r="AX1294" s="14"/>
      <c r="AY1294" s="114"/>
      <c r="AZ1294" s="96" t="str">
        <f t="shared" si="246"/>
        <v/>
      </c>
      <c r="BA1294" s="59" t="str">
        <f t="shared" si="247"/>
        <v/>
      </c>
      <c r="BB1294" s="59" t="str">
        <f t="shared" si="248"/>
        <v/>
      </c>
      <c r="BC1294" s="59" t="str">
        <f t="shared" si="252"/>
        <v/>
      </c>
      <c r="BD1294" s="59" t="str">
        <f t="shared" si="250"/>
        <v/>
      </c>
      <c r="BE1294" s="34" t="str">
        <f>IF(AZ1294="","",IF(AND($H1294="",$I1294=""),"Y",IF(AND($H1294&lt;=#REF!,$I1294&gt;=#REF!),"Y",IF(AND($H1294&lt;=#REF!,$I1294=""),"Y",IF(AND($H1294="",$I1294&gt;=#REF!),"Y","N")))))</f>
        <v/>
      </c>
      <c r="BF1294" s="80" t="str">
        <f t="shared" si="251"/>
        <v/>
      </c>
    </row>
    <row r="1295" spans="12:58">
      <c r="L1295" s="80" t="str">
        <f t="shared" si="249"/>
        <v/>
      </c>
      <c r="R1295" s="65" t="str">
        <f t="shared" si="241"/>
        <v/>
      </c>
      <c r="S1295" s="16" t="str">
        <f t="shared" si="242"/>
        <v/>
      </c>
      <c r="X1295" s="65" t="str">
        <f t="shared" si="243"/>
        <v/>
      </c>
      <c r="AD1295" s="65" t="str">
        <f t="shared" si="244"/>
        <v/>
      </c>
      <c r="AE1295" s="80" t="str">
        <f t="shared" si="245"/>
        <v/>
      </c>
      <c r="AF1295" s="13"/>
      <c r="AN1295" s="14"/>
      <c r="AO1295" s="14"/>
      <c r="AS1295" s="14"/>
      <c r="AT1295" s="14"/>
      <c r="AX1295" s="14"/>
      <c r="AY1295" s="114"/>
      <c r="AZ1295" s="96" t="str">
        <f t="shared" si="246"/>
        <v/>
      </c>
      <c r="BA1295" s="59" t="str">
        <f t="shared" si="247"/>
        <v/>
      </c>
      <c r="BB1295" s="59" t="str">
        <f t="shared" si="248"/>
        <v/>
      </c>
      <c r="BC1295" s="59" t="str">
        <f t="shared" si="252"/>
        <v/>
      </c>
      <c r="BD1295" s="59" t="str">
        <f t="shared" si="250"/>
        <v/>
      </c>
      <c r="BE1295" s="34" t="str">
        <f>IF(AZ1295="","",IF(AND($H1295="",$I1295=""),"Y",IF(AND($H1295&lt;=#REF!,$I1295&gt;=#REF!),"Y",IF(AND($H1295&lt;=#REF!,$I1295=""),"Y",IF(AND($H1295="",$I1295&gt;=#REF!),"Y","N")))))</f>
        <v/>
      </c>
      <c r="BF1295" s="80" t="str">
        <f t="shared" si="251"/>
        <v/>
      </c>
    </row>
    <row r="1296" spans="12:58">
      <c r="L1296" s="80" t="str">
        <f t="shared" si="249"/>
        <v/>
      </c>
      <c r="R1296" s="65" t="str">
        <f t="shared" si="241"/>
        <v/>
      </c>
      <c r="S1296" s="16" t="str">
        <f t="shared" si="242"/>
        <v/>
      </c>
      <c r="X1296" s="65" t="str">
        <f t="shared" si="243"/>
        <v/>
      </c>
      <c r="AD1296" s="65" t="str">
        <f t="shared" si="244"/>
        <v/>
      </c>
      <c r="AE1296" s="80" t="str">
        <f t="shared" si="245"/>
        <v/>
      </c>
      <c r="AF1296" s="13"/>
      <c r="AN1296" s="14"/>
      <c r="AO1296" s="14"/>
      <c r="AS1296" s="14"/>
      <c r="AT1296" s="14"/>
      <c r="AX1296" s="14"/>
      <c r="AY1296" s="114"/>
      <c r="AZ1296" s="96" t="str">
        <f t="shared" si="246"/>
        <v/>
      </c>
      <c r="BA1296" s="59" t="str">
        <f t="shared" si="247"/>
        <v/>
      </c>
      <c r="BB1296" s="59" t="str">
        <f t="shared" si="248"/>
        <v/>
      </c>
      <c r="BC1296" s="59" t="str">
        <f t="shared" si="252"/>
        <v/>
      </c>
      <c r="BD1296" s="59" t="str">
        <f t="shared" si="250"/>
        <v/>
      </c>
      <c r="BE1296" s="34" t="str">
        <f>IF(AZ1296="","",IF(AND($H1296="",$I1296=""),"Y",IF(AND($H1296&lt;=#REF!,$I1296&gt;=#REF!),"Y",IF(AND($H1296&lt;=#REF!,$I1296=""),"Y",IF(AND($H1296="",$I1296&gt;=#REF!),"Y","N")))))</f>
        <v/>
      </c>
      <c r="BF1296" s="80" t="str">
        <f t="shared" si="251"/>
        <v/>
      </c>
    </row>
    <row r="1297" spans="12:58">
      <c r="L1297" s="80" t="str">
        <f t="shared" si="249"/>
        <v/>
      </c>
      <c r="R1297" s="65" t="str">
        <f t="shared" si="241"/>
        <v/>
      </c>
      <c r="S1297" s="16" t="str">
        <f t="shared" si="242"/>
        <v/>
      </c>
      <c r="X1297" s="65" t="str">
        <f t="shared" si="243"/>
        <v/>
      </c>
      <c r="AD1297" s="65" t="str">
        <f t="shared" si="244"/>
        <v/>
      </c>
      <c r="AE1297" s="80" t="str">
        <f t="shared" si="245"/>
        <v/>
      </c>
      <c r="AF1297" s="13"/>
      <c r="AN1297" s="14"/>
      <c r="AO1297" s="14"/>
      <c r="AS1297" s="14"/>
      <c r="AT1297" s="14"/>
      <c r="AX1297" s="14"/>
      <c r="AY1297" s="114"/>
      <c r="AZ1297" s="96" t="str">
        <f t="shared" si="246"/>
        <v/>
      </c>
      <c r="BA1297" s="59" t="str">
        <f t="shared" si="247"/>
        <v/>
      </c>
      <c r="BB1297" s="59" t="str">
        <f t="shared" si="248"/>
        <v/>
      </c>
      <c r="BC1297" s="59" t="str">
        <f t="shared" si="252"/>
        <v/>
      </c>
      <c r="BD1297" s="59" t="str">
        <f t="shared" si="250"/>
        <v/>
      </c>
      <c r="BE1297" s="34" t="str">
        <f>IF(AZ1297="","",IF(AND($H1297="",$I1297=""),"Y",IF(AND($H1297&lt;=#REF!,$I1297&gt;=#REF!),"Y",IF(AND($H1297&lt;=#REF!,$I1297=""),"Y",IF(AND($H1297="",$I1297&gt;=#REF!),"Y","N")))))</f>
        <v/>
      </c>
      <c r="BF1297" s="80" t="str">
        <f t="shared" si="251"/>
        <v/>
      </c>
    </row>
    <row r="1298" spans="12:58">
      <c r="L1298" s="80" t="str">
        <f t="shared" si="249"/>
        <v/>
      </c>
      <c r="R1298" s="65" t="str">
        <f t="shared" si="241"/>
        <v/>
      </c>
      <c r="S1298" s="16" t="str">
        <f t="shared" si="242"/>
        <v/>
      </c>
      <c r="X1298" s="65" t="str">
        <f t="shared" si="243"/>
        <v/>
      </c>
      <c r="AD1298" s="65" t="str">
        <f t="shared" si="244"/>
        <v/>
      </c>
      <c r="AE1298" s="80" t="str">
        <f t="shared" si="245"/>
        <v/>
      </c>
      <c r="AF1298" s="13"/>
      <c r="AN1298" s="14"/>
      <c r="AO1298" s="14"/>
      <c r="AS1298" s="14"/>
      <c r="AT1298" s="14"/>
      <c r="AX1298" s="14"/>
      <c r="AY1298" s="114"/>
      <c r="AZ1298" s="96" t="str">
        <f t="shared" si="246"/>
        <v/>
      </c>
      <c r="BA1298" s="59" t="str">
        <f t="shared" si="247"/>
        <v/>
      </c>
      <c r="BB1298" s="59" t="str">
        <f t="shared" si="248"/>
        <v/>
      </c>
      <c r="BC1298" s="59" t="str">
        <f t="shared" si="252"/>
        <v/>
      </c>
      <c r="BD1298" s="59" t="str">
        <f t="shared" si="250"/>
        <v/>
      </c>
      <c r="BE1298" s="34" t="str">
        <f>IF(AZ1298="","",IF(AND($H1298="",$I1298=""),"Y",IF(AND($H1298&lt;=#REF!,$I1298&gt;=#REF!),"Y",IF(AND($H1298&lt;=#REF!,$I1298=""),"Y",IF(AND($H1298="",$I1298&gt;=#REF!),"Y","N")))))</f>
        <v/>
      </c>
      <c r="BF1298" s="80" t="str">
        <f t="shared" si="251"/>
        <v/>
      </c>
    </row>
    <row r="1299" spans="12:58">
      <c r="L1299" s="80" t="str">
        <f t="shared" si="249"/>
        <v/>
      </c>
      <c r="R1299" s="65" t="str">
        <f t="shared" si="241"/>
        <v/>
      </c>
      <c r="S1299" s="16" t="str">
        <f t="shared" si="242"/>
        <v/>
      </c>
      <c r="X1299" s="65" t="str">
        <f t="shared" si="243"/>
        <v/>
      </c>
      <c r="AD1299" s="65" t="str">
        <f t="shared" si="244"/>
        <v/>
      </c>
      <c r="AE1299" s="80" t="str">
        <f t="shared" si="245"/>
        <v/>
      </c>
      <c r="AF1299" s="13"/>
      <c r="AN1299" s="14"/>
      <c r="AO1299" s="14"/>
      <c r="AS1299" s="14"/>
      <c r="AT1299" s="14"/>
      <c r="AX1299" s="14"/>
      <c r="AY1299" s="114"/>
      <c r="AZ1299" s="96" t="str">
        <f t="shared" si="246"/>
        <v/>
      </c>
      <c r="BA1299" s="59" t="str">
        <f t="shared" si="247"/>
        <v/>
      </c>
      <c r="BB1299" s="59" t="str">
        <f t="shared" si="248"/>
        <v/>
      </c>
      <c r="BC1299" s="59" t="str">
        <f t="shared" si="252"/>
        <v/>
      </c>
      <c r="BD1299" s="59" t="str">
        <f t="shared" si="250"/>
        <v/>
      </c>
      <c r="BE1299" s="34" t="str">
        <f>IF(AZ1299="","",IF(AND($H1299="",$I1299=""),"Y",IF(AND($H1299&lt;=#REF!,$I1299&gt;=#REF!),"Y",IF(AND($H1299&lt;=#REF!,$I1299=""),"Y",IF(AND($H1299="",$I1299&gt;=#REF!),"Y","N")))))</f>
        <v/>
      </c>
      <c r="BF1299" s="80" t="str">
        <f t="shared" si="251"/>
        <v/>
      </c>
    </row>
    <row r="1300" spans="12:58">
      <c r="L1300" s="80" t="str">
        <f t="shared" si="249"/>
        <v/>
      </c>
      <c r="R1300" s="65" t="str">
        <f t="shared" si="241"/>
        <v/>
      </c>
      <c r="S1300" s="16" t="str">
        <f t="shared" si="242"/>
        <v/>
      </c>
      <c r="X1300" s="65" t="str">
        <f t="shared" si="243"/>
        <v/>
      </c>
      <c r="AD1300" s="65" t="str">
        <f t="shared" si="244"/>
        <v/>
      </c>
      <c r="AE1300" s="80" t="str">
        <f t="shared" si="245"/>
        <v/>
      </c>
      <c r="AF1300" s="13"/>
      <c r="AN1300" s="14"/>
      <c r="AO1300" s="14"/>
      <c r="AS1300" s="14"/>
      <c r="AT1300" s="14"/>
      <c r="AX1300" s="14"/>
      <c r="AY1300" s="114"/>
      <c r="AZ1300" s="96" t="str">
        <f t="shared" si="246"/>
        <v/>
      </c>
      <c r="BA1300" s="59" t="str">
        <f t="shared" si="247"/>
        <v/>
      </c>
      <c r="BB1300" s="59" t="str">
        <f t="shared" si="248"/>
        <v/>
      </c>
      <c r="BC1300" s="59" t="str">
        <f t="shared" si="252"/>
        <v/>
      </c>
      <c r="BD1300" s="59" t="str">
        <f t="shared" si="250"/>
        <v/>
      </c>
      <c r="BE1300" s="34" t="str">
        <f>IF(AZ1300="","",IF(AND($H1300="",$I1300=""),"Y",IF(AND($H1300&lt;=#REF!,$I1300&gt;=#REF!),"Y",IF(AND($H1300&lt;=#REF!,$I1300=""),"Y",IF(AND($H1300="",$I1300&gt;=#REF!),"Y","N")))))</f>
        <v/>
      </c>
      <c r="BF1300" s="80" t="str">
        <f t="shared" si="251"/>
        <v/>
      </c>
    </row>
    <row r="1301" spans="12:58">
      <c r="L1301" s="80" t="str">
        <f t="shared" si="249"/>
        <v/>
      </c>
      <c r="R1301" s="65" t="str">
        <f t="shared" si="241"/>
        <v/>
      </c>
      <c r="S1301" s="16" t="str">
        <f t="shared" si="242"/>
        <v/>
      </c>
      <c r="X1301" s="65" t="str">
        <f t="shared" si="243"/>
        <v/>
      </c>
      <c r="AD1301" s="65" t="str">
        <f t="shared" si="244"/>
        <v/>
      </c>
      <c r="AE1301" s="80" t="str">
        <f t="shared" si="245"/>
        <v/>
      </c>
      <c r="AF1301" s="13"/>
      <c r="AN1301" s="14"/>
      <c r="AO1301" s="14"/>
      <c r="AS1301" s="14"/>
      <c r="AT1301" s="14"/>
      <c r="AX1301" s="14"/>
      <c r="AY1301" s="114"/>
      <c r="AZ1301" s="96" t="str">
        <f t="shared" si="246"/>
        <v/>
      </c>
      <c r="BA1301" s="59" t="str">
        <f t="shared" si="247"/>
        <v/>
      </c>
      <c r="BB1301" s="59" t="str">
        <f t="shared" si="248"/>
        <v/>
      </c>
      <c r="BC1301" s="59" t="str">
        <f t="shared" si="252"/>
        <v/>
      </c>
      <c r="BD1301" s="59" t="str">
        <f t="shared" si="250"/>
        <v/>
      </c>
      <c r="BE1301" s="34" t="str">
        <f>IF(AZ1301="","",IF(AND($H1301="",$I1301=""),"Y",IF(AND($H1301&lt;=#REF!,$I1301&gt;=#REF!),"Y",IF(AND($H1301&lt;=#REF!,$I1301=""),"Y",IF(AND($H1301="",$I1301&gt;=#REF!),"Y","N")))))</f>
        <v/>
      </c>
      <c r="BF1301" s="80" t="str">
        <f t="shared" si="251"/>
        <v/>
      </c>
    </row>
    <row r="1302" spans="12:58">
      <c r="L1302" s="80" t="str">
        <f t="shared" si="249"/>
        <v/>
      </c>
      <c r="R1302" s="65" t="str">
        <f t="shared" si="241"/>
        <v/>
      </c>
      <c r="S1302" s="16" t="str">
        <f t="shared" si="242"/>
        <v/>
      </c>
      <c r="X1302" s="65" t="str">
        <f t="shared" si="243"/>
        <v/>
      </c>
      <c r="AD1302" s="65" t="str">
        <f t="shared" si="244"/>
        <v/>
      </c>
      <c r="AE1302" s="80" t="str">
        <f t="shared" si="245"/>
        <v/>
      </c>
      <c r="AF1302" s="13"/>
      <c r="AN1302" s="14"/>
      <c r="AO1302" s="14"/>
      <c r="AS1302" s="14"/>
      <c r="AT1302" s="14"/>
      <c r="AX1302" s="14"/>
      <c r="AY1302" s="114"/>
      <c r="AZ1302" s="96" t="str">
        <f t="shared" si="246"/>
        <v/>
      </c>
      <c r="BA1302" s="59" t="str">
        <f t="shared" si="247"/>
        <v/>
      </c>
      <c r="BB1302" s="59" t="str">
        <f t="shared" si="248"/>
        <v/>
      </c>
      <c r="BC1302" s="59" t="str">
        <f t="shared" si="252"/>
        <v/>
      </c>
      <c r="BD1302" s="59" t="str">
        <f t="shared" si="250"/>
        <v/>
      </c>
      <c r="BE1302" s="34" t="str">
        <f>IF(AZ1302="","",IF(AND($H1302="",$I1302=""),"Y",IF(AND($H1302&lt;=#REF!,$I1302&gt;=#REF!),"Y",IF(AND($H1302&lt;=#REF!,$I1302=""),"Y",IF(AND($H1302="",$I1302&gt;=#REF!),"Y","N")))))</f>
        <v/>
      </c>
      <c r="BF1302" s="80" t="str">
        <f t="shared" si="251"/>
        <v/>
      </c>
    </row>
    <row r="1303" spans="12:58">
      <c r="L1303" s="80" t="str">
        <f t="shared" si="249"/>
        <v/>
      </c>
      <c r="R1303" s="65" t="str">
        <f t="shared" si="241"/>
        <v/>
      </c>
      <c r="S1303" s="16" t="str">
        <f t="shared" si="242"/>
        <v/>
      </c>
      <c r="X1303" s="65" t="str">
        <f t="shared" si="243"/>
        <v/>
      </c>
      <c r="AD1303" s="65" t="str">
        <f t="shared" si="244"/>
        <v/>
      </c>
      <c r="AE1303" s="80" t="str">
        <f t="shared" si="245"/>
        <v/>
      </c>
      <c r="AF1303" s="13"/>
      <c r="AN1303" s="14"/>
      <c r="AO1303" s="14"/>
      <c r="AS1303" s="14"/>
      <c r="AT1303" s="14"/>
      <c r="AX1303" s="14"/>
      <c r="AY1303" s="114"/>
      <c r="AZ1303" s="96" t="str">
        <f t="shared" si="246"/>
        <v/>
      </c>
      <c r="BA1303" s="59" t="str">
        <f t="shared" si="247"/>
        <v/>
      </c>
      <c r="BB1303" s="59" t="str">
        <f t="shared" si="248"/>
        <v/>
      </c>
      <c r="BC1303" s="59" t="str">
        <f t="shared" si="252"/>
        <v/>
      </c>
      <c r="BD1303" s="59" t="str">
        <f t="shared" si="250"/>
        <v/>
      </c>
      <c r="BE1303" s="34" t="str">
        <f>IF(AZ1303="","",IF(AND($H1303="",$I1303=""),"Y",IF(AND($H1303&lt;=#REF!,$I1303&gt;=#REF!),"Y",IF(AND($H1303&lt;=#REF!,$I1303=""),"Y",IF(AND($H1303="",$I1303&gt;=#REF!),"Y","N")))))</f>
        <v/>
      </c>
      <c r="BF1303" s="80" t="str">
        <f t="shared" si="251"/>
        <v/>
      </c>
    </row>
    <row r="1304" spans="12:58">
      <c r="L1304" s="80" t="str">
        <f t="shared" si="249"/>
        <v/>
      </c>
      <c r="R1304" s="65" t="str">
        <f t="shared" si="241"/>
        <v/>
      </c>
      <c r="S1304" s="16" t="str">
        <f t="shared" si="242"/>
        <v/>
      </c>
      <c r="X1304" s="65" t="str">
        <f t="shared" si="243"/>
        <v/>
      </c>
      <c r="AD1304" s="65" t="str">
        <f t="shared" si="244"/>
        <v/>
      </c>
      <c r="AE1304" s="80" t="str">
        <f t="shared" si="245"/>
        <v/>
      </c>
      <c r="AF1304" s="13"/>
      <c r="AN1304" s="14"/>
      <c r="AO1304" s="14"/>
      <c r="AS1304" s="14"/>
      <c r="AT1304" s="14"/>
      <c r="AX1304" s="14"/>
      <c r="AY1304" s="114"/>
      <c r="AZ1304" s="96" t="str">
        <f t="shared" si="246"/>
        <v/>
      </c>
      <c r="BA1304" s="59" t="str">
        <f t="shared" si="247"/>
        <v/>
      </c>
      <c r="BB1304" s="59" t="str">
        <f t="shared" si="248"/>
        <v/>
      </c>
      <c r="BC1304" s="59" t="str">
        <f t="shared" si="252"/>
        <v/>
      </c>
      <c r="BD1304" s="59" t="str">
        <f t="shared" si="250"/>
        <v/>
      </c>
      <c r="BE1304" s="34" t="str">
        <f>IF(AZ1304="","",IF(AND($H1304="",$I1304=""),"Y",IF(AND($H1304&lt;=#REF!,$I1304&gt;=#REF!),"Y",IF(AND($H1304&lt;=#REF!,$I1304=""),"Y",IF(AND($H1304="",$I1304&gt;=#REF!),"Y","N")))))</f>
        <v/>
      </c>
      <c r="BF1304" s="80" t="str">
        <f t="shared" si="251"/>
        <v/>
      </c>
    </row>
    <row r="1305" spans="12:58">
      <c r="L1305" s="80" t="str">
        <f t="shared" si="249"/>
        <v/>
      </c>
      <c r="R1305" s="65" t="str">
        <f t="shared" si="241"/>
        <v/>
      </c>
      <c r="S1305" s="16" t="str">
        <f t="shared" si="242"/>
        <v/>
      </c>
      <c r="X1305" s="65" t="str">
        <f t="shared" si="243"/>
        <v/>
      </c>
      <c r="AD1305" s="65" t="str">
        <f t="shared" si="244"/>
        <v/>
      </c>
      <c r="AE1305" s="80" t="str">
        <f t="shared" si="245"/>
        <v/>
      </c>
      <c r="AF1305" s="13"/>
      <c r="AN1305" s="14"/>
      <c r="AO1305" s="14"/>
      <c r="AS1305" s="14"/>
      <c r="AT1305" s="14"/>
      <c r="AX1305" s="14"/>
      <c r="AY1305" s="114"/>
      <c r="AZ1305" s="96" t="str">
        <f t="shared" si="246"/>
        <v/>
      </c>
      <c r="BA1305" s="59" t="str">
        <f t="shared" si="247"/>
        <v/>
      </c>
      <c r="BB1305" s="59" t="str">
        <f t="shared" si="248"/>
        <v/>
      </c>
      <c r="BC1305" s="59" t="str">
        <f t="shared" si="252"/>
        <v/>
      </c>
      <c r="BD1305" s="59" t="str">
        <f t="shared" si="250"/>
        <v/>
      </c>
      <c r="BE1305" s="34" t="str">
        <f>IF(AZ1305="","",IF(AND($H1305="",$I1305=""),"Y",IF(AND($H1305&lt;=#REF!,$I1305&gt;=#REF!),"Y",IF(AND($H1305&lt;=#REF!,$I1305=""),"Y",IF(AND($H1305="",$I1305&gt;=#REF!),"Y","N")))))</f>
        <v/>
      </c>
      <c r="BF1305" s="80" t="str">
        <f t="shared" si="251"/>
        <v/>
      </c>
    </row>
    <row r="1306" spans="12:58">
      <c r="L1306" s="80" t="str">
        <f t="shared" si="249"/>
        <v/>
      </c>
      <c r="R1306" s="65" t="str">
        <f t="shared" si="241"/>
        <v/>
      </c>
      <c r="S1306" s="16" t="str">
        <f t="shared" si="242"/>
        <v/>
      </c>
      <c r="X1306" s="65" t="str">
        <f t="shared" si="243"/>
        <v/>
      </c>
      <c r="AD1306" s="65" t="str">
        <f t="shared" si="244"/>
        <v/>
      </c>
      <c r="AE1306" s="80" t="str">
        <f t="shared" si="245"/>
        <v/>
      </c>
      <c r="AF1306" s="13"/>
      <c r="AN1306" s="14"/>
      <c r="AO1306" s="14"/>
      <c r="AS1306" s="14"/>
      <c r="AT1306" s="14"/>
      <c r="AX1306" s="14"/>
      <c r="AY1306" s="114"/>
      <c r="AZ1306" s="96" t="str">
        <f t="shared" si="246"/>
        <v/>
      </c>
      <c r="BA1306" s="59" t="str">
        <f t="shared" si="247"/>
        <v/>
      </c>
      <c r="BB1306" s="59" t="str">
        <f t="shared" si="248"/>
        <v/>
      </c>
      <c r="BC1306" s="59" t="str">
        <f t="shared" si="252"/>
        <v/>
      </c>
      <c r="BD1306" s="59" t="str">
        <f t="shared" si="250"/>
        <v/>
      </c>
      <c r="BE1306" s="34" t="str">
        <f>IF(AZ1306="","",IF(AND($H1306="",$I1306=""),"Y",IF(AND($H1306&lt;=#REF!,$I1306&gt;=#REF!),"Y",IF(AND($H1306&lt;=#REF!,$I1306=""),"Y",IF(AND($H1306="",$I1306&gt;=#REF!),"Y","N")))))</f>
        <v/>
      </c>
      <c r="BF1306" s="80" t="str">
        <f t="shared" si="251"/>
        <v/>
      </c>
    </row>
    <row r="1307" spans="12:58">
      <c r="L1307" s="80" t="str">
        <f t="shared" si="249"/>
        <v/>
      </c>
      <c r="R1307" s="65" t="str">
        <f t="shared" si="241"/>
        <v/>
      </c>
      <c r="S1307" s="16" t="str">
        <f t="shared" si="242"/>
        <v/>
      </c>
      <c r="X1307" s="65" t="str">
        <f t="shared" si="243"/>
        <v/>
      </c>
      <c r="AD1307" s="65" t="str">
        <f t="shared" si="244"/>
        <v/>
      </c>
      <c r="AE1307" s="80" t="str">
        <f t="shared" si="245"/>
        <v/>
      </c>
      <c r="AF1307" s="13"/>
      <c r="AN1307" s="14"/>
      <c r="AO1307" s="14"/>
      <c r="AS1307" s="14"/>
      <c r="AT1307" s="14"/>
      <c r="AX1307" s="14"/>
      <c r="AY1307" s="114"/>
      <c r="AZ1307" s="96" t="str">
        <f t="shared" si="246"/>
        <v/>
      </c>
      <c r="BA1307" s="59" t="str">
        <f t="shared" si="247"/>
        <v/>
      </c>
      <c r="BB1307" s="59" t="str">
        <f t="shared" si="248"/>
        <v/>
      </c>
      <c r="BC1307" s="59" t="str">
        <f t="shared" si="252"/>
        <v/>
      </c>
      <c r="BD1307" s="59" t="str">
        <f t="shared" si="250"/>
        <v/>
      </c>
      <c r="BE1307" s="34" t="str">
        <f>IF(AZ1307="","",IF(AND($H1307="",$I1307=""),"Y",IF(AND($H1307&lt;=#REF!,$I1307&gt;=#REF!),"Y",IF(AND($H1307&lt;=#REF!,$I1307=""),"Y",IF(AND($H1307="",$I1307&gt;=#REF!),"Y","N")))))</f>
        <v/>
      </c>
      <c r="BF1307" s="80" t="str">
        <f t="shared" si="251"/>
        <v/>
      </c>
    </row>
    <row r="1308" spans="12:58">
      <c r="L1308" s="80" t="str">
        <f t="shared" si="249"/>
        <v/>
      </c>
      <c r="R1308" s="65" t="str">
        <f t="shared" si="241"/>
        <v/>
      </c>
      <c r="S1308" s="16" t="str">
        <f t="shared" si="242"/>
        <v/>
      </c>
      <c r="X1308" s="65" t="str">
        <f t="shared" si="243"/>
        <v/>
      </c>
      <c r="AD1308" s="65" t="str">
        <f t="shared" si="244"/>
        <v/>
      </c>
      <c r="AE1308" s="80" t="str">
        <f t="shared" si="245"/>
        <v/>
      </c>
      <c r="AF1308" s="13"/>
      <c r="AN1308" s="14"/>
      <c r="AO1308" s="14"/>
      <c r="AS1308" s="14"/>
      <c r="AT1308" s="14"/>
      <c r="AX1308" s="14"/>
      <c r="AY1308" s="114"/>
      <c r="AZ1308" s="96" t="str">
        <f t="shared" si="246"/>
        <v/>
      </c>
      <c r="BA1308" s="59" t="str">
        <f t="shared" si="247"/>
        <v/>
      </c>
      <c r="BB1308" s="59" t="str">
        <f t="shared" si="248"/>
        <v/>
      </c>
      <c r="BC1308" s="59" t="str">
        <f t="shared" si="252"/>
        <v/>
      </c>
      <c r="BD1308" s="59" t="str">
        <f t="shared" si="250"/>
        <v/>
      </c>
      <c r="BE1308" s="34" t="str">
        <f>IF(AZ1308="","",IF(AND($H1308="",$I1308=""),"Y",IF(AND($H1308&lt;=#REF!,$I1308&gt;=#REF!),"Y",IF(AND($H1308&lt;=#REF!,$I1308=""),"Y",IF(AND($H1308="",$I1308&gt;=#REF!),"Y","N")))))</f>
        <v/>
      </c>
      <c r="BF1308" s="80" t="str">
        <f t="shared" si="251"/>
        <v/>
      </c>
    </row>
    <row r="1309" spans="12:58">
      <c r="L1309" s="80" t="str">
        <f t="shared" si="249"/>
        <v/>
      </c>
      <c r="R1309" s="65" t="str">
        <f t="shared" si="241"/>
        <v/>
      </c>
      <c r="S1309" s="16" t="str">
        <f t="shared" si="242"/>
        <v/>
      </c>
      <c r="X1309" s="65" t="str">
        <f t="shared" si="243"/>
        <v/>
      </c>
      <c r="AD1309" s="65" t="str">
        <f t="shared" si="244"/>
        <v/>
      </c>
      <c r="AE1309" s="80" t="str">
        <f t="shared" si="245"/>
        <v/>
      </c>
      <c r="AF1309" s="13"/>
      <c r="AN1309" s="14"/>
      <c r="AO1309" s="14"/>
      <c r="AS1309" s="14"/>
      <c r="AT1309" s="14"/>
      <c r="AX1309" s="14"/>
      <c r="AY1309" s="114"/>
      <c r="AZ1309" s="96" t="str">
        <f t="shared" si="246"/>
        <v/>
      </c>
      <c r="BA1309" s="59" t="str">
        <f t="shared" si="247"/>
        <v/>
      </c>
      <c r="BB1309" s="59" t="str">
        <f t="shared" si="248"/>
        <v/>
      </c>
      <c r="BC1309" s="59" t="str">
        <f t="shared" si="252"/>
        <v/>
      </c>
      <c r="BD1309" s="59" t="str">
        <f t="shared" si="250"/>
        <v/>
      </c>
      <c r="BE1309" s="34" t="str">
        <f>IF(AZ1309="","",IF(AND($H1309="",$I1309=""),"Y",IF(AND($H1309&lt;=#REF!,$I1309&gt;=#REF!),"Y",IF(AND($H1309&lt;=#REF!,$I1309=""),"Y",IF(AND($H1309="",$I1309&gt;=#REF!),"Y","N")))))</f>
        <v/>
      </c>
      <c r="BF1309" s="80" t="str">
        <f t="shared" si="251"/>
        <v/>
      </c>
    </row>
    <row r="1310" spans="12:58">
      <c r="L1310" s="80" t="str">
        <f t="shared" si="249"/>
        <v/>
      </c>
      <c r="R1310" s="65" t="str">
        <f t="shared" si="241"/>
        <v/>
      </c>
      <c r="S1310" s="16" t="str">
        <f t="shared" si="242"/>
        <v/>
      </c>
      <c r="X1310" s="65" t="str">
        <f t="shared" si="243"/>
        <v/>
      </c>
      <c r="AD1310" s="65" t="str">
        <f t="shared" si="244"/>
        <v/>
      </c>
      <c r="AE1310" s="80" t="str">
        <f t="shared" si="245"/>
        <v/>
      </c>
      <c r="AF1310" s="13"/>
      <c r="AN1310" s="14"/>
      <c r="AO1310" s="14"/>
      <c r="AS1310" s="14"/>
      <c r="AT1310" s="14"/>
      <c r="AX1310" s="14"/>
      <c r="AY1310" s="114"/>
      <c r="AZ1310" s="96" t="str">
        <f t="shared" si="246"/>
        <v/>
      </c>
      <c r="BA1310" s="59" t="str">
        <f t="shared" si="247"/>
        <v/>
      </c>
      <c r="BB1310" s="59" t="str">
        <f t="shared" si="248"/>
        <v/>
      </c>
      <c r="BC1310" s="59" t="str">
        <f t="shared" si="252"/>
        <v/>
      </c>
      <c r="BD1310" s="59" t="str">
        <f t="shared" si="250"/>
        <v/>
      </c>
      <c r="BE1310" s="34" t="str">
        <f>IF(AZ1310="","",IF(AND($H1310="",$I1310=""),"Y",IF(AND($H1310&lt;=#REF!,$I1310&gt;=#REF!),"Y",IF(AND($H1310&lt;=#REF!,$I1310=""),"Y",IF(AND($H1310="",$I1310&gt;=#REF!),"Y","N")))))</f>
        <v/>
      </c>
      <c r="BF1310" s="80" t="str">
        <f t="shared" si="251"/>
        <v/>
      </c>
    </row>
    <row r="1311" spans="12:58">
      <c r="L1311" s="80" t="str">
        <f t="shared" si="249"/>
        <v/>
      </c>
      <c r="R1311" s="65" t="str">
        <f t="shared" si="241"/>
        <v/>
      </c>
      <c r="S1311" s="16" t="str">
        <f t="shared" si="242"/>
        <v/>
      </c>
      <c r="X1311" s="65" t="str">
        <f t="shared" si="243"/>
        <v/>
      </c>
      <c r="AD1311" s="65" t="str">
        <f t="shared" si="244"/>
        <v/>
      </c>
      <c r="AE1311" s="80" t="str">
        <f t="shared" si="245"/>
        <v/>
      </c>
      <c r="AF1311" s="13"/>
      <c r="AN1311" s="14"/>
      <c r="AO1311" s="14"/>
      <c r="AS1311" s="14"/>
      <c r="AT1311" s="14"/>
      <c r="AX1311" s="14"/>
      <c r="AY1311" s="114"/>
      <c r="AZ1311" s="96" t="str">
        <f t="shared" si="246"/>
        <v/>
      </c>
      <c r="BA1311" s="59" t="str">
        <f t="shared" si="247"/>
        <v/>
      </c>
      <c r="BB1311" s="59" t="str">
        <f t="shared" si="248"/>
        <v/>
      </c>
      <c r="BC1311" s="59" t="str">
        <f t="shared" si="252"/>
        <v/>
      </c>
      <c r="BD1311" s="59" t="str">
        <f t="shared" si="250"/>
        <v/>
      </c>
      <c r="BE1311" s="34" t="str">
        <f>IF(AZ1311="","",IF(AND($H1311="",$I1311=""),"Y",IF(AND($H1311&lt;=#REF!,$I1311&gt;=#REF!),"Y",IF(AND($H1311&lt;=#REF!,$I1311=""),"Y",IF(AND($H1311="",$I1311&gt;=#REF!),"Y","N")))))</f>
        <v/>
      </c>
      <c r="BF1311" s="80" t="str">
        <f t="shared" si="251"/>
        <v/>
      </c>
    </row>
    <row r="1312" spans="12:58">
      <c r="L1312" s="80" t="str">
        <f t="shared" si="249"/>
        <v/>
      </c>
      <c r="R1312" s="65" t="str">
        <f t="shared" si="241"/>
        <v/>
      </c>
      <c r="S1312" s="16" t="str">
        <f t="shared" si="242"/>
        <v/>
      </c>
      <c r="X1312" s="65" t="str">
        <f t="shared" si="243"/>
        <v/>
      </c>
      <c r="AD1312" s="65" t="str">
        <f t="shared" si="244"/>
        <v/>
      </c>
      <c r="AE1312" s="80" t="str">
        <f t="shared" si="245"/>
        <v/>
      </c>
      <c r="AF1312" s="13"/>
      <c r="AN1312" s="14"/>
      <c r="AO1312" s="14"/>
      <c r="AS1312" s="14"/>
      <c r="AT1312" s="14"/>
      <c r="AX1312" s="14"/>
      <c r="AY1312" s="114"/>
      <c r="AZ1312" s="96" t="str">
        <f t="shared" si="246"/>
        <v/>
      </c>
      <c r="BA1312" s="59" t="str">
        <f t="shared" si="247"/>
        <v/>
      </c>
      <c r="BB1312" s="59" t="str">
        <f t="shared" si="248"/>
        <v/>
      </c>
      <c r="BC1312" s="59" t="str">
        <f t="shared" si="252"/>
        <v/>
      </c>
      <c r="BD1312" s="59" t="str">
        <f t="shared" si="250"/>
        <v/>
      </c>
      <c r="BE1312" s="34" t="str">
        <f>IF(AZ1312="","",IF(AND($H1312="",$I1312=""),"Y",IF(AND($H1312&lt;=#REF!,$I1312&gt;=#REF!),"Y",IF(AND($H1312&lt;=#REF!,$I1312=""),"Y",IF(AND($H1312="",$I1312&gt;=#REF!),"Y","N")))))</f>
        <v/>
      </c>
      <c r="BF1312" s="80" t="str">
        <f t="shared" si="251"/>
        <v/>
      </c>
    </row>
    <row r="1313" spans="12:58">
      <c r="L1313" s="80" t="str">
        <f t="shared" si="249"/>
        <v/>
      </c>
      <c r="R1313" s="65" t="str">
        <f t="shared" si="241"/>
        <v/>
      </c>
      <c r="S1313" s="16" t="str">
        <f t="shared" si="242"/>
        <v/>
      </c>
      <c r="X1313" s="65" t="str">
        <f t="shared" si="243"/>
        <v/>
      </c>
      <c r="AD1313" s="65" t="str">
        <f t="shared" si="244"/>
        <v/>
      </c>
      <c r="AE1313" s="80" t="str">
        <f t="shared" si="245"/>
        <v/>
      </c>
      <c r="AF1313" s="13"/>
      <c r="AN1313" s="14"/>
      <c r="AO1313" s="14"/>
      <c r="AS1313" s="14"/>
      <c r="AT1313" s="14"/>
      <c r="AX1313" s="14"/>
      <c r="AY1313" s="114"/>
      <c r="AZ1313" s="96" t="str">
        <f t="shared" si="246"/>
        <v/>
      </c>
      <c r="BA1313" s="59" t="str">
        <f t="shared" si="247"/>
        <v/>
      </c>
      <c r="BB1313" s="59" t="str">
        <f t="shared" si="248"/>
        <v/>
      </c>
      <c r="BC1313" s="59" t="str">
        <f t="shared" si="252"/>
        <v/>
      </c>
      <c r="BD1313" s="59" t="str">
        <f t="shared" si="250"/>
        <v/>
      </c>
      <c r="BE1313" s="34" t="str">
        <f>IF(AZ1313="","",IF(AND($H1313="",$I1313=""),"Y",IF(AND($H1313&lt;=#REF!,$I1313&gt;=#REF!),"Y",IF(AND($H1313&lt;=#REF!,$I1313=""),"Y",IF(AND($H1313="",$I1313&gt;=#REF!),"Y","N")))))</f>
        <v/>
      </c>
      <c r="BF1313" s="80" t="str">
        <f t="shared" si="251"/>
        <v/>
      </c>
    </row>
    <row r="1314" spans="12:58">
      <c r="L1314" s="80" t="str">
        <f t="shared" si="249"/>
        <v/>
      </c>
      <c r="R1314" s="65" t="str">
        <f t="shared" si="241"/>
        <v/>
      </c>
      <c r="S1314" s="16" t="str">
        <f t="shared" si="242"/>
        <v/>
      </c>
      <c r="X1314" s="65" t="str">
        <f t="shared" si="243"/>
        <v/>
      </c>
      <c r="AD1314" s="65" t="str">
        <f t="shared" si="244"/>
        <v/>
      </c>
      <c r="AE1314" s="80" t="str">
        <f t="shared" si="245"/>
        <v/>
      </c>
      <c r="AF1314" s="13"/>
      <c r="AN1314" s="14"/>
      <c r="AO1314" s="14"/>
      <c r="AS1314" s="14"/>
      <c r="AT1314" s="14"/>
      <c r="AX1314" s="14"/>
      <c r="AY1314" s="114"/>
      <c r="AZ1314" s="96" t="str">
        <f t="shared" si="246"/>
        <v/>
      </c>
      <c r="BA1314" s="59" t="str">
        <f t="shared" si="247"/>
        <v/>
      </c>
      <c r="BB1314" s="59" t="str">
        <f t="shared" si="248"/>
        <v/>
      </c>
      <c r="BC1314" s="59" t="str">
        <f t="shared" si="252"/>
        <v/>
      </c>
      <c r="BD1314" s="59" t="str">
        <f t="shared" si="250"/>
        <v/>
      </c>
      <c r="BE1314" s="34" t="str">
        <f>IF(AZ1314="","",IF(AND($H1314="",$I1314=""),"Y",IF(AND($H1314&lt;=#REF!,$I1314&gt;=#REF!),"Y",IF(AND($H1314&lt;=#REF!,$I1314=""),"Y",IF(AND($H1314="",$I1314&gt;=#REF!),"Y","N")))))</f>
        <v/>
      </c>
      <c r="BF1314" s="80" t="str">
        <f t="shared" si="251"/>
        <v/>
      </c>
    </row>
    <row r="1315" spans="12:58">
      <c r="L1315" s="80" t="str">
        <f t="shared" si="249"/>
        <v/>
      </c>
      <c r="R1315" s="65" t="str">
        <f t="shared" si="241"/>
        <v/>
      </c>
      <c r="S1315" s="16" t="str">
        <f t="shared" si="242"/>
        <v/>
      </c>
      <c r="X1315" s="65" t="str">
        <f t="shared" si="243"/>
        <v/>
      </c>
      <c r="AD1315" s="65" t="str">
        <f t="shared" si="244"/>
        <v/>
      </c>
      <c r="AE1315" s="80" t="str">
        <f t="shared" si="245"/>
        <v/>
      </c>
      <c r="AF1315" s="13"/>
      <c r="AN1315" s="14"/>
      <c r="AO1315" s="14"/>
      <c r="AS1315" s="14"/>
      <c r="AT1315" s="14"/>
      <c r="AX1315" s="14"/>
      <c r="AY1315" s="114"/>
      <c r="AZ1315" s="96" t="str">
        <f t="shared" si="246"/>
        <v/>
      </c>
      <c r="BA1315" s="59" t="str">
        <f t="shared" si="247"/>
        <v/>
      </c>
      <c r="BB1315" s="59" t="str">
        <f t="shared" si="248"/>
        <v/>
      </c>
      <c r="BC1315" s="59" t="str">
        <f t="shared" si="252"/>
        <v/>
      </c>
      <c r="BD1315" s="59" t="str">
        <f t="shared" si="250"/>
        <v/>
      </c>
      <c r="BE1315" s="34" t="str">
        <f>IF(AZ1315="","",IF(AND($H1315="",$I1315=""),"Y",IF(AND($H1315&lt;=#REF!,$I1315&gt;=#REF!),"Y",IF(AND($H1315&lt;=#REF!,$I1315=""),"Y",IF(AND($H1315="",$I1315&gt;=#REF!),"Y","N")))))</f>
        <v/>
      </c>
      <c r="BF1315" s="80" t="str">
        <f t="shared" si="251"/>
        <v/>
      </c>
    </row>
    <row r="1316" spans="12:58">
      <c r="L1316" s="80" t="str">
        <f t="shared" si="249"/>
        <v/>
      </c>
      <c r="R1316" s="65" t="str">
        <f t="shared" si="241"/>
        <v/>
      </c>
      <c r="S1316" s="16" t="str">
        <f t="shared" si="242"/>
        <v/>
      </c>
      <c r="X1316" s="65" t="str">
        <f t="shared" si="243"/>
        <v/>
      </c>
      <c r="AD1316" s="65" t="str">
        <f t="shared" si="244"/>
        <v/>
      </c>
      <c r="AE1316" s="80" t="str">
        <f t="shared" si="245"/>
        <v/>
      </c>
      <c r="AF1316" s="13"/>
      <c r="AN1316" s="14"/>
      <c r="AO1316" s="14"/>
      <c r="AS1316" s="14"/>
      <c r="AT1316" s="14"/>
      <c r="AX1316" s="14"/>
      <c r="AY1316" s="114"/>
      <c r="AZ1316" s="96" t="str">
        <f t="shared" si="246"/>
        <v/>
      </c>
      <c r="BA1316" s="59" t="str">
        <f t="shared" si="247"/>
        <v/>
      </c>
      <c r="BB1316" s="59" t="str">
        <f t="shared" si="248"/>
        <v/>
      </c>
      <c r="BC1316" s="59" t="str">
        <f t="shared" si="252"/>
        <v/>
      </c>
      <c r="BD1316" s="59" t="str">
        <f t="shared" si="250"/>
        <v/>
      </c>
      <c r="BE1316" s="34" t="str">
        <f>IF(AZ1316="","",IF(AND($H1316="",$I1316=""),"Y",IF(AND($H1316&lt;=#REF!,$I1316&gt;=#REF!),"Y",IF(AND($H1316&lt;=#REF!,$I1316=""),"Y",IF(AND($H1316="",$I1316&gt;=#REF!),"Y","N")))))</f>
        <v/>
      </c>
      <c r="BF1316" s="80" t="str">
        <f t="shared" si="251"/>
        <v/>
      </c>
    </row>
    <row r="1317" spans="12:58">
      <c r="L1317" s="80" t="str">
        <f t="shared" si="249"/>
        <v/>
      </c>
      <c r="R1317" s="65" t="str">
        <f t="shared" si="241"/>
        <v/>
      </c>
      <c r="S1317" s="16" t="str">
        <f t="shared" si="242"/>
        <v/>
      </c>
      <c r="X1317" s="65" t="str">
        <f t="shared" si="243"/>
        <v/>
      </c>
      <c r="AD1317" s="65" t="str">
        <f t="shared" si="244"/>
        <v/>
      </c>
      <c r="AE1317" s="80" t="str">
        <f t="shared" si="245"/>
        <v/>
      </c>
      <c r="AF1317" s="13"/>
      <c r="AN1317" s="14"/>
      <c r="AO1317" s="14"/>
      <c r="AS1317" s="14"/>
      <c r="AT1317" s="14"/>
      <c r="AX1317" s="14"/>
      <c r="AY1317" s="114"/>
      <c r="AZ1317" s="96" t="str">
        <f t="shared" si="246"/>
        <v/>
      </c>
      <c r="BA1317" s="59" t="str">
        <f t="shared" si="247"/>
        <v/>
      </c>
      <c r="BB1317" s="59" t="str">
        <f t="shared" si="248"/>
        <v/>
      </c>
      <c r="BC1317" s="59" t="str">
        <f t="shared" si="252"/>
        <v/>
      </c>
      <c r="BD1317" s="59" t="str">
        <f t="shared" si="250"/>
        <v/>
      </c>
      <c r="BE1317" s="34" t="str">
        <f>IF(AZ1317="","",IF(AND($H1317="",$I1317=""),"Y",IF(AND($H1317&lt;=#REF!,$I1317&gt;=#REF!),"Y",IF(AND($H1317&lt;=#REF!,$I1317=""),"Y",IF(AND($H1317="",$I1317&gt;=#REF!),"Y","N")))))</f>
        <v/>
      </c>
      <c r="BF1317" s="80" t="str">
        <f t="shared" si="251"/>
        <v/>
      </c>
    </row>
    <row r="1318" spans="12:58">
      <c r="L1318" s="80" t="str">
        <f t="shared" si="249"/>
        <v/>
      </c>
      <c r="R1318" s="65" t="str">
        <f t="shared" si="241"/>
        <v/>
      </c>
      <c r="S1318" s="16" t="str">
        <f t="shared" si="242"/>
        <v/>
      </c>
      <c r="X1318" s="65" t="str">
        <f t="shared" si="243"/>
        <v/>
      </c>
      <c r="AD1318" s="65" t="str">
        <f t="shared" si="244"/>
        <v/>
      </c>
      <c r="AE1318" s="80" t="str">
        <f t="shared" si="245"/>
        <v/>
      </c>
      <c r="AF1318" s="13"/>
      <c r="AN1318" s="14"/>
      <c r="AO1318" s="14"/>
      <c r="AS1318" s="14"/>
      <c r="AT1318" s="14"/>
      <c r="AX1318" s="14"/>
      <c r="AY1318" s="114"/>
      <c r="AZ1318" s="96" t="str">
        <f t="shared" si="246"/>
        <v/>
      </c>
      <c r="BA1318" s="59" t="str">
        <f t="shared" si="247"/>
        <v/>
      </c>
      <c r="BB1318" s="59" t="str">
        <f t="shared" si="248"/>
        <v/>
      </c>
      <c r="BC1318" s="59" t="str">
        <f t="shared" si="252"/>
        <v/>
      </c>
      <c r="BD1318" s="59" t="str">
        <f t="shared" si="250"/>
        <v/>
      </c>
      <c r="BE1318" s="34" t="str">
        <f>IF(AZ1318="","",IF(AND($H1318="",$I1318=""),"Y",IF(AND($H1318&lt;=#REF!,$I1318&gt;=#REF!),"Y",IF(AND($H1318&lt;=#REF!,$I1318=""),"Y",IF(AND($H1318="",$I1318&gt;=#REF!),"Y","N")))))</f>
        <v/>
      </c>
      <c r="BF1318" s="80" t="str">
        <f t="shared" si="251"/>
        <v/>
      </c>
    </row>
    <row r="1319" spans="12:58">
      <c r="L1319" s="80" t="str">
        <f t="shared" si="249"/>
        <v/>
      </c>
      <c r="R1319" s="65" t="str">
        <f t="shared" si="241"/>
        <v/>
      </c>
      <c r="S1319" s="16" t="str">
        <f t="shared" si="242"/>
        <v/>
      </c>
      <c r="X1319" s="65" t="str">
        <f t="shared" si="243"/>
        <v/>
      </c>
      <c r="AD1319" s="65" t="str">
        <f t="shared" si="244"/>
        <v/>
      </c>
      <c r="AE1319" s="80" t="str">
        <f t="shared" si="245"/>
        <v/>
      </c>
      <c r="AF1319" s="13"/>
      <c r="AN1319" s="14"/>
      <c r="AO1319" s="14"/>
      <c r="AS1319" s="14"/>
      <c r="AT1319" s="14"/>
      <c r="AX1319" s="14"/>
      <c r="AY1319" s="114"/>
      <c r="AZ1319" s="96" t="str">
        <f t="shared" si="246"/>
        <v/>
      </c>
      <c r="BA1319" s="59" t="str">
        <f t="shared" si="247"/>
        <v/>
      </c>
      <c r="BB1319" s="59" t="str">
        <f t="shared" si="248"/>
        <v/>
      </c>
      <c r="BC1319" s="59" t="str">
        <f t="shared" si="252"/>
        <v/>
      </c>
      <c r="BD1319" s="59" t="str">
        <f t="shared" si="250"/>
        <v/>
      </c>
      <c r="BE1319" s="34" t="str">
        <f>IF(AZ1319="","",IF(AND($H1319="",$I1319=""),"Y",IF(AND($H1319&lt;=#REF!,$I1319&gt;=#REF!),"Y",IF(AND($H1319&lt;=#REF!,$I1319=""),"Y",IF(AND($H1319="",$I1319&gt;=#REF!),"Y","N")))))</f>
        <v/>
      </c>
      <c r="BF1319" s="80" t="str">
        <f t="shared" si="251"/>
        <v/>
      </c>
    </row>
    <row r="1320" spans="12:58">
      <c r="L1320" s="80" t="str">
        <f t="shared" si="249"/>
        <v/>
      </c>
      <c r="R1320" s="65" t="str">
        <f t="shared" si="241"/>
        <v/>
      </c>
      <c r="S1320" s="16" t="str">
        <f t="shared" si="242"/>
        <v/>
      </c>
      <c r="X1320" s="65" t="str">
        <f t="shared" si="243"/>
        <v/>
      </c>
      <c r="AD1320" s="65" t="str">
        <f t="shared" si="244"/>
        <v/>
      </c>
      <c r="AE1320" s="80" t="str">
        <f t="shared" si="245"/>
        <v/>
      </c>
      <c r="AF1320" s="13"/>
      <c r="AN1320" s="14"/>
      <c r="AO1320" s="14"/>
      <c r="AS1320" s="14"/>
      <c r="AT1320" s="14"/>
      <c r="AX1320" s="14"/>
      <c r="AY1320" s="114"/>
      <c r="AZ1320" s="96" t="str">
        <f t="shared" si="246"/>
        <v/>
      </c>
      <c r="BA1320" s="59" t="str">
        <f t="shared" si="247"/>
        <v/>
      </c>
      <c r="BB1320" s="59" t="str">
        <f t="shared" si="248"/>
        <v/>
      </c>
      <c r="BC1320" s="59" t="str">
        <f t="shared" si="252"/>
        <v/>
      </c>
      <c r="BD1320" s="59" t="str">
        <f t="shared" si="250"/>
        <v/>
      </c>
      <c r="BE1320" s="34" t="str">
        <f>IF(AZ1320="","",IF(AND($H1320="",$I1320=""),"Y",IF(AND($H1320&lt;=#REF!,$I1320&gt;=#REF!),"Y",IF(AND($H1320&lt;=#REF!,$I1320=""),"Y",IF(AND($H1320="",$I1320&gt;=#REF!),"Y","N")))))</f>
        <v/>
      </c>
      <c r="BF1320" s="80" t="str">
        <f t="shared" si="251"/>
        <v/>
      </c>
    </row>
    <row r="1321" spans="12:58">
      <c r="L1321" s="80" t="str">
        <f t="shared" si="249"/>
        <v/>
      </c>
      <c r="R1321" s="65" t="str">
        <f t="shared" si="241"/>
        <v/>
      </c>
      <c r="S1321" s="16" t="str">
        <f t="shared" si="242"/>
        <v/>
      </c>
      <c r="X1321" s="65" t="str">
        <f t="shared" si="243"/>
        <v/>
      </c>
      <c r="AD1321" s="65" t="str">
        <f t="shared" si="244"/>
        <v/>
      </c>
      <c r="AE1321" s="80" t="str">
        <f t="shared" si="245"/>
        <v/>
      </c>
      <c r="AF1321" s="13"/>
      <c r="AN1321" s="14"/>
      <c r="AO1321" s="14"/>
      <c r="AS1321" s="14"/>
      <c r="AT1321" s="14"/>
      <c r="AX1321" s="14"/>
      <c r="AY1321" s="114"/>
      <c r="AZ1321" s="96" t="str">
        <f t="shared" si="246"/>
        <v/>
      </c>
      <c r="BA1321" s="59" t="str">
        <f t="shared" si="247"/>
        <v/>
      </c>
      <c r="BB1321" s="59" t="str">
        <f t="shared" si="248"/>
        <v/>
      </c>
      <c r="BC1321" s="59" t="str">
        <f t="shared" si="252"/>
        <v/>
      </c>
      <c r="BD1321" s="59" t="str">
        <f t="shared" si="250"/>
        <v/>
      </c>
      <c r="BE1321" s="34" t="str">
        <f>IF(AZ1321="","",IF(AND($H1321="",$I1321=""),"Y",IF(AND($H1321&lt;=#REF!,$I1321&gt;=#REF!),"Y",IF(AND($H1321&lt;=#REF!,$I1321=""),"Y",IF(AND($H1321="",$I1321&gt;=#REF!),"Y","N")))))</f>
        <v/>
      </c>
      <c r="BF1321" s="80" t="str">
        <f t="shared" si="251"/>
        <v/>
      </c>
    </row>
    <row r="1322" spans="12:58">
      <c r="L1322" s="80" t="str">
        <f t="shared" si="249"/>
        <v/>
      </c>
      <c r="R1322" s="65" t="str">
        <f t="shared" si="241"/>
        <v/>
      </c>
      <c r="S1322" s="16" t="str">
        <f t="shared" si="242"/>
        <v/>
      </c>
      <c r="X1322" s="65" t="str">
        <f t="shared" si="243"/>
        <v/>
      </c>
      <c r="AD1322" s="65" t="str">
        <f t="shared" si="244"/>
        <v/>
      </c>
      <c r="AE1322" s="80" t="str">
        <f t="shared" si="245"/>
        <v/>
      </c>
      <c r="AF1322" s="13"/>
      <c r="AN1322" s="14"/>
      <c r="AO1322" s="14"/>
      <c r="AS1322" s="14"/>
      <c r="AT1322" s="14"/>
      <c r="AX1322" s="14"/>
      <c r="AY1322" s="114"/>
      <c r="AZ1322" s="96" t="str">
        <f t="shared" si="246"/>
        <v/>
      </c>
      <c r="BA1322" s="59" t="str">
        <f t="shared" si="247"/>
        <v/>
      </c>
      <c r="BB1322" s="59" t="str">
        <f t="shared" si="248"/>
        <v/>
      </c>
      <c r="BC1322" s="59" t="str">
        <f t="shared" si="252"/>
        <v/>
      </c>
      <c r="BD1322" s="59" t="str">
        <f t="shared" si="250"/>
        <v/>
      </c>
      <c r="BE1322" s="34" t="str">
        <f>IF(AZ1322="","",IF(AND($H1322="",$I1322=""),"Y",IF(AND($H1322&lt;=#REF!,$I1322&gt;=#REF!),"Y",IF(AND($H1322&lt;=#REF!,$I1322=""),"Y",IF(AND($H1322="",$I1322&gt;=#REF!),"Y","N")))))</f>
        <v/>
      </c>
      <c r="BF1322" s="80" t="str">
        <f t="shared" si="251"/>
        <v/>
      </c>
    </row>
    <row r="1323" spans="12:58">
      <c r="L1323" s="80" t="str">
        <f t="shared" si="249"/>
        <v/>
      </c>
      <c r="R1323" s="65" t="str">
        <f t="shared" si="241"/>
        <v/>
      </c>
      <c r="S1323" s="16" t="str">
        <f t="shared" si="242"/>
        <v/>
      </c>
      <c r="X1323" s="65" t="str">
        <f t="shared" si="243"/>
        <v/>
      </c>
      <c r="AD1323" s="65" t="str">
        <f t="shared" si="244"/>
        <v/>
      </c>
      <c r="AE1323" s="80" t="str">
        <f t="shared" si="245"/>
        <v/>
      </c>
      <c r="AF1323" s="13"/>
      <c r="AN1323" s="14"/>
      <c r="AO1323" s="14"/>
      <c r="AS1323" s="14"/>
      <c r="AT1323" s="14"/>
      <c r="AX1323" s="14"/>
      <c r="AY1323" s="114"/>
      <c r="AZ1323" s="96" t="str">
        <f t="shared" si="246"/>
        <v/>
      </c>
      <c r="BA1323" s="59" t="str">
        <f t="shared" si="247"/>
        <v/>
      </c>
      <c r="BB1323" s="59" t="str">
        <f t="shared" si="248"/>
        <v/>
      </c>
      <c r="BC1323" s="59" t="str">
        <f t="shared" si="252"/>
        <v/>
      </c>
      <c r="BD1323" s="59" t="str">
        <f t="shared" si="250"/>
        <v/>
      </c>
      <c r="BE1323" s="34" t="str">
        <f>IF(AZ1323="","",IF(AND($H1323="",$I1323=""),"Y",IF(AND($H1323&lt;=#REF!,$I1323&gt;=#REF!),"Y",IF(AND($H1323&lt;=#REF!,$I1323=""),"Y",IF(AND($H1323="",$I1323&gt;=#REF!),"Y","N")))))</f>
        <v/>
      </c>
      <c r="BF1323" s="80" t="str">
        <f t="shared" si="251"/>
        <v/>
      </c>
    </row>
    <row r="1324" spans="12:58">
      <c r="L1324" s="80" t="str">
        <f t="shared" si="249"/>
        <v/>
      </c>
      <c r="R1324" s="65" t="str">
        <f t="shared" si="241"/>
        <v/>
      </c>
      <c r="S1324" s="16" t="str">
        <f t="shared" si="242"/>
        <v/>
      </c>
      <c r="X1324" s="65" t="str">
        <f t="shared" si="243"/>
        <v/>
      </c>
      <c r="AD1324" s="65" t="str">
        <f t="shared" si="244"/>
        <v/>
      </c>
      <c r="AE1324" s="80" t="str">
        <f t="shared" si="245"/>
        <v/>
      </c>
      <c r="AF1324" s="13"/>
      <c r="AN1324" s="14"/>
      <c r="AO1324" s="14"/>
      <c r="AS1324" s="14"/>
      <c r="AT1324" s="14"/>
      <c r="AX1324" s="14"/>
      <c r="AY1324" s="114"/>
      <c r="AZ1324" s="96" t="str">
        <f t="shared" si="246"/>
        <v/>
      </c>
      <c r="BA1324" s="59" t="str">
        <f t="shared" si="247"/>
        <v/>
      </c>
      <c r="BB1324" s="59" t="str">
        <f t="shared" si="248"/>
        <v/>
      </c>
      <c r="BC1324" s="59" t="str">
        <f t="shared" si="252"/>
        <v/>
      </c>
      <c r="BD1324" s="59" t="str">
        <f t="shared" si="250"/>
        <v/>
      </c>
      <c r="BE1324" s="34" t="str">
        <f>IF(AZ1324="","",IF(AND($H1324="",$I1324=""),"Y",IF(AND($H1324&lt;=#REF!,$I1324&gt;=#REF!),"Y",IF(AND($H1324&lt;=#REF!,$I1324=""),"Y",IF(AND($H1324="",$I1324&gt;=#REF!),"Y","N")))))</f>
        <v/>
      </c>
      <c r="BF1324" s="80" t="str">
        <f t="shared" si="251"/>
        <v/>
      </c>
    </row>
    <row r="1325" spans="12:58">
      <c r="L1325" s="80" t="str">
        <f t="shared" si="249"/>
        <v/>
      </c>
      <c r="R1325" s="65" t="str">
        <f t="shared" si="241"/>
        <v/>
      </c>
      <c r="S1325" s="16" t="str">
        <f t="shared" si="242"/>
        <v/>
      </c>
      <c r="X1325" s="65" t="str">
        <f t="shared" si="243"/>
        <v/>
      </c>
      <c r="AD1325" s="65" t="str">
        <f t="shared" si="244"/>
        <v/>
      </c>
      <c r="AE1325" s="80" t="str">
        <f t="shared" si="245"/>
        <v/>
      </c>
      <c r="AF1325" s="13"/>
      <c r="AN1325" s="14"/>
      <c r="AO1325" s="14"/>
      <c r="AS1325" s="14"/>
      <c r="AT1325" s="14"/>
      <c r="AX1325" s="14"/>
      <c r="AY1325" s="114"/>
      <c r="AZ1325" s="96" t="str">
        <f t="shared" si="246"/>
        <v/>
      </c>
      <c r="BA1325" s="59" t="str">
        <f t="shared" si="247"/>
        <v/>
      </c>
      <c r="BB1325" s="59" t="str">
        <f t="shared" si="248"/>
        <v/>
      </c>
      <c r="BC1325" s="59" t="str">
        <f t="shared" si="252"/>
        <v/>
      </c>
      <c r="BD1325" s="59" t="str">
        <f t="shared" si="250"/>
        <v/>
      </c>
      <c r="BE1325" s="34" t="str">
        <f>IF(AZ1325="","",IF(AND($H1325="",$I1325=""),"Y",IF(AND($H1325&lt;=#REF!,$I1325&gt;=#REF!),"Y",IF(AND($H1325&lt;=#REF!,$I1325=""),"Y",IF(AND($H1325="",$I1325&gt;=#REF!),"Y","N")))))</f>
        <v/>
      </c>
      <c r="BF1325" s="80" t="str">
        <f t="shared" si="251"/>
        <v/>
      </c>
    </row>
    <row r="1326" spans="12:58">
      <c r="L1326" s="80" t="str">
        <f t="shared" si="249"/>
        <v/>
      </c>
      <c r="R1326" s="65" t="str">
        <f t="shared" si="241"/>
        <v/>
      </c>
      <c r="S1326" s="16" t="str">
        <f t="shared" si="242"/>
        <v/>
      </c>
      <c r="X1326" s="65" t="str">
        <f t="shared" si="243"/>
        <v/>
      </c>
      <c r="AD1326" s="65" t="str">
        <f t="shared" si="244"/>
        <v/>
      </c>
      <c r="AE1326" s="80" t="str">
        <f t="shared" si="245"/>
        <v/>
      </c>
      <c r="AF1326" s="13"/>
      <c r="AN1326" s="14"/>
      <c r="AO1326" s="14"/>
      <c r="AS1326" s="14"/>
      <c r="AT1326" s="14"/>
      <c r="AX1326" s="14"/>
      <c r="AY1326" s="114"/>
      <c r="AZ1326" s="96" t="str">
        <f t="shared" si="246"/>
        <v/>
      </c>
      <c r="BA1326" s="59" t="str">
        <f t="shared" si="247"/>
        <v/>
      </c>
      <c r="BB1326" s="59" t="str">
        <f t="shared" si="248"/>
        <v/>
      </c>
      <c r="BC1326" s="59" t="str">
        <f t="shared" si="252"/>
        <v/>
      </c>
      <c r="BD1326" s="59" t="str">
        <f t="shared" si="250"/>
        <v/>
      </c>
      <c r="BE1326" s="34" t="str">
        <f>IF(AZ1326="","",IF(AND($H1326="",$I1326=""),"Y",IF(AND($H1326&lt;=#REF!,$I1326&gt;=#REF!),"Y",IF(AND($H1326&lt;=#REF!,$I1326=""),"Y",IF(AND($H1326="",$I1326&gt;=#REF!),"Y","N")))))</f>
        <v/>
      </c>
      <c r="BF1326" s="80" t="str">
        <f t="shared" si="251"/>
        <v/>
      </c>
    </row>
    <row r="1327" spans="12:58">
      <c r="L1327" s="80" t="str">
        <f t="shared" si="249"/>
        <v/>
      </c>
      <c r="R1327" s="65" t="str">
        <f t="shared" si="241"/>
        <v/>
      </c>
      <c r="S1327" s="16" t="str">
        <f t="shared" si="242"/>
        <v/>
      </c>
      <c r="X1327" s="65" t="str">
        <f t="shared" si="243"/>
        <v/>
      </c>
      <c r="AD1327" s="65" t="str">
        <f t="shared" si="244"/>
        <v/>
      </c>
      <c r="AE1327" s="80" t="str">
        <f t="shared" si="245"/>
        <v/>
      </c>
      <c r="AF1327" s="13"/>
      <c r="AN1327" s="14"/>
      <c r="AO1327" s="14"/>
      <c r="AS1327" s="14"/>
      <c r="AT1327" s="14"/>
      <c r="AX1327" s="14"/>
      <c r="AY1327" s="114"/>
      <c r="AZ1327" s="96" t="str">
        <f t="shared" si="246"/>
        <v/>
      </c>
      <c r="BA1327" s="59" t="str">
        <f t="shared" si="247"/>
        <v/>
      </c>
      <c r="BB1327" s="59" t="str">
        <f t="shared" si="248"/>
        <v/>
      </c>
      <c r="BC1327" s="59" t="str">
        <f t="shared" si="252"/>
        <v/>
      </c>
      <c r="BD1327" s="59" t="str">
        <f t="shared" si="250"/>
        <v/>
      </c>
      <c r="BE1327" s="34" t="str">
        <f>IF(AZ1327="","",IF(AND($H1327="",$I1327=""),"Y",IF(AND($H1327&lt;=#REF!,$I1327&gt;=#REF!),"Y",IF(AND($H1327&lt;=#REF!,$I1327=""),"Y",IF(AND($H1327="",$I1327&gt;=#REF!),"Y","N")))))</f>
        <v/>
      </c>
      <c r="BF1327" s="80" t="str">
        <f t="shared" si="251"/>
        <v/>
      </c>
    </row>
    <row r="1328" spans="12:58">
      <c r="L1328" s="80" t="str">
        <f t="shared" si="249"/>
        <v/>
      </c>
      <c r="R1328" s="65" t="str">
        <f t="shared" si="241"/>
        <v/>
      </c>
      <c r="S1328" s="16" t="str">
        <f t="shared" si="242"/>
        <v/>
      </c>
      <c r="X1328" s="65" t="str">
        <f t="shared" si="243"/>
        <v/>
      </c>
      <c r="AD1328" s="65" t="str">
        <f t="shared" si="244"/>
        <v/>
      </c>
      <c r="AE1328" s="80" t="str">
        <f t="shared" si="245"/>
        <v/>
      </c>
      <c r="AF1328" s="13"/>
      <c r="AN1328" s="14"/>
      <c r="AO1328" s="14"/>
      <c r="AS1328" s="14"/>
      <c r="AT1328" s="14"/>
      <c r="AX1328" s="14"/>
      <c r="AY1328" s="114"/>
      <c r="AZ1328" s="96" t="str">
        <f t="shared" si="246"/>
        <v/>
      </c>
      <c r="BA1328" s="59" t="str">
        <f t="shared" si="247"/>
        <v/>
      </c>
      <c r="BB1328" s="59" t="str">
        <f t="shared" si="248"/>
        <v/>
      </c>
      <c r="BC1328" s="59" t="str">
        <f t="shared" si="252"/>
        <v/>
      </c>
      <c r="BD1328" s="59" t="str">
        <f t="shared" si="250"/>
        <v/>
      </c>
      <c r="BE1328" s="34" t="str">
        <f>IF(AZ1328="","",IF(AND($H1328="",$I1328=""),"Y",IF(AND($H1328&lt;=#REF!,$I1328&gt;=#REF!),"Y",IF(AND($H1328&lt;=#REF!,$I1328=""),"Y",IF(AND($H1328="",$I1328&gt;=#REF!),"Y","N")))))</f>
        <v/>
      </c>
      <c r="BF1328" s="80" t="str">
        <f t="shared" si="251"/>
        <v/>
      </c>
    </row>
    <row r="1329" spans="12:58">
      <c r="L1329" s="80" t="str">
        <f t="shared" si="249"/>
        <v/>
      </c>
      <c r="R1329" s="65" t="str">
        <f t="shared" si="241"/>
        <v/>
      </c>
      <c r="S1329" s="16" t="str">
        <f t="shared" si="242"/>
        <v/>
      </c>
      <c r="X1329" s="65" t="str">
        <f t="shared" si="243"/>
        <v/>
      </c>
      <c r="AD1329" s="65" t="str">
        <f t="shared" si="244"/>
        <v/>
      </c>
      <c r="AE1329" s="80" t="str">
        <f t="shared" si="245"/>
        <v/>
      </c>
      <c r="AF1329" s="13"/>
      <c r="AN1329" s="14"/>
      <c r="AO1329" s="14"/>
      <c r="AS1329" s="14"/>
      <c r="AT1329" s="14"/>
      <c r="AX1329" s="14"/>
      <c r="AY1329" s="114"/>
      <c r="AZ1329" s="96" t="str">
        <f t="shared" si="246"/>
        <v/>
      </c>
      <c r="BA1329" s="59" t="str">
        <f t="shared" si="247"/>
        <v/>
      </c>
      <c r="BB1329" s="59" t="str">
        <f t="shared" si="248"/>
        <v/>
      </c>
      <c r="BC1329" s="59" t="str">
        <f t="shared" si="252"/>
        <v/>
      </c>
      <c r="BD1329" s="59" t="str">
        <f t="shared" si="250"/>
        <v/>
      </c>
      <c r="BE1329" s="34" t="str">
        <f>IF(AZ1329="","",IF(AND($H1329="",$I1329=""),"Y",IF(AND($H1329&lt;=#REF!,$I1329&gt;=#REF!),"Y",IF(AND($H1329&lt;=#REF!,$I1329=""),"Y",IF(AND($H1329="",$I1329&gt;=#REF!),"Y","N")))))</f>
        <v/>
      </c>
      <c r="BF1329" s="80" t="str">
        <f t="shared" si="251"/>
        <v/>
      </c>
    </row>
    <row r="1330" spans="12:58">
      <c r="L1330" s="80" t="str">
        <f t="shared" si="249"/>
        <v/>
      </c>
      <c r="R1330" s="65" t="str">
        <f t="shared" si="241"/>
        <v/>
      </c>
      <c r="S1330" s="16" t="str">
        <f t="shared" si="242"/>
        <v/>
      </c>
      <c r="X1330" s="65" t="str">
        <f t="shared" si="243"/>
        <v/>
      </c>
      <c r="AD1330" s="65" t="str">
        <f t="shared" si="244"/>
        <v/>
      </c>
      <c r="AE1330" s="80" t="str">
        <f t="shared" si="245"/>
        <v/>
      </c>
      <c r="AF1330" s="13"/>
      <c r="AN1330" s="14"/>
      <c r="AO1330" s="14"/>
      <c r="AS1330" s="14"/>
      <c r="AT1330" s="14"/>
      <c r="AX1330" s="14"/>
      <c r="AY1330" s="114"/>
      <c r="AZ1330" s="96" t="str">
        <f t="shared" si="246"/>
        <v/>
      </c>
      <c r="BA1330" s="59" t="str">
        <f t="shared" si="247"/>
        <v/>
      </c>
      <c r="BB1330" s="59" t="str">
        <f t="shared" si="248"/>
        <v/>
      </c>
      <c r="BC1330" s="59" t="str">
        <f t="shared" si="252"/>
        <v/>
      </c>
      <c r="BD1330" s="59" t="str">
        <f t="shared" si="250"/>
        <v/>
      </c>
      <c r="BE1330" s="34" t="str">
        <f>IF(AZ1330="","",IF(AND($H1330="",$I1330=""),"Y",IF(AND($H1330&lt;=#REF!,$I1330&gt;=#REF!),"Y",IF(AND($H1330&lt;=#REF!,$I1330=""),"Y",IF(AND($H1330="",$I1330&gt;=#REF!),"Y","N")))))</f>
        <v/>
      </c>
      <c r="BF1330" s="80" t="str">
        <f t="shared" si="251"/>
        <v/>
      </c>
    </row>
    <row r="1331" spans="12:58">
      <c r="L1331" s="80" t="str">
        <f t="shared" si="249"/>
        <v/>
      </c>
      <c r="R1331" s="65" t="str">
        <f t="shared" si="241"/>
        <v/>
      </c>
      <c r="S1331" s="16" t="str">
        <f t="shared" si="242"/>
        <v/>
      </c>
      <c r="X1331" s="65" t="str">
        <f t="shared" si="243"/>
        <v/>
      </c>
      <c r="AD1331" s="65" t="str">
        <f t="shared" si="244"/>
        <v/>
      </c>
      <c r="AE1331" s="80" t="str">
        <f t="shared" si="245"/>
        <v/>
      </c>
      <c r="AF1331" s="13"/>
      <c r="AN1331" s="14"/>
      <c r="AO1331" s="14"/>
      <c r="AS1331" s="14"/>
      <c r="AT1331" s="14"/>
      <c r="AX1331" s="14"/>
      <c r="AY1331" s="114"/>
      <c r="AZ1331" s="96" t="str">
        <f t="shared" si="246"/>
        <v/>
      </c>
      <c r="BA1331" s="59" t="str">
        <f t="shared" si="247"/>
        <v/>
      </c>
      <c r="BB1331" s="59" t="str">
        <f t="shared" si="248"/>
        <v/>
      </c>
      <c r="BC1331" s="59" t="str">
        <f t="shared" si="252"/>
        <v/>
      </c>
      <c r="BD1331" s="59" t="str">
        <f t="shared" si="250"/>
        <v/>
      </c>
      <c r="BE1331" s="34" t="str">
        <f>IF(AZ1331="","",IF(AND($H1331="",$I1331=""),"Y",IF(AND($H1331&lt;=#REF!,$I1331&gt;=#REF!),"Y",IF(AND($H1331&lt;=#REF!,$I1331=""),"Y",IF(AND($H1331="",$I1331&gt;=#REF!),"Y","N")))))</f>
        <v/>
      </c>
      <c r="BF1331" s="80" t="str">
        <f t="shared" si="251"/>
        <v/>
      </c>
    </row>
    <row r="1332" spans="12:58">
      <c r="L1332" s="80" t="str">
        <f t="shared" si="249"/>
        <v/>
      </c>
      <c r="R1332" s="65" t="str">
        <f t="shared" si="241"/>
        <v/>
      </c>
      <c r="S1332" s="16" t="str">
        <f t="shared" si="242"/>
        <v/>
      </c>
      <c r="X1332" s="65" t="str">
        <f t="shared" si="243"/>
        <v/>
      </c>
      <c r="AD1332" s="65" t="str">
        <f t="shared" si="244"/>
        <v/>
      </c>
      <c r="AE1332" s="80" t="str">
        <f t="shared" si="245"/>
        <v/>
      </c>
      <c r="AF1332" s="13"/>
      <c r="AN1332" s="14"/>
      <c r="AO1332" s="14"/>
      <c r="AS1332" s="14"/>
      <c r="AT1332" s="14"/>
      <c r="AX1332" s="14"/>
      <c r="AY1332" s="114"/>
      <c r="AZ1332" s="96" t="str">
        <f t="shared" si="246"/>
        <v/>
      </c>
      <c r="BA1332" s="59" t="str">
        <f t="shared" si="247"/>
        <v/>
      </c>
      <c r="BB1332" s="59" t="str">
        <f t="shared" si="248"/>
        <v/>
      </c>
      <c r="BC1332" s="59" t="str">
        <f t="shared" si="252"/>
        <v/>
      </c>
      <c r="BD1332" s="59" t="str">
        <f t="shared" si="250"/>
        <v/>
      </c>
      <c r="BE1332" s="34" t="str">
        <f>IF(AZ1332="","",IF(AND($H1332="",$I1332=""),"Y",IF(AND($H1332&lt;=#REF!,$I1332&gt;=#REF!),"Y",IF(AND($H1332&lt;=#REF!,$I1332=""),"Y",IF(AND($H1332="",$I1332&gt;=#REF!),"Y","N")))))</f>
        <v/>
      </c>
      <c r="BF1332" s="80" t="str">
        <f t="shared" si="251"/>
        <v/>
      </c>
    </row>
    <row r="1333" spans="12:58">
      <c r="L1333" s="80" t="str">
        <f t="shared" si="249"/>
        <v/>
      </c>
      <c r="R1333" s="65" t="str">
        <f t="shared" si="241"/>
        <v/>
      </c>
      <c r="S1333" s="16" t="str">
        <f t="shared" si="242"/>
        <v/>
      </c>
      <c r="X1333" s="65" t="str">
        <f t="shared" si="243"/>
        <v/>
      </c>
      <c r="AD1333" s="65" t="str">
        <f t="shared" si="244"/>
        <v/>
      </c>
      <c r="AE1333" s="80" t="str">
        <f t="shared" si="245"/>
        <v/>
      </c>
      <c r="AF1333" s="13"/>
      <c r="AN1333" s="14"/>
      <c r="AO1333" s="14"/>
      <c r="AS1333" s="14"/>
      <c r="AT1333" s="14"/>
      <c r="AX1333" s="14"/>
      <c r="AY1333" s="114"/>
      <c r="AZ1333" s="96" t="str">
        <f t="shared" si="246"/>
        <v/>
      </c>
      <c r="BA1333" s="59" t="str">
        <f t="shared" si="247"/>
        <v/>
      </c>
      <c r="BB1333" s="59" t="str">
        <f t="shared" si="248"/>
        <v/>
      </c>
      <c r="BC1333" s="59" t="str">
        <f t="shared" si="252"/>
        <v/>
      </c>
      <c r="BD1333" s="59" t="str">
        <f t="shared" si="250"/>
        <v/>
      </c>
      <c r="BE1333" s="34" t="str">
        <f>IF(AZ1333="","",IF(AND($H1333="",$I1333=""),"Y",IF(AND($H1333&lt;=#REF!,$I1333&gt;=#REF!),"Y",IF(AND($H1333&lt;=#REF!,$I1333=""),"Y",IF(AND($H1333="",$I1333&gt;=#REF!),"Y","N")))))</f>
        <v/>
      </c>
      <c r="BF1333" s="80" t="str">
        <f t="shared" si="251"/>
        <v/>
      </c>
    </row>
    <row r="1334" spans="12:58">
      <c r="L1334" s="80" t="str">
        <f t="shared" si="249"/>
        <v/>
      </c>
      <c r="R1334" s="65" t="str">
        <f t="shared" si="241"/>
        <v/>
      </c>
      <c r="S1334" s="16" t="str">
        <f t="shared" si="242"/>
        <v/>
      </c>
      <c r="X1334" s="65" t="str">
        <f t="shared" si="243"/>
        <v/>
      </c>
      <c r="AD1334" s="65" t="str">
        <f t="shared" si="244"/>
        <v/>
      </c>
      <c r="AE1334" s="80" t="str">
        <f t="shared" si="245"/>
        <v/>
      </c>
      <c r="AF1334" s="13"/>
      <c r="AN1334" s="14"/>
      <c r="AO1334" s="14"/>
      <c r="AS1334" s="14"/>
      <c r="AT1334" s="14"/>
      <c r="AX1334" s="14"/>
      <c r="AY1334" s="114"/>
      <c r="AZ1334" s="96" t="str">
        <f t="shared" si="246"/>
        <v/>
      </c>
      <c r="BA1334" s="59" t="str">
        <f t="shared" si="247"/>
        <v/>
      </c>
      <c r="BB1334" s="59" t="str">
        <f t="shared" si="248"/>
        <v/>
      </c>
      <c r="BC1334" s="59" t="str">
        <f t="shared" si="252"/>
        <v/>
      </c>
      <c r="BD1334" s="59" t="str">
        <f t="shared" si="250"/>
        <v/>
      </c>
      <c r="BE1334" s="34" t="str">
        <f>IF(AZ1334="","",IF(AND($H1334="",$I1334=""),"Y",IF(AND($H1334&lt;=#REF!,$I1334&gt;=#REF!),"Y",IF(AND($H1334&lt;=#REF!,$I1334=""),"Y",IF(AND($H1334="",$I1334&gt;=#REF!),"Y","N")))))</f>
        <v/>
      </c>
      <c r="BF1334" s="80" t="str">
        <f t="shared" si="251"/>
        <v/>
      </c>
    </row>
    <row r="1335" spans="12:58">
      <c r="L1335" s="80" t="str">
        <f t="shared" si="249"/>
        <v/>
      </c>
      <c r="R1335" s="65" t="str">
        <f t="shared" si="241"/>
        <v/>
      </c>
      <c r="S1335" s="16" t="str">
        <f t="shared" si="242"/>
        <v/>
      </c>
      <c r="X1335" s="65" t="str">
        <f t="shared" si="243"/>
        <v/>
      </c>
      <c r="AD1335" s="65" t="str">
        <f t="shared" si="244"/>
        <v/>
      </c>
      <c r="AE1335" s="80" t="str">
        <f t="shared" si="245"/>
        <v/>
      </c>
      <c r="AF1335" s="13"/>
      <c r="AN1335" s="14"/>
      <c r="AO1335" s="14"/>
      <c r="AS1335" s="14"/>
      <c r="AT1335" s="14"/>
      <c r="AX1335" s="14"/>
      <c r="AY1335" s="114"/>
      <c r="AZ1335" s="96" t="str">
        <f t="shared" si="246"/>
        <v/>
      </c>
      <c r="BA1335" s="59" t="str">
        <f t="shared" si="247"/>
        <v/>
      </c>
      <c r="BB1335" s="59" t="str">
        <f t="shared" si="248"/>
        <v/>
      </c>
      <c r="BC1335" s="59" t="str">
        <f t="shared" si="252"/>
        <v/>
      </c>
      <c r="BD1335" s="59" t="str">
        <f t="shared" si="250"/>
        <v/>
      </c>
      <c r="BE1335" s="34" t="str">
        <f>IF(AZ1335="","",IF(AND($H1335="",$I1335=""),"Y",IF(AND($H1335&lt;=#REF!,$I1335&gt;=#REF!),"Y",IF(AND($H1335&lt;=#REF!,$I1335=""),"Y",IF(AND($H1335="",$I1335&gt;=#REF!),"Y","N")))))</f>
        <v/>
      </c>
      <c r="BF1335" s="80" t="str">
        <f t="shared" si="251"/>
        <v/>
      </c>
    </row>
    <row r="1336" spans="12:58">
      <c r="L1336" s="80" t="str">
        <f t="shared" si="249"/>
        <v/>
      </c>
      <c r="R1336" s="65" t="str">
        <f t="shared" si="241"/>
        <v/>
      </c>
      <c r="S1336" s="16" t="str">
        <f t="shared" si="242"/>
        <v/>
      </c>
      <c r="X1336" s="65" t="str">
        <f t="shared" si="243"/>
        <v/>
      </c>
      <c r="AD1336" s="65" t="str">
        <f t="shared" si="244"/>
        <v/>
      </c>
      <c r="AE1336" s="80" t="str">
        <f t="shared" si="245"/>
        <v/>
      </c>
      <c r="AF1336" s="13"/>
      <c r="AN1336" s="14"/>
      <c r="AO1336" s="14"/>
      <c r="AS1336" s="14"/>
      <c r="AT1336" s="14"/>
      <c r="AX1336" s="14"/>
      <c r="AY1336" s="114"/>
      <c r="AZ1336" s="96" t="str">
        <f t="shared" si="246"/>
        <v/>
      </c>
      <c r="BA1336" s="59" t="str">
        <f t="shared" si="247"/>
        <v/>
      </c>
      <c r="BB1336" s="59" t="str">
        <f t="shared" si="248"/>
        <v/>
      </c>
      <c r="BC1336" s="59" t="str">
        <f t="shared" si="252"/>
        <v/>
      </c>
      <c r="BD1336" s="59" t="str">
        <f t="shared" si="250"/>
        <v/>
      </c>
      <c r="BE1336" s="34" t="str">
        <f>IF(AZ1336="","",IF(AND($H1336="",$I1336=""),"Y",IF(AND($H1336&lt;=#REF!,$I1336&gt;=#REF!),"Y",IF(AND($H1336&lt;=#REF!,$I1336=""),"Y",IF(AND($H1336="",$I1336&gt;=#REF!),"Y","N")))))</f>
        <v/>
      </c>
      <c r="BF1336" s="80" t="str">
        <f t="shared" si="251"/>
        <v/>
      </c>
    </row>
    <row r="1337" spans="12:58">
      <c r="L1337" s="80" t="str">
        <f t="shared" si="249"/>
        <v/>
      </c>
      <c r="R1337" s="65" t="str">
        <f t="shared" si="241"/>
        <v/>
      </c>
      <c r="S1337" s="16" t="str">
        <f t="shared" si="242"/>
        <v/>
      </c>
      <c r="X1337" s="65" t="str">
        <f t="shared" si="243"/>
        <v/>
      </c>
      <c r="AD1337" s="65" t="str">
        <f t="shared" si="244"/>
        <v/>
      </c>
      <c r="AE1337" s="80" t="str">
        <f t="shared" si="245"/>
        <v/>
      </c>
      <c r="AF1337" s="13"/>
      <c r="AN1337" s="14"/>
      <c r="AO1337" s="14"/>
      <c r="AS1337" s="14"/>
      <c r="AT1337" s="14"/>
      <c r="AX1337" s="14"/>
      <c r="AY1337" s="114"/>
      <c r="AZ1337" s="96" t="str">
        <f t="shared" si="246"/>
        <v/>
      </c>
      <c r="BA1337" s="59" t="str">
        <f t="shared" si="247"/>
        <v/>
      </c>
      <c r="BB1337" s="59" t="str">
        <f t="shared" si="248"/>
        <v/>
      </c>
      <c r="BC1337" s="59" t="str">
        <f t="shared" si="252"/>
        <v/>
      </c>
      <c r="BD1337" s="59" t="str">
        <f t="shared" si="250"/>
        <v/>
      </c>
      <c r="BE1337" s="34" t="str">
        <f>IF(AZ1337="","",IF(AND($H1337="",$I1337=""),"Y",IF(AND($H1337&lt;=#REF!,$I1337&gt;=#REF!),"Y",IF(AND($H1337&lt;=#REF!,$I1337=""),"Y",IF(AND($H1337="",$I1337&gt;=#REF!),"Y","N")))))</f>
        <v/>
      </c>
      <c r="BF1337" s="80" t="str">
        <f t="shared" si="251"/>
        <v/>
      </c>
    </row>
    <row r="1338" spans="12:58">
      <c r="L1338" s="80" t="str">
        <f t="shared" si="249"/>
        <v/>
      </c>
      <c r="R1338" s="65" t="str">
        <f t="shared" si="241"/>
        <v/>
      </c>
      <c r="S1338" s="16" t="str">
        <f t="shared" si="242"/>
        <v/>
      </c>
      <c r="X1338" s="65" t="str">
        <f t="shared" si="243"/>
        <v/>
      </c>
      <c r="AD1338" s="65" t="str">
        <f t="shared" si="244"/>
        <v/>
      </c>
      <c r="AE1338" s="80" t="str">
        <f t="shared" si="245"/>
        <v/>
      </c>
      <c r="AF1338" s="13"/>
      <c r="AN1338" s="14"/>
      <c r="AO1338" s="14"/>
      <c r="AS1338" s="14"/>
      <c r="AT1338" s="14"/>
      <c r="AX1338" s="14"/>
      <c r="AY1338" s="114"/>
      <c r="AZ1338" s="96" t="str">
        <f t="shared" si="246"/>
        <v/>
      </c>
      <c r="BA1338" s="59" t="str">
        <f t="shared" si="247"/>
        <v/>
      </c>
      <c r="BB1338" s="59" t="str">
        <f t="shared" si="248"/>
        <v/>
      </c>
      <c r="BC1338" s="59" t="str">
        <f t="shared" si="252"/>
        <v/>
      </c>
      <c r="BD1338" s="59" t="str">
        <f t="shared" si="250"/>
        <v/>
      </c>
      <c r="BE1338" s="34" t="str">
        <f>IF(AZ1338="","",IF(AND($H1338="",$I1338=""),"Y",IF(AND($H1338&lt;=#REF!,$I1338&gt;=#REF!),"Y",IF(AND($H1338&lt;=#REF!,$I1338=""),"Y",IF(AND($H1338="",$I1338&gt;=#REF!),"Y","N")))))</f>
        <v/>
      </c>
      <c r="BF1338" s="80" t="str">
        <f t="shared" si="251"/>
        <v/>
      </c>
    </row>
    <row r="1339" spans="12:58">
      <c r="L1339" s="80" t="str">
        <f t="shared" si="249"/>
        <v/>
      </c>
      <c r="R1339" s="65" t="str">
        <f t="shared" si="241"/>
        <v/>
      </c>
      <c r="S1339" s="16" t="str">
        <f t="shared" si="242"/>
        <v/>
      </c>
      <c r="X1339" s="65" t="str">
        <f t="shared" si="243"/>
        <v/>
      </c>
      <c r="AD1339" s="65" t="str">
        <f t="shared" si="244"/>
        <v/>
      </c>
      <c r="AE1339" s="80" t="str">
        <f t="shared" si="245"/>
        <v/>
      </c>
      <c r="AF1339" s="13"/>
      <c r="AN1339" s="14"/>
      <c r="AO1339" s="14"/>
      <c r="AS1339" s="14"/>
      <c r="AT1339" s="14"/>
      <c r="AX1339" s="14"/>
      <c r="AY1339" s="114"/>
      <c r="AZ1339" s="96" t="str">
        <f t="shared" si="246"/>
        <v/>
      </c>
      <c r="BA1339" s="59" t="str">
        <f t="shared" si="247"/>
        <v/>
      </c>
      <c r="BB1339" s="59" t="str">
        <f t="shared" si="248"/>
        <v/>
      </c>
      <c r="BC1339" s="59" t="str">
        <f t="shared" si="252"/>
        <v/>
      </c>
      <c r="BD1339" s="59" t="str">
        <f t="shared" si="250"/>
        <v/>
      </c>
      <c r="BE1339" s="34" t="str">
        <f>IF(AZ1339="","",IF(AND($H1339="",$I1339=""),"Y",IF(AND($H1339&lt;=#REF!,$I1339&gt;=#REF!),"Y",IF(AND($H1339&lt;=#REF!,$I1339=""),"Y",IF(AND($H1339="",$I1339&gt;=#REF!),"Y","N")))))</f>
        <v/>
      </c>
      <c r="BF1339" s="80" t="str">
        <f t="shared" si="251"/>
        <v/>
      </c>
    </row>
    <row r="1340" spans="12:58">
      <c r="L1340" s="80" t="str">
        <f t="shared" si="249"/>
        <v/>
      </c>
      <c r="R1340" s="65" t="str">
        <f t="shared" si="241"/>
        <v/>
      </c>
      <c r="S1340" s="16" t="str">
        <f t="shared" si="242"/>
        <v/>
      </c>
      <c r="X1340" s="65" t="str">
        <f t="shared" si="243"/>
        <v/>
      </c>
      <c r="AD1340" s="65" t="str">
        <f t="shared" si="244"/>
        <v/>
      </c>
      <c r="AE1340" s="80" t="str">
        <f t="shared" si="245"/>
        <v/>
      </c>
      <c r="AF1340" s="13"/>
      <c r="AN1340" s="14"/>
      <c r="AO1340" s="14"/>
      <c r="AS1340" s="14"/>
      <c r="AT1340" s="14"/>
      <c r="AX1340" s="14"/>
      <c r="AY1340" s="114"/>
      <c r="AZ1340" s="96" t="str">
        <f t="shared" si="246"/>
        <v/>
      </c>
      <c r="BA1340" s="59" t="str">
        <f t="shared" si="247"/>
        <v/>
      </c>
      <c r="BB1340" s="59" t="str">
        <f t="shared" si="248"/>
        <v/>
      </c>
      <c r="BC1340" s="59" t="str">
        <f t="shared" si="252"/>
        <v/>
      </c>
      <c r="BD1340" s="59" t="str">
        <f t="shared" si="250"/>
        <v/>
      </c>
      <c r="BE1340" s="34" t="str">
        <f>IF(AZ1340="","",IF(AND($H1340="",$I1340=""),"Y",IF(AND($H1340&lt;=#REF!,$I1340&gt;=#REF!),"Y",IF(AND($H1340&lt;=#REF!,$I1340=""),"Y",IF(AND($H1340="",$I1340&gt;=#REF!),"Y","N")))))</f>
        <v/>
      </c>
      <c r="BF1340" s="80" t="str">
        <f t="shared" si="251"/>
        <v/>
      </c>
    </row>
    <row r="1341" spans="12:58">
      <c r="L1341" s="80" t="str">
        <f t="shared" si="249"/>
        <v/>
      </c>
      <c r="R1341" s="65" t="str">
        <f t="shared" si="241"/>
        <v/>
      </c>
      <c r="S1341" s="16" t="str">
        <f t="shared" si="242"/>
        <v/>
      </c>
      <c r="X1341" s="65" t="str">
        <f t="shared" si="243"/>
        <v/>
      </c>
      <c r="AD1341" s="65" t="str">
        <f t="shared" si="244"/>
        <v/>
      </c>
      <c r="AE1341" s="80" t="str">
        <f t="shared" si="245"/>
        <v/>
      </c>
      <c r="AF1341" s="13"/>
      <c r="AN1341" s="14"/>
      <c r="AO1341" s="14"/>
      <c r="AS1341" s="14"/>
      <c r="AT1341" s="14"/>
      <c r="AX1341" s="14"/>
      <c r="AY1341" s="114"/>
      <c r="AZ1341" s="96" t="str">
        <f t="shared" si="246"/>
        <v/>
      </c>
      <c r="BA1341" s="59" t="str">
        <f t="shared" si="247"/>
        <v/>
      </c>
      <c r="BB1341" s="59" t="str">
        <f t="shared" si="248"/>
        <v/>
      </c>
      <c r="BC1341" s="59" t="str">
        <f t="shared" si="252"/>
        <v/>
      </c>
      <c r="BD1341" s="59" t="str">
        <f t="shared" si="250"/>
        <v/>
      </c>
      <c r="BE1341" s="34" t="str">
        <f>IF(AZ1341="","",IF(AND($H1341="",$I1341=""),"Y",IF(AND($H1341&lt;=#REF!,$I1341&gt;=#REF!),"Y",IF(AND($H1341&lt;=#REF!,$I1341=""),"Y",IF(AND($H1341="",$I1341&gt;=#REF!),"Y","N")))))</f>
        <v/>
      </c>
      <c r="BF1341" s="80" t="str">
        <f t="shared" si="251"/>
        <v/>
      </c>
    </row>
    <row r="1342" spans="12:58">
      <c r="L1342" s="80" t="str">
        <f t="shared" si="249"/>
        <v/>
      </c>
      <c r="R1342" s="65" t="str">
        <f t="shared" si="241"/>
        <v/>
      </c>
      <c r="S1342" s="16" t="str">
        <f t="shared" si="242"/>
        <v/>
      </c>
      <c r="X1342" s="65" t="str">
        <f t="shared" si="243"/>
        <v/>
      </c>
      <c r="AD1342" s="65" t="str">
        <f t="shared" si="244"/>
        <v/>
      </c>
      <c r="AE1342" s="80" t="str">
        <f t="shared" si="245"/>
        <v/>
      </c>
      <c r="AF1342" s="13"/>
      <c r="AN1342" s="14"/>
      <c r="AO1342" s="14"/>
      <c r="AS1342" s="14"/>
      <c r="AT1342" s="14"/>
      <c r="AX1342" s="14"/>
      <c r="AY1342" s="114"/>
      <c r="AZ1342" s="96" t="str">
        <f t="shared" si="246"/>
        <v/>
      </c>
      <c r="BA1342" s="59" t="str">
        <f t="shared" si="247"/>
        <v/>
      </c>
      <c r="BB1342" s="59" t="str">
        <f t="shared" si="248"/>
        <v/>
      </c>
      <c r="BC1342" s="59" t="str">
        <f t="shared" si="252"/>
        <v/>
      </c>
      <c r="BD1342" s="59" t="str">
        <f t="shared" si="250"/>
        <v/>
      </c>
      <c r="BE1342" s="34" t="str">
        <f>IF(AZ1342="","",IF(AND($H1342="",$I1342=""),"Y",IF(AND($H1342&lt;=#REF!,$I1342&gt;=#REF!),"Y",IF(AND($H1342&lt;=#REF!,$I1342=""),"Y",IF(AND($H1342="",$I1342&gt;=#REF!),"Y","N")))))</f>
        <v/>
      </c>
      <c r="BF1342" s="80" t="str">
        <f t="shared" si="251"/>
        <v/>
      </c>
    </row>
    <row r="1343" spans="12:58">
      <c r="L1343" s="80" t="str">
        <f t="shared" si="249"/>
        <v/>
      </c>
      <c r="R1343" s="65" t="str">
        <f t="shared" si="241"/>
        <v/>
      </c>
      <c r="S1343" s="16" t="str">
        <f t="shared" si="242"/>
        <v/>
      </c>
      <c r="X1343" s="65" t="str">
        <f t="shared" si="243"/>
        <v/>
      </c>
      <c r="AD1343" s="65" t="str">
        <f t="shared" si="244"/>
        <v/>
      </c>
      <c r="AE1343" s="80" t="str">
        <f t="shared" si="245"/>
        <v/>
      </c>
      <c r="AF1343" s="13"/>
      <c r="AN1343" s="14"/>
      <c r="AO1343" s="14"/>
      <c r="AS1343" s="14"/>
      <c r="AT1343" s="14"/>
      <c r="AX1343" s="14"/>
      <c r="AY1343" s="114"/>
      <c r="AZ1343" s="96" t="str">
        <f t="shared" si="246"/>
        <v/>
      </c>
      <c r="BA1343" s="59" t="str">
        <f t="shared" si="247"/>
        <v/>
      </c>
      <c r="BB1343" s="59" t="str">
        <f t="shared" si="248"/>
        <v/>
      </c>
      <c r="BC1343" s="59" t="str">
        <f t="shared" si="252"/>
        <v/>
      </c>
      <c r="BD1343" s="59" t="str">
        <f t="shared" si="250"/>
        <v/>
      </c>
      <c r="BE1343" s="34" t="str">
        <f>IF(AZ1343="","",IF(AND($H1343="",$I1343=""),"Y",IF(AND($H1343&lt;=#REF!,$I1343&gt;=#REF!),"Y",IF(AND($H1343&lt;=#REF!,$I1343=""),"Y",IF(AND($H1343="",$I1343&gt;=#REF!),"Y","N")))))</f>
        <v/>
      </c>
      <c r="BF1343" s="80" t="str">
        <f t="shared" si="251"/>
        <v/>
      </c>
    </row>
    <row r="1344" spans="12:58">
      <c r="L1344" s="80" t="str">
        <f t="shared" si="249"/>
        <v/>
      </c>
      <c r="R1344" s="65" t="str">
        <f t="shared" si="241"/>
        <v/>
      </c>
      <c r="S1344" s="16" t="str">
        <f t="shared" si="242"/>
        <v/>
      </c>
      <c r="X1344" s="65" t="str">
        <f t="shared" si="243"/>
        <v/>
      </c>
      <c r="AD1344" s="65" t="str">
        <f t="shared" si="244"/>
        <v/>
      </c>
      <c r="AE1344" s="80" t="str">
        <f t="shared" si="245"/>
        <v/>
      </c>
      <c r="AF1344" s="13"/>
      <c r="AN1344" s="14"/>
      <c r="AO1344" s="14"/>
      <c r="AS1344" s="14"/>
      <c r="AT1344" s="14"/>
      <c r="AX1344" s="14"/>
      <c r="AY1344" s="114"/>
      <c r="AZ1344" s="96" t="str">
        <f t="shared" si="246"/>
        <v/>
      </c>
      <c r="BA1344" s="59" t="str">
        <f t="shared" si="247"/>
        <v/>
      </c>
      <c r="BB1344" s="59" t="str">
        <f t="shared" si="248"/>
        <v/>
      </c>
      <c r="BC1344" s="59" t="str">
        <f t="shared" si="252"/>
        <v/>
      </c>
      <c r="BD1344" s="59" t="str">
        <f t="shared" si="250"/>
        <v/>
      </c>
      <c r="BE1344" s="34" t="str">
        <f>IF(AZ1344="","",IF(AND($H1344="",$I1344=""),"Y",IF(AND($H1344&lt;=#REF!,$I1344&gt;=#REF!),"Y",IF(AND($H1344&lt;=#REF!,$I1344=""),"Y",IF(AND($H1344="",$I1344&gt;=#REF!),"Y","N")))))</f>
        <v/>
      </c>
      <c r="BF1344" s="80" t="str">
        <f t="shared" si="251"/>
        <v/>
      </c>
    </row>
    <row r="1345" spans="12:58">
      <c r="L1345" s="80" t="str">
        <f t="shared" si="249"/>
        <v/>
      </c>
      <c r="R1345" s="65" t="str">
        <f t="shared" si="241"/>
        <v/>
      </c>
      <c r="S1345" s="16" t="str">
        <f t="shared" si="242"/>
        <v/>
      </c>
      <c r="X1345" s="65" t="str">
        <f t="shared" si="243"/>
        <v/>
      </c>
      <c r="AD1345" s="65" t="str">
        <f t="shared" si="244"/>
        <v/>
      </c>
      <c r="AE1345" s="80" t="str">
        <f t="shared" si="245"/>
        <v/>
      </c>
      <c r="AF1345" s="13"/>
      <c r="AN1345" s="14"/>
      <c r="AO1345" s="14"/>
      <c r="AS1345" s="14"/>
      <c r="AT1345" s="14"/>
      <c r="AX1345" s="14"/>
      <c r="AY1345" s="114"/>
      <c r="AZ1345" s="96" t="str">
        <f t="shared" si="246"/>
        <v/>
      </c>
      <c r="BA1345" s="59" t="str">
        <f t="shared" si="247"/>
        <v/>
      </c>
      <c r="BB1345" s="59" t="str">
        <f t="shared" si="248"/>
        <v/>
      </c>
      <c r="BC1345" s="59" t="str">
        <f t="shared" si="252"/>
        <v/>
      </c>
      <c r="BD1345" s="59" t="str">
        <f t="shared" si="250"/>
        <v/>
      </c>
      <c r="BE1345" s="34" t="str">
        <f>IF(AZ1345="","",IF(AND($H1345="",$I1345=""),"Y",IF(AND($H1345&lt;=#REF!,$I1345&gt;=#REF!),"Y",IF(AND($H1345&lt;=#REF!,$I1345=""),"Y",IF(AND($H1345="",$I1345&gt;=#REF!),"Y","N")))))</f>
        <v/>
      </c>
      <c r="BF1345" s="80" t="str">
        <f t="shared" si="251"/>
        <v/>
      </c>
    </row>
    <row r="1346" spans="12:58">
      <c r="L1346" s="80" t="str">
        <f t="shared" si="249"/>
        <v/>
      </c>
      <c r="R1346" s="65" t="str">
        <f t="shared" si="241"/>
        <v/>
      </c>
      <c r="S1346" s="16" t="str">
        <f t="shared" si="242"/>
        <v/>
      </c>
      <c r="X1346" s="65" t="str">
        <f t="shared" si="243"/>
        <v/>
      </c>
      <c r="AD1346" s="65" t="str">
        <f t="shared" si="244"/>
        <v/>
      </c>
      <c r="AE1346" s="80" t="str">
        <f t="shared" si="245"/>
        <v/>
      </c>
      <c r="AF1346" s="13"/>
      <c r="AN1346" s="14"/>
      <c r="AO1346" s="14"/>
      <c r="AS1346" s="14"/>
      <c r="AT1346" s="14"/>
      <c r="AX1346" s="14"/>
      <c r="AY1346" s="114"/>
      <c r="AZ1346" s="96" t="str">
        <f t="shared" si="246"/>
        <v/>
      </c>
      <c r="BA1346" s="59" t="str">
        <f t="shared" si="247"/>
        <v/>
      </c>
      <c r="BB1346" s="59" t="str">
        <f t="shared" si="248"/>
        <v/>
      </c>
      <c r="BC1346" s="59" t="str">
        <f t="shared" si="252"/>
        <v/>
      </c>
      <c r="BD1346" s="59" t="str">
        <f t="shared" si="250"/>
        <v/>
      </c>
      <c r="BE1346" s="34" t="str">
        <f>IF(AZ1346="","",IF(AND($H1346="",$I1346=""),"Y",IF(AND($H1346&lt;=#REF!,$I1346&gt;=#REF!),"Y",IF(AND($H1346&lt;=#REF!,$I1346=""),"Y",IF(AND($H1346="",$I1346&gt;=#REF!),"Y","N")))))</f>
        <v/>
      </c>
      <c r="BF1346" s="80" t="str">
        <f t="shared" si="251"/>
        <v/>
      </c>
    </row>
    <row r="1347" spans="12:58">
      <c r="L1347" s="80" t="str">
        <f t="shared" si="249"/>
        <v/>
      </c>
      <c r="R1347" s="65" t="str">
        <f t="shared" ref="R1347:R1410" si="253">IF(AND(N1347="Accepted",Q1347=""),"Enter date 1st dose administered",IF(AND(N1347="Previously vaccinated at another location",Q1347=""),"Enter date 1st dose administered",IF(AND(N1347="Refused",O1347=""),"Enter reason for refusal",IF(Q1347&lt;&gt;"","YES",IF(N1347="Refused","NO",IF(AND($M1347&lt;&gt;"",N1347=""),"Enter Vaccination Status",IF(N1347="Unknown","Unknown","")))))))</f>
        <v/>
      </c>
      <c r="S1347" s="16" t="str">
        <f t="shared" ref="S1347:S1410" si="254">IF(Q1347="","",IF(M1347="Pfizer-BioNTech",Q1347+21,IF(M1347="Moderna",Q1347+28,IF(M1347="Janssen/Johnson &amp; Johnson","N/A",""))))</f>
        <v/>
      </c>
      <c r="X1347" s="65" t="str">
        <f t="shared" ref="X1347:X1410" si="255">IF($M1347="Janssen/Johnson &amp; Johnson","N/A",IF(AND(T1347="Accepted",W1347=""),"Enter date 2nd dose administered",IF(AND(T1347="Previously vaccinated at another location",W1347=""),"Enter date 2nd dose administered",IF(R1347="NO","NO",IF(AND(T1347="Refused",U1347=""),"Enter reason for refusal",IF(W1347&lt;&gt;"","YES",IF(T1347="Refused","NO",IF(AND(R1347="YES",T1347=""),"NO",IF(T1347="Unknown","Unknown",IF(AND(T1347="",R1347="Unknown"),"Unknown",""))))))))))</f>
        <v/>
      </c>
      <c r="AD1347" s="65" t="str">
        <f t="shared" ref="AD1347:AD1410" si="256">IF($M1347="Janssen/Johnson &amp; Johnson","N/A",IF(AND(Z1347="Accepted",AC1347=""),"Enter date 2nd dose administered",IF(AND(Z1347="Previously vaccinated at another location",AC1347=""),"Enter date 2nd dose administered",IF(Y1347="NO","NO",IF(AND(Z1347="Refused",AA1347=""),"Enter reason for refusal",IF(AC1347&lt;&gt;"","YES",IF(Z1347="Refused","NO",IF(AND(Y1347="YES",Z1347=""),"NO",IF(Z1347="Unknown","Unknown",IF(AND(Z1347="",Y1347="Unknown"),"Unknown",""))))))))))</f>
        <v/>
      </c>
      <c r="AE1347" s="80" t="str">
        <f t="shared" ref="AE1347:AE1410" si="257">IF(AND(M1347="Pfizer-BioNTech",W1347&lt;&gt;""),W1347+150,IF(AND(M1347="Moderna",W1347&lt;&gt;""),W1347+150,IF(AND(M1347="Janssen/Johnson &amp; Johnson",Q1347&lt;&gt;""),Q1347+60,"")))</f>
        <v/>
      </c>
      <c r="AF1347" s="13"/>
      <c r="AN1347" s="14"/>
      <c r="AO1347" s="14"/>
      <c r="AS1347" s="14"/>
      <c r="AT1347" s="14"/>
      <c r="AX1347" s="14"/>
      <c r="AY1347" s="114"/>
      <c r="AZ1347" s="96" t="str">
        <f t="shared" ref="AZ1347:AZ1410" si="258">IF(OR(X1347="YES",X1347="Enter date 2nd dose administered"),"YES",IF(AND(M1347="Janssen/Johnson &amp; Johnson",R1347="YES"),"YES",IF(OR(O1347="Medical Contraindication",U1347="Medical Contraindication"),"Medical Contraindication",IF(AND(R1347="YES",T1347=""),"NEEDS 2ND DOSE",IF(AND(R1347="Enter date 1st dose administered",T1347=""),"NEEDS 2ND DOSE",IF(AND(R1347="YES",U1347="Offered and Declined"),"Refused 2nd Dose",IF(O1347="Religious Exemption","Religious Exemption",IF(OR(R1347="NO",R1347="Enter reason for refusal"),"NO",IF(OR(R1347="Unknown",X1347="Unknown"),"Unknown","")))))))))</f>
        <v/>
      </c>
      <c r="BA1347" s="59" t="str">
        <f t="shared" ref="BA1347:BA1410" si="259">IF(AZ1347="","",IF(OR(AG1347="Accepted",AG1347="Previously vaccinated at another location"),"YES",IF(AH1347="Medical Contraindication","Medical Contraindication",IF(AG1347="Unknown","Unknown",IF(AG1347="Refused","NO","NO")))))</f>
        <v/>
      </c>
      <c r="BB1347" s="59" t="str">
        <f t="shared" ref="BB1347:BB1410" si="260">IF(AZ1347="","",IF(OR(AL1347="Accepted",AL1347="Previously vaccinated at another location"),"YES",IF(AM1347="Medical Contraindication","Medical Contraindication",IF(AL1347="Unknown","Unknown",IF(AL1347="Refused","NO","NO")))))</f>
        <v/>
      </c>
      <c r="BC1347" s="59" t="str">
        <f t="shared" si="252"/>
        <v/>
      </c>
      <c r="BD1347" s="59" t="str">
        <f t="shared" si="250"/>
        <v/>
      </c>
      <c r="BE1347" s="34" t="str">
        <f>IF(AZ1347="","",IF(AND($H1347="",$I1347=""),"Y",IF(AND($H1347&lt;=#REF!,$I1347&gt;=#REF!),"Y",IF(AND($H1347&lt;=#REF!,$I1347=""),"Y",IF(AND($H1347="",$I1347&gt;=#REF!),"Y","N")))))</f>
        <v/>
      </c>
      <c r="BF1347" s="80" t="str">
        <f t="shared" si="251"/>
        <v/>
      </c>
    </row>
    <row r="1348" spans="12:58">
      <c r="L1348" s="80" t="str">
        <f t="shared" ref="L1348:L1411" si="261">IF(I1348&gt;0,I1348+30,"")</f>
        <v/>
      </c>
      <c r="R1348" s="65" t="str">
        <f t="shared" si="253"/>
        <v/>
      </c>
      <c r="S1348" s="16" t="str">
        <f t="shared" si="254"/>
        <v/>
      </c>
      <c r="X1348" s="65" t="str">
        <f t="shared" si="255"/>
        <v/>
      </c>
      <c r="AD1348" s="65" t="str">
        <f t="shared" si="256"/>
        <v/>
      </c>
      <c r="AE1348" s="80" t="str">
        <f t="shared" si="257"/>
        <v/>
      </c>
      <c r="AF1348" s="13"/>
      <c r="AN1348" s="14"/>
      <c r="AO1348" s="14"/>
      <c r="AS1348" s="14"/>
      <c r="AT1348" s="14"/>
      <c r="AX1348" s="14"/>
      <c r="AY1348" s="114"/>
      <c r="AZ1348" s="96" t="str">
        <f t="shared" si="258"/>
        <v/>
      </c>
      <c r="BA1348" s="59" t="str">
        <f t="shared" si="259"/>
        <v/>
      </c>
      <c r="BB1348" s="59" t="str">
        <f t="shared" si="260"/>
        <v/>
      </c>
      <c r="BC1348" s="59" t="str">
        <f t="shared" si="252"/>
        <v/>
      </c>
      <c r="BD1348" s="59" t="str">
        <f t="shared" ref="BD1348:BD1411" si="262">IF(AV1348="","",IF(OR(AV1348="Accepted",AV1348="Previously vaccinated at another location"),"YES",IF(AW1348="Medical Contraindication","Medical Contraindication",IF(AW1348="Unknown","Unknown",IF(AW1348="Refused","NO","NO")))))</f>
        <v/>
      </c>
      <c r="BE1348" s="34" t="str">
        <f>IF(AZ1348="","",IF(AND($H1348="",$I1348=""),"Y",IF(AND($H1348&lt;=#REF!,$I1348&gt;=#REF!),"Y",IF(AND($H1348&lt;=#REF!,$I1348=""),"Y",IF(AND($H1348="",$I1348&gt;=#REF!),"Y","N")))))</f>
        <v/>
      </c>
      <c r="BF1348" s="80" t="str">
        <f t="shared" ref="BF1348:BF1411" si="263">IF($AZ1348="YES",IF($M1348="Janssen/Johnson &amp; Johnson",Q1348,W1348),"")</f>
        <v/>
      </c>
    </row>
    <row r="1349" spans="12:58">
      <c r="L1349" s="80" t="str">
        <f t="shared" si="261"/>
        <v/>
      </c>
      <c r="R1349" s="65" t="str">
        <f t="shared" si="253"/>
        <v/>
      </c>
      <c r="S1349" s="16" t="str">
        <f t="shared" si="254"/>
        <v/>
      </c>
      <c r="X1349" s="65" t="str">
        <f t="shared" si="255"/>
        <v/>
      </c>
      <c r="AD1349" s="65" t="str">
        <f t="shared" si="256"/>
        <v/>
      </c>
      <c r="AE1349" s="80" t="str">
        <f t="shared" si="257"/>
        <v/>
      </c>
      <c r="AF1349" s="13"/>
      <c r="AN1349" s="14"/>
      <c r="AO1349" s="14"/>
      <c r="AS1349" s="14"/>
      <c r="AT1349" s="14"/>
      <c r="AX1349" s="14"/>
      <c r="AY1349" s="114"/>
      <c r="AZ1349" s="96" t="str">
        <f t="shared" si="258"/>
        <v/>
      </c>
      <c r="BA1349" s="59" t="str">
        <f t="shared" si="259"/>
        <v/>
      </c>
      <c r="BB1349" s="59" t="str">
        <f t="shared" si="260"/>
        <v/>
      </c>
      <c r="BC1349" s="59" t="str">
        <f t="shared" ref="BC1349:BC1412" si="264">IF(BA1349="","",IF(OR(AM1349="Accepted",AM1349="Previously vaccinated at another location"),"YES",IF(AN1349="Medical Contraindication","Medical Contraindication",IF(AM1349="Unknown","Unknown",IF(AM1349="Refused","NO","NO")))))</f>
        <v/>
      </c>
      <c r="BD1349" s="59" t="str">
        <f t="shared" si="262"/>
        <v/>
      </c>
      <c r="BE1349" s="34" t="str">
        <f>IF(AZ1349="","",IF(AND($H1349="",$I1349=""),"Y",IF(AND($H1349&lt;=#REF!,$I1349&gt;=#REF!),"Y",IF(AND($H1349&lt;=#REF!,$I1349=""),"Y",IF(AND($H1349="",$I1349&gt;=#REF!),"Y","N")))))</f>
        <v/>
      </c>
      <c r="BF1349" s="80" t="str">
        <f t="shared" si="263"/>
        <v/>
      </c>
    </row>
    <row r="1350" spans="12:58">
      <c r="L1350" s="80" t="str">
        <f t="shared" si="261"/>
        <v/>
      </c>
      <c r="R1350" s="65" t="str">
        <f t="shared" si="253"/>
        <v/>
      </c>
      <c r="S1350" s="16" t="str">
        <f t="shared" si="254"/>
        <v/>
      </c>
      <c r="X1350" s="65" t="str">
        <f t="shared" si="255"/>
        <v/>
      </c>
      <c r="AD1350" s="65" t="str">
        <f t="shared" si="256"/>
        <v/>
      </c>
      <c r="AE1350" s="80" t="str">
        <f t="shared" si="257"/>
        <v/>
      </c>
      <c r="AF1350" s="13"/>
      <c r="AN1350" s="14"/>
      <c r="AO1350" s="14"/>
      <c r="AS1350" s="14"/>
      <c r="AT1350" s="14"/>
      <c r="AX1350" s="14"/>
      <c r="AY1350" s="114"/>
      <c r="AZ1350" s="96" t="str">
        <f t="shared" si="258"/>
        <v/>
      </c>
      <c r="BA1350" s="59" t="str">
        <f t="shared" si="259"/>
        <v/>
      </c>
      <c r="BB1350" s="59" t="str">
        <f t="shared" si="260"/>
        <v/>
      </c>
      <c r="BC1350" s="59" t="str">
        <f t="shared" si="264"/>
        <v/>
      </c>
      <c r="BD1350" s="59" t="str">
        <f t="shared" si="262"/>
        <v/>
      </c>
      <c r="BE1350" s="34" t="str">
        <f>IF(AZ1350="","",IF(AND($H1350="",$I1350=""),"Y",IF(AND($H1350&lt;=#REF!,$I1350&gt;=#REF!),"Y",IF(AND($H1350&lt;=#REF!,$I1350=""),"Y",IF(AND($H1350="",$I1350&gt;=#REF!),"Y","N")))))</f>
        <v/>
      </c>
      <c r="BF1350" s="80" t="str">
        <f t="shared" si="263"/>
        <v/>
      </c>
    </row>
    <row r="1351" spans="12:58">
      <c r="L1351" s="80" t="str">
        <f t="shared" si="261"/>
        <v/>
      </c>
      <c r="R1351" s="65" t="str">
        <f t="shared" si="253"/>
        <v/>
      </c>
      <c r="S1351" s="16" t="str">
        <f t="shared" si="254"/>
        <v/>
      </c>
      <c r="X1351" s="65" t="str">
        <f t="shared" si="255"/>
        <v/>
      </c>
      <c r="AD1351" s="65" t="str">
        <f t="shared" si="256"/>
        <v/>
      </c>
      <c r="AE1351" s="80" t="str">
        <f t="shared" si="257"/>
        <v/>
      </c>
      <c r="AF1351" s="13"/>
      <c r="AN1351" s="14"/>
      <c r="AO1351" s="14"/>
      <c r="AS1351" s="14"/>
      <c r="AT1351" s="14"/>
      <c r="AX1351" s="14"/>
      <c r="AY1351" s="114"/>
      <c r="AZ1351" s="96" t="str">
        <f t="shared" si="258"/>
        <v/>
      </c>
      <c r="BA1351" s="59" t="str">
        <f t="shared" si="259"/>
        <v/>
      </c>
      <c r="BB1351" s="59" t="str">
        <f t="shared" si="260"/>
        <v/>
      </c>
      <c r="BC1351" s="59" t="str">
        <f t="shared" si="264"/>
        <v/>
      </c>
      <c r="BD1351" s="59" t="str">
        <f t="shared" si="262"/>
        <v/>
      </c>
      <c r="BE1351" s="34" t="str">
        <f>IF(AZ1351="","",IF(AND($H1351="",$I1351=""),"Y",IF(AND($H1351&lt;=#REF!,$I1351&gt;=#REF!),"Y",IF(AND($H1351&lt;=#REF!,$I1351=""),"Y",IF(AND($H1351="",$I1351&gt;=#REF!),"Y","N")))))</f>
        <v/>
      </c>
      <c r="BF1351" s="80" t="str">
        <f t="shared" si="263"/>
        <v/>
      </c>
    </row>
    <row r="1352" spans="12:58">
      <c r="L1352" s="80" t="str">
        <f t="shared" si="261"/>
        <v/>
      </c>
      <c r="R1352" s="65" t="str">
        <f t="shared" si="253"/>
        <v/>
      </c>
      <c r="S1352" s="16" t="str">
        <f t="shared" si="254"/>
        <v/>
      </c>
      <c r="X1352" s="65" t="str">
        <f t="shared" si="255"/>
        <v/>
      </c>
      <c r="AD1352" s="65" t="str">
        <f t="shared" si="256"/>
        <v/>
      </c>
      <c r="AE1352" s="80" t="str">
        <f t="shared" si="257"/>
        <v/>
      </c>
      <c r="AF1352" s="13"/>
      <c r="AN1352" s="14"/>
      <c r="AO1352" s="14"/>
      <c r="AS1352" s="14"/>
      <c r="AT1352" s="14"/>
      <c r="AX1352" s="14"/>
      <c r="AY1352" s="114"/>
      <c r="AZ1352" s="96" t="str">
        <f t="shared" si="258"/>
        <v/>
      </c>
      <c r="BA1352" s="59" t="str">
        <f t="shared" si="259"/>
        <v/>
      </c>
      <c r="BB1352" s="59" t="str">
        <f t="shared" si="260"/>
        <v/>
      </c>
      <c r="BC1352" s="59" t="str">
        <f t="shared" si="264"/>
        <v/>
      </c>
      <c r="BD1352" s="59" t="str">
        <f t="shared" si="262"/>
        <v/>
      </c>
      <c r="BE1352" s="34" t="str">
        <f>IF(AZ1352="","",IF(AND($H1352="",$I1352=""),"Y",IF(AND($H1352&lt;=#REF!,$I1352&gt;=#REF!),"Y",IF(AND($H1352&lt;=#REF!,$I1352=""),"Y",IF(AND($H1352="",$I1352&gt;=#REF!),"Y","N")))))</f>
        <v/>
      </c>
      <c r="BF1352" s="80" t="str">
        <f t="shared" si="263"/>
        <v/>
      </c>
    </row>
    <row r="1353" spans="12:58">
      <c r="L1353" s="80" t="str">
        <f t="shared" si="261"/>
        <v/>
      </c>
      <c r="R1353" s="65" t="str">
        <f t="shared" si="253"/>
        <v/>
      </c>
      <c r="S1353" s="16" t="str">
        <f t="shared" si="254"/>
        <v/>
      </c>
      <c r="X1353" s="65" t="str">
        <f t="shared" si="255"/>
        <v/>
      </c>
      <c r="AD1353" s="65" t="str">
        <f t="shared" si="256"/>
        <v/>
      </c>
      <c r="AE1353" s="80" t="str">
        <f t="shared" si="257"/>
        <v/>
      </c>
      <c r="AF1353" s="13"/>
      <c r="AN1353" s="14"/>
      <c r="AO1353" s="14"/>
      <c r="AS1353" s="14"/>
      <c r="AT1353" s="14"/>
      <c r="AX1353" s="14"/>
      <c r="AY1353" s="114"/>
      <c r="AZ1353" s="96" t="str">
        <f t="shared" si="258"/>
        <v/>
      </c>
      <c r="BA1353" s="59" t="str">
        <f t="shared" si="259"/>
        <v/>
      </c>
      <c r="BB1353" s="59" t="str">
        <f t="shared" si="260"/>
        <v/>
      </c>
      <c r="BC1353" s="59" t="str">
        <f t="shared" si="264"/>
        <v/>
      </c>
      <c r="BD1353" s="59" t="str">
        <f t="shared" si="262"/>
        <v/>
      </c>
      <c r="BE1353" s="34" t="str">
        <f>IF(AZ1353="","",IF(AND($H1353="",$I1353=""),"Y",IF(AND($H1353&lt;=#REF!,$I1353&gt;=#REF!),"Y",IF(AND($H1353&lt;=#REF!,$I1353=""),"Y",IF(AND($H1353="",$I1353&gt;=#REF!),"Y","N")))))</f>
        <v/>
      </c>
      <c r="BF1353" s="80" t="str">
        <f t="shared" si="263"/>
        <v/>
      </c>
    </row>
    <row r="1354" spans="12:58">
      <c r="L1354" s="80" t="str">
        <f t="shared" si="261"/>
        <v/>
      </c>
      <c r="R1354" s="65" t="str">
        <f t="shared" si="253"/>
        <v/>
      </c>
      <c r="S1354" s="16" t="str">
        <f t="shared" si="254"/>
        <v/>
      </c>
      <c r="X1354" s="65" t="str">
        <f t="shared" si="255"/>
        <v/>
      </c>
      <c r="AD1354" s="65" t="str">
        <f t="shared" si="256"/>
        <v/>
      </c>
      <c r="AE1354" s="80" t="str">
        <f t="shared" si="257"/>
        <v/>
      </c>
      <c r="AF1354" s="13"/>
      <c r="AN1354" s="14"/>
      <c r="AO1354" s="14"/>
      <c r="AS1354" s="14"/>
      <c r="AT1354" s="14"/>
      <c r="AX1354" s="14"/>
      <c r="AY1354" s="114"/>
      <c r="AZ1354" s="96" t="str">
        <f t="shared" si="258"/>
        <v/>
      </c>
      <c r="BA1354" s="59" t="str">
        <f t="shared" si="259"/>
        <v/>
      </c>
      <c r="BB1354" s="59" t="str">
        <f t="shared" si="260"/>
        <v/>
      </c>
      <c r="BC1354" s="59" t="str">
        <f t="shared" si="264"/>
        <v/>
      </c>
      <c r="BD1354" s="59" t="str">
        <f t="shared" si="262"/>
        <v/>
      </c>
      <c r="BE1354" s="34" t="str">
        <f>IF(AZ1354="","",IF(AND($H1354="",$I1354=""),"Y",IF(AND($H1354&lt;=#REF!,$I1354&gt;=#REF!),"Y",IF(AND($H1354&lt;=#REF!,$I1354=""),"Y",IF(AND($H1354="",$I1354&gt;=#REF!),"Y","N")))))</f>
        <v/>
      </c>
      <c r="BF1354" s="80" t="str">
        <f t="shared" si="263"/>
        <v/>
      </c>
    </row>
    <row r="1355" spans="12:58">
      <c r="L1355" s="80" t="str">
        <f t="shared" si="261"/>
        <v/>
      </c>
      <c r="R1355" s="65" t="str">
        <f t="shared" si="253"/>
        <v/>
      </c>
      <c r="S1355" s="16" t="str">
        <f t="shared" si="254"/>
        <v/>
      </c>
      <c r="X1355" s="65" t="str">
        <f t="shared" si="255"/>
        <v/>
      </c>
      <c r="AD1355" s="65" t="str">
        <f t="shared" si="256"/>
        <v/>
      </c>
      <c r="AE1355" s="80" t="str">
        <f t="shared" si="257"/>
        <v/>
      </c>
      <c r="AF1355" s="13"/>
      <c r="AN1355" s="14"/>
      <c r="AO1355" s="14"/>
      <c r="AS1355" s="14"/>
      <c r="AT1355" s="14"/>
      <c r="AX1355" s="14"/>
      <c r="AY1355" s="114"/>
      <c r="AZ1355" s="96" t="str">
        <f t="shared" si="258"/>
        <v/>
      </c>
      <c r="BA1355" s="59" t="str">
        <f t="shared" si="259"/>
        <v/>
      </c>
      <c r="BB1355" s="59" t="str">
        <f t="shared" si="260"/>
        <v/>
      </c>
      <c r="BC1355" s="59" t="str">
        <f t="shared" si="264"/>
        <v/>
      </c>
      <c r="BD1355" s="59" t="str">
        <f t="shared" si="262"/>
        <v/>
      </c>
      <c r="BE1355" s="34" t="str">
        <f>IF(AZ1355="","",IF(AND($H1355="",$I1355=""),"Y",IF(AND($H1355&lt;=#REF!,$I1355&gt;=#REF!),"Y",IF(AND($H1355&lt;=#REF!,$I1355=""),"Y",IF(AND($H1355="",$I1355&gt;=#REF!),"Y","N")))))</f>
        <v/>
      </c>
      <c r="BF1355" s="80" t="str">
        <f t="shared" si="263"/>
        <v/>
      </c>
    </row>
    <row r="1356" spans="12:58">
      <c r="L1356" s="80" t="str">
        <f t="shared" si="261"/>
        <v/>
      </c>
      <c r="R1356" s="65" t="str">
        <f t="shared" si="253"/>
        <v/>
      </c>
      <c r="S1356" s="16" t="str">
        <f t="shared" si="254"/>
        <v/>
      </c>
      <c r="X1356" s="65" t="str">
        <f t="shared" si="255"/>
        <v/>
      </c>
      <c r="AD1356" s="65" t="str">
        <f t="shared" si="256"/>
        <v/>
      </c>
      <c r="AE1356" s="80" t="str">
        <f t="shared" si="257"/>
        <v/>
      </c>
      <c r="AF1356" s="13"/>
      <c r="AN1356" s="14"/>
      <c r="AO1356" s="14"/>
      <c r="AS1356" s="14"/>
      <c r="AT1356" s="14"/>
      <c r="AX1356" s="14"/>
      <c r="AY1356" s="114"/>
      <c r="AZ1356" s="96" t="str">
        <f t="shared" si="258"/>
        <v/>
      </c>
      <c r="BA1356" s="59" t="str">
        <f t="shared" si="259"/>
        <v/>
      </c>
      <c r="BB1356" s="59" t="str">
        <f t="shared" si="260"/>
        <v/>
      </c>
      <c r="BC1356" s="59" t="str">
        <f t="shared" si="264"/>
        <v/>
      </c>
      <c r="BD1356" s="59" t="str">
        <f t="shared" si="262"/>
        <v/>
      </c>
      <c r="BE1356" s="34" t="str">
        <f>IF(AZ1356="","",IF(AND($H1356="",$I1356=""),"Y",IF(AND($H1356&lt;=#REF!,$I1356&gt;=#REF!),"Y",IF(AND($H1356&lt;=#REF!,$I1356=""),"Y",IF(AND($H1356="",$I1356&gt;=#REF!),"Y","N")))))</f>
        <v/>
      </c>
      <c r="BF1356" s="80" t="str">
        <f t="shared" si="263"/>
        <v/>
      </c>
    </row>
    <row r="1357" spans="12:58">
      <c r="L1357" s="80" t="str">
        <f t="shared" si="261"/>
        <v/>
      </c>
      <c r="R1357" s="65" t="str">
        <f t="shared" si="253"/>
        <v/>
      </c>
      <c r="S1357" s="16" t="str">
        <f t="shared" si="254"/>
        <v/>
      </c>
      <c r="X1357" s="65" t="str">
        <f t="shared" si="255"/>
        <v/>
      </c>
      <c r="AD1357" s="65" t="str">
        <f t="shared" si="256"/>
        <v/>
      </c>
      <c r="AE1357" s="80" t="str">
        <f t="shared" si="257"/>
        <v/>
      </c>
      <c r="AF1357" s="13"/>
      <c r="AN1357" s="14"/>
      <c r="AO1357" s="14"/>
      <c r="AS1357" s="14"/>
      <c r="AT1357" s="14"/>
      <c r="AX1357" s="14"/>
      <c r="AY1357" s="114"/>
      <c r="AZ1357" s="96" t="str">
        <f t="shared" si="258"/>
        <v/>
      </c>
      <c r="BA1357" s="59" t="str">
        <f t="shared" si="259"/>
        <v/>
      </c>
      <c r="BB1357" s="59" t="str">
        <f t="shared" si="260"/>
        <v/>
      </c>
      <c r="BC1357" s="59" t="str">
        <f t="shared" si="264"/>
        <v/>
      </c>
      <c r="BD1357" s="59" t="str">
        <f t="shared" si="262"/>
        <v/>
      </c>
      <c r="BE1357" s="34" t="str">
        <f>IF(AZ1357="","",IF(AND($H1357="",$I1357=""),"Y",IF(AND($H1357&lt;=#REF!,$I1357&gt;=#REF!),"Y",IF(AND($H1357&lt;=#REF!,$I1357=""),"Y",IF(AND($H1357="",$I1357&gt;=#REF!),"Y","N")))))</f>
        <v/>
      </c>
      <c r="BF1357" s="80" t="str">
        <f t="shared" si="263"/>
        <v/>
      </c>
    </row>
    <row r="1358" spans="12:58">
      <c r="L1358" s="80" t="str">
        <f t="shared" si="261"/>
        <v/>
      </c>
      <c r="R1358" s="65" t="str">
        <f t="shared" si="253"/>
        <v/>
      </c>
      <c r="S1358" s="16" t="str">
        <f t="shared" si="254"/>
        <v/>
      </c>
      <c r="X1358" s="65" t="str">
        <f t="shared" si="255"/>
        <v/>
      </c>
      <c r="AD1358" s="65" t="str">
        <f t="shared" si="256"/>
        <v/>
      </c>
      <c r="AE1358" s="80" t="str">
        <f t="shared" si="257"/>
        <v/>
      </c>
      <c r="AF1358" s="13"/>
      <c r="AN1358" s="14"/>
      <c r="AO1358" s="14"/>
      <c r="AS1358" s="14"/>
      <c r="AT1358" s="14"/>
      <c r="AX1358" s="14"/>
      <c r="AY1358" s="114"/>
      <c r="AZ1358" s="96" t="str">
        <f t="shared" si="258"/>
        <v/>
      </c>
      <c r="BA1358" s="59" t="str">
        <f t="shared" si="259"/>
        <v/>
      </c>
      <c r="BB1358" s="59" t="str">
        <f t="shared" si="260"/>
        <v/>
      </c>
      <c r="BC1358" s="59" t="str">
        <f t="shared" si="264"/>
        <v/>
      </c>
      <c r="BD1358" s="59" t="str">
        <f t="shared" si="262"/>
        <v/>
      </c>
      <c r="BE1358" s="34" t="str">
        <f>IF(AZ1358="","",IF(AND($H1358="",$I1358=""),"Y",IF(AND($H1358&lt;=#REF!,$I1358&gt;=#REF!),"Y",IF(AND($H1358&lt;=#REF!,$I1358=""),"Y",IF(AND($H1358="",$I1358&gt;=#REF!),"Y","N")))))</f>
        <v/>
      </c>
      <c r="BF1358" s="80" t="str">
        <f t="shared" si="263"/>
        <v/>
      </c>
    </row>
    <row r="1359" spans="12:58">
      <c r="L1359" s="80" t="str">
        <f t="shared" si="261"/>
        <v/>
      </c>
      <c r="R1359" s="65" t="str">
        <f t="shared" si="253"/>
        <v/>
      </c>
      <c r="S1359" s="16" t="str">
        <f t="shared" si="254"/>
        <v/>
      </c>
      <c r="X1359" s="65" t="str">
        <f t="shared" si="255"/>
        <v/>
      </c>
      <c r="AD1359" s="65" t="str">
        <f t="shared" si="256"/>
        <v/>
      </c>
      <c r="AE1359" s="80" t="str">
        <f t="shared" si="257"/>
        <v/>
      </c>
      <c r="AF1359" s="13"/>
      <c r="AN1359" s="14"/>
      <c r="AO1359" s="14"/>
      <c r="AS1359" s="14"/>
      <c r="AT1359" s="14"/>
      <c r="AX1359" s="14"/>
      <c r="AY1359" s="114"/>
      <c r="AZ1359" s="96" t="str">
        <f t="shared" si="258"/>
        <v/>
      </c>
      <c r="BA1359" s="59" t="str">
        <f t="shared" si="259"/>
        <v/>
      </c>
      <c r="BB1359" s="59" t="str">
        <f t="shared" si="260"/>
        <v/>
      </c>
      <c r="BC1359" s="59" t="str">
        <f t="shared" si="264"/>
        <v/>
      </c>
      <c r="BD1359" s="59" t="str">
        <f t="shared" si="262"/>
        <v/>
      </c>
      <c r="BE1359" s="34" t="str">
        <f>IF(AZ1359="","",IF(AND($H1359="",$I1359=""),"Y",IF(AND($H1359&lt;=#REF!,$I1359&gt;=#REF!),"Y",IF(AND($H1359&lt;=#REF!,$I1359=""),"Y",IF(AND($H1359="",$I1359&gt;=#REF!),"Y","N")))))</f>
        <v/>
      </c>
      <c r="BF1359" s="80" t="str">
        <f t="shared" si="263"/>
        <v/>
      </c>
    </row>
    <row r="1360" spans="12:58">
      <c r="L1360" s="80" t="str">
        <f t="shared" si="261"/>
        <v/>
      </c>
      <c r="R1360" s="65" t="str">
        <f t="shared" si="253"/>
        <v/>
      </c>
      <c r="S1360" s="16" t="str">
        <f t="shared" si="254"/>
        <v/>
      </c>
      <c r="X1360" s="65" t="str">
        <f t="shared" si="255"/>
        <v/>
      </c>
      <c r="AD1360" s="65" t="str">
        <f t="shared" si="256"/>
        <v/>
      </c>
      <c r="AE1360" s="80" t="str">
        <f t="shared" si="257"/>
        <v/>
      </c>
      <c r="AF1360" s="13"/>
      <c r="AN1360" s="14"/>
      <c r="AO1360" s="14"/>
      <c r="AS1360" s="14"/>
      <c r="AT1360" s="14"/>
      <c r="AX1360" s="14"/>
      <c r="AY1360" s="114"/>
      <c r="AZ1360" s="96" t="str">
        <f t="shared" si="258"/>
        <v/>
      </c>
      <c r="BA1360" s="59" t="str">
        <f t="shared" si="259"/>
        <v/>
      </c>
      <c r="BB1360" s="59" t="str">
        <f t="shared" si="260"/>
        <v/>
      </c>
      <c r="BC1360" s="59" t="str">
        <f t="shared" si="264"/>
        <v/>
      </c>
      <c r="BD1360" s="59" t="str">
        <f t="shared" si="262"/>
        <v/>
      </c>
      <c r="BE1360" s="34" t="str">
        <f>IF(AZ1360="","",IF(AND($H1360="",$I1360=""),"Y",IF(AND($H1360&lt;=#REF!,$I1360&gt;=#REF!),"Y",IF(AND($H1360&lt;=#REF!,$I1360=""),"Y",IF(AND($H1360="",$I1360&gt;=#REF!),"Y","N")))))</f>
        <v/>
      </c>
      <c r="BF1360" s="80" t="str">
        <f t="shared" si="263"/>
        <v/>
      </c>
    </row>
    <row r="1361" spans="12:58">
      <c r="L1361" s="80" t="str">
        <f t="shared" si="261"/>
        <v/>
      </c>
      <c r="R1361" s="65" t="str">
        <f t="shared" si="253"/>
        <v/>
      </c>
      <c r="S1361" s="16" t="str">
        <f t="shared" si="254"/>
        <v/>
      </c>
      <c r="X1361" s="65" t="str">
        <f t="shared" si="255"/>
        <v/>
      </c>
      <c r="AD1361" s="65" t="str">
        <f t="shared" si="256"/>
        <v/>
      </c>
      <c r="AE1361" s="80" t="str">
        <f t="shared" si="257"/>
        <v/>
      </c>
      <c r="AF1361" s="13"/>
      <c r="AN1361" s="14"/>
      <c r="AO1361" s="14"/>
      <c r="AS1361" s="14"/>
      <c r="AT1361" s="14"/>
      <c r="AX1361" s="14"/>
      <c r="AY1361" s="114"/>
      <c r="AZ1361" s="96" t="str">
        <f t="shared" si="258"/>
        <v/>
      </c>
      <c r="BA1361" s="59" t="str">
        <f t="shared" si="259"/>
        <v/>
      </c>
      <c r="BB1361" s="59" t="str">
        <f t="shared" si="260"/>
        <v/>
      </c>
      <c r="BC1361" s="59" t="str">
        <f t="shared" si="264"/>
        <v/>
      </c>
      <c r="BD1361" s="59" t="str">
        <f t="shared" si="262"/>
        <v/>
      </c>
      <c r="BE1361" s="34" t="str">
        <f>IF(AZ1361="","",IF(AND($H1361="",$I1361=""),"Y",IF(AND($H1361&lt;=#REF!,$I1361&gt;=#REF!),"Y",IF(AND($H1361&lt;=#REF!,$I1361=""),"Y",IF(AND($H1361="",$I1361&gt;=#REF!),"Y","N")))))</f>
        <v/>
      </c>
      <c r="BF1361" s="80" t="str">
        <f t="shared" si="263"/>
        <v/>
      </c>
    </row>
    <row r="1362" spans="12:58">
      <c r="L1362" s="80" t="str">
        <f t="shared" si="261"/>
        <v/>
      </c>
      <c r="R1362" s="65" t="str">
        <f t="shared" si="253"/>
        <v/>
      </c>
      <c r="S1362" s="16" t="str">
        <f t="shared" si="254"/>
        <v/>
      </c>
      <c r="X1362" s="65" t="str">
        <f t="shared" si="255"/>
        <v/>
      </c>
      <c r="AD1362" s="65" t="str">
        <f t="shared" si="256"/>
        <v/>
      </c>
      <c r="AE1362" s="80" t="str">
        <f t="shared" si="257"/>
        <v/>
      </c>
      <c r="AF1362" s="13"/>
      <c r="AN1362" s="14"/>
      <c r="AO1362" s="14"/>
      <c r="AS1362" s="14"/>
      <c r="AT1362" s="14"/>
      <c r="AX1362" s="14"/>
      <c r="AY1362" s="114"/>
      <c r="AZ1362" s="96" t="str">
        <f t="shared" si="258"/>
        <v/>
      </c>
      <c r="BA1362" s="59" t="str">
        <f t="shared" si="259"/>
        <v/>
      </c>
      <c r="BB1362" s="59" t="str">
        <f t="shared" si="260"/>
        <v/>
      </c>
      <c r="BC1362" s="59" t="str">
        <f t="shared" si="264"/>
        <v/>
      </c>
      <c r="BD1362" s="59" t="str">
        <f t="shared" si="262"/>
        <v/>
      </c>
      <c r="BE1362" s="34" t="str">
        <f>IF(AZ1362="","",IF(AND($H1362="",$I1362=""),"Y",IF(AND($H1362&lt;=#REF!,$I1362&gt;=#REF!),"Y",IF(AND($H1362&lt;=#REF!,$I1362=""),"Y",IF(AND($H1362="",$I1362&gt;=#REF!),"Y","N")))))</f>
        <v/>
      </c>
      <c r="BF1362" s="80" t="str">
        <f t="shared" si="263"/>
        <v/>
      </c>
    </row>
    <row r="1363" spans="12:58">
      <c r="L1363" s="80" t="str">
        <f t="shared" si="261"/>
        <v/>
      </c>
      <c r="R1363" s="65" t="str">
        <f t="shared" si="253"/>
        <v/>
      </c>
      <c r="S1363" s="16" t="str">
        <f t="shared" si="254"/>
        <v/>
      </c>
      <c r="X1363" s="65" t="str">
        <f t="shared" si="255"/>
        <v/>
      </c>
      <c r="AD1363" s="65" t="str">
        <f t="shared" si="256"/>
        <v/>
      </c>
      <c r="AE1363" s="80" t="str">
        <f t="shared" si="257"/>
        <v/>
      </c>
      <c r="AF1363" s="13"/>
      <c r="AN1363" s="14"/>
      <c r="AO1363" s="14"/>
      <c r="AS1363" s="14"/>
      <c r="AT1363" s="14"/>
      <c r="AX1363" s="14"/>
      <c r="AY1363" s="114"/>
      <c r="AZ1363" s="96" t="str">
        <f t="shared" si="258"/>
        <v/>
      </c>
      <c r="BA1363" s="59" t="str">
        <f t="shared" si="259"/>
        <v/>
      </c>
      <c r="BB1363" s="59" t="str">
        <f t="shared" si="260"/>
        <v/>
      </c>
      <c r="BC1363" s="59" t="str">
        <f t="shared" si="264"/>
        <v/>
      </c>
      <c r="BD1363" s="59" t="str">
        <f t="shared" si="262"/>
        <v/>
      </c>
      <c r="BE1363" s="34" t="str">
        <f>IF(AZ1363="","",IF(AND($H1363="",$I1363=""),"Y",IF(AND($H1363&lt;=#REF!,$I1363&gt;=#REF!),"Y",IF(AND($H1363&lt;=#REF!,$I1363=""),"Y",IF(AND($H1363="",$I1363&gt;=#REF!),"Y","N")))))</f>
        <v/>
      </c>
      <c r="BF1363" s="80" t="str">
        <f t="shared" si="263"/>
        <v/>
      </c>
    </row>
    <row r="1364" spans="12:58">
      <c r="L1364" s="80" t="str">
        <f t="shared" si="261"/>
        <v/>
      </c>
      <c r="R1364" s="65" t="str">
        <f t="shared" si="253"/>
        <v/>
      </c>
      <c r="S1364" s="16" t="str">
        <f t="shared" si="254"/>
        <v/>
      </c>
      <c r="X1364" s="65" t="str">
        <f t="shared" si="255"/>
        <v/>
      </c>
      <c r="AD1364" s="65" t="str">
        <f t="shared" si="256"/>
        <v/>
      </c>
      <c r="AE1364" s="80" t="str">
        <f t="shared" si="257"/>
        <v/>
      </c>
      <c r="AF1364" s="13"/>
      <c r="AN1364" s="14"/>
      <c r="AO1364" s="14"/>
      <c r="AS1364" s="14"/>
      <c r="AT1364" s="14"/>
      <c r="AX1364" s="14"/>
      <c r="AY1364" s="114"/>
      <c r="AZ1364" s="96" t="str">
        <f t="shared" si="258"/>
        <v/>
      </c>
      <c r="BA1364" s="59" t="str">
        <f t="shared" si="259"/>
        <v/>
      </c>
      <c r="BB1364" s="59" t="str">
        <f t="shared" si="260"/>
        <v/>
      </c>
      <c r="BC1364" s="59" t="str">
        <f t="shared" si="264"/>
        <v/>
      </c>
      <c r="BD1364" s="59" t="str">
        <f t="shared" si="262"/>
        <v/>
      </c>
      <c r="BE1364" s="34" t="str">
        <f>IF(AZ1364="","",IF(AND($H1364="",$I1364=""),"Y",IF(AND($H1364&lt;=#REF!,$I1364&gt;=#REF!),"Y",IF(AND($H1364&lt;=#REF!,$I1364=""),"Y",IF(AND($H1364="",$I1364&gt;=#REF!),"Y","N")))))</f>
        <v/>
      </c>
      <c r="BF1364" s="80" t="str">
        <f t="shared" si="263"/>
        <v/>
      </c>
    </row>
    <row r="1365" spans="12:58">
      <c r="L1365" s="80" t="str">
        <f t="shared" si="261"/>
        <v/>
      </c>
      <c r="R1365" s="65" t="str">
        <f t="shared" si="253"/>
        <v/>
      </c>
      <c r="S1365" s="16" t="str">
        <f t="shared" si="254"/>
        <v/>
      </c>
      <c r="X1365" s="65" t="str">
        <f t="shared" si="255"/>
        <v/>
      </c>
      <c r="AD1365" s="65" t="str">
        <f t="shared" si="256"/>
        <v/>
      </c>
      <c r="AE1365" s="80" t="str">
        <f t="shared" si="257"/>
        <v/>
      </c>
      <c r="AF1365" s="13"/>
      <c r="AN1365" s="14"/>
      <c r="AO1365" s="14"/>
      <c r="AS1365" s="14"/>
      <c r="AT1365" s="14"/>
      <c r="AX1365" s="14"/>
      <c r="AY1365" s="114"/>
      <c r="AZ1365" s="96" t="str">
        <f t="shared" si="258"/>
        <v/>
      </c>
      <c r="BA1365" s="59" t="str">
        <f t="shared" si="259"/>
        <v/>
      </c>
      <c r="BB1365" s="59" t="str">
        <f t="shared" si="260"/>
        <v/>
      </c>
      <c r="BC1365" s="59" t="str">
        <f t="shared" si="264"/>
        <v/>
      </c>
      <c r="BD1365" s="59" t="str">
        <f t="shared" si="262"/>
        <v/>
      </c>
      <c r="BE1365" s="34" t="str">
        <f>IF(AZ1365="","",IF(AND($H1365="",$I1365=""),"Y",IF(AND($H1365&lt;=#REF!,$I1365&gt;=#REF!),"Y",IF(AND($H1365&lt;=#REF!,$I1365=""),"Y",IF(AND($H1365="",$I1365&gt;=#REF!),"Y","N")))))</f>
        <v/>
      </c>
      <c r="BF1365" s="80" t="str">
        <f t="shared" si="263"/>
        <v/>
      </c>
    </row>
    <row r="1366" spans="12:58">
      <c r="L1366" s="80" t="str">
        <f t="shared" si="261"/>
        <v/>
      </c>
      <c r="R1366" s="65" t="str">
        <f t="shared" si="253"/>
        <v/>
      </c>
      <c r="S1366" s="16" t="str">
        <f t="shared" si="254"/>
        <v/>
      </c>
      <c r="X1366" s="65" t="str">
        <f t="shared" si="255"/>
        <v/>
      </c>
      <c r="AD1366" s="65" t="str">
        <f t="shared" si="256"/>
        <v/>
      </c>
      <c r="AE1366" s="80" t="str">
        <f t="shared" si="257"/>
        <v/>
      </c>
      <c r="AF1366" s="13"/>
      <c r="AN1366" s="14"/>
      <c r="AO1366" s="14"/>
      <c r="AS1366" s="14"/>
      <c r="AT1366" s="14"/>
      <c r="AX1366" s="14"/>
      <c r="AY1366" s="114"/>
      <c r="AZ1366" s="96" t="str">
        <f t="shared" si="258"/>
        <v/>
      </c>
      <c r="BA1366" s="59" t="str">
        <f t="shared" si="259"/>
        <v/>
      </c>
      <c r="BB1366" s="59" t="str">
        <f t="shared" si="260"/>
        <v/>
      </c>
      <c r="BC1366" s="59" t="str">
        <f t="shared" si="264"/>
        <v/>
      </c>
      <c r="BD1366" s="59" t="str">
        <f t="shared" si="262"/>
        <v/>
      </c>
      <c r="BE1366" s="34" t="str">
        <f>IF(AZ1366="","",IF(AND($H1366="",$I1366=""),"Y",IF(AND($H1366&lt;=#REF!,$I1366&gt;=#REF!),"Y",IF(AND($H1366&lt;=#REF!,$I1366=""),"Y",IF(AND($H1366="",$I1366&gt;=#REF!),"Y","N")))))</f>
        <v/>
      </c>
      <c r="BF1366" s="80" t="str">
        <f t="shared" si="263"/>
        <v/>
      </c>
    </row>
    <row r="1367" spans="12:58">
      <c r="L1367" s="80" t="str">
        <f t="shared" si="261"/>
        <v/>
      </c>
      <c r="R1367" s="65" t="str">
        <f t="shared" si="253"/>
        <v/>
      </c>
      <c r="S1367" s="16" t="str">
        <f t="shared" si="254"/>
        <v/>
      </c>
      <c r="X1367" s="65" t="str">
        <f t="shared" si="255"/>
        <v/>
      </c>
      <c r="AD1367" s="65" t="str">
        <f t="shared" si="256"/>
        <v/>
      </c>
      <c r="AE1367" s="80" t="str">
        <f t="shared" si="257"/>
        <v/>
      </c>
      <c r="AF1367" s="13"/>
      <c r="AN1367" s="14"/>
      <c r="AO1367" s="14"/>
      <c r="AS1367" s="14"/>
      <c r="AT1367" s="14"/>
      <c r="AX1367" s="14"/>
      <c r="AY1367" s="114"/>
      <c r="AZ1367" s="96" t="str">
        <f t="shared" si="258"/>
        <v/>
      </c>
      <c r="BA1367" s="59" t="str">
        <f t="shared" si="259"/>
        <v/>
      </c>
      <c r="BB1367" s="59" t="str">
        <f t="shared" si="260"/>
        <v/>
      </c>
      <c r="BC1367" s="59" t="str">
        <f t="shared" si="264"/>
        <v/>
      </c>
      <c r="BD1367" s="59" t="str">
        <f t="shared" si="262"/>
        <v/>
      </c>
      <c r="BE1367" s="34" t="str">
        <f>IF(AZ1367="","",IF(AND($H1367="",$I1367=""),"Y",IF(AND($H1367&lt;=#REF!,$I1367&gt;=#REF!),"Y",IF(AND($H1367&lt;=#REF!,$I1367=""),"Y",IF(AND($H1367="",$I1367&gt;=#REF!),"Y","N")))))</f>
        <v/>
      </c>
      <c r="BF1367" s="80" t="str">
        <f t="shared" si="263"/>
        <v/>
      </c>
    </row>
    <row r="1368" spans="12:58">
      <c r="L1368" s="80" t="str">
        <f t="shared" si="261"/>
        <v/>
      </c>
      <c r="R1368" s="65" t="str">
        <f t="shared" si="253"/>
        <v/>
      </c>
      <c r="S1368" s="16" t="str">
        <f t="shared" si="254"/>
        <v/>
      </c>
      <c r="X1368" s="65" t="str">
        <f t="shared" si="255"/>
        <v/>
      </c>
      <c r="AD1368" s="65" t="str">
        <f t="shared" si="256"/>
        <v/>
      </c>
      <c r="AE1368" s="80" t="str">
        <f t="shared" si="257"/>
        <v/>
      </c>
      <c r="AF1368" s="13"/>
      <c r="AN1368" s="14"/>
      <c r="AO1368" s="14"/>
      <c r="AS1368" s="14"/>
      <c r="AT1368" s="14"/>
      <c r="AX1368" s="14"/>
      <c r="AY1368" s="114"/>
      <c r="AZ1368" s="96" t="str">
        <f t="shared" si="258"/>
        <v/>
      </c>
      <c r="BA1368" s="59" t="str">
        <f t="shared" si="259"/>
        <v/>
      </c>
      <c r="BB1368" s="59" t="str">
        <f t="shared" si="260"/>
        <v/>
      </c>
      <c r="BC1368" s="59" t="str">
        <f t="shared" si="264"/>
        <v/>
      </c>
      <c r="BD1368" s="59" t="str">
        <f t="shared" si="262"/>
        <v/>
      </c>
      <c r="BE1368" s="34" t="str">
        <f>IF(AZ1368="","",IF(AND($H1368="",$I1368=""),"Y",IF(AND($H1368&lt;=#REF!,$I1368&gt;=#REF!),"Y",IF(AND($H1368&lt;=#REF!,$I1368=""),"Y",IF(AND($H1368="",$I1368&gt;=#REF!),"Y","N")))))</f>
        <v/>
      </c>
      <c r="BF1368" s="80" t="str">
        <f t="shared" si="263"/>
        <v/>
      </c>
    </row>
    <row r="1369" spans="12:58">
      <c r="L1369" s="80" t="str">
        <f t="shared" si="261"/>
        <v/>
      </c>
      <c r="R1369" s="65" t="str">
        <f t="shared" si="253"/>
        <v/>
      </c>
      <c r="S1369" s="16" t="str">
        <f t="shared" si="254"/>
        <v/>
      </c>
      <c r="X1369" s="65" t="str">
        <f t="shared" si="255"/>
        <v/>
      </c>
      <c r="AD1369" s="65" t="str">
        <f t="shared" si="256"/>
        <v/>
      </c>
      <c r="AE1369" s="80" t="str">
        <f t="shared" si="257"/>
        <v/>
      </c>
      <c r="AF1369" s="13"/>
      <c r="AN1369" s="14"/>
      <c r="AO1369" s="14"/>
      <c r="AS1369" s="14"/>
      <c r="AT1369" s="14"/>
      <c r="AX1369" s="14"/>
      <c r="AY1369" s="114"/>
      <c r="AZ1369" s="96" t="str">
        <f t="shared" si="258"/>
        <v/>
      </c>
      <c r="BA1369" s="59" t="str">
        <f t="shared" si="259"/>
        <v/>
      </c>
      <c r="BB1369" s="59" t="str">
        <f t="shared" si="260"/>
        <v/>
      </c>
      <c r="BC1369" s="59" t="str">
        <f t="shared" si="264"/>
        <v/>
      </c>
      <c r="BD1369" s="59" t="str">
        <f t="shared" si="262"/>
        <v/>
      </c>
      <c r="BE1369" s="34" t="str">
        <f>IF(AZ1369="","",IF(AND($H1369="",$I1369=""),"Y",IF(AND($H1369&lt;=#REF!,$I1369&gt;=#REF!),"Y",IF(AND($H1369&lt;=#REF!,$I1369=""),"Y",IF(AND($H1369="",$I1369&gt;=#REF!),"Y","N")))))</f>
        <v/>
      </c>
      <c r="BF1369" s="80" t="str">
        <f t="shared" si="263"/>
        <v/>
      </c>
    </row>
    <row r="1370" spans="12:58">
      <c r="L1370" s="80" t="str">
        <f t="shared" si="261"/>
        <v/>
      </c>
      <c r="R1370" s="65" t="str">
        <f t="shared" si="253"/>
        <v/>
      </c>
      <c r="S1370" s="16" t="str">
        <f t="shared" si="254"/>
        <v/>
      </c>
      <c r="X1370" s="65" t="str">
        <f t="shared" si="255"/>
        <v/>
      </c>
      <c r="AD1370" s="65" t="str">
        <f t="shared" si="256"/>
        <v/>
      </c>
      <c r="AE1370" s="80" t="str">
        <f t="shared" si="257"/>
        <v/>
      </c>
      <c r="AF1370" s="13"/>
      <c r="AN1370" s="14"/>
      <c r="AO1370" s="14"/>
      <c r="AS1370" s="14"/>
      <c r="AT1370" s="14"/>
      <c r="AX1370" s="14"/>
      <c r="AY1370" s="114"/>
      <c r="AZ1370" s="96" t="str">
        <f t="shared" si="258"/>
        <v/>
      </c>
      <c r="BA1370" s="59" t="str">
        <f t="shared" si="259"/>
        <v/>
      </c>
      <c r="BB1370" s="59" t="str">
        <f t="shared" si="260"/>
        <v/>
      </c>
      <c r="BC1370" s="59" t="str">
        <f t="shared" si="264"/>
        <v/>
      </c>
      <c r="BD1370" s="59" t="str">
        <f t="shared" si="262"/>
        <v/>
      </c>
      <c r="BE1370" s="34" t="str">
        <f>IF(AZ1370="","",IF(AND($H1370="",$I1370=""),"Y",IF(AND($H1370&lt;=#REF!,$I1370&gt;=#REF!),"Y",IF(AND($H1370&lt;=#REF!,$I1370=""),"Y",IF(AND($H1370="",$I1370&gt;=#REF!),"Y","N")))))</f>
        <v/>
      </c>
      <c r="BF1370" s="80" t="str">
        <f t="shared" si="263"/>
        <v/>
      </c>
    </row>
    <row r="1371" spans="12:58">
      <c r="L1371" s="80" t="str">
        <f t="shared" si="261"/>
        <v/>
      </c>
      <c r="R1371" s="65" t="str">
        <f t="shared" si="253"/>
        <v/>
      </c>
      <c r="S1371" s="16" t="str">
        <f t="shared" si="254"/>
        <v/>
      </c>
      <c r="X1371" s="65" t="str">
        <f t="shared" si="255"/>
        <v/>
      </c>
      <c r="AD1371" s="65" t="str">
        <f t="shared" si="256"/>
        <v/>
      </c>
      <c r="AE1371" s="80" t="str">
        <f t="shared" si="257"/>
        <v/>
      </c>
      <c r="AF1371" s="13"/>
      <c r="AN1371" s="14"/>
      <c r="AO1371" s="14"/>
      <c r="AS1371" s="14"/>
      <c r="AT1371" s="14"/>
      <c r="AX1371" s="14"/>
      <c r="AY1371" s="114"/>
      <c r="AZ1371" s="96" t="str">
        <f t="shared" si="258"/>
        <v/>
      </c>
      <c r="BA1371" s="59" t="str">
        <f t="shared" si="259"/>
        <v/>
      </c>
      <c r="BB1371" s="59" t="str">
        <f t="shared" si="260"/>
        <v/>
      </c>
      <c r="BC1371" s="59" t="str">
        <f t="shared" si="264"/>
        <v/>
      </c>
      <c r="BD1371" s="59" t="str">
        <f t="shared" si="262"/>
        <v/>
      </c>
      <c r="BE1371" s="34" t="str">
        <f>IF(AZ1371="","",IF(AND($H1371="",$I1371=""),"Y",IF(AND($H1371&lt;=#REF!,$I1371&gt;=#REF!),"Y",IF(AND($H1371&lt;=#REF!,$I1371=""),"Y",IF(AND($H1371="",$I1371&gt;=#REF!),"Y","N")))))</f>
        <v/>
      </c>
      <c r="BF1371" s="80" t="str">
        <f t="shared" si="263"/>
        <v/>
      </c>
    </row>
    <row r="1372" spans="12:58">
      <c r="L1372" s="80" t="str">
        <f t="shared" si="261"/>
        <v/>
      </c>
      <c r="R1372" s="65" t="str">
        <f t="shared" si="253"/>
        <v/>
      </c>
      <c r="S1372" s="16" t="str">
        <f t="shared" si="254"/>
        <v/>
      </c>
      <c r="X1372" s="65" t="str">
        <f t="shared" si="255"/>
        <v/>
      </c>
      <c r="AD1372" s="65" t="str">
        <f t="shared" si="256"/>
        <v/>
      </c>
      <c r="AE1372" s="80" t="str">
        <f t="shared" si="257"/>
        <v/>
      </c>
      <c r="AF1372" s="13"/>
      <c r="AN1372" s="14"/>
      <c r="AO1372" s="14"/>
      <c r="AS1372" s="14"/>
      <c r="AT1372" s="14"/>
      <c r="AX1372" s="14"/>
      <c r="AY1372" s="114"/>
      <c r="AZ1372" s="96" t="str">
        <f t="shared" si="258"/>
        <v/>
      </c>
      <c r="BA1372" s="59" t="str">
        <f t="shared" si="259"/>
        <v/>
      </c>
      <c r="BB1372" s="59" t="str">
        <f t="shared" si="260"/>
        <v/>
      </c>
      <c r="BC1372" s="59" t="str">
        <f t="shared" si="264"/>
        <v/>
      </c>
      <c r="BD1372" s="59" t="str">
        <f t="shared" si="262"/>
        <v/>
      </c>
      <c r="BE1372" s="34" t="str">
        <f>IF(AZ1372="","",IF(AND($H1372="",$I1372=""),"Y",IF(AND($H1372&lt;=#REF!,$I1372&gt;=#REF!),"Y",IF(AND($H1372&lt;=#REF!,$I1372=""),"Y",IF(AND($H1372="",$I1372&gt;=#REF!),"Y","N")))))</f>
        <v/>
      </c>
      <c r="BF1372" s="80" t="str">
        <f t="shared" si="263"/>
        <v/>
      </c>
    </row>
    <row r="1373" spans="12:58">
      <c r="L1373" s="80" t="str">
        <f t="shared" si="261"/>
        <v/>
      </c>
      <c r="R1373" s="65" t="str">
        <f t="shared" si="253"/>
        <v/>
      </c>
      <c r="S1373" s="16" t="str">
        <f t="shared" si="254"/>
        <v/>
      </c>
      <c r="X1373" s="65" t="str">
        <f t="shared" si="255"/>
        <v/>
      </c>
      <c r="AD1373" s="65" t="str">
        <f t="shared" si="256"/>
        <v/>
      </c>
      <c r="AE1373" s="80" t="str">
        <f t="shared" si="257"/>
        <v/>
      </c>
      <c r="AF1373" s="13"/>
      <c r="AN1373" s="14"/>
      <c r="AO1373" s="14"/>
      <c r="AS1373" s="14"/>
      <c r="AT1373" s="14"/>
      <c r="AX1373" s="14"/>
      <c r="AY1373" s="114"/>
      <c r="AZ1373" s="96" t="str">
        <f t="shared" si="258"/>
        <v/>
      </c>
      <c r="BA1373" s="59" t="str">
        <f t="shared" si="259"/>
        <v/>
      </c>
      <c r="BB1373" s="59" t="str">
        <f t="shared" si="260"/>
        <v/>
      </c>
      <c r="BC1373" s="59" t="str">
        <f t="shared" si="264"/>
        <v/>
      </c>
      <c r="BD1373" s="59" t="str">
        <f t="shared" si="262"/>
        <v/>
      </c>
      <c r="BE1373" s="34" t="str">
        <f>IF(AZ1373="","",IF(AND($H1373="",$I1373=""),"Y",IF(AND($H1373&lt;=#REF!,$I1373&gt;=#REF!),"Y",IF(AND($H1373&lt;=#REF!,$I1373=""),"Y",IF(AND($H1373="",$I1373&gt;=#REF!),"Y","N")))))</f>
        <v/>
      </c>
      <c r="BF1373" s="80" t="str">
        <f t="shared" si="263"/>
        <v/>
      </c>
    </row>
    <row r="1374" spans="12:58">
      <c r="L1374" s="80" t="str">
        <f t="shared" si="261"/>
        <v/>
      </c>
      <c r="R1374" s="65" t="str">
        <f t="shared" si="253"/>
        <v/>
      </c>
      <c r="S1374" s="16" t="str">
        <f t="shared" si="254"/>
        <v/>
      </c>
      <c r="X1374" s="65" t="str">
        <f t="shared" si="255"/>
        <v/>
      </c>
      <c r="AD1374" s="65" t="str">
        <f t="shared" si="256"/>
        <v/>
      </c>
      <c r="AE1374" s="80" t="str">
        <f t="shared" si="257"/>
        <v/>
      </c>
      <c r="AF1374" s="13"/>
      <c r="AN1374" s="14"/>
      <c r="AO1374" s="14"/>
      <c r="AS1374" s="14"/>
      <c r="AT1374" s="14"/>
      <c r="AX1374" s="14"/>
      <c r="AY1374" s="114"/>
      <c r="AZ1374" s="96" t="str">
        <f t="shared" si="258"/>
        <v/>
      </c>
      <c r="BA1374" s="59" t="str">
        <f t="shared" si="259"/>
        <v/>
      </c>
      <c r="BB1374" s="59" t="str">
        <f t="shared" si="260"/>
        <v/>
      </c>
      <c r="BC1374" s="59" t="str">
        <f t="shared" si="264"/>
        <v/>
      </c>
      <c r="BD1374" s="59" t="str">
        <f t="shared" si="262"/>
        <v/>
      </c>
      <c r="BE1374" s="34" t="str">
        <f>IF(AZ1374="","",IF(AND($H1374="",$I1374=""),"Y",IF(AND($H1374&lt;=#REF!,$I1374&gt;=#REF!),"Y",IF(AND($H1374&lt;=#REF!,$I1374=""),"Y",IF(AND($H1374="",$I1374&gt;=#REF!),"Y","N")))))</f>
        <v/>
      </c>
      <c r="BF1374" s="80" t="str">
        <f t="shared" si="263"/>
        <v/>
      </c>
    </row>
    <row r="1375" spans="12:58">
      <c r="L1375" s="80" t="str">
        <f t="shared" si="261"/>
        <v/>
      </c>
      <c r="R1375" s="65" t="str">
        <f t="shared" si="253"/>
        <v/>
      </c>
      <c r="S1375" s="16" t="str">
        <f t="shared" si="254"/>
        <v/>
      </c>
      <c r="X1375" s="65" t="str">
        <f t="shared" si="255"/>
        <v/>
      </c>
      <c r="AD1375" s="65" t="str">
        <f t="shared" si="256"/>
        <v/>
      </c>
      <c r="AE1375" s="80" t="str">
        <f t="shared" si="257"/>
        <v/>
      </c>
      <c r="AF1375" s="13"/>
      <c r="AN1375" s="14"/>
      <c r="AO1375" s="14"/>
      <c r="AS1375" s="14"/>
      <c r="AT1375" s="14"/>
      <c r="AX1375" s="14"/>
      <c r="AY1375" s="114"/>
      <c r="AZ1375" s="96" t="str">
        <f t="shared" si="258"/>
        <v/>
      </c>
      <c r="BA1375" s="59" t="str">
        <f t="shared" si="259"/>
        <v/>
      </c>
      <c r="BB1375" s="59" t="str">
        <f t="shared" si="260"/>
        <v/>
      </c>
      <c r="BC1375" s="59" t="str">
        <f t="shared" si="264"/>
        <v/>
      </c>
      <c r="BD1375" s="59" t="str">
        <f t="shared" si="262"/>
        <v/>
      </c>
      <c r="BE1375" s="34" t="str">
        <f>IF(AZ1375="","",IF(AND($H1375="",$I1375=""),"Y",IF(AND($H1375&lt;=#REF!,$I1375&gt;=#REF!),"Y",IF(AND($H1375&lt;=#REF!,$I1375=""),"Y",IF(AND($H1375="",$I1375&gt;=#REF!),"Y","N")))))</f>
        <v/>
      </c>
      <c r="BF1375" s="80" t="str">
        <f t="shared" si="263"/>
        <v/>
      </c>
    </row>
    <row r="1376" spans="12:58">
      <c r="L1376" s="80" t="str">
        <f t="shared" si="261"/>
        <v/>
      </c>
      <c r="R1376" s="65" t="str">
        <f t="shared" si="253"/>
        <v/>
      </c>
      <c r="S1376" s="16" t="str">
        <f t="shared" si="254"/>
        <v/>
      </c>
      <c r="X1376" s="65" t="str">
        <f t="shared" si="255"/>
        <v/>
      </c>
      <c r="AD1376" s="65" t="str">
        <f t="shared" si="256"/>
        <v/>
      </c>
      <c r="AE1376" s="80" t="str">
        <f t="shared" si="257"/>
        <v/>
      </c>
      <c r="AF1376" s="13"/>
      <c r="AN1376" s="14"/>
      <c r="AO1376" s="14"/>
      <c r="AS1376" s="14"/>
      <c r="AT1376" s="14"/>
      <c r="AX1376" s="14"/>
      <c r="AY1376" s="114"/>
      <c r="AZ1376" s="96" t="str">
        <f t="shared" si="258"/>
        <v/>
      </c>
      <c r="BA1376" s="59" t="str">
        <f t="shared" si="259"/>
        <v/>
      </c>
      <c r="BB1376" s="59" t="str">
        <f t="shared" si="260"/>
        <v/>
      </c>
      <c r="BC1376" s="59" t="str">
        <f t="shared" si="264"/>
        <v/>
      </c>
      <c r="BD1376" s="59" t="str">
        <f t="shared" si="262"/>
        <v/>
      </c>
      <c r="BE1376" s="34" t="str">
        <f>IF(AZ1376="","",IF(AND($H1376="",$I1376=""),"Y",IF(AND($H1376&lt;=#REF!,$I1376&gt;=#REF!),"Y",IF(AND($H1376&lt;=#REF!,$I1376=""),"Y",IF(AND($H1376="",$I1376&gt;=#REF!),"Y","N")))))</f>
        <v/>
      </c>
      <c r="BF1376" s="80" t="str">
        <f t="shared" si="263"/>
        <v/>
      </c>
    </row>
    <row r="1377" spans="12:58">
      <c r="L1377" s="80" t="str">
        <f t="shared" si="261"/>
        <v/>
      </c>
      <c r="R1377" s="65" t="str">
        <f t="shared" si="253"/>
        <v/>
      </c>
      <c r="S1377" s="16" t="str">
        <f t="shared" si="254"/>
        <v/>
      </c>
      <c r="X1377" s="65" t="str">
        <f t="shared" si="255"/>
        <v/>
      </c>
      <c r="AD1377" s="65" t="str">
        <f t="shared" si="256"/>
        <v/>
      </c>
      <c r="AE1377" s="80" t="str">
        <f t="shared" si="257"/>
        <v/>
      </c>
      <c r="AF1377" s="13"/>
      <c r="AN1377" s="14"/>
      <c r="AO1377" s="14"/>
      <c r="AS1377" s="14"/>
      <c r="AT1377" s="14"/>
      <c r="AX1377" s="14"/>
      <c r="AY1377" s="114"/>
      <c r="AZ1377" s="96" t="str">
        <f t="shared" si="258"/>
        <v/>
      </c>
      <c r="BA1377" s="59" t="str">
        <f t="shared" si="259"/>
        <v/>
      </c>
      <c r="BB1377" s="59" t="str">
        <f t="shared" si="260"/>
        <v/>
      </c>
      <c r="BC1377" s="59" t="str">
        <f t="shared" si="264"/>
        <v/>
      </c>
      <c r="BD1377" s="59" t="str">
        <f t="shared" si="262"/>
        <v/>
      </c>
      <c r="BE1377" s="34" t="str">
        <f>IF(AZ1377="","",IF(AND($H1377="",$I1377=""),"Y",IF(AND($H1377&lt;=#REF!,$I1377&gt;=#REF!),"Y",IF(AND($H1377&lt;=#REF!,$I1377=""),"Y",IF(AND($H1377="",$I1377&gt;=#REF!),"Y","N")))))</f>
        <v/>
      </c>
      <c r="BF1377" s="80" t="str">
        <f t="shared" si="263"/>
        <v/>
      </c>
    </row>
    <row r="1378" spans="12:58">
      <c r="L1378" s="80" t="str">
        <f t="shared" si="261"/>
        <v/>
      </c>
      <c r="R1378" s="65" t="str">
        <f t="shared" si="253"/>
        <v/>
      </c>
      <c r="S1378" s="16" t="str">
        <f t="shared" si="254"/>
        <v/>
      </c>
      <c r="X1378" s="65" t="str">
        <f t="shared" si="255"/>
        <v/>
      </c>
      <c r="AD1378" s="65" t="str">
        <f t="shared" si="256"/>
        <v/>
      </c>
      <c r="AE1378" s="80" t="str">
        <f t="shared" si="257"/>
        <v/>
      </c>
      <c r="AF1378" s="13"/>
      <c r="AN1378" s="14"/>
      <c r="AO1378" s="14"/>
      <c r="AS1378" s="14"/>
      <c r="AT1378" s="14"/>
      <c r="AX1378" s="14"/>
      <c r="AY1378" s="114"/>
      <c r="AZ1378" s="96" t="str">
        <f t="shared" si="258"/>
        <v/>
      </c>
      <c r="BA1378" s="59" t="str">
        <f t="shared" si="259"/>
        <v/>
      </c>
      <c r="BB1378" s="59" t="str">
        <f t="shared" si="260"/>
        <v/>
      </c>
      <c r="BC1378" s="59" t="str">
        <f t="shared" si="264"/>
        <v/>
      </c>
      <c r="BD1378" s="59" t="str">
        <f t="shared" si="262"/>
        <v/>
      </c>
      <c r="BE1378" s="34" t="str">
        <f>IF(AZ1378="","",IF(AND($H1378="",$I1378=""),"Y",IF(AND($H1378&lt;=#REF!,$I1378&gt;=#REF!),"Y",IF(AND($H1378&lt;=#REF!,$I1378=""),"Y",IF(AND($H1378="",$I1378&gt;=#REF!),"Y","N")))))</f>
        <v/>
      </c>
      <c r="BF1378" s="80" t="str">
        <f t="shared" si="263"/>
        <v/>
      </c>
    </row>
    <row r="1379" spans="12:58">
      <c r="L1379" s="80" t="str">
        <f t="shared" si="261"/>
        <v/>
      </c>
      <c r="R1379" s="65" t="str">
        <f t="shared" si="253"/>
        <v/>
      </c>
      <c r="S1379" s="16" t="str">
        <f t="shared" si="254"/>
        <v/>
      </c>
      <c r="X1379" s="65" t="str">
        <f t="shared" si="255"/>
        <v/>
      </c>
      <c r="AD1379" s="65" t="str">
        <f t="shared" si="256"/>
        <v/>
      </c>
      <c r="AE1379" s="80" t="str">
        <f t="shared" si="257"/>
        <v/>
      </c>
      <c r="AF1379" s="13"/>
      <c r="AN1379" s="14"/>
      <c r="AO1379" s="14"/>
      <c r="AS1379" s="14"/>
      <c r="AT1379" s="14"/>
      <c r="AX1379" s="14"/>
      <c r="AY1379" s="114"/>
      <c r="AZ1379" s="96" t="str">
        <f t="shared" si="258"/>
        <v/>
      </c>
      <c r="BA1379" s="59" t="str">
        <f t="shared" si="259"/>
        <v/>
      </c>
      <c r="BB1379" s="59" t="str">
        <f t="shared" si="260"/>
        <v/>
      </c>
      <c r="BC1379" s="59" t="str">
        <f t="shared" si="264"/>
        <v/>
      </c>
      <c r="BD1379" s="59" t="str">
        <f t="shared" si="262"/>
        <v/>
      </c>
      <c r="BE1379" s="34" t="str">
        <f>IF(AZ1379="","",IF(AND($H1379="",$I1379=""),"Y",IF(AND($H1379&lt;=#REF!,$I1379&gt;=#REF!),"Y",IF(AND($H1379&lt;=#REF!,$I1379=""),"Y",IF(AND($H1379="",$I1379&gt;=#REF!),"Y","N")))))</f>
        <v/>
      </c>
      <c r="BF1379" s="80" t="str">
        <f t="shared" si="263"/>
        <v/>
      </c>
    </row>
    <row r="1380" spans="12:58">
      <c r="L1380" s="80" t="str">
        <f t="shared" si="261"/>
        <v/>
      </c>
      <c r="R1380" s="65" t="str">
        <f t="shared" si="253"/>
        <v/>
      </c>
      <c r="S1380" s="16" t="str">
        <f t="shared" si="254"/>
        <v/>
      </c>
      <c r="X1380" s="65" t="str">
        <f t="shared" si="255"/>
        <v/>
      </c>
      <c r="AD1380" s="65" t="str">
        <f t="shared" si="256"/>
        <v/>
      </c>
      <c r="AE1380" s="80" t="str">
        <f t="shared" si="257"/>
        <v/>
      </c>
      <c r="AF1380" s="13"/>
      <c r="AN1380" s="14"/>
      <c r="AO1380" s="14"/>
      <c r="AS1380" s="14"/>
      <c r="AT1380" s="14"/>
      <c r="AX1380" s="14"/>
      <c r="AY1380" s="114"/>
      <c r="AZ1380" s="96" t="str">
        <f t="shared" si="258"/>
        <v/>
      </c>
      <c r="BA1380" s="59" t="str">
        <f t="shared" si="259"/>
        <v/>
      </c>
      <c r="BB1380" s="59" t="str">
        <f t="shared" si="260"/>
        <v/>
      </c>
      <c r="BC1380" s="59" t="str">
        <f t="shared" si="264"/>
        <v/>
      </c>
      <c r="BD1380" s="59" t="str">
        <f t="shared" si="262"/>
        <v/>
      </c>
      <c r="BE1380" s="34" t="str">
        <f>IF(AZ1380="","",IF(AND($H1380="",$I1380=""),"Y",IF(AND($H1380&lt;=#REF!,$I1380&gt;=#REF!),"Y",IF(AND($H1380&lt;=#REF!,$I1380=""),"Y",IF(AND($H1380="",$I1380&gt;=#REF!),"Y","N")))))</f>
        <v/>
      </c>
      <c r="BF1380" s="80" t="str">
        <f t="shared" si="263"/>
        <v/>
      </c>
    </row>
    <row r="1381" spans="12:58">
      <c r="L1381" s="80" t="str">
        <f t="shared" si="261"/>
        <v/>
      </c>
      <c r="R1381" s="65" t="str">
        <f t="shared" si="253"/>
        <v/>
      </c>
      <c r="S1381" s="16" t="str">
        <f t="shared" si="254"/>
        <v/>
      </c>
      <c r="X1381" s="65" t="str">
        <f t="shared" si="255"/>
        <v/>
      </c>
      <c r="AD1381" s="65" t="str">
        <f t="shared" si="256"/>
        <v/>
      </c>
      <c r="AE1381" s="80" t="str">
        <f t="shared" si="257"/>
        <v/>
      </c>
      <c r="AF1381" s="13"/>
      <c r="AN1381" s="14"/>
      <c r="AO1381" s="14"/>
      <c r="AS1381" s="14"/>
      <c r="AT1381" s="14"/>
      <c r="AX1381" s="14"/>
      <c r="AY1381" s="114"/>
      <c r="AZ1381" s="96" t="str">
        <f t="shared" si="258"/>
        <v/>
      </c>
      <c r="BA1381" s="59" t="str">
        <f t="shared" si="259"/>
        <v/>
      </c>
      <c r="BB1381" s="59" t="str">
        <f t="shared" si="260"/>
        <v/>
      </c>
      <c r="BC1381" s="59" t="str">
        <f t="shared" si="264"/>
        <v/>
      </c>
      <c r="BD1381" s="59" t="str">
        <f t="shared" si="262"/>
        <v/>
      </c>
      <c r="BE1381" s="34" t="str">
        <f>IF(AZ1381="","",IF(AND($H1381="",$I1381=""),"Y",IF(AND($H1381&lt;=#REF!,$I1381&gt;=#REF!),"Y",IF(AND($H1381&lt;=#REF!,$I1381=""),"Y",IF(AND($H1381="",$I1381&gt;=#REF!),"Y","N")))))</f>
        <v/>
      </c>
      <c r="BF1381" s="80" t="str">
        <f t="shared" si="263"/>
        <v/>
      </c>
    </row>
    <row r="1382" spans="12:58">
      <c r="L1382" s="80" t="str">
        <f t="shared" si="261"/>
        <v/>
      </c>
      <c r="R1382" s="65" t="str">
        <f t="shared" si="253"/>
        <v/>
      </c>
      <c r="S1382" s="16" t="str">
        <f t="shared" si="254"/>
        <v/>
      </c>
      <c r="X1382" s="65" t="str">
        <f t="shared" si="255"/>
        <v/>
      </c>
      <c r="AD1382" s="65" t="str">
        <f t="shared" si="256"/>
        <v/>
      </c>
      <c r="AE1382" s="80" t="str">
        <f t="shared" si="257"/>
        <v/>
      </c>
      <c r="AF1382" s="13"/>
      <c r="AN1382" s="14"/>
      <c r="AO1382" s="14"/>
      <c r="AS1382" s="14"/>
      <c r="AT1382" s="14"/>
      <c r="AX1382" s="14"/>
      <c r="AY1382" s="114"/>
      <c r="AZ1382" s="96" t="str">
        <f t="shared" si="258"/>
        <v/>
      </c>
      <c r="BA1382" s="59" t="str">
        <f t="shared" si="259"/>
        <v/>
      </c>
      <c r="BB1382" s="59" t="str">
        <f t="shared" si="260"/>
        <v/>
      </c>
      <c r="BC1382" s="59" t="str">
        <f t="shared" si="264"/>
        <v/>
      </c>
      <c r="BD1382" s="59" t="str">
        <f t="shared" si="262"/>
        <v/>
      </c>
      <c r="BE1382" s="34" t="str">
        <f>IF(AZ1382="","",IF(AND($H1382="",$I1382=""),"Y",IF(AND($H1382&lt;=#REF!,$I1382&gt;=#REF!),"Y",IF(AND($H1382&lt;=#REF!,$I1382=""),"Y",IF(AND($H1382="",$I1382&gt;=#REF!),"Y","N")))))</f>
        <v/>
      </c>
      <c r="BF1382" s="80" t="str">
        <f t="shared" si="263"/>
        <v/>
      </c>
    </row>
    <row r="1383" spans="12:58">
      <c r="L1383" s="80" t="str">
        <f t="shared" si="261"/>
        <v/>
      </c>
      <c r="R1383" s="65" t="str">
        <f t="shared" si="253"/>
        <v/>
      </c>
      <c r="S1383" s="16" t="str">
        <f t="shared" si="254"/>
        <v/>
      </c>
      <c r="X1383" s="65" t="str">
        <f t="shared" si="255"/>
        <v/>
      </c>
      <c r="AD1383" s="65" t="str">
        <f t="shared" si="256"/>
        <v/>
      </c>
      <c r="AE1383" s="80" t="str">
        <f t="shared" si="257"/>
        <v/>
      </c>
      <c r="AF1383" s="13"/>
      <c r="AN1383" s="14"/>
      <c r="AO1383" s="14"/>
      <c r="AS1383" s="14"/>
      <c r="AT1383" s="14"/>
      <c r="AX1383" s="14"/>
      <c r="AY1383" s="114"/>
      <c r="AZ1383" s="96" t="str">
        <f t="shared" si="258"/>
        <v/>
      </c>
      <c r="BA1383" s="59" t="str">
        <f t="shared" si="259"/>
        <v/>
      </c>
      <c r="BB1383" s="59" t="str">
        <f t="shared" si="260"/>
        <v/>
      </c>
      <c r="BC1383" s="59" t="str">
        <f t="shared" si="264"/>
        <v/>
      </c>
      <c r="BD1383" s="59" t="str">
        <f t="shared" si="262"/>
        <v/>
      </c>
      <c r="BE1383" s="34" t="str">
        <f>IF(AZ1383="","",IF(AND($H1383="",$I1383=""),"Y",IF(AND($H1383&lt;=#REF!,$I1383&gt;=#REF!),"Y",IF(AND($H1383&lt;=#REF!,$I1383=""),"Y",IF(AND($H1383="",$I1383&gt;=#REF!),"Y","N")))))</f>
        <v/>
      </c>
      <c r="BF1383" s="80" t="str">
        <f t="shared" si="263"/>
        <v/>
      </c>
    </row>
    <row r="1384" spans="12:58">
      <c r="L1384" s="80" t="str">
        <f t="shared" si="261"/>
        <v/>
      </c>
      <c r="R1384" s="65" t="str">
        <f t="shared" si="253"/>
        <v/>
      </c>
      <c r="S1384" s="16" t="str">
        <f t="shared" si="254"/>
        <v/>
      </c>
      <c r="X1384" s="65" t="str">
        <f t="shared" si="255"/>
        <v/>
      </c>
      <c r="AD1384" s="65" t="str">
        <f t="shared" si="256"/>
        <v/>
      </c>
      <c r="AE1384" s="80" t="str">
        <f t="shared" si="257"/>
        <v/>
      </c>
      <c r="AF1384" s="13"/>
      <c r="AN1384" s="14"/>
      <c r="AO1384" s="14"/>
      <c r="AS1384" s="14"/>
      <c r="AT1384" s="14"/>
      <c r="AX1384" s="14"/>
      <c r="AY1384" s="114"/>
      <c r="AZ1384" s="96" t="str">
        <f t="shared" si="258"/>
        <v/>
      </c>
      <c r="BA1384" s="59" t="str">
        <f t="shared" si="259"/>
        <v/>
      </c>
      <c r="BB1384" s="59" t="str">
        <f t="shared" si="260"/>
        <v/>
      </c>
      <c r="BC1384" s="59" t="str">
        <f t="shared" si="264"/>
        <v/>
      </c>
      <c r="BD1384" s="59" t="str">
        <f t="shared" si="262"/>
        <v/>
      </c>
      <c r="BE1384" s="34" t="str">
        <f>IF(AZ1384="","",IF(AND($H1384="",$I1384=""),"Y",IF(AND($H1384&lt;=#REF!,$I1384&gt;=#REF!),"Y",IF(AND($H1384&lt;=#REF!,$I1384=""),"Y",IF(AND($H1384="",$I1384&gt;=#REF!),"Y","N")))))</f>
        <v/>
      </c>
      <c r="BF1384" s="80" t="str">
        <f t="shared" si="263"/>
        <v/>
      </c>
    </row>
    <row r="1385" spans="12:58">
      <c r="L1385" s="80" t="str">
        <f t="shared" si="261"/>
        <v/>
      </c>
      <c r="R1385" s="65" t="str">
        <f t="shared" si="253"/>
        <v/>
      </c>
      <c r="S1385" s="16" t="str">
        <f t="shared" si="254"/>
        <v/>
      </c>
      <c r="X1385" s="65" t="str">
        <f t="shared" si="255"/>
        <v/>
      </c>
      <c r="AD1385" s="65" t="str">
        <f t="shared" si="256"/>
        <v/>
      </c>
      <c r="AE1385" s="80" t="str">
        <f t="shared" si="257"/>
        <v/>
      </c>
      <c r="AF1385" s="13"/>
      <c r="AN1385" s="14"/>
      <c r="AO1385" s="14"/>
      <c r="AS1385" s="14"/>
      <c r="AT1385" s="14"/>
      <c r="AX1385" s="14"/>
      <c r="AY1385" s="114"/>
      <c r="AZ1385" s="96" t="str">
        <f t="shared" si="258"/>
        <v/>
      </c>
      <c r="BA1385" s="59" t="str">
        <f t="shared" si="259"/>
        <v/>
      </c>
      <c r="BB1385" s="59" t="str">
        <f t="shared" si="260"/>
        <v/>
      </c>
      <c r="BC1385" s="59" t="str">
        <f t="shared" si="264"/>
        <v/>
      </c>
      <c r="BD1385" s="59" t="str">
        <f t="shared" si="262"/>
        <v/>
      </c>
      <c r="BE1385" s="34" t="str">
        <f>IF(AZ1385="","",IF(AND($H1385="",$I1385=""),"Y",IF(AND($H1385&lt;=#REF!,$I1385&gt;=#REF!),"Y",IF(AND($H1385&lt;=#REF!,$I1385=""),"Y",IF(AND($H1385="",$I1385&gt;=#REF!),"Y","N")))))</f>
        <v/>
      </c>
      <c r="BF1385" s="80" t="str">
        <f t="shared" si="263"/>
        <v/>
      </c>
    </row>
    <row r="1386" spans="12:58">
      <c r="L1386" s="80" t="str">
        <f t="shared" si="261"/>
        <v/>
      </c>
      <c r="R1386" s="65" t="str">
        <f t="shared" si="253"/>
        <v/>
      </c>
      <c r="S1386" s="16" t="str">
        <f t="shared" si="254"/>
        <v/>
      </c>
      <c r="X1386" s="65" t="str">
        <f t="shared" si="255"/>
        <v/>
      </c>
      <c r="AD1386" s="65" t="str">
        <f t="shared" si="256"/>
        <v/>
      </c>
      <c r="AE1386" s="80" t="str">
        <f t="shared" si="257"/>
        <v/>
      </c>
      <c r="AF1386" s="13"/>
      <c r="AN1386" s="14"/>
      <c r="AO1386" s="14"/>
      <c r="AS1386" s="14"/>
      <c r="AT1386" s="14"/>
      <c r="AX1386" s="14"/>
      <c r="AY1386" s="114"/>
      <c r="AZ1386" s="96" t="str">
        <f t="shared" si="258"/>
        <v/>
      </c>
      <c r="BA1386" s="59" t="str">
        <f t="shared" si="259"/>
        <v/>
      </c>
      <c r="BB1386" s="59" t="str">
        <f t="shared" si="260"/>
        <v/>
      </c>
      <c r="BC1386" s="59" t="str">
        <f t="shared" si="264"/>
        <v/>
      </c>
      <c r="BD1386" s="59" t="str">
        <f t="shared" si="262"/>
        <v/>
      </c>
      <c r="BE1386" s="34" t="str">
        <f>IF(AZ1386="","",IF(AND($H1386="",$I1386=""),"Y",IF(AND($H1386&lt;=#REF!,$I1386&gt;=#REF!),"Y",IF(AND($H1386&lt;=#REF!,$I1386=""),"Y",IF(AND($H1386="",$I1386&gt;=#REF!),"Y","N")))))</f>
        <v/>
      </c>
      <c r="BF1386" s="80" t="str">
        <f t="shared" si="263"/>
        <v/>
      </c>
    </row>
    <row r="1387" spans="12:58">
      <c r="L1387" s="80" t="str">
        <f t="shared" si="261"/>
        <v/>
      </c>
      <c r="R1387" s="65" t="str">
        <f t="shared" si="253"/>
        <v/>
      </c>
      <c r="S1387" s="16" t="str">
        <f t="shared" si="254"/>
        <v/>
      </c>
      <c r="X1387" s="65" t="str">
        <f t="shared" si="255"/>
        <v/>
      </c>
      <c r="AD1387" s="65" t="str">
        <f t="shared" si="256"/>
        <v/>
      </c>
      <c r="AE1387" s="80" t="str">
        <f t="shared" si="257"/>
        <v/>
      </c>
      <c r="AF1387" s="13"/>
      <c r="AN1387" s="14"/>
      <c r="AO1387" s="14"/>
      <c r="AS1387" s="14"/>
      <c r="AT1387" s="14"/>
      <c r="AX1387" s="14"/>
      <c r="AY1387" s="114"/>
      <c r="AZ1387" s="96" t="str">
        <f t="shared" si="258"/>
        <v/>
      </c>
      <c r="BA1387" s="59" t="str">
        <f t="shared" si="259"/>
        <v/>
      </c>
      <c r="BB1387" s="59" t="str">
        <f t="shared" si="260"/>
        <v/>
      </c>
      <c r="BC1387" s="59" t="str">
        <f t="shared" si="264"/>
        <v/>
      </c>
      <c r="BD1387" s="59" t="str">
        <f t="shared" si="262"/>
        <v/>
      </c>
      <c r="BE1387" s="34" t="str">
        <f>IF(AZ1387="","",IF(AND($H1387="",$I1387=""),"Y",IF(AND($H1387&lt;=#REF!,$I1387&gt;=#REF!),"Y",IF(AND($H1387&lt;=#REF!,$I1387=""),"Y",IF(AND($H1387="",$I1387&gt;=#REF!),"Y","N")))))</f>
        <v/>
      </c>
      <c r="BF1387" s="80" t="str">
        <f t="shared" si="263"/>
        <v/>
      </c>
    </row>
    <row r="1388" spans="12:58">
      <c r="L1388" s="80" t="str">
        <f t="shared" si="261"/>
        <v/>
      </c>
      <c r="R1388" s="65" t="str">
        <f t="shared" si="253"/>
        <v/>
      </c>
      <c r="S1388" s="16" t="str">
        <f t="shared" si="254"/>
        <v/>
      </c>
      <c r="X1388" s="65" t="str">
        <f t="shared" si="255"/>
        <v/>
      </c>
      <c r="AD1388" s="65" t="str">
        <f t="shared" si="256"/>
        <v/>
      </c>
      <c r="AE1388" s="80" t="str">
        <f t="shared" si="257"/>
        <v/>
      </c>
      <c r="AF1388" s="13"/>
      <c r="AN1388" s="14"/>
      <c r="AO1388" s="14"/>
      <c r="AS1388" s="14"/>
      <c r="AT1388" s="14"/>
      <c r="AX1388" s="14"/>
      <c r="AY1388" s="114"/>
      <c r="AZ1388" s="96" t="str">
        <f t="shared" si="258"/>
        <v/>
      </c>
      <c r="BA1388" s="59" t="str">
        <f t="shared" si="259"/>
        <v/>
      </c>
      <c r="BB1388" s="59" t="str">
        <f t="shared" si="260"/>
        <v/>
      </c>
      <c r="BC1388" s="59" t="str">
        <f t="shared" si="264"/>
        <v/>
      </c>
      <c r="BD1388" s="59" t="str">
        <f t="shared" si="262"/>
        <v/>
      </c>
      <c r="BE1388" s="34" t="str">
        <f>IF(AZ1388="","",IF(AND($H1388="",$I1388=""),"Y",IF(AND($H1388&lt;=#REF!,$I1388&gt;=#REF!),"Y",IF(AND($H1388&lt;=#REF!,$I1388=""),"Y",IF(AND($H1388="",$I1388&gt;=#REF!),"Y","N")))))</f>
        <v/>
      </c>
      <c r="BF1388" s="80" t="str">
        <f t="shared" si="263"/>
        <v/>
      </c>
    </row>
    <row r="1389" spans="12:58">
      <c r="L1389" s="80" t="str">
        <f t="shared" si="261"/>
        <v/>
      </c>
      <c r="R1389" s="65" t="str">
        <f t="shared" si="253"/>
        <v/>
      </c>
      <c r="S1389" s="16" t="str">
        <f t="shared" si="254"/>
        <v/>
      </c>
      <c r="X1389" s="65" t="str">
        <f t="shared" si="255"/>
        <v/>
      </c>
      <c r="AD1389" s="65" t="str">
        <f t="shared" si="256"/>
        <v/>
      </c>
      <c r="AE1389" s="80" t="str">
        <f t="shared" si="257"/>
        <v/>
      </c>
      <c r="AF1389" s="13"/>
      <c r="AN1389" s="14"/>
      <c r="AO1389" s="14"/>
      <c r="AS1389" s="14"/>
      <c r="AT1389" s="14"/>
      <c r="AX1389" s="14"/>
      <c r="AY1389" s="114"/>
      <c r="AZ1389" s="96" t="str">
        <f t="shared" si="258"/>
        <v/>
      </c>
      <c r="BA1389" s="59" t="str">
        <f t="shared" si="259"/>
        <v/>
      </c>
      <c r="BB1389" s="59" t="str">
        <f t="shared" si="260"/>
        <v/>
      </c>
      <c r="BC1389" s="59" t="str">
        <f t="shared" si="264"/>
        <v/>
      </c>
      <c r="BD1389" s="59" t="str">
        <f t="shared" si="262"/>
        <v/>
      </c>
      <c r="BE1389" s="34" t="str">
        <f>IF(AZ1389="","",IF(AND($H1389="",$I1389=""),"Y",IF(AND($H1389&lt;=#REF!,$I1389&gt;=#REF!),"Y",IF(AND($H1389&lt;=#REF!,$I1389=""),"Y",IF(AND($H1389="",$I1389&gt;=#REF!),"Y","N")))))</f>
        <v/>
      </c>
      <c r="BF1389" s="80" t="str">
        <f t="shared" si="263"/>
        <v/>
      </c>
    </row>
    <row r="1390" spans="12:58">
      <c r="L1390" s="80" t="str">
        <f t="shared" si="261"/>
        <v/>
      </c>
      <c r="R1390" s="65" t="str">
        <f t="shared" si="253"/>
        <v/>
      </c>
      <c r="S1390" s="16" t="str">
        <f t="shared" si="254"/>
        <v/>
      </c>
      <c r="X1390" s="65" t="str">
        <f t="shared" si="255"/>
        <v/>
      </c>
      <c r="AD1390" s="65" t="str">
        <f t="shared" si="256"/>
        <v/>
      </c>
      <c r="AE1390" s="80" t="str">
        <f t="shared" si="257"/>
        <v/>
      </c>
      <c r="AF1390" s="13"/>
      <c r="AN1390" s="14"/>
      <c r="AO1390" s="14"/>
      <c r="AS1390" s="14"/>
      <c r="AT1390" s="14"/>
      <c r="AX1390" s="14"/>
      <c r="AY1390" s="114"/>
      <c r="AZ1390" s="96" t="str">
        <f t="shared" si="258"/>
        <v/>
      </c>
      <c r="BA1390" s="59" t="str">
        <f t="shared" si="259"/>
        <v/>
      </c>
      <c r="BB1390" s="59" t="str">
        <f t="shared" si="260"/>
        <v/>
      </c>
      <c r="BC1390" s="59" t="str">
        <f t="shared" si="264"/>
        <v/>
      </c>
      <c r="BD1390" s="59" t="str">
        <f t="shared" si="262"/>
        <v/>
      </c>
      <c r="BE1390" s="34" t="str">
        <f>IF(AZ1390="","",IF(AND($H1390="",$I1390=""),"Y",IF(AND($H1390&lt;=#REF!,$I1390&gt;=#REF!),"Y",IF(AND($H1390&lt;=#REF!,$I1390=""),"Y",IF(AND($H1390="",$I1390&gt;=#REF!),"Y","N")))))</f>
        <v/>
      </c>
      <c r="BF1390" s="80" t="str">
        <f t="shared" si="263"/>
        <v/>
      </c>
    </row>
    <row r="1391" spans="12:58">
      <c r="L1391" s="80" t="str">
        <f t="shared" si="261"/>
        <v/>
      </c>
      <c r="R1391" s="65" t="str">
        <f t="shared" si="253"/>
        <v/>
      </c>
      <c r="S1391" s="16" t="str">
        <f t="shared" si="254"/>
        <v/>
      </c>
      <c r="X1391" s="65" t="str">
        <f t="shared" si="255"/>
        <v/>
      </c>
      <c r="AD1391" s="65" t="str">
        <f t="shared" si="256"/>
        <v/>
      </c>
      <c r="AE1391" s="80" t="str">
        <f t="shared" si="257"/>
        <v/>
      </c>
      <c r="AF1391" s="13"/>
      <c r="AN1391" s="14"/>
      <c r="AO1391" s="14"/>
      <c r="AS1391" s="14"/>
      <c r="AT1391" s="14"/>
      <c r="AX1391" s="14"/>
      <c r="AY1391" s="114"/>
      <c r="AZ1391" s="96" t="str">
        <f t="shared" si="258"/>
        <v/>
      </c>
      <c r="BA1391" s="59" t="str">
        <f t="shared" si="259"/>
        <v/>
      </c>
      <c r="BB1391" s="59" t="str">
        <f t="shared" si="260"/>
        <v/>
      </c>
      <c r="BC1391" s="59" t="str">
        <f t="shared" si="264"/>
        <v/>
      </c>
      <c r="BD1391" s="59" t="str">
        <f t="shared" si="262"/>
        <v/>
      </c>
      <c r="BE1391" s="34" t="str">
        <f>IF(AZ1391="","",IF(AND($H1391="",$I1391=""),"Y",IF(AND($H1391&lt;=#REF!,$I1391&gt;=#REF!),"Y",IF(AND($H1391&lt;=#REF!,$I1391=""),"Y",IF(AND($H1391="",$I1391&gt;=#REF!),"Y","N")))))</f>
        <v/>
      </c>
      <c r="BF1391" s="80" t="str">
        <f t="shared" si="263"/>
        <v/>
      </c>
    </row>
    <row r="1392" spans="12:58">
      <c r="L1392" s="80" t="str">
        <f t="shared" si="261"/>
        <v/>
      </c>
      <c r="R1392" s="65" t="str">
        <f t="shared" si="253"/>
        <v/>
      </c>
      <c r="S1392" s="16" t="str">
        <f t="shared" si="254"/>
        <v/>
      </c>
      <c r="X1392" s="65" t="str">
        <f t="shared" si="255"/>
        <v/>
      </c>
      <c r="AD1392" s="65" t="str">
        <f t="shared" si="256"/>
        <v/>
      </c>
      <c r="AE1392" s="80" t="str">
        <f t="shared" si="257"/>
        <v/>
      </c>
      <c r="AF1392" s="13"/>
      <c r="AN1392" s="14"/>
      <c r="AO1392" s="14"/>
      <c r="AS1392" s="14"/>
      <c r="AT1392" s="14"/>
      <c r="AX1392" s="14"/>
      <c r="AY1392" s="114"/>
      <c r="AZ1392" s="96" t="str">
        <f t="shared" si="258"/>
        <v/>
      </c>
      <c r="BA1392" s="59" t="str">
        <f t="shared" si="259"/>
        <v/>
      </c>
      <c r="BB1392" s="59" t="str">
        <f t="shared" si="260"/>
        <v/>
      </c>
      <c r="BC1392" s="59" t="str">
        <f t="shared" si="264"/>
        <v/>
      </c>
      <c r="BD1392" s="59" t="str">
        <f t="shared" si="262"/>
        <v/>
      </c>
      <c r="BE1392" s="34" t="str">
        <f>IF(AZ1392="","",IF(AND($H1392="",$I1392=""),"Y",IF(AND($H1392&lt;=#REF!,$I1392&gt;=#REF!),"Y",IF(AND($H1392&lt;=#REF!,$I1392=""),"Y",IF(AND($H1392="",$I1392&gt;=#REF!),"Y","N")))))</f>
        <v/>
      </c>
      <c r="BF1392" s="80" t="str">
        <f t="shared" si="263"/>
        <v/>
      </c>
    </row>
    <row r="1393" spans="12:58">
      <c r="L1393" s="80" t="str">
        <f t="shared" si="261"/>
        <v/>
      </c>
      <c r="R1393" s="65" t="str">
        <f t="shared" si="253"/>
        <v/>
      </c>
      <c r="S1393" s="16" t="str">
        <f t="shared" si="254"/>
        <v/>
      </c>
      <c r="X1393" s="65" t="str">
        <f t="shared" si="255"/>
        <v/>
      </c>
      <c r="AD1393" s="65" t="str">
        <f t="shared" si="256"/>
        <v/>
      </c>
      <c r="AE1393" s="80" t="str">
        <f t="shared" si="257"/>
        <v/>
      </c>
      <c r="AF1393" s="13"/>
      <c r="AN1393" s="14"/>
      <c r="AO1393" s="14"/>
      <c r="AS1393" s="14"/>
      <c r="AT1393" s="14"/>
      <c r="AX1393" s="14"/>
      <c r="AY1393" s="114"/>
      <c r="AZ1393" s="96" t="str">
        <f t="shared" si="258"/>
        <v/>
      </c>
      <c r="BA1393" s="59" t="str">
        <f t="shared" si="259"/>
        <v/>
      </c>
      <c r="BB1393" s="59" t="str">
        <f t="shared" si="260"/>
        <v/>
      </c>
      <c r="BC1393" s="59" t="str">
        <f t="shared" si="264"/>
        <v/>
      </c>
      <c r="BD1393" s="59" t="str">
        <f t="shared" si="262"/>
        <v/>
      </c>
      <c r="BE1393" s="34" t="str">
        <f>IF(AZ1393="","",IF(AND($H1393="",$I1393=""),"Y",IF(AND($H1393&lt;=#REF!,$I1393&gt;=#REF!),"Y",IF(AND($H1393&lt;=#REF!,$I1393=""),"Y",IF(AND($H1393="",$I1393&gt;=#REF!),"Y","N")))))</f>
        <v/>
      </c>
      <c r="BF1393" s="80" t="str">
        <f t="shared" si="263"/>
        <v/>
      </c>
    </row>
    <row r="1394" spans="12:58">
      <c r="L1394" s="80" t="str">
        <f t="shared" si="261"/>
        <v/>
      </c>
      <c r="R1394" s="65" t="str">
        <f t="shared" si="253"/>
        <v/>
      </c>
      <c r="S1394" s="16" t="str">
        <f t="shared" si="254"/>
        <v/>
      </c>
      <c r="X1394" s="65" t="str">
        <f t="shared" si="255"/>
        <v/>
      </c>
      <c r="AD1394" s="65" t="str">
        <f t="shared" si="256"/>
        <v/>
      </c>
      <c r="AE1394" s="80" t="str">
        <f t="shared" si="257"/>
        <v/>
      </c>
      <c r="AF1394" s="13"/>
      <c r="AN1394" s="14"/>
      <c r="AO1394" s="14"/>
      <c r="AS1394" s="14"/>
      <c r="AT1394" s="14"/>
      <c r="AX1394" s="14"/>
      <c r="AY1394" s="114"/>
      <c r="AZ1394" s="96" t="str">
        <f t="shared" si="258"/>
        <v/>
      </c>
      <c r="BA1394" s="59" t="str">
        <f t="shared" si="259"/>
        <v/>
      </c>
      <c r="BB1394" s="59" t="str">
        <f t="shared" si="260"/>
        <v/>
      </c>
      <c r="BC1394" s="59" t="str">
        <f t="shared" si="264"/>
        <v/>
      </c>
      <c r="BD1394" s="59" t="str">
        <f t="shared" si="262"/>
        <v/>
      </c>
      <c r="BE1394" s="34" t="str">
        <f>IF(AZ1394="","",IF(AND($H1394="",$I1394=""),"Y",IF(AND($H1394&lt;=#REF!,$I1394&gt;=#REF!),"Y",IF(AND($H1394&lt;=#REF!,$I1394=""),"Y",IF(AND($H1394="",$I1394&gt;=#REF!),"Y","N")))))</f>
        <v/>
      </c>
      <c r="BF1394" s="80" t="str">
        <f t="shared" si="263"/>
        <v/>
      </c>
    </row>
    <row r="1395" spans="12:58">
      <c r="L1395" s="80" t="str">
        <f t="shared" si="261"/>
        <v/>
      </c>
      <c r="R1395" s="65" t="str">
        <f t="shared" si="253"/>
        <v/>
      </c>
      <c r="S1395" s="16" t="str">
        <f t="shared" si="254"/>
        <v/>
      </c>
      <c r="X1395" s="65" t="str">
        <f t="shared" si="255"/>
        <v/>
      </c>
      <c r="AD1395" s="65" t="str">
        <f t="shared" si="256"/>
        <v/>
      </c>
      <c r="AE1395" s="80" t="str">
        <f t="shared" si="257"/>
        <v/>
      </c>
      <c r="AF1395" s="13"/>
      <c r="AN1395" s="14"/>
      <c r="AO1395" s="14"/>
      <c r="AS1395" s="14"/>
      <c r="AT1395" s="14"/>
      <c r="AX1395" s="14"/>
      <c r="AY1395" s="114"/>
      <c r="AZ1395" s="96" t="str">
        <f t="shared" si="258"/>
        <v/>
      </c>
      <c r="BA1395" s="59" t="str">
        <f t="shared" si="259"/>
        <v/>
      </c>
      <c r="BB1395" s="59" t="str">
        <f t="shared" si="260"/>
        <v/>
      </c>
      <c r="BC1395" s="59" t="str">
        <f t="shared" si="264"/>
        <v/>
      </c>
      <c r="BD1395" s="59" t="str">
        <f t="shared" si="262"/>
        <v/>
      </c>
      <c r="BE1395" s="34" t="str">
        <f>IF(AZ1395="","",IF(AND($H1395="",$I1395=""),"Y",IF(AND($H1395&lt;=#REF!,$I1395&gt;=#REF!),"Y",IF(AND($H1395&lt;=#REF!,$I1395=""),"Y",IF(AND($H1395="",$I1395&gt;=#REF!),"Y","N")))))</f>
        <v/>
      </c>
      <c r="BF1395" s="80" t="str">
        <f t="shared" si="263"/>
        <v/>
      </c>
    </row>
    <row r="1396" spans="12:58">
      <c r="L1396" s="80" t="str">
        <f t="shared" si="261"/>
        <v/>
      </c>
      <c r="R1396" s="65" t="str">
        <f t="shared" si="253"/>
        <v/>
      </c>
      <c r="S1396" s="16" t="str">
        <f t="shared" si="254"/>
        <v/>
      </c>
      <c r="X1396" s="65" t="str">
        <f t="shared" si="255"/>
        <v/>
      </c>
      <c r="AD1396" s="65" t="str">
        <f t="shared" si="256"/>
        <v/>
      </c>
      <c r="AE1396" s="80" t="str">
        <f t="shared" si="257"/>
        <v/>
      </c>
      <c r="AF1396" s="13"/>
      <c r="AN1396" s="14"/>
      <c r="AO1396" s="14"/>
      <c r="AS1396" s="14"/>
      <c r="AT1396" s="14"/>
      <c r="AX1396" s="14"/>
      <c r="AY1396" s="114"/>
      <c r="AZ1396" s="96" t="str">
        <f t="shared" si="258"/>
        <v/>
      </c>
      <c r="BA1396" s="59" t="str">
        <f t="shared" si="259"/>
        <v/>
      </c>
      <c r="BB1396" s="59" t="str">
        <f t="shared" si="260"/>
        <v/>
      </c>
      <c r="BC1396" s="59" t="str">
        <f t="shared" si="264"/>
        <v/>
      </c>
      <c r="BD1396" s="59" t="str">
        <f t="shared" si="262"/>
        <v/>
      </c>
      <c r="BE1396" s="34" t="str">
        <f>IF(AZ1396="","",IF(AND($H1396="",$I1396=""),"Y",IF(AND($H1396&lt;=#REF!,$I1396&gt;=#REF!),"Y",IF(AND($H1396&lt;=#REF!,$I1396=""),"Y",IF(AND($H1396="",$I1396&gt;=#REF!),"Y","N")))))</f>
        <v/>
      </c>
      <c r="BF1396" s="80" t="str">
        <f t="shared" si="263"/>
        <v/>
      </c>
    </row>
    <row r="1397" spans="12:58">
      <c r="L1397" s="80" t="str">
        <f t="shared" si="261"/>
        <v/>
      </c>
      <c r="R1397" s="65" t="str">
        <f t="shared" si="253"/>
        <v/>
      </c>
      <c r="S1397" s="16" t="str">
        <f t="shared" si="254"/>
        <v/>
      </c>
      <c r="X1397" s="65" t="str">
        <f t="shared" si="255"/>
        <v/>
      </c>
      <c r="AD1397" s="65" t="str">
        <f t="shared" si="256"/>
        <v/>
      </c>
      <c r="AE1397" s="80" t="str">
        <f t="shared" si="257"/>
        <v/>
      </c>
      <c r="AF1397" s="13"/>
      <c r="AN1397" s="14"/>
      <c r="AO1397" s="14"/>
      <c r="AS1397" s="14"/>
      <c r="AT1397" s="14"/>
      <c r="AX1397" s="14"/>
      <c r="AY1397" s="114"/>
      <c r="AZ1397" s="96" t="str">
        <f t="shared" si="258"/>
        <v/>
      </c>
      <c r="BA1397" s="59" t="str">
        <f t="shared" si="259"/>
        <v/>
      </c>
      <c r="BB1397" s="59" t="str">
        <f t="shared" si="260"/>
        <v/>
      </c>
      <c r="BC1397" s="59" t="str">
        <f t="shared" si="264"/>
        <v/>
      </c>
      <c r="BD1397" s="59" t="str">
        <f t="shared" si="262"/>
        <v/>
      </c>
      <c r="BE1397" s="34" t="str">
        <f>IF(AZ1397="","",IF(AND($H1397="",$I1397=""),"Y",IF(AND($H1397&lt;=#REF!,$I1397&gt;=#REF!),"Y",IF(AND($H1397&lt;=#REF!,$I1397=""),"Y",IF(AND($H1397="",$I1397&gt;=#REF!),"Y","N")))))</f>
        <v/>
      </c>
      <c r="BF1397" s="80" t="str">
        <f t="shared" si="263"/>
        <v/>
      </c>
    </row>
    <row r="1398" spans="12:58">
      <c r="L1398" s="80" t="str">
        <f t="shared" si="261"/>
        <v/>
      </c>
      <c r="R1398" s="65" t="str">
        <f t="shared" si="253"/>
        <v/>
      </c>
      <c r="S1398" s="16" t="str">
        <f t="shared" si="254"/>
        <v/>
      </c>
      <c r="X1398" s="65" t="str">
        <f t="shared" si="255"/>
        <v/>
      </c>
      <c r="AD1398" s="65" t="str">
        <f t="shared" si="256"/>
        <v/>
      </c>
      <c r="AE1398" s="80" t="str">
        <f t="shared" si="257"/>
        <v/>
      </c>
      <c r="AF1398" s="13"/>
      <c r="AN1398" s="14"/>
      <c r="AO1398" s="14"/>
      <c r="AS1398" s="14"/>
      <c r="AT1398" s="14"/>
      <c r="AX1398" s="14"/>
      <c r="AY1398" s="114"/>
      <c r="AZ1398" s="96" t="str">
        <f t="shared" si="258"/>
        <v/>
      </c>
      <c r="BA1398" s="59" t="str">
        <f t="shared" si="259"/>
        <v/>
      </c>
      <c r="BB1398" s="59" t="str">
        <f t="shared" si="260"/>
        <v/>
      </c>
      <c r="BC1398" s="59" t="str">
        <f t="shared" si="264"/>
        <v/>
      </c>
      <c r="BD1398" s="59" t="str">
        <f t="shared" si="262"/>
        <v/>
      </c>
      <c r="BE1398" s="34" t="str">
        <f>IF(AZ1398="","",IF(AND($H1398="",$I1398=""),"Y",IF(AND($H1398&lt;=#REF!,$I1398&gt;=#REF!),"Y",IF(AND($H1398&lt;=#REF!,$I1398=""),"Y",IF(AND($H1398="",$I1398&gt;=#REF!),"Y","N")))))</f>
        <v/>
      </c>
      <c r="BF1398" s="80" t="str">
        <f t="shared" si="263"/>
        <v/>
      </c>
    </row>
    <row r="1399" spans="12:58">
      <c r="L1399" s="80" t="str">
        <f t="shared" si="261"/>
        <v/>
      </c>
      <c r="R1399" s="65" t="str">
        <f t="shared" si="253"/>
        <v/>
      </c>
      <c r="S1399" s="16" t="str">
        <f t="shared" si="254"/>
        <v/>
      </c>
      <c r="X1399" s="65" t="str">
        <f t="shared" si="255"/>
        <v/>
      </c>
      <c r="AD1399" s="65" t="str">
        <f t="shared" si="256"/>
        <v/>
      </c>
      <c r="AE1399" s="80" t="str">
        <f t="shared" si="257"/>
        <v/>
      </c>
      <c r="AF1399" s="13"/>
      <c r="AN1399" s="14"/>
      <c r="AO1399" s="14"/>
      <c r="AS1399" s="14"/>
      <c r="AT1399" s="14"/>
      <c r="AX1399" s="14"/>
      <c r="AY1399" s="114"/>
      <c r="AZ1399" s="96" t="str">
        <f t="shared" si="258"/>
        <v/>
      </c>
      <c r="BA1399" s="59" t="str">
        <f t="shared" si="259"/>
        <v/>
      </c>
      <c r="BB1399" s="59" t="str">
        <f t="shared" si="260"/>
        <v/>
      </c>
      <c r="BC1399" s="59" t="str">
        <f t="shared" si="264"/>
        <v/>
      </c>
      <c r="BD1399" s="59" t="str">
        <f t="shared" si="262"/>
        <v/>
      </c>
      <c r="BE1399" s="34" t="str">
        <f>IF(AZ1399="","",IF(AND($H1399="",$I1399=""),"Y",IF(AND($H1399&lt;=#REF!,$I1399&gt;=#REF!),"Y",IF(AND($H1399&lt;=#REF!,$I1399=""),"Y",IF(AND($H1399="",$I1399&gt;=#REF!),"Y","N")))))</f>
        <v/>
      </c>
      <c r="BF1399" s="80" t="str">
        <f t="shared" si="263"/>
        <v/>
      </c>
    </row>
    <row r="1400" spans="12:58">
      <c r="L1400" s="80" t="str">
        <f t="shared" si="261"/>
        <v/>
      </c>
      <c r="R1400" s="65" t="str">
        <f t="shared" si="253"/>
        <v/>
      </c>
      <c r="S1400" s="16" t="str">
        <f t="shared" si="254"/>
        <v/>
      </c>
      <c r="X1400" s="65" t="str">
        <f t="shared" si="255"/>
        <v/>
      </c>
      <c r="AD1400" s="65" t="str">
        <f t="shared" si="256"/>
        <v/>
      </c>
      <c r="AE1400" s="80" t="str">
        <f t="shared" si="257"/>
        <v/>
      </c>
      <c r="AF1400" s="13"/>
      <c r="AN1400" s="14"/>
      <c r="AO1400" s="14"/>
      <c r="AS1400" s="14"/>
      <c r="AT1400" s="14"/>
      <c r="AX1400" s="14"/>
      <c r="AY1400" s="114"/>
      <c r="AZ1400" s="96" t="str">
        <f t="shared" si="258"/>
        <v/>
      </c>
      <c r="BA1400" s="59" t="str">
        <f t="shared" si="259"/>
        <v/>
      </c>
      <c r="BB1400" s="59" t="str">
        <f t="shared" si="260"/>
        <v/>
      </c>
      <c r="BC1400" s="59" t="str">
        <f t="shared" si="264"/>
        <v/>
      </c>
      <c r="BD1400" s="59" t="str">
        <f t="shared" si="262"/>
        <v/>
      </c>
      <c r="BE1400" s="34" t="str">
        <f>IF(AZ1400="","",IF(AND($H1400="",$I1400=""),"Y",IF(AND($H1400&lt;=#REF!,$I1400&gt;=#REF!),"Y",IF(AND($H1400&lt;=#REF!,$I1400=""),"Y",IF(AND($H1400="",$I1400&gt;=#REF!),"Y","N")))))</f>
        <v/>
      </c>
      <c r="BF1400" s="80" t="str">
        <f t="shared" si="263"/>
        <v/>
      </c>
    </row>
    <row r="1401" spans="12:58">
      <c r="L1401" s="80" t="str">
        <f t="shared" si="261"/>
        <v/>
      </c>
      <c r="R1401" s="65" t="str">
        <f t="shared" si="253"/>
        <v/>
      </c>
      <c r="S1401" s="16" t="str">
        <f t="shared" si="254"/>
        <v/>
      </c>
      <c r="X1401" s="65" t="str">
        <f t="shared" si="255"/>
        <v/>
      </c>
      <c r="AD1401" s="65" t="str">
        <f t="shared" si="256"/>
        <v/>
      </c>
      <c r="AE1401" s="80" t="str">
        <f t="shared" si="257"/>
        <v/>
      </c>
      <c r="AF1401" s="13"/>
      <c r="AN1401" s="14"/>
      <c r="AO1401" s="14"/>
      <c r="AS1401" s="14"/>
      <c r="AT1401" s="14"/>
      <c r="AX1401" s="14"/>
      <c r="AY1401" s="114"/>
      <c r="AZ1401" s="96" t="str">
        <f t="shared" si="258"/>
        <v/>
      </c>
      <c r="BA1401" s="59" t="str">
        <f t="shared" si="259"/>
        <v/>
      </c>
      <c r="BB1401" s="59" t="str">
        <f t="shared" si="260"/>
        <v/>
      </c>
      <c r="BC1401" s="59" t="str">
        <f t="shared" si="264"/>
        <v/>
      </c>
      <c r="BD1401" s="59" t="str">
        <f t="shared" si="262"/>
        <v/>
      </c>
      <c r="BE1401" s="34" t="str">
        <f>IF(AZ1401="","",IF(AND($H1401="",$I1401=""),"Y",IF(AND($H1401&lt;=#REF!,$I1401&gt;=#REF!),"Y",IF(AND($H1401&lt;=#REF!,$I1401=""),"Y",IF(AND($H1401="",$I1401&gt;=#REF!),"Y","N")))))</f>
        <v/>
      </c>
      <c r="BF1401" s="80" t="str">
        <f t="shared" si="263"/>
        <v/>
      </c>
    </row>
    <row r="1402" spans="12:58">
      <c r="L1402" s="80" t="str">
        <f t="shared" si="261"/>
        <v/>
      </c>
      <c r="R1402" s="65" t="str">
        <f t="shared" si="253"/>
        <v/>
      </c>
      <c r="S1402" s="16" t="str">
        <f t="shared" si="254"/>
        <v/>
      </c>
      <c r="X1402" s="65" t="str">
        <f t="shared" si="255"/>
        <v/>
      </c>
      <c r="AD1402" s="65" t="str">
        <f t="shared" si="256"/>
        <v/>
      </c>
      <c r="AE1402" s="80" t="str">
        <f t="shared" si="257"/>
        <v/>
      </c>
      <c r="AF1402" s="13"/>
      <c r="AN1402" s="14"/>
      <c r="AO1402" s="14"/>
      <c r="AS1402" s="14"/>
      <c r="AT1402" s="14"/>
      <c r="AX1402" s="14"/>
      <c r="AY1402" s="114"/>
      <c r="AZ1402" s="96" t="str">
        <f t="shared" si="258"/>
        <v/>
      </c>
      <c r="BA1402" s="59" t="str">
        <f t="shared" si="259"/>
        <v/>
      </c>
      <c r="BB1402" s="59" t="str">
        <f t="shared" si="260"/>
        <v/>
      </c>
      <c r="BC1402" s="59" t="str">
        <f t="shared" si="264"/>
        <v/>
      </c>
      <c r="BD1402" s="59" t="str">
        <f t="shared" si="262"/>
        <v/>
      </c>
      <c r="BE1402" s="34" t="str">
        <f>IF(AZ1402="","",IF(AND($H1402="",$I1402=""),"Y",IF(AND($H1402&lt;=#REF!,$I1402&gt;=#REF!),"Y",IF(AND($H1402&lt;=#REF!,$I1402=""),"Y",IF(AND($H1402="",$I1402&gt;=#REF!),"Y","N")))))</f>
        <v/>
      </c>
      <c r="BF1402" s="80" t="str">
        <f t="shared" si="263"/>
        <v/>
      </c>
    </row>
    <row r="1403" spans="12:58">
      <c r="L1403" s="80" t="str">
        <f t="shared" si="261"/>
        <v/>
      </c>
      <c r="R1403" s="65" t="str">
        <f t="shared" si="253"/>
        <v/>
      </c>
      <c r="S1403" s="16" t="str">
        <f t="shared" si="254"/>
        <v/>
      </c>
      <c r="X1403" s="65" t="str">
        <f t="shared" si="255"/>
        <v/>
      </c>
      <c r="AD1403" s="65" t="str">
        <f t="shared" si="256"/>
        <v/>
      </c>
      <c r="AE1403" s="80" t="str">
        <f t="shared" si="257"/>
        <v/>
      </c>
      <c r="AF1403" s="13"/>
      <c r="AN1403" s="14"/>
      <c r="AO1403" s="14"/>
      <c r="AS1403" s="14"/>
      <c r="AT1403" s="14"/>
      <c r="AX1403" s="14"/>
      <c r="AY1403" s="114"/>
      <c r="AZ1403" s="96" t="str">
        <f t="shared" si="258"/>
        <v/>
      </c>
      <c r="BA1403" s="59" t="str">
        <f t="shared" si="259"/>
        <v/>
      </c>
      <c r="BB1403" s="59" t="str">
        <f t="shared" si="260"/>
        <v/>
      </c>
      <c r="BC1403" s="59" t="str">
        <f t="shared" si="264"/>
        <v/>
      </c>
      <c r="BD1403" s="59" t="str">
        <f t="shared" si="262"/>
        <v/>
      </c>
      <c r="BE1403" s="34" t="str">
        <f>IF(AZ1403="","",IF(AND($H1403="",$I1403=""),"Y",IF(AND($H1403&lt;=#REF!,$I1403&gt;=#REF!),"Y",IF(AND($H1403&lt;=#REF!,$I1403=""),"Y",IF(AND($H1403="",$I1403&gt;=#REF!),"Y","N")))))</f>
        <v/>
      </c>
      <c r="BF1403" s="80" t="str">
        <f t="shared" si="263"/>
        <v/>
      </c>
    </row>
    <row r="1404" spans="12:58">
      <c r="L1404" s="80" t="str">
        <f t="shared" si="261"/>
        <v/>
      </c>
      <c r="R1404" s="65" t="str">
        <f t="shared" si="253"/>
        <v/>
      </c>
      <c r="S1404" s="16" t="str">
        <f t="shared" si="254"/>
        <v/>
      </c>
      <c r="X1404" s="65" t="str">
        <f t="shared" si="255"/>
        <v/>
      </c>
      <c r="AD1404" s="65" t="str">
        <f t="shared" si="256"/>
        <v/>
      </c>
      <c r="AE1404" s="80" t="str">
        <f t="shared" si="257"/>
        <v/>
      </c>
      <c r="AF1404" s="13"/>
      <c r="AN1404" s="14"/>
      <c r="AO1404" s="14"/>
      <c r="AS1404" s="14"/>
      <c r="AT1404" s="14"/>
      <c r="AX1404" s="14"/>
      <c r="AY1404" s="114"/>
      <c r="AZ1404" s="96" t="str">
        <f t="shared" si="258"/>
        <v/>
      </c>
      <c r="BA1404" s="59" t="str">
        <f t="shared" si="259"/>
        <v/>
      </c>
      <c r="BB1404" s="59" t="str">
        <f t="shared" si="260"/>
        <v/>
      </c>
      <c r="BC1404" s="59" t="str">
        <f t="shared" si="264"/>
        <v/>
      </c>
      <c r="BD1404" s="59" t="str">
        <f t="shared" si="262"/>
        <v/>
      </c>
      <c r="BE1404" s="34" t="str">
        <f>IF(AZ1404="","",IF(AND($H1404="",$I1404=""),"Y",IF(AND($H1404&lt;=#REF!,$I1404&gt;=#REF!),"Y",IF(AND($H1404&lt;=#REF!,$I1404=""),"Y",IF(AND($H1404="",$I1404&gt;=#REF!),"Y","N")))))</f>
        <v/>
      </c>
      <c r="BF1404" s="80" t="str">
        <f t="shared" si="263"/>
        <v/>
      </c>
    </row>
    <row r="1405" spans="12:58">
      <c r="L1405" s="80" t="str">
        <f t="shared" si="261"/>
        <v/>
      </c>
      <c r="R1405" s="65" t="str">
        <f t="shared" si="253"/>
        <v/>
      </c>
      <c r="S1405" s="16" t="str">
        <f t="shared" si="254"/>
        <v/>
      </c>
      <c r="X1405" s="65" t="str">
        <f t="shared" si="255"/>
        <v/>
      </c>
      <c r="AD1405" s="65" t="str">
        <f t="shared" si="256"/>
        <v/>
      </c>
      <c r="AE1405" s="80" t="str">
        <f t="shared" si="257"/>
        <v/>
      </c>
      <c r="AF1405" s="13"/>
      <c r="AN1405" s="14"/>
      <c r="AO1405" s="14"/>
      <c r="AS1405" s="14"/>
      <c r="AT1405" s="14"/>
      <c r="AX1405" s="14"/>
      <c r="AY1405" s="114"/>
      <c r="AZ1405" s="96" t="str">
        <f t="shared" si="258"/>
        <v/>
      </c>
      <c r="BA1405" s="59" t="str">
        <f t="shared" si="259"/>
        <v/>
      </c>
      <c r="BB1405" s="59" t="str">
        <f t="shared" si="260"/>
        <v/>
      </c>
      <c r="BC1405" s="59" t="str">
        <f t="shared" si="264"/>
        <v/>
      </c>
      <c r="BD1405" s="59" t="str">
        <f t="shared" si="262"/>
        <v/>
      </c>
      <c r="BE1405" s="34" t="str">
        <f>IF(AZ1405="","",IF(AND($H1405="",$I1405=""),"Y",IF(AND($H1405&lt;=#REF!,$I1405&gt;=#REF!),"Y",IF(AND($H1405&lt;=#REF!,$I1405=""),"Y",IF(AND($H1405="",$I1405&gt;=#REF!),"Y","N")))))</f>
        <v/>
      </c>
      <c r="BF1405" s="80" t="str">
        <f t="shared" si="263"/>
        <v/>
      </c>
    </row>
    <row r="1406" spans="12:58">
      <c r="L1406" s="80" t="str">
        <f t="shared" si="261"/>
        <v/>
      </c>
      <c r="R1406" s="65" t="str">
        <f t="shared" si="253"/>
        <v/>
      </c>
      <c r="S1406" s="16" t="str">
        <f t="shared" si="254"/>
        <v/>
      </c>
      <c r="X1406" s="65" t="str">
        <f t="shared" si="255"/>
        <v/>
      </c>
      <c r="AD1406" s="65" t="str">
        <f t="shared" si="256"/>
        <v/>
      </c>
      <c r="AE1406" s="80" t="str">
        <f t="shared" si="257"/>
        <v/>
      </c>
      <c r="AF1406" s="13"/>
      <c r="AN1406" s="14"/>
      <c r="AO1406" s="14"/>
      <c r="AS1406" s="14"/>
      <c r="AT1406" s="14"/>
      <c r="AX1406" s="14"/>
      <c r="AY1406" s="114"/>
      <c r="AZ1406" s="96" t="str">
        <f t="shared" si="258"/>
        <v/>
      </c>
      <c r="BA1406" s="59" t="str">
        <f t="shared" si="259"/>
        <v/>
      </c>
      <c r="BB1406" s="59" t="str">
        <f t="shared" si="260"/>
        <v/>
      </c>
      <c r="BC1406" s="59" t="str">
        <f t="shared" si="264"/>
        <v/>
      </c>
      <c r="BD1406" s="59" t="str">
        <f t="shared" si="262"/>
        <v/>
      </c>
      <c r="BE1406" s="34" t="str">
        <f>IF(AZ1406="","",IF(AND($H1406="",$I1406=""),"Y",IF(AND($H1406&lt;=#REF!,$I1406&gt;=#REF!),"Y",IF(AND($H1406&lt;=#REF!,$I1406=""),"Y",IF(AND($H1406="",$I1406&gt;=#REF!),"Y","N")))))</f>
        <v/>
      </c>
      <c r="BF1406" s="80" t="str">
        <f t="shared" si="263"/>
        <v/>
      </c>
    </row>
    <row r="1407" spans="12:58">
      <c r="L1407" s="80" t="str">
        <f t="shared" si="261"/>
        <v/>
      </c>
      <c r="R1407" s="65" t="str">
        <f t="shared" si="253"/>
        <v/>
      </c>
      <c r="S1407" s="16" t="str">
        <f t="shared" si="254"/>
        <v/>
      </c>
      <c r="X1407" s="65" t="str">
        <f t="shared" si="255"/>
        <v/>
      </c>
      <c r="AD1407" s="65" t="str">
        <f t="shared" si="256"/>
        <v/>
      </c>
      <c r="AE1407" s="80" t="str">
        <f t="shared" si="257"/>
        <v/>
      </c>
      <c r="AF1407" s="13"/>
      <c r="AN1407" s="14"/>
      <c r="AO1407" s="14"/>
      <c r="AS1407" s="14"/>
      <c r="AT1407" s="14"/>
      <c r="AX1407" s="14"/>
      <c r="AY1407" s="114"/>
      <c r="AZ1407" s="96" t="str">
        <f t="shared" si="258"/>
        <v/>
      </c>
      <c r="BA1407" s="59" t="str">
        <f t="shared" si="259"/>
        <v/>
      </c>
      <c r="BB1407" s="59" t="str">
        <f t="shared" si="260"/>
        <v/>
      </c>
      <c r="BC1407" s="59" t="str">
        <f t="shared" si="264"/>
        <v/>
      </c>
      <c r="BD1407" s="59" t="str">
        <f t="shared" si="262"/>
        <v/>
      </c>
      <c r="BE1407" s="34" t="str">
        <f>IF(AZ1407="","",IF(AND($H1407="",$I1407=""),"Y",IF(AND($H1407&lt;=#REF!,$I1407&gt;=#REF!),"Y",IF(AND($H1407&lt;=#REF!,$I1407=""),"Y",IF(AND($H1407="",$I1407&gt;=#REF!),"Y","N")))))</f>
        <v/>
      </c>
      <c r="BF1407" s="80" t="str">
        <f t="shared" si="263"/>
        <v/>
      </c>
    </row>
    <row r="1408" spans="12:58">
      <c r="L1408" s="80" t="str">
        <f t="shared" si="261"/>
        <v/>
      </c>
      <c r="R1408" s="65" t="str">
        <f t="shared" si="253"/>
        <v/>
      </c>
      <c r="S1408" s="16" t="str">
        <f t="shared" si="254"/>
        <v/>
      </c>
      <c r="X1408" s="65" t="str">
        <f t="shared" si="255"/>
        <v/>
      </c>
      <c r="AD1408" s="65" t="str">
        <f t="shared" si="256"/>
        <v/>
      </c>
      <c r="AE1408" s="80" t="str">
        <f t="shared" si="257"/>
        <v/>
      </c>
      <c r="AF1408" s="13"/>
      <c r="AN1408" s="14"/>
      <c r="AO1408" s="14"/>
      <c r="AS1408" s="14"/>
      <c r="AT1408" s="14"/>
      <c r="AX1408" s="14"/>
      <c r="AY1408" s="114"/>
      <c r="AZ1408" s="96" t="str">
        <f t="shared" si="258"/>
        <v/>
      </c>
      <c r="BA1408" s="59" t="str">
        <f t="shared" si="259"/>
        <v/>
      </c>
      <c r="BB1408" s="59" t="str">
        <f t="shared" si="260"/>
        <v/>
      </c>
      <c r="BC1408" s="59" t="str">
        <f t="shared" si="264"/>
        <v/>
      </c>
      <c r="BD1408" s="59" t="str">
        <f t="shared" si="262"/>
        <v/>
      </c>
      <c r="BE1408" s="34" t="str">
        <f>IF(AZ1408="","",IF(AND($H1408="",$I1408=""),"Y",IF(AND($H1408&lt;=#REF!,$I1408&gt;=#REF!),"Y",IF(AND($H1408&lt;=#REF!,$I1408=""),"Y",IF(AND($H1408="",$I1408&gt;=#REF!),"Y","N")))))</f>
        <v/>
      </c>
      <c r="BF1408" s="80" t="str">
        <f t="shared" si="263"/>
        <v/>
      </c>
    </row>
    <row r="1409" spans="12:58">
      <c r="L1409" s="80" t="str">
        <f t="shared" si="261"/>
        <v/>
      </c>
      <c r="R1409" s="65" t="str">
        <f t="shared" si="253"/>
        <v/>
      </c>
      <c r="S1409" s="16" t="str">
        <f t="shared" si="254"/>
        <v/>
      </c>
      <c r="X1409" s="65" t="str">
        <f t="shared" si="255"/>
        <v/>
      </c>
      <c r="AD1409" s="65" t="str">
        <f t="shared" si="256"/>
        <v/>
      </c>
      <c r="AE1409" s="80" t="str">
        <f t="shared" si="257"/>
        <v/>
      </c>
      <c r="AF1409" s="13"/>
      <c r="AN1409" s="14"/>
      <c r="AO1409" s="14"/>
      <c r="AS1409" s="14"/>
      <c r="AT1409" s="14"/>
      <c r="AX1409" s="14"/>
      <c r="AY1409" s="114"/>
      <c r="AZ1409" s="96" t="str">
        <f t="shared" si="258"/>
        <v/>
      </c>
      <c r="BA1409" s="59" t="str">
        <f t="shared" si="259"/>
        <v/>
      </c>
      <c r="BB1409" s="59" t="str">
        <f t="shared" si="260"/>
        <v/>
      </c>
      <c r="BC1409" s="59" t="str">
        <f t="shared" si="264"/>
        <v/>
      </c>
      <c r="BD1409" s="59" t="str">
        <f t="shared" si="262"/>
        <v/>
      </c>
      <c r="BE1409" s="34" t="str">
        <f>IF(AZ1409="","",IF(AND($H1409="",$I1409=""),"Y",IF(AND($H1409&lt;=#REF!,$I1409&gt;=#REF!),"Y",IF(AND($H1409&lt;=#REF!,$I1409=""),"Y",IF(AND($H1409="",$I1409&gt;=#REF!),"Y","N")))))</f>
        <v/>
      </c>
      <c r="BF1409" s="80" t="str">
        <f t="shared" si="263"/>
        <v/>
      </c>
    </row>
    <row r="1410" spans="12:58">
      <c r="L1410" s="80" t="str">
        <f t="shared" si="261"/>
        <v/>
      </c>
      <c r="R1410" s="65" t="str">
        <f t="shared" si="253"/>
        <v/>
      </c>
      <c r="S1410" s="16" t="str">
        <f t="shared" si="254"/>
        <v/>
      </c>
      <c r="X1410" s="65" t="str">
        <f t="shared" si="255"/>
        <v/>
      </c>
      <c r="AD1410" s="65" t="str">
        <f t="shared" si="256"/>
        <v/>
      </c>
      <c r="AE1410" s="80" t="str">
        <f t="shared" si="257"/>
        <v/>
      </c>
      <c r="AF1410" s="13"/>
      <c r="AN1410" s="14"/>
      <c r="AO1410" s="14"/>
      <c r="AS1410" s="14"/>
      <c r="AT1410" s="14"/>
      <c r="AX1410" s="14"/>
      <c r="AY1410" s="114"/>
      <c r="AZ1410" s="96" t="str">
        <f t="shared" si="258"/>
        <v/>
      </c>
      <c r="BA1410" s="59" t="str">
        <f t="shared" si="259"/>
        <v/>
      </c>
      <c r="BB1410" s="59" t="str">
        <f t="shared" si="260"/>
        <v/>
      </c>
      <c r="BC1410" s="59" t="str">
        <f t="shared" si="264"/>
        <v/>
      </c>
      <c r="BD1410" s="59" t="str">
        <f t="shared" si="262"/>
        <v/>
      </c>
      <c r="BE1410" s="34" t="str">
        <f>IF(AZ1410="","",IF(AND($H1410="",$I1410=""),"Y",IF(AND($H1410&lt;=#REF!,$I1410&gt;=#REF!),"Y",IF(AND($H1410&lt;=#REF!,$I1410=""),"Y",IF(AND($H1410="",$I1410&gt;=#REF!),"Y","N")))))</f>
        <v/>
      </c>
      <c r="BF1410" s="80" t="str">
        <f t="shared" si="263"/>
        <v/>
      </c>
    </row>
    <row r="1411" spans="12:58">
      <c r="L1411" s="80" t="str">
        <f t="shared" si="261"/>
        <v/>
      </c>
      <c r="R1411" s="65" t="str">
        <f t="shared" ref="R1411:R1474" si="265">IF(AND(N1411="Accepted",Q1411=""),"Enter date 1st dose administered",IF(AND(N1411="Previously vaccinated at another location",Q1411=""),"Enter date 1st dose administered",IF(AND(N1411="Refused",O1411=""),"Enter reason for refusal",IF(Q1411&lt;&gt;"","YES",IF(N1411="Refused","NO",IF(AND($M1411&lt;&gt;"",N1411=""),"Enter Vaccination Status",IF(N1411="Unknown","Unknown","")))))))</f>
        <v/>
      </c>
      <c r="S1411" s="16" t="str">
        <f t="shared" ref="S1411:S1474" si="266">IF(Q1411="","",IF(M1411="Pfizer-BioNTech",Q1411+21,IF(M1411="Moderna",Q1411+28,IF(M1411="Janssen/Johnson &amp; Johnson","N/A",""))))</f>
        <v/>
      </c>
      <c r="X1411" s="65" t="str">
        <f t="shared" ref="X1411:X1474" si="267">IF($M1411="Janssen/Johnson &amp; Johnson","N/A",IF(AND(T1411="Accepted",W1411=""),"Enter date 2nd dose administered",IF(AND(T1411="Previously vaccinated at another location",W1411=""),"Enter date 2nd dose administered",IF(R1411="NO","NO",IF(AND(T1411="Refused",U1411=""),"Enter reason for refusal",IF(W1411&lt;&gt;"","YES",IF(T1411="Refused","NO",IF(AND(R1411="YES",T1411=""),"NO",IF(T1411="Unknown","Unknown",IF(AND(T1411="",R1411="Unknown"),"Unknown",""))))))))))</f>
        <v/>
      </c>
      <c r="AD1411" s="65" t="str">
        <f t="shared" ref="AD1411:AD1474" si="268">IF($M1411="Janssen/Johnson &amp; Johnson","N/A",IF(AND(Z1411="Accepted",AC1411=""),"Enter date 2nd dose administered",IF(AND(Z1411="Previously vaccinated at another location",AC1411=""),"Enter date 2nd dose administered",IF(Y1411="NO","NO",IF(AND(Z1411="Refused",AA1411=""),"Enter reason for refusal",IF(AC1411&lt;&gt;"","YES",IF(Z1411="Refused","NO",IF(AND(Y1411="YES",Z1411=""),"NO",IF(Z1411="Unknown","Unknown",IF(AND(Z1411="",Y1411="Unknown"),"Unknown",""))))))))))</f>
        <v/>
      </c>
      <c r="AE1411" s="80" t="str">
        <f t="shared" ref="AE1411:AE1474" si="269">IF(AND(M1411="Pfizer-BioNTech",W1411&lt;&gt;""),W1411+150,IF(AND(M1411="Moderna",W1411&lt;&gt;""),W1411+150,IF(AND(M1411="Janssen/Johnson &amp; Johnson",Q1411&lt;&gt;""),Q1411+60,"")))</f>
        <v/>
      </c>
      <c r="AF1411" s="13"/>
      <c r="AN1411" s="14"/>
      <c r="AO1411" s="14"/>
      <c r="AS1411" s="14"/>
      <c r="AT1411" s="14"/>
      <c r="AX1411" s="14"/>
      <c r="AY1411" s="114"/>
      <c r="AZ1411" s="96" t="str">
        <f t="shared" ref="AZ1411:AZ1474" si="270">IF(OR(X1411="YES",X1411="Enter date 2nd dose administered"),"YES",IF(AND(M1411="Janssen/Johnson &amp; Johnson",R1411="YES"),"YES",IF(OR(O1411="Medical Contraindication",U1411="Medical Contraindication"),"Medical Contraindication",IF(AND(R1411="YES",T1411=""),"NEEDS 2ND DOSE",IF(AND(R1411="Enter date 1st dose administered",T1411=""),"NEEDS 2ND DOSE",IF(AND(R1411="YES",U1411="Offered and Declined"),"Refused 2nd Dose",IF(O1411="Religious Exemption","Religious Exemption",IF(OR(R1411="NO",R1411="Enter reason for refusal"),"NO",IF(OR(R1411="Unknown",X1411="Unknown"),"Unknown","")))))))))</f>
        <v/>
      </c>
      <c r="BA1411" s="59" t="str">
        <f t="shared" ref="BA1411:BA1474" si="271">IF(AZ1411="","",IF(OR(AG1411="Accepted",AG1411="Previously vaccinated at another location"),"YES",IF(AH1411="Medical Contraindication","Medical Contraindication",IF(AG1411="Unknown","Unknown",IF(AG1411="Refused","NO","NO")))))</f>
        <v/>
      </c>
      <c r="BB1411" s="59" t="str">
        <f t="shared" ref="BB1411:BB1474" si="272">IF(AZ1411="","",IF(OR(AL1411="Accepted",AL1411="Previously vaccinated at another location"),"YES",IF(AM1411="Medical Contraindication","Medical Contraindication",IF(AL1411="Unknown","Unknown",IF(AL1411="Refused","NO","NO")))))</f>
        <v/>
      </c>
      <c r="BC1411" s="59" t="str">
        <f t="shared" si="264"/>
        <v/>
      </c>
      <c r="BD1411" s="59" t="str">
        <f t="shared" si="262"/>
        <v/>
      </c>
      <c r="BE1411" s="34" t="str">
        <f>IF(AZ1411="","",IF(AND($H1411="",$I1411=""),"Y",IF(AND($H1411&lt;=#REF!,$I1411&gt;=#REF!),"Y",IF(AND($H1411&lt;=#REF!,$I1411=""),"Y",IF(AND($H1411="",$I1411&gt;=#REF!),"Y","N")))))</f>
        <v/>
      </c>
      <c r="BF1411" s="80" t="str">
        <f t="shared" si="263"/>
        <v/>
      </c>
    </row>
    <row r="1412" spans="12:58">
      <c r="L1412" s="80" t="str">
        <f t="shared" ref="L1412:L1475" si="273">IF(I1412&gt;0,I1412+30,"")</f>
        <v/>
      </c>
      <c r="R1412" s="65" t="str">
        <f t="shared" si="265"/>
        <v/>
      </c>
      <c r="S1412" s="16" t="str">
        <f t="shared" si="266"/>
        <v/>
      </c>
      <c r="X1412" s="65" t="str">
        <f t="shared" si="267"/>
        <v/>
      </c>
      <c r="AD1412" s="65" t="str">
        <f t="shared" si="268"/>
        <v/>
      </c>
      <c r="AE1412" s="80" t="str">
        <f t="shared" si="269"/>
        <v/>
      </c>
      <c r="AF1412" s="13"/>
      <c r="AN1412" s="14"/>
      <c r="AO1412" s="14"/>
      <c r="AS1412" s="14"/>
      <c r="AT1412" s="14"/>
      <c r="AX1412" s="14"/>
      <c r="AY1412" s="114"/>
      <c r="AZ1412" s="96" t="str">
        <f t="shared" si="270"/>
        <v/>
      </c>
      <c r="BA1412" s="59" t="str">
        <f t="shared" si="271"/>
        <v/>
      </c>
      <c r="BB1412" s="59" t="str">
        <f t="shared" si="272"/>
        <v/>
      </c>
      <c r="BC1412" s="59" t="str">
        <f t="shared" si="264"/>
        <v/>
      </c>
      <c r="BD1412" s="59" t="str">
        <f t="shared" ref="BD1412:BD1475" si="274">IF(AV1412="","",IF(OR(AV1412="Accepted",AV1412="Previously vaccinated at another location"),"YES",IF(AW1412="Medical Contraindication","Medical Contraindication",IF(AW1412="Unknown","Unknown",IF(AW1412="Refused","NO","NO")))))</f>
        <v/>
      </c>
      <c r="BE1412" s="34" t="str">
        <f>IF(AZ1412="","",IF(AND($H1412="",$I1412=""),"Y",IF(AND($H1412&lt;=#REF!,$I1412&gt;=#REF!),"Y",IF(AND($H1412&lt;=#REF!,$I1412=""),"Y",IF(AND($H1412="",$I1412&gt;=#REF!),"Y","N")))))</f>
        <v/>
      </c>
      <c r="BF1412" s="80" t="str">
        <f t="shared" ref="BF1412:BF1475" si="275">IF($AZ1412="YES",IF($M1412="Janssen/Johnson &amp; Johnson",Q1412,W1412),"")</f>
        <v/>
      </c>
    </row>
    <row r="1413" spans="12:58">
      <c r="L1413" s="80" t="str">
        <f t="shared" si="273"/>
        <v/>
      </c>
      <c r="R1413" s="65" t="str">
        <f t="shared" si="265"/>
        <v/>
      </c>
      <c r="S1413" s="16" t="str">
        <f t="shared" si="266"/>
        <v/>
      </c>
      <c r="X1413" s="65" t="str">
        <f t="shared" si="267"/>
        <v/>
      </c>
      <c r="AD1413" s="65" t="str">
        <f t="shared" si="268"/>
        <v/>
      </c>
      <c r="AE1413" s="80" t="str">
        <f t="shared" si="269"/>
        <v/>
      </c>
      <c r="AF1413" s="13"/>
      <c r="AN1413" s="14"/>
      <c r="AO1413" s="14"/>
      <c r="AS1413" s="14"/>
      <c r="AT1413" s="14"/>
      <c r="AX1413" s="14"/>
      <c r="AY1413" s="114"/>
      <c r="AZ1413" s="96" t="str">
        <f t="shared" si="270"/>
        <v/>
      </c>
      <c r="BA1413" s="59" t="str">
        <f t="shared" si="271"/>
        <v/>
      </c>
      <c r="BB1413" s="59" t="str">
        <f t="shared" si="272"/>
        <v/>
      </c>
      <c r="BC1413" s="59" t="str">
        <f t="shared" ref="BC1413:BC1476" si="276">IF(BA1413="","",IF(OR(AM1413="Accepted",AM1413="Previously vaccinated at another location"),"YES",IF(AN1413="Medical Contraindication","Medical Contraindication",IF(AM1413="Unknown","Unknown",IF(AM1413="Refused","NO","NO")))))</f>
        <v/>
      </c>
      <c r="BD1413" s="59" t="str">
        <f t="shared" si="274"/>
        <v/>
      </c>
      <c r="BE1413" s="34" t="str">
        <f>IF(AZ1413="","",IF(AND($H1413="",$I1413=""),"Y",IF(AND($H1413&lt;=#REF!,$I1413&gt;=#REF!),"Y",IF(AND($H1413&lt;=#REF!,$I1413=""),"Y",IF(AND($H1413="",$I1413&gt;=#REF!),"Y","N")))))</f>
        <v/>
      </c>
      <c r="BF1413" s="80" t="str">
        <f t="shared" si="275"/>
        <v/>
      </c>
    </row>
    <row r="1414" spans="12:58">
      <c r="L1414" s="80" t="str">
        <f t="shared" si="273"/>
        <v/>
      </c>
      <c r="R1414" s="65" t="str">
        <f t="shared" si="265"/>
        <v/>
      </c>
      <c r="S1414" s="16" t="str">
        <f t="shared" si="266"/>
        <v/>
      </c>
      <c r="X1414" s="65" t="str">
        <f t="shared" si="267"/>
        <v/>
      </c>
      <c r="AD1414" s="65" t="str">
        <f t="shared" si="268"/>
        <v/>
      </c>
      <c r="AE1414" s="80" t="str">
        <f t="shared" si="269"/>
        <v/>
      </c>
      <c r="AF1414" s="13"/>
      <c r="AN1414" s="14"/>
      <c r="AO1414" s="14"/>
      <c r="AS1414" s="14"/>
      <c r="AT1414" s="14"/>
      <c r="AX1414" s="14"/>
      <c r="AY1414" s="114"/>
      <c r="AZ1414" s="96" t="str">
        <f t="shared" si="270"/>
        <v/>
      </c>
      <c r="BA1414" s="59" t="str">
        <f t="shared" si="271"/>
        <v/>
      </c>
      <c r="BB1414" s="59" t="str">
        <f t="shared" si="272"/>
        <v/>
      </c>
      <c r="BC1414" s="59" t="str">
        <f t="shared" si="276"/>
        <v/>
      </c>
      <c r="BD1414" s="59" t="str">
        <f t="shared" si="274"/>
        <v/>
      </c>
      <c r="BE1414" s="34" t="str">
        <f>IF(AZ1414="","",IF(AND($H1414="",$I1414=""),"Y",IF(AND($H1414&lt;=#REF!,$I1414&gt;=#REF!),"Y",IF(AND($H1414&lt;=#REF!,$I1414=""),"Y",IF(AND($H1414="",$I1414&gt;=#REF!),"Y","N")))))</f>
        <v/>
      </c>
      <c r="BF1414" s="80" t="str">
        <f t="shared" si="275"/>
        <v/>
      </c>
    </row>
    <row r="1415" spans="12:58">
      <c r="L1415" s="80" t="str">
        <f t="shared" si="273"/>
        <v/>
      </c>
      <c r="R1415" s="65" t="str">
        <f t="shared" si="265"/>
        <v/>
      </c>
      <c r="S1415" s="16" t="str">
        <f t="shared" si="266"/>
        <v/>
      </c>
      <c r="X1415" s="65" t="str">
        <f t="shared" si="267"/>
        <v/>
      </c>
      <c r="AD1415" s="65" t="str">
        <f t="shared" si="268"/>
        <v/>
      </c>
      <c r="AE1415" s="80" t="str">
        <f t="shared" si="269"/>
        <v/>
      </c>
      <c r="AF1415" s="13"/>
      <c r="AN1415" s="14"/>
      <c r="AO1415" s="14"/>
      <c r="AS1415" s="14"/>
      <c r="AT1415" s="14"/>
      <c r="AX1415" s="14"/>
      <c r="AY1415" s="114"/>
      <c r="AZ1415" s="96" t="str">
        <f t="shared" si="270"/>
        <v/>
      </c>
      <c r="BA1415" s="59" t="str">
        <f t="shared" si="271"/>
        <v/>
      </c>
      <c r="BB1415" s="59" t="str">
        <f t="shared" si="272"/>
        <v/>
      </c>
      <c r="BC1415" s="59" t="str">
        <f t="shared" si="276"/>
        <v/>
      </c>
      <c r="BD1415" s="59" t="str">
        <f t="shared" si="274"/>
        <v/>
      </c>
      <c r="BE1415" s="34" t="str">
        <f>IF(AZ1415="","",IF(AND($H1415="",$I1415=""),"Y",IF(AND($H1415&lt;=#REF!,$I1415&gt;=#REF!),"Y",IF(AND($H1415&lt;=#REF!,$I1415=""),"Y",IF(AND($H1415="",$I1415&gt;=#REF!),"Y","N")))))</f>
        <v/>
      </c>
      <c r="BF1415" s="80" t="str">
        <f t="shared" si="275"/>
        <v/>
      </c>
    </row>
    <row r="1416" spans="12:58">
      <c r="L1416" s="80" t="str">
        <f t="shared" si="273"/>
        <v/>
      </c>
      <c r="R1416" s="65" t="str">
        <f t="shared" si="265"/>
        <v/>
      </c>
      <c r="S1416" s="16" t="str">
        <f t="shared" si="266"/>
        <v/>
      </c>
      <c r="X1416" s="65" t="str">
        <f t="shared" si="267"/>
        <v/>
      </c>
      <c r="AD1416" s="65" t="str">
        <f t="shared" si="268"/>
        <v/>
      </c>
      <c r="AE1416" s="80" t="str">
        <f t="shared" si="269"/>
        <v/>
      </c>
      <c r="AF1416" s="13"/>
      <c r="AN1416" s="14"/>
      <c r="AO1416" s="14"/>
      <c r="AS1416" s="14"/>
      <c r="AT1416" s="14"/>
      <c r="AX1416" s="14"/>
      <c r="AY1416" s="114"/>
      <c r="AZ1416" s="96" t="str">
        <f t="shared" si="270"/>
        <v/>
      </c>
      <c r="BA1416" s="59" t="str">
        <f t="shared" si="271"/>
        <v/>
      </c>
      <c r="BB1416" s="59" t="str">
        <f t="shared" si="272"/>
        <v/>
      </c>
      <c r="BC1416" s="59" t="str">
        <f t="shared" si="276"/>
        <v/>
      </c>
      <c r="BD1416" s="59" t="str">
        <f t="shared" si="274"/>
        <v/>
      </c>
      <c r="BE1416" s="34" t="str">
        <f>IF(AZ1416="","",IF(AND($H1416="",$I1416=""),"Y",IF(AND($H1416&lt;=#REF!,$I1416&gt;=#REF!),"Y",IF(AND($H1416&lt;=#REF!,$I1416=""),"Y",IF(AND($H1416="",$I1416&gt;=#REF!),"Y","N")))))</f>
        <v/>
      </c>
      <c r="BF1416" s="80" t="str">
        <f t="shared" si="275"/>
        <v/>
      </c>
    </row>
    <row r="1417" spans="12:58">
      <c r="L1417" s="80" t="str">
        <f t="shared" si="273"/>
        <v/>
      </c>
      <c r="R1417" s="65" t="str">
        <f t="shared" si="265"/>
        <v/>
      </c>
      <c r="S1417" s="16" t="str">
        <f t="shared" si="266"/>
        <v/>
      </c>
      <c r="X1417" s="65" t="str">
        <f t="shared" si="267"/>
        <v/>
      </c>
      <c r="AD1417" s="65" t="str">
        <f t="shared" si="268"/>
        <v/>
      </c>
      <c r="AE1417" s="80" t="str">
        <f t="shared" si="269"/>
        <v/>
      </c>
      <c r="AF1417" s="13"/>
      <c r="AN1417" s="14"/>
      <c r="AO1417" s="14"/>
      <c r="AS1417" s="14"/>
      <c r="AT1417" s="14"/>
      <c r="AX1417" s="14"/>
      <c r="AY1417" s="114"/>
      <c r="AZ1417" s="96" t="str">
        <f t="shared" si="270"/>
        <v/>
      </c>
      <c r="BA1417" s="59" t="str">
        <f t="shared" si="271"/>
        <v/>
      </c>
      <c r="BB1417" s="59" t="str">
        <f t="shared" si="272"/>
        <v/>
      </c>
      <c r="BC1417" s="59" t="str">
        <f t="shared" si="276"/>
        <v/>
      </c>
      <c r="BD1417" s="59" t="str">
        <f t="shared" si="274"/>
        <v/>
      </c>
      <c r="BE1417" s="34" t="str">
        <f>IF(AZ1417="","",IF(AND($H1417="",$I1417=""),"Y",IF(AND($H1417&lt;=#REF!,$I1417&gt;=#REF!),"Y",IF(AND($H1417&lt;=#REF!,$I1417=""),"Y",IF(AND($H1417="",$I1417&gt;=#REF!),"Y","N")))))</f>
        <v/>
      </c>
      <c r="BF1417" s="80" t="str">
        <f t="shared" si="275"/>
        <v/>
      </c>
    </row>
    <row r="1418" spans="12:58">
      <c r="L1418" s="80" t="str">
        <f t="shared" si="273"/>
        <v/>
      </c>
      <c r="R1418" s="65" t="str">
        <f t="shared" si="265"/>
        <v/>
      </c>
      <c r="S1418" s="16" t="str">
        <f t="shared" si="266"/>
        <v/>
      </c>
      <c r="X1418" s="65" t="str">
        <f t="shared" si="267"/>
        <v/>
      </c>
      <c r="AD1418" s="65" t="str">
        <f t="shared" si="268"/>
        <v/>
      </c>
      <c r="AE1418" s="80" t="str">
        <f t="shared" si="269"/>
        <v/>
      </c>
      <c r="AF1418" s="13"/>
      <c r="AN1418" s="14"/>
      <c r="AO1418" s="14"/>
      <c r="AS1418" s="14"/>
      <c r="AT1418" s="14"/>
      <c r="AX1418" s="14"/>
      <c r="AY1418" s="114"/>
      <c r="AZ1418" s="96" t="str">
        <f t="shared" si="270"/>
        <v/>
      </c>
      <c r="BA1418" s="59" t="str">
        <f t="shared" si="271"/>
        <v/>
      </c>
      <c r="BB1418" s="59" t="str">
        <f t="shared" si="272"/>
        <v/>
      </c>
      <c r="BC1418" s="59" t="str">
        <f t="shared" si="276"/>
        <v/>
      </c>
      <c r="BD1418" s="59" t="str">
        <f t="shared" si="274"/>
        <v/>
      </c>
      <c r="BE1418" s="34" t="str">
        <f>IF(AZ1418="","",IF(AND($H1418="",$I1418=""),"Y",IF(AND($H1418&lt;=#REF!,$I1418&gt;=#REF!),"Y",IF(AND($H1418&lt;=#REF!,$I1418=""),"Y",IF(AND($H1418="",$I1418&gt;=#REF!),"Y","N")))))</f>
        <v/>
      </c>
      <c r="BF1418" s="80" t="str">
        <f t="shared" si="275"/>
        <v/>
      </c>
    </row>
    <row r="1419" spans="12:58">
      <c r="L1419" s="80" t="str">
        <f t="shared" si="273"/>
        <v/>
      </c>
      <c r="R1419" s="65" t="str">
        <f t="shared" si="265"/>
        <v/>
      </c>
      <c r="S1419" s="16" t="str">
        <f t="shared" si="266"/>
        <v/>
      </c>
      <c r="X1419" s="65" t="str">
        <f t="shared" si="267"/>
        <v/>
      </c>
      <c r="AD1419" s="65" t="str">
        <f t="shared" si="268"/>
        <v/>
      </c>
      <c r="AE1419" s="80" t="str">
        <f t="shared" si="269"/>
        <v/>
      </c>
      <c r="AF1419" s="13"/>
      <c r="AN1419" s="14"/>
      <c r="AO1419" s="14"/>
      <c r="AS1419" s="14"/>
      <c r="AT1419" s="14"/>
      <c r="AX1419" s="14"/>
      <c r="AY1419" s="114"/>
      <c r="AZ1419" s="96" t="str">
        <f t="shared" si="270"/>
        <v/>
      </c>
      <c r="BA1419" s="59" t="str">
        <f t="shared" si="271"/>
        <v/>
      </c>
      <c r="BB1419" s="59" t="str">
        <f t="shared" si="272"/>
        <v/>
      </c>
      <c r="BC1419" s="59" t="str">
        <f t="shared" si="276"/>
        <v/>
      </c>
      <c r="BD1419" s="59" t="str">
        <f t="shared" si="274"/>
        <v/>
      </c>
      <c r="BE1419" s="34" t="str">
        <f>IF(AZ1419="","",IF(AND($H1419="",$I1419=""),"Y",IF(AND($H1419&lt;=#REF!,$I1419&gt;=#REF!),"Y",IF(AND($H1419&lt;=#REF!,$I1419=""),"Y",IF(AND($H1419="",$I1419&gt;=#REF!),"Y","N")))))</f>
        <v/>
      </c>
      <c r="BF1419" s="80" t="str">
        <f t="shared" si="275"/>
        <v/>
      </c>
    </row>
    <row r="1420" spans="12:58">
      <c r="L1420" s="80" t="str">
        <f t="shared" si="273"/>
        <v/>
      </c>
      <c r="R1420" s="65" t="str">
        <f t="shared" si="265"/>
        <v/>
      </c>
      <c r="S1420" s="16" t="str">
        <f t="shared" si="266"/>
        <v/>
      </c>
      <c r="X1420" s="65" t="str">
        <f t="shared" si="267"/>
        <v/>
      </c>
      <c r="AD1420" s="65" t="str">
        <f t="shared" si="268"/>
        <v/>
      </c>
      <c r="AE1420" s="80" t="str">
        <f t="shared" si="269"/>
        <v/>
      </c>
      <c r="AF1420" s="13"/>
      <c r="AN1420" s="14"/>
      <c r="AO1420" s="14"/>
      <c r="AS1420" s="14"/>
      <c r="AT1420" s="14"/>
      <c r="AX1420" s="14"/>
      <c r="AY1420" s="114"/>
      <c r="AZ1420" s="96" t="str">
        <f t="shared" si="270"/>
        <v/>
      </c>
      <c r="BA1420" s="59" t="str">
        <f t="shared" si="271"/>
        <v/>
      </c>
      <c r="BB1420" s="59" t="str">
        <f t="shared" si="272"/>
        <v/>
      </c>
      <c r="BC1420" s="59" t="str">
        <f t="shared" si="276"/>
        <v/>
      </c>
      <c r="BD1420" s="59" t="str">
        <f t="shared" si="274"/>
        <v/>
      </c>
      <c r="BE1420" s="34" t="str">
        <f>IF(AZ1420="","",IF(AND($H1420="",$I1420=""),"Y",IF(AND($H1420&lt;=#REF!,$I1420&gt;=#REF!),"Y",IF(AND($H1420&lt;=#REF!,$I1420=""),"Y",IF(AND($H1420="",$I1420&gt;=#REF!),"Y","N")))))</f>
        <v/>
      </c>
      <c r="BF1420" s="80" t="str">
        <f t="shared" si="275"/>
        <v/>
      </c>
    </row>
    <row r="1421" spans="12:58">
      <c r="L1421" s="80" t="str">
        <f t="shared" si="273"/>
        <v/>
      </c>
      <c r="R1421" s="65" t="str">
        <f t="shared" si="265"/>
        <v/>
      </c>
      <c r="S1421" s="16" t="str">
        <f t="shared" si="266"/>
        <v/>
      </c>
      <c r="X1421" s="65" t="str">
        <f t="shared" si="267"/>
        <v/>
      </c>
      <c r="AD1421" s="65" t="str">
        <f t="shared" si="268"/>
        <v/>
      </c>
      <c r="AE1421" s="80" t="str">
        <f t="shared" si="269"/>
        <v/>
      </c>
      <c r="AF1421" s="13"/>
      <c r="AN1421" s="14"/>
      <c r="AO1421" s="14"/>
      <c r="AS1421" s="14"/>
      <c r="AT1421" s="14"/>
      <c r="AX1421" s="14"/>
      <c r="AY1421" s="114"/>
      <c r="AZ1421" s="96" t="str">
        <f t="shared" si="270"/>
        <v/>
      </c>
      <c r="BA1421" s="59" t="str">
        <f t="shared" si="271"/>
        <v/>
      </c>
      <c r="BB1421" s="59" t="str">
        <f t="shared" si="272"/>
        <v/>
      </c>
      <c r="BC1421" s="59" t="str">
        <f t="shared" si="276"/>
        <v/>
      </c>
      <c r="BD1421" s="59" t="str">
        <f t="shared" si="274"/>
        <v/>
      </c>
      <c r="BE1421" s="34" t="str">
        <f>IF(AZ1421="","",IF(AND($H1421="",$I1421=""),"Y",IF(AND($H1421&lt;=#REF!,$I1421&gt;=#REF!),"Y",IF(AND($H1421&lt;=#REF!,$I1421=""),"Y",IF(AND($H1421="",$I1421&gt;=#REF!),"Y","N")))))</f>
        <v/>
      </c>
      <c r="BF1421" s="80" t="str">
        <f t="shared" si="275"/>
        <v/>
      </c>
    </row>
    <row r="1422" spans="12:58">
      <c r="L1422" s="80" t="str">
        <f t="shared" si="273"/>
        <v/>
      </c>
      <c r="R1422" s="65" t="str">
        <f t="shared" si="265"/>
        <v/>
      </c>
      <c r="S1422" s="16" t="str">
        <f t="shared" si="266"/>
        <v/>
      </c>
      <c r="X1422" s="65" t="str">
        <f t="shared" si="267"/>
        <v/>
      </c>
      <c r="AD1422" s="65" t="str">
        <f t="shared" si="268"/>
        <v/>
      </c>
      <c r="AE1422" s="80" t="str">
        <f t="shared" si="269"/>
        <v/>
      </c>
      <c r="AF1422" s="13"/>
      <c r="AN1422" s="14"/>
      <c r="AO1422" s="14"/>
      <c r="AS1422" s="14"/>
      <c r="AT1422" s="14"/>
      <c r="AX1422" s="14"/>
      <c r="AY1422" s="114"/>
      <c r="AZ1422" s="96" t="str">
        <f t="shared" si="270"/>
        <v/>
      </c>
      <c r="BA1422" s="59" t="str">
        <f t="shared" si="271"/>
        <v/>
      </c>
      <c r="BB1422" s="59" t="str">
        <f t="shared" si="272"/>
        <v/>
      </c>
      <c r="BC1422" s="59" t="str">
        <f t="shared" si="276"/>
        <v/>
      </c>
      <c r="BD1422" s="59" t="str">
        <f t="shared" si="274"/>
        <v/>
      </c>
      <c r="BE1422" s="34" t="str">
        <f>IF(AZ1422="","",IF(AND($H1422="",$I1422=""),"Y",IF(AND($H1422&lt;=#REF!,$I1422&gt;=#REF!),"Y",IF(AND($H1422&lt;=#REF!,$I1422=""),"Y",IF(AND($H1422="",$I1422&gt;=#REF!),"Y","N")))))</f>
        <v/>
      </c>
      <c r="BF1422" s="80" t="str">
        <f t="shared" si="275"/>
        <v/>
      </c>
    </row>
    <row r="1423" spans="12:58">
      <c r="L1423" s="80" t="str">
        <f t="shared" si="273"/>
        <v/>
      </c>
      <c r="R1423" s="65" t="str">
        <f t="shared" si="265"/>
        <v/>
      </c>
      <c r="S1423" s="16" t="str">
        <f t="shared" si="266"/>
        <v/>
      </c>
      <c r="X1423" s="65" t="str">
        <f t="shared" si="267"/>
        <v/>
      </c>
      <c r="AD1423" s="65" t="str">
        <f t="shared" si="268"/>
        <v/>
      </c>
      <c r="AE1423" s="80" t="str">
        <f t="shared" si="269"/>
        <v/>
      </c>
      <c r="AF1423" s="13"/>
      <c r="AN1423" s="14"/>
      <c r="AO1423" s="14"/>
      <c r="AS1423" s="14"/>
      <c r="AT1423" s="14"/>
      <c r="AX1423" s="14"/>
      <c r="AY1423" s="114"/>
      <c r="AZ1423" s="96" t="str">
        <f t="shared" si="270"/>
        <v/>
      </c>
      <c r="BA1423" s="59" t="str">
        <f t="shared" si="271"/>
        <v/>
      </c>
      <c r="BB1423" s="59" t="str">
        <f t="shared" si="272"/>
        <v/>
      </c>
      <c r="BC1423" s="59" t="str">
        <f t="shared" si="276"/>
        <v/>
      </c>
      <c r="BD1423" s="59" t="str">
        <f t="shared" si="274"/>
        <v/>
      </c>
      <c r="BE1423" s="34" t="str">
        <f>IF(AZ1423="","",IF(AND($H1423="",$I1423=""),"Y",IF(AND($H1423&lt;=#REF!,$I1423&gt;=#REF!),"Y",IF(AND($H1423&lt;=#REF!,$I1423=""),"Y",IF(AND($H1423="",$I1423&gt;=#REF!),"Y","N")))))</f>
        <v/>
      </c>
      <c r="BF1423" s="80" t="str">
        <f t="shared" si="275"/>
        <v/>
      </c>
    </row>
    <row r="1424" spans="12:58">
      <c r="L1424" s="80" t="str">
        <f t="shared" si="273"/>
        <v/>
      </c>
      <c r="R1424" s="65" t="str">
        <f t="shared" si="265"/>
        <v/>
      </c>
      <c r="S1424" s="16" t="str">
        <f t="shared" si="266"/>
        <v/>
      </c>
      <c r="X1424" s="65" t="str">
        <f t="shared" si="267"/>
        <v/>
      </c>
      <c r="AD1424" s="65" t="str">
        <f t="shared" si="268"/>
        <v/>
      </c>
      <c r="AE1424" s="80" t="str">
        <f t="shared" si="269"/>
        <v/>
      </c>
      <c r="AF1424" s="13"/>
      <c r="AN1424" s="14"/>
      <c r="AO1424" s="14"/>
      <c r="AS1424" s="14"/>
      <c r="AT1424" s="14"/>
      <c r="AX1424" s="14"/>
      <c r="AY1424" s="114"/>
      <c r="AZ1424" s="96" t="str">
        <f t="shared" si="270"/>
        <v/>
      </c>
      <c r="BA1424" s="59" t="str">
        <f t="shared" si="271"/>
        <v/>
      </c>
      <c r="BB1424" s="59" t="str">
        <f t="shared" si="272"/>
        <v/>
      </c>
      <c r="BC1424" s="59" t="str">
        <f t="shared" si="276"/>
        <v/>
      </c>
      <c r="BD1424" s="59" t="str">
        <f t="shared" si="274"/>
        <v/>
      </c>
      <c r="BE1424" s="34" t="str">
        <f>IF(AZ1424="","",IF(AND($H1424="",$I1424=""),"Y",IF(AND($H1424&lt;=#REF!,$I1424&gt;=#REF!),"Y",IF(AND($H1424&lt;=#REF!,$I1424=""),"Y",IF(AND($H1424="",$I1424&gt;=#REF!),"Y","N")))))</f>
        <v/>
      </c>
      <c r="BF1424" s="80" t="str">
        <f t="shared" si="275"/>
        <v/>
      </c>
    </row>
    <row r="1425" spans="12:58">
      <c r="L1425" s="80" t="str">
        <f t="shared" si="273"/>
        <v/>
      </c>
      <c r="R1425" s="65" t="str">
        <f t="shared" si="265"/>
        <v/>
      </c>
      <c r="S1425" s="16" t="str">
        <f t="shared" si="266"/>
        <v/>
      </c>
      <c r="X1425" s="65" t="str">
        <f t="shared" si="267"/>
        <v/>
      </c>
      <c r="AD1425" s="65" t="str">
        <f t="shared" si="268"/>
        <v/>
      </c>
      <c r="AE1425" s="80" t="str">
        <f t="shared" si="269"/>
        <v/>
      </c>
      <c r="AF1425" s="13"/>
      <c r="AN1425" s="14"/>
      <c r="AO1425" s="14"/>
      <c r="AS1425" s="14"/>
      <c r="AT1425" s="14"/>
      <c r="AX1425" s="14"/>
      <c r="AY1425" s="114"/>
      <c r="AZ1425" s="96" t="str">
        <f t="shared" si="270"/>
        <v/>
      </c>
      <c r="BA1425" s="59" t="str">
        <f t="shared" si="271"/>
        <v/>
      </c>
      <c r="BB1425" s="59" t="str">
        <f t="shared" si="272"/>
        <v/>
      </c>
      <c r="BC1425" s="59" t="str">
        <f t="shared" si="276"/>
        <v/>
      </c>
      <c r="BD1425" s="59" t="str">
        <f t="shared" si="274"/>
        <v/>
      </c>
      <c r="BE1425" s="34" t="str">
        <f>IF(AZ1425="","",IF(AND($H1425="",$I1425=""),"Y",IF(AND($H1425&lt;=#REF!,$I1425&gt;=#REF!),"Y",IF(AND($H1425&lt;=#REF!,$I1425=""),"Y",IF(AND($H1425="",$I1425&gt;=#REF!),"Y","N")))))</f>
        <v/>
      </c>
      <c r="BF1425" s="80" t="str">
        <f t="shared" si="275"/>
        <v/>
      </c>
    </row>
    <row r="1426" spans="12:58">
      <c r="L1426" s="80" t="str">
        <f t="shared" si="273"/>
        <v/>
      </c>
      <c r="R1426" s="65" t="str">
        <f t="shared" si="265"/>
        <v/>
      </c>
      <c r="S1426" s="16" t="str">
        <f t="shared" si="266"/>
        <v/>
      </c>
      <c r="X1426" s="65" t="str">
        <f t="shared" si="267"/>
        <v/>
      </c>
      <c r="AD1426" s="65" t="str">
        <f t="shared" si="268"/>
        <v/>
      </c>
      <c r="AE1426" s="80" t="str">
        <f t="shared" si="269"/>
        <v/>
      </c>
      <c r="AF1426" s="13"/>
      <c r="AN1426" s="14"/>
      <c r="AO1426" s="14"/>
      <c r="AS1426" s="14"/>
      <c r="AT1426" s="14"/>
      <c r="AX1426" s="14"/>
      <c r="AY1426" s="114"/>
      <c r="AZ1426" s="96" t="str">
        <f t="shared" si="270"/>
        <v/>
      </c>
      <c r="BA1426" s="59" t="str">
        <f t="shared" si="271"/>
        <v/>
      </c>
      <c r="BB1426" s="59" t="str">
        <f t="shared" si="272"/>
        <v/>
      </c>
      <c r="BC1426" s="59" t="str">
        <f t="shared" si="276"/>
        <v/>
      </c>
      <c r="BD1426" s="59" t="str">
        <f t="shared" si="274"/>
        <v/>
      </c>
      <c r="BE1426" s="34" t="str">
        <f>IF(AZ1426="","",IF(AND($H1426="",$I1426=""),"Y",IF(AND($H1426&lt;=#REF!,$I1426&gt;=#REF!),"Y",IF(AND($H1426&lt;=#REF!,$I1426=""),"Y",IF(AND($H1426="",$I1426&gt;=#REF!),"Y","N")))))</f>
        <v/>
      </c>
      <c r="BF1426" s="80" t="str">
        <f t="shared" si="275"/>
        <v/>
      </c>
    </row>
    <row r="1427" spans="12:58">
      <c r="L1427" s="80" t="str">
        <f t="shared" si="273"/>
        <v/>
      </c>
      <c r="R1427" s="65" t="str">
        <f t="shared" si="265"/>
        <v/>
      </c>
      <c r="S1427" s="16" t="str">
        <f t="shared" si="266"/>
        <v/>
      </c>
      <c r="X1427" s="65" t="str">
        <f t="shared" si="267"/>
        <v/>
      </c>
      <c r="AD1427" s="65" t="str">
        <f t="shared" si="268"/>
        <v/>
      </c>
      <c r="AE1427" s="80" t="str">
        <f t="shared" si="269"/>
        <v/>
      </c>
      <c r="AF1427" s="13"/>
      <c r="AN1427" s="14"/>
      <c r="AO1427" s="14"/>
      <c r="AS1427" s="14"/>
      <c r="AT1427" s="14"/>
      <c r="AX1427" s="14"/>
      <c r="AY1427" s="114"/>
      <c r="AZ1427" s="96" t="str">
        <f t="shared" si="270"/>
        <v/>
      </c>
      <c r="BA1427" s="59" t="str">
        <f t="shared" si="271"/>
        <v/>
      </c>
      <c r="BB1427" s="59" t="str">
        <f t="shared" si="272"/>
        <v/>
      </c>
      <c r="BC1427" s="59" t="str">
        <f t="shared" si="276"/>
        <v/>
      </c>
      <c r="BD1427" s="59" t="str">
        <f t="shared" si="274"/>
        <v/>
      </c>
      <c r="BE1427" s="34" t="str">
        <f>IF(AZ1427="","",IF(AND($H1427="",$I1427=""),"Y",IF(AND($H1427&lt;=#REF!,$I1427&gt;=#REF!),"Y",IF(AND($H1427&lt;=#REF!,$I1427=""),"Y",IF(AND($H1427="",$I1427&gt;=#REF!),"Y","N")))))</f>
        <v/>
      </c>
      <c r="BF1427" s="80" t="str">
        <f t="shared" si="275"/>
        <v/>
      </c>
    </row>
    <row r="1428" spans="12:58">
      <c r="L1428" s="80" t="str">
        <f t="shared" si="273"/>
        <v/>
      </c>
      <c r="R1428" s="65" t="str">
        <f t="shared" si="265"/>
        <v/>
      </c>
      <c r="S1428" s="16" t="str">
        <f t="shared" si="266"/>
        <v/>
      </c>
      <c r="X1428" s="65" t="str">
        <f t="shared" si="267"/>
        <v/>
      </c>
      <c r="AD1428" s="65" t="str">
        <f t="shared" si="268"/>
        <v/>
      </c>
      <c r="AE1428" s="80" t="str">
        <f t="shared" si="269"/>
        <v/>
      </c>
      <c r="AF1428" s="13"/>
      <c r="AN1428" s="14"/>
      <c r="AO1428" s="14"/>
      <c r="AS1428" s="14"/>
      <c r="AT1428" s="14"/>
      <c r="AX1428" s="14"/>
      <c r="AY1428" s="114"/>
      <c r="AZ1428" s="96" t="str">
        <f t="shared" si="270"/>
        <v/>
      </c>
      <c r="BA1428" s="59" t="str">
        <f t="shared" si="271"/>
        <v/>
      </c>
      <c r="BB1428" s="59" t="str">
        <f t="shared" si="272"/>
        <v/>
      </c>
      <c r="BC1428" s="59" t="str">
        <f t="shared" si="276"/>
        <v/>
      </c>
      <c r="BD1428" s="59" t="str">
        <f t="shared" si="274"/>
        <v/>
      </c>
      <c r="BE1428" s="34" t="str">
        <f>IF(AZ1428="","",IF(AND($H1428="",$I1428=""),"Y",IF(AND($H1428&lt;=#REF!,$I1428&gt;=#REF!),"Y",IF(AND($H1428&lt;=#REF!,$I1428=""),"Y",IF(AND($H1428="",$I1428&gt;=#REF!),"Y","N")))))</f>
        <v/>
      </c>
      <c r="BF1428" s="80" t="str">
        <f t="shared" si="275"/>
        <v/>
      </c>
    </row>
    <row r="1429" spans="12:58">
      <c r="L1429" s="80" t="str">
        <f t="shared" si="273"/>
        <v/>
      </c>
      <c r="R1429" s="65" t="str">
        <f t="shared" si="265"/>
        <v/>
      </c>
      <c r="S1429" s="16" t="str">
        <f t="shared" si="266"/>
        <v/>
      </c>
      <c r="X1429" s="65" t="str">
        <f t="shared" si="267"/>
        <v/>
      </c>
      <c r="AD1429" s="65" t="str">
        <f t="shared" si="268"/>
        <v/>
      </c>
      <c r="AE1429" s="80" t="str">
        <f t="shared" si="269"/>
        <v/>
      </c>
      <c r="AF1429" s="13"/>
      <c r="AN1429" s="14"/>
      <c r="AO1429" s="14"/>
      <c r="AS1429" s="14"/>
      <c r="AT1429" s="14"/>
      <c r="AX1429" s="14"/>
      <c r="AY1429" s="114"/>
      <c r="AZ1429" s="96" t="str">
        <f t="shared" si="270"/>
        <v/>
      </c>
      <c r="BA1429" s="59" t="str">
        <f t="shared" si="271"/>
        <v/>
      </c>
      <c r="BB1429" s="59" t="str">
        <f t="shared" si="272"/>
        <v/>
      </c>
      <c r="BC1429" s="59" t="str">
        <f t="shared" si="276"/>
        <v/>
      </c>
      <c r="BD1429" s="59" t="str">
        <f t="shared" si="274"/>
        <v/>
      </c>
      <c r="BE1429" s="34" t="str">
        <f>IF(AZ1429="","",IF(AND($H1429="",$I1429=""),"Y",IF(AND($H1429&lt;=#REF!,$I1429&gt;=#REF!),"Y",IF(AND($H1429&lt;=#REF!,$I1429=""),"Y",IF(AND($H1429="",$I1429&gt;=#REF!),"Y","N")))))</f>
        <v/>
      </c>
      <c r="BF1429" s="80" t="str">
        <f t="shared" si="275"/>
        <v/>
      </c>
    </row>
    <row r="1430" spans="12:58">
      <c r="L1430" s="80" t="str">
        <f t="shared" si="273"/>
        <v/>
      </c>
      <c r="R1430" s="65" t="str">
        <f t="shared" si="265"/>
        <v/>
      </c>
      <c r="S1430" s="16" t="str">
        <f t="shared" si="266"/>
        <v/>
      </c>
      <c r="X1430" s="65" t="str">
        <f t="shared" si="267"/>
        <v/>
      </c>
      <c r="AD1430" s="65" t="str">
        <f t="shared" si="268"/>
        <v/>
      </c>
      <c r="AE1430" s="80" t="str">
        <f t="shared" si="269"/>
        <v/>
      </c>
      <c r="AF1430" s="13"/>
      <c r="AN1430" s="14"/>
      <c r="AO1430" s="14"/>
      <c r="AS1430" s="14"/>
      <c r="AT1430" s="14"/>
      <c r="AX1430" s="14"/>
      <c r="AY1430" s="114"/>
      <c r="AZ1430" s="96" t="str">
        <f t="shared" si="270"/>
        <v/>
      </c>
      <c r="BA1430" s="59" t="str">
        <f t="shared" si="271"/>
        <v/>
      </c>
      <c r="BB1430" s="59" t="str">
        <f t="shared" si="272"/>
        <v/>
      </c>
      <c r="BC1430" s="59" t="str">
        <f t="shared" si="276"/>
        <v/>
      </c>
      <c r="BD1430" s="59" t="str">
        <f t="shared" si="274"/>
        <v/>
      </c>
      <c r="BE1430" s="34" t="str">
        <f>IF(AZ1430="","",IF(AND($H1430="",$I1430=""),"Y",IF(AND($H1430&lt;=#REF!,$I1430&gt;=#REF!),"Y",IF(AND($H1430&lt;=#REF!,$I1430=""),"Y",IF(AND($H1430="",$I1430&gt;=#REF!),"Y","N")))))</f>
        <v/>
      </c>
      <c r="BF1430" s="80" t="str">
        <f t="shared" si="275"/>
        <v/>
      </c>
    </row>
    <row r="1431" spans="12:58">
      <c r="L1431" s="80" t="str">
        <f t="shared" si="273"/>
        <v/>
      </c>
      <c r="R1431" s="65" t="str">
        <f t="shared" si="265"/>
        <v/>
      </c>
      <c r="S1431" s="16" t="str">
        <f t="shared" si="266"/>
        <v/>
      </c>
      <c r="X1431" s="65" t="str">
        <f t="shared" si="267"/>
        <v/>
      </c>
      <c r="AD1431" s="65" t="str">
        <f t="shared" si="268"/>
        <v/>
      </c>
      <c r="AE1431" s="80" t="str">
        <f t="shared" si="269"/>
        <v/>
      </c>
      <c r="AF1431" s="13"/>
      <c r="AN1431" s="14"/>
      <c r="AO1431" s="14"/>
      <c r="AS1431" s="14"/>
      <c r="AT1431" s="14"/>
      <c r="AX1431" s="14"/>
      <c r="AY1431" s="114"/>
      <c r="AZ1431" s="96" t="str">
        <f t="shared" si="270"/>
        <v/>
      </c>
      <c r="BA1431" s="59" t="str">
        <f t="shared" si="271"/>
        <v/>
      </c>
      <c r="BB1431" s="59" t="str">
        <f t="shared" si="272"/>
        <v/>
      </c>
      <c r="BC1431" s="59" t="str">
        <f t="shared" si="276"/>
        <v/>
      </c>
      <c r="BD1431" s="59" t="str">
        <f t="shared" si="274"/>
        <v/>
      </c>
      <c r="BE1431" s="34" t="str">
        <f>IF(AZ1431="","",IF(AND($H1431="",$I1431=""),"Y",IF(AND($H1431&lt;=#REF!,$I1431&gt;=#REF!),"Y",IF(AND($H1431&lt;=#REF!,$I1431=""),"Y",IF(AND($H1431="",$I1431&gt;=#REF!),"Y","N")))))</f>
        <v/>
      </c>
      <c r="BF1431" s="80" t="str">
        <f t="shared" si="275"/>
        <v/>
      </c>
    </row>
    <row r="1432" spans="12:58">
      <c r="L1432" s="80" t="str">
        <f t="shared" si="273"/>
        <v/>
      </c>
      <c r="R1432" s="65" t="str">
        <f t="shared" si="265"/>
        <v/>
      </c>
      <c r="S1432" s="16" t="str">
        <f t="shared" si="266"/>
        <v/>
      </c>
      <c r="X1432" s="65" t="str">
        <f t="shared" si="267"/>
        <v/>
      </c>
      <c r="AD1432" s="65" t="str">
        <f t="shared" si="268"/>
        <v/>
      </c>
      <c r="AE1432" s="80" t="str">
        <f t="shared" si="269"/>
        <v/>
      </c>
      <c r="AF1432" s="13"/>
      <c r="AN1432" s="14"/>
      <c r="AO1432" s="14"/>
      <c r="AS1432" s="14"/>
      <c r="AT1432" s="14"/>
      <c r="AX1432" s="14"/>
      <c r="AY1432" s="114"/>
      <c r="AZ1432" s="96" t="str">
        <f t="shared" si="270"/>
        <v/>
      </c>
      <c r="BA1432" s="59" t="str">
        <f t="shared" si="271"/>
        <v/>
      </c>
      <c r="BB1432" s="59" t="str">
        <f t="shared" si="272"/>
        <v/>
      </c>
      <c r="BC1432" s="59" t="str">
        <f t="shared" si="276"/>
        <v/>
      </c>
      <c r="BD1432" s="59" t="str">
        <f t="shared" si="274"/>
        <v/>
      </c>
      <c r="BE1432" s="34" t="str">
        <f>IF(AZ1432="","",IF(AND($H1432="",$I1432=""),"Y",IF(AND($H1432&lt;=#REF!,$I1432&gt;=#REF!),"Y",IF(AND($H1432&lt;=#REF!,$I1432=""),"Y",IF(AND($H1432="",$I1432&gt;=#REF!),"Y","N")))))</f>
        <v/>
      </c>
      <c r="BF1432" s="80" t="str">
        <f t="shared" si="275"/>
        <v/>
      </c>
    </row>
    <row r="1433" spans="12:58">
      <c r="L1433" s="80" t="str">
        <f t="shared" si="273"/>
        <v/>
      </c>
      <c r="R1433" s="65" t="str">
        <f t="shared" si="265"/>
        <v/>
      </c>
      <c r="S1433" s="16" t="str">
        <f t="shared" si="266"/>
        <v/>
      </c>
      <c r="X1433" s="65" t="str">
        <f t="shared" si="267"/>
        <v/>
      </c>
      <c r="AD1433" s="65" t="str">
        <f t="shared" si="268"/>
        <v/>
      </c>
      <c r="AE1433" s="80" t="str">
        <f t="shared" si="269"/>
        <v/>
      </c>
      <c r="AF1433" s="13"/>
      <c r="AN1433" s="14"/>
      <c r="AO1433" s="14"/>
      <c r="AS1433" s="14"/>
      <c r="AT1433" s="14"/>
      <c r="AX1433" s="14"/>
      <c r="AY1433" s="114"/>
      <c r="AZ1433" s="96" t="str">
        <f t="shared" si="270"/>
        <v/>
      </c>
      <c r="BA1433" s="59" t="str">
        <f t="shared" si="271"/>
        <v/>
      </c>
      <c r="BB1433" s="59" t="str">
        <f t="shared" si="272"/>
        <v/>
      </c>
      <c r="BC1433" s="59" t="str">
        <f t="shared" si="276"/>
        <v/>
      </c>
      <c r="BD1433" s="59" t="str">
        <f t="shared" si="274"/>
        <v/>
      </c>
      <c r="BE1433" s="34" t="str">
        <f>IF(AZ1433="","",IF(AND($H1433="",$I1433=""),"Y",IF(AND($H1433&lt;=#REF!,$I1433&gt;=#REF!),"Y",IF(AND($H1433&lt;=#REF!,$I1433=""),"Y",IF(AND($H1433="",$I1433&gt;=#REF!),"Y","N")))))</f>
        <v/>
      </c>
      <c r="BF1433" s="80" t="str">
        <f t="shared" si="275"/>
        <v/>
      </c>
    </row>
    <row r="1434" spans="12:58">
      <c r="L1434" s="80" t="str">
        <f t="shared" si="273"/>
        <v/>
      </c>
      <c r="R1434" s="65" t="str">
        <f t="shared" si="265"/>
        <v/>
      </c>
      <c r="S1434" s="16" t="str">
        <f t="shared" si="266"/>
        <v/>
      </c>
      <c r="X1434" s="65" t="str">
        <f t="shared" si="267"/>
        <v/>
      </c>
      <c r="AD1434" s="65" t="str">
        <f t="shared" si="268"/>
        <v/>
      </c>
      <c r="AE1434" s="80" t="str">
        <f t="shared" si="269"/>
        <v/>
      </c>
      <c r="AF1434" s="13"/>
      <c r="AN1434" s="14"/>
      <c r="AO1434" s="14"/>
      <c r="AS1434" s="14"/>
      <c r="AT1434" s="14"/>
      <c r="AX1434" s="14"/>
      <c r="AY1434" s="114"/>
      <c r="AZ1434" s="96" t="str">
        <f t="shared" si="270"/>
        <v/>
      </c>
      <c r="BA1434" s="59" t="str">
        <f t="shared" si="271"/>
        <v/>
      </c>
      <c r="BB1434" s="59" t="str">
        <f t="shared" si="272"/>
        <v/>
      </c>
      <c r="BC1434" s="59" t="str">
        <f t="shared" si="276"/>
        <v/>
      </c>
      <c r="BD1434" s="59" t="str">
        <f t="shared" si="274"/>
        <v/>
      </c>
      <c r="BE1434" s="34" t="str">
        <f>IF(AZ1434="","",IF(AND($H1434="",$I1434=""),"Y",IF(AND($H1434&lt;=#REF!,$I1434&gt;=#REF!),"Y",IF(AND($H1434&lt;=#REF!,$I1434=""),"Y",IF(AND($H1434="",$I1434&gt;=#REF!),"Y","N")))))</f>
        <v/>
      </c>
      <c r="BF1434" s="80" t="str">
        <f t="shared" si="275"/>
        <v/>
      </c>
    </row>
    <row r="1435" spans="12:58">
      <c r="L1435" s="80" t="str">
        <f t="shared" si="273"/>
        <v/>
      </c>
      <c r="R1435" s="65" t="str">
        <f t="shared" si="265"/>
        <v/>
      </c>
      <c r="S1435" s="16" t="str">
        <f t="shared" si="266"/>
        <v/>
      </c>
      <c r="X1435" s="65" t="str">
        <f t="shared" si="267"/>
        <v/>
      </c>
      <c r="AD1435" s="65" t="str">
        <f t="shared" si="268"/>
        <v/>
      </c>
      <c r="AE1435" s="80" t="str">
        <f t="shared" si="269"/>
        <v/>
      </c>
      <c r="AF1435" s="13"/>
      <c r="AN1435" s="14"/>
      <c r="AO1435" s="14"/>
      <c r="AS1435" s="14"/>
      <c r="AT1435" s="14"/>
      <c r="AX1435" s="14"/>
      <c r="AY1435" s="114"/>
      <c r="AZ1435" s="96" t="str">
        <f t="shared" si="270"/>
        <v/>
      </c>
      <c r="BA1435" s="59" t="str">
        <f t="shared" si="271"/>
        <v/>
      </c>
      <c r="BB1435" s="59" t="str">
        <f t="shared" si="272"/>
        <v/>
      </c>
      <c r="BC1435" s="59" t="str">
        <f t="shared" si="276"/>
        <v/>
      </c>
      <c r="BD1435" s="59" t="str">
        <f t="shared" si="274"/>
        <v/>
      </c>
      <c r="BE1435" s="34" t="str">
        <f>IF(AZ1435="","",IF(AND($H1435="",$I1435=""),"Y",IF(AND($H1435&lt;=#REF!,$I1435&gt;=#REF!),"Y",IF(AND($H1435&lt;=#REF!,$I1435=""),"Y",IF(AND($H1435="",$I1435&gt;=#REF!),"Y","N")))))</f>
        <v/>
      </c>
      <c r="BF1435" s="80" t="str">
        <f t="shared" si="275"/>
        <v/>
      </c>
    </row>
    <row r="1436" spans="12:58">
      <c r="L1436" s="80" t="str">
        <f t="shared" si="273"/>
        <v/>
      </c>
      <c r="R1436" s="65" t="str">
        <f t="shared" si="265"/>
        <v/>
      </c>
      <c r="S1436" s="16" t="str">
        <f t="shared" si="266"/>
        <v/>
      </c>
      <c r="X1436" s="65" t="str">
        <f t="shared" si="267"/>
        <v/>
      </c>
      <c r="AD1436" s="65" t="str">
        <f t="shared" si="268"/>
        <v/>
      </c>
      <c r="AE1436" s="80" t="str">
        <f t="shared" si="269"/>
        <v/>
      </c>
      <c r="AF1436" s="13"/>
      <c r="AN1436" s="14"/>
      <c r="AO1436" s="14"/>
      <c r="AS1436" s="14"/>
      <c r="AT1436" s="14"/>
      <c r="AX1436" s="14"/>
      <c r="AY1436" s="114"/>
      <c r="AZ1436" s="96" t="str">
        <f t="shared" si="270"/>
        <v/>
      </c>
      <c r="BA1436" s="59" t="str">
        <f t="shared" si="271"/>
        <v/>
      </c>
      <c r="BB1436" s="59" t="str">
        <f t="shared" si="272"/>
        <v/>
      </c>
      <c r="BC1436" s="59" t="str">
        <f t="shared" si="276"/>
        <v/>
      </c>
      <c r="BD1436" s="59" t="str">
        <f t="shared" si="274"/>
        <v/>
      </c>
      <c r="BE1436" s="34" t="str">
        <f>IF(AZ1436="","",IF(AND($H1436="",$I1436=""),"Y",IF(AND($H1436&lt;=#REF!,$I1436&gt;=#REF!),"Y",IF(AND($H1436&lt;=#REF!,$I1436=""),"Y",IF(AND($H1436="",$I1436&gt;=#REF!),"Y","N")))))</f>
        <v/>
      </c>
      <c r="BF1436" s="80" t="str">
        <f t="shared" si="275"/>
        <v/>
      </c>
    </row>
    <row r="1437" spans="12:58">
      <c r="L1437" s="80" t="str">
        <f t="shared" si="273"/>
        <v/>
      </c>
      <c r="R1437" s="65" t="str">
        <f t="shared" si="265"/>
        <v/>
      </c>
      <c r="S1437" s="16" t="str">
        <f t="shared" si="266"/>
        <v/>
      </c>
      <c r="X1437" s="65" t="str">
        <f t="shared" si="267"/>
        <v/>
      </c>
      <c r="AD1437" s="65" t="str">
        <f t="shared" si="268"/>
        <v/>
      </c>
      <c r="AE1437" s="80" t="str">
        <f t="shared" si="269"/>
        <v/>
      </c>
      <c r="AF1437" s="13"/>
      <c r="AN1437" s="14"/>
      <c r="AO1437" s="14"/>
      <c r="AS1437" s="14"/>
      <c r="AT1437" s="14"/>
      <c r="AX1437" s="14"/>
      <c r="AY1437" s="114"/>
      <c r="AZ1437" s="96" t="str">
        <f t="shared" si="270"/>
        <v/>
      </c>
      <c r="BA1437" s="59" t="str">
        <f t="shared" si="271"/>
        <v/>
      </c>
      <c r="BB1437" s="59" t="str">
        <f t="shared" si="272"/>
        <v/>
      </c>
      <c r="BC1437" s="59" t="str">
        <f t="shared" si="276"/>
        <v/>
      </c>
      <c r="BD1437" s="59" t="str">
        <f t="shared" si="274"/>
        <v/>
      </c>
      <c r="BE1437" s="34" t="str">
        <f>IF(AZ1437="","",IF(AND($H1437="",$I1437=""),"Y",IF(AND($H1437&lt;=#REF!,$I1437&gt;=#REF!),"Y",IF(AND($H1437&lt;=#REF!,$I1437=""),"Y",IF(AND($H1437="",$I1437&gt;=#REF!),"Y","N")))))</f>
        <v/>
      </c>
      <c r="BF1437" s="80" t="str">
        <f t="shared" si="275"/>
        <v/>
      </c>
    </row>
    <row r="1438" spans="12:58">
      <c r="L1438" s="80" t="str">
        <f t="shared" si="273"/>
        <v/>
      </c>
      <c r="R1438" s="65" t="str">
        <f t="shared" si="265"/>
        <v/>
      </c>
      <c r="S1438" s="16" t="str">
        <f t="shared" si="266"/>
        <v/>
      </c>
      <c r="X1438" s="65" t="str">
        <f t="shared" si="267"/>
        <v/>
      </c>
      <c r="AD1438" s="65" t="str">
        <f t="shared" si="268"/>
        <v/>
      </c>
      <c r="AE1438" s="80" t="str">
        <f t="shared" si="269"/>
        <v/>
      </c>
      <c r="AF1438" s="13"/>
      <c r="AN1438" s="14"/>
      <c r="AO1438" s="14"/>
      <c r="AS1438" s="14"/>
      <c r="AT1438" s="14"/>
      <c r="AX1438" s="14"/>
      <c r="AY1438" s="114"/>
      <c r="AZ1438" s="96" t="str">
        <f t="shared" si="270"/>
        <v/>
      </c>
      <c r="BA1438" s="59" t="str">
        <f t="shared" si="271"/>
        <v/>
      </c>
      <c r="BB1438" s="59" t="str">
        <f t="shared" si="272"/>
        <v/>
      </c>
      <c r="BC1438" s="59" t="str">
        <f t="shared" si="276"/>
        <v/>
      </c>
      <c r="BD1438" s="59" t="str">
        <f t="shared" si="274"/>
        <v/>
      </c>
      <c r="BE1438" s="34" t="str">
        <f>IF(AZ1438="","",IF(AND($H1438="",$I1438=""),"Y",IF(AND($H1438&lt;=#REF!,$I1438&gt;=#REF!),"Y",IF(AND($H1438&lt;=#REF!,$I1438=""),"Y",IF(AND($H1438="",$I1438&gt;=#REF!),"Y","N")))))</f>
        <v/>
      </c>
      <c r="BF1438" s="80" t="str">
        <f t="shared" si="275"/>
        <v/>
      </c>
    </row>
    <row r="1439" spans="12:58">
      <c r="L1439" s="80" t="str">
        <f t="shared" si="273"/>
        <v/>
      </c>
      <c r="R1439" s="65" t="str">
        <f t="shared" si="265"/>
        <v/>
      </c>
      <c r="S1439" s="16" t="str">
        <f t="shared" si="266"/>
        <v/>
      </c>
      <c r="X1439" s="65" t="str">
        <f t="shared" si="267"/>
        <v/>
      </c>
      <c r="AD1439" s="65" t="str">
        <f t="shared" si="268"/>
        <v/>
      </c>
      <c r="AE1439" s="80" t="str">
        <f t="shared" si="269"/>
        <v/>
      </c>
      <c r="AF1439" s="13"/>
      <c r="AN1439" s="14"/>
      <c r="AO1439" s="14"/>
      <c r="AS1439" s="14"/>
      <c r="AT1439" s="14"/>
      <c r="AX1439" s="14"/>
      <c r="AY1439" s="114"/>
      <c r="AZ1439" s="96" t="str">
        <f t="shared" si="270"/>
        <v/>
      </c>
      <c r="BA1439" s="59" t="str">
        <f t="shared" si="271"/>
        <v/>
      </c>
      <c r="BB1439" s="59" t="str">
        <f t="shared" si="272"/>
        <v/>
      </c>
      <c r="BC1439" s="59" t="str">
        <f t="shared" si="276"/>
        <v/>
      </c>
      <c r="BD1439" s="59" t="str">
        <f t="shared" si="274"/>
        <v/>
      </c>
      <c r="BE1439" s="34" t="str">
        <f>IF(AZ1439="","",IF(AND($H1439="",$I1439=""),"Y",IF(AND($H1439&lt;=#REF!,$I1439&gt;=#REF!),"Y",IF(AND($H1439&lt;=#REF!,$I1439=""),"Y",IF(AND($H1439="",$I1439&gt;=#REF!),"Y","N")))))</f>
        <v/>
      </c>
      <c r="BF1439" s="80" t="str">
        <f t="shared" si="275"/>
        <v/>
      </c>
    </row>
    <row r="1440" spans="12:58">
      <c r="L1440" s="80" t="str">
        <f t="shared" si="273"/>
        <v/>
      </c>
      <c r="R1440" s="65" t="str">
        <f t="shared" si="265"/>
        <v/>
      </c>
      <c r="S1440" s="16" t="str">
        <f t="shared" si="266"/>
        <v/>
      </c>
      <c r="X1440" s="65" t="str">
        <f t="shared" si="267"/>
        <v/>
      </c>
      <c r="AD1440" s="65" t="str">
        <f t="shared" si="268"/>
        <v/>
      </c>
      <c r="AE1440" s="80" t="str">
        <f t="shared" si="269"/>
        <v/>
      </c>
      <c r="AF1440" s="13"/>
      <c r="AN1440" s="14"/>
      <c r="AO1440" s="14"/>
      <c r="AS1440" s="14"/>
      <c r="AT1440" s="14"/>
      <c r="AX1440" s="14"/>
      <c r="AY1440" s="114"/>
      <c r="AZ1440" s="96" t="str">
        <f t="shared" si="270"/>
        <v/>
      </c>
      <c r="BA1440" s="59" t="str">
        <f t="shared" si="271"/>
        <v/>
      </c>
      <c r="BB1440" s="59" t="str">
        <f t="shared" si="272"/>
        <v/>
      </c>
      <c r="BC1440" s="59" t="str">
        <f t="shared" si="276"/>
        <v/>
      </c>
      <c r="BD1440" s="59" t="str">
        <f t="shared" si="274"/>
        <v/>
      </c>
      <c r="BE1440" s="34" t="str">
        <f>IF(AZ1440="","",IF(AND($H1440="",$I1440=""),"Y",IF(AND($H1440&lt;=#REF!,$I1440&gt;=#REF!),"Y",IF(AND($H1440&lt;=#REF!,$I1440=""),"Y",IF(AND($H1440="",$I1440&gt;=#REF!),"Y","N")))))</f>
        <v/>
      </c>
      <c r="BF1440" s="80" t="str">
        <f t="shared" si="275"/>
        <v/>
      </c>
    </row>
    <row r="1441" spans="12:58">
      <c r="L1441" s="80" t="str">
        <f t="shared" si="273"/>
        <v/>
      </c>
      <c r="R1441" s="65" t="str">
        <f t="shared" si="265"/>
        <v/>
      </c>
      <c r="S1441" s="16" t="str">
        <f t="shared" si="266"/>
        <v/>
      </c>
      <c r="X1441" s="65" t="str">
        <f t="shared" si="267"/>
        <v/>
      </c>
      <c r="AD1441" s="65" t="str">
        <f t="shared" si="268"/>
        <v/>
      </c>
      <c r="AE1441" s="80" t="str">
        <f t="shared" si="269"/>
        <v/>
      </c>
      <c r="AF1441" s="13"/>
      <c r="AN1441" s="14"/>
      <c r="AO1441" s="14"/>
      <c r="AS1441" s="14"/>
      <c r="AT1441" s="14"/>
      <c r="AX1441" s="14"/>
      <c r="AY1441" s="114"/>
      <c r="AZ1441" s="96" t="str">
        <f t="shared" si="270"/>
        <v/>
      </c>
      <c r="BA1441" s="59" t="str">
        <f t="shared" si="271"/>
        <v/>
      </c>
      <c r="BB1441" s="59" t="str">
        <f t="shared" si="272"/>
        <v/>
      </c>
      <c r="BC1441" s="59" t="str">
        <f t="shared" si="276"/>
        <v/>
      </c>
      <c r="BD1441" s="59" t="str">
        <f t="shared" si="274"/>
        <v/>
      </c>
      <c r="BE1441" s="34" t="str">
        <f>IF(AZ1441="","",IF(AND($H1441="",$I1441=""),"Y",IF(AND($H1441&lt;=#REF!,$I1441&gt;=#REF!),"Y",IF(AND($H1441&lt;=#REF!,$I1441=""),"Y",IF(AND($H1441="",$I1441&gt;=#REF!),"Y","N")))))</f>
        <v/>
      </c>
      <c r="BF1441" s="80" t="str">
        <f t="shared" si="275"/>
        <v/>
      </c>
    </row>
    <row r="1442" spans="12:58">
      <c r="L1442" s="80" t="str">
        <f t="shared" si="273"/>
        <v/>
      </c>
      <c r="R1442" s="65" t="str">
        <f t="shared" si="265"/>
        <v/>
      </c>
      <c r="S1442" s="16" t="str">
        <f t="shared" si="266"/>
        <v/>
      </c>
      <c r="X1442" s="65" t="str">
        <f t="shared" si="267"/>
        <v/>
      </c>
      <c r="AD1442" s="65" t="str">
        <f t="shared" si="268"/>
        <v/>
      </c>
      <c r="AE1442" s="80" t="str">
        <f t="shared" si="269"/>
        <v/>
      </c>
      <c r="AF1442" s="13"/>
      <c r="AN1442" s="14"/>
      <c r="AO1442" s="14"/>
      <c r="AS1442" s="14"/>
      <c r="AT1442" s="14"/>
      <c r="AX1442" s="14"/>
      <c r="AY1442" s="114"/>
      <c r="AZ1442" s="96" t="str">
        <f t="shared" si="270"/>
        <v/>
      </c>
      <c r="BA1442" s="59" t="str">
        <f t="shared" si="271"/>
        <v/>
      </c>
      <c r="BB1442" s="59" t="str">
        <f t="shared" si="272"/>
        <v/>
      </c>
      <c r="BC1442" s="59" t="str">
        <f t="shared" si="276"/>
        <v/>
      </c>
      <c r="BD1442" s="59" t="str">
        <f t="shared" si="274"/>
        <v/>
      </c>
      <c r="BE1442" s="34" t="str">
        <f>IF(AZ1442="","",IF(AND($H1442="",$I1442=""),"Y",IF(AND($H1442&lt;=#REF!,$I1442&gt;=#REF!),"Y",IF(AND($H1442&lt;=#REF!,$I1442=""),"Y",IF(AND($H1442="",$I1442&gt;=#REF!),"Y","N")))))</f>
        <v/>
      </c>
      <c r="BF1442" s="80" t="str">
        <f t="shared" si="275"/>
        <v/>
      </c>
    </row>
    <row r="1443" spans="12:58">
      <c r="L1443" s="80" t="str">
        <f t="shared" si="273"/>
        <v/>
      </c>
      <c r="R1443" s="65" t="str">
        <f t="shared" si="265"/>
        <v/>
      </c>
      <c r="S1443" s="16" t="str">
        <f t="shared" si="266"/>
        <v/>
      </c>
      <c r="X1443" s="65" t="str">
        <f t="shared" si="267"/>
        <v/>
      </c>
      <c r="AD1443" s="65" t="str">
        <f t="shared" si="268"/>
        <v/>
      </c>
      <c r="AE1443" s="80" t="str">
        <f t="shared" si="269"/>
        <v/>
      </c>
      <c r="AF1443" s="13"/>
      <c r="AN1443" s="14"/>
      <c r="AO1443" s="14"/>
      <c r="AS1443" s="14"/>
      <c r="AT1443" s="14"/>
      <c r="AX1443" s="14"/>
      <c r="AY1443" s="114"/>
      <c r="AZ1443" s="96" t="str">
        <f t="shared" si="270"/>
        <v/>
      </c>
      <c r="BA1443" s="59" t="str">
        <f t="shared" si="271"/>
        <v/>
      </c>
      <c r="BB1443" s="59" t="str">
        <f t="shared" si="272"/>
        <v/>
      </c>
      <c r="BC1443" s="59" t="str">
        <f t="shared" si="276"/>
        <v/>
      </c>
      <c r="BD1443" s="59" t="str">
        <f t="shared" si="274"/>
        <v/>
      </c>
      <c r="BE1443" s="34" t="str">
        <f>IF(AZ1443="","",IF(AND($H1443="",$I1443=""),"Y",IF(AND($H1443&lt;=#REF!,$I1443&gt;=#REF!),"Y",IF(AND($H1443&lt;=#REF!,$I1443=""),"Y",IF(AND($H1443="",$I1443&gt;=#REF!),"Y","N")))))</f>
        <v/>
      </c>
      <c r="BF1443" s="80" t="str">
        <f t="shared" si="275"/>
        <v/>
      </c>
    </row>
    <row r="1444" spans="12:58">
      <c r="L1444" s="80" t="str">
        <f t="shared" si="273"/>
        <v/>
      </c>
      <c r="R1444" s="65" t="str">
        <f t="shared" si="265"/>
        <v/>
      </c>
      <c r="S1444" s="16" t="str">
        <f t="shared" si="266"/>
        <v/>
      </c>
      <c r="X1444" s="65" t="str">
        <f t="shared" si="267"/>
        <v/>
      </c>
      <c r="AD1444" s="65" t="str">
        <f t="shared" si="268"/>
        <v/>
      </c>
      <c r="AE1444" s="80" t="str">
        <f t="shared" si="269"/>
        <v/>
      </c>
      <c r="AF1444" s="13"/>
      <c r="AN1444" s="14"/>
      <c r="AO1444" s="14"/>
      <c r="AS1444" s="14"/>
      <c r="AT1444" s="14"/>
      <c r="AX1444" s="14"/>
      <c r="AY1444" s="114"/>
      <c r="AZ1444" s="96" t="str">
        <f t="shared" si="270"/>
        <v/>
      </c>
      <c r="BA1444" s="59" t="str">
        <f t="shared" si="271"/>
        <v/>
      </c>
      <c r="BB1444" s="59" t="str">
        <f t="shared" si="272"/>
        <v/>
      </c>
      <c r="BC1444" s="59" t="str">
        <f t="shared" si="276"/>
        <v/>
      </c>
      <c r="BD1444" s="59" t="str">
        <f t="shared" si="274"/>
        <v/>
      </c>
      <c r="BE1444" s="34" t="str">
        <f>IF(AZ1444="","",IF(AND($H1444="",$I1444=""),"Y",IF(AND($H1444&lt;=#REF!,$I1444&gt;=#REF!),"Y",IF(AND($H1444&lt;=#REF!,$I1444=""),"Y",IF(AND($H1444="",$I1444&gt;=#REF!),"Y","N")))))</f>
        <v/>
      </c>
      <c r="BF1444" s="80" t="str">
        <f t="shared" si="275"/>
        <v/>
      </c>
    </row>
    <row r="1445" spans="12:58">
      <c r="L1445" s="80" t="str">
        <f t="shared" si="273"/>
        <v/>
      </c>
      <c r="R1445" s="65" t="str">
        <f t="shared" si="265"/>
        <v/>
      </c>
      <c r="S1445" s="16" t="str">
        <f t="shared" si="266"/>
        <v/>
      </c>
      <c r="X1445" s="65" t="str">
        <f t="shared" si="267"/>
        <v/>
      </c>
      <c r="AD1445" s="65" t="str">
        <f t="shared" si="268"/>
        <v/>
      </c>
      <c r="AE1445" s="80" t="str">
        <f t="shared" si="269"/>
        <v/>
      </c>
      <c r="AF1445" s="13"/>
      <c r="AN1445" s="14"/>
      <c r="AO1445" s="14"/>
      <c r="AS1445" s="14"/>
      <c r="AT1445" s="14"/>
      <c r="AX1445" s="14"/>
      <c r="AY1445" s="114"/>
      <c r="AZ1445" s="96" t="str">
        <f t="shared" si="270"/>
        <v/>
      </c>
      <c r="BA1445" s="59" t="str">
        <f t="shared" si="271"/>
        <v/>
      </c>
      <c r="BB1445" s="59" t="str">
        <f t="shared" si="272"/>
        <v/>
      </c>
      <c r="BC1445" s="59" t="str">
        <f t="shared" si="276"/>
        <v/>
      </c>
      <c r="BD1445" s="59" t="str">
        <f t="shared" si="274"/>
        <v/>
      </c>
      <c r="BE1445" s="34" t="str">
        <f>IF(AZ1445="","",IF(AND($H1445="",$I1445=""),"Y",IF(AND($H1445&lt;=#REF!,$I1445&gt;=#REF!),"Y",IF(AND($H1445&lt;=#REF!,$I1445=""),"Y",IF(AND($H1445="",$I1445&gt;=#REF!),"Y","N")))))</f>
        <v/>
      </c>
      <c r="BF1445" s="80" t="str">
        <f t="shared" si="275"/>
        <v/>
      </c>
    </row>
    <row r="1446" spans="12:58">
      <c r="L1446" s="80" t="str">
        <f t="shared" si="273"/>
        <v/>
      </c>
      <c r="R1446" s="65" t="str">
        <f t="shared" si="265"/>
        <v/>
      </c>
      <c r="S1446" s="16" t="str">
        <f t="shared" si="266"/>
        <v/>
      </c>
      <c r="X1446" s="65" t="str">
        <f t="shared" si="267"/>
        <v/>
      </c>
      <c r="AD1446" s="65" t="str">
        <f t="shared" si="268"/>
        <v/>
      </c>
      <c r="AE1446" s="80" t="str">
        <f t="shared" si="269"/>
        <v/>
      </c>
      <c r="AF1446" s="13"/>
      <c r="AN1446" s="14"/>
      <c r="AO1446" s="14"/>
      <c r="AS1446" s="14"/>
      <c r="AT1446" s="14"/>
      <c r="AX1446" s="14"/>
      <c r="AY1446" s="114"/>
      <c r="AZ1446" s="96" t="str">
        <f t="shared" si="270"/>
        <v/>
      </c>
      <c r="BA1446" s="59" t="str">
        <f t="shared" si="271"/>
        <v/>
      </c>
      <c r="BB1446" s="59" t="str">
        <f t="shared" si="272"/>
        <v/>
      </c>
      <c r="BC1446" s="59" t="str">
        <f t="shared" si="276"/>
        <v/>
      </c>
      <c r="BD1446" s="59" t="str">
        <f t="shared" si="274"/>
        <v/>
      </c>
      <c r="BE1446" s="34" t="str">
        <f>IF(AZ1446="","",IF(AND($H1446="",$I1446=""),"Y",IF(AND($H1446&lt;=#REF!,$I1446&gt;=#REF!),"Y",IF(AND($H1446&lt;=#REF!,$I1446=""),"Y",IF(AND($H1446="",$I1446&gt;=#REF!),"Y","N")))))</f>
        <v/>
      </c>
      <c r="BF1446" s="80" t="str">
        <f t="shared" si="275"/>
        <v/>
      </c>
    </row>
    <row r="1447" spans="12:58">
      <c r="L1447" s="80" t="str">
        <f t="shared" si="273"/>
        <v/>
      </c>
      <c r="R1447" s="65" t="str">
        <f t="shared" si="265"/>
        <v/>
      </c>
      <c r="S1447" s="16" t="str">
        <f t="shared" si="266"/>
        <v/>
      </c>
      <c r="X1447" s="65" t="str">
        <f t="shared" si="267"/>
        <v/>
      </c>
      <c r="AD1447" s="65" t="str">
        <f t="shared" si="268"/>
        <v/>
      </c>
      <c r="AE1447" s="80" t="str">
        <f t="shared" si="269"/>
        <v/>
      </c>
      <c r="AF1447" s="13"/>
      <c r="AN1447" s="14"/>
      <c r="AO1447" s="14"/>
      <c r="AS1447" s="14"/>
      <c r="AT1447" s="14"/>
      <c r="AX1447" s="14"/>
      <c r="AY1447" s="114"/>
      <c r="AZ1447" s="96" t="str">
        <f t="shared" si="270"/>
        <v/>
      </c>
      <c r="BA1447" s="59" t="str">
        <f t="shared" si="271"/>
        <v/>
      </c>
      <c r="BB1447" s="59" t="str">
        <f t="shared" si="272"/>
        <v/>
      </c>
      <c r="BC1447" s="59" t="str">
        <f t="shared" si="276"/>
        <v/>
      </c>
      <c r="BD1447" s="59" t="str">
        <f t="shared" si="274"/>
        <v/>
      </c>
      <c r="BE1447" s="34" t="str">
        <f>IF(AZ1447="","",IF(AND($H1447="",$I1447=""),"Y",IF(AND($H1447&lt;=#REF!,$I1447&gt;=#REF!),"Y",IF(AND($H1447&lt;=#REF!,$I1447=""),"Y",IF(AND($H1447="",$I1447&gt;=#REF!),"Y","N")))))</f>
        <v/>
      </c>
      <c r="BF1447" s="80" t="str">
        <f t="shared" si="275"/>
        <v/>
      </c>
    </row>
    <row r="1448" spans="12:58">
      <c r="L1448" s="80" t="str">
        <f t="shared" si="273"/>
        <v/>
      </c>
      <c r="R1448" s="65" t="str">
        <f t="shared" si="265"/>
        <v/>
      </c>
      <c r="S1448" s="16" t="str">
        <f t="shared" si="266"/>
        <v/>
      </c>
      <c r="X1448" s="65" t="str">
        <f t="shared" si="267"/>
        <v/>
      </c>
      <c r="AD1448" s="65" t="str">
        <f t="shared" si="268"/>
        <v/>
      </c>
      <c r="AE1448" s="80" t="str">
        <f t="shared" si="269"/>
        <v/>
      </c>
      <c r="AF1448" s="13"/>
      <c r="AN1448" s="14"/>
      <c r="AO1448" s="14"/>
      <c r="AS1448" s="14"/>
      <c r="AT1448" s="14"/>
      <c r="AX1448" s="14"/>
      <c r="AY1448" s="114"/>
      <c r="AZ1448" s="96" t="str">
        <f t="shared" si="270"/>
        <v/>
      </c>
      <c r="BA1448" s="59" t="str">
        <f t="shared" si="271"/>
        <v/>
      </c>
      <c r="BB1448" s="59" t="str">
        <f t="shared" si="272"/>
        <v/>
      </c>
      <c r="BC1448" s="59" t="str">
        <f t="shared" si="276"/>
        <v/>
      </c>
      <c r="BD1448" s="59" t="str">
        <f t="shared" si="274"/>
        <v/>
      </c>
      <c r="BE1448" s="34" t="str">
        <f>IF(AZ1448="","",IF(AND($H1448="",$I1448=""),"Y",IF(AND($H1448&lt;=#REF!,$I1448&gt;=#REF!),"Y",IF(AND($H1448&lt;=#REF!,$I1448=""),"Y",IF(AND($H1448="",$I1448&gt;=#REF!),"Y","N")))))</f>
        <v/>
      </c>
      <c r="BF1448" s="80" t="str">
        <f t="shared" si="275"/>
        <v/>
      </c>
    </row>
    <row r="1449" spans="12:58">
      <c r="L1449" s="80" t="str">
        <f t="shared" si="273"/>
        <v/>
      </c>
      <c r="R1449" s="65" t="str">
        <f t="shared" si="265"/>
        <v/>
      </c>
      <c r="S1449" s="16" t="str">
        <f t="shared" si="266"/>
        <v/>
      </c>
      <c r="X1449" s="65" t="str">
        <f t="shared" si="267"/>
        <v/>
      </c>
      <c r="AD1449" s="65" t="str">
        <f t="shared" si="268"/>
        <v/>
      </c>
      <c r="AE1449" s="80" t="str">
        <f t="shared" si="269"/>
        <v/>
      </c>
      <c r="AF1449" s="13"/>
      <c r="AN1449" s="14"/>
      <c r="AO1449" s="14"/>
      <c r="AS1449" s="14"/>
      <c r="AT1449" s="14"/>
      <c r="AX1449" s="14"/>
      <c r="AY1449" s="114"/>
      <c r="AZ1449" s="96" t="str">
        <f t="shared" si="270"/>
        <v/>
      </c>
      <c r="BA1449" s="59" t="str">
        <f t="shared" si="271"/>
        <v/>
      </c>
      <c r="BB1449" s="59" t="str">
        <f t="shared" si="272"/>
        <v/>
      </c>
      <c r="BC1449" s="59" t="str">
        <f t="shared" si="276"/>
        <v/>
      </c>
      <c r="BD1449" s="59" t="str">
        <f t="shared" si="274"/>
        <v/>
      </c>
      <c r="BE1449" s="34" t="str">
        <f>IF(AZ1449="","",IF(AND($H1449="",$I1449=""),"Y",IF(AND($H1449&lt;=#REF!,$I1449&gt;=#REF!),"Y",IF(AND($H1449&lt;=#REF!,$I1449=""),"Y",IF(AND($H1449="",$I1449&gt;=#REF!),"Y","N")))))</f>
        <v/>
      </c>
      <c r="BF1449" s="80" t="str">
        <f t="shared" si="275"/>
        <v/>
      </c>
    </row>
    <row r="1450" spans="12:58">
      <c r="L1450" s="80" t="str">
        <f t="shared" si="273"/>
        <v/>
      </c>
      <c r="R1450" s="65" t="str">
        <f t="shared" si="265"/>
        <v/>
      </c>
      <c r="S1450" s="16" t="str">
        <f t="shared" si="266"/>
        <v/>
      </c>
      <c r="X1450" s="65" t="str">
        <f t="shared" si="267"/>
        <v/>
      </c>
      <c r="AD1450" s="65" t="str">
        <f t="shared" si="268"/>
        <v/>
      </c>
      <c r="AE1450" s="80" t="str">
        <f t="shared" si="269"/>
        <v/>
      </c>
      <c r="AF1450" s="13"/>
      <c r="AN1450" s="14"/>
      <c r="AO1450" s="14"/>
      <c r="AS1450" s="14"/>
      <c r="AT1450" s="14"/>
      <c r="AX1450" s="14"/>
      <c r="AY1450" s="114"/>
      <c r="AZ1450" s="96" t="str">
        <f t="shared" si="270"/>
        <v/>
      </c>
      <c r="BA1450" s="59" t="str">
        <f t="shared" si="271"/>
        <v/>
      </c>
      <c r="BB1450" s="59" t="str">
        <f t="shared" si="272"/>
        <v/>
      </c>
      <c r="BC1450" s="59" t="str">
        <f t="shared" si="276"/>
        <v/>
      </c>
      <c r="BD1450" s="59" t="str">
        <f t="shared" si="274"/>
        <v/>
      </c>
      <c r="BE1450" s="34" t="str">
        <f>IF(AZ1450="","",IF(AND($H1450="",$I1450=""),"Y",IF(AND($H1450&lt;=#REF!,$I1450&gt;=#REF!),"Y",IF(AND($H1450&lt;=#REF!,$I1450=""),"Y",IF(AND($H1450="",$I1450&gt;=#REF!),"Y","N")))))</f>
        <v/>
      </c>
      <c r="BF1450" s="80" t="str">
        <f t="shared" si="275"/>
        <v/>
      </c>
    </row>
    <row r="1451" spans="12:58">
      <c r="L1451" s="80" t="str">
        <f t="shared" si="273"/>
        <v/>
      </c>
      <c r="R1451" s="65" t="str">
        <f t="shared" si="265"/>
        <v/>
      </c>
      <c r="S1451" s="16" t="str">
        <f t="shared" si="266"/>
        <v/>
      </c>
      <c r="X1451" s="65" t="str">
        <f t="shared" si="267"/>
        <v/>
      </c>
      <c r="AD1451" s="65" t="str">
        <f t="shared" si="268"/>
        <v/>
      </c>
      <c r="AE1451" s="80" t="str">
        <f t="shared" si="269"/>
        <v/>
      </c>
      <c r="AF1451" s="13"/>
      <c r="AN1451" s="14"/>
      <c r="AO1451" s="14"/>
      <c r="AS1451" s="14"/>
      <c r="AT1451" s="14"/>
      <c r="AX1451" s="14"/>
      <c r="AY1451" s="114"/>
      <c r="AZ1451" s="96" t="str">
        <f t="shared" si="270"/>
        <v/>
      </c>
      <c r="BA1451" s="59" t="str">
        <f t="shared" si="271"/>
        <v/>
      </c>
      <c r="BB1451" s="59" t="str">
        <f t="shared" si="272"/>
        <v/>
      </c>
      <c r="BC1451" s="59" t="str">
        <f t="shared" si="276"/>
        <v/>
      </c>
      <c r="BD1451" s="59" t="str">
        <f t="shared" si="274"/>
        <v/>
      </c>
      <c r="BE1451" s="34" t="str">
        <f>IF(AZ1451="","",IF(AND($H1451="",$I1451=""),"Y",IF(AND($H1451&lt;=#REF!,$I1451&gt;=#REF!),"Y",IF(AND($H1451&lt;=#REF!,$I1451=""),"Y",IF(AND($H1451="",$I1451&gt;=#REF!),"Y","N")))))</f>
        <v/>
      </c>
      <c r="BF1451" s="80" t="str">
        <f t="shared" si="275"/>
        <v/>
      </c>
    </row>
    <row r="1452" spans="12:58">
      <c r="L1452" s="80" t="str">
        <f t="shared" si="273"/>
        <v/>
      </c>
      <c r="R1452" s="65" t="str">
        <f t="shared" si="265"/>
        <v/>
      </c>
      <c r="S1452" s="16" t="str">
        <f t="shared" si="266"/>
        <v/>
      </c>
      <c r="X1452" s="65" t="str">
        <f t="shared" si="267"/>
        <v/>
      </c>
      <c r="AD1452" s="65" t="str">
        <f t="shared" si="268"/>
        <v/>
      </c>
      <c r="AE1452" s="80" t="str">
        <f t="shared" si="269"/>
        <v/>
      </c>
      <c r="AF1452" s="13"/>
      <c r="AN1452" s="14"/>
      <c r="AO1452" s="14"/>
      <c r="AS1452" s="14"/>
      <c r="AT1452" s="14"/>
      <c r="AX1452" s="14"/>
      <c r="AY1452" s="114"/>
      <c r="AZ1452" s="96" t="str">
        <f t="shared" si="270"/>
        <v/>
      </c>
      <c r="BA1452" s="59" t="str">
        <f t="shared" si="271"/>
        <v/>
      </c>
      <c r="BB1452" s="59" t="str">
        <f t="shared" si="272"/>
        <v/>
      </c>
      <c r="BC1452" s="59" t="str">
        <f t="shared" si="276"/>
        <v/>
      </c>
      <c r="BD1452" s="59" t="str">
        <f t="shared" si="274"/>
        <v/>
      </c>
      <c r="BE1452" s="34" t="str">
        <f>IF(AZ1452="","",IF(AND($H1452="",$I1452=""),"Y",IF(AND($H1452&lt;=#REF!,$I1452&gt;=#REF!),"Y",IF(AND($H1452&lt;=#REF!,$I1452=""),"Y",IF(AND($H1452="",$I1452&gt;=#REF!),"Y","N")))))</f>
        <v/>
      </c>
      <c r="BF1452" s="80" t="str">
        <f t="shared" si="275"/>
        <v/>
      </c>
    </row>
    <row r="1453" spans="12:58">
      <c r="L1453" s="80" t="str">
        <f t="shared" si="273"/>
        <v/>
      </c>
      <c r="R1453" s="65" t="str">
        <f t="shared" si="265"/>
        <v/>
      </c>
      <c r="S1453" s="16" t="str">
        <f t="shared" si="266"/>
        <v/>
      </c>
      <c r="X1453" s="65" t="str">
        <f t="shared" si="267"/>
        <v/>
      </c>
      <c r="AD1453" s="65" t="str">
        <f t="shared" si="268"/>
        <v/>
      </c>
      <c r="AE1453" s="80" t="str">
        <f t="shared" si="269"/>
        <v/>
      </c>
      <c r="AF1453" s="13"/>
      <c r="AN1453" s="14"/>
      <c r="AO1453" s="14"/>
      <c r="AS1453" s="14"/>
      <c r="AT1453" s="14"/>
      <c r="AX1453" s="14"/>
      <c r="AY1453" s="114"/>
      <c r="AZ1453" s="96" t="str">
        <f t="shared" si="270"/>
        <v/>
      </c>
      <c r="BA1453" s="59" t="str">
        <f t="shared" si="271"/>
        <v/>
      </c>
      <c r="BB1453" s="59" t="str">
        <f t="shared" si="272"/>
        <v/>
      </c>
      <c r="BC1453" s="59" t="str">
        <f t="shared" si="276"/>
        <v/>
      </c>
      <c r="BD1453" s="59" t="str">
        <f t="shared" si="274"/>
        <v/>
      </c>
      <c r="BE1453" s="34" t="str">
        <f>IF(AZ1453="","",IF(AND($H1453="",$I1453=""),"Y",IF(AND($H1453&lt;=#REF!,$I1453&gt;=#REF!),"Y",IF(AND($H1453&lt;=#REF!,$I1453=""),"Y",IF(AND($H1453="",$I1453&gt;=#REF!),"Y","N")))))</f>
        <v/>
      </c>
      <c r="BF1453" s="80" t="str">
        <f t="shared" si="275"/>
        <v/>
      </c>
    </row>
    <row r="1454" spans="12:58">
      <c r="L1454" s="80" t="str">
        <f t="shared" si="273"/>
        <v/>
      </c>
      <c r="R1454" s="65" t="str">
        <f t="shared" si="265"/>
        <v/>
      </c>
      <c r="S1454" s="16" t="str">
        <f t="shared" si="266"/>
        <v/>
      </c>
      <c r="X1454" s="65" t="str">
        <f t="shared" si="267"/>
        <v/>
      </c>
      <c r="AD1454" s="65" t="str">
        <f t="shared" si="268"/>
        <v/>
      </c>
      <c r="AE1454" s="80" t="str">
        <f t="shared" si="269"/>
        <v/>
      </c>
      <c r="AF1454" s="13"/>
      <c r="AN1454" s="14"/>
      <c r="AO1454" s="14"/>
      <c r="AS1454" s="14"/>
      <c r="AT1454" s="14"/>
      <c r="AX1454" s="14"/>
      <c r="AY1454" s="114"/>
      <c r="AZ1454" s="96" t="str">
        <f t="shared" si="270"/>
        <v/>
      </c>
      <c r="BA1454" s="59" t="str">
        <f t="shared" si="271"/>
        <v/>
      </c>
      <c r="BB1454" s="59" t="str">
        <f t="shared" si="272"/>
        <v/>
      </c>
      <c r="BC1454" s="59" t="str">
        <f t="shared" si="276"/>
        <v/>
      </c>
      <c r="BD1454" s="59" t="str">
        <f t="shared" si="274"/>
        <v/>
      </c>
      <c r="BE1454" s="34" t="str">
        <f>IF(AZ1454="","",IF(AND($H1454="",$I1454=""),"Y",IF(AND($H1454&lt;=#REF!,$I1454&gt;=#REF!),"Y",IF(AND($H1454&lt;=#REF!,$I1454=""),"Y",IF(AND($H1454="",$I1454&gt;=#REF!),"Y","N")))))</f>
        <v/>
      </c>
      <c r="BF1454" s="80" t="str">
        <f t="shared" si="275"/>
        <v/>
      </c>
    </row>
    <row r="1455" spans="12:58">
      <c r="L1455" s="80" t="str">
        <f t="shared" si="273"/>
        <v/>
      </c>
      <c r="R1455" s="65" t="str">
        <f t="shared" si="265"/>
        <v/>
      </c>
      <c r="S1455" s="16" t="str">
        <f t="shared" si="266"/>
        <v/>
      </c>
      <c r="X1455" s="65" t="str">
        <f t="shared" si="267"/>
        <v/>
      </c>
      <c r="AD1455" s="65" t="str">
        <f t="shared" si="268"/>
        <v/>
      </c>
      <c r="AE1455" s="80" t="str">
        <f t="shared" si="269"/>
        <v/>
      </c>
      <c r="AF1455" s="13"/>
      <c r="AN1455" s="14"/>
      <c r="AO1455" s="14"/>
      <c r="AS1455" s="14"/>
      <c r="AT1455" s="14"/>
      <c r="AX1455" s="14"/>
      <c r="AY1455" s="114"/>
      <c r="AZ1455" s="96" t="str">
        <f t="shared" si="270"/>
        <v/>
      </c>
      <c r="BA1455" s="59" t="str">
        <f t="shared" si="271"/>
        <v/>
      </c>
      <c r="BB1455" s="59" t="str">
        <f t="shared" si="272"/>
        <v/>
      </c>
      <c r="BC1455" s="59" t="str">
        <f t="shared" si="276"/>
        <v/>
      </c>
      <c r="BD1455" s="59" t="str">
        <f t="shared" si="274"/>
        <v/>
      </c>
      <c r="BE1455" s="34" t="str">
        <f>IF(AZ1455="","",IF(AND($H1455="",$I1455=""),"Y",IF(AND($H1455&lt;=#REF!,$I1455&gt;=#REF!),"Y",IF(AND($H1455&lt;=#REF!,$I1455=""),"Y",IF(AND($H1455="",$I1455&gt;=#REF!),"Y","N")))))</f>
        <v/>
      </c>
      <c r="BF1455" s="80" t="str">
        <f t="shared" si="275"/>
        <v/>
      </c>
    </row>
    <row r="1456" spans="12:58">
      <c r="L1456" s="80" t="str">
        <f t="shared" si="273"/>
        <v/>
      </c>
      <c r="R1456" s="65" t="str">
        <f t="shared" si="265"/>
        <v/>
      </c>
      <c r="S1456" s="16" t="str">
        <f t="shared" si="266"/>
        <v/>
      </c>
      <c r="X1456" s="65" t="str">
        <f t="shared" si="267"/>
        <v/>
      </c>
      <c r="AD1456" s="65" t="str">
        <f t="shared" si="268"/>
        <v/>
      </c>
      <c r="AE1456" s="80" t="str">
        <f t="shared" si="269"/>
        <v/>
      </c>
      <c r="AF1456" s="13"/>
      <c r="AN1456" s="14"/>
      <c r="AO1456" s="14"/>
      <c r="AS1456" s="14"/>
      <c r="AT1456" s="14"/>
      <c r="AX1456" s="14"/>
      <c r="AY1456" s="114"/>
      <c r="AZ1456" s="96" t="str">
        <f t="shared" si="270"/>
        <v/>
      </c>
      <c r="BA1456" s="59" t="str">
        <f t="shared" si="271"/>
        <v/>
      </c>
      <c r="BB1456" s="59" t="str">
        <f t="shared" si="272"/>
        <v/>
      </c>
      <c r="BC1456" s="59" t="str">
        <f t="shared" si="276"/>
        <v/>
      </c>
      <c r="BD1456" s="59" t="str">
        <f t="shared" si="274"/>
        <v/>
      </c>
      <c r="BE1456" s="34" t="str">
        <f>IF(AZ1456="","",IF(AND($H1456="",$I1456=""),"Y",IF(AND($H1456&lt;=#REF!,$I1456&gt;=#REF!),"Y",IF(AND($H1456&lt;=#REF!,$I1456=""),"Y",IF(AND($H1456="",$I1456&gt;=#REF!),"Y","N")))))</f>
        <v/>
      </c>
      <c r="BF1456" s="80" t="str">
        <f t="shared" si="275"/>
        <v/>
      </c>
    </row>
    <row r="1457" spans="12:58">
      <c r="L1457" s="80" t="str">
        <f t="shared" si="273"/>
        <v/>
      </c>
      <c r="R1457" s="65" t="str">
        <f t="shared" si="265"/>
        <v/>
      </c>
      <c r="S1457" s="16" t="str">
        <f t="shared" si="266"/>
        <v/>
      </c>
      <c r="X1457" s="65" t="str">
        <f t="shared" si="267"/>
        <v/>
      </c>
      <c r="AD1457" s="65" t="str">
        <f t="shared" si="268"/>
        <v/>
      </c>
      <c r="AE1457" s="80" t="str">
        <f t="shared" si="269"/>
        <v/>
      </c>
      <c r="AF1457" s="13"/>
      <c r="AN1457" s="14"/>
      <c r="AO1457" s="14"/>
      <c r="AS1457" s="14"/>
      <c r="AT1457" s="14"/>
      <c r="AX1457" s="14"/>
      <c r="AY1457" s="114"/>
      <c r="AZ1457" s="96" t="str">
        <f t="shared" si="270"/>
        <v/>
      </c>
      <c r="BA1457" s="59" t="str">
        <f t="shared" si="271"/>
        <v/>
      </c>
      <c r="BB1457" s="59" t="str">
        <f t="shared" si="272"/>
        <v/>
      </c>
      <c r="BC1457" s="59" t="str">
        <f t="shared" si="276"/>
        <v/>
      </c>
      <c r="BD1457" s="59" t="str">
        <f t="shared" si="274"/>
        <v/>
      </c>
      <c r="BE1457" s="34" t="str">
        <f>IF(AZ1457="","",IF(AND($H1457="",$I1457=""),"Y",IF(AND($H1457&lt;=#REF!,$I1457&gt;=#REF!),"Y",IF(AND($H1457&lt;=#REF!,$I1457=""),"Y",IF(AND($H1457="",$I1457&gt;=#REF!),"Y","N")))))</f>
        <v/>
      </c>
      <c r="BF1457" s="80" t="str">
        <f t="shared" si="275"/>
        <v/>
      </c>
    </row>
    <row r="1458" spans="12:58">
      <c r="L1458" s="80" t="str">
        <f t="shared" si="273"/>
        <v/>
      </c>
      <c r="R1458" s="65" t="str">
        <f t="shared" si="265"/>
        <v/>
      </c>
      <c r="S1458" s="16" t="str">
        <f t="shared" si="266"/>
        <v/>
      </c>
      <c r="X1458" s="65" t="str">
        <f t="shared" si="267"/>
        <v/>
      </c>
      <c r="AD1458" s="65" t="str">
        <f t="shared" si="268"/>
        <v/>
      </c>
      <c r="AE1458" s="80" t="str">
        <f t="shared" si="269"/>
        <v/>
      </c>
      <c r="AF1458" s="13"/>
      <c r="AN1458" s="14"/>
      <c r="AO1458" s="14"/>
      <c r="AS1458" s="14"/>
      <c r="AT1458" s="14"/>
      <c r="AX1458" s="14"/>
      <c r="AY1458" s="114"/>
      <c r="AZ1458" s="96" t="str">
        <f t="shared" si="270"/>
        <v/>
      </c>
      <c r="BA1458" s="59" t="str">
        <f t="shared" si="271"/>
        <v/>
      </c>
      <c r="BB1458" s="59" t="str">
        <f t="shared" si="272"/>
        <v/>
      </c>
      <c r="BC1458" s="59" t="str">
        <f t="shared" si="276"/>
        <v/>
      </c>
      <c r="BD1458" s="59" t="str">
        <f t="shared" si="274"/>
        <v/>
      </c>
      <c r="BE1458" s="34" t="str">
        <f>IF(AZ1458="","",IF(AND($H1458="",$I1458=""),"Y",IF(AND($H1458&lt;=#REF!,$I1458&gt;=#REF!),"Y",IF(AND($H1458&lt;=#REF!,$I1458=""),"Y",IF(AND($H1458="",$I1458&gt;=#REF!),"Y","N")))))</f>
        <v/>
      </c>
      <c r="BF1458" s="80" t="str">
        <f t="shared" si="275"/>
        <v/>
      </c>
    </row>
    <row r="1459" spans="12:58">
      <c r="L1459" s="80" t="str">
        <f t="shared" si="273"/>
        <v/>
      </c>
      <c r="R1459" s="65" t="str">
        <f t="shared" si="265"/>
        <v/>
      </c>
      <c r="S1459" s="16" t="str">
        <f t="shared" si="266"/>
        <v/>
      </c>
      <c r="X1459" s="65" t="str">
        <f t="shared" si="267"/>
        <v/>
      </c>
      <c r="AD1459" s="65" t="str">
        <f t="shared" si="268"/>
        <v/>
      </c>
      <c r="AE1459" s="80" t="str">
        <f t="shared" si="269"/>
        <v/>
      </c>
      <c r="AF1459" s="13"/>
      <c r="AN1459" s="14"/>
      <c r="AO1459" s="14"/>
      <c r="AS1459" s="14"/>
      <c r="AT1459" s="14"/>
      <c r="AX1459" s="14"/>
      <c r="AY1459" s="114"/>
      <c r="AZ1459" s="96" t="str">
        <f t="shared" si="270"/>
        <v/>
      </c>
      <c r="BA1459" s="59" t="str">
        <f t="shared" si="271"/>
        <v/>
      </c>
      <c r="BB1459" s="59" t="str">
        <f t="shared" si="272"/>
        <v/>
      </c>
      <c r="BC1459" s="59" t="str">
        <f t="shared" si="276"/>
        <v/>
      </c>
      <c r="BD1459" s="59" t="str">
        <f t="shared" si="274"/>
        <v/>
      </c>
      <c r="BE1459" s="34" t="str">
        <f>IF(AZ1459="","",IF(AND($H1459="",$I1459=""),"Y",IF(AND($H1459&lt;=#REF!,$I1459&gt;=#REF!),"Y",IF(AND($H1459&lt;=#REF!,$I1459=""),"Y",IF(AND($H1459="",$I1459&gt;=#REF!),"Y","N")))))</f>
        <v/>
      </c>
      <c r="BF1459" s="80" t="str">
        <f t="shared" si="275"/>
        <v/>
      </c>
    </row>
    <row r="1460" spans="12:58">
      <c r="L1460" s="80" t="str">
        <f t="shared" si="273"/>
        <v/>
      </c>
      <c r="R1460" s="65" t="str">
        <f t="shared" si="265"/>
        <v/>
      </c>
      <c r="S1460" s="16" t="str">
        <f t="shared" si="266"/>
        <v/>
      </c>
      <c r="X1460" s="65" t="str">
        <f t="shared" si="267"/>
        <v/>
      </c>
      <c r="AD1460" s="65" t="str">
        <f t="shared" si="268"/>
        <v/>
      </c>
      <c r="AE1460" s="80" t="str">
        <f t="shared" si="269"/>
        <v/>
      </c>
      <c r="AF1460" s="13"/>
      <c r="AN1460" s="14"/>
      <c r="AO1460" s="14"/>
      <c r="AS1460" s="14"/>
      <c r="AT1460" s="14"/>
      <c r="AX1460" s="14"/>
      <c r="AY1460" s="114"/>
      <c r="AZ1460" s="96" t="str">
        <f t="shared" si="270"/>
        <v/>
      </c>
      <c r="BA1460" s="59" t="str">
        <f t="shared" si="271"/>
        <v/>
      </c>
      <c r="BB1460" s="59" t="str">
        <f t="shared" si="272"/>
        <v/>
      </c>
      <c r="BC1460" s="59" t="str">
        <f t="shared" si="276"/>
        <v/>
      </c>
      <c r="BD1460" s="59" t="str">
        <f t="shared" si="274"/>
        <v/>
      </c>
      <c r="BE1460" s="34" t="str">
        <f>IF(AZ1460="","",IF(AND($H1460="",$I1460=""),"Y",IF(AND($H1460&lt;=#REF!,$I1460&gt;=#REF!),"Y",IF(AND($H1460&lt;=#REF!,$I1460=""),"Y",IF(AND($H1460="",$I1460&gt;=#REF!),"Y","N")))))</f>
        <v/>
      </c>
      <c r="BF1460" s="80" t="str">
        <f t="shared" si="275"/>
        <v/>
      </c>
    </row>
    <row r="1461" spans="12:58">
      <c r="L1461" s="80" t="str">
        <f t="shared" si="273"/>
        <v/>
      </c>
      <c r="R1461" s="65" t="str">
        <f t="shared" si="265"/>
        <v/>
      </c>
      <c r="S1461" s="16" t="str">
        <f t="shared" si="266"/>
        <v/>
      </c>
      <c r="X1461" s="65" t="str">
        <f t="shared" si="267"/>
        <v/>
      </c>
      <c r="AD1461" s="65" t="str">
        <f t="shared" si="268"/>
        <v/>
      </c>
      <c r="AE1461" s="80" t="str">
        <f t="shared" si="269"/>
        <v/>
      </c>
      <c r="AF1461" s="13"/>
      <c r="AN1461" s="14"/>
      <c r="AO1461" s="14"/>
      <c r="AS1461" s="14"/>
      <c r="AT1461" s="14"/>
      <c r="AX1461" s="14"/>
      <c r="AY1461" s="114"/>
      <c r="AZ1461" s="96" t="str">
        <f t="shared" si="270"/>
        <v/>
      </c>
      <c r="BA1461" s="59" t="str">
        <f t="shared" si="271"/>
        <v/>
      </c>
      <c r="BB1461" s="59" t="str">
        <f t="shared" si="272"/>
        <v/>
      </c>
      <c r="BC1461" s="59" t="str">
        <f t="shared" si="276"/>
        <v/>
      </c>
      <c r="BD1461" s="59" t="str">
        <f t="shared" si="274"/>
        <v/>
      </c>
      <c r="BE1461" s="34" t="str">
        <f>IF(AZ1461="","",IF(AND($H1461="",$I1461=""),"Y",IF(AND($H1461&lt;=#REF!,$I1461&gt;=#REF!),"Y",IF(AND($H1461&lt;=#REF!,$I1461=""),"Y",IF(AND($H1461="",$I1461&gt;=#REF!),"Y","N")))))</f>
        <v/>
      </c>
      <c r="BF1461" s="80" t="str">
        <f t="shared" si="275"/>
        <v/>
      </c>
    </row>
    <row r="1462" spans="12:58">
      <c r="L1462" s="80" t="str">
        <f t="shared" si="273"/>
        <v/>
      </c>
      <c r="R1462" s="65" t="str">
        <f t="shared" si="265"/>
        <v/>
      </c>
      <c r="S1462" s="16" t="str">
        <f t="shared" si="266"/>
        <v/>
      </c>
      <c r="X1462" s="65" t="str">
        <f t="shared" si="267"/>
        <v/>
      </c>
      <c r="AD1462" s="65" t="str">
        <f t="shared" si="268"/>
        <v/>
      </c>
      <c r="AE1462" s="80" t="str">
        <f t="shared" si="269"/>
        <v/>
      </c>
      <c r="AF1462" s="13"/>
      <c r="AN1462" s="14"/>
      <c r="AO1462" s="14"/>
      <c r="AS1462" s="14"/>
      <c r="AT1462" s="14"/>
      <c r="AX1462" s="14"/>
      <c r="AY1462" s="114"/>
      <c r="AZ1462" s="96" t="str">
        <f t="shared" si="270"/>
        <v/>
      </c>
      <c r="BA1462" s="59" t="str">
        <f t="shared" si="271"/>
        <v/>
      </c>
      <c r="BB1462" s="59" t="str">
        <f t="shared" si="272"/>
        <v/>
      </c>
      <c r="BC1462" s="59" t="str">
        <f t="shared" si="276"/>
        <v/>
      </c>
      <c r="BD1462" s="59" t="str">
        <f t="shared" si="274"/>
        <v/>
      </c>
      <c r="BE1462" s="34" t="str">
        <f>IF(AZ1462="","",IF(AND($H1462="",$I1462=""),"Y",IF(AND($H1462&lt;=#REF!,$I1462&gt;=#REF!),"Y",IF(AND($H1462&lt;=#REF!,$I1462=""),"Y",IF(AND($H1462="",$I1462&gt;=#REF!),"Y","N")))))</f>
        <v/>
      </c>
      <c r="BF1462" s="80" t="str">
        <f t="shared" si="275"/>
        <v/>
      </c>
    </row>
    <row r="1463" spans="12:58">
      <c r="L1463" s="80" t="str">
        <f t="shared" si="273"/>
        <v/>
      </c>
      <c r="R1463" s="65" t="str">
        <f t="shared" si="265"/>
        <v/>
      </c>
      <c r="S1463" s="16" t="str">
        <f t="shared" si="266"/>
        <v/>
      </c>
      <c r="X1463" s="65" t="str">
        <f t="shared" si="267"/>
        <v/>
      </c>
      <c r="AD1463" s="65" t="str">
        <f t="shared" si="268"/>
        <v/>
      </c>
      <c r="AE1463" s="80" t="str">
        <f t="shared" si="269"/>
        <v/>
      </c>
      <c r="AF1463" s="13"/>
      <c r="AN1463" s="14"/>
      <c r="AO1463" s="14"/>
      <c r="AS1463" s="14"/>
      <c r="AT1463" s="14"/>
      <c r="AX1463" s="14"/>
      <c r="AY1463" s="114"/>
      <c r="AZ1463" s="96" t="str">
        <f t="shared" si="270"/>
        <v/>
      </c>
      <c r="BA1463" s="59" t="str">
        <f t="shared" si="271"/>
        <v/>
      </c>
      <c r="BB1463" s="59" t="str">
        <f t="shared" si="272"/>
        <v/>
      </c>
      <c r="BC1463" s="59" t="str">
        <f t="shared" si="276"/>
        <v/>
      </c>
      <c r="BD1463" s="59" t="str">
        <f t="shared" si="274"/>
        <v/>
      </c>
      <c r="BE1463" s="34" t="str">
        <f>IF(AZ1463="","",IF(AND($H1463="",$I1463=""),"Y",IF(AND($H1463&lt;=#REF!,$I1463&gt;=#REF!),"Y",IF(AND($H1463&lt;=#REF!,$I1463=""),"Y",IF(AND($H1463="",$I1463&gt;=#REF!),"Y","N")))))</f>
        <v/>
      </c>
      <c r="BF1463" s="80" t="str">
        <f t="shared" si="275"/>
        <v/>
      </c>
    </row>
    <row r="1464" spans="12:58">
      <c r="L1464" s="80" t="str">
        <f t="shared" si="273"/>
        <v/>
      </c>
      <c r="R1464" s="65" t="str">
        <f t="shared" si="265"/>
        <v/>
      </c>
      <c r="S1464" s="16" t="str">
        <f t="shared" si="266"/>
        <v/>
      </c>
      <c r="X1464" s="65" t="str">
        <f t="shared" si="267"/>
        <v/>
      </c>
      <c r="AD1464" s="65" t="str">
        <f t="shared" si="268"/>
        <v/>
      </c>
      <c r="AE1464" s="80" t="str">
        <f t="shared" si="269"/>
        <v/>
      </c>
      <c r="AF1464" s="13"/>
      <c r="AN1464" s="14"/>
      <c r="AO1464" s="14"/>
      <c r="AS1464" s="14"/>
      <c r="AT1464" s="14"/>
      <c r="AX1464" s="14"/>
      <c r="AY1464" s="114"/>
      <c r="AZ1464" s="96" t="str">
        <f t="shared" si="270"/>
        <v/>
      </c>
      <c r="BA1464" s="59" t="str">
        <f t="shared" si="271"/>
        <v/>
      </c>
      <c r="BB1464" s="59" t="str">
        <f t="shared" si="272"/>
        <v/>
      </c>
      <c r="BC1464" s="59" t="str">
        <f t="shared" si="276"/>
        <v/>
      </c>
      <c r="BD1464" s="59" t="str">
        <f t="shared" si="274"/>
        <v/>
      </c>
      <c r="BE1464" s="34" t="str">
        <f>IF(AZ1464="","",IF(AND($H1464="",$I1464=""),"Y",IF(AND($H1464&lt;=#REF!,$I1464&gt;=#REF!),"Y",IF(AND($H1464&lt;=#REF!,$I1464=""),"Y",IF(AND($H1464="",$I1464&gt;=#REF!),"Y","N")))))</f>
        <v/>
      </c>
      <c r="BF1464" s="80" t="str">
        <f t="shared" si="275"/>
        <v/>
      </c>
    </row>
    <row r="1465" spans="12:58">
      <c r="L1465" s="80" t="str">
        <f t="shared" si="273"/>
        <v/>
      </c>
      <c r="R1465" s="65" t="str">
        <f t="shared" si="265"/>
        <v/>
      </c>
      <c r="S1465" s="16" t="str">
        <f t="shared" si="266"/>
        <v/>
      </c>
      <c r="X1465" s="65" t="str">
        <f t="shared" si="267"/>
        <v/>
      </c>
      <c r="AD1465" s="65" t="str">
        <f t="shared" si="268"/>
        <v/>
      </c>
      <c r="AE1465" s="80" t="str">
        <f t="shared" si="269"/>
        <v/>
      </c>
      <c r="AF1465" s="13"/>
      <c r="AN1465" s="14"/>
      <c r="AO1465" s="14"/>
      <c r="AS1465" s="14"/>
      <c r="AT1465" s="14"/>
      <c r="AX1465" s="14"/>
      <c r="AY1465" s="114"/>
      <c r="AZ1465" s="96" t="str">
        <f t="shared" si="270"/>
        <v/>
      </c>
      <c r="BA1465" s="59" t="str">
        <f t="shared" si="271"/>
        <v/>
      </c>
      <c r="BB1465" s="59" t="str">
        <f t="shared" si="272"/>
        <v/>
      </c>
      <c r="BC1465" s="59" t="str">
        <f t="shared" si="276"/>
        <v/>
      </c>
      <c r="BD1465" s="59" t="str">
        <f t="shared" si="274"/>
        <v/>
      </c>
      <c r="BE1465" s="34" t="str">
        <f>IF(AZ1465="","",IF(AND($H1465="",$I1465=""),"Y",IF(AND($H1465&lt;=#REF!,$I1465&gt;=#REF!),"Y",IF(AND($H1465&lt;=#REF!,$I1465=""),"Y",IF(AND($H1465="",$I1465&gt;=#REF!),"Y","N")))))</f>
        <v/>
      </c>
      <c r="BF1465" s="80" t="str">
        <f t="shared" si="275"/>
        <v/>
      </c>
    </row>
    <row r="1466" spans="12:58">
      <c r="L1466" s="80" t="str">
        <f t="shared" si="273"/>
        <v/>
      </c>
      <c r="R1466" s="65" t="str">
        <f t="shared" si="265"/>
        <v/>
      </c>
      <c r="S1466" s="16" t="str">
        <f t="shared" si="266"/>
        <v/>
      </c>
      <c r="X1466" s="65" t="str">
        <f t="shared" si="267"/>
        <v/>
      </c>
      <c r="AD1466" s="65" t="str">
        <f t="shared" si="268"/>
        <v/>
      </c>
      <c r="AE1466" s="80" t="str">
        <f t="shared" si="269"/>
        <v/>
      </c>
      <c r="AF1466" s="13"/>
      <c r="AN1466" s="14"/>
      <c r="AO1466" s="14"/>
      <c r="AS1466" s="14"/>
      <c r="AT1466" s="14"/>
      <c r="AX1466" s="14"/>
      <c r="AY1466" s="114"/>
      <c r="AZ1466" s="96" t="str">
        <f t="shared" si="270"/>
        <v/>
      </c>
      <c r="BA1466" s="59" t="str">
        <f t="shared" si="271"/>
        <v/>
      </c>
      <c r="BB1466" s="59" t="str">
        <f t="shared" si="272"/>
        <v/>
      </c>
      <c r="BC1466" s="59" t="str">
        <f t="shared" si="276"/>
        <v/>
      </c>
      <c r="BD1466" s="59" t="str">
        <f t="shared" si="274"/>
        <v/>
      </c>
      <c r="BE1466" s="34" t="str">
        <f>IF(AZ1466="","",IF(AND($H1466="",$I1466=""),"Y",IF(AND($H1466&lt;=#REF!,$I1466&gt;=#REF!),"Y",IF(AND($H1466&lt;=#REF!,$I1466=""),"Y",IF(AND($H1466="",$I1466&gt;=#REF!),"Y","N")))))</f>
        <v/>
      </c>
      <c r="BF1466" s="80" t="str">
        <f t="shared" si="275"/>
        <v/>
      </c>
    </row>
    <row r="1467" spans="12:58">
      <c r="L1467" s="80" t="str">
        <f t="shared" si="273"/>
        <v/>
      </c>
      <c r="R1467" s="65" t="str">
        <f t="shared" si="265"/>
        <v/>
      </c>
      <c r="S1467" s="16" t="str">
        <f t="shared" si="266"/>
        <v/>
      </c>
      <c r="X1467" s="65" t="str">
        <f t="shared" si="267"/>
        <v/>
      </c>
      <c r="AD1467" s="65" t="str">
        <f t="shared" si="268"/>
        <v/>
      </c>
      <c r="AE1467" s="80" t="str">
        <f t="shared" si="269"/>
        <v/>
      </c>
      <c r="AF1467" s="13"/>
      <c r="AN1467" s="14"/>
      <c r="AO1467" s="14"/>
      <c r="AS1467" s="14"/>
      <c r="AT1467" s="14"/>
      <c r="AX1467" s="14"/>
      <c r="AY1467" s="114"/>
      <c r="AZ1467" s="96" t="str">
        <f t="shared" si="270"/>
        <v/>
      </c>
      <c r="BA1467" s="59" t="str">
        <f t="shared" si="271"/>
        <v/>
      </c>
      <c r="BB1467" s="59" t="str">
        <f t="shared" si="272"/>
        <v/>
      </c>
      <c r="BC1467" s="59" t="str">
        <f t="shared" si="276"/>
        <v/>
      </c>
      <c r="BD1467" s="59" t="str">
        <f t="shared" si="274"/>
        <v/>
      </c>
      <c r="BE1467" s="34" t="str">
        <f>IF(AZ1467="","",IF(AND($H1467="",$I1467=""),"Y",IF(AND($H1467&lt;=#REF!,$I1467&gt;=#REF!),"Y",IF(AND($H1467&lt;=#REF!,$I1467=""),"Y",IF(AND($H1467="",$I1467&gt;=#REF!),"Y","N")))))</f>
        <v/>
      </c>
      <c r="BF1467" s="80" t="str">
        <f t="shared" si="275"/>
        <v/>
      </c>
    </row>
    <row r="1468" spans="12:58">
      <c r="L1468" s="80" t="str">
        <f t="shared" si="273"/>
        <v/>
      </c>
      <c r="R1468" s="65" t="str">
        <f t="shared" si="265"/>
        <v/>
      </c>
      <c r="S1468" s="16" t="str">
        <f t="shared" si="266"/>
        <v/>
      </c>
      <c r="X1468" s="65" t="str">
        <f t="shared" si="267"/>
        <v/>
      </c>
      <c r="AD1468" s="65" t="str">
        <f t="shared" si="268"/>
        <v/>
      </c>
      <c r="AE1468" s="80" t="str">
        <f t="shared" si="269"/>
        <v/>
      </c>
      <c r="AF1468" s="13"/>
      <c r="AN1468" s="14"/>
      <c r="AO1468" s="14"/>
      <c r="AS1468" s="14"/>
      <c r="AT1468" s="14"/>
      <c r="AX1468" s="14"/>
      <c r="AY1468" s="114"/>
      <c r="AZ1468" s="96" t="str">
        <f t="shared" si="270"/>
        <v/>
      </c>
      <c r="BA1468" s="59" t="str">
        <f t="shared" si="271"/>
        <v/>
      </c>
      <c r="BB1468" s="59" t="str">
        <f t="shared" si="272"/>
        <v/>
      </c>
      <c r="BC1468" s="59" t="str">
        <f t="shared" si="276"/>
        <v/>
      </c>
      <c r="BD1468" s="59" t="str">
        <f t="shared" si="274"/>
        <v/>
      </c>
      <c r="BE1468" s="34" t="str">
        <f>IF(AZ1468="","",IF(AND($H1468="",$I1468=""),"Y",IF(AND($H1468&lt;=#REF!,$I1468&gt;=#REF!),"Y",IF(AND($H1468&lt;=#REF!,$I1468=""),"Y",IF(AND($H1468="",$I1468&gt;=#REF!),"Y","N")))))</f>
        <v/>
      </c>
      <c r="BF1468" s="80" t="str">
        <f t="shared" si="275"/>
        <v/>
      </c>
    </row>
    <row r="1469" spans="12:58">
      <c r="L1469" s="80" t="str">
        <f t="shared" si="273"/>
        <v/>
      </c>
      <c r="R1469" s="65" t="str">
        <f t="shared" si="265"/>
        <v/>
      </c>
      <c r="S1469" s="16" t="str">
        <f t="shared" si="266"/>
        <v/>
      </c>
      <c r="X1469" s="65" t="str">
        <f t="shared" si="267"/>
        <v/>
      </c>
      <c r="AD1469" s="65" t="str">
        <f t="shared" si="268"/>
        <v/>
      </c>
      <c r="AE1469" s="80" t="str">
        <f t="shared" si="269"/>
        <v/>
      </c>
      <c r="AF1469" s="13"/>
      <c r="AN1469" s="14"/>
      <c r="AO1469" s="14"/>
      <c r="AS1469" s="14"/>
      <c r="AT1469" s="14"/>
      <c r="AX1469" s="14"/>
      <c r="AY1469" s="114"/>
      <c r="AZ1469" s="96" t="str">
        <f t="shared" si="270"/>
        <v/>
      </c>
      <c r="BA1469" s="59" t="str">
        <f t="shared" si="271"/>
        <v/>
      </c>
      <c r="BB1469" s="59" t="str">
        <f t="shared" si="272"/>
        <v/>
      </c>
      <c r="BC1469" s="59" t="str">
        <f t="shared" si="276"/>
        <v/>
      </c>
      <c r="BD1469" s="59" t="str">
        <f t="shared" si="274"/>
        <v/>
      </c>
      <c r="BE1469" s="34" t="str">
        <f>IF(AZ1469="","",IF(AND($H1469="",$I1469=""),"Y",IF(AND($H1469&lt;=#REF!,$I1469&gt;=#REF!),"Y",IF(AND($H1469&lt;=#REF!,$I1469=""),"Y",IF(AND($H1469="",$I1469&gt;=#REF!),"Y","N")))))</f>
        <v/>
      </c>
      <c r="BF1469" s="80" t="str">
        <f t="shared" si="275"/>
        <v/>
      </c>
    </row>
    <row r="1470" spans="12:58">
      <c r="L1470" s="80" t="str">
        <f t="shared" si="273"/>
        <v/>
      </c>
      <c r="R1470" s="65" t="str">
        <f t="shared" si="265"/>
        <v/>
      </c>
      <c r="S1470" s="16" t="str">
        <f t="shared" si="266"/>
        <v/>
      </c>
      <c r="X1470" s="65" t="str">
        <f t="shared" si="267"/>
        <v/>
      </c>
      <c r="AD1470" s="65" t="str">
        <f t="shared" si="268"/>
        <v/>
      </c>
      <c r="AE1470" s="80" t="str">
        <f t="shared" si="269"/>
        <v/>
      </c>
      <c r="AF1470" s="13"/>
      <c r="AN1470" s="14"/>
      <c r="AO1470" s="14"/>
      <c r="AS1470" s="14"/>
      <c r="AT1470" s="14"/>
      <c r="AX1470" s="14"/>
      <c r="AY1470" s="114"/>
      <c r="AZ1470" s="96" t="str">
        <f t="shared" si="270"/>
        <v/>
      </c>
      <c r="BA1470" s="59" t="str">
        <f t="shared" si="271"/>
        <v/>
      </c>
      <c r="BB1470" s="59" t="str">
        <f t="shared" si="272"/>
        <v/>
      </c>
      <c r="BC1470" s="59" t="str">
        <f t="shared" si="276"/>
        <v/>
      </c>
      <c r="BD1470" s="59" t="str">
        <f t="shared" si="274"/>
        <v/>
      </c>
      <c r="BE1470" s="34" t="str">
        <f>IF(AZ1470="","",IF(AND($H1470="",$I1470=""),"Y",IF(AND($H1470&lt;=#REF!,$I1470&gt;=#REF!),"Y",IF(AND($H1470&lt;=#REF!,$I1470=""),"Y",IF(AND($H1470="",$I1470&gt;=#REF!),"Y","N")))))</f>
        <v/>
      </c>
      <c r="BF1470" s="80" t="str">
        <f t="shared" si="275"/>
        <v/>
      </c>
    </row>
    <row r="1471" spans="12:58">
      <c r="L1471" s="80" t="str">
        <f t="shared" si="273"/>
        <v/>
      </c>
      <c r="R1471" s="65" t="str">
        <f t="shared" si="265"/>
        <v/>
      </c>
      <c r="S1471" s="16" t="str">
        <f t="shared" si="266"/>
        <v/>
      </c>
      <c r="X1471" s="65" t="str">
        <f t="shared" si="267"/>
        <v/>
      </c>
      <c r="AD1471" s="65" t="str">
        <f t="shared" si="268"/>
        <v/>
      </c>
      <c r="AE1471" s="80" t="str">
        <f t="shared" si="269"/>
        <v/>
      </c>
      <c r="AF1471" s="13"/>
      <c r="AN1471" s="14"/>
      <c r="AO1471" s="14"/>
      <c r="AS1471" s="14"/>
      <c r="AT1471" s="14"/>
      <c r="AX1471" s="14"/>
      <c r="AY1471" s="114"/>
      <c r="AZ1471" s="96" t="str">
        <f t="shared" si="270"/>
        <v/>
      </c>
      <c r="BA1471" s="59" t="str">
        <f t="shared" si="271"/>
        <v/>
      </c>
      <c r="BB1471" s="59" t="str">
        <f t="shared" si="272"/>
        <v/>
      </c>
      <c r="BC1471" s="59" t="str">
        <f t="shared" si="276"/>
        <v/>
      </c>
      <c r="BD1471" s="59" t="str">
        <f t="shared" si="274"/>
        <v/>
      </c>
      <c r="BE1471" s="34" t="str">
        <f>IF(AZ1471="","",IF(AND($H1471="",$I1471=""),"Y",IF(AND($H1471&lt;=#REF!,$I1471&gt;=#REF!),"Y",IF(AND($H1471&lt;=#REF!,$I1471=""),"Y",IF(AND($H1471="",$I1471&gt;=#REF!),"Y","N")))))</f>
        <v/>
      </c>
      <c r="BF1471" s="80" t="str">
        <f t="shared" si="275"/>
        <v/>
      </c>
    </row>
    <row r="1472" spans="12:58">
      <c r="L1472" s="80" t="str">
        <f t="shared" si="273"/>
        <v/>
      </c>
      <c r="R1472" s="65" t="str">
        <f t="shared" si="265"/>
        <v/>
      </c>
      <c r="S1472" s="16" t="str">
        <f t="shared" si="266"/>
        <v/>
      </c>
      <c r="X1472" s="65" t="str">
        <f t="shared" si="267"/>
        <v/>
      </c>
      <c r="AD1472" s="65" t="str">
        <f t="shared" si="268"/>
        <v/>
      </c>
      <c r="AE1472" s="80" t="str">
        <f t="shared" si="269"/>
        <v/>
      </c>
      <c r="AF1472" s="13"/>
      <c r="AN1472" s="14"/>
      <c r="AO1472" s="14"/>
      <c r="AS1472" s="14"/>
      <c r="AT1472" s="14"/>
      <c r="AX1472" s="14"/>
      <c r="AY1472" s="114"/>
      <c r="AZ1472" s="96" t="str">
        <f t="shared" si="270"/>
        <v/>
      </c>
      <c r="BA1472" s="59" t="str">
        <f t="shared" si="271"/>
        <v/>
      </c>
      <c r="BB1472" s="59" t="str">
        <f t="shared" si="272"/>
        <v/>
      </c>
      <c r="BC1472" s="59" t="str">
        <f t="shared" si="276"/>
        <v/>
      </c>
      <c r="BD1472" s="59" t="str">
        <f t="shared" si="274"/>
        <v/>
      </c>
      <c r="BE1472" s="34" t="str">
        <f>IF(AZ1472="","",IF(AND($H1472="",$I1472=""),"Y",IF(AND($H1472&lt;=#REF!,$I1472&gt;=#REF!),"Y",IF(AND($H1472&lt;=#REF!,$I1472=""),"Y",IF(AND($H1472="",$I1472&gt;=#REF!),"Y","N")))))</f>
        <v/>
      </c>
      <c r="BF1472" s="80" t="str">
        <f t="shared" si="275"/>
        <v/>
      </c>
    </row>
    <row r="1473" spans="12:58">
      <c r="L1473" s="80" t="str">
        <f t="shared" si="273"/>
        <v/>
      </c>
      <c r="R1473" s="65" t="str">
        <f t="shared" si="265"/>
        <v/>
      </c>
      <c r="S1473" s="16" t="str">
        <f t="shared" si="266"/>
        <v/>
      </c>
      <c r="X1473" s="65" t="str">
        <f t="shared" si="267"/>
        <v/>
      </c>
      <c r="AD1473" s="65" t="str">
        <f t="shared" si="268"/>
        <v/>
      </c>
      <c r="AE1473" s="80" t="str">
        <f t="shared" si="269"/>
        <v/>
      </c>
      <c r="AF1473" s="13"/>
      <c r="AN1473" s="14"/>
      <c r="AO1473" s="14"/>
      <c r="AS1473" s="14"/>
      <c r="AT1473" s="14"/>
      <c r="AX1473" s="14"/>
      <c r="AY1473" s="114"/>
      <c r="AZ1473" s="96" t="str">
        <f t="shared" si="270"/>
        <v/>
      </c>
      <c r="BA1473" s="59" t="str">
        <f t="shared" si="271"/>
        <v/>
      </c>
      <c r="BB1473" s="59" t="str">
        <f t="shared" si="272"/>
        <v/>
      </c>
      <c r="BC1473" s="59" t="str">
        <f t="shared" si="276"/>
        <v/>
      </c>
      <c r="BD1473" s="59" t="str">
        <f t="shared" si="274"/>
        <v/>
      </c>
      <c r="BE1473" s="34" t="str">
        <f>IF(AZ1473="","",IF(AND($H1473="",$I1473=""),"Y",IF(AND($H1473&lt;=#REF!,$I1473&gt;=#REF!),"Y",IF(AND($H1473&lt;=#REF!,$I1473=""),"Y",IF(AND($H1473="",$I1473&gt;=#REF!),"Y","N")))))</f>
        <v/>
      </c>
      <c r="BF1473" s="80" t="str">
        <f t="shared" si="275"/>
        <v/>
      </c>
    </row>
    <row r="1474" spans="12:58">
      <c r="L1474" s="80" t="str">
        <f t="shared" si="273"/>
        <v/>
      </c>
      <c r="R1474" s="65" t="str">
        <f t="shared" si="265"/>
        <v/>
      </c>
      <c r="S1474" s="16" t="str">
        <f t="shared" si="266"/>
        <v/>
      </c>
      <c r="X1474" s="65" t="str">
        <f t="shared" si="267"/>
        <v/>
      </c>
      <c r="AD1474" s="65" t="str">
        <f t="shared" si="268"/>
        <v/>
      </c>
      <c r="AE1474" s="80" t="str">
        <f t="shared" si="269"/>
        <v/>
      </c>
      <c r="AF1474" s="13"/>
      <c r="AN1474" s="14"/>
      <c r="AO1474" s="14"/>
      <c r="AS1474" s="14"/>
      <c r="AT1474" s="14"/>
      <c r="AX1474" s="14"/>
      <c r="AY1474" s="114"/>
      <c r="AZ1474" s="96" t="str">
        <f t="shared" si="270"/>
        <v/>
      </c>
      <c r="BA1474" s="59" t="str">
        <f t="shared" si="271"/>
        <v/>
      </c>
      <c r="BB1474" s="59" t="str">
        <f t="shared" si="272"/>
        <v/>
      </c>
      <c r="BC1474" s="59" t="str">
        <f t="shared" si="276"/>
        <v/>
      </c>
      <c r="BD1474" s="59" t="str">
        <f t="shared" si="274"/>
        <v/>
      </c>
      <c r="BE1474" s="34" t="str">
        <f>IF(AZ1474="","",IF(AND($H1474="",$I1474=""),"Y",IF(AND($H1474&lt;=#REF!,$I1474&gt;=#REF!),"Y",IF(AND($H1474&lt;=#REF!,$I1474=""),"Y",IF(AND($H1474="",$I1474&gt;=#REF!),"Y","N")))))</f>
        <v/>
      </c>
      <c r="BF1474" s="80" t="str">
        <f t="shared" si="275"/>
        <v/>
      </c>
    </row>
    <row r="1475" spans="12:58">
      <c r="L1475" s="80" t="str">
        <f t="shared" si="273"/>
        <v/>
      </c>
      <c r="R1475" s="65" t="str">
        <f t="shared" ref="R1475:R1538" si="277">IF(AND(N1475="Accepted",Q1475=""),"Enter date 1st dose administered",IF(AND(N1475="Previously vaccinated at another location",Q1475=""),"Enter date 1st dose administered",IF(AND(N1475="Refused",O1475=""),"Enter reason for refusal",IF(Q1475&lt;&gt;"","YES",IF(N1475="Refused","NO",IF(AND($M1475&lt;&gt;"",N1475=""),"Enter Vaccination Status",IF(N1475="Unknown","Unknown","")))))))</f>
        <v/>
      </c>
      <c r="S1475" s="16" t="str">
        <f t="shared" ref="S1475:S1538" si="278">IF(Q1475="","",IF(M1475="Pfizer-BioNTech",Q1475+21,IF(M1475="Moderna",Q1475+28,IF(M1475="Janssen/Johnson &amp; Johnson","N/A",""))))</f>
        <v/>
      </c>
      <c r="X1475" s="65" t="str">
        <f t="shared" ref="X1475:X1538" si="279">IF($M1475="Janssen/Johnson &amp; Johnson","N/A",IF(AND(T1475="Accepted",W1475=""),"Enter date 2nd dose administered",IF(AND(T1475="Previously vaccinated at another location",W1475=""),"Enter date 2nd dose administered",IF(R1475="NO","NO",IF(AND(T1475="Refused",U1475=""),"Enter reason for refusal",IF(W1475&lt;&gt;"","YES",IF(T1475="Refused","NO",IF(AND(R1475="YES",T1475=""),"NO",IF(T1475="Unknown","Unknown",IF(AND(T1475="",R1475="Unknown"),"Unknown",""))))))))))</f>
        <v/>
      </c>
      <c r="AD1475" s="65" t="str">
        <f t="shared" ref="AD1475:AD1538" si="280">IF($M1475="Janssen/Johnson &amp; Johnson","N/A",IF(AND(Z1475="Accepted",AC1475=""),"Enter date 2nd dose administered",IF(AND(Z1475="Previously vaccinated at another location",AC1475=""),"Enter date 2nd dose administered",IF(Y1475="NO","NO",IF(AND(Z1475="Refused",AA1475=""),"Enter reason for refusal",IF(AC1475&lt;&gt;"","YES",IF(Z1475="Refused","NO",IF(AND(Y1475="YES",Z1475=""),"NO",IF(Z1475="Unknown","Unknown",IF(AND(Z1475="",Y1475="Unknown"),"Unknown",""))))))))))</f>
        <v/>
      </c>
      <c r="AE1475" s="80" t="str">
        <f t="shared" ref="AE1475:AE1538" si="281">IF(AND(M1475="Pfizer-BioNTech",W1475&lt;&gt;""),W1475+150,IF(AND(M1475="Moderna",W1475&lt;&gt;""),W1475+150,IF(AND(M1475="Janssen/Johnson &amp; Johnson",Q1475&lt;&gt;""),Q1475+60,"")))</f>
        <v/>
      </c>
      <c r="AF1475" s="13"/>
      <c r="AN1475" s="14"/>
      <c r="AO1475" s="14"/>
      <c r="AS1475" s="14"/>
      <c r="AT1475" s="14"/>
      <c r="AX1475" s="14"/>
      <c r="AY1475" s="114"/>
      <c r="AZ1475" s="96" t="str">
        <f t="shared" ref="AZ1475:AZ1538" si="282">IF(OR(X1475="YES",X1475="Enter date 2nd dose administered"),"YES",IF(AND(M1475="Janssen/Johnson &amp; Johnson",R1475="YES"),"YES",IF(OR(O1475="Medical Contraindication",U1475="Medical Contraindication"),"Medical Contraindication",IF(AND(R1475="YES",T1475=""),"NEEDS 2ND DOSE",IF(AND(R1475="Enter date 1st dose administered",T1475=""),"NEEDS 2ND DOSE",IF(AND(R1475="YES",U1475="Offered and Declined"),"Refused 2nd Dose",IF(O1475="Religious Exemption","Religious Exemption",IF(OR(R1475="NO",R1475="Enter reason for refusal"),"NO",IF(OR(R1475="Unknown",X1475="Unknown"),"Unknown","")))))))))</f>
        <v/>
      </c>
      <c r="BA1475" s="59" t="str">
        <f t="shared" ref="BA1475:BA1538" si="283">IF(AZ1475="","",IF(OR(AG1475="Accepted",AG1475="Previously vaccinated at another location"),"YES",IF(AH1475="Medical Contraindication","Medical Contraindication",IF(AG1475="Unknown","Unknown",IF(AG1475="Refused","NO","NO")))))</f>
        <v/>
      </c>
      <c r="BB1475" s="59" t="str">
        <f t="shared" ref="BB1475:BB1538" si="284">IF(AZ1475="","",IF(OR(AL1475="Accepted",AL1475="Previously vaccinated at another location"),"YES",IF(AM1475="Medical Contraindication","Medical Contraindication",IF(AL1475="Unknown","Unknown",IF(AL1475="Refused","NO","NO")))))</f>
        <v/>
      </c>
      <c r="BC1475" s="59" t="str">
        <f t="shared" si="276"/>
        <v/>
      </c>
      <c r="BD1475" s="59" t="str">
        <f t="shared" si="274"/>
        <v/>
      </c>
      <c r="BE1475" s="34" t="str">
        <f>IF(AZ1475="","",IF(AND($H1475="",$I1475=""),"Y",IF(AND($H1475&lt;=#REF!,$I1475&gt;=#REF!),"Y",IF(AND($H1475&lt;=#REF!,$I1475=""),"Y",IF(AND($H1475="",$I1475&gt;=#REF!),"Y","N")))))</f>
        <v/>
      </c>
      <c r="BF1475" s="80" t="str">
        <f t="shared" si="275"/>
        <v/>
      </c>
    </row>
    <row r="1476" spans="12:58">
      <c r="L1476" s="80" t="str">
        <f t="shared" ref="L1476:L1539" si="285">IF(I1476&gt;0,I1476+30,"")</f>
        <v/>
      </c>
      <c r="R1476" s="65" t="str">
        <f t="shared" si="277"/>
        <v/>
      </c>
      <c r="S1476" s="16" t="str">
        <f t="shared" si="278"/>
        <v/>
      </c>
      <c r="X1476" s="65" t="str">
        <f t="shared" si="279"/>
        <v/>
      </c>
      <c r="AD1476" s="65" t="str">
        <f t="shared" si="280"/>
        <v/>
      </c>
      <c r="AE1476" s="80" t="str">
        <f t="shared" si="281"/>
        <v/>
      </c>
      <c r="AF1476" s="13"/>
      <c r="AN1476" s="14"/>
      <c r="AO1476" s="14"/>
      <c r="AS1476" s="14"/>
      <c r="AT1476" s="14"/>
      <c r="AX1476" s="14"/>
      <c r="AY1476" s="114"/>
      <c r="AZ1476" s="96" t="str">
        <f t="shared" si="282"/>
        <v/>
      </c>
      <c r="BA1476" s="59" t="str">
        <f t="shared" si="283"/>
        <v/>
      </c>
      <c r="BB1476" s="59" t="str">
        <f t="shared" si="284"/>
        <v/>
      </c>
      <c r="BC1476" s="59" t="str">
        <f t="shared" si="276"/>
        <v/>
      </c>
      <c r="BD1476" s="59" t="str">
        <f t="shared" ref="BD1476:BD1539" si="286">IF(AV1476="","",IF(OR(AV1476="Accepted",AV1476="Previously vaccinated at another location"),"YES",IF(AW1476="Medical Contraindication","Medical Contraindication",IF(AW1476="Unknown","Unknown",IF(AW1476="Refused","NO","NO")))))</f>
        <v/>
      </c>
      <c r="BE1476" s="34" t="str">
        <f>IF(AZ1476="","",IF(AND($H1476="",$I1476=""),"Y",IF(AND($H1476&lt;=#REF!,$I1476&gt;=#REF!),"Y",IF(AND($H1476&lt;=#REF!,$I1476=""),"Y",IF(AND($H1476="",$I1476&gt;=#REF!),"Y","N")))))</f>
        <v/>
      </c>
      <c r="BF1476" s="80" t="str">
        <f t="shared" ref="BF1476:BF1539" si="287">IF($AZ1476="YES",IF($M1476="Janssen/Johnson &amp; Johnson",Q1476,W1476),"")</f>
        <v/>
      </c>
    </row>
    <row r="1477" spans="12:58">
      <c r="L1477" s="80" t="str">
        <f t="shared" si="285"/>
        <v/>
      </c>
      <c r="R1477" s="65" t="str">
        <f t="shared" si="277"/>
        <v/>
      </c>
      <c r="S1477" s="16" t="str">
        <f t="shared" si="278"/>
        <v/>
      </c>
      <c r="X1477" s="65" t="str">
        <f t="shared" si="279"/>
        <v/>
      </c>
      <c r="AD1477" s="65" t="str">
        <f t="shared" si="280"/>
        <v/>
      </c>
      <c r="AE1477" s="80" t="str">
        <f t="shared" si="281"/>
        <v/>
      </c>
      <c r="AF1477" s="13"/>
      <c r="AN1477" s="14"/>
      <c r="AO1477" s="14"/>
      <c r="AS1477" s="14"/>
      <c r="AT1477" s="14"/>
      <c r="AX1477" s="14"/>
      <c r="AY1477" s="114"/>
      <c r="AZ1477" s="96" t="str">
        <f t="shared" si="282"/>
        <v/>
      </c>
      <c r="BA1477" s="59" t="str">
        <f t="shared" si="283"/>
        <v/>
      </c>
      <c r="BB1477" s="59" t="str">
        <f t="shared" si="284"/>
        <v/>
      </c>
      <c r="BC1477" s="59" t="str">
        <f t="shared" ref="BC1477:BC1540" si="288">IF(BA1477="","",IF(OR(AM1477="Accepted",AM1477="Previously vaccinated at another location"),"YES",IF(AN1477="Medical Contraindication","Medical Contraindication",IF(AM1477="Unknown","Unknown",IF(AM1477="Refused","NO","NO")))))</f>
        <v/>
      </c>
      <c r="BD1477" s="59" t="str">
        <f t="shared" si="286"/>
        <v/>
      </c>
      <c r="BE1477" s="34" t="str">
        <f>IF(AZ1477="","",IF(AND($H1477="",$I1477=""),"Y",IF(AND($H1477&lt;=#REF!,$I1477&gt;=#REF!),"Y",IF(AND($H1477&lt;=#REF!,$I1477=""),"Y",IF(AND($H1477="",$I1477&gt;=#REF!),"Y","N")))))</f>
        <v/>
      </c>
      <c r="BF1477" s="80" t="str">
        <f t="shared" si="287"/>
        <v/>
      </c>
    </row>
    <row r="1478" spans="12:58">
      <c r="L1478" s="80" t="str">
        <f t="shared" si="285"/>
        <v/>
      </c>
      <c r="R1478" s="65" t="str">
        <f t="shared" si="277"/>
        <v/>
      </c>
      <c r="S1478" s="16" t="str">
        <f t="shared" si="278"/>
        <v/>
      </c>
      <c r="X1478" s="65" t="str">
        <f t="shared" si="279"/>
        <v/>
      </c>
      <c r="AD1478" s="65" t="str">
        <f t="shared" si="280"/>
        <v/>
      </c>
      <c r="AE1478" s="80" t="str">
        <f t="shared" si="281"/>
        <v/>
      </c>
      <c r="AF1478" s="13"/>
      <c r="AN1478" s="14"/>
      <c r="AO1478" s="14"/>
      <c r="AS1478" s="14"/>
      <c r="AT1478" s="14"/>
      <c r="AX1478" s="14"/>
      <c r="AY1478" s="114"/>
      <c r="AZ1478" s="96" t="str">
        <f t="shared" si="282"/>
        <v/>
      </c>
      <c r="BA1478" s="59" t="str">
        <f t="shared" si="283"/>
        <v/>
      </c>
      <c r="BB1478" s="59" t="str">
        <f t="shared" si="284"/>
        <v/>
      </c>
      <c r="BC1478" s="59" t="str">
        <f t="shared" si="288"/>
        <v/>
      </c>
      <c r="BD1478" s="59" t="str">
        <f t="shared" si="286"/>
        <v/>
      </c>
      <c r="BE1478" s="34" t="str">
        <f>IF(AZ1478="","",IF(AND($H1478="",$I1478=""),"Y",IF(AND($H1478&lt;=#REF!,$I1478&gt;=#REF!),"Y",IF(AND($H1478&lt;=#REF!,$I1478=""),"Y",IF(AND($H1478="",$I1478&gt;=#REF!),"Y","N")))))</f>
        <v/>
      </c>
      <c r="BF1478" s="80" t="str">
        <f t="shared" si="287"/>
        <v/>
      </c>
    </row>
    <row r="1479" spans="12:58">
      <c r="L1479" s="80" t="str">
        <f t="shared" si="285"/>
        <v/>
      </c>
      <c r="R1479" s="65" t="str">
        <f t="shared" si="277"/>
        <v/>
      </c>
      <c r="S1479" s="16" t="str">
        <f t="shared" si="278"/>
        <v/>
      </c>
      <c r="X1479" s="65" t="str">
        <f t="shared" si="279"/>
        <v/>
      </c>
      <c r="AD1479" s="65" t="str">
        <f t="shared" si="280"/>
        <v/>
      </c>
      <c r="AE1479" s="80" t="str">
        <f t="shared" si="281"/>
        <v/>
      </c>
      <c r="AF1479" s="13"/>
      <c r="AN1479" s="14"/>
      <c r="AO1479" s="14"/>
      <c r="AS1479" s="14"/>
      <c r="AT1479" s="14"/>
      <c r="AX1479" s="14"/>
      <c r="AY1479" s="114"/>
      <c r="AZ1479" s="96" t="str">
        <f t="shared" si="282"/>
        <v/>
      </c>
      <c r="BA1479" s="59" t="str">
        <f t="shared" si="283"/>
        <v/>
      </c>
      <c r="BB1479" s="59" t="str">
        <f t="shared" si="284"/>
        <v/>
      </c>
      <c r="BC1479" s="59" t="str">
        <f t="shared" si="288"/>
        <v/>
      </c>
      <c r="BD1479" s="59" t="str">
        <f t="shared" si="286"/>
        <v/>
      </c>
      <c r="BE1479" s="34" t="str">
        <f>IF(AZ1479="","",IF(AND($H1479="",$I1479=""),"Y",IF(AND($H1479&lt;=#REF!,$I1479&gt;=#REF!),"Y",IF(AND($H1479&lt;=#REF!,$I1479=""),"Y",IF(AND($H1479="",$I1479&gt;=#REF!),"Y","N")))))</f>
        <v/>
      </c>
      <c r="BF1479" s="80" t="str">
        <f t="shared" si="287"/>
        <v/>
      </c>
    </row>
    <row r="1480" spans="12:58">
      <c r="L1480" s="80" t="str">
        <f t="shared" si="285"/>
        <v/>
      </c>
      <c r="R1480" s="65" t="str">
        <f t="shared" si="277"/>
        <v/>
      </c>
      <c r="S1480" s="16" t="str">
        <f t="shared" si="278"/>
        <v/>
      </c>
      <c r="X1480" s="65" t="str">
        <f t="shared" si="279"/>
        <v/>
      </c>
      <c r="AD1480" s="65" t="str">
        <f t="shared" si="280"/>
        <v/>
      </c>
      <c r="AE1480" s="80" t="str">
        <f t="shared" si="281"/>
        <v/>
      </c>
      <c r="AF1480" s="13"/>
      <c r="AN1480" s="14"/>
      <c r="AO1480" s="14"/>
      <c r="AS1480" s="14"/>
      <c r="AT1480" s="14"/>
      <c r="AX1480" s="14"/>
      <c r="AY1480" s="114"/>
      <c r="AZ1480" s="96" t="str">
        <f t="shared" si="282"/>
        <v/>
      </c>
      <c r="BA1480" s="59" t="str">
        <f t="shared" si="283"/>
        <v/>
      </c>
      <c r="BB1480" s="59" t="str">
        <f t="shared" si="284"/>
        <v/>
      </c>
      <c r="BC1480" s="59" t="str">
        <f t="shared" si="288"/>
        <v/>
      </c>
      <c r="BD1480" s="59" t="str">
        <f t="shared" si="286"/>
        <v/>
      </c>
      <c r="BE1480" s="34" t="str">
        <f>IF(AZ1480="","",IF(AND($H1480="",$I1480=""),"Y",IF(AND($H1480&lt;=#REF!,$I1480&gt;=#REF!),"Y",IF(AND($H1480&lt;=#REF!,$I1480=""),"Y",IF(AND($H1480="",$I1480&gt;=#REF!),"Y","N")))))</f>
        <v/>
      </c>
      <c r="BF1480" s="80" t="str">
        <f t="shared" si="287"/>
        <v/>
      </c>
    </row>
    <row r="1481" spans="12:58">
      <c r="L1481" s="80" t="str">
        <f t="shared" si="285"/>
        <v/>
      </c>
      <c r="R1481" s="65" t="str">
        <f t="shared" si="277"/>
        <v/>
      </c>
      <c r="S1481" s="16" t="str">
        <f t="shared" si="278"/>
        <v/>
      </c>
      <c r="X1481" s="65" t="str">
        <f t="shared" si="279"/>
        <v/>
      </c>
      <c r="AD1481" s="65" t="str">
        <f t="shared" si="280"/>
        <v/>
      </c>
      <c r="AE1481" s="80" t="str">
        <f t="shared" si="281"/>
        <v/>
      </c>
      <c r="AF1481" s="13"/>
      <c r="AN1481" s="14"/>
      <c r="AO1481" s="14"/>
      <c r="AS1481" s="14"/>
      <c r="AT1481" s="14"/>
      <c r="AX1481" s="14"/>
      <c r="AY1481" s="114"/>
      <c r="AZ1481" s="96" t="str">
        <f t="shared" si="282"/>
        <v/>
      </c>
      <c r="BA1481" s="59" t="str">
        <f t="shared" si="283"/>
        <v/>
      </c>
      <c r="BB1481" s="59" t="str">
        <f t="shared" si="284"/>
        <v/>
      </c>
      <c r="BC1481" s="59" t="str">
        <f t="shared" si="288"/>
        <v/>
      </c>
      <c r="BD1481" s="59" t="str">
        <f t="shared" si="286"/>
        <v/>
      </c>
      <c r="BE1481" s="34" t="str">
        <f>IF(AZ1481="","",IF(AND($H1481="",$I1481=""),"Y",IF(AND($H1481&lt;=#REF!,$I1481&gt;=#REF!),"Y",IF(AND($H1481&lt;=#REF!,$I1481=""),"Y",IF(AND($H1481="",$I1481&gt;=#REF!),"Y","N")))))</f>
        <v/>
      </c>
      <c r="BF1481" s="80" t="str">
        <f t="shared" si="287"/>
        <v/>
      </c>
    </row>
    <row r="1482" spans="12:58">
      <c r="L1482" s="80" t="str">
        <f t="shared" si="285"/>
        <v/>
      </c>
      <c r="R1482" s="65" t="str">
        <f t="shared" si="277"/>
        <v/>
      </c>
      <c r="S1482" s="16" t="str">
        <f t="shared" si="278"/>
        <v/>
      </c>
      <c r="X1482" s="65" t="str">
        <f t="shared" si="279"/>
        <v/>
      </c>
      <c r="AD1482" s="65" t="str">
        <f t="shared" si="280"/>
        <v/>
      </c>
      <c r="AE1482" s="80" t="str">
        <f t="shared" si="281"/>
        <v/>
      </c>
      <c r="AF1482" s="13"/>
      <c r="AN1482" s="14"/>
      <c r="AO1482" s="14"/>
      <c r="AS1482" s="14"/>
      <c r="AT1482" s="14"/>
      <c r="AX1482" s="14"/>
      <c r="AY1482" s="114"/>
      <c r="AZ1482" s="96" t="str">
        <f t="shared" si="282"/>
        <v/>
      </c>
      <c r="BA1482" s="59" t="str">
        <f t="shared" si="283"/>
        <v/>
      </c>
      <c r="BB1482" s="59" t="str">
        <f t="shared" si="284"/>
        <v/>
      </c>
      <c r="BC1482" s="59" t="str">
        <f t="shared" si="288"/>
        <v/>
      </c>
      <c r="BD1482" s="59" t="str">
        <f t="shared" si="286"/>
        <v/>
      </c>
      <c r="BE1482" s="34" t="str">
        <f>IF(AZ1482="","",IF(AND($H1482="",$I1482=""),"Y",IF(AND($H1482&lt;=#REF!,$I1482&gt;=#REF!),"Y",IF(AND($H1482&lt;=#REF!,$I1482=""),"Y",IF(AND($H1482="",$I1482&gt;=#REF!),"Y","N")))))</f>
        <v/>
      </c>
      <c r="BF1482" s="80" t="str">
        <f t="shared" si="287"/>
        <v/>
      </c>
    </row>
    <row r="1483" spans="12:58">
      <c r="L1483" s="80" t="str">
        <f t="shared" si="285"/>
        <v/>
      </c>
      <c r="R1483" s="65" t="str">
        <f t="shared" si="277"/>
        <v/>
      </c>
      <c r="S1483" s="16" t="str">
        <f t="shared" si="278"/>
        <v/>
      </c>
      <c r="X1483" s="65" t="str">
        <f t="shared" si="279"/>
        <v/>
      </c>
      <c r="AD1483" s="65" t="str">
        <f t="shared" si="280"/>
        <v/>
      </c>
      <c r="AE1483" s="80" t="str">
        <f t="shared" si="281"/>
        <v/>
      </c>
      <c r="AF1483" s="13"/>
      <c r="AN1483" s="14"/>
      <c r="AO1483" s="14"/>
      <c r="AS1483" s="14"/>
      <c r="AT1483" s="14"/>
      <c r="AX1483" s="14"/>
      <c r="AY1483" s="114"/>
      <c r="AZ1483" s="96" t="str">
        <f t="shared" si="282"/>
        <v/>
      </c>
      <c r="BA1483" s="59" t="str">
        <f t="shared" si="283"/>
        <v/>
      </c>
      <c r="BB1483" s="59" t="str">
        <f t="shared" si="284"/>
        <v/>
      </c>
      <c r="BC1483" s="59" t="str">
        <f t="shared" si="288"/>
        <v/>
      </c>
      <c r="BD1483" s="59" t="str">
        <f t="shared" si="286"/>
        <v/>
      </c>
      <c r="BE1483" s="34" t="str">
        <f>IF(AZ1483="","",IF(AND($H1483="",$I1483=""),"Y",IF(AND($H1483&lt;=#REF!,$I1483&gt;=#REF!),"Y",IF(AND($H1483&lt;=#REF!,$I1483=""),"Y",IF(AND($H1483="",$I1483&gt;=#REF!),"Y","N")))))</f>
        <v/>
      </c>
      <c r="BF1483" s="80" t="str">
        <f t="shared" si="287"/>
        <v/>
      </c>
    </row>
    <row r="1484" spans="12:58">
      <c r="L1484" s="80" t="str">
        <f t="shared" si="285"/>
        <v/>
      </c>
      <c r="R1484" s="65" t="str">
        <f t="shared" si="277"/>
        <v/>
      </c>
      <c r="S1484" s="16" t="str">
        <f t="shared" si="278"/>
        <v/>
      </c>
      <c r="X1484" s="65" t="str">
        <f t="shared" si="279"/>
        <v/>
      </c>
      <c r="AD1484" s="65" t="str">
        <f t="shared" si="280"/>
        <v/>
      </c>
      <c r="AE1484" s="80" t="str">
        <f t="shared" si="281"/>
        <v/>
      </c>
      <c r="AF1484" s="13"/>
      <c r="AN1484" s="14"/>
      <c r="AO1484" s="14"/>
      <c r="AS1484" s="14"/>
      <c r="AT1484" s="14"/>
      <c r="AX1484" s="14"/>
      <c r="AY1484" s="114"/>
      <c r="AZ1484" s="96" t="str">
        <f t="shared" si="282"/>
        <v/>
      </c>
      <c r="BA1484" s="59" t="str">
        <f t="shared" si="283"/>
        <v/>
      </c>
      <c r="BB1484" s="59" t="str">
        <f t="shared" si="284"/>
        <v/>
      </c>
      <c r="BC1484" s="59" t="str">
        <f t="shared" si="288"/>
        <v/>
      </c>
      <c r="BD1484" s="59" t="str">
        <f t="shared" si="286"/>
        <v/>
      </c>
      <c r="BE1484" s="34" t="str">
        <f>IF(AZ1484="","",IF(AND($H1484="",$I1484=""),"Y",IF(AND($H1484&lt;=#REF!,$I1484&gt;=#REF!),"Y",IF(AND($H1484&lt;=#REF!,$I1484=""),"Y",IF(AND($H1484="",$I1484&gt;=#REF!),"Y","N")))))</f>
        <v/>
      </c>
      <c r="BF1484" s="80" t="str">
        <f t="shared" si="287"/>
        <v/>
      </c>
    </row>
    <row r="1485" spans="12:58">
      <c r="L1485" s="80" t="str">
        <f t="shared" si="285"/>
        <v/>
      </c>
      <c r="R1485" s="65" t="str">
        <f t="shared" si="277"/>
        <v/>
      </c>
      <c r="S1485" s="16" t="str">
        <f t="shared" si="278"/>
        <v/>
      </c>
      <c r="X1485" s="65" t="str">
        <f t="shared" si="279"/>
        <v/>
      </c>
      <c r="AD1485" s="65" t="str">
        <f t="shared" si="280"/>
        <v/>
      </c>
      <c r="AE1485" s="80" t="str">
        <f t="shared" si="281"/>
        <v/>
      </c>
      <c r="AF1485" s="13"/>
      <c r="AN1485" s="14"/>
      <c r="AO1485" s="14"/>
      <c r="AS1485" s="14"/>
      <c r="AT1485" s="14"/>
      <c r="AX1485" s="14"/>
      <c r="AY1485" s="114"/>
      <c r="AZ1485" s="96" t="str">
        <f t="shared" si="282"/>
        <v/>
      </c>
      <c r="BA1485" s="59" t="str">
        <f t="shared" si="283"/>
        <v/>
      </c>
      <c r="BB1485" s="59" t="str">
        <f t="shared" si="284"/>
        <v/>
      </c>
      <c r="BC1485" s="59" t="str">
        <f t="shared" si="288"/>
        <v/>
      </c>
      <c r="BD1485" s="59" t="str">
        <f t="shared" si="286"/>
        <v/>
      </c>
      <c r="BE1485" s="34" t="str">
        <f>IF(AZ1485="","",IF(AND($H1485="",$I1485=""),"Y",IF(AND($H1485&lt;=#REF!,$I1485&gt;=#REF!),"Y",IF(AND($H1485&lt;=#REF!,$I1485=""),"Y",IF(AND($H1485="",$I1485&gt;=#REF!),"Y","N")))))</f>
        <v/>
      </c>
      <c r="BF1485" s="80" t="str">
        <f t="shared" si="287"/>
        <v/>
      </c>
    </row>
    <row r="1486" spans="12:58">
      <c r="L1486" s="80" t="str">
        <f t="shared" si="285"/>
        <v/>
      </c>
      <c r="R1486" s="65" t="str">
        <f t="shared" si="277"/>
        <v/>
      </c>
      <c r="S1486" s="16" t="str">
        <f t="shared" si="278"/>
        <v/>
      </c>
      <c r="X1486" s="65" t="str">
        <f t="shared" si="279"/>
        <v/>
      </c>
      <c r="AD1486" s="65" t="str">
        <f t="shared" si="280"/>
        <v/>
      </c>
      <c r="AE1486" s="80" t="str">
        <f t="shared" si="281"/>
        <v/>
      </c>
      <c r="AF1486" s="13"/>
      <c r="AN1486" s="14"/>
      <c r="AO1486" s="14"/>
      <c r="AS1486" s="14"/>
      <c r="AT1486" s="14"/>
      <c r="AX1486" s="14"/>
      <c r="AY1486" s="114"/>
      <c r="AZ1486" s="96" t="str">
        <f t="shared" si="282"/>
        <v/>
      </c>
      <c r="BA1486" s="59" t="str">
        <f t="shared" si="283"/>
        <v/>
      </c>
      <c r="BB1486" s="59" t="str">
        <f t="shared" si="284"/>
        <v/>
      </c>
      <c r="BC1486" s="59" t="str">
        <f t="shared" si="288"/>
        <v/>
      </c>
      <c r="BD1486" s="59" t="str">
        <f t="shared" si="286"/>
        <v/>
      </c>
      <c r="BE1486" s="34" t="str">
        <f>IF(AZ1486="","",IF(AND($H1486="",$I1486=""),"Y",IF(AND($H1486&lt;=#REF!,$I1486&gt;=#REF!),"Y",IF(AND($H1486&lt;=#REF!,$I1486=""),"Y",IF(AND($H1486="",$I1486&gt;=#REF!),"Y","N")))))</f>
        <v/>
      </c>
      <c r="BF1486" s="80" t="str">
        <f t="shared" si="287"/>
        <v/>
      </c>
    </row>
    <row r="1487" spans="12:58">
      <c r="L1487" s="80" t="str">
        <f t="shared" si="285"/>
        <v/>
      </c>
      <c r="R1487" s="65" t="str">
        <f t="shared" si="277"/>
        <v/>
      </c>
      <c r="S1487" s="16" t="str">
        <f t="shared" si="278"/>
        <v/>
      </c>
      <c r="X1487" s="65" t="str">
        <f t="shared" si="279"/>
        <v/>
      </c>
      <c r="AD1487" s="65" t="str">
        <f t="shared" si="280"/>
        <v/>
      </c>
      <c r="AE1487" s="80" t="str">
        <f t="shared" si="281"/>
        <v/>
      </c>
      <c r="AF1487" s="13"/>
      <c r="AN1487" s="14"/>
      <c r="AO1487" s="14"/>
      <c r="AS1487" s="14"/>
      <c r="AT1487" s="14"/>
      <c r="AX1487" s="14"/>
      <c r="AY1487" s="114"/>
      <c r="AZ1487" s="96" t="str">
        <f t="shared" si="282"/>
        <v/>
      </c>
      <c r="BA1487" s="59" t="str">
        <f t="shared" si="283"/>
        <v/>
      </c>
      <c r="BB1487" s="59" t="str">
        <f t="shared" si="284"/>
        <v/>
      </c>
      <c r="BC1487" s="59" t="str">
        <f t="shared" si="288"/>
        <v/>
      </c>
      <c r="BD1487" s="59" t="str">
        <f t="shared" si="286"/>
        <v/>
      </c>
      <c r="BE1487" s="34" t="str">
        <f>IF(AZ1487="","",IF(AND($H1487="",$I1487=""),"Y",IF(AND($H1487&lt;=#REF!,$I1487&gt;=#REF!),"Y",IF(AND($H1487&lt;=#REF!,$I1487=""),"Y",IF(AND($H1487="",$I1487&gt;=#REF!),"Y","N")))))</f>
        <v/>
      </c>
      <c r="BF1487" s="80" t="str">
        <f t="shared" si="287"/>
        <v/>
      </c>
    </row>
    <row r="1488" spans="12:58">
      <c r="L1488" s="80" t="str">
        <f t="shared" si="285"/>
        <v/>
      </c>
      <c r="R1488" s="65" t="str">
        <f t="shared" si="277"/>
        <v/>
      </c>
      <c r="S1488" s="16" t="str">
        <f t="shared" si="278"/>
        <v/>
      </c>
      <c r="X1488" s="65" t="str">
        <f t="shared" si="279"/>
        <v/>
      </c>
      <c r="AD1488" s="65" t="str">
        <f t="shared" si="280"/>
        <v/>
      </c>
      <c r="AE1488" s="80" t="str">
        <f t="shared" si="281"/>
        <v/>
      </c>
      <c r="AF1488" s="13"/>
      <c r="AN1488" s="14"/>
      <c r="AO1488" s="14"/>
      <c r="AS1488" s="14"/>
      <c r="AT1488" s="14"/>
      <c r="AX1488" s="14"/>
      <c r="AY1488" s="114"/>
      <c r="AZ1488" s="96" t="str">
        <f t="shared" si="282"/>
        <v/>
      </c>
      <c r="BA1488" s="59" t="str">
        <f t="shared" si="283"/>
        <v/>
      </c>
      <c r="BB1488" s="59" t="str">
        <f t="shared" si="284"/>
        <v/>
      </c>
      <c r="BC1488" s="59" t="str">
        <f t="shared" si="288"/>
        <v/>
      </c>
      <c r="BD1488" s="59" t="str">
        <f t="shared" si="286"/>
        <v/>
      </c>
      <c r="BE1488" s="34" t="str">
        <f>IF(AZ1488="","",IF(AND($H1488="",$I1488=""),"Y",IF(AND($H1488&lt;=#REF!,$I1488&gt;=#REF!),"Y",IF(AND($H1488&lt;=#REF!,$I1488=""),"Y",IF(AND($H1488="",$I1488&gt;=#REF!),"Y","N")))))</f>
        <v/>
      </c>
      <c r="BF1488" s="80" t="str">
        <f t="shared" si="287"/>
        <v/>
      </c>
    </row>
    <row r="1489" spans="12:58">
      <c r="L1489" s="80" t="str">
        <f t="shared" si="285"/>
        <v/>
      </c>
      <c r="R1489" s="65" t="str">
        <f t="shared" si="277"/>
        <v/>
      </c>
      <c r="S1489" s="16" t="str">
        <f t="shared" si="278"/>
        <v/>
      </c>
      <c r="X1489" s="65" t="str">
        <f t="shared" si="279"/>
        <v/>
      </c>
      <c r="AD1489" s="65" t="str">
        <f t="shared" si="280"/>
        <v/>
      </c>
      <c r="AE1489" s="80" t="str">
        <f t="shared" si="281"/>
        <v/>
      </c>
      <c r="AF1489" s="13"/>
      <c r="AN1489" s="14"/>
      <c r="AO1489" s="14"/>
      <c r="AS1489" s="14"/>
      <c r="AT1489" s="14"/>
      <c r="AX1489" s="14"/>
      <c r="AY1489" s="114"/>
      <c r="AZ1489" s="96" t="str">
        <f t="shared" si="282"/>
        <v/>
      </c>
      <c r="BA1489" s="59" t="str">
        <f t="shared" si="283"/>
        <v/>
      </c>
      <c r="BB1489" s="59" t="str">
        <f t="shared" si="284"/>
        <v/>
      </c>
      <c r="BC1489" s="59" t="str">
        <f t="shared" si="288"/>
        <v/>
      </c>
      <c r="BD1489" s="59" t="str">
        <f t="shared" si="286"/>
        <v/>
      </c>
      <c r="BE1489" s="34" t="str">
        <f>IF(AZ1489="","",IF(AND($H1489="",$I1489=""),"Y",IF(AND($H1489&lt;=#REF!,$I1489&gt;=#REF!),"Y",IF(AND($H1489&lt;=#REF!,$I1489=""),"Y",IF(AND($H1489="",$I1489&gt;=#REF!),"Y","N")))))</f>
        <v/>
      </c>
      <c r="BF1489" s="80" t="str">
        <f t="shared" si="287"/>
        <v/>
      </c>
    </row>
    <row r="1490" spans="12:58">
      <c r="L1490" s="80" t="str">
        <f t="shared" si="285"/>
        <v/>
      </c>
      <c r="R1490" s="65" t="str">
        <f t="shared" si="277"/>
        <v/>
      </c>
      <c r="S1490" s="16" t="str">
        <f t="shared" si="278"/>
        <v/>
      </c>
      <c r="X1490" s="65" t="str">
        <f t="shared" si="279"/>
        <v/>
      </c>
      <c r="AD1490" s="65" t="str">
        <f t="shared" si="280"/>
        <v/>
      </c>
      <c r="AE1490" s="80" t="str">
        <f t="shared" si="281"/>
        <v/>
      </c>
      <c r="AF1490" s="13"/>
      <c r="AN1490" s="14"/>
      <c r="AO1490" s="14"/>
      <c r="AS1490" s="14"/>
      <c r="AT1490" s="14"/>
      <c r="AX1490" s="14"/>
      <c r="AY1490" s="114"/>
      <c r="AZ1490" s="96" t="str">
        <f t="shared" si="282"/>
        <v/>
      </c>
      <c r="BA1490" s="59" t="str">
        <f t="shared" si="283"/>
        <v/>
      </c>
      <c r="BB1490" s="59" t="str">
        <f t="shared" si="284"/>
        <v/>
      </c>
      <c r="BC1490" s="59" t="str">
        <f t="shared" si="288"/>
        <v/>
      </c>
      <c r="BD1490" s="59" t="str">
        <f t="shared" si="286"/>
        <v/>
      </c>
      <c r="BE1490" s="34" t="str">
        <f>IF(AZ1490="","",IF(AND($H1490="",$I1490=""),"Y",IF(AND($H1490&lt;=#REF!,$I1490&gt;=#REF!),"Y",IF(AND($H1490&lt;=#REF!,$I1490=""),"Y",IF(AND($H1490="",$I1490&gt;=#REF!),"Y","N")))))</f>
        <v/>
      </c>
      <c r="BF1490" s="80" t="str">
        <f t="shared" si="287"/>
        <v/>
      </c>
    </row>
    <row r="1491" spans="12:58">
      <c r="L1491" s="80" t="str">
        <f t="shared" si="285"/>
        <v/>
      </c>
      <c r="R1491" s="65" t="str">
        <f t="shared" si="277"/>
        <v/>
      </c>
      <c r="S1491" s="16" t="str">
        <f t="shared" si="278"/>
        <v/>
      </c>
      <c r="X1491" s="65" t="str">
        <f t="shared" si="279"/>
        <v/>
      </c>
      <c r="AD1491" s="65" t="str">
        <f t="shared" si="280"/>
        <v/>
      </c>
      <c r="AE1491" s="80" t="str">
        <f t="shared" si="281"/>
        <v/>
      </c>
      <c r="AF1491" s="13"/>
      <c r="AN1491" s="14"/>
      <c r="AO1491" s="14"/>
      <c r="AS1491" s="14"/>
      <c r="AT1491" s="14"/>
      <c r="AX1491" s="14"/>
      <c r="AY1491" s="114"/>
      <c r="AZ1491" s="96" t="str">
        <f t="shared" si="282"/>
        <v/>
      </c>
      <c r="BA1491" s="59" t="str">
        <f t="shared" si="283"/>
        <v/>
      </c>
      <c r="BB1491" s="59" t="str">
        <f t="shared" si="284"/>
        <v/>
      </c>
      <c r="BC1491" s="59" t="str">
        <f t="shared" si="288"/>
        <v/>
      </c>
      <c r="BD1491" s="59" t="str">
        <f t="shared" si="286"/>
        <v/>
      </c>
      <c r="BE1491" s="34" t="str">
        <f>IF(AZ1491="","",IF(AND($H1491="",$I1491=""),"Y",IF(AND($H1491&lt;=#REF!,$I1491&gt;=#REF!),"Y",IF(AND($H1491&lt;=#REF!,$I1491=""),"Y",IF(AND($H1491="",$I1491&gt;=#REF!),"Y","N")))))</f>
        <v/>
      </c>
      <c r="BF1491" s="80" t="str">
        <f t="shared" si="287"/>
        <v/>
      </c>
    </row>
    <row r="1492" spans="12:58">
      <c r="L1492" s="80" t="str">
        <f t="shared" si="285"/>
        <v/>
      </c>
      <c r="R1492" s="65" t="str">
        <f t="shared" si="277"/>
        <v/>
      </c>
      <c r="S1492" s="16" t="str">
        <f t="shared" si="278"/>
        <v/>
      </c>
      <c r="X1492" s="65" t="str">
        <f t="shared" si="279"/>
        <v/>
      </c>
      <c r="AD1492" s="65" t="str">
        <f t="shared" si="280"/>
        <v/>
      </c>
      <c r="AE1492" s="80" t="str">
        <f t="shared" si="281"/>
        <v/>
      </c>
      <c r="AF1492" s="13"/>
      <c r="AN1492" s="14"/>
      <c r="AO1492" s="14"/>
      <c r="AS1492" s="14"/>
      <c r="AT1492" s="14"/>
      <c r="AX1492" s="14"/>
      <c r="AY1492" s="114"/>
      <c r="AZ1492" s="96" t="str">
        <f t="shared" si="282"/>
        <v/>
      </c>
      <c r="BA1492" s="59" t="str">
        <f t="shared" si="283"/>
        <v/>
      </c>
      <c r="BB1492" s="59" t="str">
        <f t="shared" si="284"/>
        <v/>
      </c>
      <c r="BC1492" s="59" t="str">
        <f t="shared" si="288"/>
        <v/>
      </c>
      <c r="BD1492" s="59" t="str">
        <f t="shared" si="286"/>
        <v/>
      </c>
      <c r="BE1492" s="34" t="str">
        <f>IF(AZ1492="","",IF(AND($H1492="",$I1492=""),"Y",IF(AND($H1492&lt;=#REF!,$I1492&gt;=#REF!),"Y",IF(AND($H1492&lt;=#REF!,$I1492=""),"Y",IF(AND($H1492="",$I1492&gt;=#REF!),"Y","N")))))</f>
        <v/>
      </c>
      <c r="BF1492" s="80" t="str">
        <f t="shared" si="287"/>
        <v/>
      </c>
    </row>
    <row r="1493" spans="12:58">
      <c r="L1493" s="80" t="str">
        <f t="shared" si="285"/>
        <v/>
      </c>
      <c r="R1493" s="65" t="str">
        <f t="shared" si="277"/>
        <v/>
      </c>
      <c r="S1493" s="16" t="str">
        <f t="shared" si="278"/>
        <v/>
      </c>
      <c r="X1493" s="65" t="str">
        <f t="shared" si="279"/>
        <v/>
      </c>
      <c r="AD1493" s="65" t="str">
        <f t="shared" si="280"/>
        <v/>
      </c>
      <c r="AE1493" s="80" t="str">
        <f t="shared" si="281"/>
        <v/>
      </c>
      <c r="AF1493" s="13"/>
      <c r="AN1493" s="14"/>
      <c r="AO1493" s="14"/>
      <c r="AS1493" s="14"/>
      <c r="AT1493" s="14"/>
      <c r="AX1493" s="14"/>
      <c r="AY1493" s="114"/>
      <c r="AZ1493" s="96" t="str">
        <f t="shared" si="282"/>
        <v/>
      </c>
      <c r="BA1493" s="59" t="str">
        <f t="shared" si="283"/>
        <v/>
      </c>
      <c r="BB1493" s="59" t="str">
        <f t="shared" si="284"/>
        <v/>
      </c>
      <c r="BC1493" s="59" t="str">
        <f t="shared" si="288"/>
        <v/>
      </c>
      <c r="BD1493" s="59" t="str">
        <f t="shared" si="286"/>
        <v/>
      </c>
      <c r="BE1493" s="34" t="str">
        <f>IF(AZ1493="","",IF(AND($H1493="",$I1493=""),"Y",IF(AND($H1493&lt;=#REF!,$I1493&gt;=#REF!),"Y",IF(AND($H1493&lt;=#REF!,$I1493=""),"Y",IF(AND($H1493="",$I1493&gt;=#REF!),"Y","N")))))</f>
        <v/>
      </c>
      <c r="BF1493" s="80" t="str">
        <f t="shared" si="287"/>
        <v/>
      </c>
    </row>
    <row r="1494" spans="12:58">
      <c r="L1494" s="80" t="str">
        <f t="shared" si="285"/>
        <v/>
      </c>
      <c r="R1494" s="65" t="str">
        <f t="shared" si="277"/>
        <v/>
      </c>
      <c r="S1494" s="16" t="str">
        <f t="shared" si="278"/>
        <v/>
      </c>
      <c r="X1494" s="65" t="str">
        <f t="shared" si="279"/>
        <v/>
      </c>
      <c r="AD1494" s="65" t="str">
        <f t="shared" si="280"/>
        <v/>
      </c>
      <c r="AE1494" s="80" t="str">
        <f t="shared" si="281"/>
        <v/>
      </c>
      <c r="AF1494" s="13"/>
      <c r="AN1494" s="14"/>
      <c r="AO1494" s="14"/>
      <c r="AS1494" s="14"/>
      <c r="AT1494" s="14"/>
      <c r="AX1494" s="14"/>
      <c r="AY1494" s="114"/>
      <c r="AZ1494" s="96" t="str">
        <f t="shared" si="282"/>
        <v/>
      </c>
      <c r="BA1494" s="59" t="str">
        <f t="shared" si="283"/>
        <v/>
      </c>
      <c r="BB1494" s="59" t="str">
        <f t="shared" si="284"/>
        <v/>
      </c>
      <c r="BC1494" s="59" t="str">
        <f t="shared" si="288"/>
        <v/>
      </c>
      <c r="BD1494" s="59" t="str">
        <f t="shared" si="286"/>
        <v/>
      </c>
      <c r="BE1494" s="34" t="str">
        <f>IF(AZ1494="","",IF(AND($H1494="",$I1494=""),"Y",IF(AND($H1494&lt;=#REF!,$I1494&gt;=#REF!),"Y",IF(AND($H1494&lt;=#REF!,$I1494=""),"Y",IF(AND($H1494="",$I1494&gt;=#REF!),"Y","N")))))</f>
        <v/>
      </c>
      <c r="BF1494" s="80" t="str">
        <f t="shared" si="287"/>
        <v/>
      </c>
    </row>
    <row r="1495" spans="12:58">
      <c r="L1495" s="80" t="str">
        <f t="shared" si="285"/>
        <v/>
      </c>
      <c r="R1495" s="65" t="str">
        <f t="shared" si="277"/>
        <v/>
      </c>
      <c r="S1495" s="16" t="str">
        <f t="shared" si="278"/>
        <v/>
      </c>
      <c r="X1495" s="65" t="str">
        <f t="shared" si="279"/>
        <v/>
      </c>
      <c r="AD1495" s="65" t="str">
        <f t="shared" si="280"/>
        <v/>
      </c>
      <c r="AE1495" s="80" t="str">
        <f t="shared" si="281"/>
        <v/>
      </c>
      <c r="AF1495" s="13"/>
      <c r="AN1495" s="14"/>
      <c r="AO1495" s="14"/>
      <c r="AS1495" s="14"/>
      <c r="AT1495" s="14"/>
      <c r="AX1495" s="14"/>
      <c r="AY1495" s="114"/>
      <c r="AZ1495" s="96" t="str">
        <f t="shared" si="282"/>
        <v/>
      </c>
      <c r="BA1495" s="59" t="str">
        <f t="shared" si="283"/>
        <v/>
      </c>
      <c r="BB1495" s="59" t="str">
        <f t="shared" si="284"/>
        <v/>
      </c>
      <c r="BC1495" s="59" t="str">
        <f t="shared" si="288"/>
        <v/>
      </c>
      <c r="BD1495" s="59" t="str">
        <f t="shared" si="286"/>
        <v/>
      </c>
      <c r="BE1495" s="34" t="str">
        <f>IF(AZ1495="","",IF(AND($H1495="",$I1495=""),"Y",IF(AND($H1495&lt;=#REF!,$I1495&gt;=#REF!),"Y",IF(AND($H1495&lt;=#REF!,$I1495=""),"Y",IF(AND($H1495="",$I1495&gt;=#REF!),"Y","N")))))</f>
        <v/>
      </c>
      <c r="BF1495" s="80" t="str">
        <f t="shared" si="287"/>
        <v/>
      </c>
    </row>
    <row r="1496" spans="12:58">
      <c r="L1496" s="80" t="str">
        <f t="shared" si="285"/>
        <v/>
      </c>
      <c r="R1496" s="65" t="str">
        <f t="shared" si="277"/>
        <v/>
      </c>
      <c r="S1496" s="16" t="str">
        <f t="shared" si="278"/>
        <v/>
      </c>
      <c r="X1496" s="65" t="str">
        <f t="shared" si="279"/>
        <v/>
      </c>
      <c r="AD1496" s="65" t="str">
        <f t="shared" si="280"/>
        <v/>
      </c>
      <c r="AE1496" s="80" t="str">
        <f t="shared" si="281"/>
        <v/>
      </c>
      <c r="AF1496" s="13"/>
      <c r="AN1496" s="14"/>
      <c r="AO1496" s="14"/>
      <c r="AS1496" s="14"/>
      <c r="AT1496" s="14"/>
      <c r="AX1496" s="14"/>
      <c r="AY1496" s="114"/>
      <c r="AZ1496" s="96" t="str">
        <f t="shared" si="282"/>
        <v/>
      </c>
      <c r="BA1496" s="59" t="str">
        <f t="shared" si="283"/>
        <v/>
      </c>
      <c r="BB1496" s="59" t="str">
        <f t="shared" si="284"/>
        <v/>
      </c>
      <c r="BC1496" s="59" t="str">
        <f t="shared" si="288"/>
        <v/>
      </c>
      <c r="BD1496" s="59" t="str">
        <f t="shared" si="286"/>
        <v/>
      </c>
      <c r="BE1496" s="34" t="str">
        <f>IF(AZ1496="","",IF(AND($H1496="",$I1496=""),"Y",IF(AND($H1496&lt;=#REF!,$I1496&gt;=#REF!),"Y",IF(AND($H1496&lt;=#REF!,$I1496=""),"Y",IF(AND($H1496="",$I1496&gt;=#REF!),"Y","N")))))</f>
        <v/>
      </c>
      <c r="BF1496" s="80" t="str">
        <f t="shared" si="287"/>
        <v/>
      </c>
    </row>
    <row r="1497" spans="12:58">
      <c r="L1497" s="80" t="str">
        <f t="shared" si="285"/>
        <v/>
      </c>
      <c r="R1497" s="65" t="str">
        <f t="shared" si="277"/>
        <v/>
      </c>
      <c r="S1497" s="16" t="str">
        <f t="shared" si="278"/>
        <v/>
      </c>
      <c r="X1497" s="65" t="str">
        <f t="shared" si="279"/>
        <v/>
      </c>
      <c r="AD1497" s="65" t="str">
        <f t="shared" si="280"/>
        <v/>
      </c>
      <c r="AE1497" s="80" t="str">
        <f t="shared" si="281"/>
        <v/>
      </c>
      <c r="AF1497" s="13"/>
      <c r="AN1497" s="14"/>
      <c r="AO1497" s="14"/>
      <c r="AS1497" s="14"/>
      <c r="AT1497" s="14"/>
      <c r="AX1497" s="14"/>
      <c r="AY1497" s="114"/>
      <c r="AZ1497" s="96" t="str">
        <f t="shared" si="282"/>
        <v/>
      </c>
      <c r="BA1497" s="59" t="str">
        <f t="shared" si="283"/>
        <v/>
      </c>
      <c r="BB1497" s="59" t="str">
        <f t="shared" si="284"/>
        <v/>
      </c>
      <c r="BC1497" s="59" t="str">
        <f t="shared" si="288"/>
        <v/>
      </c>
      <c r="BD1497" s="59" t="str">
        <f t="shared" si="286"/>
        <v/>
      </c>
      <c r="BE1497" s="34" t="str">
        <f>IF(AZ1497="","",IF(AND($H1497="",$I1497=""),"Y",IF(AND($H1497&lt;=#REF!,$I1497&gt;=#REF!),"Y",IF(AND($H1497&lt;=#REF!,$I1497=""),"Y",IF(AND($H1497="",$I1497&gt;=#REF!),"Y","N")))))</f>
        <v/>
      </c>
      <c r="BF1497" s="80" t="str">
        <f t="shared" si="287"/>
        <v/>
      </c>
    </row>
    <row r="1498" spans="12:58">
      <c r="L1498" s="80" t="str">
        <f t="shared" si="285"/>
        <v/>
      </c>
      <c r="R1498" s="65" t="str">
        <f t="shared" si="277"/>
        <v/>
      </c>
      <c r="S1498" s="16" t="str">
        <f t="shared" si="278"/>
        <v/>
      </c>
      <c r="X1498" s="65" t="str">
        <f t="shared" si="279"/>
        <v/>
      </c>
      <c r="AD1498" s="65" t="str">
        <f t="shared" si="280"/>
        <v/>
      </c>
      <c r="AE1498" s="80" t="str">
        <f t="shared" si="281"/>
        <v/>
      </c>
      <c r="AF1498" s="13"/>
      <c r="AN1498" s="14"/>
      <c r="AO1498" s="14"/>
      <c r="AS1498" s="14"/>
      <c r="AT1498" s="14"/>
      <c r="AX1498" s="14"/>
      <c r="AY1498" s="114"/>
      <c r="AZ1498" s="96" t="str">
        <f t="shared" si="282"/>
        <v/>
      </c>
      <c r="BA1498" s="59" t="str">
        <f t="shared" si="283"/>
        <v/>
      </c>
      <c r="BB1498" s="59" t="str">
        <f t="shared" si="284"/>
        <v/>
      </c>
      <c r="BC1498" s="59" t="str">
        <f t="shared" si="288"/>
        <v/>
      </c>
      <c r="BD1498" s="59" t="str">
        <f t="shared" si="286"/>
        <v/>
      </c>
      <c r="BE1498" s="34" t="str">
        <f>IF(AZ1498="","",IF(AND($H1498="",$I1498=""),"Y",IF(AND($H1498&lt;=#REF!,$I1498&gt;=#REF!),"Y",IF(AND($H1498&lt;=#REF!,$I1498=""),"Y",IF(AND($H1498="",$I1498&gt;=#REF!),"Y","N")))))</f>
        <v/>
      </c>
      <c r="BF1498" s="80" t="str">
        <f t="shared" si="287"/>
        <v/>
      </c>
    </row>
    <row r="1499" spans="12:58">
      <c r="L1499" s="80" t="str">
        <f t="shared" si="285"/>
        <v/>
      </c>
      <c r="R1499" s="65" t="str">
        <f t="shared" si="277"/>
        <v/>
      </c>
      <c r="S1499" s="16" t="str">
        <f t="shared" si="278"/>
        <v/>
      </c>
      <c r="X1499" s="65" t="str">
        <f t="shared" si="279"/>
        <v/>
      </c>
      <c r="AD1499" s="65" t="str">
        <f t="shared" si="280"/>
        <v/>
      </c>
      <c r="AE1499" s="80" t="str">
        <f t="shared" si="281"/>
        <v/>
      </c>
      <c r="AF1499" s="13"/>
      <c r="AN1499" s="14"/>
      <c r="AO1499" s="14"/>
      <c r="AS1499" s="14"/>
      <c r="AT1499" s="14"/>
      <c r="AX1499" s="14"/>
      <c r="AY1499" s="114"/>
      <c r="AZ1499" s="96" t="str">
        <f t="shared" si="282"/>
        <v/>
      </c>
      <c r="BA1499" s="59" t="str">
        <f t="shared" si="283"/>
        <v/>
      </c>
      <c r="BB1499" s="59" t="str">
        <f t="shared" si="284"/>
        <v/>
      </c>
      <c r="BC1499" s="59" t="str">
        <f t="shared" si="288"/>
        <v/>
      </c>
      <c r="BD1499" s="59" t="str">
        <f t="shared" si="286"/>
        <v/>
      </c>
      <c r="BE1499" s="34" t="str">
        <f>IF(AZ1499="","",IF(AND($H1499="",$I1499=""),"Y",IF(AND($H1499&lt;=#REF!,$I1499&gt;=#REF!),"Y",IF(AND($H1499&lt;=#REF!,$I1499=""),"Y",IF(AND($H1499="",$I1499&gt;=#REF!),"Y","N")))))</f>
        <v/>
      </c>
      <c r="BF1499" s="80" t="str">
        <f t="shared" si="287"/>
        <v/>
      </c>
    </row>
    <row r="1500" spans="12:58">
      <c r="L1500" s="80" t="str">
        <f t="shared" si="285"/>
        <v/>
      </c>
      <c r="R1500" s="65" t="str">
        <f t="shared" si="277"/>
        <v/>
      </c>
      <c r="S1500" s="16" t="str">
        <f t="shared" si="278"/>
        <v/>
      </c>
      <c r="X1500" s="65" t="str">
        <f t="shared" si="279"/>
        <v/>
      </c>
      <c r="AD1500" s="65" t="str">
        <f t="shared" si="280"/>
        <v/>
      </c>
      <c r="AE1500" s="80" t="str">
        <f t="shared" si="281"/>
        <v/>
      </c>
      <c r="AF1500" s="13"/>
      <c r="AN1500" s="14"/>
      <c r="AO1500" s="14"/>
      <c r="AS1500" s="14"/>
      <c r="AT1500" s="14"/>
      <c r="AX1500" s="14"/>
      <c r="AY1500" s="114"/>
      <c r="AZ1500" s="96" t="str">
        <f t="shared" si="282"/>
        <v/>
      </c>
      <c r="BA1500" s="59" t="str">
        <f t="shared" si="283"/>
        <v/>
      </c>
      <c r="BB1500" s="59" t="str">
        <f t="shared" si="284"/>
        <v/>
      </c>
      <c r="BC1500" s="59" t="str">
        <f t="shared" si="288"/>
        <v/>
      </c>
      <c r="BD1500" s="59" t="str">
        <f t="shared" si="286"/>
        <v/>
      </c>
      <c r="BE1500" s="34" t="str">
        <f>IF(AZ1500="","",IF(AND($H1500="",$I1500=""),"Y",IF(AND($H1500&lt;=#REF!,$I1500&gt;=#REF!),"Y",IF(AND($H1500&lt;=#REF!,$I1500=""),"Y",IF(AND($H1500="",$I1500&gt;=#REF!),"Y","N")))))</f>
        <v/>
      </c>
      <c r="BF1500" s="80" t="str">
        <f t="shared" si="287"/>
        <v/>
      </c>
    </row>
    <row r="1501" spans="12:58">
      <c r="L1501" s="80" t="str">
        <f t="shared" si="285"/>
        <v/>
      </c>
      <c r="R1501" s="65" t="str">
        <f t="shared" si="277"/>
        <v/>
      </c>
      <c r="S1501" s="16" t="str">
        <f t="shared" si="278"/>
        <v/>
      </c>
      <c r="X1501" s="65" t="str">
        <f t="shared" si="279"/>
        <v/>
      </c>
      <c r="AD1501" s="65" t="str">
        <f t="shared" si="280"/>
        <v/>
      </c>
      <c r="AE1501" s="80" t="str">
        <f t="shared" si="281"/>
        <v/>
      </c>
      <c r="AF1501" s="13"/>
      <c r="AN1501" s="14"/>
      <c r="AO1501" s="14"/>
      <c r="AS1501" s="14"/>
      <c r="AT1501" s="14"/>
      <c r="AX1501" s="14"/>
      <c r="AY1501" s="114"/>
      <c r="AZ1501" s="96" t="str">
        <f t="shared" si="282"/>
        <v/>
      </c>
      <c r="BA1501" s="59" t="str">
        <f t="shared" si="283"/>
        <v/>
      </c>
      <c r="BB1501" s="59" t="str">
        <f t="shared" si="284"/>
        <v/>
      </c>
      <c r="BC1501" s="59" t="str">
        <f t="shared" si="288"/>
        <v/>
      </c>
      <c r="BD1501" s="59" t="str">
        <f t="shared" si="286"/>
        <v/>
      </c>
      <c r="BE1501" s="34" t="str">
        <f>IF(AZ1501="","",IF(AND($H1501="",$I1501=""),"Y",IF(AND($H1501&lt;=#REF!,$I1501&gt;=#REF!),"Y",IF(AND($H1501&lt;=#REF!,$I1501=""),"Y",IF(AND($H1501="",$I1501&gt;=#REF!),"Y","N")))))</f>
        <v/>
      </c>
      <c r="BF1501" s="80" t="str">
        <f t="shared" si="287"/>
        <v/>
      </c>
    </row>
    <row r="1502" spans="12:58">
      <c r="L1502" s="80" t="str">
        <f t="shared" si="285"/>
        <v/>
      </c>
      <c r="R1502" s="65" t="str">
        <f t="shared" si="277"/>
        <v/>
      </c>
      <c r="S1502" s="16" t="str">
        <f t="shared" si="278"/>
        <v/>
      </c>
      <c r="X1502" s="65" t="str">
        <f t="shared" si="279"/>
        <v/>
      </c>
      <c r="AD1502" s="65" t="str">
        <f t="shared" si="280"/>
        <v/>
      </c>
      <c r="AE1502" s="80" t="str">
        <f t="shared" si="281"/>
        <v/>
      </c>
      <c r="AF1502" s="13"/>
      <c r="AN1502" s="14"/>
      <c r="AO1502" s="14"/>
      <c r="AS1502" s="14"/>
      <c r="AT1502" s="14"/>
      <c r="AX1502" s="14"/>
      <c r="AY1502" s="114"/>
      <c r="AZ1502" s="96" t="str">
        <f t="shared" si="282"/>
        <v/>
      </c>
      <c r="BA1502" s="59" t="str">
        <f t="shared" si="283"/>
        <v/>
      </c>
      <c r="BB1502" s="59" t="str">
        <f t="shared" si="284"/>
        <v/>
      </c>
      <c r="BC1502" s="59" t="str">
        <f t="shared" si="288"/>
        <v/>
      </c>
      <c r="BD1502" s="59" t="str">
        <f t="shared" si="286"/>
        <v/>
      </c>
      <c r="BE1502" s="34" t="str">
        <f>IF(AZ1502="","",IF(AND($H1502="",$I1502=""),"Y",IF(AND($H1502&lt;=#REF!,$I1502&gt;=#REF!),"Y",IF(AND($H1502&lt;=#REF!,$I1502=""),"Y",IF(AND($H1502="",$I1502&gt;=#REF!),"Y","N")))))</f>
        <v/>
      </c>
      <c r="BF1502" s="80" t="str">
        <f t="shared" si="287"/>
        <v/>
      </c>
    </row>
    <row r="1503" spans="12:58">
      <c r="L1503" s="80" t="str">
        <f t="shared" si="285"/>
        <v/>
      </c>
      <c r="R1503" s="65" t="str">
        <f t="shared" si="277"/>
        <v/>
      </c>
      <c r="S1503" s="16" t="str">
        <f t="shared" si="278"/>
        <v/>
      </c>
      <c r="X1503" s="65" t="str">
        <f t="shared" si="279"/>
        <v/>
      </c>
      <c r="AD1503" s="65" t="str">
        <f t="shared" si="280"/>
        <v/>
      </c>
      <c r="AE1503" s="80" t="str">
        <f t="shared" si="281"/>
        <v/>
      </c>
      <c r="AF1503" s="13"/>
      <c r="AN1503" s="14"/>
      <c r="AO1503" s="14"/>
      <c r="AS1503" s="14"/>
      <c r="AT1503" s="14"/>
      <c r="AX1503" s="14"/>
      <c r="AY1503" s="114"/>
      <c r="AZ1503" s="96" t="str">
        <f t="shared" si="282"/>
        <v/>
      </c>
      <c r="BA1503" s="59" t="str">
        <f t="shared" si="283"/>
        <v/>
      </c>
      <c r="BB1503" s="59" t="str">
        <f t="shared" si="284"/>
        <v/>
      </c>
      <c r="BC1503" s="59" t="str">
        <f t="shared" si="288"/>
        <v/>
      </c>
      <c r="BD1503" s="59" t="str">
        <f t="shared" si="286"/>
        <v/>
      </c>
      <c r="BE1503" s="34" t="str">
        <f>IF(AZ1503="","",IF(AND($H1503="",$I1503=""),"Y",IF(AND($H1503&lt;=#REF!,$I1503&gt;=#REF!),"Y",IF(AND($H1503&lt;=#REF!,$I1503=""),"Y",IF(AND($H1503="",$I1503&gt;=#REF!),"Y","N")))))</f>
        <v/>
      </c>
      <c r="BF1503" s="80" t="str">
        <f t="shared" si="287"/>
        <v/>
      </c>
    </row>
    <row r="1504" spans="12:58">
      <c r="L1504" s="80" t="str">
        <f t="shared" si="285"/>
        <v/>
      </c>
      <c r="R1504" s="65" t="str">
        <f t="shared" si="277"/>
        <v/>
      </c>
      <c r="S1504" s="16" t="str">
        <f t="shared" si="278"/>
        <v/>
      </c>
      <c r="X1504" s="65" t="str">
        <f t="shared" si="279"/>
        <v/>
      </c>
      <c r="AD1504" s="65" t="str">
        <f t="shared" si="280"/>
        <v/>
      </c>
      <c r="AE1504" s="80" t="str">
        <f t="shared" si="281"/>
        <v/>
      </c>
      <c r="AF1504" s="13"/>
      <c r="AN1504" s="14"/>
      <c r="AO1504" s="14"/>
      <c r="AS1504" s="14"/>
      <c r="AT1504" s="14"/>
      <c r="AX1504" s="14"/>
      <c r="AY1504" s="114"/>
      <c r="AZ1504" s="96" t="str">
        <f t="shared" si="282"/>
        <v/>
      </c>
      <c r="BA1504" s="59" t="str">
        <f t="shared" si="283"/>
        <v/>
      </c>
      <c r="BB1504" s="59" t="str">
        <f t="shared" si="284"/>
        <v/>
      </c>
      <c r="BC1504" s="59" t="str">
        <f t="shared" si="288"/>
        <v/>
      </c>
      <c r="BD1504" s="59" t="str">
        <f t="shared" si="286"/>
        <v/>
      </c>
      <c r="BE1504" s="34" t="str">
        <f>IF(AZ1504="","",IF(AND($H1504="",$I1504=""),"Y",IF(AND($H1504&lt;=#REF!,$I1504&gt;=#REF!),"Y",IF(AND($H1504&lt;=#REF!,$I1504=""),"Y",IF(AND($H1504="",$I1504&gt;=#REF!),"Y","N")))))</f>
        <v/>
      </c>
      <c r="BF1504" s="80" t="str">
        <f t="shared" si="287"/>
        <v/>
      </c>
    </row>
    <row r="1505" spans="12:58">
      <c r="L1505" s="80" t="str">
        <f t="shared" si="285"/>
        <v/>
      </c>
      <c r="R1505" s="65" t="str">
        <f t="shared" si="277"/>
        <v/>
      </c>
      <c r="S1505" s="16" t="str">
        <f t="shared" si="278"/>
        <v/>
      </c>
      <c r="X1505" s="65" t="str">
        <f t="shared" si="279"/>
        <v/>
      </c>
      <c r="AD1505" s="65" t="str">
        <f t="shared" si="280"/>
        <v/>
      </c>
      <c r="AE1505" s="80" t="str">
        <f t="shared" si="281"/>
        <v/>
      </c>
      <c r="AF1505" s="13"/>
      <c r="AN1505" s="14"/>
      <c r="AO1505" s="14"/>
      <c r="AS1505" s="14"/>
      <c r="AT1505" s="14"/>
      <c r="AX1505" s="14"/>
      <c r="AY1505" s="114"/>
      <c r="AZ1505" s="96" t="str">
        <f t="shared" si="282"/>
        <v/>
      </c>
      <c r="BA1505" s="59" t="str">
        <f t="shared" si="283"/>
        <v/>
      </c>
      <c r="BB1505" s="59" t="str">
        <f t="shared" si="284"/>
        <v/>
      </c>
      <c r="BC1505" s="59" t="str">
        <f t="shared" si="288"/>
        <v/>
      </c>
      <c r="BD1505" s="59" t="str">
        <f t="shared" si="286"/>
        <v/>
      </c>
      <c r="BE1505" s="34" t="str">
        <f>IF(AZ1505="","",IF(AND($H1505="",$I1505=""),"Y",IF(AND($H1505&lt;=#REF!,$I1505&gt;=#REF!),"Y",IF(AND($H1505&lt;=#REF!,$I1505=""),"Y",IF(AND($H1505="",$I1505&gt;=#REF!),"Y","N")))))</f>
        <v/>
      </c>
      <c r="BF1505" s="80" t="str">
        <f t="shared" si="287"/>
        <v/>
      </c>
    </row>
    <row r="1506" spans="12:58">
      <c r="L1506" s="80" t="str">
        <f t="shared" si="285"/>
        <v/>
      </c>
      <c r="R1506" s="65" t="str">
        <f t="shared" si="277"/>
        <v/>
      </c>
      <c r="S1506" s="16" t="str">
        <f t="shared" si="278"/>
        <v/>
      </c>
      <c r="X1506" s="65" t="str">
        <f t="shared" si="279"/>
        <v/>
      </c>
      <c r="AD1506" s="65" t="str">
        <f t="shared" si="280"/>
        <v/>
      </c>
      <c r="AE1506" s="80" t="str">
        <f t="shared" si="281"/>
        <v/>
      </c>
      <c r="AF1506" s="13"/>
      <c r="AN1506" s="14"/>
      <c r="AO1506" s="14"/>
      <c r="AS1506" s="14"/>
      <c r="AT1506" s="14"/>
      <c r="AX1506" s="14"/>
      <c r="AY1506" s="114"/>
      <c r="AZ1506" s="96" t="str">
        <f t="shared" si="282"/>
        <v/>
      </c>
      <c r="BA1506" s="59" t="str">
        <f t="shared" si="283"/>
        <v/>
      </c>
      <c r="BB1506" s="59" t="str">
        <f t="shared" si="284"/>
        <v/>
      </c>
      <c r="BC1506" s="59" t="str">
        <f t="shared" si="288"/>
        <v/>
      </c>
      <c r="BD1506" s="59" t="str">
        <f t="shared" si="286"/>
        <v/>
      </c>
      <c r="BE1506" s="34" t="str">
        <f>IF(AZ1506="","",IF(AND($H1506="",$I1506=""),"Y",IF(AND($H1506&lt;=#REF!,$I1506&gt;=#REF!),"Y",IF(AND($H1506&lt;=#REF!,$I1506=""),"Y",IF(AND($H1506="",$I1506&gt;=#REF!),"Y","N")))))</f>
        <v/>
      </c>
      <c r="BF1506" s="80" t="str">
        <f t="shared" si="287"/>
        <v/>
      </c>
    </row>
    <row r="1507" spans="12:58">
      <c r="L1507" s="80" t="str">
        <f t="shared" si="285"/>
        <v/>
      </c>
      <c r="R1507" s="65" t="str">
        <f t="shared" si="277"/>
        <v/>
      </c>
      <c r="S1507" s="16" t="str">
        <f t="shared" si="278"/>
        <v/>
      </c>
      <c r="X1507" s="65" t="str">
        <f t="shared" si="279"/>
        <v/>
      </c>
      <c r="AD1507" s="65" t="str">
        <f t="shared" si="280"/>
        <v/>
      </c>
      <c r="AE1507" s="80" t="str">
        <f t="shared" si="281"/>
        <v/>
      </c>
      <c r="AF1507" s="13"/>
      <c r="AN1507" s="14"/>
      <c r="AO1507" s="14"/>
      <c r="AS1507" s="14"/>
      <c r="AT1507" s="14"/>
      <c r="AX1507" s="14"/>
      <c r="AY1507" s="114"/>
      <c r="AZ1507" s="96" t="str">
        <f t="shared" si="282"/>
        <v/>
      </c>
      <c r="BA1507" s="59" t="str">
        <f t="shared" si="283"/>
        <v/>
      </c>
      <c r="BB1507" s="59" t="str">
        <f t="shared" si="284"/>
        <v/>
      </c>
      <c r="BC1507" s="59" t="str">
        <f t="shared" si="288"/>
        <v/>
      </c>
      <c r="BD1507" s="59" t="str">
        <f t="shared" si="286"/>
        <v/>
      </c>
      <c r="BE1507" s="34" t="str">
        <f>IF(AZ1507="","",IF(AND($H1507="",$I1507=""),"Y",IF(AND($H1507&lt;=#REF!,$I1507&gt;=#REF!),"Y",IF(AND($H1507&lt;=#REF!,$I1507=""),"Y",IF(AND($H1507="",$I1507&gt;=#REF!),"Y","N")))))</f>
        <v/>
      </c>
      <c r="BF1507" s="80" t="str">
        <f t="shared" si="287"/>
        <v/>
      </c>
    </row>
    <row r="1508" spans="12:58">
      <c r="L1508" s="80" t="str">
        <f t="shared" si="285"/>
        <v/>
      </c>
      <c r="R1508" s="65" t="str">
        <f t="shared" si="277"/>
        <v/>
      </c>
      <c r="S1508" s="16" t="str">
        <f t="shared" si="278"/>
        <v/>
      </c>
      <c r="X1508" s="65" t="str">
        <f t="shared" si="279"/>
        <v/>
      </c>
      <c r="AD1508" s="65" t="str">
        <f t="shared" si="280"/>
        <v/>
      </c>
      <c r="AE1508" s="80" t="str">
        <f t="shared" si="281"/>
        <v/>
      </c>
      <c r="AF1508" s="13"/>
      <c r="AN1508" s="14"/>
      <c r="AO1508" s="14"/>
      <c r="AS1508" s="14"/>
      <c r="AT1508" s="14"/>
      <c r="AX1508" s="14"/>
      <c r="AY1508" s="114"/>
      <c r="AZ1508" s="96" t="str">
        <f t="shared" si="282"/>
        <v/>
      </c>
      <c r="BA1508" s="59" t="str">
        <f t="shared" si="283"/>
        <v/>
      </c>
      <c r="BB1508" s="59" t="str">
        <f t="shared" si="284"/>
        <v/>
      </c>
      <c r="BC1508" s="59" t="str">
        <f t="shared" si="288"/>
        <v/>
      </c>
      <c r="BD1508" s="59" t="str">
        <f t="shared" si="286"/>
        <v/>
      </c>
      <c r="BE1508" s="34" t="str">
        <f>IF(AZ1508="","",IF(AND($H1508="",$I1508=""),"Y",IF(AND($H1508&lt;=#REF!,$I1508&gt;=#REF!),"Y",IF(AND($H1508&lt;=#REF!,$I1508=""),"Y",IF(AND($H1508="",$I1508&gt;=#REF!),"Y","N")))))</f>
        <v/>
      </c>
      <c r="BF1508" s="80" t="str">
        <f t="shared" si="287"/>
        <v/>
      </c>
    </row>
    <row r="1509" spans="12:58">
      <c r="L1509" s="80" t="str">
        <f t="shared" si="285"/>
        <v/>
      </c>
      <c r="R1509" s="65" t="str">
        <f t="shared" si="277"/>
        <v/>
      </c>
      <c r="S1509" s="16" t="str">
        <f t="shared" si="278"/>
        <v/>
      </c>
      <c r="X1509" s="65" t="str">
        <f t="shared" si="279"/>
        <v/>
      </c>
      <c r="AD1509" s="65" t="str">
        <f t="shared" si="280"/>
        <v/>
      </c>
      <c r="AE1509" s="80" t="str">
        <f t="shared" si="281"/>
        <v/>
      </c>
      <c r="AF1509" s="13"/>
      <c r="AN1509" s="14"/>
      <c r="AO1509" s="14"/>
      <c r="AS1509" s="14"/>
      <c r="AT1509" s="14"/>
      <c r="AX1509" s="14"/>
      <c r="AY1509" s="114"/>
      <c r="AZ1509" s="96" t="str">
        <f t="shared" si="282"/>
        <v/>
      </c>
      <c r="BA1509" s="59" t="str">
        <f t="shared" si="283"/>
        <v/>
      </c>
      <c r="BB1509" s="59" t="str">
        <f t="shared" si="284"/>
        <v/>
      </c>
      <c r="BC1509" s="59" t="str">
        <f t="shared" si="288"/>
        <v/>
      </c>
      <c r="BD1509" s="59" t="str">
        <f t="shared" si="286"/>
        <v/>
      </c>
      <c r="BE1509" s="34" t="str">
        <f>IF(AZ1509="","",IF(AND($H1509="",$I1509=""),"Y",IF(AND($H1509&lt;=#REF!,$I1509&gt;=#REF!),"Y",IF(AND($H1509&lt;=#REF!,$I1509=""),"Y",IF(AND($H1509="",$I1509&gt;=#REF!),"Y","N")))))</f>
        <v/>
      </c>
      <c r="BF1509" s="80" t="str">
        <f t="shared" si="287"/>
        <v/>
      </c>
    </row>
    <row r="1510" spans="12:58">
      <c r="L1510" s="80" t="str">
        <f t="shared" si="285"/>
        <v/>
      </c>
      <c r="R1510" s="65" t="str">
        <f t="shared" si="277"/>
        <v/>
      </c>
      <c r="S1510" s="16" t="str">
        <f t="shared" si="278"/>
        <v/>
      </c>
      <c r="X1510" s="65" t="str">
        <f t="shared" si="279"/>
        <v/>
      </c>
      <c r="AD1510" s="65" t="str">
        <f t="shared" si="280"/>
        <v/>
      </c>
      <c r="AE1510" s="80" t="str">
        <f t="shared" si="281"/>
        <v/>
      </c>
      <c r="AF1510" s="13"/>
      <c r="AN1510" s="14"/>
      <c r="AO1510" s="14"/>
      <c r="AS1510" s="14"/>
      <c r="AT1510" s="14"/>
      <c r="AX1510" s="14"/>
      <c r="AY1510" s="114"/>
      <c r="AZ1510" s="96" t="str">
        <f t="shared" si="282"/>
        <v/>
      </c>
      <c r="BA1510" s="59" t="str">
        <f t="shared" si="283"/>
        <v/>
      </c>
      <c r="BB1510" s="59" t="str">
        <f t="shared" si="284"/>
        <v/>
      </c>
      <c r="BC1510" s="59" t="str">
        <f t="shared" si="288"/>
        <v/>
      </c>
      <c r="BD1510" s="59" t="str">
        <f t="shared" si="286"/>
        <v/>
      </c>
      <c r="BE1510" s="34" t="str">
        <f>IF(AZ1510="","",IF(AND($H1510="",$I1510=""),"Y",IF(AND($H1510&lt;=#REF!,$I1510&gt;=#REF!),"Y",IF(AND($H1510&lt;=#REF!,$I1510=""),"Y",IF(AND($H1510="",$I1510&gt;=#REF!),"Y","N")))))</f>
        <v/>
      </c>
      <c r="BF1510" s="80" t="str">
        <f t="shared" si="287"/>
        <v/>
      </c>
    </row>
    <row r="1511" spans="12:58">
      <c r="L1511" s="80" t="str">
        <f t="shared" si="285"/>
        <v/>
      </c>
      <c r="R1511" s="65" t="str">
        <f t="shared" si="277"/>
        <v/>
      </c>
      <c r="S1511" s="16" t="str">
        <f t="shared" si="278"/>
        <v/>
      </c>
      <c r="X1511" s="65" t="str">
        <f t="shared" si="279"/>
        <v/>
      </c>
      <c r="AD1511" s="65" t="str">
        <f t="shared" si="280"/>
        <v/>
      </c>
      <c r="AE1511" s="80" t="str">
        <f t="shared" si="281"/>
        <v/>
      </c>
      <c r="AF1511" s="13"/>
      <c r="AN1511" s="14"/>
      <c r="AO1511" s="14"/>
      <c r="AS1511" s="14"/>
      <c r="AT1511" s="14"/>
      <c r="AX1511" s="14"/>
      <c r="AY1511" s="114"/>
      <c r="AZ1511" s="96" t="str">
        <f t="shared" si="282"/>
        <v/>
      </c>
      <c r="BA1511" s="59" t="str">
        <f t="shared" si="283"/>
        <v/>
      </c>
      <c r="BB1511" s="59" t="str">
        <f t="shared" si="284"/>
        <v/>
      </c>
      <c r="BC1511" s="59" t="str">
        <f t="shared" si="288"/>
        <v/>
      </c>
      <c r="BD1511" s="59" t="str">
        <f t="shared" si="286"/>
        <v/>
      </c>
      <c r="BE1511" s="34" t="str">
        <f>IF(AZ1511="","",IF(AND($H1511="",$I1511=""),"Y",IF(AND($H1511&lt;=#REF!,$I1511&gt;=#REF!),"Y",IF(AND($H1511&lt;=#REF!,$I1511=""),"Y",IF(AND($H1511="",$I1511&gt;=#REF!),"Y","N")))))</f>
        <v/>
      </c>
      <c r="BF1511" s="80" t="str">
        <f t="shared" si="287"/>
        <v/>
      </c>
    </row>
    <row r="1512" spans="12:58">
      <c r="L1512" s="80" t="str">
        <f t="shared" si="285"/>
        <v/>
      </c>
      <c r="R1512" s="65" t="str">
        <f t="shared" si="277"/>
        <v/>
      </c>
      <c r="S1512" s="16" t="str">
        <f t="shared" si="278"/>
        <v/>
      </c>
      <c r="X1512" s="65" t="str">
        <f t="shared" si="279"/>
        <v/>
      </c>
      <c r="AD1512" s="65" t="str">
        <f t="shared" si="280"/>
        <v/>
      </c>
      <c r="AE1512" s="80" t="str">
        <f t="shared" si="281"/>
        <v/>
      </c>
      <c r="AF1512" s="13"/>
      <c r="AN1512" s="14"/>
      <c r="AO1512" s="14"/>
      <c r="AS1512" s="14"/>
      <c r="AT1512" s="14"/>
      <c r="AX1512" s="14"/>
      <c r="AY1512" s="114"/>
      <c r="AZ1512" s="96" t="str">
        <f t="shared" si="282"/>
        <v/>
      </c>
      <c r="BA1512" s="59" t="str">
        <f t="shared" si="283"/>
        <v/>
      </c>
      <c r="BB1512" s="59" t="str">
        <f t="shared" si="284"/>
        <v/>
      </c>
      <c r="BC1512" s="59" t="str">
        <f t="shared" si="288"/>
        <v/>
      </c>
      <c r="BD1512" s="59" t="str">
        <f t="shared" si="286"/>
        <v/>
      </c>
      <c r="BE1512" s="34" t="str">
        <f>IF(AZ1512="","",IF(AND($H1512="",$I1512=""),"Y",IF(AND($H1512&lt;=#REF!,$I1512&gt;=#REF!),"Y",IF(AND($H1512&lt;=#REF!,$I1512=""),"Y",IF(AND($H1512="",$I1512&gt;=#REF!),"Y","N")))))</f>
        <v/>
      </c>
      <c r="BF1512" s="80" t="str">
        <f t="shared" si="287"/>
        <v/>
      </c>
    </row>
    <row r="1513" spans="12:58">
      <c r="L1513" s="80" t="str">
        <f t="shared" si="285"/>
        <v/>
      </c>
      <c r="R1513" s="65" t="str">
        <f t="shared" si="277"/>
        <v/>
      </c>
      <c r="S1513" s="16" t="str">
        <f t="shared" si="278"/>
        <v/>
      </c>
      <c r="X1513" s="65" t="str">
        <f t="shared" si="279"/>
        <v/>
      </c>
      <c r="AD1513" s="65" t="str">
        <f t="shared" si="280"/>
        <v/>
      </c>
      <c r="AE1513" s="80" t="str">
        <f t="shared" si="281"/>
        <v/>
      </c>
      <c r="AF1513" s="13"/>
      <c r="AN1513" s="14"/>
      <c r="AO1513" s="14"/>
      <c r="AS1513" s="14"/>
      <c r="AT1513" s="14"/>
      <c r="AX1513" s="14"/>
      <c r="AY1513" s="114"/>
      <c r="AZ1513" s="96" t="str">
        <f t="shared" si="282"/>
        <v/>
      </c>
      <c r="BA1513" s="59" t="str">
        <f t="shared" si="283"/>
        <v/>
      </c>
      <c r="BB1513" s="59" t="str">
        <f t="shared" si="284"/>
        <v/>
      </c>
      <c r="BC1513" s="59" t="str">
        <f t="shared" si="288"/>
        <v/>
      </c>
      <c r="BD1513" s="59" t="str">
        <f t="shared" si="286"/>
        <v/>
      </c>
      <c r="BE1513" s="34" t="str">
        <f>IF(AZ1513="","",IF(AND($H1513="",$I1513=""),"Y",IF(AND($H1513&lt;=#REF!,$I1513&gt;=#REF!),"Y",IF(AND($H1513&lt;=#REF!,$I1513=""),"Y",IF(AND($H1513="",$I1513&gt;=#REF!),"Y","N")))))</f>
        <v/>
      </c>
      <c r="BF1513" s="80" t="str">
        <f t="shared" si="287"/>
        <v/>
      </c>
    </row>
    <row r="1514" spans="12:58">
      <c r="L1514" s="80" t="str">
        <f t="shared" si="285"/>
        <v/>
      </c>
      <c r="R1514" s="65" t="str">
        <f t="shared" si="277"/>
        <v/>
      </c>
      <c r="S1514" s="16" t="str">
        <f t="shared" si="278"/>
        <v/>
      </c>
      <c r="X1514" s="65" t="str">
        <f t="shared" si="279"/>
        <v/>
      </c>
      <c r="AD1514" s="65" t="str">
        <f t="shared" si="280"/>
        <v/>
      </c>
      <c r="AE1514" s="80" t="str">
        <f t="shared" si="281"/>
        <v/>
      </c>
      <c r="AF1514" s="13"/>
      <c r="AN1514" s="14"/>
      <c r="AO1514" s="14"/>
      <c r="AS1514" s="14"/>
      <c r="AT1514" s="14"/>
      <c r="AX1514" s="14"/>
      <c r="AY1514" s="114"/>
      <c r="AZ1514" s="96" t="str">
        <f t="shared" si="282"/>
        <v/>
      </c>
      <c r="BA1514" s="59" t="str">
        <f t="shared" si="283"/>
        <v/>
      </c>
      <c r="BB1514" s="59" t="str">
        <f t="shared" si="284"/>
        <v/>
      </c>
      <c r="BC1514" s="59" t="str">
        <f t="shared" si="288"/>
        <v/>
      </c>
      <c r="BD1514" s="59" t="str">
        <f t="shared" si="286"/>
        <v/>
      </c>
      <c r="BE1514" s="34" t="str">
        <f>IF(AZ1514="","",IF(AND($H1514="",$I1514=""),"Y",IF(AND($H1514&lt;=#REF!,$I1514&gt;=#REF!),"Y",IF(AND($H1514&lt;=#REF!,$I1514=""),"Y",IF(AND($H1514="",$I1514&gt;=#REF!),"Y","N")))))</f>
        <v/>
      </c>
      <c r="BF1514" s="80" t="str">
        <f t="shared" si="287"/>
        <v/>
      </c>
    </row>
    <row r="1515" spans="12:58">
      <c r="L1515" s="80" t="str">
        <f t="shared" si="285"/>
        <v/>
      </c>
      <c r="R1515" s="65" t="str">
        <f t="shared" si="277"/>
        <v/>
      </c>
      <c r="S1515" s="16" t="str">
        <f t="shared" si="278"/>
        <v/>
      </c>
      <c r="X1515" s="65" t="str">
        <f t="shared" si="279"/>
        <v/>
      </c>
      <c r="AD1515" s="65" t="str">
        <f t="shared" si="280"/>
        <v/>
      </c>
      <c r="AE1515" s="80" t="str">
        <f t="shared" si="281"/>
        <v/>
      </c>
      <c r="AF1515" s="13"/>
      <c r="AN1515" s="14"/>
      <c r="AO1515" s="14"/>
      <c r="AS1515" s="14"/>
      <c r="AT1515" s="14"/>
      <c r="AX1515" s="14"/>
      <c r="AY1515" s="114"/>
      <c r="AZ1515" s="96" t="str">
        <f t="shared" si="282"/>
        <v/>
      </c>
      <c r="BA1515" s="59" t="str">
        <f t="shared" si="283"/>
        <v/>
      </c>
      <c r="BB1515" s="59" t="str">
        <f t="shared" si="284"/>
        <v/>
      </c>
      <c r="BC1515" s="59" t="str">
        <f t="shared" si="288"/>
        <v/>
      </c>
      <c r="BD1515" s="59" t="str">
        <f t="shared" si="286"/>
        <v/>
      </c>
      <c r="BE1515" s="34" t="str">
        <f>IF(AZ1515="","",IF(AND($H1515="",$I1515=""),"Y",IF(AND($H1515&lt;=#REF!,$I1515&gt;=#REF!),"Y",IF(AND($H1515&lt;=#REF!,$I1515=""),"Y",IF(AND($H1515="",$I1515&gt;=#REF!),"Y","N")))))</f>
        <v/>
      </c>
      <c r="BF1515" s="80" t="str">
        <f t="shared" si="287"/>
        <v/>
      </c>
    </row>
    <row r="1516" spans="12:58">
      <c r="L1516" s="80" t="str">
        <f t="shared" si="285"/>
        <v/>
      </c>
      <c r="R1516" s="65" t="str">
        <f t="shared" si="277"/>
        <v/>
      </c>
      <c r="S1516" s="16" t="str">
        <f t="shared" si="278"/>
        <v/>
      </c>
      <c r="X1516" s="65" t="str">
        <f t="shared" si="279"/>
        <v/>
      </c>
      <c r="AD1516" s="65" t="str">
        <f t="shared" si="280"/>
        <v/>
      </c>
      <c r="AE1516" s="80" t="str">
        <f t="shared" si="281"/>
        <v/>
      </c>
      <c r="AF1516" s="13"/>
      <c r="AN1516" s="14"/>
      <c r="AO1516" s="14"/>
      <c r="AS1516" s="14"/>
      <c r="AT1516" s="14"/>
      <c r="AX1516" s="14"/>
      <c r="AY1516" s="114"/>
      <c r="AZ1516" s="96" t="str">
        <f t="shared" si="282"/>
        <v/>
      </c>
      <c r="BA1516" s="59" t="str">
        <f t="shared" si="283"/>
        <v/>
      </c>
      <c r="BB1516" s="59" t="str">
        <f t="shared" si="284"/>
        <v/>
      </c>
      <c r="BC1516" s="59" t="str">
        <f t="shared" si="288"/>
        <v/>
      </c>
      <c r="BD1516" s="59" t="str">
        <f t="shared" si="286"/>
        <v/>
      </c>
      <c r="BE1516" s="34" t="str">
        <f>IF(AZ1516="","",IF(AND($H1516="",$I1516=""),"Y",IF(AND($H1516&lt;=#REF!,$I1516&gt;=#REF!),"Y",IF(AND($H1516&lt;=#REF!,$I1516=""),"Y",IF(AND($H1516="",$I1516&gt;=#REF!),"Y","N")))))</f>
        <v/>
      </c>
      <c r="BF1516" s="80" t="str">
        <f t="shared" si="287"/>
        <v/>
      </c>
    </row>
    <row r="1517" spans="12:58">
      <c r="L1517" s="80" t="str">
        <f t="shared" si="285"/>
        <v/>
      </c>
      <c r="R1517" s="65" t="str">
        <f t="shared" si="277"/>
        <v/>
      </c>
      <c r="S1517" s="16" t="str">
        <f t="shared" si="278"/>
        <v/>
      </c>
      <c r="X1517" s="65" t="str">
        <f t="shared" si="279"/>
        <v/>
      </c>
      <c r="AD1517" s="65" t="str">
        <f t="shared" si="280"/>
        <v/>
      </c>
      <c r="AE1517" s="80" t="str">
        <f t="shared" si="281"/>
        <v/>
      </c>
      <c r="AF1517" s="13"/>
      <c r="AN1517" s="14"/>
      <c r="AO1517" s="14"/>
      <c r="AS1517" s="14"/>
      <c r="AT1517" s="14"/>
      <c r="AX1517" s="14"/>
      <c r="AY1517" s="114"/>
      <c r="AZ1517" s="96" t="str">
        <f t="shared" si="282"/>
        <v/>
      </c>
      <c r="BA1517" s="59" t="str">
        <f t="shared" si="283"/>
        <v/>
      </c>
      <c r="BB1517" s="59" t="str">
        <f t="shared" si="284"/>
        <v/>
      </c>
      <c r="BC1517" s="59" t="str">
        <f t="shared" si="288"/>
        <v/>
      </c>
      <c r="BD1517" s="59" t="str">
        <f t="shared" si="286"/>
        <v/>
      </c>
      <c r="BE1517" s="34" t="str">
        <f>IF(AZ1517="","",IF(AND($H1517="",$I1517=""),"Y",IF(AND($H1517&lt;=#REF!,$I1517&gt;=#REF!),"Y",IF(AND($H1517&lt;=#REF!,$I1517=""),"Y",IF(AND($H1517="",$I1517&gt;=#REF!),"Y","N")))))</f>
        <v/>
      </c>
      <c r="BF1517" s="80" t="str">
        <f t="shared" si="287"/>
        <v/>
      </c>
    </row>
    <row r="1518" spans="12:58">
      <c r="L1518" s="80" t="str">
        <f t="shared" si="285"/>
        <v/>
      </c>
      <c r="R1518" s="65" t="str">
        <f t="shared" si="277"/>
        <v/>
      </c>
      <c r="S1518" s="16" t="str">
        <f t="shared" si="278"/>
        <v/>
      </c>
      <c r="X1518" s="65" t="str">
        <f t="shared" si="279"/>
        <v/>
      </c>
      <c r="AD1518" s="65" t="str">
        <f t="shared" si="280"/>
        <v/>
      </c>
      <c r="AE1518" s="80" t="str">
        <f t="shared" si="281"/>
        <v/>
      </c>
      <c r="AF1518" s="13"/>
      <c r="AN1518" s="14"/>
      <c r="AO1518" s="14"/>
      <c r="AS1518" s="14"/>
      <c r="AT1518" s="14"/>
      <c r="AX1518" s="14"/>
      <c r="AY1518" s="114"/>
      <c r="AZ1518" s="96" t="str">
        <f t="shared" si="282"/>
        <v/>
      </c>
      <c r="BA1518" s="59" t="str">
        <f t="shared" si="283"/>
        <v/>
      </c>
      <c r="BB1518" s="59" t="str">
        <f t="shared" si="284"/>
        <v/>
      </c>
      <c r="BC1518" s="59" t="str">
        <f t="shared" si="288"/>
        <v/>
      </c>
      <c r="BD1518" s="59" t="str">
        <f t="shared" si="286"/>
        <v/>
      </c>
      <c r="BE1518" s="34" t="str">
        <f>IF(AZ1518="","",IF(AND($H1518="",$I1518=""),"Y",IF(AND($H1518&lt;=#REF!,$I1518&gt;=#REF!),"Y",IF(AND($H1518&lt;=#REF!,$I1518=""),"Y",IF(AND($H1518="",$I1518&gt;=#REF!),"Y","N")))))</f>
        <v/>
      </c>
      <c r="BF1518" s="80" t="str">
        <f t="shared" si="287"/>
        <v/>
      </c>
    </row>
    <row r="1519" spans="12:58">
      <c r="L1519" s="80" t="str">
        <f t="shared" si="285"/>
        <v/>
      </c>
      <c r="R1519" s="65" t="str">
        <f t="shared" si="277"/>
        <v/>
      </c>
      <c r="S1519" s="16" t="str">
        <f t="shared" si="278"/>
        <v/>
      </c>
      <c r="X1519" s="65" t="str">
        <f t="shared" si="279"/>
        <v/>
      </c>
      <c r="AD1519" s="65" t="str">
        <f t="shared" si="280"/>
        <v/>
      </c>
      <c r="AE1519" s="80" t="str">
        <f t="shared" si="281"/>
        <v/>
      </c>
      <c r="AF1519" s="13"/>
      <c r="AN1519" s="14"/>
      <c r="AO1519" s="14"/>
      <c r="AS1519" s="14"/>
      <c r="AT1519" s="14"/>
      <c r="AX1519" s="14"/>
      <c r="AY1519" s="114"/>
      <c r="AZ1519" s="96" t="str">
        <f t="shared" si="282"/>
        <v/>
      </c>
      <c r="BA1519" s="59" t="str">
        <f t="shared" si="283"/>
        <v/>
      </c>
      <c r="BB1519" s="59" t="str">
        <f t="shared" si="284"/>
        <v/>
      </c>
      <c r="BC1519" s="59" t="str">
        <f t="shared" si="288"/>
        <v/>
      </c>
      <c r="BD1519" s="59" t="str">
        <f t="shared" si="286"/>
        <v/>
      </c>
      <c r="BE1519" s="34" t="str">
        <f>IF(AZ1519="","",IF(AND($H1519="",$I1519=""),"Y",IF(AND($H1519&lt;=#REF!,$I1519&gt;=#REF!),"Y",IF(AND($H1519&lt;=#REF!,$I1519=""),"Y",IF(AND($H1519="",$I1519&gt;=#REF!),"Y","N")))))</f>
        <v/>
      </c>
      <c r="BF1519" s="80" t="str">
        <f t="shared" si="287"/>
        <v/>
      </c>
    </row>
    <row r="1520" spans="12:58">
      <c r="L1520" s="80" t="str">
        <f t="shared" si="285"/>
        <v/>
      </c>
      <c r="R1520" s="65" t="str">
        <f t="shared" si="277"/>
        <v/>
      </c>
      <c r="S1520" s="16" t="str">
        <f t="shared" si="278"/>
        <v/>
      </c>
      <c r="X1520" s="65" t="str">
        <f t="shared" si="279"/>
        <v/>
      </c>
      <c r="AD1520" s="65" t="str">
        <f t="shared" si="280"/>
        <v/>
      </c>
      <c r="AE1520" s="80" t="str">
        <f t="shared" si="281"/>
        <v/>
      </c>
      <c r="AF1520" s="13"/>
      <c r="AN1520" s="14"/>
      <c r="AO1520" s="14"/>
      <c r="AS1520" s="14"/>
      <c r="AT1520" s="14"/>
      <c r="AX1520" s="14"/>
      <c r="AY1520" s="114"/>
      <c r="AZ1520" s="96" t="str">
        <f t="shared" si="282"/>
        <v/>
      </c>
      <c r="BA1520" s="59" t="str">
        <f t="shared" si="283"/>
        <v/>
      </c>
      <c r="BB1520" s="59" t="str">
        <f t="shared" si="284"/>
        <v/>
      </c>
      <c r="BC1520" s="59" t="str">
        <f t="shared" si="288"/>
        <v/>
      </c>
      <c r="BD1520" s="59" t="str">
        <f t="shared" si="286"/>
        <v/>
      </c>
      <c r="BE1520" s="34" t="str">
        <f>IF(AZ1520="","",IF(AND($H1520="",$I1520=""),"Y",IF(AND($H1520&lt;=#REF!,$I1520&gt;=#REF!),"Y",IF(AND($H1520&lt;=#REF!,$I1520=""),"Y",IF(AND($H1520="",$I1520&gt;=#REF!),"Y","N")))))</f>
        <v/>
      </c>
      <c r="BF1520" s="80" t="str">
        <f t="shared" si="287"/>
        <v/>
      </c>
    </row>
    <row r="1521" spans="12:58">
      <c r="L1521" s="80" t="str">
        <f t="shared" si="285"/>
        <v/>
      </c>
      <c r="R1521" s="65" t="str">
        <f t="shared" si="277"/>
        <v/>
      </c>
      <c r="S1521" s="16" t="str">
        <f t="shared" si="278"/>
        <v/>
      </c>
      <c r="X1521" s="65" t="str">
        <f t="shared" si="279"/>
        <v/>
      </c>
      <c r="AD1521" s="65" t="str">
        <f t="shared" si="280"/>
        <v/>
      </c>
      <c r="AE1521" s="80" t="str">
        <f t="shared" si="281"/>
        <v/>
      </c>
      <c r="AF1521" s="13"/>
      <c r="AN1521" s="14"/>
      <c r="AO1521" s="14"/>
      <c r="AS1521" s="14"/>
      <c r="AT1521" s="14"/>
      <c r="AX1521" s="14"/>
      <c r="AY1521" s="114"/>
      <c r="AZ1521" s="96" t="str">
        <f t="shared" si="282"/>
        <v/>
      </c>
      <c r="BA1521" s="59" t="str">
        <f t="shared" si="283"/>
        <v/>
      </c>
      <c r="BB1521" s="59" t="str">
        <f t="shared" si="284"/>
        <v/>
      </c>
      <c r="BC1521" s="59" t="str">
        <f t="shared" si="288"/>
        <v/>
      </c>
      <c r="BD1521" s="59" t="str">
        <f t="shared" si="286"/>
        <v/>
      </c>
      <c r="BE1521" s="34" t="str">
        <f>IF(AZ1521="","",IF(AND($H1521="",$I1521=""),"Y",IF(AND($H1521&lt;=#REF!,$I1521&gt;=#REF!),"Y",IF(AND($H1521&lt;=#REF!,$I1521=""),"Y",IF(AND($H1521="",$I1521&gt;=#REF!),"Y","N")))))</f>
        <v/>
      </c>
      <c r="BF1521" s="80" t="str">
        <f t="shared" si="287"/>
        <v/>
      </c>
    </row>
    <row r="1522" spans="12:58">
      <c r="L1522" s="80" t="str">
        <f t="shared" si="285"/>
        <v/>
      </c>
      <c r="R1522" s="65" t="str">
        <f t="shared" si="277"/>
        <v/>
      </c>
      <c r="S1522" s="16" t="str">
        <f t="shared" si="278"/>
        <v/>
      </c>
      <c r="X1522" s="65" t="str">
        <f t="shared" si="279"/>
        <v/>
      </c>
      <c r="AD1522" s="65" t="str">
        <f t="shared" si="280"/>
        <v/>
      </c>
      <c r="AE1522" s="80" t="str">
        <f t="shared" si="281"/>
        <v/>
      </c>
      <c r="AF1522" s="13"/>
      <c r="AN1522" s="14"/>
      <c r="AO1522" s="14"/>
      <c r="AS1522" s="14"/>
      <c r="AT1522" s="14"/>
      <c r="AX1522" s="14"/>
      <c r="AY1522" s="114"/>
      <c r="AZ1522" s="96" t="str">
        <f t="shared" si="282"/>
        <v/>
      </c>
      <c r="BA1522" s="59" t="str">
        <f t="shared" si="283"/>
        <v/>
      </c>
      <c r="BB1522" s="59" t="str">
        <f t="shared" si="284"/>
        <v/>
      </c>
      <c r="BC1522" s="59" t="str">
        <f t="shared" si="288"/>
        <v/>
      </c>
      <c r="BD1522" s="59" t="str">
        <f t="shared" si="286"/>
        <v/>
      </c>
      <c r="BE1522" s="34" t="str">
        <f>IF(AZ1522="","",IF(AND($H1522="",$I1522=""),"Y",IF(AND($H1522&lt;=#REF!,$I1522&gt;=#REF!),"Y",IF(AND($H1522&lt;=#REF!,$I1522=""),"Y",IF(AND($H1522="",$I1522&gt;=#REF!),"Y","N")))))</f>
        <v/>
      </c>
      <c r="BF1522" s="80" t="str">
        <f t="shared" si="287"/>
        <v/>
      </c>
    </row>
    <row r="1523" spans="12:58">
      <c r="L1523" s="80" t="str">
        <f t="shared" si="285"/>
        <v/>
      </c>
      <c r="R1523" s="65" t="str">
        <f t="shared" si="277"/>
        <v/>
      </c>
      <c r="S1523" s="16" t="str">
        <f t="shared" si="278"/>
        <v/>
      </c>
      <c r="X1523" s="65" t="str">
        <f t="shared" si="279"/>
        <v/>
      </c>
      <c r="AD1523" s="65" t="str">
        <f t="shared" si="280"/>
        <v/>
      </c>
      <c r="AE1523" s="80" t="str">
        <f t="shared" si="281"/>
        <v/>
      </c>
      <c r="AF1523" s="13"/>
      <c r="AN1523" s="14"/>
      <c r="AO1523" s="14"/>
      <c r="AS1523" s="14"/>
      <c r="AT1523" s="14"/>
      <c r="AX1523" s="14"/>
      <c r="AY1523" s="114"/>
      <c r="AZ1523" s="96" t="str">
        <f t="shared" si="282"/>
        <v/>
      </c>
      <c r="BA1523" s="59" t="str">
        <f t="shared" si="283"/>
        <v/>
      </c>
      <c r="BB1523" s="59" t="str">
        <f t="shared" si="284"/>
        <v/>
      </c>
      <c r="BC1523" s="59" t="str">
        <f t="shared" si="288"/>
        <v/>
      </c>
      <c r="BD1523" s="59" t="str">
        <f t="shared" si="286"/>
        <v/>
      </c>
      <c r="BE1523" s="34" t="str">
        <f>IF(AZ1523="","",IF(AND($H1523="",$I1523=""),"Y",IF(AND($H1523&lt;=#REF!,$I1523&gt;=#REF!),"Y",IF(AND($H1523&lt;=#REF!,$I1523=""),"Y",IF(AND($H1523="",$I1523&gt;=#REF!),"Y","N")))))</f>
        <v/>
      </c>
      <c r="BF1523" s="80" t="str">
        <f t="shared" si="287"/>
        <v/>
      </c>
    </row>
    <row r="1524" spans="12:58">
      <c r="L1524" s="80" t="str">
        <f t="shared" si="285"/>
        <v/>
      </c>
      <c r="R1524" s="65" t="str">
        <f t="shared" si="277"/>
        <v/>
      </c>
      <c r="S1524" s="16" t="str">
        <f t="shared" si="278"/>
        <v/>
      </c>
      <c r="X1524" s="65" t="str">
        <f t="shared" si="279"/>
        <v/>
      </c>
      <c r="AD1524" s="65" t="str">
        <f t="shared" si="280"/>
        <v/>
      </c>
      <c r="AE1524" s="80" t="str">
        <f t="shared" si="281"/>
        <v/>
      </c>
      <c r="AF1524" s="13"/>
      <c r="AN1524" s="14"/>
      <c r="AO1524" s="14"/>
      <c r="AS1524" s="14"/>
      <c r="AT1524" s="14"/>
      <c r="AX1524" s="14"/>
      <c r="AY1524" s="114"/>
      <c r="AZ1524" s="96" t="str">
        <f t="shared" si="282"/>
        <v/>
      </c>
      <c r="BA1524" s="59" t="str">
        <f t="shared" si="283"/>
        <v/>
      </c>
      <c r="BB1524" s="59" t="str">
        <f t="shared" si="284"/>
        <v/>
      </c>
      <c r="BC1524" s="59" t="str">
        <f t="shared" si="288"/>
        <v/>
      </c>
      <c r="BD1524" s="59" t="str">
        <f t="shared" si="286"/>
        <v/>
      </c>
      <c r="BE1524" s="34" t="str">
        <f>IF(AZ1524="","",IF(AND($H1524="",$I1524=""),"Y",IF(AND($H1524&lt;=#REF!,$I1524&gt;=#REF!),"Y",IF(AND($H1524&lt;=#REF!,$I1524=""),"Y",IF(AND($H1524="",$I1524&gt;=#REF!),"Y","N")))))</f>
        <v/>
      </c>
      <c r="BF1524" s="80" t="str">
        <f t="shared" si="287"/>
        <v/>
      </c>
    </row>
    <row r="1525" spans="12:58">
      <c r="L1525" s="80" t="str">
        <f t="shared" si="285"/>
        <v/>
      </c>
      <c r="R1525" s="65" t="str">
        <f t="shared" si="277"/>
        <v/>
      </c>
      <c r="S1525" s="16" t="str">
        <f t="shared" si="278"/>
        <v/>
      </c>
      <c r="X1525" s="65" t="str">
        <f t="shared" si="279"/>
        <v/>
      </c>
      <c r="AD1525" s="65" t="str">
        <f t="shared" si="280"/>
        <v/>
      </c>
      <c r="AE1525" s="80" t="str">
        <f t="shared" si="281"/>
        <v/>
      </c>
      <c r="AF1525" s="13"/>
      <c r="AN1525" s="14"/>
      <c r="AO1525" s="14"/>
      <c r="AS1525" s="14"/>
      <c r="AT1525" s="14"/>
      <c r="AX1525" s="14"/>
      <c r="AY1525" s="114"/>
      <c r="AZ1525" s="96" t="str">
        <f t="shared" si="282"/>
        <v/>
      </c>
      <c r="BA1525" s="59" t="str">
        <f t="shared" si="283"/>
        <v/>
      </c>
      <c r="BB1525" s="59" t="str">
        <f t="shared" si="284"/>
        <v/>
      </c>
      <c r="BC1525" s="59" t="str">
        <f t="shared" si="288"/>
        <v/>
      </c>
      <c r="BD1525" s="59" t="str">
        <f t="shared" si="286"/>
        <v/>
      </c>
      <c r="BE1525" s="34" t="str">
        <f>IF(AZ1525="","",IF(AND($H1525="",$I1525=""),"Y",IF(AND($H1525&lt;=#REF!,$I1525&gt;=#REF!),"Y",IF(AND($H1525&lt;=#REF!,$I1525=""),"Y",IF(AND($H1525="",$I1525&gt;=#REF!),"Y","N")))))</f>
        <v/>
      </c>
      <c r="BF1525" s="80" t="str">
        <f t="shared" si="287"/>
        <v/>
      </c>
    </row>
    <row r="1526" spans="12:58">
      <c r="L1526" s="80" t="str">
        <f t="shared" si="285"/>
        <v/>
      </c>
      <c r="R1526" s="65" t="str">
        <f t="shared" si="277"/>
        <v/>
      </c>
      <c r="S1526" s="16" t="str">
        <f t="shared" si="278"/>
        <v/>
      </c>
      <c r="X1526" s="65" t="str">
        <f t="shared" si="279"/>
        <v/>
      </c>
      <c r="AD1526" s="65" t="str">
        <f t="shared" si="280"/>
        <v/>
      </c>
      <c r="AE1526" s="80" t="str">
        <f t="shared" si="281"/>
        <v/>
      </c>
      <c r="AF1526" s="13"/>
      <c r="AN1526" s="14"/>
      <c r="AO1526" s="14"/>
      <c r="AS1526" s="14"/>
      <c r="AT1526" s="14"/>
      <c r="AX1526" s="14"/>
      <c r="AY1526" s="114"/>
      <c r="AZ1526" s="96" t="str">
        <f t="shared" si="282"/>
        <v/>
      </c>
      <c r="BA1526" s="59" t="str">
        <f t="shared" si="283"/>
        <v/>
      </c>
      <c r="BB1526" s="59" t="str">
        <f t="shared" si="284"/>
        <v/>
      </c>
      <c r="BC1526" s="59" t="str">
        <f t="shared" si="288"/>
        <v/>
      </c>
      <c r="BD1526" s="59" t="str">
        <f t="shared" si="286"/>
        <v/>
      </c>
      <c r="BE1526" s="34" t="str">
        <f>IF(AZ1526="","",IF(AND($H1526="",$I1526=""),"Y",IF(AND($H1526&lt;=#REF!,$I1526&gt;=#REF!),"Y",IF(AND($H1526&lt;=#REF!,$I1526=""),"Y",IF(AND($H1526="",$I1526&gt;=#REF!),"Y","N")))))</f>
        <v/>
      </c>
      <c r="BF1526" s="80" t="str">
        <f t="shared" si="287"/>
        <v/>
      </c>
    </row>
    <row r="1527" spans="12:58">
      <c r="L1527" s="80" t="str">
        <f t="shared" si="285"/>
        <v/>
      </c>
      <c r="R1527" s="65" t="str">
        <f t="shared" si="277"/>
        <v/>
      </c>
      <c r="S1527" s="16" t="str">
        <f t="shared" si="278"/>
        <v/>
      </c>
      <c r="X1527" s="65" t="str">
        <f t="shared" si="279"/>
        <v/>
      </c>
      <c r="AD1527" s="65" t="str">
        <f t="shared" si="280"/>
        <v/>
      </c>
      <c r="AE1527" s="80" t="str">
        <f t="shared" si="281"/>
        <v/>
      </c>
      <c r="AF1527" s="13"/>
      <c r="AN1527" s="14"/>
      <c r="AO1527" s="14"/>
      <c r="AS1527" s="14"/>
      <c r="AT1527" s="14"/>
      <c r="AX1527" s="14"/>
      <c r="AY1527" s="114"/>
      <c r="AZ1527" s="96" t="str">
        <f t="shared" si="282"/>
        <v/>
      </c>
      <c r="BA1527" s="59" t="str">
        <f t="shared" si="283"/>
        <v/>
      </c>
      <c r="BB1527" s="59" t="str">
        <f t="shared" si="284"/>
        <v/>
      </c>
      <c r="BC1527" s="59" t="str">
        <f t="shared" si="288"/>
        <v/>
      </c>
      <c r="BD1527" s="59" t="str">
        <f t="shared" si="286"/>
        <v/>
      </c>
      <c r="BE1527" s="34" t="str">
        <f>IF(AZ1527="","",IF(AND($H1527="",$I1527=""),"Y",IF(AND($H1527&lt;=#REF!,$I1527&gt;=#REF!),"Y",IF(AND($H1527&lt;=#REF!,$I1527=""),"Y",IF(AND($H1527="",$I1527&gt;=#REF!),"Y","N")))))</f>
        <v/>
      </c>
      <c r="BF1527" s="80" t="str">
        <f t="shared" si="287"/>
        <v/>
      </c>
    </row>
    <row r="1528" spans="12:58">
      <c r="L1528" s="80" t="str">
        <f t="shared" si="285"/>
        <v/>
      </c>
      <c r="R1528" s="65" t="str">
        <f t="shared" si="277"/>
        <v/>
      </c>
      <c r="S1528" s="16" t="str">
        <f t="shared" si="278"/>
        <v/>
      </c>
      <c r="X1528" s="65" t="str">
        <f t="shared" si="279"/>
        <v/>
      </c>
      <c r="AD1528" s="65" t="str">
        <f t="shared" si="280"/>
        <v/>
      </c>
      <c r="AE1528" s="80" t="str">
        <f t="shared" si="281"/>
        <v/>
      </c>
      <c r="AF1528" s="13"/>
      <c r="AN1528" s="14"/>
      <c r="AO1528" s="14"/>
      <c r="AS1528" s="14"/>
      <c r="AT1528" s="14"/>
      <c r="AX1528" s="14"/>
      <c r="AY1528" s="114"/>
      <c r="AZ1528" s="96" t="str">
        <f t="shared" si="282"/>
        <v/>
      </c>
      <c r="BA1528" s="59" t="str">
        <f t="shared" si="283"/>
        <v/>
      </c>
      <c r="BB1528" s="59" t="str">
        <f t="shared" si="284"/>
        <v/>
      </c>
      <c r="BC1528" s="59" t="str">
        <f t="shared" si="288"/>
        <v/>
      </c>
      <c r="BD1528" s="59" t="str">
        <f t="shared" si="286"/>
        <v/>
      </c>
      <c r="BE1528" s="34" t="str">
        <f>IF(AZ1528="","",IF(AND($H1528="",$I1528=""),"Y",IF(AND($H1528&lt;=#REF!,$I1528&gt;=#REF!),"Y",IF(AND($H1528&lt;=#REF!,$I1528=""),"Y",IF(AND($H1528="",$I1528&gt;=#REF!),"Y","N")))))</f>
        <v/>
      </c>
      <c r="BF1528" s="80" t="str">
        <f t="shared" si="287"/>
        <v/>
      </c>
    </row>
    <row r="1529" spans="12:58">
      <c r="L1529" s="80" t="str">
        <f t="shared" si="285"/>
        <v/>
      </c>
      <c r="R1529" s="65" t="str">
        <f t="shared" si="277"/>
        <v/>
      </c>
      <c r="S1529" s="16" t="str">
        <f t="shared" si="278"/>
        <v/>
      </c>
      <c r="X1529" s="65" t="str">
        <f t="shared" si="279"/>
        <v/>
      </c>
      <c r="AD1529" s="65" t="str">
        <f t="shared" si="280"/>
        <v/>
      </c>
      <c r="AE1529" s="80" t="str">
        <f t="shared" si="281"/>
        <v/>
      </c>
      <c r="AF1529" s="13"/>
      <c r="AN1529" s="14"/>
      <c r="AO1529" s="14"/>
      <c r="AS1529" s="14"/>
      <c r="AT1529" s="14"/>
      <c r="AX1529" s="14"/>
      <c r="AY1529" s="114"/>
      <c r="AZ1529" s="96" t="str">
        <f t="shared" si="282"/>
        <v/>
      </c>
      <c r="BA1529" s="59" t="str">
        <f t="shared" si="283"/>
        <v/>
      </c>
      <c r="BB1529" s="59" t="str">
        <f t="shared" si="284"/>
        <v/>
      </c>
      <c r="BC1529" s="59" t="str">
        <f t="shared" si="288"/>
        <v/>
      </c>
      <c r="BD1529" s="59" t="str">
        <f t="shared" si="286"/>
        <v/>
      </c>
      <c r="BE1529" s="34" t="str">
        <f>IF(AZ1529="","",IF(AND($H1529="",$I1529=""),"Y",IF(AND($H1529&lt;=#REF!,$I1529&gt;=#REF!),"Y",IF(AND($H1529&lt;=#REF!,$I1529=""),"Y",IF(AND($H1529="",$I1529&gt;=#REF!),"Y","N")))))</f>
        <v/>
      </c>
      <c r="BF1529" s="80" t="str">
        <f t="shared" si="287"/>
        <v/>
      </c>
    </row>
    <row r="1530" spans="12:58">
      <c r="L1530" s="80" t="str">
        <f t="shared" si="285"/>
        <v/>
      </c>
      <c r="R1530" s="65" t="str">
        <f t="shared" si="277"/>
        <v/>
      </c>
      <c r="S1530" s="16" t="str">
        <f t="shared" si="278"/>
        <v/>
      </c>
      <c r="X1530" s="65" t="str">
        <f t="shared" si="279"/>
        <v/>
      </c>
      <c r="AD1530" s="65" t="str">
        <f t="shared" si="280"/>
        <v/>
      </c>
      <c r="AE1530" s="80" t="str">
        <f t="shared" si="281"/>
        <v/>
      </c>
      <c r="AF1530" s="13"/>
      <c r="AN1530" s="14"/>
      <c r="AO1530" s="14"/>
      <c r="AS1530" s="14"/>
      <c r="AT1530" s="14"/>
      <c r="AX1530" s="14"/>
      <c r="AY1530" s="114"/>
      <c r="AZ1530" s="96" t="str">
        <f t="shared" si="282"/>
        <v/>
      </c>
      <c r="BA1530" s="59" t="str">
        <f t="shared" si="283"/>
        <v/>
      </c>
      <c r="BB1530" s="59" t="str">
        <f t="shared" si="284"/>
        <v/>
      </c>
      <c r="BC1530" s="59" t="str">
        <f t="shared" si="288"/>
        <v/>
      </c>
      <c r="BD1530" s="59" t="str">
        <f t="shared" si="286"/>
        <v/>
      </c>
      <c r="BE1530" s="34" t="str">
        <f>IF(AZ1530="","",IF(AND($H1530="",$I1530=""),"Y",IF(AND($H1530&lt;=#REF!,$I1530&gt;=#REF!),"Y",IF(AND($H1530&lt;=#REF!,$I1530=""),"Y",IF(AND($H1530="",$I1530&gt;=#REF!),"Y","N")))))</f>
        <v/>
      </c>
      <c r="BF1530" s="80" t="str">
        <f t="shared" si="287"/>
        <v/>
      </c>
    </row>
    <row r="1531" spans="12:58">
      <c r="L1531" s="80" t="str">
        <f t="shared" si="285"/>
        <v/>
      </c>
      <c r="R1531" s="65" t="str">
        <f t="shared" si="277"/>
        <v/>
      </c>
      <c r="S1531" s="16" t="str">
        <f t="shared" si="278"/>
        <v/>
      </c>
      <c r="X1531" s="65" t="str">
        <f t="shared" si="279"/>
        <v/>
      </c>
      <c r="AD1531" s="65" t="str">
        <f t="shared" si="280"/>
        <v/>
      </c>
      <c r="AE1531" s="80" t="str">
        <f t="shared" si="281"/>
        <v/>
      </c>
      <c r="AF1531" s="13"/>
      <c r="AN1531" s="14"/>
      <c r="AO1531" s="14"/>
      <c r="AS1531" s="14"/>
      <c r="AT1531" s="14"/>
      <c r="AX1531" s="14"/>
      <c r="AY1531" s="114"/>
      <c r="AZ1531" s="96" t="str">
        <f t="shared" si="282"/>
        <v/>
      </c>
      <c r="BA1531" s="59" t="str">
        <f t="shared" si="283"/>
        <v/>
      </c>
      <c r="BB1531" s="59" t="str">
        <f t="shared" si="284"/>
        <v/>
      </c>
      <c r="BC1531" s="59" t="str">
        <f t="shared" si="288"/>
        <v/>
      </c>
      <c r="BD1531" s="59" t="str">
        <f t="shared" si="286"/>
        <v/>
      </c>
      <c r="BE1531" s="34" t="str">
        <f>IF(AZ1531="","",IF(AND($H1531="",$I1531=""),"Y",IF(AND($H1531&lt;=#REF!,$I1531&gt;=#REF!),"Y",IF(AND($H1531&lt;=#REF!,$I1531=""),"Y",IF(AND($H1531="",$I1531&gt;=#REF!),"Y","N")))))</f>
        <v/>
      </c>
      <c r="BF1531" s="80" t="str">
        <f t="shared" si="287"/>
        <v/>
      </c>
    </row>
    <row r="1532" spans="12:58">
      <c r="L1532" s="80" t="str">
        <f t="shared" si="285"/>
        <v/>
      </c>
      <c r="R1532" s="65" t="str">
        <f t="shared" si="277"/>
        <v/>
      </c>
      <c r="S1532" s="16" t="str">
        <f t="shared" si="278"/>
        <v/>
      </c>
      <c r="X1532" s="65" t="str">
        <f t="shared" si="279"/>
        <v/>
      </c>
      <c r="AD1532" s="65" t="str">
        <f t="shared" si="280"/>
        <v/>
      </c>
      <c r="AE1532" s="80" t="str">
        <f t="shared" si="281"/>
        <v/>
      </c>
      <c r="AF1532" s="13"/>
      <c r="AN1532" s="14"/>
      <c r="AO1532" s="14"/>
      <c r="AS1532" s="14"/>
      <c r="AT1532" s="14"/>
      <c r="AX1532" s="14"/>
      <c r="AY1532" s="114"/>
      <c r="AZ1532" s="96" t="str">
        <f t="shared" si="282"/>
        <v/>
      </c>
      <c r="BA1532" s="59" t="str">
        <f t="shared" si="283"/>
        <v/>
      </c>
      <c r="BB1532" s="59" t="str">
        <f t="shared" si="284"/>
        <v/>
      </c>
      <c r="BC1532" s="59" t="str">
        <f t="shared" si="288"/>
        <v/>
      </c>
      <c r="BD1532" s="59" t="str">
        <f t="shared" si="286"/>
        <v/>
      </c>
      <c r="BE1532" s="34" t="str">
        <f>IF(AZ1532="","",IF(AND($H1532="",$I1532=""),"Y",IF(AND($H1532&lt;=#REF!,$I1532&gt;=#REF!),"Y",IF(AND($H1532&lt;=#REF!,$I1532=""),"Y",IF(AND($H1532="",$I1532&gt;=#REF!),"Y","N")))))</f>
        <v/>
      </c>
      <c r="BF1532" s="80" t="str">
        <f t="shared" si="287"/>
        <v/>
      </c>
    </row>
    <row r="1533" spans="12:58">
      <c r="L1533" s="80" t="str">
        <f t="shared" si="285"/>
        <v/>
      </c>
      <c r="R1533" s="65" t="str">
        <f t="shared" si="277"/>
        <v/>
      </c>
      <c r="S1533" s="16" t="str">
        <f t="shared" si="278"/>
        <v/>
      </c>
      <c r="X1533" s="65" t="str">
        <f t="shared" si="279"/>
        <v/>
      </c>
      <c r="AD1533" s="65" t="str">
        <f t="shared" si="280"/>
        <v/>
      </c>
      <c r="AE1533" s="80" t="str">
        <f t="shared" si="281"/>
        <v/>
      </c>
      <c r="AF1533" s="13"/>
      <c r="AN1533" s="14"/>
      <c r="AO1533" s="14"/>
      <c r="AS1533" s="14"/>
      <c r="AT1533" s="14"/>
      <c r="AX1533" s="14"/>
      <c r="AY1533" s="114"/>
      <c r="AZ1533" s="96" t="str">
        <f t="shared" si="282"/>
        <v/>
      </c>
      <c r="BA1533" s="59" t="str">
        <f t="shared" si="283"/>
        <v/>
      </c>
      <c r="BB1533" s="59" t="str">
        <f t="shared" si="284"/>
        <v/>
      </c>
      <c r="BC1533" s="59" t="str">
        <f t="shared" si="288"/>
        <v/>
      </c>
      <c r="BD1533" s="59" t="str">
        <f t="shared" si="286"/>
        <v/>
      </c>
      <c r="BE1533" s="34" t="str">
        <f>IF(AZ1533="","",IF(AND($H1533="",$I1533=""),"Y",IF(AND($H1533&lt;=#REF!,$I1533&gt;=#REF!),"Y",IF(AND($H1533&lt;=#REF!,$I1533=""),"Y",IF(AND($H1533="",$I1533&gt;=#REF!),"Y","N")))))</f>
        <v/>
      </c>
      <c r="BF1533" s="80" t="str">
        <f t="shared" si="287"/>
        <v/>
      </c>
    </row>
    <row r="1534" spans="12:58">
      <c r="L1534" s="80" t="str">
        <f t="shared" si="285"/>
        <v/>
      </c>
      <c r="R1534" s="65" t="str">
        <f t="shared" si="277"/>
        <v/>
      </c>
      <c r="S1534" s="16" t="str">
        <f t="shared" si="278"/>
        <v/>
      </c>
      <c r="X1534" s="65" t="str">
        <f t="shared" si="279"/>
        <v/>
      </c>
      <c r="AD1534" s="65" t="str">
        <f t="shared" si="280"/>
        <v/>
      </c>
      <c r="AE1534" s="80" t="str">
        <f t="shared" si="281"/>
        <v/>
      </c>
      <c r="AF1534" s="13"/>
      <c r="AN1534" s="14"/>
      <c r="AO1534" s="14"/>
      <c r="AS1534" s="14"/>
      <c r="AT1534" s="14"/>
      <c r="AX1534" s="14"/>
      <c r="AY1534" s="114"/>
      <c r="AZ1534" s="96" t="str">
        <f t="shared" si="282"/>
        <v/>
      </c>
      <c r="BA1534" s="59" t="str">
        <f t="shared" si="283"/>
        <v/>
      </c>
      <c r="BB1534" s="59" t="str">
        <f t="shared" si="284"/>
        <v/>
      </c>
      <c r="BC1534" s="59" t="str">
        <f t="shared" si="288"/>
        <v/>
      </c>
      <c r="BD1534" s="59" t="str">
        <f t="shared" si="286"/>
        <v/>
      </c>
      <c r="BE1534" s="34" t="str">
        <f>IF(AZ1534="","",IF(AND($H1534="",$I1534=""),"Y",IF(AND($H1534&lt;=#REF!,$I1534&gt;=#REF!),"Y",IF(AND($H1534&lt;=#REF!,$I1534=""),"Y",IF(AND($H1534="",$I1534&gt;=#REF!),"Y","N")))))</f>
        <v/>
      </c>
      <c r="BF1534" s="80" t="str">
        <f t="shared" si="287"/>
        <v/>
      </c>
    </row>
    <row r="1535" spans="12:58">
      <c r="L1535" s="80" t="str">
        <f t="shared" si="285"/>
        <v/>
      </c>
      <c r="R1535" s="65" t="str">
        <f t="shared" si="277"/>
        <v/>
      </c>
      <c r="S1535" s="16" t="str">
        <f t="shared" si="278"/>
        <v/>
      </c>
      <c r="X1535" s="65" t="str">
        <f t="shared" si="279"/>
        <v/>
      </c>
      <c r="AD1535" s="65" t="str">
        <f t="shared" si="280"/>
        <v/>
      </c>
      <c r="AE1535" s="80" t="str">
        <f t="shared" si="281"/>
        <v/>
      </c>
      <c r="AF1535" s="13"/>
      <c r="AN1535" s="14"/>
      <c r="AO1535" s="14"/>
      <c r="AS1535" s="14"/>
      <c r="AT1535" s="14"/>
      <c r="AX1535" s="14"/>
      <c r="AY1535" s="114"/>
      <c r="AZ1535" s="96" t="str">
        <f t="shared" si="282"/>
        <v/>
      </c>
      <c r="BA1535" s="59" t="str">
        <f t="shared" si="283"/>
        <v/>
      </c>
      <c r="BB1535" s="59" t="str">
        <f t="shared" si="284"/>
        <v/>
      </c>
      <c r="BC1535" s="59" t="str">
        <f t="shared" si="288"/>
        <v/>
      </c>
      <c r="BD1535" s="59" t="str">
        <f t="shared" si="286"/>
        <v/>
      </c>
      <c r="BE1535" s="34" t="str">
        <f>IF(AZ1535="","",IF(AND($H1535="",$I1535=""),"Y",IF(AND($H1535&lt;=#REF!,$I1535&gt;=#REF!),"Y",IF(AND($H1535&lt;=#REF!,$I1535=""),"Y",IF(AND($H1535="",$I1535&gt;=#REF!),"Y","N")))))</f>
        <v/>
      </c>
      <c r="BF1535" s="80" t="str">
        <f t="shared" si="287"/>
        <v/>
      </c>
    </row>
    <row r="1536" spans="12:58">
      <c r="L1536" s="80" t="str">
        <f t="shared" si="285"/>
        <v/>
      </c>
      <c r="R1536" s="65" t="str">
        <f t="shared" si="277"/>
        <v/>
      </c>
      <c r="S1536" s="16" t="str">
        <f t="shared" si="278"/>
        <v/>
      </c>
      <c r="X1536" s="65" t="str">
        <f t="shared" si="279"/>
        <v/>
      </c>
      <c r="AD1536" s="65" t="str">
        <f t="shared" si="280"/>
        <v/>
      </c>
      <c r="AE1536" s="80" t="str">
        <f t="shared" si="281"/>
        <v/>
      </c>
      <c r="AF1536" s="13"/>
      <c r="AN1536" s="14"/>
      <c r="AO1536" s="14"/>
      <c r="AS1536" s="14"/>
      <c r="AT1536" s="14"/>
      <c r="AX1536" s="14"/>
      <c r="AY1536" s="114"/>
      <c r="AZ1536" s="96" t="str">
        <f t="shared" si="282"/>
        <v/>
      </c>
      <c r="BA1536" s="59" t="str">
        <f t="shared" si="283"/>
        <v/>
      </c>
      <c r="BB1536" s="59" t="str">
        <f t="shared" si="284"/>
        <v/>
      </c>
      <c r="BC1536" s="59" t="str">
        <f t="shared" si="288"/>
        <v/>
      </c>
      <c r="BD1536" s="59" t="str">
        <f t="shared" si="286"/>
        <v/>
      </c>
      <c r="BE1536" s="34" t="str">
        <f>IF(AZ1536="","",IF(AND($H1536="",$I1536=""),"Y",IF(AND($H1536&lt;=#REF!,$I1536&gt;=#REF!),"Y",IF(AND($H1536&lt;=#REF!,$I1536=""),"Y",IF(AND($H1536="",$I1536&gt;=#REF!),"Y","N")))))</f>
        <v/>
      </c>
      <c r="BF1536" s="80" t="str">
        <f t="shared" si="287"/>
        <v/>
      </c>
    </row>
    <row r="1537" spans="12:58">
      <c r="L1537" s="80" t="str">
        <f t="shared" si="285"/>
        <v/>
      </c>
      <c r="R1537" s="65" t="str">
        <f t="shared" si="277"/>
        <v/>
      </c>
      <c r="S1537" s="16" t="str">
        <f t="shared" si="278"/>
        <v/>
      </c>
      <c r="X1537" s="65" t="str">
        <f t="shared" si="279"/>
        <v/>
      </c>
      <c r="AD1537" s="65" t="str">
        <f t="shared" si="280"/>
        <v/>
      </c>
      <c r="AE1537" s="80" t="str">
        <f t="shared" si="281"/>
        <v/>
      </c>
      <c r="AF1537" s="13"/>
      <c r="AN1537" s="14"/>
      <c r="AO1537" s="14"/>
      <c r="AS1537" s="14"/>
      <c r="AT1537" s="14"/>
      <c r="AX1537" s="14"/>
      <c r="AY1537" s="114"/>
      <c r="AZ1537" s="96" t="str">
        <f t="shared" si="282"/>
        <v/>
      </c>
      <c r="BA1537" s="59" t="str">
        <f t="shared" si="283"/>
        <v/>
      </c>
      <c r="BB1537" s="59" t="str">
        <f t="shared" si="284"/>
        <v/>
      </c>
      <c r="BC1537" s="59" t="str">
        <f t="shared" si="288"/>
        <v/>
      </c>
      <c r="BD1537" s="59" t="str">
        <f t="shared" si="286"/>
        <v/>
      </c>
      <c r="BE1537" s="34" t="str">
        <f>IF(AZ1537="","",IF(AND($H1537="",$I1537=""),"Y",IF(AND($H1537&lt;=#REF!,$I1537&gt;=#REF!),"Y",IF(AND($H1537&lt;=#REF!,$I1537=""),"Y",IF(AND($H1537="",$I1537&gt;=#REF!),"Y","N")))))</f>
        <v/>
      </c>
      <c r="BF1537" s="80" t="str">
        <f t="shared" si="287"/>
        <v/>
      </c>
    </row>
    <row r="1538" spans="12:58">
      <c r="L1538" s="80" t="str">
        <f t="shared" si="285"/>
        <v/>
      </c>
      <c r="R1538" s="65" t="str">
        <f t="shared" si="277"/>
        <v/>
      </c>
      <c r="S1538" s="16" t="str">
        <f t="shared" si="278"/>
        <v/>
      </c>
      <c r="X1538" s="65" t="str">
        <f t="shared" si="279"/>
        <v/>
      </c>
      <c r="AD1538" s="65" t="str">
        <f t="shared" si="280"/>
        <v/>
      </c>
      <c r="AE1538" s="80" t="str">
        <f t="shared" si="281"/>
        <v/>
      </c>
      <c r="AF1538" s="13"/>
      <c r="AN1538" s="14"/>
      <c r="AO1538" s="14"/>
      <c r="AS1538" s="14"/>
      <c r="AT1538" s="14"/>
      <c r="AX1538" s="14"/>
      <c r="AY1538" s="114"/>
      <c r="AZ1538" s="96" t="str">
        <f t="shared" si="282"/>
        <v/>
      </c>
      <c r="BA1538" s="59" t="str">
        <f t="shared" si="283"/>
        <v/>
      </c>
      <c r="BB1538" s="59" t="str">
        <f t="shared" si="284"/>
        <v/>
      </c>
      <c r="BC1538" s="59" t="str">
        <f t="shared" si="288"/>
        <v/>
      </c>
      <c r="BD1538" s="59" t="str">
        <f t="shared" si="286"/>
        <v/>
      </c>
      <c r="BE1538" s="34" t="str">
        <f>IF(AZ1538="","",IF(AND($H1538="",$I1538=""),"Y",IF(AND($H1538&lt;=#REF!,$I1538&gt;=#REF!),"Y",IF(AND($H1538&lt;=#REF!,$I1538=""),"Y",IF(AND($H1538="",$I1538&gt;=#REF!),"Y","N")))))</f>
        <v/>
      </c>
      <c r="BF1538" s="80" t="str">
        <f t="shared" si="287"/>
        <v/>
      </c>
    </row>
    <row r="1539" spans="12:58">
      <c r="L1539" s="80" t="str">
        <f t="shared" si="285"/>
        <v/>
      </c>
      <c r="R1539" s="65" t="str">
        <f t="shared" ref="R1539:R1602" si="289">IF(AND(N1539="Accepted",Q1539=""),"Enter date 1st dose administered",IF(AND(N1539="Previously vaccinated at another location",Q1539=""),"Enter date 1st dose administered",IF(AND(N1539="Refused",O1539=""),"Enter reason for refusal",IF(Q1539&lt;&gt;"","YES",IF(N1539="Refused","NO",IF(AND($M1539&lt;&gt;"",N1539=""),"Enter Vaccination Status",IF(N1539="Unknown","Unknown","")))))))</f>
        <v/>
      </c>
      <c r="S1539" s="16" t="str">
        <f t="shared" ref="S1539:S1602" si="290">IF(Q1539="","",IF(M1539="Pfizer-BioNTech",Q1539+21,IF(M1539="Moderna",Q1539+28,IF(M1539="Janssen/Johnson &amp; Johnson","N/A",""))))</f>
        <v/>
      </c>
      <c r="X1539" s="65" t="str">
        <f t="shared" ref="X1539:X1602" si="291">IF($M1539="Janssen/Johnson &amp; Johnson","N/A",IF(AND(T1539="Accepted",W1539=""),"Enter date 2nd dose administered",IF(AND(T1539="Previously vaccinated at another location",W1539=""),"Enter date 2nd dose administered",IF(R1539="NO","NO",IF(AND(T1539="Refused",U1539=""),"Enter reason for refusal",IF(W1539&lt;&gt;"","YES",IF(T1539="Refused","NO",IF(AND(R1539="YES",T1539=""),"NO",IF(T1539="Unknown","Unknown",IF(AND(T1539="",R1539="Unknown"),"Unknown",""))))))))))</f>
        <v/>
      </c>
      <c r="AD1539" s="65" t="str">
        <f t="shared" ref="AD1539:AD1602" si="292">IF($M1539="Janssen/Johnson &amp; Johnson","N/A",IF(AND(Z1539="Accepted",AC1539=""),"Enter date 2nd dose administered",IF(AND(Z1539="Previously vaccinated at another location",AC1539=""),"Enter date 2nd dose administered",IF(Y1539="NO","NO",IF(AND(Z1539="Refused",AA1539=""),"Enter reason for refusal",IF(AC1539&lt;&gt;"","YES",IF(Z1539="Refused","NO",IF(AND(Y1539="YES",Z1539=""),"NO",IF(Z1539="Unknown","Unknown",IF(AND(Z1539="",Y1539="Unknown"),"Unknown",""))))))))))</f>
        <v/>
      </c>
      <c r="AE1539" s="80" t="str">
        <f t="shared" ref="AE1539:AE1602" si="293">IF(AND(M1539="Pfizer-BioNTech",W1539&lt;&gt;""),W1539+150,IF(AND(M1539="Moderna",W1539&lt;&gt;""),W1539+150,IF(AND(M1539="Janssen/Johnson &amp; Johnson",Q1539&lt;&gt;""),Q1539+60,"")))</f>
        <v/>
      </c>
      <c r="AF1539" s="13"/>
      <c r="AN1539" s="14"/>
      <c r="AO1539" s="14"/>
      <c r="AS1539" s="14"/>
      <c r="AT1539" s="14"/>
      <c r="AX1539" s="14"/>
      <c r="AY1539" s="114"/>
      <c r="AZ1539" s="96" t="str">
        <f t="shared" ref="AZ1539:AZ1602" si="294">IF(OR(X1539="YES",X1539="Enter date 2nd dose administered"),"YES",IF(AND(M1539="Janssen/Johnson &amp; Johnson",R1539="YES"),"YES",IF(OR(O1539="Medical Contraindication",U1539="Medical Contraindication"),"Medical Contraindication",IF(AND(R1539="YES",T1539=""),"NEEDS 2ND DOSE",IF(AND(R1539="Enter date 1st dose administered",T1539=""),"NEEDS 2ND DOSE",IF(AND(R1539="YES",U1539="Offered and Declined"),"Refused 2nd Dose",IF(O1539="Religious Exemption","Religious Exemption",IF(OR(R1539="NO",R1539="Enter reason for refusal"),"NO",IF(OR(R1539="Unknown",X1539="Unknown"),"Unknown","")))))))))</f>
        <v/>
      </c>
      <c r="BA1539" s="59" t="str">
        <f t="shared" ref="BA1539:BA1602" si="295">IF(AZ1539="","",IF(OR(AG1539="Accepted",AG1539="Previously vaccinated at another location"),"YES",IF(AH1539="Medical Contraindication","Medical Contraindication",IF(AG1539="Unknown","Unknown",IF(AG1539="Refused","NO","NO")))))</f>
        <v/>
      </c>
      <c r="BB1539" s="59" t="str">
        <f t="shared" ref="BB1539:BB1602" si="296">IF(AZ1539="","",IF(OR(AL1539="Accepted",AL1539="Previously vaccinated at another location"),"YES",IF(AM1539="Medical Contraindication","Medical Contraindication",IF(AL1539="Unknown","Unknown",IF(AL1539="Refused","NO","NO")))))</f>
        <v/>
      </c>
      <c r="BC1539" s="59" t="str">
        <f t="shared" si="288"/>
        <v/>
      </c>
      <c r="BD1539" s="59" t="str">
        <f t="shared" si="286"/>
        <v/>
      </c>
      <c r="BE1539" s="34" t="str">
        <f>IF(AZ1539="","",IF(AND($H1539="",$I1539=""),"Y",IF(AND($H1539&lt;=#REF!,$I1539&gt;=#REF!),"Y",IF(AND($H1539&lt;=#REF!,$I1539=""),"Y",IF(AND($H1539="",$I1539&gt;=#REF!),"Y","N")))))</f>
        <v/>
      </c>
      <c r="BF1539" s="80" t="str">
        <f t="shared" si="287"/>
        <v/>
      </c>
    </row>
    <row r="1540" spans="12:58">
      <c r="L1540" s="80" t="str">
        <f t="shared" ref="L1540:L1603" si="297">IF(I1540&gt;0,I1540+30,"")</f>
        <v/>
      </c>
      <c r="R1540" s="65" t="str">
        <f t="shared" si="289"/>
        <v/>
      </c>
      <c r="S1540" s="16" t="str">
        <f t="shared" si="290"/>
        <v/>
      </c>
      <c r="X1540" s="65" t="str">
        <f t="shared" si="291"/>
        <v/>
      </c>
      <c r="AD1540" s="65" t="str">
        <f t="shared" si="292"/>
        <v/>
      </c>
      <c r="AE1540" s="80" t="str">
        <f t="shared" si="293"/>
        <v/>
      </c>
      <c r="AF1540" s="13"/>
      <c r="AN1540" s="14"/>
      <c r="AO1540" s="14"/>
      <c r="AS1540" s="14"/>
      <c r="AT1540" s="14"/>
      <c r="AX1540" s="14"/>
      <c r="AY1540" s="114"/>
      <c r="AZ1540" s="96" t="str">
        <f t="shared" si="294"/>
        <v/>
      </c>
      <c r="BA1540" s="59" t="str">
        <f t="shared" si="295"/>
        <v/>
      </c>
      <c r="BB1540" s="59" t="str">
        <f t="shared" si="296"/>
        <v/>
      </c>
      <c r="BC1540" s="59" t="str">
        <f t="shared" si="288"/>
        <v/>
      </c>
      <c r="BD1540" s="59" t="str">
        <f t="shared" ref="BD1540:BD1603" si="298">IF(AV1540="","",IF(OR(AV1540="Accepted",AV1540="Previously vaccinated at another location"),"YES",IF(AW1540="Medical Contraindication","Medical Contraindication",IF(AW1540="Unknown","Unknown",IF(AW1540="Refused","NO","NO")))))</f>
        <v/>
      </c>
      <c r="BE1540" s="34" t="str">
        <f>IF(AZ1540="","",IF(AND($H1540="",$I1540=""),"Y",IF(AND($H1540&lt;=#REF!,$I1540&gt;=#REF!),"Y",IF(AND($H1540&lt;=#REF!,$I1540=""),"Y",IF(AND($H1540="",$I1540&gt;=#REF!),"Y","N")))))</f>
        <v/>
      </c>
      <c r="BF1540" s="80" t="str">
        <f t="shared" ref="BF1540:BF1603" si="299">IF($AZ1540="YES",IF($M1540="Janssen/Johnson &amp; Johnson",Q1540,W1540),"")</f>
        <v/>
      </c>
    </row>
    <row r="1541" spans="12:58">
      <c r="L1541" s="80" t="str">
        <f t="shared" si="297"/>
        <v/>
      </c>
      <c r="R1541" s="65" t="str">
        <f t="shared" si="289"/>
        <v/>
      </c>
      <c r="S1541" s="16" t="str">
        <f t="shared" si="290"/>
        <v/>
      </c>
      <c r="X1541" s="65" t="str">
        <f t="shared" si="291"/>
        <v/>
      </c>
      <c r="AD1541" s="65" t="str">
        <f t="shared" si="292"/>
        <v/>
      </c>
      <c r="AE1541" s="80" t="str">
        <f t="shared" si="293"/>
        <v/>
      </c>
      <c r="AF1541" s="13"/>
      <c r="AN1541" s="14"/>
      <c r="AO1541" s="14"/>
      <c r="AS1541" s="14"/>
      <c r="AT1541" s="14"/>
      <c r="AX1541" s="14"/>
      <c r="AY1541" s="114"/>
      <c r="AZ1541" s="96" t="str">
        <f t="shared" si="294"/>
        <v/>
      </c>
      <c r="BA1541" s="59" t="str">
        <f t="shared" si="295"/>
        <v/>
      </c>
      <c r="BB1541" s="59" t="str">
        <f t="shared" si="296"/>
        <v/>
      </c>
      <c r="BC1541" s="59" t="str">
        <f t="shared" ref="BC1541:BC1604" si="300">IF(BA1541="","",IF(OR(AM1541="Accepted",AM1541="Previously vaccinated at another location"),"YES",IF(AN1541="Medical Contraindication","Medical Contraindication",IF(AM1541="Unknown","Unknown",IF(AM1541="Refused","NO","NO")))))</f>
        <v/>
      </c>
      <c r="BD1541" s="59" t="str">
        <f t="shared" si="298"/>
        <v/>
      </c>
      <c r="BE1541" s="34" t="str">
        <f>IF(AZ1541="","",IF(AND($H1541="",$I1541=""),"Y",IF(AND($H1541&lt;=#REF!,$I1541&gt;=#REF!),"Y",IF(AND($H1541&lt;=#REF!,$I1541=""),"Y",IF(AND($H1541="",$I1541&gt;=#REF!),"Y","N")))))</f>
        <v/>
      </c>
      <c r="BF1541" s="80" t="str">
        <f t="shared" si="299"/>
        <v/>
      </c>
    </row>
    <row r="1542" spans="12:58">
      <c r="L1542" s="80" t="str">
        <f t="shared" si="297"/>
        <v/>
      </c>
      <c r="R1542" s="65" t="str">
        <f t="shared" si="289"/>
        <v/>
      </c>
      <c r="S1542" s="16" t="str">
        <f t="shared" si="290"/>
        <v/>
      </c>
      <c r="X1542" s="65" t="str">
        <f t="shared" si="291"/>
        <v/>
      </c>
      <c r="AD1542" s="65" t="str">
        <f t="shared" si="292"/>
        <v/>
      </c>
      <c r="AE1542" s="80" t="str">
        <f t="shared" si="293"/>
        <v/>
      </c>
      <c r="AF1542" s="13"/>
      <c r="AN1542" s="14"/>
      <c r="AO1542" s="14"/>
      <c r="AS1542" s="14"/>
      <c r="AT1542" s="14"/>
      <c r="AX1542" s="14"/>
      <c r="AY1542" s="114"/>
      <c r="AZ1542" s="96" t="str">
        <f t="shared" si="294"/>
        <v/>
      </c>
      <c r="BA1542" s="59" t="str">
        <f t="shared" si="295"/>
        <v/>
      </c>
      <c r="BB1542" s="59" t="str">
        <f t="shared" si="296"/>
        <v/>
      </c>
      <c r="BC1542" s="59" t="str">
        <f t="shared" si="300"/>
        <v/>
      </c>
      <c r="BD1542" s="59" t="str">
        <f t="shared" si="298"/>
        <v/>
      </c>
      <c r="BE1542" s="34" t="str">
        <f>IF(AZ1542="","",IF(AND($H1542="",$I1542=""),"Y",IF(AND($H1542&lt;=#REF!,$I1542&gt;=#REF!),"Y",IF(AND($H1542&lt;=#REF!,$I1542=""),"Y",IF(AND($H1542="",$I1542&gt;=#REF!),"Y","N")))))</f>
        <v/>
      </c>
      <c r="BF1542" s="80" t="str">
        <f t="shared" si="299"/>
        <v/>
      </c>
    </row>
    <row r="1543" spans="12:58">
      <c r="L1543" s="80" t="str">
        <f t="shared" si="297"/>
        <v/>
      </c>
      <c r="R1543" s="65" t="str">
        <f t="shared" si="289"/>
        <v/>
      </c>
      <c r="S1543" s="16" t="str">
        <f t="shared" si="290"/>
        <v/>
      </c>
      <c r="X1543" s="65" t="str">
        <f t="shared" si="291"/>
        <v/>
      </c>
      <c r="AD1543" s="65" t="str">
        <f t="shared" si="292"/>
        <v/>
      </c>
      <c r="AE1543" s="80" t="str">
        <f t="shared" si="293"/>
        <v/>
      </c>
      <c r="AF1543" s="13"/>
      <c r="AN1543" s="14"/>
      <c r="AO1543" s="14"/>
      <c r="AS1543" s="14"/>
      <c r="AT1543" s="14"/>
      <c r="AX1543" s="14"/>
      <c r="AY1543" s="114"/>
      <c r="AZ1543" s="96" t="str">
        <f t="shared" si="294"/>
        <v/>
      </c>
      <c r="BA1543" s="59" t="str">
        <f t="shared" si="295"/>
        <v/>
      </c>
      <c r="BB1543" s="59" t="str">
        <f t="shared" si="296"/>
        <v/>
      </c>
      <c r="BC1543" s="59" t="str">
        <f t="shared" si="300"/>
        <v/>
      </c>
      <c r="BD1543" s="59" t="str">
        <f t="shared" si="298"/>
        <v/>
      </c>
      <c r="BE1543" s="34" t="str">
        <f>IF(AZ1543="","",IF(AND($H1543="",$I1543=""),"Y",IF(AND($H1543&lt;=#REF!,$I1543&gt;=#REF!),"Y",IF(AND($H1543&lt;=#REF!,$I1543=""),"Y",IF(AND($H1543="",$I1543&gt;=#REF!),"Y","N")))))</f>
        <v/>
      </c>
      <c r="BF1543" s="80" t="str">
        <f t="shared" si="299"/>
        <v/>
      </c>
    </row>
    <row r="1544" spans="12:58">
      <c r="L1544" s="80" t="str">
        <f t="shared" si="297"/>
        <v/>
      </c>
      <c r="R1544" s="65" t="str">
        <f t="shared" si="289"/>
        <v/>
      </c>
      <c r="S1544" s="16" t="str">
        <f t="shared" si="290"/>
        <v/>
      </c>
      <c r="X1544" s="65" t="str">
        <f t="shared" si="291"/>
        <v/>
      </c>
      <c r="AD1544" s="65" t="str">
        <f t="shared" si="292"/>
        <v/>
      </c>
      <c r="AE1544" s="80" t="str">
        <f t="shared" si="293"/>
        <v/>
      </c>
      <c r="AF1544" s="13"/>
      <c r="AN1544" s="14"/>
      <c r="AO1544" s="14"/>
      <c r="AS1544" s="14"/>
      <c r="AT1544" s="14"/>
      <c r="AX1544" s="14"/>
      <c r="AY1544" s="114"/>
      <c r="AZ1544" s="96" t="str">
        <f t="shared" si="294"/>
        <v/>
      </c>
      <c r="BA1544" s="59" t="str">
        <f t="shared" si="295"/>
        <v/>
      </c>
      <c r="BB1544" s="59" t="str">
        <f t="shared" si="296"/>
        <v/>
      </c>
      <c r="BC1544" s="59" t="str">
        <f t="shared" si="300"/>
        <v/>
      </c>
      <c r="BD1544" s="59" t="str">
        <f t="shared" si="298"/>
        <v/>
      </c>
      <c r="BE1544" s="34" t="str">
        <f>IF(AZ1544="","",IF(AND($H1544="",$I1544=""),"Y",IF(AND($H1544&lt;=#REF!,$I1544&gt;=#REF!),"Y",IF(AND($H1544&lt;=#REF!,$I1544=""),"Y",IF(AND($H1544="",$I1544&gt;=#REF!),"Y","N")))))</f>
        <v/>
      </c>
      <c r="BF1544" s="80" t="str">
        <f t="shared" si="299"/>
        <v/>
      </c>
    </row>
    <row r="1545" spans="12:58">
      <c r="L1545" s="80" t="str">
        <f t="shared" si="297"/>
        <v/>
      </c>
      <c r="R1545" s="65" t="str">
        <f t="shared" si="289"/>
        <v/>
      </c>
      <c r="S1545" s="16" t="str">
        <f t="shared" si="290"/>
        <v/>
      </c>
      <c r="X1545" s="65" t="str">
        <f t="shared" si="291"/>
        <v/>
      </c>
      <c r="AD1545" s="65" t="str">
        <f t="shared" si="292"/>
        <v/>
      </c>
      <c r="AE1545" s="80" t="str">
        <f t="shared" si="293"/>
        <v/>
      </c>
      <c r="AF1545" s="13"/>
      <c r="AN1545" s="14"/>
      <c r="AO1545" s="14"/>
      <c r="AS1545" s="14"/>
      <c r="AT1545" s="14"/>
      <c r="AX1545" s="14"/>
      <c r="AY1545" s="114"/>
      <c r="AZ1545" s="96" t="str">
        <f t="shared" si="294"/>
        <v/>
      </c>
      <c r="BA1545" s="59" t="str">
        <f t="shared" si="295"/>
        <v/>
      </c>
      <c r="BB1545" s="59" t="str">
        <f t="shared" si="296"/>
        <v/>
      </c>
      <c r="BC1545" s="59" t="str">
        <f t="shared" si="300"/>
        <v/>
      </c>
      <c r="BD1545" s="59" t="str">
        <f t="shared" si="298"/>
        <v/>
      </c>
      <c r="BE1545" s="34" t="str">
        <f>IF(AZ1545="","",IF(AND($H1545="",$I1545=""),"Y",IF(AND($H1545&lt;=#REF!,$I1545&gt;=#REF!),"Y",IF(AND($H1545&lt;=#REF!,$I1545=""),"Y",IF(AND($H1545="",$I1545&gt;=#REF!),"Y","N")))))</f>
        <v/>
      </c>
      <c r="BF1545" s="80" t="str">
        <f t="shared" si="299"/>
        <v/>
      </c>
    </row>
    <row r="1546" spans="12:58">
      <c r="L1546" s="80" t="str">
        <f t="shared" si="297"/>
        <v/>
      </c>
      <c r="R1546" s="65" t="str">
        <f t="shared" si="289"/>
        <v/>
      </c>
      <c r="S1546" s="16" t="str">
        <f t="shared" si="290"/>
        <v/>
      </c>
      <c r="X1546" s="65" t="str">
        <f t="shared" si="291"/>
        <v/>
      </c>
      <c r="AD1546" s="65" t="str">
        <f t="shared" si="292"/>
        <v/>
      </c>
      <c r="AE1546" s="80" t="str">
        <f t="shared" si="293"/>
        <v/>
      </c>
      <c r="AF1546" s="13"/>
      <c r="AN1546" s="14"/>
      <c r="AO1546" s="14"/>
      <c r="AS1546" s="14"/>
      <c r="AT1546" s="14"/>
      <c r="AX1546" s="14"/>
      <c r="AY1546" s="114"/>
      <c r="AZ1546" s="96" t="str">
        <f t="shared" si="294"/>
        <v/>
      </c>
      <c r="BA1546" s="59" t="str">
        <f t="shared" si="295"/>
        <v/>
      </c>
      <c r="BB1546" s="59" t="str">
        <f t="shared" si="296"/>
        <v/>
      </c>
      <c r="BC1546" s="59" t="str">
        <f t="shared" si="300"/>
        <v/>
      </c>
      <c r="BD1546" s="59" t="str">
        <f t="shared" si="298"/>
        <v/>
      </c>
      <c r="BE1546" s="34" t="str">
        <f>IF(AZ1546="","",IF(AND($H1546="",$I1546=""),"Y",IF(AND($H1546&lt;=#REF!,$I1546&gt;=#REF!),"Y",IF(AND($H1546&lt;=#REF!,$I1546=""),"Y",IF(AND($H1546="",$I1546&gt;=#REF!),"Y","N")))))</f>
        <v/>
      </c>
      <c r="BF1546" s="80" t="str">
        <f t="shared" si="299"/>
        <v/>
      </c>
    </row>
    <row r="1547" spans="12:58">
      <c r="L1547" s="80" t="str">
        <f t="shared" si="297"/>
        <v/>
      </c>
      <c r="R1547" s="65" t="str">
        <f t="shared" si="289"/>
        <v/>
      </c>
      <c r="S1547" s="16" t="str">
        <f t="shared" si="290"/>
        <v/>
      </c>
      <c r="X1547" s="65" t="str">
        <f t="shared" si="291"/>
        <v/>
      </c>
      <c r="AD1547" s="65" t="str">
        <f t="shared" si="292"/>
        <v/>
      </c>
      <c r="AE1547" s="80" t="str">
        <f t="shared" si="293"/>
        <v/>
      </c>
      <c r="AF1547" s="13"/>
      <c r="AN1547" s="14"/>
      <c r="AO1547" s="14"/>
      <c r="AS1547" s="14"/>
      <c r="AT1547" s="14"/>
      <c r="AX1547" s="14"/>
      <c r="AY1547" s="114"/>
      <c r="AZ1547" s="96" t="str">
        <f t="shared" si="294"/>
        <v/>
      </c>
      <c r="BA1547" s="59" t="str">
        <f t="shared" si="295"/>
        <v/>
      </c>
      <c r="BB1547" s="59" t="str">
        <f t="shared" si="296"/>
        <v/>
      </c>
      <c r="BC1547" s="59" t="str">
        <f t="shared" si="300"/>
        <v/>
      </c>
      <c r="BD1547" s="59" t="str">
        <f t="shared" si="298"/>
        <v/>
      </c>
      <c r="BE1547" s="34" t="str">
        <f>IF(AZ1547="","",IF(AND($H1547="",$I1547=""),"Y",IF(AND($H1547&lt;=#REF!,$I1547&gt;=#REF!),"Y",IF(AND($H1547&lt;=#REF!,$I1547=""),"Y",IF(AND($H1547="",$I1547&gt;=#REF!),"Y","N")))))</f>
        <v/>
      </c>
      <c r="BF1547" s="80" t="str">
        <f t="shared" si="299"/>
        <v/>
      </c>
    </row>
    <row r="1548" spans="12:58">
      <c r="L1548" s="80" t="str">
        <f t="shared" si="297"/>
        <v/>
      </c>
      <c r="R1548" s="65" t="str">
        <f t="shared" si="289"/>
        <v/>
      </c>
      <c r="S1548" s="16" t="str">
        <f t="shared" si="290"/>
        <v/>
      </c>
      <c r="X1548" s="65" t="str">
        <f t="shared" si="291"/>
        <v/>
      </c>
      <c r="AD1548" s="65" t="str">
        <f t="shared" si="292"/>
        <v/>
      </c>
      <c r="AE1548" s="80" t="str">
        <f t="shared" si="293"/>
        <v/>
      </c>
      <c r="AF1548" s="13"/>
      <c r="AN1548" s="14"/>
      <c r="AO1548" s="14"/>
      <c r="AS1548" s="14"/>
      <c r="AT1548" s="14"/>
      <c r="AX1548" s="14"/>
      <c r="AY1548" s="114"/>
      <c r="AZ1548" s="96" t="str">
        <f t="shared" si="294"/>
        <v/>
      </c>
      <c r="BA1548" s="59" t="str">
        <f t="shared" si="295"/>
        <v/>
      </c>
      <c r="BB1548" s="59" t="str">
        <f t="shared" si="296"/>
        <v/>
      </c>
      <c r="BC1548" s="59" t="str">
        <f t="shared" si="300"/>
        <v/>
      </c>
      <c r="BD1548" s="59" t="str">
        <f t="shared" si="298"/>
        <v/>
      </c>
      <c r="BE1548" s="34" t="str">
        <f>IF(AZ1548="","",IF(AND($H1548="",$I1548=""),"Y",IF(AND($H1548&lt;=#REF!,$I1548&gt;=#REF!),"Y",IF(AND($H1548&lt;=#REF!,$I1548=""),"Y",IF(AND($H1548="",$I1548&gt;=#REF!),"Y","N")))))</f>
        <v/>
      </c>
      <c r="BF1548" s="80" t="str">
        <f t="shared" si="299"/>
        <v/>
      </c>
    </row>
    <row r="1549" spans="12:58">
      <c r="L1549" s="80" t="str">
        <f t="shared" si="297"/>
        <v/>
      </c>
      <c r="R1549" s="65" t="str">
        <f t="shared" si="289"/>
        <v/>
      </c>
      <c r="S1549" s="16" t="str">
        <f t="shared" si="290"/>
        <v/>
      </c>
      <c r="X1549" s="65" t="str">
        <f t="shared" si="291"/>
        <v/>
      </c>
      <c r="AD1549" s="65" t="str">
        <f t="shared" si="292"/>
        <v/>
      </c>
      <c r="AE1549" s="80" t="str">
        <f t="shared" si="293"/>
        <v/>
      </c>
      <c r="AF1549" s="13"/>
      <c r="AN1549" s="14"/>
      <c r="AO1549" s="14"/>
      <c r="AS1549" s="14"/>
      <c r="AT1549" s="14"/>
      <c r="AX1549" s="14"/>
      <c r="AY1549" s="114"/>
      <c r="AZ1549" s="96" t="str">
        <f t="shared" si="294"/>
        <v/>
      </c>
      <c r="BA1549" s="59" t="str">
        <f t="shared" si="295"/>
        <v/>
      </c>
      <c r="BB1549" s="59" t="str">
        <f t="shared" si="296"/>
        <v/>
      </c>
      <c r="BC1549" s="59" t="str">
        <f t="shared" si="300"/>
        <v/>
      </c>
      <c r="BD1549" s="59" t="str">
        <f t="shared" si="298"/>
        <v/>
      </c>
      <c r="BE1549" s="34" t="str">
        <f>IF(AZ1549="","",IF(AND($H1549="",$I1549=""),"Y",IF(AND($H1549&lt;=#REF!,$I1549&gt;=#REF!),"Y",IF(AND($H1549&lt;=#REF!,$I1549=""),"Y",IF(AND($H1549="",$I1549&gt;=#REF!),"Y","N")))))</f>
        <v/>
      </c>
      <c r="BF1549" s="80" t="str">
        <f t="shared" si="299"/>
        <v/>
      </c>
    </row>
    <row r="1550" spans="12:58">
      <c r="L1550" s="80" t="str">
        <f t="shared" si="297"/>
        <v/>
      </c>
      <c r="R1550" s="65" t="str">
        <f t="shared" si="289"/>
        <v/>
      </c>
      <c r="S1550" s="16" t="str">
        <f t="shared" si="290"/>
        <v/>
      </c>
      <c r="X1550" s="65" t="str">
        <f t="shared" si="291"/>
        <v/>
      </c>
      <c r="AD1550" s="65" t="str">
        <f t="shared" si="292"/>
        <v/>
      </c>
      <c r="AE1550" s="80" t="str">
        <f t="shared" si="293"/>
        <v/>
      </c>
      <c r="AF1550" s="13"/>
      <c r="AN1550" s="14"/>
      <c r="AO1550" s="14"/>
      <c r="AS1550" s="14"/>
      <c r="AT1550" s="14"/>
      <c r="AX1550" s="14"/>
      <c r="AY1550" s="114"/>
      <c r="AZ1550" s="96" t="str">
        <f t="shared" si="294"/>
        <v/>
      </c>
      <c r="BA1550" s="59" t="str">
        <f t="shared" si="295"/>
        <v/>
      </c>
      <c r="BB1550" s="59" t="str">
        <f t="shared" si="296"/>
        <v/>
      </c>
      <c r="BC1550" s="59" t="str">
        <f t="shared" si="300"/>
        <v/>
      </c>
      <c r="BD1550" s="59" t="str">
        <f t="shared" si="298"/>
        <v/>
      </c>
      <c r="BE1550" s="34" t="str">
        <f>IF(AZ1550="","",IF(AND($H1550="",$I1550=""),"Y",IF(AND($H1550&lt;=#REF!,$I1550&gt;=#REF!),"Y",IF(AND($H1550&lt;=#REF!,$I1550=""),"Y",IF(AND($H1550="",$I1550&gt;=#REF!),"Y","N")))))</f>
        <v/>
      </c>
      <c r="BF1550" s="80" t="str">
        <f t="shared" si="299"/>
        <v/>
      </c>
    </row>
    <row r="1551" spans="12:58">
      <c r="L1551" s="80" t="str">
        <f t="shared" si="297"/>
        <v/>
      </c>
      <c r="R1551" s="65" t="str">
        <f t="shared" si="289"/>
        <v/>
      </c>
      <c r="S1551" s="16" t="str">
        <f t="shared" si="290"/>
        <v/>
      </c>
      <c r="X1551" s="65" t="str">
        <f t="shared" si="291"/>
        <v/>
      </c>
      <c r="AD1551" s="65" t="str">
        <f t="shared" si="292"/>
        <v/>
      </c>
      <c r="AE1551" s="80" t="str">
        <f t="shared" si="293"/>
        <v/>
      </c>
      <c r="AF1551" s="13"/>
      <c r="AN1551" s="14"/>
      <c r="AO1551" s="14"/>
      <c r="AS1551" s="14"/>
      <c r="AT1551" s="14"/>
      <c r="AX1551" s="14"/>
      <c r="AY1551" s="114"/>
      <c r="AZ1551" s="96" t="str">
        <f t="shared" si="294"/>
        <v/>
      </c>
      <c r="BA1551" s="59" t="str">
        <f t="shared" si="295"/>
        <v/>
      </c>
      <c r="BB1551" s="59" t="str">
        <f t="shared" si="296"/>
        <v/>
      </c>
      <c r="BC1551" s="59" t="str">
        <f t="shared" si="300"/>
        <v/>
      </c>
      <c r="BD1551" s="59" t="str">
        <f t="shared" si="298"/>
        <v/>
      </c>
      <c r="BE1551" s="34" t="str">
        <f>IF(AZ1551="","",IF(AND($H1551="",$I1551=""),"Y",IF(AND($H1551&lt;=#REF!,$I1551&gt;=#REF!),"Y",IF(AND($H1551&lt;=#REF!,$I1551=""),"Y",IF(AND($H1551="",$I1551&gt;=#REF!),"Y","N")))))</f>
        <v/>
      </c>
      <c r="BF1551" s="80" t="str">
        <f t="shared" si="299"/>
        <v/>
      </c>
    </row>
    <row r="1552" spans="12:58">
      <c r="L1552" s="80" t="str">
        <f t="shared" si="297"/>
        <v/>
      </c>
      <c r="R1552" s="65" t="str">
        <f t="shared" si="289"/>
        <v/>
      </c>
      <c r="S1552" s="16" t="str">
        <f t="shared" si="290"/>
        <v/>
      </c>
      <c r="X1552" s="65" t="str">
        <f t="shared" si="291"/>
        <v/>
      </c>
      <c r="AD1552" s="65" t="str">
        <f t="shared" si="292"/>
        <v/>
      </c>
      <c r="AE1552" s="80" t="str">
        <f t="shared" si="293"/>
        <v/>
      </c>
      <c r="AF1552" s="13"/>
      <c r="AN1552" s="14"/>
      <c r="AO1552" s="14"/>
      <c r="AS1552" s="14"/>
      <c r="AT1552" s="14"/>
      <c r="AX1552" s="14"/>
      <c r="AY1552" s="114"/>
      <c r="AZ1552" s="96" t="str">
        <f t="shared" si="294"/>
        <v/>
      </c>
      <c r="BA1552" s="59" t="str">
        <f t="shared" si="295"/>
        <v/>
      </c>
      <c r="BB1552" s="59" t="str">
        <f t="shared" si="296"/>
        <v/>
      </c>
      <c r="BC1552" s="59" t="str">
        <f t="shared" si="300"/>
        <v/>
      </c>
      <c r="BD1552" s="59" t="str">
        <f t="shared" si="298"/>
        <v/>
      </c>
      <c r="BE1552" s="34" t="str">
        <f>IF(AZ1552="","",IF(AND($H1552="",$I1552=""),"Y",IF(AND($H1552&lt;=#REF!,$I1552&gt;=#REF!),"Y",IF(AND($H1552&lt;=#REF!,$I1552=""),"Y",IF(AND($H1552="",$I1552&gt;=#REF!),"Y","N")))))</f>
        <v/>
      </c>
      <c r="BF1552" s="80" t="str">
        <f t="shared" si="299"/>
        <v/>
      </c>
    </row>
    <row r="1553" spans="12:58">
      <c r="L1553" s="80" t="str">
        <f t="shared" si="297"/>
        <v/>
      </c>
      <c r="R1553" s="65" t="str">
        <f t="shared" si="289"/>
        <v/>
      </c>
      <c r="S1553" s="16" t="str">
        <f t="shared" si="290"/>
        <v/>
      </c>
      <c r="X1553" s="65" t="str">
        <f t="shared" si="291"/>
        <v/>
      </c>
      <c r="AD1553" s="65" t="str">
        <f t="shared" si="292"/>
        <v/>
      </c>
      <c r="AE1553" s="80" t="str">
        <f t="shared" si="293"/>
        <v/>
      </c>
      <c r="AF1553" s="13"/>
      <c r="AN1553" s="14"/>
      <c r="AO1553" s="14"/>
      <c r="AS1553" s="14"/>
      <c r="AT1553" s="14"/>
      <c r="AX1553" s="14"/>
      <c r="AY1553" s="114"/>
      <c r="AZ1553" s="96" t="str">
        <f t="shared" si="294"/>
        <v/>
      </c>
      <c r="BA1553" s="59" t="str">
        <f t="shared" si="295"/>
        <v/>
      </c>
      <c r="BB1553" s="59" t="str">
        <f t="shared" si="296"/>
        <v/>
      </c>
      <c r="BC1553" s="59" t="str">
        <f t="shared" si="300"/>
        <v/>
      </c>
      <c r="BD1553" s="59" t="str">
        <f t="shared" si="298"/>
        <v/>
      </c>
      <c r="BE1553" s="34" t="str">
        <f>IF(AZ1553="","",IF(AND($H1553="",$I1553=""),"Y",IF(AND($H1553&lt;=#REF!,$I1553&gt;=#REF!),"Y",IF(AND($H1553&lt;=#REF!,$I1553=""),"Y",IF(AND($H1553="",$I1553&gt;=#REF!),"Y","N")))))</f>
        <v/>
      </c>
      <c r="BF1553" s="80" t="str">
        <f t="shared" si="299"/>
        <v/>
      </c>
    </row>
    <row r="1554" spans="12:58">
      <c r="L1554" s="80" t="str">
        <f t="shared" si="297"/>
        <v/>
      </c>
      <c r="R1554" s="65" t="str">
        <f t="shared" si="289"/>
        <v/>
      </c>
      <c r="S1554" s="16" t="str">
        <f t="shared" si="290"/>
        <v/>
      </c>
      <c r="X1554" s="65" t="str">
        <f t="shared" si="291"/>
        <v/>
      </c>
      <c r="AD1554" s="65" t="str">
        <f t="shared" si="292"/>
        <v/>
      </c>
      <c r="AE1554" s="80" t="str">
        <f t="shared" si="293"/>
        <v/>
      </c>
      <c r="AF1554" s="13"/>
      <c r="AN1554" s="14"/>
      <c r="AO1554" s="14"/>
      <c r="AS1554" s="14"/>
      <c r="AT1554" s="14"/>
      <c r="AX1554" s="14"/>
      <c r="AY1554" s="114"/>
      <c r="AZ1554" s="96" t="str">
        <f t="shared" si="294"/>
        <v/>
      </c>
      <c r="BA1554" s="59" t="str">
        <f t="shared" si="295"/>
        <v/>
      </c>
      <c r="BB1554" s="59" t="str">
        <f t="shared" si="296"/>
        <v/>
      </c>
      <c r="BC1554" s="59" t="str">
        <f t="shared" si="300"/>
        <v/>
      </c>
      <c r="BD1554" s="59" t="str">
        <f t="shared" si="298"/>
        <v/>
      </c>
      <c r="BE1554" s="34" t="str">
        <f>IF(AZ1554="","",IF(AND($H1554="",$I1554=""),"Y",IF(AND($H1554&lt;=#REF!,$I1554&gt;=#REF!),"Y",IF(AND($H1554&lt;=#REF!,$I1554=""),"Y",IF(AND($H1554="",$I1554&gt;=#REF!),"Y","N")))))</f>
        <v/>
      </c>
      <c r="BF1554" s="80" t="str">
        <f t="shared" si="299"/>
        <v/>
      </c>
    </row>
    <row r="1555" spans="12:58">
      <c r="L1555" s="80" t="str">
        <f t="shared" si="297"/>
        <v/>
      </c>
      <c r="R1555" s="65" t="str">
        <f t="shared" si="289"/>
        <v/>
      </c>
      <c r="S1555" s="16" t="str">
        <f t="shared" si="290"/>
        <v/>
      </c>
      <c r="X1555" s="65" t="str">
        <f t="shared" si="291"/>
        <v/>
      </c>
      <c r="AD1555" s="65" t="str">
        <f t="shared" si="292"/>
        <v/>
      </c>
      <c r="AE1555" s="80" t="str">
        <f t="shared" si="293"/>
        <v/>
      </c>
      <c r="AF1555" s="13"/>
      <c r="AN1555" s="14"/>
      <c r="AO1555" s="14"/>
      <c r="AS1555" s="14"/>
      <c r="AT1555" s="14"/>
      <c r="AX1555" s="14"/>
      <c r="AY1555" s="114"/>
      <c r="AZ1555" s="96" t="str">
        <f t="shared" si="294"/>
        <v/>
      </c>
      <c r="BA1555" s="59" t="str">
        <f t="shared" si="295"/>
        <v/>
      </c>
      <c r="BB1555" s="59" t="str">
        <f t="shared" si="296"/>
        <v/>
      </c>
      <c r="BC1555" s="59" t="str">
        <f t="shared" si="300"/>
        <v/>
      </c>
      <c r="BD1555" s="59" t="str">
        <f t="shared" si="298"/>
        <v/>
      </c>
      <c r="BE1555" s="34" t="str">
        <f>IF(AZ1555="","",IF(AND($H1555="",$I1555=""),"Y",IF(AND($H1555&lt;=#REF!,$I1555&gt;=#REF!),"Y",IF(AND($H1555&lt;=#REF!,$I1555=""),"Y",IF(AND($H1555="",$I1555&gt;=#REF!),"Y","N")))))</f>
        <v/>
      </c>
      <c r="BF1555" s="80" t="str">
        <f t="shared" si="299"/>
        <v/>
      </c>
    </row>
    <row r="1556" spans="12:58">
      <c r="L1556" s="80" t="str">
        <f t="shared" si="297"/>
        <v/>
      </c>
      <c r="R1556" s="65" t="str">
        <f t="shared" si="289"/>
        <v/>
      </c>
      <c r="S1556" s="16" t="str">
        <f t="shared" si="290"/>
        <v/>
      </c>
      <c r="X1556" s="65" t="str">
        <f t="shared" si="291"/>
        <v/>
      </c>
      <c r="AD1556" s="65" t="str">
        <f t="shared" si="292"/>
        <v/>
      </c>
      <c r="AE1556" s="80" t="str">
        <f t="shared" si="293"/>
        <v/>
      </c>
      <c r="AF1556" s="13"/>
      <c r="AN1556" s="14"/>
      <c r="AO1556" s="14"/>
      <c r="AS1556" s="14"/>
      <c r="AT1556" s="14"/>
      <c r="AX1556" s="14"/>
      <c r="AY1556" s="114"/>
      <c r="AZ1556" s="96" t="str">
        <f t="shared" si="294"/>
        <v/>
      </c>
      <c r="BA1556" s="59" t="str">
        <f t="shared" si="295"/>
        <v/>
      </c>
      <c r="BB1556" s="59" t="str">
        <f t="shared" si="296"/>
        <v/>
      </c>
      <c r="BC1556" s="59" t="str">
        <f t="shared" si="300"/>
        <v/>
      </c>
      <c r="BD1556" s="59" t="str">
        <f t="shared" si="298"/>
        <v/>
      </c>
      <c r="BE1556" s="34" t="str">
        <f>IF(AZ1556="","",IF(AND($H1556="",$I1556=""),"Y",IF(AND($H1556&lt;=#REF!,$I1556&gt;=#REF!),"Y",IF(AND($H1556&lt;=#REF!,$I1556=""),"Y",IF(AND($H1556="",$I1556&gt;=#REF!),"Y","N")))))</f>
        <v/>
      </c>
      <c r="BF1556" s="80" t="str">
        <f t="shared" si="299"/>
        <v/>
      </c>
    </row>
    <row r="1557" spans="12:58">
      <c r="L1557" s="80" t="str">
        <f t="shared" si="297"/>
        <v/>
      </c>
      <c r="R1557" s="65" t="str">
        <f t="shared" si="289"/>
        <v/>
      </c>
      <c r="S1557" s="16" t="str">
        <f t="shared" si="290"/>
        <v/>
      </c>
      <c r="X1557" s="65" t="str">
        <f t="shared" si="291"/>
        <v/>
      </c>
      <c r="AD1557" s="65" t="str">
        <f t="shared" si="292"/>
        <v/>
      </c>
      <c r="AE1557" s="80" t="str">
        <f t="shared" si="293"/>
        <v/>
      </c>
      <c r="AF1557" s="13"/>
      <c r="AN1557" s="14"/>
      <c r="AO1557" s="14"/>
      <c r="AS1557" s="14"/>
      <c r="AT1557" s="14"/>
      <c r="AX1557" s="14"/>
      <c r="AY1557" s="114"/>
      <c r="AZ1557" s="96" t="str">
        <f t="shared" si="294"/>
        <v/>
      </c>
      <c r="BA1557" s="59" t="str">
        <f t="shared" si="295"/>
        <v/>
      </c>
      <c r="BB1557" s="59" t="str">
        <f t="shared" si="296"/>
        <v/>
      </c>
      <c r="BC1557" s="59" t="str">
        <f t="shared" si="300"/>
        <v/>
      </c>
      <c r="BD1557" s="59" t="str">
        <f t="shared" si="298"/>
        <v/>
      </c>
      <c r="BE1557" s="34" t="str">
        <f>IF(AZ1557="","",IF(AND($H1557="",$I1557=""),"Y",IF(AND($H1557&lt;=#REF!,$I1557&gt;=#REF!),"Y",IF(AND($H1557&lt;=#REF!,$I1557=""),"Y",IF(AND($H1557="",$I1557&gt;=#REF!),"Y","N")))))</f>
        <v/>
      </c>
      <c r="BF1557" s="80" t="str">
        <f t="shared" si="299"/>
        <v/>
      </c>
    </row>
    <row r="1558" spans="12:58">
      <c r="L1558" s="80" t="str">
        <f t="shared" si="297"/>
        <v/>
      </c>
      <c r="R1558" s="65" t="str">
        <f t="shared" si="289"/>
        <v/>
      </c>
      <c r="S1558" s="16" t="str">
        <f t="shared" si="290"/>
        <v/>
      </c>
      <c r="X1558" s="65" t="str">
        <f t="shared" si="291"/>
        <v/>
      </c>
      <c r="AD1558" s="65" t="str">
        <f t="shared" si="292"/>
        <v/>
      </c>
      <c r="AE1558" s="80" t="str">
        <f t="shared" si="293"/>
        <v/>
      </c>
      <c r="AF1558" s="13"/>
      <c r="AN1558" s="14"/>
      <c r="AO1558" s="14"/>
      <c r="AS1558" s="14"/>
      <c r="AT1558" s="14"/>
      <c r="AX1558" s="14"/>
      <c r="AY1558" s="114"/>
      <c r="AZ1558" s="96" t="str">
        <f t="shared" si="294"/>
        <v/>
      </c>
      <c r="BA1558" s="59" t="str">
        <f t="shared" si="295"/>
        <v/>
      </c>
      <c r="BB1558" s="59" t="str">
        <f t="shared" si="296"/>
        <v/>
      </c>
      <c r="BC1558" s="59" t="str">
        <f t="shared" si="300"/>
        <v/>
      </c>
      <c r="BD1558" s="59" t="str">
        <f t="shared" si="298"/>
        <v/>
      </c>
      <c r="BE1558" s="34" t="str">
        <f>IF(AZ1558="","",IF(AND($H1558="",$I1558=""),"Y",IF(AND($H1558&lt;=#REF!,$I1558&gt;=#REF!),"Y",IF(AND($H1558&lt;=#REF!,$I1558=""),"Y",IF(AND($H1558="",$I1558&gt;=#REF!),"Y","N")))))</f>
        <v/>
      </c>
      <c r="BF1558" s="80" t="str">
        <f t="shared" si="299"/>
        <v/>
      </c>
    </row>
    <row r="1559" spans="12:58">
      <c r="L1559" s="80" t="str">
        <f t="shared" si="297"/>
        <v/>
      </c>
      <c r="R1559" s="65" t="str">
        <f t="shared" si="289"/>
        <v/>
      </c>
      <c r="S1559" s="16" t="str">
        <f t="shared" si="290"/>
        <v/>
      </c>
      <c r="X1559" s="65" t="str">
        <f t="shared" si="291"/>
        <v/>
      </c>
      <c r="AD1559" s="65" t="str">
        <f t="shared" si="292"/>
        <v/>
      </c>
      <c r="AE1559" s="80" t="str">
        <f t="shared" si="293"/>
        <v/>
      </c>
      <c r="AF1559" s="13"/>
      <c r="AN1559" s="14"/>
      <c r="AO1559" s="14"/>
      <c r="AS1559" s="14"/>
      <c r="AT1559" s="14"/>
      <c r="AX1559" s="14"/>
      <c r="AY1559" s="114"/>
      <c r="AZ1559" s="96" t="str">
        <f t="shared" si="294"/>
        <v/>
      </c>
      <c r="BA1559" s="59" t="str">
        <f t="shared" si="295"/>
        <v/>
      </c>
      <c r="BB1559" s="59" t="str">
        <f t="shared" si="296"/>
        <v/>
      </c>
      <c r="BC1559" s="59" t="str">
        <f t="shared" si="300"/>
        <v/>
      </c>
      <c r="BD1559" s="59" t="str">
        <f t="shared" si="298"/>
        <v/>
      </c>
      <c r="BE1559" s="34" t="str">
        <f>IF(AZ1559="","",IF(AND($H1559="",$I1559=""),"Y",IF(AND($H1559&lt;=#REF!,$I1559&gt;=#REF!),"Y",IF(AND($H1559&lt;=#REF!,$I1559=""),"Y",IF(AND($H1559="",$I1559&gt;=#REF!),"Y","N")))))</f>
        <v/>
      </c>
      <c r="BF1559" s="80" t="str">
        <f t="shared" si="299"/>
        <v/>
      </c>
    </row>
    <row r="1560" spans="12:58">
      <c r="L1560" s="80" t="str">
        <f t="shared" si="297"/>
        <v/>
      </c>
      <c r="R1560" s="65" t="str">
        <f t="shared" si="289"/>
        <v/>
      </c>
      <c r="S1560" s="16" t="str">
        <f t="shared" si="290"/>
        <v/>
      </c>
      <c r="X1560" s="65" t="str">
        <f t="shared" si="291"/>
        <v/>
      </c>
      <c r="AD1560" s="65" t="str">
        <f t="shared" si="292"/>
        <v/>
      </c>
      <c r="AE1560" s="80" t="str">
        <f t="shared" si="293"/>
        <v/>
      </c>
      <c r="AF1560" s="13"/>
      <c r="AN1560" s="14"/>
      <c r="AO1560" s="14"/>
      <c r="AS1560" s="14"/>
      <c r="AT1560" s="14"/>
      <c r="AX1560" s="14"/>
      <c r="AY1560" s="114"/>
      <c r="AZ1560" s="96" t="str">
        <f t="shared" si="294"/>
        <v/>
      </c>
      <c r="BA1560" s="59" t="str">
        <f t="shared" si="295"/>
        <v/>
      </c>
      <c r="BB1560" s="59" t="str">
        <f t="shared" si="296"/>
        <v/>
      </c>
      <c r="BC1560" s="59" t="str">
        <f t="shared" si="300"/>
        <v/>
      </c>
      <c r="BD1560" s="59" t="str">
        <f t="shared" si="298"/>
        <v/>
      </c>
      <c r="BE1560" s="34" t="str">
        <f>IF(AZ1560="","",IF(AND($H1560="",$I1560=""),"Y",IF(AND($H1560&lt;=#REF!,$I1560&gt;=#REF!),"Y",IF(AND($H1560&lt;=#REF!,$I1560=""),"Y",IF(AND($H1560="",$I1560&gt;=#REF!),"Y","N")))))</f>
        <v/>
      </c>
      <c r="BF1560" s="80" t="str">
        <f t="shared" si="299"/>
        <v/>
      </c>
    </row>
    <row r="1561" spans="12:58">
      <c r="L1561" s="80" t="str">
        <f t="shared" si="297"/>
        <v/>
      </c>
      <c r="R1561" s="65" t="str">
        <f t="shared" si="289"/>
        <v/>
      </c>
      <c r="S1561" s="16" t="str">
        <f t="shared" si="290"/>
        <v/>
      </c>
      <c r="X1561" s="65" t="str">
        <f t="shared" si="291"/>
        <v/>
      </c>
      <c r="AD1561" s="65" t="str">
        <f t="shared" si="292"/>
        <v/>
      </c>
      <c r="AE1561" s="80" t="str">
        <f t="shared" si="293"/>
        <v/>
      </c>
      <c r="AF1561" s="13"/>
      <c r="AN1561" s="14"/>
      <c r="AO1561" s="14"/>
      <c r="AS1561" s="14"/>
      <c r="AT1561" s="14"/>
      <c r="AX1561" s="14"/>
      <c r="AY1561" s="114"/>
      <c r="AZ1561" s="96" t="str">
        <f t="shared" si="294"/>
        <v/>
      </c>
      <c r="BA1561" s="59" t="str">
        <f t="shared" si="295"/>
        <v/>
      </c>
      <c r="BB1561" s="59" t="str">
        <f t="shared" si="296"/>
        <v/>
      </c>
      <c r="BC1561" s="59" t="str">
        <f t="shared" si="300"/>
        <v/>
      </c>
      <c r="BD1561" s="59" t="str">
        <f t="shared" si="298"/>
        <v/>
      </c>
      <c r="BE1561" s="34" t="str">
        <f>IF(AZ1561="","",IF(AND($H1561="",$I1561=""),"Y",IF(AND($H1561&lt;=#REF!,$I1561&gt;=#REF!),"Y",IF(AND($H1561&lt;=#REF!,$I1561=""),"Y",IF(AND($H1561="",$I1561&gt;=#REF!),"Y","N")))))</f>
        <v/>
      </c>
      <c r="BF1561" s="80" t="str">
        <f t="shared" si="299"/>
        <v/>
      </c>
    </row>
    <row r="1562" spans="12:58">
      <c r="L1562" s="80" t="str">
        <f t="shared" si="297"/>
        <v/>
      </c>
      <c r="R1562" s="65" t="str">
        <f t="shared" si="289"/>
        <v/>
      </c>
      <c r="S1562" s="16" t="str">
        <f t="shared" si="290"/>
        <v/>
      </c>
      <c r="X1562" s="65" t="str">
        <f t="shared" si="291"/>
        <v/>
      </c>
      <c r="AD1562" s="65" t="str">
        <f t="shared" si="292"/>
        <v/>
      </c>
      <c r="AE1562" s="80" t="str">
        <f t="shared" si="293"/>
        <v/>
      </c>
      <c r="AF1562" s="13"/>
      <c r="AN1562" s="14"/>
      <c r="AO1562" s="14"/>
      <c r="AS1562" s="14"/>
      <c r="AT1562" s="14"/>
      <c r="AX1562" s="14"/>
      <c r="AY1562" s="114"/>
      <c r="AZ1562" s="96" t="str">
        <f t="shared" si="294"/>
        <v/>
      </c>
      <c r="BA1562" s="59" t="str">
        <f t="shared" si="295"/>
        <v/>
      </c>
      <c r="BB1562" s="59" t="str">
        <f t="shared" si="296"/>
        <v/>
      </c>
      <c r="BC1562" s="59" t="str">
        <f t="shared" si="300"/>
        <v/>
      </c>
      <c r="BD1562" s="59" t="str">
        <f t="shared" si="298"/>
        <v/>
      </c>
      <c r="BE1562" s="34" t="str">
        <f>IF(AZ1562="","",IF(AND($H1562="",$I1562=""),"Y",IF(AND($H1562&lt;=#REF!,$I1562&gt;=#REF!),"Y",IF(AND($H1562&lt;=#REF!,$I1562=""),"Y",IF(AND($H1562="",$I1562&gt;=#REF!),"Y","N")))))</f>
        <v/>
      </c>
      <c r="BF1562" s="80" t="str">
        <f t="shared" si="299"/>
        <v/>
      </c>
    </row>
    <row r="1563" spans="12:58">
      <c r="L1563" s="80" t="str">
        <f t="shared" si="297"/>
        <v/>
      </c>
      <c r="R1563" s="65" t="str">
        <f t="shared" si="289"/>
        <v/>
      </c>
      <c r="S1563" s="16" t="str">
        <f t="shared" si="290"/>
        <v/>
      </c>
      <c r="X1563" s="65" t="str">
        <f t="shared" si="291"/>
        <v/>
      </c>
      <c r="AD1563" s="65" t="str">
        <f t="shared" si="292"/>
        <v/>
      </c>
      <c r="AE1563" s="80" t="str">
        <f t="shared" si="293"/>
        <v/>
      </c>
      <c r="AF1563" s="13"/>
      <c r="AN1563" s="14"/>
      <c r="AO1563" s="14"/>
      <c r="AS1563" s="14"/>
      <c r="AT1563" s="14"/>
      <c r="AX1563" s="14"/>
      <c r="AY1563" s="114"/>
      <c r="AZ1563" s="96" t="str">
        <f t="shared" si="294"/>
        <v/>
      </c>
      <c r="BA1563" s="59" t="str">
        <f t="shared" si="295"/>
        <v/>
      </c>
      <c r="BB1563" s="59" t="str">
        <f t="shared" si="296"/>
        <v/>
      </c>
      <c r="BC1563" s="59" t="str">
        <f t="shared" si="300"/>
        <v/>
      </c>
      <c r="BD1563" s="59" t="str">
        <f t="shared" si="298"/>
        <v/>
      </c>
      <c r="BE1563" s="34" t="str">
        <f>IF(AZ1563="","",IF(AND($H1563="",$I1563=""),"Y",IF(AND($H1563&lt;=#REF!,$I1563&gt;=#REF!),"Y",IF(AND($H1563&lt;=#REF!,$I1563=""),"Y",IF(AND($H1563="",$I1563&gt;=#REF!),"Y","N")))))</f>
        <v/>
      </c>
      <c r="BF1563" s="80" t="str">
        <f t="shared" si="299"/>
        <v/>
      </c>
    </row>
    <row r="1564" spans="12:58">
      <c r="L1564" s="80" t="str">
        <f t="shared" si="297"/>
        <v/>
      </c>
      <c r="R1564" s="65" t="str">
        <f t="shared" si="289"/>
        <v/>
      </c>
      <c r="S1564" s="16" t="str">
        <f t="shared" si="290"/>
        <v/>
      </c>
      <c r="X1564" s="65" t="str">
        <f t="shared" si="291"/>
        <v/>
      </c>
      <c r="AD1564" s="65" t="str">
        <f t="shared" si="292"/>
        <v/>
      </c>
      <c r="AE1564" s="80" t="str">
        <f t="shared" si="293"/>
        <v/>
      </c>
      <c r="AF1564" s="13"/>
      <c r="AN1564" s="14"/>
      <c r="AO1564" s="14"/>
      <c r="AS1564" s="14"/>
      <c r="AT1564" s="14"/>
      <c r="AX1564" s="14"/>
      <c r="AY1564" s="114"/>
      <c r="AZ1564" s="96" t="str">
        <f t="shared" si="294"/>
        <v/>
      </c>
      <c r="BA1564" s="59" t="str">
        <f t="shared" si="295"/>
        <v/>
      </c>
      <c r="BB1564" s="59" t="str">
        <f t="shared" si="296"/>
        <v/>
      </c>
      <c r="BC1564" s="59" t="str">
        <f t="shared" si="300"/>
        <v/>
      </c>
      <c r="BD1564" s="59" t="str">
        <f t="shared" si="298"/>
        <v/>
      </c>
      <c r="BE1564" s="34" t="str">
        <f>IF(AZ1564="","",IF(AND($H1564="",$I1564=""),"Y",IF(AND($H1564&lt;=#REF!,$I1564&gt;=#REF!),"Y",IF(AND($H1564&lt;=#REF!,$I1564=""),"Y",IF(AND($H1564="",$I1564&gt;=#REF!),"Y","N")))))</f>
        <v/>
      </c>
      <c r="BF1564" s="80" t="str">
        <f t="shared" si="299"/>
        <v/>
      </c>
    </row>
    <row r="1565" spans="12:58">
      <c r="L1565" s="80" t="str">
        <f t="shared" si="297"/>
        <v/>
      </c>
      <c r="R1565" s="65" t="str">
        <f t="shared" si="289"/>
        <v/>
      </c>
      <c r="S1565" s="16" t="str">
        <f t="shared" si="290"/>
        <v/>
      </c>
      <c r="X1565" s="65" t="str">
        <f t="shared" si="291"/>
        <v/>
      </c>
      <c r="AD1565" s="65" t="str">
        <f t="shared" si="292"/>
        <v/>
      </c>
      <c r="AE1565" s="80" t="str">
        <f t="shared" si="293"/>
        <v/>
      </c>
      <c r="AF1565" s="13"/>
      <c r="AN1565" s="14"/>
      <c r="AO1565" s="14"/>
      <c r="AS1565" s="14"/>
      <c r="AT1565" s="14"/>
      <c r="AX1565" s="14"/>
      <c r="AY1565" s="114"/>
      <c r="AZ1565" s="96" t="str">
        <f t="shared" si="294"/>
        <v/>
      </c>
      <c r="BA1565" s="59" t="str">
        <f t="shared" si="295"/>
        <v/>
      </c>
      <c r="BB1565" s="59" t="str">
        <f t="shared" si="296"/>
        <v/>
      </c>
      <c r="BC1565" s="59" t="str">
        <f t="shared" si="300"/>
        <v/>
      </c>
      <c r="BD1565" s="59" t="str">
        <f t="shared" si="298"/>
        <v/>
      </c>
      <c r="BE1565" s="34" t="str">
        <f>IF(AZ1565="","",IF(AND($H1565="",$I1565=""),"Y",IF(AND($H1565&lt;=#REF!,$I1565&gt;=#REF!),"Y",IF(AND($H1565&lt;=#REF!,$I1565=""),"Y",IF(AND($H1565="",$I1565&gt;=#REF!),"Y","N")))))</f>
        <v/>
      </c>
      <c r="BF1565" s="80" t="str">
        <f t="shared" si="299"/>
        <v/>
      </c>
    </row>
    <row r="1566" spans="12:58">
      <c r="L1566" s="80" t="str">
        <f t="shared" si="297"/>
        <v/>
      </c>
      <c r="R1566" s="65" t="str">
        <f t="shared" si="289"/>
        <v/>
      </c>
      <c r="S1566" s="16" t="str">
        <f t="shared" si="290"/>
        <v/>
      </c>
      <c r="X1566" s="65" t="str">
        <f t="shared" si="291"/>
        <v/>
      </c>
      <c r="AD1566" s="65" t="str">
        <f t="shared" si="292"/>
        <v/>
      </c>
      <c r="AE1566" s="80" t="str">
        <f t="shared" si="293"/>
        <v/>
      </c>
      <c r="AF1566" s="13"/>
      <c r="AN1566" s="14"/>
      <c r="AO1566" s="14"/>
      <c r="AS1566" s="14"/>
      <c r="AT1566" s="14"/>
      <c r="AX1566" s="14"/>
      <c r="AY1566" s="114"/>
      <c r="AZ1566" s="96" t="str">
        <f t="shared" si="294"/>
        <v/>
      </c>
      <c r="BA1566" s="59" t="str">
        <f t="shared" si="295"/>
        <v/>
      </c>
      <c r="BB1566" s="59" t="str">
        <f t="shared" si="296"/>
        <v/>
      </c>
      <c r="BC1566" s="59" t="str">
        <f t="shared" si="300"/>
        <v/>
      </c>
      <c r="BD1566" s="59" t="str">
        <f t="shared" si="298"/>
        <v/>
      </c>
      <c r="BE1566" s="34" t="str">
        <f>IF(AZ1566="","",IF(AND($H1566="",$I1566=""),"Y",IF(AND($H1566&lt;=#REF!,$I1566&gt;=#REF!),"Y",IF(AND($H1566&lt;=#REF!,$I1566=""),"Y",IF(AND($H1566="",$I1566&gt;=#REF!),"Y","N")))))</f>
        <v/>
      </c>
      <c r="BF1566" s="80" t="str">
        <f t="shared" si="299"/>
        <v/>
      </c>
    </row>
    <row r="1567" spans="12:58">
      <c r="L1567" s="80" t="str">
        <f t="shared" si="297"/>
        <v/>
      </c>
      <c r="R1567" s="65" t="str">
        <f t="shared" si="289"/>
        <v/>
      </c>
      <c r="S1567" s="16" t="str">
        <f t="shared" si="290"/>
        <v/>
      </c>
      <c r="X1567" s="65" t="str">
        <f t="shared" si="291"/>
        <v/>
      </c>
      <c r="AD1567" s="65" t="str">
        <f t="shared" si="292"/>
        <v/>
      </c>
      <c r="AE1567" s="80" t="str">
        <f t="shared" si="293"/>
        <v/>
      </c>
      <c r="AF1567" s="13"/>
      <c r="AN1567" s="14"/>
      <c r="AO1567" s="14"/>
      <c r="AS1567" s="14"/>
      <c r="AT1567" s="14"/>
      <c r="AX1567" s="14"/>
      <c r="AY1567" s="114"/>
      <c r="AZ1567" s="96" t="str">
        <f t="shared" si="294"/>
        <v/>
      </c>
      <c r="BA1567" s="59" t="str">
        <f t="shared" si="295"/>
        <v/>
      </c>
      <c r="BB1567" s="59" t="str">
        <f t="shared" si="296"/>
        <v/>
      </c>
      <c r="BC1567" s="59" t="str">
        <f t="shared" si="300"/>
        <v/>
      </c>
      <c r="BD1567" s="59" t="str">
        <f t="shared" si="298"/>
        <v/>
      </c>
      <c r="BE1567" s="34" t="str">
        <f>IF(AZ1567="","",IF(AND($H1567="",$I1567=""),"Y",IF(AND($H1567&lt;=#REF!,$I1567&gt;=#REF!),"Y",IF(AND($H1567&lt;=#REF!,$I1567=""),"Y",IF(AND($H1567="",$I1567&gt;=#REF!),"Y","N")))))</f>
        <v/>
      </c>
      <c r="BF1567" s="80" t="str">
        <f t="shared" si="299"/>
        <v/>
      </c>
    </row>
    <row r="1568" spans="12:58">
      <c r="L1568" s="80" t="str">
        <f t="shared" si="297"/>
        <v/>
      </c>
      <c r="R1568" s="65" t="str">
        <f t="shared" si="289"/>
        <v/>
      </c>
      <c r="S1568" s="16" t="str">
        <f t="shared" si="290"/>
        <v/>
      </c>
      <c r="X1568" s="65" t="str">
        <f t="shared" si="291"/>
        <v/>
      </c>
      <c r="AD1568" s="65" t="str">
        <f t="shared" si="292"/>
        <v/>
      </c>
      <c r="AE1568" s="80" t="str">
        <f t="shared" si="293"/>
        <v/>
      </c>
      <c r="AF1568" s="13"/>
      <c r="AN1568" s="14"/>
      <c r="AO1568" s="14"/>
      <c r="AS1568" s="14"/>
      <c r="AT1568" s="14"/>
      <c r="AX1568" s="14"/>
      <c r="AY1568" s="114"/>
      <c r="AZ1568" s="96" t="str">
        <f t="shared" si="294"/>
        <v/>
      </c>
      <c r="BA1568" s="59" t="str">
        <f t="shared" si="295"/>
        <v/>
      </c>
      <c r="BB1568" s="59" t="str">
        <f t="shared" si="296"/>
        <v/>
      </c>
      <c r="BC1568" s="59" t="str">
        <f t="shared" si="300"/>
        <v/>
      </c>
      <c r="BD1568" s="59" t="str">
        <f t="shared" si="298"/>
        <v/>
      </c>
      <c r="BE1568" s="34" t="str">
        <f>IF(AZ1568="","",IF(AND($H1568="",$I1568=""),"Y",IF(AND($H1568&lt;=#REF!,$I1568&gt;=#REF!),"Y",IF(AND($H1568&lt;=#REF!,$I1568=""),"Y",IF(AND($H1568="",$I1568&gt;=#REF!),"Y","N")))))</f>
        <v/>
      </c>
      <c r="BF1568" s="80" t="str">
        <f t="shared" si="299"/>
        <v/>
      </c>
    </row>
    <row r="1569" spans="12:58">
      <c r="L1569" s="80" t="str">
        <f t="shared" si="297"/>
        <v/>
      </c>
      <c r="R1569" s="65" t="str">
        <f t="shared" si="289"/>
        <v/>
      </c>
      <c r="S1569" s="16" t="str">
        <f t="shared" si="290"/>
        <v/>
      </c>
      <c r="X1569" s="65" t="str">
        <f t="shared" si="291"/>
        <v/>
      </c>
      <c r="AD1569" s="65" t="str">
        <f t="shared" si="292"/>
        <v/>
      </c>
      <c r="AE1569" s="80" t="str">
        <f t="shared" si="293"/>
        <v/>
      </c>
      <c r="AF1569" s="13"/>
      <c r="AN1569" s="14"/>
      <c r="AO1569" s="14"/>
      <c r="AS1569" s="14"/>
      <c r="AT1569" s="14"/>
      <c r="AX1569" s="14"/>
      <c r="AY1569" s="114"/>
      <c r="AZ1569" s="96" t="str">
        <f t="shared" si="294"/>
        <v/>
      </c>
      <c r="BA1569" s="59" t="str">
        <f t="shared" si="295"/>
        <v/>
      </c>
      <c r="BB1569" s="59" t="str">
        <f t="shared" si="296"/>
        <v/>
      </c>
      <c r="BC1569" s="59" t="str">
        <f t="shared" si="300"/>
        <v/>
      </c>
      <c r="BD1569" s="59" t="str">
        <f t="shared" si="298"/>
        <v/>
      </c>
      <c r="BE1569" s="34" t="str">
        <f>IF(AZ1569="","",IF(AND($H1569="",$I1569=""),"Y",IF(AND($H1569&lt;=#REF!,$I1569&gt;=#REF!),"Y",IF(AND($H1569&lt;=#REF!,$I1569=""),"Y",IF(AND($H1569="",$I1569&gt;=#REF!),"Y","N")))))</f>
        <v/>
      </c>
      <c r="BF1569" s="80" t="str">
        <f t="shared" si="299"/>
        <v/>
      </c>
    </row>
    <row r="1570" spans="12:58">
      <c r="L1570" s="80" t="str">
        <f t="shared" si="297"/>
        <v/>
      </c>
      <c r="R1570" s="65" t="str">
        <f t="shared" si="289"/>
        <v/>
      </c>
      <c r="S1570" s="16" t="str">
        <f t="shared" si="290"/>
        <v/>
      </c>
      <c r="X1570" s="65" t="str">
        <f t="shared" si="291"/>
        <v/>
      </c>
      <c r="AD1570" s="65" t="str">
        <f t="shared" si="292"/>
        <v/>
      </c>
      <c r="AE1570" s="80" t="str">
        <f t="shared" si="293"/>
        <v/>
      </c>
      <c r="AF1570" s="13"/>
      <c r="AN1570" s="14"/>
      <c r="AO1570" s="14"/>
      <c r="AS1570" s="14"/>
      <c r="AT1570" s="14"/>
      <c r="AX1570" s="14"/>
      <c r="AY1570" s="114"/>
      <c r="AZ1570" s="96" t="str">
        <f t="shared" si="294"/>
        <v/>
      </c>
      <c r="BA1570" s="59" t="str">
        <f t="shared" si="295"/>
        <v/>
      </c>
      <c r="BB1570" s="59" t="str">
        <f t="shared" si="296"/>
        <v/>
      </c>
      <c r="BC1570" s="59" t="str">
        <f t="shared" si="300"/>
        <v/>
      </c>
      <c r="BD1570" s="59" t="str">
        <f t="shared" si="298"/>
        <v/>
      </c>
      <c r="BE1570" s="34" t="str">
        <f>IF(AZ1570="","",IF(AND($H1570="",$I1570=""),"Y",IF(AND($H1570&lt;=#REF!,$I1570&gt;=#REF!),"Y",IF(AND($H1570&lt;=#REF!,$I1570=""),"Y",IF(AND($H1570="",$I1570&gt;=#REF!),"Y","N")))))</f>
        <v/>
      </c>
      <c r="BF1570" s="80" t="str">
        <f t="shared" si="299"/>
        <v/>
      </c>
    </row>
    <row r="1571" spans="12:58">
      <c r="L1571" s="80" t="str">
        <f t="shared" si="297"/>
        <v/>
      </c>
      <c r="R1571" s="65" t="str">
        <f t="shared" si="289"/>
        <v/>
      </c>
      <c r="S1571" s="16" t="str">
        <f t="shared" si="290"/>
        <v/>
      </c>
      <c r="X1571" s="65" t="str">
        <f t="shared" si="291"/>
        <v/>
      </c>
      <c r="AD1571" s="65" t="str">
        <f t="shared" si="292"/>
        <v/>
      </c>
      <c r="AE1571" s="80" t="str">
        <f t="shared" si="293"/>
        <v/>
      </c>
      <c r="AF1571" s="13"/>
      <c r="AN1571" s="14"/>
      <c r="AO1571" s="14"/>
      <c r="AS1571" s="14"/>
      <c r="AT1571" s="14"/>
      <c r="AX1571" s="14"/>
      <c r="AY1571" s="114"/>
      <c r="AZ1571" s="96" t="str">
        <f t="shared" si="294"/>
        <v/>
      </c>
      <c r="BA1571" s="59" t="str">
        <f t="shared" si="295"/>
        <v/>
      </c>
      <c r="BB1571" s="59" t="str">
        <f t="shared" si="296"/>
        <v/>
      </c>
      <c r="BC1571" s="59" t="str">
        <f t="shared" si="300"/>
        <v/>
      </c>
      <c r="BD1571" s="59" t="str">
        <f t="shared" si="298"/>
        <v/>
      </c>
      <c r="BE1571" s="34" t="str">
        <f>IF(AZ1571="","",IF(AND($H1571="",$I1571=""),"Y",IF(AND($H1571&lt;=#REF!,$I1571&gt;=#REF!),"Y",IF(AND($H1571&lt;=#REF!,$I1571=""),"Y",IF(AND($H1571="",$I1571&gt;=#REF!),"Y","N")))))</f>
        <v/>
      </c>
      <c r="BF1571" s="80" t="str">
        <f t="shared" si="299"/>
        <v/>
      </c>
    </row>
    <row r="1572" spans="12:58">
      <c r="L1572" s="80" t="str">
        <f t="shared" si="297"/>
        <v/>
      </c>
      <c r="R1572" s="65" t="str">
        <f t="shared" si="289"/>
        <v/>
      </c>
      <c r="S1572" s="16" t="str">
        <f t="shared" si="290"/>
        <v/>
      </c>
      <c r="X1572" s="65" t="str">
        <f t="shared" si="291"/>
        <v/>
      </c>
      <c r="AD1572" s="65" t="str">
        <f t="shared" si="292"/>
        <v/>
      </c>
      <c r="AE1572" s="80" t="str">
        <f t="shared" si="293"/>
        <v/>
      </c>
      <c r="AF1572" s="13"/>
      <c r="AN1572" s="14"/>
      <c r="AO1572" s="14"/>
      <c r="AS1572" s="14"/>
      <c r="AT1572" s="14"/>
      <c r="AX1572" s="14"/>
      <c r="AY1572" s="114"/>
      <c r="AZ1572" s="96" t="str">
        <f t="shared" si="294"/>
        <v/>
      </c>
      <c r="BA1572" s="59" t="str">
        <f t="shared" si="295"/>
        <v/>
      </c>
      <c r="BB1572" s="59" t="str">
        <f t="shared" si="296"/>
        <v/>
      </c>
      <c r="BC1572" s="59" t="str">
        <f t="shared" si="300"/>
        <v/>
      </c>
      <c r="BD1572" s="59" t="str">
        <f t="shared" si="298"/>
        <v/>
      </c>
      <c r="BE1572" s="34" t="str">
        <f>IF(AZ1572="","",IF(AND($H1572="",$I1572=""),"Y",IF(AND($H1572&lt;=#REF!,$I1572&gt;=#REF!),"Y",IF(AND($H1572&lt;=#REF!,$I1572=""),"Y",IF(AND($H1572="",$I1572&gt;=#REF!),"Y","N")))))</f>
        <v/>
      </c>
      <c r="BF1572" s="80" t="str">
        <f t="shared" si="299"/>
        <v/>
      </c>
    </row>
    <row r="1573" spans="12:58">
      <c r="L1573" s="80" t="str">
        <f t="shared" si="297"/>
        <v/>
      </c>
      <c r="R1573" s="65" t="str">
        <f t="shared" si="289"/>
        <v/>
      </c>
      <c r="S1573" s="16" t="str">
        <f t="shared" si="290"/>
        <v/>
      </c>
      <c r="X1573" s="65" t="str">
        <f t="shared" si="291"/>
        <v/>
      </c>
      <c r="AD1573" s="65" t="str">
        <f t="shared" si="292"/>
        <v/>
      </c>
      <c r="AE1573" s="80" t="str">
        <f t="shared" si="293"/>
        <v/>
      </c>
      <c r="AF1573" s="13"/>
      <c r="AN1573" s="14"/>
      <c r="AO1573" s="14"/>
      <c r="AS1573" s="14"/>
      <c r="AT1573" s="14"/>
      <c r="AX1573" s="14"/>
      <c r="AY1573" s="114"/>
      <c r="AZ1573" s="96" t="str">
        <f t="shared" si="294"/>
        <v/>
      </c>
      <c r="BA1573" s="59" t="str">
        <f t="shared" si="295"/>
        <v/>
      </c>
      <c r="BB1573" s="59" t="str">
        <f t="shared" si="296"/>
        <v/>
      </c>
      <c r="BC1573" s="59" t="str">
        <f t="shared" si="300"/>
        <v/>
      </c>
      <c r="BD1573" s="59" t="str">
        <f t="shared" si="298"/>
        <v/>
      </c>
      <c r="BE1573" s="34" t="str">
        <f>IF(AZ1573="","",IF(AND($H1573="",$I1573=""),"Y",IF(AND($H1573&lt;=#REF!,$I1573&gt;=#REF!),"Y",IF(AND($H1573&lt;=#REF!,$I1573=""),"Y",IF(AND($H1573="",$I1573&gt;=#REF!),"Y","N")))))</f>
        <v/>
      </c>
      <c r="BF1573" s="80" t="str">
        <f t="shared" si="299"/>
        <v/>
      </c>
    </row>
    <row r="1574" spans="12:58">
      <c r="L1574" s="80" t="str">
        <f t="shared" si="297"/>
        <v/>
      </c>
      <c r="R1574" s="65" t="str">
        <f t="shared" si="289"/>
        <v/>
      </c>
      <c r="S1574" s="16" t="str">
        <f t="shared" si="290"/>
        <v/>
      </c>
      <c r="X1574" s="65" t="str">
        <f t="shared" si="291"/>
        <v/>
      </c>
      <c r="AD1574" s="65" t="str">
        <f t="shared" si="292"/>
        <v/>
      </c>
      <c r="AE1574" s="80" t="str">
        <f t="shared" si="293"/>
        <v/>
      </c>
      <c r="AF1574" s="13"/>
      <c r="AN1574" s="14"/>
      <c r="AO1574" s="14"/>
      <c r="AS1574" s="14"/>
      <c r="AT1574" s="14"/>
      <c r="AX1574" s="14"/>
      <c r="AY1574" s="114"/>
      <c r="AZ1574" s="96" t="str">
        <f t="shared" si="294"/>
        <v/>
      </c>
      <c r="BA1574" s="59" t="str">
        <f t="shared" si="295"/>
        <v/>
      </c>
      <c r="BB1574" s="59" t="str">
        <f t="shared" si="296"/>
        <v/>
      </c>
      <c r="BC1574" s="59" t="str">
        <f t="shared" si="300"/>
        <v/>
      </c>
      <c r="BD1574" s="59" t="str">
        <f t="shared" si="298"/>
        <v/>
      </c>
      <c r="BE1574" s="34" t="str">
        <f>IF(AZ1574="","",IF(AND($H1574="",$I1574=""),"Y",IF(AND($H1574&lt;=#REF!,$I1574&gt;=#REF!),"Y",IF(AND($H1574&lt;=#REF!,$I1574=""),"Y",IF(AND($H1574="",$I1574&gt;=#REF!),"Y","N")))))</f>
        <v/>
      </c>
      <c r="BF1574" s="80" t="str">
        <f t="shared" si="299"/>
        <v/>
      </c>
    </row>
    <row r="1575" spans="12:58">
      <c r="L1575" s="80" t="str">
        <f t="shared" si="297"/>
        <v/>
      </c>
      <c r="R1575" s="65" t="str">
        <f t="shared" si="289"/>
        <v/>
      </c>
      <c r="S1575" s="16" t="str">
        <f t="shared" si="290"/>
        <v/>
      </c>
      <c r="X1575" s="65" t="str">
        <f t="shared" si="291"/>
        <v/>
      </c>
      <c r="AD1575" s="65" t="str">
        <f t="shared" si="292"/>
        <v/>
      </c>
      <c r="AE1575" s="80" t="str">
        <f t="shared" si="293"/>
        <v/>
      </c>
      <c r="AF1575" s="13"/>
      <c r="AN1575" s="14"/>
      <c r="AO1575" s="14"/>
      <c r="AS1575" s="14"/>
      <c r="AT1575" s="14"/>
      <c r="AX1575" s="14"/>
      <c r="AY1575" s="114"/>
      <c r="AZ1575" s="96" t="str">
        <f t="shared" si="294"/>
        <v/>
      </c>
      <c r="BA1575" s="59" t="str">
        <f t="shared" si="295"/>
        <v/>
      </c>
      <c r="BB1575" s="59" t="str">
        <f t="shared" si="296"/>
        <v/>
      </c>
      <c r="BC1575" s="59" t="str">
        <f t="shared" si="300"/>
        <v/>
      </c>
      <c r="BD1575" s="59" t="str">
        <f t="shared" si="298"/>
        <v/>
      </c>
      <c r="BE1575" s="34" t="str">
        <f>IF(AZ1575="","",IF(AND($H1575="",$I1575=""),"Y",IF(AND($H1575&lt;=#REF!,$I1575&gt;=#REF!),"Y",IF(AND($H1575&lt;=#REF!,$I1575=""),"Y",IF(AND($H1575="",$I1575&gt;=#REF!),"Y","N")))))</f>
        <v/>
      </c>
      <c r="BF1575" s="80" t="str">
        <f t="shared" si="299"/>
        <v/>
      </c>
    </row>
    <row r="1576" spans="12:58">
      <c r="L1576" s="80" t="str">
        <f t="shared" si="297"/>
        <v/>
      </c>
      <c r="R1576" s="65" t="str">
        <f t="shared" si="289"/>
        <v/>
      </c>
      <c r="S1576" s="16" t="str">
        <f t="shared" si="290"/>
        <v/>
      </c>
      <c r="X1576" s="65" t="str">
        <f t="shared" si="291"/>
        <v/>
      </c>
      <c r="AD1576" s="65" t="str">
        <f t="shared" si="292"/>
        <v/>
      </c>
      <c r="AE1576" s="80" t="str">
        <f t="shared" si="293"/>
        <v/>
      </c>
      <c r="AF1576" s="13"/>
      <c r="AN1576" s="14"/>
      <c r="AO1576" s="14"/>
      <c r="AS1576" s="14"/>
      <c r="AT1576" s="14"/>
      <c r="AX1576" s="14"/>
      <c r="AY1576" s="114"/>
      <c r="AZ1576" s="96" t="str">
        <f t="shared" si="294"/>
        <v/>
      </c>
      <c r="BA1576" s="59" t="str">
        <f t="shared" si="295"/>
        <v/>
      </c>
      <c r="BB1576" s="59" t="str">
        <f t="shared" si="296"/>
        <v/>
      </c>
      <c r="BC1576" s="59" t="str">
        <f t="shared" si="300"/>
        <v/>
      </c>
      <c r="BD1576" s="59" t="str">
        <f t="shared" si="298"/>
        <v/>
      </c>
      <c r="BE1576" s="34" t="str">
        <f>IF(AZ1576="","",IF(AND($H1576="",$I1576=""),"Y",IF(AND($H1576&lt;=#REF!,$I1576&gt;=#REF!),"Y",IF(AND($H1576&lt;=#REF!,$I1576=""),"Y",IF(AND($H1576="",$I1576&gt;=#REF!),"Y","N")))))</f>
        <v/>
      </c>
      <c r="BF1576" s="80" t="str">
        <f t="shared" si="299"/>
        <v/>
      </c>
    </row>
    <row r="1577" spans="12:58">
      <c r="L1577" s="80" t="str">
        <f t="shared" si="297"/>
        <v/>
      </c>
      <c r="R1577" s="65" t="str">
        <f t="shared" si="289"/>
        <v/>
      </c>
      <c r="S1577" s="16" t="str">
        <f t="shared" si="290"/>
        <v/>
      </c>
      <c r="X1577" s="65" t="str">
        <f t="shared" si="291"/>
        <v/>
      </c>
      <c r="AD1577" s="65" t="str">
        <f t="shared" si="292"/>
        <v/>
      </c>
      <c r="AE1577" s="80" t="str">
        <f t="shared" si="293"/>
        <v/>
      </c>
      <c r="AF1577" s="13"/>
      <c r="AN1577" s="14"/>
      <c r="AO1577" s="14"/>
      <c r="AS1577" s="14"/>
      <c r="AT1577" s="14"/>
      <c r="AX1577" s="14"/>
      <c r="AY1577" s="114"/>
      <c r="AZ1577" s="96" t="str">
        <f t="shared" si="294"/>
        <v/>
      </c>
      <c r="BA1577" s="59" t="str">
        <f t="shared" si="295"/>
        <v/>
      </c>
      <c r="BB1577" s="59" t="str">
        <f t="shared" si="296"/>
        <v/>
      </c>
      <c r="BC1577" s="59" t="str">
        <f t="shared" si="300"/>
        <v/>
      </c>
      <c r="BD1577" s="59" t="str">
        <f t="shared" si="298"/>
        <v/>
      </c>
      <c r="BE1577" s="34" t="str">
        <f>IF(AZ1577="","",IF(AND($H1577="",$I1577=""),"Y",IF(AND($H1577&lt;=#REF!,$I1577&gt;=#REF!),"Y",IF(AND($H1577&lt;=#REF!,$I1577=""),"Y",IF(AND($H1577="",$I1577&gt;=#REF!),"Y","N")))))</f>
        <v/>
      </c>
      <c r="BF1577" s="80" t="str">
        <f t="shared" si="299"/>
        <v/>
      </c>
    </row>
    <row r="1578" spans="12:58">
      <c r="L1578" s="80" t="str">
        <f t="shared" si="297"/>
        <v/>
      </c>
      <c r="R1578" s="65" t="str">
        <f t="shared" si="289"/>
        <v/>
      </c>
      <c r="S1578" s="16" t="str">
        <f t="shared" si="290"/>
        <v/>
      </c>
      <c r="X1578" s="65" t="str">
        <f t="shared" si="291"/>
        <v/>
      </c>
      <c r="AD1578" s="65" t="str">
        <f t="shared" si="292"/>
        <v/>
      </c>
      <c r="AE1578" s="80" t="str">
        <f t="shared" si="293"/>
        <v/>
      </c>
      <c r="AF1578" s="13"/>
      <c r="AN1578" s="14"/>
      <c r="AO1578" s="14"/>
      <c r="AS1578" s="14"/>
      <c r="AT1578" s="14"/>
      <c r="AX1578" s="14"/>
      <c r="AY1578" s="114"/>
      <c r="AZ1578" s="96" t="str">
        <f t="shared" si="294"/>
        <v/>
      </c>
      <c r="BA1578" s="59" t="str">
        <f t="shared" si="295"/>
        <v/>
      </c>
      <c r="BB1578" s="59" t="str">
        <f t="shared" si="296"/>
        <v/>
      </c>
      <c r="BC1578" s="59" t="str">
        <f t="shared" si="300"/>
        <v/>
      </c>
      <c r="BD1578" s="59" t="str">
        <f t="shared" si="298"/>
        <v/>
      </c>
      <c r="BE1578" s="34" t="str">
        <f>IF(AZ1578="","",IF(AND($H1578="",$I1578=""),"Y",IF(AND($H1578&lt;=#REF!,$I1578&gt;=#REF!),"Y",IF(AND($H1578&lt;=#REF!,$I1578=""),"Y",IF(AND($H1578="",$I1578&gt;=#REF!),"Y","N")))))</f>
        <v/>
      </c>
      <c r="BF1578" s="80" t="str">
        <f t="shared" si="299"/>
        <v/>
      </c>
    </row>
    <row r="1579" spans="12:58">
      <c r="L1579" s="80" t="str">
        <f t="shared" si="297"/>
        <v/>
      </c>
      <c r="R1579" s="65" t="str">
        <f t="shared" si="289"/>
        <v/>
      </c>
      <c r="S1579" s="16" t="str">
        <f t="shared" si="290"/>
        <v/>
      </c>
      <c r="X1579" s="65" t="str">
        <f t="shared" si="291"/>
        <v/>
      </c>
      <c r="AD1579" s="65" t="str">
        <f t="shared" si="292"/>
        <v/>
      </c>
      <c r="AE1579" s="80" t="str">
        <f t="shared" si="293"/>
        <v/>
      </c>
      <c r="AF1579" s="13"/>
      <c r="AN1579" s="14"/>
      <c r="AO1579" s="14"/>
      <c r="AS1579" s="14"/>
      <c r="AT1579" s="14"/>
      <c r="AX1579" s="14"/>
      <c r="AY1579" s="114"/>
      <c r="AZ1579" s="96" t="str">
        <f t="shared" si="294"/>
        <v/>
      </c>
      <c r="BA1579" s="59" t="str">
        <f t="shared" si="295"/>
        <v/>
      </c>
      <c r="BB1579" s="59" t="str">
        <f t="shared" si="296"/>
        <v/>
      </c>
      <c r="BC1579" s="59" t="str">
        <f t="shared" si="300"/>
        <v/>
      </c>
      <c r="BD1579" s="59" t="str">
        <f t="shared" si="298"/>
        <v/>
      </c>
      <c r="BE1579" s="34" t="str">
        <f>IF(AZ1579="","",IF(AND($H1579="",$I1579=""),"Y",IF(AND($H1579&lt;=#REF!,$I1579&gt;=#REF!),"Y",IF(AND($H1579&lt;=#REF!,$I1579=""),"Y",IF(AND($H1579="",$I1579&gt;=#REF!),"Y","N")))))</f>
        <v/>
      </c>
      <c r="BF1579" s="80" t="str">
        <f t="shared" si="299"/>
        <v/>
      </c>
    </row>
    <row r="1580" spans="12:58">
      <c r="L1580" s="80" t="str">
        <f t="shared" si="297"/>
        <v/>
      </c>
      <c r="R1580" s="65" t="str">
        <f t="shared" si="289"/>
        <v/>
      </c>
      <c r="S1580" s="16" t="str">
        <f t="shared" si="290"/>
        <v/>
      </c>
      <c r="X1580" s="65" t="str">
        <f t="shared" si="291"/>
        <v/>
      </c>
      <c r="AD1580" s="65" t="str">
        <f t="shared" si="292"/>
        <v/>
      </c>
      <c r="AE1580" s="80" t="str">
        <f t="shared" si="293"/>
        <v/>
      </c>
      <c r="AF1580" s="13"/>
      <c r="AN1580" s="14"/>
      <c r="AO1580" s="14"/>
      <c r="AS1580" s="14"/>
      <c r="AT1580" s="14"/>
      <c r="AX1580" s="14"/>
      <c r="AY1580" s="114"/>
      <c r="AZ1580" s="96" t="str">
        <f t="shared" si="294"/>
        <v/>
      </c>
      <c r="BA1580" s="59" t="str">
        <f t="shared" si="295"/>
        <v/>
      </c>
      <c r="BB1580" s="59" t="str">
        <f t="shared" si="296"/>
        <v/>
      </c>
      <c r="BC1580" s="59" t="str">
        <f t="shared" si="300"/>
        <v/>
      </c>
      <c r="BD1580" s="59" t="str">
        <f t="shared" si="298"/>
        <v/>
      </c>
      <c r="BE1580" s="34" t="str">
        <f>IF(AZ1580="","",IF(AND($H1580="",$I1580=""),"Y",IF(AND($H1580&lt;=#REF!,$I1580&gt;=#REF!),"Y",IF(AND($H1580&lt;=#REF!,$I1580=""),"Y",IF(AND($H1580="",$I1580&gt;=#REF!),"Y","N")))))</f>
        <v/>
      </c>
      <c r="BF1580" s="80" t="str">
        <f t="shared" si="299"/>
        <v/>
      </c>
    </row>
    <row r="1581" spans="12:58">
      <c r="L1581" s="80" t="str">
        <f t="shared" si="297"/>
        <v/>
      </c>
      <c r="R1581" s="65" t="str">
        <f t="shared" si="289"/>
        <v/>
      </c>
      <c r="S1581" s="16" t="str">
        <f t="shared" si="290"/>
        <v/>
      </c>
      <c r="X1581" s="65" t="str">
        <f t="shared" si="291"/>
        <v/>
      </c>
      <c r="AD1581" s="65" t="str">
        <f t="shared" si="292"/>
        <v/>
      </c>
      <c r="AE1581" s="80" t="str">
        <f t="shared" si="293"/>
        <v/>
      </c>
      <c r="AF1581" s="13"/>
      <c r="AN1581" s="14"/>
      <c r="AO1581" s="14"/>
      <c r="AS1581" s="14"/>
      <c r="AT1581" s="14"/>
      <c r="AX1581" s="14"/>
      <c r="AY1581" s="114"/>
      <c r="AZ1581" s="96" t="str">
        <f t="shared" si="294"/>
        <v/>
      </c>
      <c r="BA1581" s="59" t="str">
        <f t="shared" si="295"/>
        <v/>
      </c>
      <c r="BB1581" s="59" t="str">
        <f t="shared" si="296"/>
        <v/>
      </c>
      <c r="BC1581" s="59" t="str">
        <f t="shared" si="300"/>
        <v/>
      </c>
      <c r="BD1581" s="59" t="str">
        <f t="shared" si="298"/>
        <v/>
      </c>
      <c r="BE1581" s="34" t="str">
        <f>IF(AZ1581="","",IF(AND($H1581="",$I1581=""),"Y",IF(AND($H1581&lt;=#REF!,$I1581&gt;=#REF!),"Y",IF(AND($H1581&lt;=#REF!,$I1581=""),"Y",IF(AND($H1581="",$I1581&gt;=#REF!),"Y","N")))))</f>
        <v/>
      </c>
      <c r="BF1581" s="80" t="str">
        <f t="shared" si="299"/>
        <v/>
      </c>
    </row>
    <row r="1582" spans="12:58">
      <c r="L1582" s="80" t="str">
        <f t="shared" si="297"/>
        <v/>
      </c>
      <c r="R1582" s="65" t="str">
        <f t="shared" si="289"/>
        <v/>
      </c>
      <c r="S1582" s="16" t="str">
        <f t="shared" si="290"/>
        <v/>
      </c>
      <c r="X1582" s="65" t="str">
        <f t="shared" si="291"/>
        <v/>
      </c>
      <c r="AD1582" s="65" t="str">
        <f t="shared" si="292"/>
        <v/>
      </c>
      <c r="AE1582" s="80" t="str">
        <f t="shared" si="293"/>
        <v/>
      </c>
      <c r="AF1582" s="13"/>
      <c r="AN1582" s="14"/>
      <c r="AO1582" s="14"/>
      <c r="AS1582" s="14"/>
      <c r="AT1582" s="14"/>
      <c r="AX1582" s="14"/>
      <c r="AY1582" s="114"/>
      <c r="AZ1582" s="96" t="str">
        <f t="shared" si="294"/>
        <v/>
      </c>
      <c r="BA1582" s="59" t="str">
        <f t="shared" si="295"/>
        <v/>
      </c>
      <c r="BB1582" s="59" t="str">
        <f t="shared" si="296"/>
        <v/>
      </c>
      <c r="BC1582" s="59" t="str">
        <f t="shared" si="300"/>
        <v/>
      </c>
      <c r="BD1582" s="59" t="str">
        <f t="shared" si="298"/>
        <v/>
      </c>
      <c r="BE1582" s="34" t="str">
        <f>IF(AZ1582="","",IF(AND($H1582="",$I1582=""),"Y",IF(AND($H1582&lt;=#REF!,$I1582&gt;=#REF!),"Y",IF(AND($H1582&lt;=#REF!,$I1582=""),"Y",IF(AND($H1582="",$I1582&gt;=#REF!),"Y","N")))))</f>
        <v/>
      </c>
      <c r="BF1582" s="80" t="str">
        <f t="shared" si="299"/>
        <v/>
      </c>
    </row>
    <row r="1583" spans="12:58">
      <c r="L1583" s="80" t="str">
        <f t="shared" si="297"/>
        <v/>
      </c>
      <c r="R1583" s="65" t="str">
        <f t="shared" si="289"/>
        <v/>
      </c>
      <c r="S1583" s="16" t="str">
        <f t="shared" si="290"/>
        <v/>
      </c>
      <c r="X1583" s="65" t="str">
        <f t="shared" si="291"/>
        <v/>
      </c>
      <c r="AD1583" s="65" t="str">
        <f t="shared" si="292"/>
        <v/>
      </c>
      <c r="AE1583" s="80" t="str">
        <f t="shared" si="293"/>
        <v/>
      </c>
      <c r="AF1583" s="13"/>
      <c r="AN1583" s="14"/>
      <c r="AO1583" s="14"/>
      <c r="AS1583" s="14"/>
      <c r="AT1583" s="14"/>
      <c r="AX1583" s="14"/>
      <c r="AY1583" s="114"/>
      <c r="AZ1583" s="96" t="str">
        <f t="shared" si="294"/>
        <v/>
      </c>
      <c r="BA1583" s="59" t="str">
        <f t="shared" si="295"/>
        <v/>
      </c>
      <c r="BB1583" s="59" t="str">
        <f t="shared" si="296"/>
        <v/>
      </c>
      <c r="BC1583" s="59" t="str">
        <f t="shared" si="300"/>
        <v/>
      </c>
      <c r="BD1583" s="59" t="str">
        <f t="shared" si="298"/>
        <v/>
      </c>
      <c r="BE1583" s="34" t="str">
        <f>IF(AZ1583="","",IF(AND($H1583="",$I1583=""),"Y",IF(AND($H1583&lt;=#REF!,$I1583&gt;=#REF!),"Y",IF(AND($H1583&lt;=#REF!,$I1583=""),"Y",IF(AND($H1583="",$I1583&gt;=#REF!),"Y","N")))))</f>
        <v/>
      </c>
      <c r="BF1583" s="80" t="str">
        <f t="shared" si="299"/>
        <v/>
      </c>
    </row>
    <row r="1584" spans="12:58">
      <c r="L1584" s="80" t="str">
        <f t="shared" si="297"/>
        <v/>
      </c>
      <c r="R1584" s="65" t="str">
        <f t="shared" si="289"/>
        <v/>
      </c>
      <c r="S1584" s="16" t="str">
        <f t="shared" si="290"/>
        <v/>
      </c>
      <c r="X1584" s="65" t="str">
        <f t="shared" si="291"/>
        <v/>
      </c>
      <c r="AD1584" s="65" t="str">
        <f t="shared" si="292"/>
        <v/>
      </c>
      <c r="AE1584" s="80" t="str">
        <f t="shared" si="293"/>
        <v/>
      </c>
      <c r="AF1584" s="13"/>
      <c r="AN1584" s="14"/>
      <c r="AO1584" s="14"/>
      <c r="AS1584" s="14"/>
      <c r="AT1584" s="14"/>
      <c r="AX1584" s="14"/>
      <c r="AY1584" s="114"/>
      <c r="AZ1584" s="96" t="str">
        <f t="shared" si="294"/>
        <v/>
      </c>
      <c r="BA1584" s="59" t="str">
        <f t="shared" si="295"/>
        <v/>
      </c>
      <c r="BB1584" s="59" t="str">
        <f t="shared" si="296"/>
        <v/>
      </c>
      <c r="BC1584" s="59" t="str">
        <f t="shared" si="300"/>
        <v/>
      </c>
      <c r="BD1584" s="59" t="str">
        <f t="shared" si="298"/>
        <v/>
      </c>
      <c r="BE1584" s="34" t="str">
        <f>IF(AZ1584="","",IF(AND($H1584="",$I1584=""),"Y",IF(AND($H1584&lt;=#REF!,$I1584&gt;=#REF!),"Y",IF(AND($H1584&lt;=#REF!,$I1584=""),"Y",IF(AND($H1584="",$I1584&gt;=#REF!),"Y","N")))))</f>
        <v/>
      </c>
      <c r="BF1584" s="80" t="str">
        <f t="shared" si="299"/>
        <v/>
      </c>
    </row>
    <row r="1585" spans="12:58">
      <c r="L1585" s="80" t="str">
        <f t="shared" si="297"/>
        <v/>
      </c>
      <c r="R1585" s="65" t="str">
        <f t="shared" si="289"/>
        <v/>
      </c>
      <c r="S1585" s="16" t="str">
        <f t="shared" si="290"/>
        <v/>
      </c>
      <c r="X1585" s="65" t="str">
        <f t="shared" si="291"/>
        <v/>
      </c>
      <c r="AD1585" s="65" t="str">
        <f t="shared" si="292"/>
        <v/>
      </c>
      <c r="AE1585" s="80" t="str">
        <f t="shared" si="293"/>
        <v/>
      </c>
      <c r="AF1585" s="13"/>
      <c r="AN1585" s="14"/>
      <c r="AO1585" s="14"/>
      <c r="AS1585" s="14"/>
      <c r="AT1585" s="14"/>
      <c r="AX1585" s="14"/>
      <c r="AY1585" s="114"/>
      <c r="AZ1585" s="96" t="str">
        <f t="shared" si="294"/>
        <v/>
      </c>
      <c r="BA1585" s="59" t="str">
        <f t="shared" si="295"/>
        <v/>
      </c>
      <c r="BB1585" s="59" t="str">
        <f t="shared" si="296"/>
        <v/>
      </c>
      <c r="BC1585" s="59" t="str">
        <f t="shared" si="300"/>
        <v/>
      </c>
      <c r="BD1585" s="59" t="str">
        <f t="shared" si="298"/>
        <v/>
      </c>
      <c r="BE1585" s="34" t="str">
        <f>IF(AZ1585="","",IF(AND($H1585="",$I1585=""),"Y",IF(AND($H1585&lt;=#REF!,$I1585&gt;=#REF!),"Y",IF(AND($H1585&lt;=#REF!,$I1585=""),"Y",IF(AND($H1585="",$I1585&gt;=#REF!),"Y","N")))))</f>
        <v/>
      </c>
      <c r="BF1585" s="80" t="str">
        <f t="shared" si="299"/>
        <v/>
      </c>
    </row>
    <row r="1586" spans="12:58">
      <c r="L1586" s="80" t="str">
        <f t="shared" si="297"/>
        <v/>
      </c>
      <c r="R1586" s="65" t="str">
        <f t="shared" si="289"/>
        <v/>
      </c>
      <c r="S1586" s="16" t="str">
        <f t="shared" si="290"/>
        <v/>
      </c>
      <c r="X1586" s="65" t="str">
        <f t="shared" si="291"/>
        <v/>
      </c>
      <c r="AD1586" s="65" t="str">
        <f t="shared" si="292"/>
        <v/>
      </c>
      <c r="AE1586" s="80" t="str">
        <f t="shared" si="293"/>
        <v/>
      </c>
      <c r="AF1586" s="13"/>
      <c r="AN1586" s="14"/>
      <c r="AO1586" s="14"/>
      <c r="AS1586" s="14"/>
      <c r="AT1586" s="14"/>
      <c r="AX1586" s="14"/>
      <c r="AY1586" s="114"/>
      <c r="AZ1586" s="96" t="str">
        <f t="shared" si="294"/>
        <v/>
      </c>
      <c r="BA1586" s="59" t="str">
        <f t="shared" si="295"/>
        <v/>
      </c>
      <c r="BB1586" s="59" t="str">
        <f t="shared" si="296"/>
        <v/>
      </c>
      <c r="BC1586" s="59" t="str">
        <f t="shared" si="300"/>
        <v/>
      </c>
      <c r="BD1586" s="59" t="str">
        <f t="shared" si="298"/>
        <v/>
      </c>
      <c r="BE1586" s="34" t="str">
        <f>IF(AZ1586="","",IF(AND($H1586="",$I1586=""),"Y",IF(AND($H1586&lt;=#REF!,$I1586&gt;=#REF!),"Y",IF(AND($H1586&lt;=#REF!,$I1586=""),"Y",IF(AND($H1586="",$I1586&gt;=#REF!),"Y","N")))))</f>
        <v/>
      </c>
      <c r="BF1586" s="80" t="str">
        <f t="shared" si="299"/>
        <v/>
      </c>
    </row>
    <row r="1587" spans="12:58">
      <c r="L1587" s="80" t="str">
        <f t="shared" si="297"/>
        <v/>
      </c>
      <c r="R1587" s="65" t="str">
        <f t="shared" si="289"/>
        <v/>
      </c>
      <c r="S1587" s="16" t="str">
        <f t="shared" si="290"/>
        <v/>
      </c>
      <c r="X1587" s="65" t="str">
        <f t="shared" si="291"/>
        <v/>
      </c>
      <c r="AD1587" s="65" t="str">
        <f t="shared" si="292"/>
        <v/>
      </c>
      <c r="AE1587" s="80" t="str">
        <f t="shared" si="293"/>
        <v/>
      </c>
      <c r="AF1587" s="13"/>
      <c r="AN1587" s="14"/>
      <c r="AO1587" s="14"/>
      <c r="AS1587" s="14"/>
      <c r="AT1587" s="14"/>
      <c r="AX1587" s="14"/>
      <c r="AY1587" s="114"/>
      <c r="AZ1587" s="96" t="str">
        <f t="shared" si="294"/>
        <v/>
      </c>
      <c r="BA1587" s="59" t="str">
        <f t="shared" si="295"/>
        <v/>
      </c>
      <c r="BB1587" s="59" t="str">
        <f t="shared" si="296"/>
        <v/>
      </c>
      <c r="BC1587" s="59" t="str">
        <f t="shared" si="300"/>
        <v/>
      </c>
      <c r="BD1587" s="59" t="str">
        <f t="shared" si="298"/>
        <v/>
      </c>
      <c r="BE1587" s="34" t="str">
        <f>IF(AZ1587="","",IF(AND($H1587="",$I1587=""),"Y",IF(AND($H1587&lt;=#REF!,$I1587&gt;=#REF!),"Y",IF(AND($H1587&lt;=#REF!,$I1587=""),"Y",IF(AND($H1587="",$I1587&gt;=#REF!),"Y","N")))))</f>
        <v/>
      </c>
      <c r="BF1587" s="80" t="str">
        <f t="shared" si="299"/>
        <v/>
      </c>
    </row>
    <row r="1588" spans="12:58">
      <c r="L1588" s="80" t="str">
        <f t="shared" si="297"/>
        <v/>
      </c>
      <c r="R1588" s="65" t="str">
        <f t="shared" si="289"/>
        <v/>
      </c>
      <c r="S1588" s="16" t="str">
        <f t="shared" si="290"/>
        <v/>
      </c>
      <c r="X1588" s="65" t="str">
        <f t="shared" si="291"/>
        <v/>
      </c>
      <c r="AD1588" s="65" t="str">
        <f t="shared" si="292"/>
        <v/>
      </c>
      <c r="AE1588" s="80" t="str">
        <f t="shared" si="293"/>
        <v/>
      </c>
      <c r="AF1588" s="13"/>
      <c r="AN1588" s="14"/>
      <c r="AO1588" s="14"/>
      <c r="AS1588" s="14"/>
      <c r="AT1588" s="14"/>
      <c r="AX1588" s="14"/>
      <c r="AY1588" s="114"/>
      <c r="AZ1588" s="96" t="str">
        <f t="shared" si="294"/>
        <v/>
      </c>
      <c r="BA1588" s="59" t="str">
        <f t="shared" si="295"/>
        <v/>
      </c>
      <c r="BB1588" s="59" t="str">
        <f t="shared" si="296"/>
        <v/>
      </c>
      <c r="BC1588" s="59" t="str">
        <f t="shared" si="300"/>
        <v/>
      </c>
      <c r="BD1588" s="59" t="str">
        <f t="shared" si="298"/>
        <v/>
      </c>
      <c r="BE1588" s="34" t="str">
        <f>IF(AZ1588="","",IF(AND($H1588="",$I1588=""),"Y",IF(AND($H1588&lt;=#REF!,$I1588&gt;=#REF!),"Y",IF(AND($H1588&lt;=#REF!,$I1588=""),"Y",IF(AND($H1588="",$I1588&gt;=#REF!),"Y","N")))))</f>
        <v/>
      </c>
      <c r="BF1588" s="80" t="str">
        <f t="shared" si="299"/>
        <v/>
      </c>
    </row>
    <row r="1589" spans="12:58">
      <c r="L1589" s="80" t="str">
        <f t="shared" si="297"/>
        <v/>
      </c>
      <c r="R1589" s="65" t="str">
        <f t="shared" si="289"/>
        <v/>
      </c>
      <c r="S1589" s="16" t="str">
        <f t="shared" si="290"/>
        <v/>
      </c>
      <c r="X1589" s="65" t="str">
        <f t="shared" si="291"/>
        <v/>
      </c>
      <c r="AD1589" s="65" t="str">
        <f t="shared" si="292"/>
        <v/>
      </c>
      <c r="AE1589" s="80" t="str">
        <f t="shared" si="293"/>
        <v/>
      </c>
      <c r="AF1589" s="13"/>
      <c r="AN1589" s="14"/>
      <c r="AO1589" s="14"/>
      <c r="AS1589" s="14"/>
      <c r="AT1589" s="14"/>
      <c r="AX1589" s="14"/>
      <c r="AY1589" s="114"/>
      <c r="AZ1589" s="96" t="str">
        <f t="shared" si="294"/>
        <v/>
      </c>
      <c r="BA1589" s="59" t="str">
        <f t="shared" si="295"/>
        <v/>
      </c>
      <c r="BB1589" s="59" t="str">
        <f t="shared" si="296"/>
        <v/>
      </c>
      <c r="BC1589" s="59" t="str">
        <f t="shared" si="300"/>
        <v/>
      </c>
      <c r="BD1589" s="59" t="str">
        <f t="shared" si="298"/>
        <v/>
      </c>
      <c r="BE1589" s="34" t="str">
        <f>IF(AZ1589="","",IF(AND($H1589="",$I1589=""),"Y",IF(AND($H1589&lt;=#REF!,$I1589&gt;=#REF!),"Y",IF(AND($H1589&lt;=#REF!,$I1589=""),"Y",IF(AND($H1589="",$I1589&gt;=#REF!),"Y","N")))))</f>
        <v/>
      </c>
      <c r="BF1589" s="80" t="str">
        <f t="shared" si="299"/>
        <v/>
      </c>
    </row>
    <row r="1590" spans="12:58">
      <c r="L1590" s="80" t="str">
        <f t="shared" si="297"/>
        <v/>
      </c>
      <c r="R1590" s="65" t="str">
        <f t="shared" si="289"/>
        <v/>
      </c>
      <c r="S1590" s="16" t="str">
        <f t="shared" si="290"/>
        <v/>
      </c>
      <c r="X1590" s="65" t="str">
        <f t="shared" si="291"/>
        <v/>
      </c>
      <c r="AD1590" s="65" t="str">
        <f t="shared" si="292"/>
        <v/>
      </c>
      <c r="AE1590" s="80" t="str">
        <f t="shared" si="293"/>
        <v/>
      </c>
      <c r="AF1590" s="13"/>
      <c r="AN1590" s="14"/>
      <c r="AO1590" s="14"/>
      <c r="AS1590" s="14"/>
      <c r="AT1590" s="14"/>
      <c r="AX1590" s="14"/>
      <c r="AY1590" s="114"/>
      <c r="AZ1590" s="96" t="str">
        <f t="shared" si="294"/>
        <v/>
      </c>
      <c r="BA1590" s="59" t="str">
        <f t="shared" si="295"/>
        <v/>
      </c>
      <c r="BB1590" s="59" t="str">
        <f t="shared" si="296"/>
        <v/>
      </c>
      <c r="BC1590" s="59" t="str">
        <f t="shared" si="300"/>
        <v/>
      </c>
      <c r="BD1590" s="59" t="str">
        <f t="shared" si="298"/>
        <v/>
      </c>
      <c r="BE1590" s="34" t="str">
        <f>IF(AZ1590="","",IF(AND($H1590="",$I1590=""),"Y",IF(AND($H1590&lt;=#REF!,$I1590&gt;=#REF!),"Y",IF(AND($H1590&lt;=#REF!,$I1590=""),"Y",IF(AND($H1590="",$I1590&gt;=#REF!),"Y","N")))))</f>
        <v/>
      </c>
      <c r="BF1590" s="80" t="str">
        <f t="shared" si="299"/>
        <v/>
      </c>
    </row>
    <row r="1591" spans="12:58">
      <c r="L1591" s="80" t="str">
        <f t="shared" si="297"/>
        <v/>
      </c>
      <c r="R1591" s="65" t="str">
        <f t="shared" si="289"/>
        <v/>
      </c>
      <c r="S1591" s="16" t="str">
        <f t="shared" si="290"/>
        <v/>
      </c>
      <c r="X1591" s="65" t="str">
        <f t="shared" si="291"/>
        <v/>
      </c>
      <c r="AD1591" s="65" t="str">
        <f t="shared" si="292"/>
        <v/>
      </c>
      <c r="AE1591" s="80" t="str">
        <f t="shared" si="293"/>
        <v/>
      </c>
      <c r="AF1591" s="13"/>
      <c r="AN1591" s="14"/>
      <c r="AO1591" s="14"/>
      <c r="AS1591" s="14"/>
      <c r="AT1591" s="14"/>
      <c r="AX1591" s="14"/>
      <c r="AY1591" s="114"/>
      <c r="AZ1591" s="96" t="str">
        <f t="shared" si="294"/>
        <v/>
      </c>
      <c r="BA1591" s="59" t="str">
        <f t="shared" si="295"/>
        <v/>
      </c>
      <c r="BB1591" s="59" t="str">
        <f t="shared" si="296"/>
        <v/>
      </c>
      <c r="BC1591" s="59" t="str">
        <f t="shared" si="300"/>
        <v/>
      </c>
      <c r="BD1591" s="59" t="str">
        <f t="shared" si="298"/>
        <v/>
      </c>
      <c r="BE1591" s="34" t="str">
        <f>IF(AZ1591="","",IF(AND($H1591="",$I1591=""),"Y",IF(AND($H1591&lt;=#REF!,$I1591&gt;=#REF!),"Y",IF(AND($H1591&lt;=#REF!,$I1591=""),"Y",IF(AND($H1591="",$I1591&gt;=#REF!),"Y","N")))))</f>
        <v/>
      </c>
      <c r="BF1591" s="80" t="str">
        <f t="shared" si="299"/>
        <v/>
      </c>
    </row>
    <row r="1592" spans="12:58">
      <c r="L1592" s="80" t="str">
        <f t="shared" si="297"/>
        <v/>
      </c>
      <c r="R1592" s="65" t="str">
        <f t="shared" si="289"/>
        <v/>
      </c>
      <c r="S1592" s="16" t="str">
        <f t="shared" si="290"/>
        <v/>
      </c>
      <c r="X1592" s="65" t="str">
        <f t="shared" si="291"/>
        <v/>
      </c>
      <c r="AD1592" s="65" t="str">
        <f t="shared" si="292"/>
        <v/>
      </c>
      <c r="AE1592" s="80" t="str">
        <f t="shared" si="293"/>
        <v/>
      </c>
      <c r="AF1592" s="13"/>
      <c r="AN1592" s="14"/>
      <c r="AO1592" s="14"/>
      <c r="AS1592" s="14"/>
      <c r="AT1592" s="14"/>
      <c r="AX1592" s="14"/>
      <c r="AY1592" s="114"/>
      <c r="AZ1592" s="96" t="str">
        <f t="shared" si="294"/>
        <v/>
      </c>
      <c r="BA1592" s="59" t="str">
        <f t="shared" si="295"/>
        <v/>
      </c>
      <c r="BB1592" s="59" t="str">
        <f t="shared" si="296"/>
        <v/>
      </c>
      <c r="BC1592" s="59" t="str">
        <f t="shared" si="300"/>
        <v/>
      </c>
      <c r="BD1592" s="59" t="str">
        <f t="shared" si="298"/>
        <v/>
      </c>
      <c r="BE1592" s="34" t="str">
        <f>IF(AZ1592="","",IF(AND($H1592="",$I1592=""),"Y",IF(AND($H1592&lt;=#REF!,$I1592&gt;=#REF!),"Y",IF(AND($H1592&lt;=#REF!,$I1592=""),"Y",IF(AND($H1592="",$I1592&gt;=#REF!),"Y","N")))))</f>
        <v/>
      </c>
      <c r="BF1592" s="80" t="str">
        <f t="shared" si="299"/>
        <v/>
      </c>
    </row>
    <row r="1593" spans="12:58">
      <c r="L1593" s="80" t="str">
        <f t="shared" si="297"/>
        <v/>
      </c>
      <c r="R1593" s="65" t="str">
        <f t="shared" si="289"/>
        <v/>
      </c>
      <c r="S1593" s="16" t="str">
        <f t="shared" si="290"/>
        <v/>
      </c>
      <c r="X1593" s="65" t="str">
        <f t="shared" si="291"/>
        <v/>
      </c>
      <c r="AD1593" s="65" t="str">
        <f t="shared" si="292"/>
        <v/>
      </c>
      <c r="AE1593" s="80" t="str">
        <f t="shared" si="293"/>
        <v/>
      </c>
      <c r="AF1593" s="13"/>
      <c r="AN1593" s="14"/>
      <c r="AO1593" s="14"/>
      <c r="AS1593" s="14"/>
      <c r="AT1593" s="14"/>
      <c r="AX1593" s="14"/>
      <c r="AY1593" s="114"/>
      <c r="AZ1593" s="96" t="str">
        <f t="shared" si="294"/>
        <v/>
      </c>
      <c r="BA1593" s="59" t="str">
        <f t="shared" si="295"/>
        <v/>
      </c>
      <c r="BB1593" s="59" t="str">
        <f t="shared" si="296"/>
        <v/>
      </c>
      <c r="BC1593" s="59" t="str">
        <f t="shared" si="300"/>
        <v/>
      </c>
      <c r="BD1593" s="59" t="str">
        <f t="shared" si="298"/>
        <v/>
      </c>
      <c r="BE1593" s="34" t="str">
        <f>IF(AZ1593="","",IF(AND($H1593="",$I1593=""),"Y",IF(AND($H1593&lt;=#REF!,$I1593&gt;=#REF!),"Y",IF(AND($H1593&lt;=#REF!,$I1593=""),"Y",IF(AND($H1593="",$I1593&gt;=#REF!),"Y","N")))))</f>
        <v/>
      </c>
      <c r="BF1593" s="80" t="str">
        <f t="shared" si="299"/>
        <v/>
      </c>
    </row>
    <row r="1594" spans="12:58">
      <c r="L1594" s="80" t="str">
        <f t="shared" si="297"/>
        <v/>
      </c>
      <c r="R1594" s="65" t="str">
        <f t="shared" si="289"/>
        <v/>
      </c>
      <c r="S1594" s="16" t="str">
        <f t="shared" si="290"/>
        <v/>
      </c>
      <c r="X1594" s="65" t="str">
        <f t="shared" si="291"/>
        <v/>
      </c>
      <c r="AD1594" s="65" t="str">
        <f t="shared" si="292"/>
        <v/>
      </c>
      <c r="AE1594" s="80" t="str">
        <f t="shared" si="293"/>
        <v/>
      </c>
      <c r="AF1594" s="13"/>
      <c r="AN1594" s="14"/>
      <c r="AO1594" s="14"/>
      <c r="AS1594" s="14"/>
      <c r="AT1594" s="14"/>
      <c r="AX1594" s="14"/>
      <c r="AY1594" s="114"/>
      <c r="AZ1594" s="96" t="str">
        <f t="shared" si="294"/>
        <v/>
      </c>
      <c r="BA1594" s="59" t="str">
        <f t="shared" si="295"/>
        <v/>
      </c>
      <c r="BB1594" s="59" t="str">
        <f t="shared" si="296"/>
        <v/>
      </c>
      <c r="BC1594" s="59" t="str">
        <f t="shared" si="300"/>
        <v/>
      </c>
      <c r="BD1594" s="59" t="str">
        <f t="shared" si="298"/>
        <v/>
      </c>
      <c r="BE1594" s="34" t="str">
        <f>IF(AZ1594="","",IF(AND($H1594="",$I1594=""),"Y",IF(AND($H1594&lt;=#REF!,$I1594&gt;=#REF!),"Y",IF(AND($H1594&lt;=#REF!,$I1594=""),"Y",IF(AND($H1594="",$I1594&gt;=#REF!),"Y","N")))))</f>
        <v/>
      </c>
      <c r="BF1594" s="80" t="str">
        <f t="shared" si="299"/>
        <v/>
      </c>
    </row>
    <row r="1595" spans="12:58">
      <c r="L1595" s="80" t="str">
        <f t="shared" si="297"/>
        <v/>
      </c>
      <c r="R1595" s="65" t="str">
        <f t="shared" si="289"/>
        <v/>
      </c>
      <c r="S1595" s="16" t="str">
        <f t="shared" si="290"/>
        <v/>
      </c>
      <c r="X1595" s="65" t="str">
        <f t="shared" si="291"/>
        <v/>
      </c>
      <c r="AD1595" s="65" t="str">
        <f t="shared" si="292"/>
        <v/>
      </c>
      <c r="AE1595" s="80" t="str">
        <f t="shared" si="293"/>
        <v/>
      </c>
      <c r="AF1595" s="13"/>
      <c r="AN1595" s="14"/>
      <c r="AO1595" s="14"/>
      <c r="AS1595" s="14"/>
      <c r="AT1595" s="14"/>
      <c r="AX1595" s="14"/>
      <c r="AY1595" s="114"/>
      <c r="AZ1595" s="96" t="str">
        <f t="shared" si="294"/>
        <v/>
      </c>
      <c r="BA1595" s="59" t="str">
        <f t="shared" si="295"/>
        <v/>
      </c>
      <c r="BB1595" s="59" t="str">
        <f t="shared" si="296"/>
        <v/>
      </c>
      <c r="BC1595" s="59" t="str">
        <f t="shared" si="300"/>
        <v/>
      </c>
      <c r="BD1595" s="59" t="str">
        <f t="shared" si="298"/>
        <v/>
      </c>
      <c r="BE1595" s="34" t="str">
        <f>IF(AZ1595="","",IF(AND($H1595="",$I1595=""),"Y",IF(AND($H1595&lt;=#REF!,$I1595&gt;=#REF!),"Y",IF(AND($H1595&lt;=#REF!,$I1595=""),"Y",IF(AND($H1595="",$I1595&gt;=#REF!),"Y","N")))))</f>
        <v/>
      </c>
      <c r="BF1595" s="80" t="str">
        <f t="shared" si="299"/>
        <v/>
      </c>
    </row>
    <row r="1596" spans="12:58">
      <c r="L1596" s="80" t="str">
        <f t="shared" si="297"/>
        <v/>
      </c>
      <c r="R1596" s="65" t="str">
        <f t="shared" si="289"/>
        <v/>
      </c>
      <c r="S1596" s="16" t="str">
        <f t="shared" si="290"/>
        <v/>
      </c>
      <c r="X1596" s="65" t="str">
        <f t="shared" si="291"/>
        <v/>
      </c>
      <c r="AD1596" s="65" t="str">
        <f t="shared" si="292"/>
        <v/>
      </c>
      <c r="AE1596" s="80" t="str">
        <f t="shared" si="293"/>
        <v/>
      </c>
      <c r="AF1596" s="13"/>
      <c r="AN1596" s="14"/>
      <c r="AO1596" s="14"/>
      <c r="AS1596" s="14"/>
      <c r="AT1596" s="14"/>
      <c r="AX1596" s="14"/>
      <c r="AY1596" s="114"/>
      <c r="AZ1596" s="96" t="str">
        <f t="shared" si="294"/>
        <v/>
      </c>
      <c r="BA1596" s="59" t="str">
        <f t="shared" si="295"/>
        <v/>
      </c>
      <c r="BB1596" s="59" t="str">
        <f t="shared" si="296"/>
        <v/>
      </c>
      <c r="BC1596" s="59" t="str">
        <f t="shared" si="300"/>
        <v/>
      </c>
      <c r="BD1596" s="59" t="str">
        <f t="shared" si="298"/>
        <v/>
      </c>
      <c r="BE1596" s="34" t="str">
        <f>IF(AZ1596="","",IF(AND($H1596="",$I1596=""),"Y",IF(AND($H1596&lt;=#REF!,$I1596&gt;=#REF!),"Y",IF(AND($H1596&lt;=#REF!,$I1596=""),"Y",IF(AND($H1596="",$I1596&gt;=#REF!),"Y","N")))))</f>
        <v/>
      </c>
      <c r="BF1596" s="80" t="str">
        <f t="shared" si="299"/>
        <v/>
      </c>
    </row>
    <row r="1597" spans="12:58">
      <c r="L1597" s="80" t="str">
        <f t="shared" si="297"/>
        <v/>
      </c>
      <c r="R1597" s="65" t="str">
        <f t="shared" si="289"/>
        <v/>
      </c>
      <c r="S1597" s="16" t="str">
        <f t="shared" si="290"/>
        <v/>
      </c>
      <c r="X1597" s="65" t="str">
        <f t="shared" si="291"/>
        <v/>
      </c>
      <c r="AD1597" s="65" t="str">
        <f t="shared" si="292"/>
        <v/>
      </c>
      <c r="AE1597" s="80" t="str">
        <f t="shared" si="293"/>
        <v/>
      </c>
      <c r="AF1597" s="13"/>
      <c r="AN1597" s="14"/>
      <c r="AO1597" s="14"/>
      <c r="AS1597" s="14"/>
      <c r="AT1597" s="14"/>
      <c r="AX1597" s="14"/>
      <c r="AY1597" s="114"/>
      <c r="AZ1597" s="96" t="str">
        <f t="shared" si="294"/>
        <v/>
      </c>
      <c r="BA1597" s="59" t="str">
        <f t="shared" si="295"/>
        <v/>
      </c>
      <c r="BB1597" s="59" t="str">
        <f t="shared" si="296"/>
        <v/>
      </c>
      <c r="BC1597" s="59" t="str">
        <f t="shared" si="300"/>
        <v/>
      </c>
      <c r="BD1597" s="59" t="str">
        <f t="shared" si="298"/>
        <v/>
      </c>
      <c r="BE1597" s="34" t="str">
        <f>IF(AZ1597="","",IF(AND($H1597="",$I1597=""),"Y",IF(AND($H1597&lt;=#REF!,$I1597&gt;=#REF!),"Y",IF(AND($H1597&lt;=#REF!,$I1597=""),"Y",IF(AND($H1597="",$I1597&gt;=#REF!),"Y","N")))))</f>
        <v/>
      </c>
      <c r="BF1597" s="80" t="str">
        <f t="shared" si="299"/>
        <v/>
      </c>
    </row>
    <row r="1598" spans="12:58">
      <c r="L1598" s="80" t="str">
        <f t="shared" si="297"/>
        <v/>
      </c>
      <c r="R1598" s="65" t="str">
        <f t="shared" si="289"/>
        <v/>
      </c>
      <c r="S1598" s="16" t="str">
        <f t="shared" si="290"/>
        <v/>
      </c>
      <c r="X1598" s="65" t="str">
        <f t="shared" si="291"/>
        <v/>
      </c>
      <c r="AD1598" s="65" t="str">
        <f t="shared" si="292"/>
        <v/>
      </c>
      <c r="AE1598" s="80" t="str">
        <f t="shared" si="293"/>
        <v/>
      </c>
      <c r="AF1598" s="13"/>
      <c r="AN1598" s="14"/>
      <c r="AO1598" s="14"/>
      <c r="AS1598" s="14"/>
      <c r="AT1598" s="14"/>
      <c r="AX1598" s="14"/>
      <c r="AY1598" s="114"/>
      <c r="AZ1598" s="96" t="str">
        <f t="shared" si="294"/>
        <v/>
      </c>
      <c r="BA1598" s="59" t="str">
        <f t="shared" si="295"/>
        <v/>
      </c>
      <c r="BB1598" s="59" t="str">
        <f t="shared" si="296"/>
        <v/>
      </c>
      <c r="BC1598" s="59" t="str">
        <f t="shared" si="300"/>
        <v/>
      </c>
      <c r="BD1598" s="59" t="str">
        <f t="shared" si="298"/>
        <v/>
      </c>
      <c r="BE1598" s="34" t="str">
        <f>IF(AZ1598="","",IF(AND($H1598="",$I1598=""),"Y",IF(AND($H1598&lt;=#REF!,$I1598&gt;=#REF!),"Y",IF(AND($H1598&lt;=#REF!,$I1598=""),"Y",IF(AND($H1598="",$I1598&gt;=#REF!),"Y","N")))))</f>
        <v/>
      </c>
      <c r="BF1598" s="80" t="str">
        <f t="shared" si="299"/>
        <v/>
      </c>
    </row>
    <row r="1599" spans="12:58">
      <c r="L1599" s="80" t="str">
        <f t="shared" si="297"/>
        <v/>
      </c>
      <c r="R1599" s="65" t="str">
        <f t="shared" si="289"/>
        <v/>
      </c>
      <c r="S1599" s="16" t="str">
        <f t="shared" si="290"/>
        <v/>
      </c>
      <c r="X1599" s="65" t="str">
        <f t="shared" si="291"/>
        <v/>
      </c>
      <c r="AD1599" s="65" t="str">
        <f t="shared" si="292"/>
        <v/>
      </c>
      <c r="AE1599" s="80" t="str">
        <f t="shared" si="293"/>
        <v/>
      </c>
      <c r="AF1599" s="13"/>
      <c r="AN1599" s="14"/>
      <c r="AO1599" s="14"/>
      <c r="AS1599" s="14"/>
      <c r="AT1599" s="14"/>
      <c r="AX1599" s="14"/>
      <c r="AY1599" s="114"/>
      <c r="AZ1599" s="96" t="str">
        <f t="shared" si="294"/>
        <v/>
      </c>
      <c r="BA1599" s="59" t="str">
        <f t="shared" si="295"/>
        <v/>
      </c>
      <c r="BB1599" s="59" t="str">
        <f t="shared" si="296"/>
        <v/>
      </c>
      <c r="BC1599" s="59" t="str">
        <f t="shared" si="300"/>
        <v/>
      </c>
      <c r="BD1599" s="59" t="str">
        <f t="shared" si="298"/>
        <v/>
      </c>
      <c r="BE1599" s="34" t="str">
        <f>IF(AZ1599="","",IF(AND($H1599="",$I1599=""),"Y",IF(AND($H1599&lt;=#REF!,$I1599&gt;=#REF!),"Y",IF(AND($H1599&lt;=#REF!,$I1599=""),"Y",IF(AND($H1599="",$I1599&gt;=#REF!),"Y","N")))))</f>
        <v/>
      </c>
      <c r="BF1599" s="80" t="str">
        <f t="shared" si="299"/>
        <v/>
      </c>
    </row>
    <row r="1600" spans="12:58">
      <c r="L1600" s="80" t="str">
        <f t="shared" si="297"/>
        <v/>
      </c>
      <c r="R1600" s="65" t="str">
        <f t="shared" si="289"/>
        <v/>
      </c>
      <c r="S1600" s="16" t="str">
        <f t="shared" si="290"/>
        <v/>
      </c>
      <c r="X1600" s="65" t="str">
        <f t="shared" si="291"/>
        <v/>
      </c>
      <c r="AD1600" s="65" t="str">
        <f t="shared" si="292"/>
        <v/>
      </c>
      <c r="AE1600" s="80" t="str">
        <f t="shared" si="293"/>
        <v/>
      </c>
      <c r="AF1600" s="13"/>
      <c r="AN1600" s="14"/>
      <c r="AO1600" s="14"/>
      <c r="AS1600" s="14"/>
      <c r="AT1600" s="14"/>
      <c r="AX1600" s="14"/>
      <c r="AY1600" s="114"/>
      <c r="AZ1600" s="96" t="str">
        <f t="shared" si="294"/>
        <v/>
      </c>
      <c r="BA1600" s="59" t="str">
        <f t="shared" si="295"/>
        <v/>
      </c>
      <c r="BB1600" s="59" t="str">
        <f t="shared" si="296"/>
        <v/>
      </c>
      <c r="BC1600" s="59" t="str">
        <f t="shared" si="300"/>
        <v/>
      </c>
      <c r="BD1600" s="59" t="str">
        <f t="shared" si="298"/>
        <v/>
      </c>
      <c r="BE1600" s="34" t="str">
        <f>IF(AZ1600="","",IF(AND($H1600="",$I1600=""),"Y",IF(AND($H1600&lt;=#REF!,$I1600&gt;=#REF!),"Y",IF(AND($H1600&lt;=#REF!,$I1600=""),"Y",IF(AND($H1600="",$I1600&gt;=#REF!),"Y","N")))))</f>
        <v/>
      </c>
      <c r="BF1600" s="80" t="str">
        <f t="shared" si="299"/>
        <v/>
      </c>
    </row>
    <row r="1601" spans="12:58">
      <c r="L1601" s="80" t="str">
        <f t="shared" si="297"/>
        <v/>
      </c>
      <c r="R1601" s="65" t="str">
        <f t="shared" si="289"/>
        <v/>
      </c>
      <c r="S1601" s="16" t="str">
        <f t="shared" si="290"/>
        <v/>
      </c>
      <c r="X1601" s="65" t="str">
        <f t="shared" si="291"/>
        <v/>
      </c>
      <c r="AD1601" s="65" t="str">
        <f t="shared" si="292"/>
        <v/>
      </c>
      <c r="AE1601" s="80" t="str">
        <f t="shared" si="293"/>
        <v/>
      </c>
      <c r="AF1601" s="13"/>
      <c r="AN1601" s="14"/>
      <c r="AO1601" s="14"/>
      <c r="AS1601" s="14"/>
      <c r="AT1601" s="14"/>
      <c r="AX1601" s="14"/>
      <c r="AY1601" s="114"/>
      <c r="AZ1601" s="96" t="str">
        <f t="shared" si="294"/>
        <v/>
      </c>
      <c r="BA1601" s="59" t="str">
        <f t="shared" si="295"/>
        <v/>
      </c>
      <c r="BB1601" s="59" t="str">
        <f t="shared" si="296"/>
        <v/>
      </c>
      <c r="BC1601" s="59" t="str">
        <f t="shared" si="300"/>
        <v/>
      </c>
      <c r="BD1601" s="59" t="str">
        <f t="shared" si="298"/>
        <v/>
      </c>
      <c r="BE1601" s="34" t="str">
        <f>IF(AZ1601="","",IF(AND($H1601="",$I1601=""),"Y",IF(AND($H1601&lt;=#REF!,$I1601&gt;=#REF!),"Y",IF(AND($H1601&lt;=#REF!,$I1601=""),"Y",IF(AND($H1601="",$I1601&gt;=#REF!),"Y","N")))))</f>
        <v/>
      </c>
      <c r="BF1601" s="80" t="str">
        <f t="shared" si="299"/>
        <v/>
      </c>
    </row>
    <row r="1602" spans="12:58">
      <c r="L1602" s="80" t="str">
        <f t="shared" si="297"/>
        <v/>
      </c>
      <c r="R1602" s="65" t="str">
        <f t="shared" si="289"/>
        <v/>
      </c>
      <c r="S1602" s="16" t="str">
        <f t="shared" si="290"/>
        <v/>
      </c>
      <c r="X1602" s="65" t="str">
        <f t="shared" si="291"/>
        <v/>
      </c>
      <c r="AD1602" s="65" t="str">
        <f t="shared" si="292"/>
        <v/>
      </c>
      <c r="AE1602" s="80" t="str">
        <f t="shared" si="293"/>
        <v/>
      </c>
      <c r="AF1602" s="13"/>
      <c r="AN1602" s="14"/>
      <c r="AO1602" s="14"/>
      <c r="AS1602" s="14"/>
      <c r="AT1602" s="14"/>
      <c r="AX1602" s="14"/>
      <c r="AY1602" s="114"/>
      <c r="AZ1602" s="96" t="str">
        <f t="shared" si="294"/>
        <v/>
      </c>
      <c r="BA1602" s="59" t="str">
        <f t="shared" si="295"/>
        <v/>
      </c>
      <c r="BB1602" s="59" t="str">
        <f t="shared" si="296"/>
        <v/>
      </c>
      <c r="BC1602" s="59" t="str">
        <f t="shared" si="300"/>
        <v/>
      </c>
      <c r="BD1602" s="59" t="str">
        <f t="shared" si="298"/>
        <v/>
      </c>
      <c r="BE1602" s="34" t="str">
        <f>IF(AZ1602="","",IF(AND($H1602="",$I1602=""),"Y",IF(AND($H1602&lt;=#REF!,$I1602&gt;=#REF!),"Y",IF(AND($H1602&lt;=#REF!,$I1602=""),"Y",IF(AND($H1602="",$I1602&gt;=#REF!),"Y","N")))))</f>
        <v/>
      </c>
      <c r="BF1602" s="80" t="str">
        <f t="shared" si="299"/>
        <v/>
      </c>
    </row>
    <row r="1603" spans="12:58">
      <c r="L1603" s="80" t="str">
        <f t="shared" si="297"/>
        <v/>
      </c>
      <c r="R1603" s="65" t="str">
        <f t="shared" ref="R1603:R1666" si="301">IF(AND(N1603="Accepted",Q1603=""),"Enter date 1st dose administered",IF(AND(N1603="Previously vaccinated at another location",Q1603=""),"Enter date 1st dose administered",IF(AND(N1603="Refused",O1603=""),"Enter reason for refusal",IF(Q1603&lt;&gt;"","YES",IF(N1603="Refused","NO",IF(AND($M1603&lt;&gt;"",N1603=""),"Enter Vaccination Status",IF(N1603="Unknown","Unknown","")))))))</f>
        <v/>
      </c>
      <c r="S1603" s="16" t="str">
        <f t="shared" ref="S1603:S1666" si="302">IF(Q1603="","",IF(M1603="Pfizer-BioNTech",Q1603+21,IF(M1603="Moderna",Q1603+28,IF(M1603="Janssen/Johnson &amp; Johnson","N/A",""))))</f>
        <v/>
      </c>
      <c r="X1603" s="65" t="str">
        <f t="shared" ref="X1603:X1666" si="303">IF($M1603="Janssen/Johnson &amp; Johnson","N/A",IF(AND(T1603="Accepted",W1603=""),"Enter date 2nd dose administered",IF(AND(T1603="Previously vaccinated at another location",W1603=""),"Enter date 2nd dose administered",IF(R1603="NO","NO",IF(AND(T1603="Refused",U1603=""),"Enter reason for refusal",IF(W1603&lt;&gt;"","YES",IF(T1603="Refused","NO",IF(AND(R1603="YES",T1603=""),"NO",IF(T1603="Unknown","Unknown",IF(AND(T1603="",R1603="Unknown"),"Unknown",""))))))))))</f>
        <v/>
      </c>
      <c r="AD1603" s="65" t="str">
        <f t="shared" ref="AD1603:AD1666" si="304">IF($M1603="Janssen/Johnson &amp; Johnson","N/A",IF(AND(Z1603="Accepted",AC1603=""),"Enter date 2nd dose administered",IF(AND(Z1603="Previously vaccinated at another location",AC1603=""),"Enter date 2nd dose administered",IF(Y1603="NO","NO",IF(AND(Z1603="Refused",AA1603=""),"Enter reason for refusal",IF(AC1603&lt;&gt;"","YES",IF(Z1603="Refused","NO",IF(AND(Y1603="YES",Z1603=""),"NO",IF(Z1603="Unknown","Unknown",IF(AND(Z1603="",Y1603="Unknown"),"Unknown",""))))))))))</f>
        <v/>
      </c>
      <c r="AE1603" s="80" t="str">
        <f t="shared" ref="AE1603:AE1666" si="305">IF(AND(M1603="Pfizer-BioNTech",W1603&lt;&gt;""),W1603+150,IF(AND(M1603="Moderna",W1603&lt;&gt;""),W1603+150,IF(AND(M1603="Janssen/Johnson &amp; Johnson",Q1603&lt;&gt;""),Q1603+60,"")))</f>
        <v/>
      </c>
      <c r="AF1603" s="13"/>
      <c r="AN1603" s="14"/>
      <c r="AO1603" s="14"/>
      <c r="AS1603" s="14"/>
      <c r="AT1603" s="14"/>
      <c r="AX1603" s="14"/>
      <c r="AY1603" s="114"/>
      <c r="AZ1603" s="96" t="str">
        <f t="shared" ref="AZ1603:AZ1666" si="306">IF(OR(X1603="YES",X1603="Enter date 2nd dose administered"),"YES",IF(AND(M1603="Janssen/Johnson &amp; Johnson",R1603="YES"),"YES",IF(OR(O1603="Medical Contraindication",U1603="Medical Contraindication"),"Medical Contraindication",IF(AND(R1603="YES",T1603=""),"NEEDS 2ND DOSE",IF(AND(R1603="Enter date 1st dose administered",T1603=""),"NEEDS 2ND DOSE",IF(AND(R1603="YES",U1603="Offered and Declined"),"Refused 2nd Dose",IF(O1603="Religious Exemption","Religious Exemption",IF(OR(R1603="NO",R1603="Enter reason for refusal"),"NO",IF(OR(R1603="Unknown",X1603="Unknown"),"Unknown","")))))))))</f>
        <v/>
      </c>
      <c r="BA1603" s="59" t="str">
        <f t="shared" ref="BA1603:BA1666" si="307">IF(AZ1603="","",IF(OR(AG1603="Accepted",AG1603="Previously vaccinated at another location"),"YES",IF(AH1603="Medical Contraindication","Medical Contraindication",IF(AG1603="Unknown","Unknown",IF(AG1603="Refused","NO","NO")))))</f>
        <v/>
      </c>
      <c r="BB1603" s="59" t="str">
        <f t="shared" ref="BB1603:BB1666" si="308">IF(AZ1603="","",IF(OR(AL1603="Accepted",AL1603="Previously vaccinated at another location"),"YES",IF(AM1603="Medical Contraindication","Medical Contraindication",IF(AL1603="Unknown","Unknown",IF(AL1603="Refused","NO","NO")))))</f>
        <v/>
      </c>
      <c r="BC1603" s="59" t="str">
        <f t="shared" si="300"/>
        <v/>
      </c>
      <c r="BD1603" s="59" t="str">
        <f t="shared" si="298"/>
        <v/>
      </c>
      <c r="BE1603" s="34" t="str">
        <f>IF(AZ1603="","",IF(AND($H1603="",$I1603=""),"Y",IF(AND($H1603&lt;=#REF!,$I1603&gt;=#REF!),"Y",IF(AND($H1603&lt;=#REF!,$I1603=""),"Y",IF(AND($H1603="",$I1603&gt;=#REF!),"Y","N")))))</f>
        <v/>
      </c>
      <c r="BF1603" s="80" t="str">
        <f t="shared" si="299"/>
        <v/>
      </c>
    </row>
    <row r="1604" spans="12:58">
      <c r="L1604" s="80" t="str">
        <f t="shared" ref="L1604:L1667" si="309">IF(I1604&gt;0,I1604+30,"")</f>
        <v/>
      </c>
      <c r="R1604" s="65" t="str">
        <f t="shared" si="301"/>
        <v/>
      </c>
      <c r="S1604" s="16" t="str">
        <f t="shared" si="302"/>
        <v/>
      </c>
      <c r="X1604" s="65" t="str">
        <f t="shared" si="303"/>
        <v/>
      </c>
      <c r="AD1604" s="65" t="str">
        <f t="shared" si="304"/>
        <v/>
      </c>
      <c r="AE1604" s="80" t="str">
        <f t="shared" si="305"/>
        <v/>
      </c>
      <c r="AF1604" s="13"/>
      <c r="AN1604" s="14"/>
      <c r="AO1604" s="14"/>
      <c r="AS1604" s="14"/>
      <c r="AT1604" s="14"/>
      <c r="AX1604" s="14"/>
      <c r="AY1604" s="114"/>
      <c r="AZ1604" s="96" t="str">
        <f t="shared" si="306"/>
        <v/>
      </c>
      <c r="BA1604" s="59" t="str">
        <f t="shared" si="307"/>
        <v/>
      </c>
      <c r="BB1604" s="59" t="str">
        <f t="shared" si="308"/>
        <v/>
      </c>
      <c r="BC1604" s="59" t="str">
        <f t="shared" si="300"/>
        <v/>
      </c>
      <c r="BD1604" s="59" t="str">
        <f t="shared" ref="BD1604:BD1667" si="310">IF(AV1604="","",IF(OR(AV1604="Accepted",AV1604="Previously vaccinated at another location"),"YES",IF(AW1604="Medical Contraindication","Medical Contraindication",IF(AW1604="Unknown","Unknown",IF(AW1604="Refused","NO","NO")))))</f>
        <v/>
      </c>
      <c r="BE1604" s="34" t="str">
        <f>IF(AZ1604="","",IF(AND($H1604="",$I1604=""),"Y",IF(AND($H1604&lt;=#REF!,$I1604&gt;=#REF!),"Y",IF(AND($H1604&lt;=#REF!,$I1604=""),"Y",IF(AND($H1604="",$I1604&gt;=#REF!),"Y","N")))))</f>
        <v/>
      </c>
      <c r="BF1604" s="80" t="str">
        <f t="shared" ref="BF1604:BF1667" si="311">IF($AZ1604="YES",IF($M1604="Janssen/Johnson &amp; Johnson",Q1604,W1604),"")</f>
        <v/>
      </c>
    </row>
    <row r="1605" spans="12:58">
      <c r="L1605" s="80" t="str">
        <f t="shared" si="309"/>
        <v/>
      </c>
      <c r="R1605" s="65" t="str">
        <f t="shared" si="301"/>
        <v/>
      </c>
      <c r="S1605" s="16" t="str">
        <f t="shared" si="302"/>
        <v/>
      </c>
      <c r="X1605" s="65" t="str">
        <f t="shared" si="303"/>
        <v/>
      </c>
      <c r="AD1605" s="65" t="str">
        <f t="shared" si="304"/>
        <v/>
      </c>
      <c r="AE1605" s="80" t="str">
        <f t="shared" si="305"/>
        <v/>
      </c>
      <c r="AF1605" s="13"/>
      <c r="AN1605" s="14"/>
      <c r="AO1605" s="14"/>
      <c r="AS1605" s="14"/>
      <c r="AT1605" s="14"/>
      <c r="AX1605" s="14"/>
      <c r="AY1605" s="114"/>
      <c r="AZ1605" s="96" t="str">
        <f t="shared" si="306"/>
        <v/>
      </c>
      <c r="BA1605" s="59" t="str">
        <f t="shared" si="307"/>
        <v/>
      </c>
      <c r="BB1605" s="59" t="str">
        <f t="shared" si="308"/>
        <v/>
      </c>
      <c r="BC1605" s="59" t="str">
        <f t="shared" ref="BC1605:BC1668" si="312">IF(BA1605="","",IF(OR(AM1605="Accepted",AM1605="Previously vaccinated at another location"),"YES",IF(AN1605="Medical Contraindication","Medical Contraindication",IF(AM1605="Unknown","Unknown",IF(AM1605="Refused","NO","NO")))))</f>
        <v/>
      </c>
      <c r="BD1605" s="59" t="str">
        <f t="shared" si="310"/>
        <v/>
      </c>
      <c r="BE1605" s="34" t="str">
        <f>IF(AZ1605="","",IF(AND($H1605="",$I1605=""),"Y",IF(AND($H1605&lt;=#REF!,$I1605&gt;=#REF!),"Y",IF(AND($H1605&lt;=#REF!,$I1605=""),"Y",IF(AND($H1605="",$I1605&gt;=#REF!),"Y","N")))))</f>
        <v/>
      </c>
      <c r="BF1605" s="80" t="str">
        <f t="shared" si="311"/>
        <v/>
      </c>
    </row>
    <row r="1606" spans="12:58">
      <c r="L1606" s="80" t="str">
        <f t="shared" si="309"/>
        <v/>
      </c>
      <c r="R1606" s="65" t="str">
        <f t="shared" si="301"/>
        <v/>
      </c>
      <c r="S1606" s="16" t="str">
        <f t="shared" si="302"/>
        <v/>
      </c>
      <c r="X1606" s="65" t="str">
        <f t="shared" si="303"/>
        <v/>
      </c>
      <c r="AD1606" s="65" t="str">
        <f t="shared" si="304"/>
        <v/>
      </c>
      <c r="AE1606" s="80" t="str">
        <f t="shared" si="305"/>
        <v/>
      </c>
      <c r="AF1606" s="13"/>
      <c r="AN1606" s="14"/>
      <c r="AO1606" s="14"/>
      <c r="AS1606" s="14"/>
      <c r="AT1606" s="14"/>
      <c r="AX1606" s="14"/>
      <c r="AY1606" s="114"/>
      <c r="AZ1606" s="96" t="str">
        <f t="shared" si="306"/>
        <v/>
      </c>
      <c r="BA1606" s="59" t="str">
        <f t="shared" si="307"/>
        <v/>
      </c>
      <c r="BB1606" s="59" t="str">
        <f t="shared" si="308"/>
        <v/>
      </c>
      <c r="BC1606" s="59" t="str">
        <f t="shared" si="312"/>
        <v/>
      </c>
      <c r="BD1606" s="59" t="str">
        <f t="shared" si="310"/>
        <v/>
      </c>
      <c r="BE1606" s="34" t="str">
        <f>IF(AZ1606="","",IF(AND($H1606="",$I1606=""),"Y",IF(AND($H1606&lt;=#REF!,$I1606&gt;=#REF!),"Y",IF(AND($H1606&lt;=#REF!,$I1606=""),"Y",IF(AND($H1606="",$I1606&gt;=#REF!),"Y","N")))))</f>
        <v/>
      </c>
      <c r="BF1606" s="80" t="str">
        <f t="shared" si="311"/>
        <v/>
      </c>
    </row>
    <row r="1607" spans="12:58">
      <c r="L1607" s="80" t="str">
        <f t="shared" si="309"/>
        <v/>
      </c>
      <c r="R1607" s="65" t="str">
        <f t="shared" si="301"/>
        <v/>
      </c>
      <c r="S1607" s="16" t="str">
        <f t="shared" si="302"/>
        <v/>
      </c>
      <c r="X1607" s="65" t="str">
        <f t="shared" si="303"/>
        <v/>
      </c>
      <c r="AD1607" s="65" t="str">
        <f t="shared" si="304"/>
        <v/>
      </c>
      <c r="AE1607" s="80" t="str">
        <f t="shared" si="305"/>
        <v/>
      </c>
      <c r="AF1607" s="13"/>
      <c r="AN1607" s="14"/>
      <c r="AO1607" s="14"/>
      <c r="AS1607" s="14"/>
      <c r="AT1607" s="14"/>
      <c r="AX1607" s="14"/>
      <c r="AY1607" s="114"/>
      <c r="AZ1607" s="96" t="str">
        <f t="shared" si="306"/>
        <v/>
      </c>
      <c r="BA1607" s="59" t="str">
        <f t="shared" si="307"/>
        <v/>
      </c>
      <c r="BB1607" s="59" t="str">
        <f t="shared" si="308"/>
        <v/>
      </c>
      <c r="BC1607" s="59" t="str">
        <f t="shared" si="312"/>
        <v/>
      </c>
      <c r="BD1607" s="59" t="str">
        <f t="shared" si="310"/>
        <v/>
      </c>
      <c r="BE1607" s="34" t="str">
        <f>IF(AZ1607="","",IF(AND($H1607="",$I1607=""),"Y",IF(AND($H1607&lt;=#REF!,$I1607&gt;=#REF!),"Y",IF(AND($H1607&lt;=#REF!,$I1607=""),"Y",IF(AND($H1607="",$I1607&gt;=#REF!),"Y","N")))))</f>
        <v/>
      </c>
      <c r="BF1607" s="80" t="str">
        <f t="shared" si="311"/>
        <v/>
      </c>
    </row>
    <row r="1608" spans="12:58">
      <c r="L1608" s="80" t="str">
        <f t="shared" si="309"/>
        <v/>
      </c>
      <c r="R1608" s="65" t="str">
        <f t="shared" si="301"/>
        <v/>
      </c>
      <c r="S1608" s="16" t="str">
        <f t="shared" si="302"/>
        <v/>
      </c>
      <c r="X1608" s="65" t="str">
        <f t="shared" si="303"/>
        <v/>
      </c>
      <c r="AD1608" s="65" t="str">
        <f t="shared" si="304"/>
        <v/>
      </c>
      <c r="AE1608" s="80" t="str">
        <f t="shared" si="305"/>
        <v/>
      </c>
      <c r="AF1608" s="13"/>
      <c r="AN1608" s="14"/>
      <c r="AO1608" s="14"/>
      <c r="AS1608" s="14"/>
      <c r="AT1608" s="14"/>
      <c r="AX1608" s="14"/>
      <c r="AY1608" s="114"/>
      <c r="AZ1608" s="96" t="str">
        <f t="shared" si="306"/>
        <v/>
      </c>
      <c r="BA1608" s="59" t="str">
        <f t="shared" si="307"/>
        <v/>
      </c>
      <c r="BB1608" s="59" t="str">
        <f t="shared" si="308"/>
        <v/>
      </c>
      <c r="BC1608" s="59" t="str">
        <f t="shared" si="312"/>
        <v/>
      </c>
      <c r="BD1608" s="59" t="str">
        <f t="shared" si="310"/>
        <v/>
      </c>
      <c r="BE1608" s="34" t="str">
        <f>IF(AZ1608="","",IF(AND($H1608="",$I1608=""),"Y",IF(AND($H1608&lt;=#REF!,$I1608&gt;=#REF!),"Y",IF(AND($H1608&lt;=#REF!,$I1608=""),"Y",IF(AND($H1608="",$I1608&gt;=#REF!),"Y","N")))))</f>
        <v/>
      </c>
      <c r="BF1608" s="80" t="str">
        <f t="shared" si="311"/>
        <v/>
      </c>
    </row>
    <row r="1609" spans="12:58">
      <c r="L1609" s="80" t="str">
        <f t="shared" si="309"/>
        <v/>
      </c>
      <c r="R1609" s="65" t="str">
        <f t="shared" si="301"/>
        <v/>
      </c>
      <c r="S1609" s="16" t="str">
        <f t="shared" si="302"/>
        <v/>
      </c>
      <c r="X1609" s="65" t="str">
        <f t="shared" si="303"/>
        <v/>
      </c>
      <c r="AD1609" s="65" t="str">
        <f t="shared" si="304"/>
        <v/>
      </c>
      <c r="AE1609" s="80" t="str">
        <f t="shared" si="305"/>
        <v/>
      </c>
      <c r="AF1609" s="13"/>
      <c r="AN1609" s="14"/>
      <c r="AO1609" s="14"/>
      <c r="AS1609" s="14"/>
      <c r="AT1609" s="14"/>
      <c r="AX1609" s="14"/>
      <c r="AY1609" s="114"/>
      <c r="AZ1609" s="96" t="str">
        <f t="shared" si="306"/>
        <v/>
      </c>
      <c r="BA1609" s="59" t="str">
        <f t="shared" si="307"/>
        <v/>
      </c>
      <c r="BB1609" s="59" t="str">
        <f t="shared" si="308"/>
        <v/>
      </c>
      <c r="BC1609" s="59" t="str">
        <f t="shared" si="312"/>
        <v/>
      </c>
      <c r="BD1609" s="59" t="str">
        <f t="shared" si="310"/>
        <v/>
      </c>
      <c r="BE1609" s="34" t="str">
        <f>IF(AZ1609="","",IF(AND($H1609="",$I1609=""),"Y",IF(AND($H1609&lt;=#REF!,$I1609&gt;=#REF!),"Y",IF(AND($H1609&lt;=#REF!,$I1609=""),"Y",IF(AND($H1609="",$I1609&gt;=#REF!),"Y","N")))))</f>
        <v/>
      </c>
      <c r="BF1609" s="80" t="str">
        <f t="shared" si="311"/>
        <v/>
      </c>
    </row>
    <row r="1610" spans="12:58">
      <c r="L1610" s="80" t="str">
        <f t="shared" si="309"/>
        <v/>
      </c>
      <c r="R1610" s="65" t="str">
        <f t="shared" si="301"/>
        <v/>
      </c>
      <c r="S1610" s="16" t="str">
        <f t="shared" si="302"/>
        <v/>
      </c>
      <c r="X1610" s="65" t="str">
        <f t="shared" si="303"/>
        <v/>
      </c>
      <c r="AD1610" s="65" t="str">
        <f t="shared" si="304"/>
        <v/>
      </c>
      <c r="AE1610" s="80" t="str">
        <f t="shared" si="305"/>
        <v/>
      </c>
      <c r="AF1610" s="13"/>
      <c r="AN1610" s="14"/>
      <c r="AO1610" s="14"/>
      <c r="AS1610" s="14"/>
      <c r="AT1610" s="14"/>
      <c r="AX1610" s="14"/>
      <c r="AY1610" s="114"/>
      <c r="AZ1610" s="96" t="str">
        <f t="shared" si="306"/>
        <v/>
      </c>
      <c r="BA1610" s="59" t="str">
        <f t="shared" si="307"/>
        <v/>
      </c>
      <c r="BB1610" s="59" t="str">
        <f t="shared" si="308"/>
        <v/>
      </c>
      <c r="BC1610" s="59" t="str">
        <f t="shared" si="312"/>
        <v/>
      </c>
      <c r="BD1610" s="59" t="str">
        <f t="shared" si="310"/>
        <v/>
      </c>
      <c r="BE1610" s="34" t="str">
        <f>IF(AZ1610="","",IF(AND($H1610="",$I1610=""),"Y",IF(AND($H1610&lt;=#REF!,$I1610&gt;=#REF!),"Y",IF(AND($H1610&lt;=#REF!,$I1610=""),"Y",IF(AND($H1610="",$I1610&gt;=#REF!),"Y","N")))))</f>
        <v/>
      </c>
      <c r="BF1610" s="80" t="str">
        <f t="shared" si="311"/>
        <v/>
      </c>
    </row>
    <row r="1611" spans="12:58">
      <c r="L1611" s="80" t="str">
        <f t="shared" si="309"/>
        <v/>
      </c>
      <c r="R1611" s="65" t="str">
        <f t="shared" si="301"/>
        <v/>
      </c>
      <c r="S1611" s="16" t="str">
        <f t="shared" si="302"/>
        <v/>
      </c>
      <c r="X1611" s="65" t="str">
        <f t="shared" si="303"/>
        <v/>
      </c>
      <c r="AD1611" s="65" t="str">
        <f t="shared" si="304"/>
        <v/>
      </c>
      <c r="AE1611" s="80" t="str">
        <f t="shared" si="305"/>
        <v/>
      </c>
      <c r="AF1611" s="13"/>
      <c r="AN1611" s="14"/>
      <c r="AO1611" s="14"/>
      <c r="AS1611" s="14"/>
      <c r="AT1611" s="14"/>
      <c r="AX1611" s="14"/>
      <c r="AY1611" s="114"/>
      <c r="AZ1611" s="96" t="str">
        <f t="shared" si="306"/>
        <v/>
      </c>
      <c r="BA1611" s="59" t="str">
        <f t="shared" si="307"/>
        <v/>
      </c>
      <c r="BB1611" s="59" t="str">
        <f t="shared" si="308"/>
        <v/>
      </c>
      <c r="BC1611" s="59" t="str">
        <f t="shared" si="312"/>
        <v/>
      </c>
      <c r="BD1611" s="59" t="str">
        <f t="shared" si="310"/>
        <v/>
      </c>
      <c r="BE1611" s="34" t="str">
        <f>IF(AZ1611="","",IF(AND($H1611="",$I1611=""),"Y",IF(AND($H1611&lt;=#REF!,$I1611&gt;=#REF!),"Y",IF(AND($H1611&lt;=#REF!,$I1611=""),"Y",IF(AND($H1611="",$I1611&gt;=#REF!),"Y","N")))))</f>
        <v/>
      </c>
      <c r="BF1611" s="80" t="str">
        <f t="shared" si="311"/>
        <v/>
      </c>
    </row>
    <row r="1612" spans="12:58">
      <c r="L1612" s="80" t="str">
        <f t="shared" si="309"/>
        <v/>
      </c>
      <c r="R1612" s="65" t="str">
        <f t="shared" si="301"/>
        <v/>
      </c>
      <c r="S1612" s="16" t="str">
        <f t="shared" si="302"/>
        <v/>
      </c>
      <c r="X1612" s="65" t="str">
        <f t="shared" si="303"/>
        <v/>
      </c>
      <c r="AD1612" s="65" t="str">
        <f t="shared" si="304"/>
        <v/>
      </c>
      <c r="AE1612" s="80" t="str">
        <f t="shared" si="305"/>
        <v/>
      </c>
      <c r="AF1612" s="13"/>
      <c r="AN1612" s="14"/>
      <c r="AO1612" s="14"/>
      <c r="AS1612" s="14"/>
      <c r="AT1612" s="14"/>
      <c r="AX1612" s="14"/>
      <c r="AY1612" s="114"/>
      <c r="AZ1612" s="96" t="str">
        <f t="shared" si="306"/>
        <v/>
      </c>
      <c r="BA1612" s="59" t="str">
        <f t="shared" si="307"/>
        <v/>
      </c>
      <c r="BB1612" s="59" t="str">
        <f t="shared" si="308"/>
        <v/>
      </c>
      <c r="BC1612" s="59" t="str">
        <f t="shared" si="312"/>
        <v/>
      </c>
      <c r="BD1612" s="59" t="str">
        <f t="shared" si="310"/>
        <v/>
      </c>
      <c r="BE1612" s="34" t="str">
        <f>IF(AZ1612="","",IF(AND($H1612="",$I1612=""),"Y",IF(AND($H1612&lt;=#REF!,$I1612&gt;=#REF!),"Y",IF(AND($H1612&lt;=#REF!,$I1612=""),"Y",IF(AND($H1612="",$I1612&gt;=#REF!),"Y","N")))))</f>
        <v/>
      </c>
      <c r="BF1612" s="80" t="str">
        <f t="shared" si="311"/>
        <v/>
      </c>
    </row>
    <row r="1613" spans="12:58">
      <c r="L1613" s="80" t="str">
        <f t="shared" si="309"/>
        <v/>
      </c>
      <c r="R1613" s="65" t="str">
        <f t="shared" si="301"/>
        <v/>
      </c>
      <c r="S1613" s="16" t="str">
        <f t="shared" si="302"/>
        <v/>
      </c>
      <c r="X1613" s="65" t="str">
        <f t="shared" si="303"/>
        <v/>
      </c>
      <c r="AD1613" s="65" t="str">
        <f t="shared" si="304"/>
        <v/>
      </c>
      <c r="AE1613" s="80" t="str">
        <f t="shared" si="305"/>
        <v/>
      </c>
      <c r="AF1613" s="13"/>
      <c r="AN1613" s="14"/>
      <c r="AO1613" s="14"/>
      <c r="AS1613" s="14"/>
      <c r="AT1613" s="14"/>
      <c r="AX1613" s="14"/>
      <c r="AY1613" s="114"/>
      <c r="AZ1613" s="96" t="str">
        <f t="shared" si="306"/>
        <v/>
      </c>
      <c r="BA1613" s="59" t="str">
        <f t="shared" si="307"/>
        <v/>
      </c>
      <c r="BB1613" s="59" t="str">
        <f t="shared" si="308"/>
        <v/>
      </c>
      <c r="BC1613" s="59" t="str">
        <f t="shared" si="312"/>
        <v/>
      </c>
      <c r="BD1613" s="59" t="str">
        <f t="shared" si="310"/>
        <v/>
      </c>
      <c r="BE1613" s="34" t="str">
        <f>IF(AZ1613="","",IF(AND($H1613="",$I1613=""),"Y",IF(AND($H1613&lt;=#REF!,$I1613&gt;=#REF!),"Y",IF(AND($H1613&lt;=#REF!,$I1613=""),"Y",IF(AND($H1613="",$I1613&gt;=#REF!),"Y","N")))))</f>
        <v/>
      </c>
      <c r="BF1613" s="80" t="str">
        <f t="shared" si="311"/>
        <v/>
      </c>
    </row>
    <row r="1614" spans="12:58">
      <c r="L1614" s="80" t="str">
        <f t="shared" si="309"/>
        <v/>
      </c>
      <c r="R1614" s="65" t="str">
        <f t="shared" si="301"/>
        <v/>
      </c>
      <c r="S1614" s="16" t="str">
        <f t="shared" si="302"/>
        <v/>
      </c>
      <c r="X1614" s="65" t="str">
        <f t="shared" si="303"/>
        <v/>
      </c>
      <c r="AD1614" s="65" t="str">
        <f t="shared" si="304"/>
        <v/>
      </c>
      <c r="AE1614" s="80" t="str">
        <f t="shared" si="305"/>
        <v/>
      </c>
      <c r="AF1614" s="13"/>
      <c r="AN1614" s="14"/>
      <c r="AO1614" s="14"/>
      <c r="AS1614" s="14"/>
      <c r="AT1614" s="14"/>
      <c r="AX1614" s="14"/>
      <c r="AY1614" s="114"/>
      <c r="AZ1614" s="96" t="str">
        <f t="shared" si="306"/>
        <v/>
      </c>
      <c r="BA1614" s="59" t="str">
        <f t="shared" si="307"/>
        <v/>
      </c>
      <c r="BB1614" s="59" t="str">
        <f t="shared" si="308"/>
        <v/>
      </c>
      <c r="BC1614" s="59" t="str">
        <f t="shared" si="312"/>
        <v/>
      </c>
      <c r="BD1614" s="59" t="str">
        <f t="shared" si="310"/>
        <v/>
      </c>
      <c r="BE1614" s="34" t="str">
        <f>IF(AZ1614="","",IF(AND($H1614="",$I1614=""),"Y",IF(AND($H1614&lt;=#REF!,$I1614&gt;=#REF!),"Y",IF(AND($H1614&lt;=#REF!,$I1614=""),"Y",IF(AND($H1614="",$I1614&gt;=#REF!),"Y","N")))))</f>
        <v/>
      </c>
      <c r="BF1614" s="80" t="str">
        <f t="shared" si="311"/>
        <v/>
      </c>
    </row>
    <row r="1615" spans="12:58">
      <c r="L1615" s="80" t="str">
        <f t="shared" si="309"/>
        <v/>
      </c>
      <c r="R1615" s="65" t="str">
        <f t="shared" si="301"/>
        <v/>
      </c>
      <c r="S1615" s="16" t="str">
        <f t="shared" si="302"/>
        <v/>
      </c>
      <c r="X1615" s="65" t="str">
        <f t="shared" si="303"/>
        <v/>
      </c>
      <c r="AD1615" s="65" t="str">
        <f t="shared" si="304"/>
        <v/>
      </c>
      <c r="AE1615" s="80" t="str">
        <f t="shared" si="305"/>
        <v/>
      </c>
      <c r="AF1615" s="13"/>
      <c r="AN1615" s="14"/>
      <c r="AO1615" s="14"/>
      <c r="AS1615" s="14"/>
      <c r="AT1615" s="14"/>
      <c r="AX1615" s="14"/>
      <c r="AY1615" s="114"/>
      <c r="AZ1615" s="96" t="str">
        <f t="shared" si="306"/>
        <v/>
      </c>
      <c r="BA1615" s="59" t="str">
        <f t="shared" si="307"/>
        <v/>
      </c>
      <c r="BB1615" s="59" t="str">
        <f t="shared" si="308"/>
        <v/>
      </c>
      <c r="BC1615" s="59" t="str">
        <f t="shared" si="312"/>
        <v/>
      </c>
      <c r="BD1615" s="59" t="str">
        <f t="shared" si="310"/>
        <v/>
      </c>
      <c r="BE1615" s="34" t="str">
        <f>IF(AZ1615="","",IF(AND($H1615="",$I1615=""),"Y",IF(AND($H1615&lt;=#REF!,$I1615&gt;=#REF!),"Y",IF(AND($H1615&lt;=#REF!,$I1615=""),"Y",IF(AND($H1615="",$I1615&gt;=#REF!),"Y","N")))))</f>
        <v/>
      </c>
      <c r="BF1615" s="80" t="str">
        <f t="shared" si="311"/>
        <v/>
      </c>
    </row>
    <row r="1616" spans="12:58">
      <c r="L1616" s="80" t="str">
        <f t="shared" si="309"/>
        <v/>
      </c>
      <c r="R1616" s="65" t="str">
        <f t="shared" si="301"/>
        <v/>
      </c>
      <c r="S1616" s="16" t="str">
        <f t="shared" si="302"/>
        <v/>
      </c>
      <c r="X1616" s="65" t="str">
        <f t="shared" si="303"/>
        <v/>
      </c>
      <c r="AD1616" s="65" t="str">
        <f t="shared" si="304"/>
        <v/>
      </c>
      <c r="AE1616" s="80" t="str">
        <f t="shared" si="305"/>
        <v/>
      </c>
      <c r="AF1616" s="13"/>
      <c r="AN1616" s="14"/>
      <c r="AO1616" s="14"/>
      <c r="AS1616" s="14"/>
      <c r="AT1616" s="14"/>
      <c r="AX1616" s="14"/>
      <c r="AY1616" s="114"/>
      <c r="AZ1616" s="96" t="str">
        <f t="shared" si="306"/>
        <v/>
      </c>
      <c r="BA1616" s="59" t="str">
        <f t="shared" si="307"/>
        <v/>
      </c>
      <c r="BB1616" s="59" t="str">
        <f t="shared" si="308"/>
        <v/>
      </c>
      <c r="BC1616" s="59" t="str">
        <f t="shared" si="312"/>
        <v/>
      </c>
      <c r="BD1616" s="59" t="str">
        <f t="shared" si="310"/>
        <v/>
      </c>
      <c r="BE1616" s="34" t="str">
        <f>IF(AZ1616="","",IF(AND($H1616="",$I1616=""),"Y",IF(AND($H1616&lt;=#REF!,$I1616&gt;=#REF!),"Y",IF(AND($H1616&lt;=#REF!,$I1616=""),"Y",IF(AND($H1616="",$I1616&gt;=#REF!),"Y","N")))))</f>
        <v/>
      </c>
      <c r="BF1616" s="80" t="str">
        <f t="shared" si="311"/>
        <v/>
      </c>
    </row>
    <row r="1617" spans="12:58">
      <c r="L1617" s="80" t="str">
        <f t="shared" si="309"/>
        <v/>
      </c>
      <c r="R1617" s="65" t="str">
        <f t="shared" si="301"/>
        <v/>
      </c>
      <c r="S1617" s="16" t="str">
        <f t="shared" si="302"/>
        <v/>
      </c>
      <c r="X1617" s="65" t="str">
        <f t="shared" si="303"/>
        <v/>
      </c>
      <c r="AD1617" s="65" t="str">
        <f t="shared" si="304"/>
        <v/>
      </c>
      <c r="AE1617" s="80" t="str">
        <f t="shared" si="305"/>
        <v/>
      </c>
      <c r="AF1617" s="13"/>
      <c r="AN1617" s="14"/>
      <c r="AO1617" s="14"/>
      <c r="AS1617" s="14"/>
      <c r="AT1617" s="14"/>
      <c r="AX1617" s="14"/>
      <c r="AY1617" s="114"/>
      <c r="AZ1617" s="96" t="str">
        <f t="shared" si="306"/>
        <v/>
      </c>
      <c r="BA1617" s="59" t="str">
        <f t="shared" si="307"/>
        <v/>
      </c>
      <c r="BB1617" s="59" t="str">
        <f t="shared" si="308"/>
        <v/>
      </c>
      <c r="BC1617" s="59" t="str">
        <f t="shared" si="312"/>
        <v/>
      </c>
      <c r="BD1617" s="59" t="str">
        <f t="shared" si="310"/>
        <v/>
      </c>
      <c r="BE1617" s="34" t="str">
        <f>IF(AZ1617="","",IF(AND($H1617="",$I1617=""),"Y",IF(AND($H1617&lt;=#REF!,$I1617&gt;=#REF!),"Y",IF(AND($H1617&lt;=#REF!,$I1617=""),"Y",IF(AND($H1617="",$I1617&gt;=#REF!),"Y","N")))))</f>
        <v/>
      </c>
      <c r="BF1617" s="80" t="str">
        <f t="shared" si="311"/>
        <v/>
      </c>
    </row>
    <row r="1618" spans="12:58">
      <c r="L1618" s="80" t="str">
        <f t="shared" si="309"/>
        <v/>
      </c>
      <c r="R1618" s="65" t="str">
        <f t="shared" si="301"/>
        <v/>
      </c>
      <c r="S1618" s="16" t="str">
        <f t="shared" si="302"/>
        <v/>
      </c>
      <c r="X1618" s="65" t="str">
        <f t="shared" si="303"/>
        <v/>
      </c>
      <c r="AD1618" s="65" t="str">
        <f t="shared" si="304"/>
        <v/>
      </c>
      <c r="AE1618" s="80" t="str">
        <f t="shared" si="305"/>
        <v/>
      </c>
      <c r="AF1618" s="13"/>
      <c r="AN1618" s="14"/>
      <c r="AO1618" s="14"/>
      <c r="AS1618" s="14"/>
      <c r="AT1618" s="14"/>
      <c r="AX1618" s="14"/>
      <c r="AY1618" s="114"/>
      <c r="AZ1618" s="96" t="str">
        <f t="shared" si="306"/>
        <v/>
      </c>
      <c r="BA1618" s="59" t="str">
        <f t="shared" si="307"/>
        <v/>
      </c>
      <c r="BB1618" s="59" t="str">
        <f t="shared" si="308"/>
        <v/>
      </c>
      <c r="BC1618" s="59" t="str">
        <f t="shared" si="312"/>
        <v/>
      </c>
      <c r="BD1618" s="59" t="str">
        <f t="shared" si="310"/>
        <v/>
      </c>
      <c r="BE1618" s="34" t="str">
        <f>IF(AZ1618="","",IF(AND($H1618="",$I1618=""),"Y",IF(AND($H1618&lt;=#REF!,$I1618&gt;=#REF!),"Y",IF(AND($H1618&lt;=#REF!,$I1618=""),"Y",IF(AND($H1618="",$I1618&gt;=#REF!),"Y","N")))))</f>
        <v/>
      </c>
      <c r="BF1618" s="80" t="str">
        <f t="shared" si="311"/>
        <v/>
      </c>
    </row>
    <row r="1619" spans="12:58">
      <c r="L1619" s="80" t="str">
        <f t="shared" si="309"/>
        <v/>
      </c>
      <c r="R1619" s="65" t="str">
        <f t="shared" si="301"/>
        <v/>
      </c>
      <c r="S1619" s="16" t="str">
        <f t="shared" si="302"/>
        <v/>
      </c>
      <c r="X1619" s="65" t="str">
        <f t="shared" si="303"/>
        <v/>
      </c>
      <c r="AD1619" s="65" t="str">
        <f t="shared" si="304"/>
        <v/>
      </c>
      <c r="AE1619" s="80" t="str">
        <f t="shared" si="305"/>
        <v/>
      </c>
      <c r="AF1619" s="13"/>
      <c r="AN1619" s="14"/>
      <c r="AO1619" s="14"/>
      <c r="AS1619" s="14"/>
      <c r="AT1619" s="14"/>
      <c r="AX1619" s="14"/>
      <c r="AY1619" s="114"/>
      <c r="AZ1619" s="96" t="str">
        <f t="shared" si="306"/>
        <v/>
      </c>
      <c r="BA1619" s="59" t="str">
        <f t="shared" si="307"/>
        <v/>
      </c>
      <c r="BB1619" s="59" t="str">
        <f t="shared" si="308"/>
        <v/>
      </c>
      <c r="BC1619" s="59" t="str">
        <f t="shared" si="312"/>
        <v/>
      </c>
      <c r="BD1619" s="59" t="str">
        <f t="shared" si="310"/>
        <v/>
      </c>
      <c r="BE1619" s="34" t="str">
        <f>IF(AZ1619="","",IF(AND($H1619="",$I1619=""),"Y",IF(AND($H1619&lt;=#REF!,$I1619&gt;=#REF!),"Y",IF(AND($H1619&lt;=#REF!,$I1619=""),"Y",IF(AND($H1619="",$I1619&gt;=#REF!),"Y","N")))))</f>
        <v/>
      </c>
      <c r="BF1619" s="80" t="str">
        <f t="shared" si="311"/>
        <v/>
      </c>
    </row>
    <row r="1620" spans="12:58">
      <c r="L1620" s="80" t="str">
        <f t="shared" si="309"/>
        <v/>
      </c>
      <c r="R1620" s="65" t="str">
        <f t="shared" si="301"/>
        <v/>
      </c>
      <c r="S1620" s="16" t="str">
        <f t="shared" si="302"/>
        <v/>
      </c>
      <c r="X1620" s="65" t="str">
        <f t="shared" si="303"/>
        <v/>
      </c>
      <c r="AD1620" s="65" t="str">
        <f t="shared" si="304"/>
        <v/>
      </c>
      <c r="AE1620" s="80" t="str">
        <f t="shared" si="305"/>
        <v/>
      </c>
      <c r="AF1620" s="13"/>
      <c r="AN1620" s="14"/>
      <c r="AO1620" s="14"/>
      <c r="AS1620" s="14"/>
      <c r="AT1620" s="14"/>
      <c r="AX1620" s="14"/>
      <c r="AY1620" s="114"/>
      <c r="AZ1620" s="96" t="str">
        <f t="shared" si="306"/>
        <v/>
      </c>
      <c r="BA1620" s="59" t="str">
        <f t="shared" si="307"/>
        <v/>
      </c>
      <c r="BB1620" s="59" t="str">
        <f t="shared" si="308"/>
        <v/>
      </c>
      <c r="BC1620" s="59" t="str">
        <f t="shared" si="312"/>
        <v/>
      </c>
      <c r="BD1620" s="59" t="str">
        <f t="shared" si="310"/>
        <v/>
      </c>
      <c r="BE1620" s="34" t="str">
        <f>IF(AZ1620="","",IF(AND($H1620="",$I1620=""),"Y",IF(AND($H1620&lt;=#REF!,$I1620&gt;=#REF!),"Y",IF(AND($H1620&lt;=#REF!,$I1620=""),"Y",IF(AND($H1620="",$I1620&gt;=#REF!),"Y","N")))))</f>
        <v/>
      </c>
      <c r="BF1620" s="80" t="str">
        <f t="shared" si="311"/>
        <v/>
      </c>
    </row>
    <row r="1621" spans="12:58">
      <c r="L1621" s="80" t="str">
        <f t="shared" si="309"/>
        <v/>
      </c>
      <c r="R1621" s="65" t="str">
        <f t="shared" si="301"/>
        <v/>
      </c>
      <c r="S1621" s="16" t="str">
        <f t="shared" si="302"/>
        <v/>
      </c>
      <c r="X1621" s="65" t="str">
        <f t="shared" si="303"/>
        <v/>
      </c>
      <c r="AD1621" s="65" t="str">
        <f t="shared" si="304"/>
        <v/>
      </c>
      <c r="AE1621" s="80" t="str">
        <f t="shared" si="305"/>
        <v/>
      </c>
      <c r="AF1621" s="13"/>
      <c r="AN1621" s="14"/>
      <c r="AO1621" s="14"/>
      <c r="AS1621" s="14"/>
      <c r="AT1621" s="14"/>
      <c r="AX1621" s="14"/>
      <c r="AY1621" s="114"/>
      <c r="AZ1621" s="96" t="str">
        <f t="shared" si="306"/>
        <v/>
      </c>
      <c r="BA1621" s="59" t="str">
        <f t="shared" si="307"/>
        <v/>
      </c>
      <c r="BB1621" s="59" t="str">
        <f t="shared" si="308"/>
        <v/>
      </c>
      <c r="BC1621" s="59" t="str">
        <f t="shared" si="312"/>
        <v/>
      </c>
      <c r="BD1621" s="59" t="str">
        <f t="shared" si="310"/>
        <v/>
      </c>
      <c r="BE1621" s="34" t="str">
        <f>IF(AZ1621="","",IF(AND($H1621="",$I1621=""),"Y",IF(AND($H1621&lt;=#REF!,$I1621&gt;=#REF!),"Y",IF(AND($H1621&lt;=#REF!,$I1621=""),"Y",IF(AND($H1621="",$I1621&gt;=#REF!),"Y","N")))))</f>
        <v/>
      </c>
      <c r="BF1621" s="80" t="str">
        <f t="shared" si="311"/>
        <v/>
      </c>
    </row>
    <row r="1622" spans="12:58">
      <c r="L1622" s="80" t="str">
        <f t="shared" si="309"/>
        <v/>
      </c>
      <c r="R1622" s="65" t="str">
        <f t="shared" si="301"/>
        <v/>
      </c>
      <c r="S1622" s="16" t="str">
        <f t="shared" si="302"/>
        <v/>
      </c>
      <c r="X1622" s="65" t="str">
        <f t="shared" si="303"/>
        <v/>
      </c>
      <c r="AD1622" s="65" t="str">
        <f t="shared" si="304"/>
        <v/>
      </c>
      <c r="AE1622" s="80" t="str">
        <f t="shared" si="305"/>
        <v/>
      </c>
      <c r="AF1622" s="13"/>
      <c r="AN1622" s="14"/>
      <c r="AO1622" s="14"/>
      <c r="AS1622" s="14"/>
      <c r="AT1622" s="14"/>
      <c r="AX1622" s="14"/>
      <c r="AY1622" s="114"/>
      <c r="AZ1622" s="96" t="str">
        <f t="shared" si="306"/>
        <v/>
      </c>
      <c r="BA1622" s="59" t="str">
        <f t="shared" si="307"/>
        <v/>
      </c>
      <c r="BB1622" s="59" t="str">
        <f t="shared" si="308"/>
        <v/>
      </c>
      <c r="BC1622" s="59" t="str">
        <f t="shared" si="312"/>
        <v/>
      </c>
      <c r="BD1622" s="59" t="str">
        <f t="shared" si="310"/>
        <v/>
      </c>
      <c r="BE1622" s="34" t="str">
        <f>IF(AZ1622="","",IF(AND($H1622="",$I1622=""),"Y",IF(AND($H1622&lt;=#REF!,$I1622&gt;=#REF!),"Y",IF(AND($H1622&lt;=#REF!,$I1622=""),"Y",IF(AND($H1622="",$I1622&gt;=#REF!),"Y","N")))))</f>
        <v/>
      </c>
      <c r="BF1622" s="80" t="str">
        <f t="shared" si="311"/>
        <v/>
      </c>
    </row>
    <row r="1623" spans="12:58">
      <c r="L1623" s="80" t="str">
        <f t="shared" si="309"/>
        <v/>
      </c>
      <c r="R1623" s="65" t="str">
        <f t="shared" si="301"/>
        <v/>
      </c>
      <c r="S1623" s="16" t="str">
        <f t="shared" si="302"/>
        <v/>
      </c>
      <c r="X1623" s="65" t="str">
        <f t="shared" si="303"/>
        <v/>
      </c>
      <c r="AD1623" s="65" t="str">
        <f t="shared" si="304"/>
        <v/>
      </c>
      <c r="AE1623" s="80" t="str">
        <f t="shared" si="305"/>
        <v/>
      </c>
      <c r="AF1623" s="13"/>
      <c r="AN1623" s="14"/>
      <c r="AO1623" s="14"/>
      <c r="AS1623" s="14"/>
      <c r="AT1623" s="14"/>
      <c r="AX1623" s="14"/>
      <c r="AY1623" s="114"/>
      <c r="AZ1623" s="96" t="str">
        <f t="shared" si="306"/>
        <v/>
      </c>
      <c r="BA1623" s="59" t="str">
        <f t="shared" si="307"/>
        <v/>
      </c>
      <c r="BB1623" s="59" t="str">
        <f t="shared" si="308"/>
        <v/>
      </c>
      <c r="BC1623" s="59" t="str">
        <f t="shared" si="312"/>
        <v/>
      </c>
      <c r="BD1623" s="59" t="str">
        <f t="shared" si="310"/>
        <v/>
      </c>
      <c r="BE1623" s="34" t="str">
        <f>IF(AZ1623="","",IF(AND($H1623="",$I1623=""),"Y",IF(AND($H1623&lt;=#REF!,$I1623&gt;=#REF!),"Y",IF(AND($H1623&lt;=#REF!,$I1623=""),"Y",IF(AND($H1623="",$I1623&gt;=#REF!),"Y","N")))))</f>
        <v/>
      </c>
      <c r="BF1623" s="80" t="str">
        <f t="shared" si="311"/>
        <v/>
      </c>
    </row>
    <row r="1624" spans="12:58">
      <c r="L1624" s="80" t="str">
        <f t="shared" si="309"/>
        <v/>
      </c>
      <c r="R1624" s="65" t="str">
        <f t="shared" si="301"/>
        <v/>
      </c>
      <c r="S1624" s="16" t="str">
        <f t="shared" si="302"/>
        <v/>
      </c>
      <c r="X1624" s="65" t="str">
        <f t="shared" si="303"/>
        <v/>
      </c>
      <c r="AD1624" s="65" t="str">
        <f t="shared" si="304"/>
        <v/>
      </c>
      <c r="AE1624" s="80" t="str">
        <f t="shared" si="305"/>
        <v/>
      </c>
      <c r="AF1624" s="13"/>
      <c r="AN1624" s="14"/>
      <c r="AO1624" s="14"/>
      <c r="AS1624" s="14"/>
      <c r="AT1624" s="14"/>
      <c r="AX1624" s="14"/>
      <c r="AY1624" s="114"/>
      <c r="AZ1624" s="96" t="str">
        <f t="shared" si="306"/>
        <v/>
      </c>
      <c r="BA1624" s="59" t="str">
        <f t="shared" si="307"/>
        <v/>
      </c>
      <c r="BB1624" s="59" t="str">
        <f t="shared" si="308"/>
        <v/>
      </c>
      <c r="BC1624" s="59" t="str">
        <f t="shared" si="312"/>
        <v/>
      </c>
      <c r="BD1624" s="59" t="str">
        <f t="shared" si="310"/>
        <v/>
      </c>
      <c r="BE1624" s="34" t="str">
        <f>IF(AZ1624="","",IF(AND($H1624="",$I1624=""),"Y",IF(AND($H1624&lt;=#REF!,$I1624&gt;=#REF!),"Y",IF(AND($H1624&lt;=#REF!,$I1624=""),"Y",IF(AND($H1624="",$I1624&gt;=#REF!),"Y","N")))))</f>
        <v/>
      </c>
      <c r="BF1624" s="80" t="str">
        <f t="shared" si="311"/>
        <v/>
      </c>
    </row>
    <row r="1625" spans="12:58">
      <c r="L1625" s="80" t="str">
        <f t="shared" si="309"/>
        <v/>
      </c>
      <c r="R1625" s="65" t="str">
        <f t="shared" si="301"/>
        <v/>
      </c>
      <c r="S1625" s="16" t="str">
        <f t="shared" si="302"/>
        <v/>
      </c>
      <c r="X1625" s="65" t="str">
        <f t="shared" si="303"/>
        <v/>
      </c>
      <c r="AD1625" s="65" t="str">
        <f t="shared" si="304"/>
        <v/>
      </c>
      <c r="AE1625" s="80" t="str">
        <f t="shared" si="305"/>
        <v/>
      </c>
      <c r="AF1625" s="13"/>
      <c r="AN1625" s="14"/>
      <c r="AO1625" s="14"/>
      <c r="AS1625" s="14"/>
      <c r="AT1625" s="14"/>
      <c r="AX1625" s="14"/>
      <c r="AY1625" s="114"/>
      <c r="AZ1625" s="96" t="str">
        <f t="shared" si="306"/>
        <v/>
      </c>
      <c r="BA1625" s="59" t="str">
        <f t="shared" si="307"/>
        <v/>
      </c>
      <c r="BB1625" s="59" t="str">
        <f t="shared" si="308"/>
        <v/>
      </c>
      <c r="BC1625" s="59" t="str">
        <f t="shared" si="312"/>
        <v/>
      </c>
      <c r="BD1625" s="59" t="str">
        <f t="shared" si="310"/>
        <v/>
      </c>
      <c r="BE1625" s="34" t="str">
        <f>IF(AZ1625="","",IF(AND($H1625="",$I1625=""),"Y",IF(AND($H1625&lt;=#REF!,$I1625&gt;=#REF!),"Y",IF(AND($H1625&lt;=#REF!,$I1625=""),"Y",IF(AND($H1625="",$I1625&gt;=#REF!),"Y","N")))))</f>
        <v/>
      </c>
      <c r="BF1625" s="80" t="str">
        <f t="shared" si="311"/>
        <v/>
      </c>
    </row>
    <row r="1626" spans="12:58">
      <c r="L1626" s="80" t="str">
        <f t="shared" si="309"/>
        <v/>
      </c>
      <c r="R1626" s="65" t="str">
        <f t="shared" si="301"/>
        <v/>
      </c>
      <c r="S1626" s="16" t="str">
        <f t="shared" si="302"/>
        <v/>
      </c>
      <c r="X1626" s="65" t="str">
        <f t="shared" si="303"/>
        <v/>
      </c>
      <c r="AD1626" s="65" t="str">
        <f t="shared" si="304"/>
        <v/>
      </c>
      <c r="AE1626" s="80" t="str">
        <f t="shared" si="305"/>
        <v/>
      </c>
      <c r="AF1626" s="13"/>
      <c r="AN1626" s="14"/>
      <c r="AO1626" s="14"/>
      <c r="AS1626" s="14"/>
      <c r="AT1626" s="14"/>
      <c r="AX1626" s="14"/>
      <c r="AY1626" s="114"/>
      <c r="AZ1626" s="96" t="str">
        <f t="shared" si="306"/>
        <v/>
      </c>
      <c r="BA1626" s="59" t="str">
        <f t="shared" si="307"/>
        <v/>
      </c>
      <c r="BB1626" s="59" t="str">
        <f t="shared" si="308"/>
        <v/>
      </c>
      <c r="BC1626" s="59" t="str">
        <f t="shared" si="312"/>
        <v/>
      </c>
      <c r="BD1626" s="59" t="str">
        <f t="shared" si="310"/>
        <v/>
      </c>
      <c r="BE1626" s="34" t="str">
        <f>IF(AZ1626="","",IF(AND($H1626="",$I1626=""),"Y",IF(AND($H1626&lt;=#REF!,$I1626&gt;=#REF!),"Y",IF(AND($H1626&lt;=#REF!,$I1626=""),"Y",IF(AND($H1626="",$I1626&gt;=#REF!),"Y","N")))))</f>
        <v/>
      </c>
      <c r="BF1626" s="80" t="str">
        <f t="shared" si="311"/>
        <v/>
      </c>
    </row>
    <row r="1627" spans="12:58">
      <c r="L1627" s="80" t="str">
        <f t="shared" si="309"/>
        <v/>
      </c>
      <c r="R1627" s="65" t="str">
        <f t="shared" si="301"/>
        <v/>
      </c>
      <c r="S1627" s="16" t="str">
        <f t="shared" si="302"/>
        <v/>
      </c>
      <c r="X1627" s="65" t="str">
        <f t="shared" si="303"/>
        <v/>
      </c>
      <c r="AD1627" s="65" t="str">
        <f t="shared" si="304"/>
        <v/>
      </c>
      <c r="AE1627" s="80" t="str">
        <f t="shared" si="305"/>
        <v/>
      </c>
      <c r="AF1627" s="13"/>
      <c r="AN1627" s="14"/>
      <c r="AO1627" s="14"/>
      <c r="AS1627" s="14"/>
      <c r="AT1627" s="14"/>
      <c r="AX1627" s="14"/>
      <c r="AY1627" s="114"/>
      <c r="AZ1627" s="96" t="str">
        <f t="shared" si="306"/>
        <v/>
      </c>
      <c r="BA1627" s="59" t="str">
        <f t="shared" si="307"/>
        <v/>
      </c>
      <c r="BB1627" s="59" t="str">
        <f t="shared" si="308"/>
        <v/>
      </c>
      <c r="BC1627" s="59" t="str">
        <f t="shared" si="312"/>
        <v/>
      </c>
      <c r="BD1627" s="59" t="str">
        <f t="shared" si="310"/>
        <v/>
      </c>
      <c r="BE1627" s="34" t="str">
        <f>IF(AZ1627="","",IF(AND($H1627="",$I1627=""),"Y",IF(AND($H1627&lt;=#REF!,$I1627&gt;=#REF!),"Y",IF(AND($H1627&lt;=#REF!,$I1627=""),"Y",IF(AND($H1627="",$I1627&gt;=#REF!),"Y","N")))))</f>
        <v/>
      </c>
      <c r="BF1627" s="80" t="str">
        <f t="shared" si="311"/>
        <v/>
      </c>
    </row>
    <row r="1628" spans="12:58">
      <c r="L1628" s="80" t="str">
        <f t="shared" si="309"/>
        <v/>
      </c>
      <c r="R1628" s="65" t="str">
        <f t="shared" si="301"/>
        <v/>
      </c>
      <c r="S1628" s="16" t="str">
        <f t="shared" si="302"/>
        <v/>
      </c>
      <c r="X1628" s="65" t="str">
        <f t="shared" si="303"/>
        <v/>
      </c>
      <c r="AD1628" s="65" t="str">
        <f t="shared" si="304"/>
        <v/>
      </c>
      <c r="AE1628" s="80" t="str">
        <f t="shared" si="305"/>
        <v/>
      </c>
      <c r="AF1628" s="13"/>
      <c r="AN1628" s="14"/>
      <c r="AO1628" s="14"/>
      <c r="AS1628" s="14"/>
      <c r="AT1628" s="14"/>
      <c r="AX1628" s="14"/>
      <c r="AY1628" s="114"/>
      <c r="AZ1628" s="96" t="str">
        <f t="shared" si="306"/>
        <v/>
      </c>
      <c r="BA1628" s="59" t="str">
        <f t="shared" si="307"/>
        <v/>
      </c>
      <c r="BB1628" s="59" t="str">
        <f t="shared" si="308"/>
        <v/>
      </c>
      <c r="BC1628" s="59" t="str">
        <f t="shared" si="312"/>
        <v/>
      </c>
      <c r="BD1628" s="59" t="str">
        <f t="shared" si="310"/>
        <v/>
      </c>
      <c r="BE1628" s="34" t="str">
        <f>IF(AZ1628="","",IF(AND($H1628="",$I1628=""),"Y",IF(AND($H1628&lt;=#REF!,$I1628&gt;=#REF!),"Y",IF(AND($H1628&lt;=#REF!,$I1628=""),"Y",IF(AND($H1628="",$I1628&gt;=#REF!),"Y","N")))))</f>
        <v/>
      </c>
      <c r="BF1628" s="80" t="str">
        <f t="shared" si="311"/>
        <v/>
      </c>
    </row>
    <row r="1629" spans="12:58">
      <c r="L1629" s="80" t="str">
        <f t="shared" si="309"/>
        <v/>
      </c>
      <c r="R1629" s="65" t="str">
        <f t="shared" si="301"/>
        <v/>
      </c>
      <c r="S1629" s="16" t="str">
        <f t="shared" si="302"/>
        <v/>
      </c>
      <c r="X1629" s="65" t="str">
        <f t="shared" si="303"/>
        <v/>
      </c>
      <c r="AD1629" s="65" t="str">
        <f t="shared" si="304"/>
        <v/>
      </c>
      <c r="AE1629" s="80" t="str">
        <f t="shared" si="305"/>
        <v/>
      </c>
      <c r="AF1629" s="13"/>
      <c r="AN1629" s="14"/>
      <c r="AO1629" s="14"/>
      <c r="AS1629" s="14"/>
      <c r="AT1629" s="14"/>
      <c r="AX1629" s="14"/>
      <c r="AY1629" s="114"/>
      <c r="AZ1629" s="96" t="str">
        <f t="shared" si="306"/>
        <v/>
      </c>
      <c r="BA1629" s="59" t="str">
        <f t="shared" si="307"/>
        <v/>
      </c>
      <c r="BB1629" s="59" t="str">
        <f t="shared" si="308"/>
        <v/>
      </c>
      <c r="BC1629" s="59" t="str">
        <f t="shared" si="312"/>
        <v/>
      </c>
      <c r="BD1629" s="59" t="str">
        <f t="shared" si="310"/>
        <v/>
      </c>
      <c r="BE1629" s="34" t="str">
        <f>IF(AZ1629="","",IF(AND($H1629="",$I1629=""),"Y",IF(AND($H1629&lt;=#REF!,$I1629&gt;=#REF!),"Y",IF(AND($H1629&lt;=#REF!,$I1629=""),"Y",IF(AND($H1629="",$I1629&gt;=#REF!),"Y","N")))))</f>
        <v/>
      </c>
      <c r="BF1629" s="80" t="str">
        <f t="shared" si="311"/>
        <v/>
      </c>
    </row>
    <row r="1630" spans="12:58">
      <c r="L1630" s="80" t="str">
        <f t="shared" si="309"/>
        <v/>
      </c>
      <c r="R1630" s="65" t="str">
        <f t="shared" si="301"/>
        <v/>
      </c>
      <c r="S1630" s="16" t="str">
        <f t="shared" si="302"/>
        <v/>
      </c>
      <c r="X1630" s="65" t="str">
        <f t="shared" si="303"/>
        <v/>
      </c>
      <c r="AD1630" s="65" t="str">
        <f t="shared" si="304"/>
        <v/>
      </c>
      <c r="AE1630" s="80" t="str">
        <f t="shared" si="305"/>
        <v/>
      </c>
      <c r="AF1630" s="13"/>
      <c r="AN1630" s="14"/>
      <c r="AO1630" s="14"/>
      <c r="AS1630" s="14"/>
      <c r="AT1630" s="14"/>
      <c r="AX1630" s="14"/>
      <c r="AY1630" s="114"/>
      <c r="AZ1630" s="96" t="str">
        <f t="shared" si="306"/>
        <v/>
      </c>
      <c r="BA1630" s="59" t="str">
        <f t="shared" si="307"/>
        <v/>
      </c>
      <c r="BB1630" s="59" t="str">
        <f t="shared" si="308"/>
        <v/>
      </c>
      <c r="BC1630" s="59" t="str">
        <f t="shared" si="312"/>
        <v/>
      </c>
      <c r="BD1630" s="59" t="str">
        <f t="shared" si="310"/>
        <v/>
      </c>
      <c r="BE1630" s="34" t="str">
        <f>IF(AZ1630="","",IF(AND($H1630="",$I1630=""),"Y",IF(AND($H1630&lt;=#REF!,$I1630&gt;=#REF!),"Y",IF(AND($H1630&lt;=#REF!,$I1630=""),"Y",IF(AND($H1630="",$I1630&gt;=#REF!),"Y","N")))))</f>
        <v/>
      </c>
      <c r="BF1630" s="80" t="str">
        <f t="shared" si="311"/>
        <v/>
      </c>
    </row>
    <row r="1631" spans="12:58">
      <c r="L1631" s="80" t="str">
        <f t="shared" si="309"/>
        <v/>
      </c>
      <c r="R1631" s="65" t="str">
        <f t="shared" si="301"/>
        <v/>
      </c>
      <c r="S1631" s="16" t="str">
        <f t="shared" si="302"/>
        <v/>
      </c>
      <c r="X1631" s="65" t="str">
        <f t="shared" si="303"/>
        <v/>
      </c>
      <c r="AD1631" s="65" t="str">
        <f t="shared" si="304"/>
        <v/>
      </c>
      <c r="AE1631" s="80" t="str">
        <f t="shared" si="305"/>
        <v/>
      </c>
      <c r="AF1631" s="13"/>
      <c r="AN1631" s="14"/>
      <c r="AO1631" s="14"/>
      <c r="AS1631" s="14"/>
      <c r="AT1631" s="14"/>
      <c r="AX1631" s="14"/>
      <c r="AY1631" s="114"/>
      <c r="AZ1631" s="96" t="str">
        <f t="shared" si="306"/>
        <v/>
      </c>
      <c r="BA1631" s="59" t="str">
        <f t="shared" si="307"/>
        <v/>
      </c>
      <c r="BB1631" s="59" t="str">
        <f t="shared" si="308"/>
        <v/>
      </c>
      <c r="BC1631" s="59" t="str">
        <f t="shared" si="312"/>
        <v/>
      </c>
      <c r="BD1631" s="59" t="str">
        <f t="shared" si="310"/>
        <v/>
      </c>
      <c r="BE1631" s="34" t="str">
        <f>IF(AZ1631="","",IF(AND($H1631="",$I1631=""),"Y",IF(AND($H1631&lt;=#REF!,$I1631&gt;=#REF!),"Y",IF(AND($H1631&lt;=#REF!,$I1631=""),"Y",IF(AND($H1631="",$I1631&gt;=#REF!),"Y","N")))))</f>
        <v/>
      </c>
      <c r="BF1631" s="80" t="str">
        <f t="shared" si="311"/>
        <v/>
      </c>
    </row>
    <row r="1632" spans="12:58">
      <c r="L1632" s="80" t="str">
        <f t="shared" si="309"/>
        <v/>
      </c>
      <c r="R1632" s="65" t="str">
        <f t="shared" si="301"/>
        <v/>
      </c>
      <c r="S1632" s="16" t="str">
        <f t="shared" si="302"/>
        <v/>
      </c>
      <c r="X1632" s="65" t="str">
        <f t="shared" si="303"/>
        <v/>
      </c>
      <c r="AD1632" s="65" t="str">
        <f t="shared" si="304"/>
        <v/>
      </c>
      <c r="AE1632" s="80" t="str">
        <f t="shared" si="305"/>
        <v/>
      </c>
      <c r="AF1632" s="13"/>
      <c r="AN1632" s="14"/>
      <c r="AO1632" s="14"/>
      <c r="AS1632" s="14"/>
      <c r="AT1632" s="14"/>
      <c r="AX1632" s="14"/>
      <c r="AY1632" s="114"/>
      <c r="AZ1632" s="96" t="str">
        <f t="shared" si="306"/>
        <v/>
      </c>
      <c r="BA1632" s="59" t="str">
        <f t="shared" si="307"/>
        <v/>
      </c>
      <c r="BB1632" s="59" t="str">
        <f t="shared" si="308"/>
        <v/>
      </c>
      <c r="BC1632" s="59" t="str">
        <f t="shared" si="312"/>
        <v/>
      </c>
      <c r="BD1632" s="59" t="str">
        <f t="shared" si="310"/>
        <v/>
      </c>
      <c r="BE1632" s="34" t="str">
        <f>IF(AZ1632="","",IF(AND($H1632="",$I1632=""),"Y",IF(AND($H1632&lt;=#REF!,$I1632&gt;=#REF!),"Y",IF(AND($H1632&lt;=#REF!,$I1632=""),"Y",IF(AND($H1632="",$I1632&gt;=#REF!),"Y","N")))))</f>
        <v/>
      </c>
      <c r="BF1632" s="80" t="str">
        <f t="shared" si="311"/>
        <v/>
      </c>
    </row>
    <row r="1633" spans="12:58">
      <c r="L1633" s="80" t="str">
        <f t="shared" si="309"/>
        <v/>
      </c>
      <c r="R1633" s="65" t="str">
        <f t="shared" si="301"/>
        <v/>
      </c>
      <c r="S1633" s="16" t="str">
        <f t="shared" si="302"/>
        <v/>
      </c>
      <c r="X1633" s="65" t="str">
        <f t="shared" si="303"/>
        <v/>
      </c>
      <c r="AD1633" s="65" t="str">
        <f t="shared" si="304"/>
        <v/>
      </c>
      <c r="AE1633" s="80" t="str">
        <f t="shared" si="305"/>
        <v/>
      </c>
      <c r="AF1633" s="13"/>
      <c r="AN1633" s="14"/>
      <c r="AO1633" s="14"/>
      <c r="AS1633" s="14"/>
      <c r="AT1633" s="14"/>
      <c r="AX1633" s="14"/>
      <c r="AY1633" s="114"/>
      <c r="AZ1633" s="96" t="str">
        <f t="shared" si="306"/>
        <v/>
      </c>
      <c r="BA1633" s="59" t="str">
        <f t="shared" si="307"/>
        <v/>
      </c>
      <c r="BB1633" s="59" t="str">
        <f t="shared" si="308"/>
        <v/>
      </c>
      <c r="BC1633" s="59" t="str">
        <f t="shared" si="312"/>
        <v/>
      </c>
      <c r="BD1633" s="59" t="str">
        <f t="shared" si="310"/>
        <v/>
      </c>
      <c r="BE1633" s="34" t="str">
        <f>IF(AZ1633="","",IF(AND($H1633="",$I1633=""),"Y",IF(AND($H1633&lt;=#REF!,$I1633&gt;=#REF!),"Y",IF(AND($H1633&lt;=#REF!,$I1633=""),"Y",IF(AND($H1633="",$I1633&gt;=#REF!),"Y","N")))))</f>
        <v/>
      </c>
      <c r="BF1633" s="80" t="str">
        <f t="shared" si="311"/>
        <v/>
      </c>
    </row>
    <row r="1634" spans="12:58">
      <c r="L1634" s="80" t="str">
        <f t="shared" si="309"/>
        <v/>
      </c>
      <c r="R1634" s="65" t="str">
        <f t="shared" si="301"/>
        <v/>
      </c>
      <c r="S1634" s="16" t="str">
        <f t="shared" si="302"/>
        <v/>
      </c>
      <c r="X1634" s="65" t="str">
        <f t="shared" si="303"/>
        <v/>
      </c>
      <c r="AD1634" s="65" t="str">
        <f t="shared" si="304"/>
        <v/>
      </c>
      <c r="AE1634" s="80" t="str">
        <f t="shared" si="305"/>
        <v/>
      </c>
      <c r="AF1634" s="13"/>
      <c r="AN1634" s="14"/>
      <c r="AO1634" s="14"/>
      <c r="AS1634" s="14"/>
      <c r="AT1634" s="14"/>
      <c r="AX1634" s="14"/>
      <c r="AY1634" s="114"/>
      <c r="AZ1634" s="96" t="str">
        <f t="shared" si="306"/>
        <v/>
      </c>
      <c r="BA1634" s="59" t="str">
        <f t="shared" si="307"/>
        <v/>
      </c>
      <c r="BB1634" s="59" t="str">
        <f t="shared" si="308"/>
        <v/>
      </c>
      <c r="BC1634" s="59" t="str">
        <f t="shared" si="312"/>
        <v/>
      </c>
      <c r="BD1634" s="59" t="str">
        <f t="shared" si="310"/>
        <v/>
      </c>
      <c r="BE1634" s="34" t="str">
        <f>IF(AZ1634="","",IF(AND($H1634="",$I1634=""),"Y",IF(AND($H1634&lt;=#REF!,$I1634&gt;=#REF!),"Y",IF(AND($H1634&lt;=#REF!,$I1634=""),"Y",IF(AND($H1634="",$I1634&gt;=#REF!),"Y","N")))))</f>
        <v/>
      </c>
      <c r="BF1634" s="80" t="str">
        <f t="shared" si="311"/>
        <v/>
      </c>
    </row>
    <row r="1635" spans="12:58">
      <c r="L1635" s="80" t="str">
        <f t="shared" si="309"/>
        <v/>
      </c>
      <c r="R1635" s="65" t="str">
        <f t="shared" si="301"/>
        <v/>
      </c>
      <c r="S1635" s="16" t="str">
        <f t="shared" si="302"/>
        <v/>
      </c>
      <c r="X1635" s="65" t="str">
        <f t="shared" si="303"/>
        <v/>
      </c>
      <c r="AD1635" s="65" t="str">
        <f t="shared" si="304"/>
        <v/>
      </c>
      <c r="AE1635" s="80" t="str">
        <f t="shared" si="305"/>
        <v/>
      </c>
      <c r="AF1635" s="13"/>
      <c r="AN1635" s="14"/>
      <c r="AO1635" s="14"/>
      <c r="AS1635" s="14"/>
      <c r="AT1635" s="14"/>
      <c r="AX1635" s="14"/>
      <c r="AY1635" s="114"/>
      <c r="AZ1635" s="96" t="str">
        <f t="shared" si="306"/>
        <v/>
      </c>
      <c r="BA1635" s="59" t="str">
        <f t="shared" si="307"/>
        <v/>
      </c>
      <c r="BB1635" s="59" t="str">
        <f t="shared" si="308"/>
        <v/>
      </c>
      <c r="BC1635" s="59" t="str">
        <f t="shared" si="312"/>
        <v/>
      </c>
      <c r="BD1635" s="59" t="str">
        <f t="shared" si="310"/>
        <v/>
      </c>
      <c r="BE1635" s="34" t="str">
        <f>IF(AZ1635="","",IF(AND($H1635="",$I1635=""),"Y",IF(AND($H1635&lt;=#REF!,$I1635&gt;=#REF!),"Y",IF(AND($H1635&lt;=#REF!,$I1635=""),"Y",IF(AND($H1635="",$I1635&gt;=#REF!),"Y","N")))))</f>
        <v/>
      </c>
      <c r="BF1635" s="80" t="str">
        <f t="shared" si="311"/>
        <v/>
      </c>
    </row>
    <row r="1636" spans="12:58">
      <c r="L1636" s="80" t="str">
        <f t="shared" si="309"/>
        <v/>
      </c>
      <c r="R1636" s="65" t="str">
        <f t="shared" si="301"/>
        <v/>
      </c>
      <c r="S1636" s="16" t="str">
        <f t="shared" si="302"/>
        <v/>
      </c>
      <c r="X1636" s="65" t="str">
        <f t="shared" si="303"/>
        <v/>
      </c>
      <c r="AD1636" s="65" t="str">
        <f t="shared" si="304"/>
        <v/>
      </c>
      <c r="AE1636" s="80" t="str">
        <f t="shared" si="305"/>
        <v/>
      </c>
      <c r="AF1636" s="13"/>
      <c r="AN1636" s="14"/>
      <c r="AO1636" s="14"/>
      <c r="AS1636" s="14"/>
      <c r="AT1636" s="14"/>
      <c r="AX1636" s="14"/>
      <c r="AY1636" s="114"/>
      <c r="AZ1636" s="96" t="str">
        <f t="shared" si="306"/>
        <v/>
      </c>
      <c r="BA1636" s="59" t="str">
        <f t="shared" si="307"/>
        <v/>
      </c>
      <c r="BB1636" s="59" t="str">
        <f t="shared" si="308"/>
        <v/>
      </c>
      <c r="BC1636" s="59" t="str">
        <f t="shared" si="312"/>
        <v/>
      </c>
      <c r="BD1636" s="59" t="str">
        <f t="shared" si="310"/>
        <v/>
      </c>
      <c r="BE1636" s="34" t="str">
        <f>IF(AZ1636="","",IF(AND($H1636="",$I1636=""),"Y",IF(AND($H1636&lt;=#REF!,$I1636&gt;=#REF!),"Y",IF(AND($H1636&lt;=#REF!,$I1636=""),"Y",IF(AND($H1636="",$I1636&gt;=#REF!),"Y","N")))))</f>
        <v/>
      </c>
      <c r="BF1636" s="80" t="str">
        <f t="shared" si="311"/>
        <v/>
      </c>
    </row>
    <row r="1637" spans="12:58">
      <c r="L1637" s="80" t="str">
        <f t="shared" si="309"/>
        <v/>
      </c>
      <c r="R1637" s="65" t="str">
        <f t="shared" si="301"/>
        <v/>
      </c>
      <c r="S1637" s="16" t="str">
        <f t="shared" si="302"/>
        <v/>
      </c>
      <c r="X1637" s="65" t="str">
        <f t="shared" si="303"/>
        <v/>
      </c>
      <c r="AD1637" s="65" t="str">
        <f t="shared" si="304"/>
        <v/>
      </c>
      <c r="AE1637" s="80" t="str">
        <f t="shared" si="305"/>
        <v/>
      </c>
      <c r="AF1637" s="13"/>
      <c r="AN1637" s="14"/>
      <c r="AO1637" s="14"/>
      <c r="AS1637" s="14"/>
      <c r="AT1637" s="14"/>
      <c r="AX1637" s="14"/>
      <c r="AY1637" s="114"/>
      <c r="AZ1637" s="96" t="str">
        <f t="shared" si="306"/>
        <v/>
      </c>
      <c r="BA1637" s="59" t="str">
        <f t="shared" si="307"/>
        <v/>
      </c>
      <c r="BB1637" s="59" t="str">
        <f t="shared" si="308"/>
        <v/>
      </c>
      <c r="BC1637" s="59" t="str">
        <f t="shared" si="312"/>
        <v/>
      </c>
      <c r="BD1637" s="59" t="str">
        <f t="shared" si="310"/>
        <v/>
      </c>
      <c r="BE1637" s="34" t="str">
        <f>IF(AZ1637="","",IF(AND($H1637="",$I1637=""),"Y",IF(AND($H1637&lt;=#REF!,$I1637&gt;=#REF!),"Y",IF(AND($H1637&lt;=#REF!,$I1637=""),"Y",IF(AND($H1637="",$I1637&gt;=#REF!),"Y","N")))))</f>
        <v/>
      </c>
      <c r="BF1637" s="80" t="str">
        <f t="shared" si="311"/>
        <v/>
      </c>
    </row>
    <row r="1638" spans="12:58">
      <c r="L1638" s="80" t="str">
        <f t="shared" si="309"/>
        <v/>
      </c>
      <c r="R1638" s="65" t="str">
        <f t="shared" si="301"/>
        <v/>
      </c>
      <c r="S1638" s="16" t="str">
        <f t="shared" si="302"/>
        <v/>
      </c>
      <c r="X1638" s="65" t="str">
        <f t="shared" si="303"/>
        <v/>
      </c>
      <c r="AD1638" s="65" t="str">
        <f t="shared" si="304"/>
        <v/>
      </c>
      <c r="AE1638" s="80" t="str">
        <f t="shared" si="305"/>
        <v/>
      </c>
      <c r="AF1638" s="13"/>
      <c r="AN1638" s="14"/>
      <c r="AO1638" s="14"/>
      <c r="AS1638" s="14"/>
      <c r="AT1638" s="14"/>
      <c r="AX1638" s="14"/>
      <c r="AY1638" s="114"/>
      <c r="AZ1638" s="96" t="str">
        <f t="shared" si="306"/>
        <v/>
      </c>
      <c r="BA1638" s="59" t="str">
        <f t="shared" si="307"/>
        <v/>
      </c>
      <c r="BB1638" s="59" t="str">
        <f t="shared" si="308"/>
        <v/>
      </c>
      <c r="BC1638" s="59" t="str">
        <f t="shared" si="312"/>
        <v/>
      </c>
      <c r="BD1638" s="59" t="str">
        <f t="shared" si="310"/>
        <v/>
      </c>
      <c r="BE1638" s="34" t="str">
        <f>IF(AZ1638="","",IF(AND($H1638="",$I1638=""),"Y",IF(AND($H1638&lt;=#REF!,$I1638&gt;=#REF!),"Y",IF(AND($H1638&lt;=#REF!,$I1638=""),"Y",IF(AND($H1638="",$I1638&gt;=#REF!),"Y","N")))))</f>
        <v/>
      </c>
      <c r="BF1638" s="80" t="str">
        <f t="shared" si="311"/>
        <v/>
      </c>
    </row>
    <row r="1639" spans="12:58">
      <c r="L1639" s="80" t="str">
        <f t="shared" si="309"/>
        <v/>
      </c>
      <c r="R1639" s="65" t="str">
        <f t="shared" si="301"/>
        <v/>
      </c>
      <c r="S1639" s="16" t="str">
        <f t="shared" si="302"/>
        <v/>
      </c>
      <c r="X1639" s="65" t="str">
        <f t="shared" si="303"/>
        <v/>
      </c>
      <c r="AD1639" s="65" t="str">
        <f t="shared" si="304"/>
        <v/>
      </c>
      <c r="AE1639" s="80" t="str">
        <f t="shared" si="305"/>
        <v/>
      </c>
      <c r="AF1639" s="13"/>
      <c r="AN1639" s="14"/>
      <c r="AO1639" s="14"/>
      <c r="AS1639" s="14"/>
      <c r="AT1639" s="14"/>
      <c r="AX1639" s="14"/>
      <c r="AY1639" s="114"/>
      <c r="AZ1639" s="96" t="str">
        <f t="shared" si="306"/>
        <v/>
      </c>
      <c r="BA1639" s="59" t="str">
        <f t="shared" si="307"/>
        <v/>
      </c>
      <c r="BB1639" s="59" t="str">
        <f t="shared" si="308"/>
        <v/>
      </c>
      <c r="BC1639" s="59" t="str">
        <f t="shared" si="312"/>
        <v/>
      </c>
      <c r="BD1639" s="59" t="str">
        <f t="shared" si="310"/>
        <v/>
      </c>
      <c r="BE1639" s="34" t="str">
        <f>IF(AZ1639="","",IF(AND($H1639="",$I1639=""),"Y",IF(AND($H1639&lt;=#REF!,$I1639&gt;=#REF!),"Y",IF(AND($H1639&lt;=#REF!,$I1639=""),"Y",IF(AND($H1639="",$I1639&gt;=#REF!),"Y","N")))))</f>
        <v/>
      </c>
      <c r="BF1639" s="80" t="str">
        <f t="shared" si="311"/>
        <v/>
      </c>
    </row>
    <row r="1640" spans="12:58">
      <c r="L1640" s="80" t="str">
        <f t="shared" si="309"/>
        <v/>
      </c>
      <c r="R1640" s="65" t="str">
        <f t="shared" si="301"/>
        <v/>
      </c>
      <c r="S1640" s="16" t="str">
        <f t="shared" si="302"/>
        <v/>
      </c>
      <c r="X1640" s="65" t="str">
        <f t="shared" si="303"/>
        <v/>
      </c>
      <c r="AD1640" s="65" t="str">
        <f t="shared" si="304"/>
        <v/>
      </c>
      <c r="AE1640" s="80" t="str">
        <f t="shared" si="305"/>
        <v/>
      </c>
      <c r="AF1640" s="13"/>
      <c r="AN1640" s="14"/>
      <c r="AO1640" s="14"/>
      <c r="AS1640" s="14"/>
      <c r="AT1640" s="14"/>
      <c r="AX1640" s="14"/>
      <c r="AY1640" s="114"/>
      <c r="AZ1640" s="96" t="str">
        <f t="shared" si="306"/>
        <v/>
      </c>
      <c r="BA1640" s="59" t="str">
        <f t="shared" si="307"/>
        <v/>
      </c>
      <c r="BB1640" s="59" t="str">
        <f t="shared" si="308"/>
        <v/>
      </c>
      <c r="BC1640" s="59" t="str">
        <f t="shared" si="312"/>
        <v/>
      </c>
      <c r="BD1640" s="59" t="str">
        <f t="shared" si="310"/>
        <v/>
      </c>
      <c r="BE1640" s="34" t="str">
        <f>IF(AZ1640="","",IF(AND($H1640="",$I1640=""),"Y",IF(AND($H1640&lt;=#REF!,$I1640&gt;=#REF!),"Y",IF(AND($H1640&lt;=#REF!,$I1640=""),"Y",IF(AND($H1640="",$I1640&gt;=#REF!),"Y","N")))))</f>
        <v/>
      </c>
      <c r="BF1640" s="80" t="str">
        <f t="shared" si="311"/>
        <v/>
      </c>
    </row>
    <row r="1641" spans="12:58">
      <c r="L1641" s="80" t="str">
        <f t="shared" si="309"/>
        <v/>
      </c>
      <c r="R1641" s="65" t="str">
        <f t="shared" si="301"/>
        <v/>
      </c>
      <c r="S1641" s="16" t="str">
        <f t="shared" si="302"/>
        <v/>
      </c>
      <c r="X1641" s="65" t="str">
        <f t="shared" si="303"/>
        <v/>
      </c>
      <c r="AD1641" s="65" t="str">
        <f t="shared" si="304"/>
        <v/>
      </c>
      <c r="AE1641" s="80" t="str">
        <f t="shared" si="305"/>
        <v/>
      </c>
      <c r="AF1641" s="13"/>
      <c r="AN1641" s="14"/>
      <c r="AO1641" s="14"/>
      <c r="AS1641" s="14"/>
      <c r="AT1641" s="14"/>
      <c r="AX1641" s="14"/>
      <c r="AY1641" s="114"/>
      <c r="AZ1641" s="96" t="str">
        <f t="shared" si="306"/>
        <v/>
      </c>
      <c r="BA1641" s="59" t="str">
        <f t="shared" si="307"/>
        <v/>
      </c>
      <c r="BB1641" s="59" t="str">
        <f t="shared" si="308"/>
        <v/>
      </c>
      <c r="BC1641" s="59" t="str">
        <f t="shared" si="312"/>
        <v/>
      </c>
      <c r="BD1641" s="59" t="str">
        <f t="shared" si="310"/>
        <v/>
      </c>
      <c r="BE1641" s="34" t="str">
        <f>IF(AZ1641="","",IF(AND($H1641="",$I1641=""),"Y",IF(AND($H1641&lt;=#REF!,$I1641&gt;=#REF!),"Y",IF(AND($H1641&lt;=#REF!,$I1641=""),"Y",IF(AND($H1641="",$I1641&gt;=#REF!),"Y","N")))))</f>
        <v/>
      </c>
      <c r="BF1641" s="80" t="str">
        <f t="shared" si="311"/>
        <v/>
      </c>
    </row>
    <row r="1642" spans="12:58">
      <c r="L1642" s="80" t="str">
        <f t="shared" si="309"/>
        <v/>
      </c>
      <c r="R1642" s="65" t="str">
        <f t="shared" si="301"/>
        <v/>
      </c>
      <c r="S1642" s="16" t="str">
        <f t="shared" si="302"/>
        <v/>
      </c>
      <c r="X1642" s="65" t="str">
        <f t="shared" si="303"/>
        <v/>
      </c>
      <c r="AD1642" s="65" t="str">
        <f t="shared" si="304"/>
        <v/>
      </c>
      <c r="AE1642" s="80" t="str">
        <f t="shared" si="305"/>
        <v/>
      </c>
      <c r="AF1642" s="13"/>
      <c r="AN1642" s="14"/>
      <c r="AO1642" s="14"/>
      <c r="AS1642" s="14"/>
      <c r="AT1642" s="14"/>
      <c r="AX1642" s="14"/>
      <c r="AY1642" s="114"/>
      <c r="AZ1642" s="96" t="str">
        <f t="shared" si="306"/>
        <v/>
      </c>
      <c r="BA1642" s="59" t="str">
        <f t="shared" si="307"/>
        <v/>
      </c>
      <c r="BB1642" s="59" t="str">
        <f t="shared" si="308"/>
        <v/>
      </c>
      <c r="BC1642" s="59" t="str">
        <f t="shared" si="312"/>
        <v/>
      </c>
      <c r="BD1642" s="59" t="str">
        <f t="shared" si="310"/>
        <v/>
      </c>
      <c r="BE1642" s="34" t="str">
        <f>IF(AZ1642="","",IF(AND($H1642="",$I1642=""),"Y",IF(AND($H1642&lt;=#REF!,$I1642&gt;=#REF!),"Y",IF(AND($H1642&lt;=#REF!,$I1642=""),"Y",IF(AND($H1642="",$I1642&gt;=#REF!),"Y","N")))))</f>
        <v/>
      </c>
      <c r="BF1642" s="80" t="str">
        <f t="shared" si="311"/>
        <v/>
      </c>
    </row>
    <row r="1643" spans="12:58">
      <c r="L1643" s="80" t="str">
        <f t="shared" si="309"/>
        <v/>
      </c>
      <c r="R1643" s="65" t="str">
        <f t="shared" si="301"/>
        <v/>
      </c>
      <c r="S1643" s="16" t="str">
        <f t="shared" si="302"/>
        <v/>
      </c>
      <c r="X1643" s="65" t="str">
        <f t="shared" si="303"/>
        <v/>
      </c>
      <c r="AD1643" s="65" t="str">
        <f t="shared" si="304"/>
        <v/>
      </c>
      <c r="AE1643" s="80" t="str">
        <f t="shared" si="305"/>
        <v/>
      </c>
      <c r="AF1643" s="13"/>
      <c r="AN1643" s="14"/>
      <c r="AO1643" s="14"/>
      <c r="AS1643" s="14"/>
      <c r="AT1643" s="14"/>
      <c r="AX1643" s="14"/>
      <c r="AY1643" s="114"/>
      <c r="AZ1643" s="96" t="str">
        <f t="shared" si="306"/>
        <v/>
      </c>
      <c r="BA1643" s="59" t="str">
        <f t="shared" si="307"/>
        <v/>
      </c>
      <c r="BB1643" s="59" t="str">
        <f t="shared" si="308"/>
        <v/>
      </c>
      <c r="BC1643" s="59" t="str">
        <f t="shared" si="312"/>
        <v/>
      </c>
      <c r="BD1643" s="59" t="str">
        <f t="shared" si="310"/>
        <v/>
      </c>
      <c r="BE1643" s="34" t="str">
        <f>IF(AZ1643="","",IF(AND($H1643="",$I1643=""),"Y",IF(AND($H1643&lt;=#REF!,$I1643&gt;=#REF!),"Y",IF(AND($H1643&lt;=#REF!,$I1643=""),"Y",IF(AND($H1643="",$I1643&gt;=#REF!),"Y","N")))))</f>
        <v/>
      </c>
      <c r="BF1643" s="80" t="str">
        <f t="shared" si="311"/>
        <v/>
      </c>
    </row>
    <row r="1644" spans="12:58">
      <c r="L1644" s="80" t="str">
        <f t="shared" si="309"/>
        <v/>
      </c>
      <c r="R1644" s="65" t="str">
        <f t="shared" si="301"/>
        <v/>
      </c>
      <c r="S1644" s="16" t="str">
        <f t="shared" si="302"/>
        <v/>
      </c>
      <c r="X1644" s="65" t="str">
        <f t="shared" si="303"/>
        <v/>
      </c>
      <c r="AD1644" s="65" t="str">
        <f t="shared" si="304"/>
        <v/>
      </c>
      <c r="AE1644" s="80" t="str">
        <f t="shared" si="305"/>
        <v/>
      </c>
      <c r="AF1644" s="13"/>
      <c r="AN1644" s="14"/>
      <c r="AO1644" s="14"/>
      <c r="AS1644" s="14"/>
      <c r="AT1644" s="14"/>
      <c r="AX1644" s="14"/>
      <c r="AY1644" s="114"/>
      <c r="AZ1644" s="96" t="str">
        <f t="shared" si="306"/>
        <v/>
      </c>
      <c r="BA1644" s="59" t="str">
        <f t="shared" si="307"/>
        <v/>
      </c>
      <c r="BB1644" s="59" t="str">
        <f t="shared" si="308"/>
        <v/>
      </c>
      <c r="BC1644" s="59" t="str">
        <f t="shared" si="312"/>
        <v/>
      </c>
      <c r="BD1644" s="59" t="str">
        <f t="shared" si="310"/>
        <v/>
      </c>
      <c r="BE1644" s="34" t="str">
        <f>IF(AZ1644="","",IF(AND($H1644="",$I1644=""),"Y",IF(AND($H1644&lt;=#REF!,$I1644&gt;=#REF!),"Y",IF(AND($H1644&lt;=#REF!,$I1644=""),"Y",IF(AND($H1644="",$I1644&gt;=#REF!),"Y","N")))))</f>
        <v/>
      </c>
      <c r="BF1644" s="80" t="str">
        <f t="shared" si="311"/>
        <v/>
      </c>
    </row>
    <row r="1645" spans="12:58">
      <c r="L1645" s="80" t="str">
        <f t="shared" si="309"/>
        <v/>
      </c>
      <c r="R1645" s="65" t="str">
        <f t="shared" si="301"/>
        <v/>
      </c>
      <c r="S1645" s="16" t="str">
        <f t="shared" si="302"/>
        <v/>
      </c>
      <c r="X1645" s="65" t="str">
        <f t="shared" si="303"/>
        <v/>
      </c>
      <c r="AD1645" s="65" t="str">
        <f t="shared" si="304"/>
        <v/>
      </c>
      <c r="AE1645" s="80" t="str">
        <f t="shared" si="305"/>
        <v/>
      </c>
      <c r="AF1645" s="13"/>
      <c r="AN1645" s="14"/>
      <c r="AO1645" s="14"/>
      <c r="AS1645" s="14"/>
      <c r="AT1645" s="14"/>
      <c r="AX1645" s="14"/>
      <c r="AY1645" s="114"/>
      <c r="AZ1645" s="96" t="str">
        <f t="shared" si="306"/>
        <v/>
      </c>
      <c r="BA1645" s="59" t="str">
        <f t="shared" si="307"/>
        <v/>
      </c>
      <c r="BB1645" s="59" t="str">
        <f t="shared" si="308"/>
        <v/>
      </c>
      <c r="BC1645" s="59" t="str">
        <f t="shared" si="312"/>
        <v/>
      </c>
      <c r="BD1645" s="59" t="str">
        <f t="shared" si="310"/>
        <v/>
      </c>
      <c r="BE1645" s="34" t="str">
        <f>IF(AZ1645="","",IF(AND($H1645="",$I1645=""),"Y",IF(AND($H1645&lt;=#REF!,$I1645&gt;=#REF!),"Y",IF(AND($H1645&lt;=#REF!,$I1645=""),"Y",IF(AND($H1645="",$I1645&gt;=#REF!),"Y","N")))))</f>
        <v/>
      </c>
      <c r="BF1645" s="80" t="str">
        <f t="shared" si="311"/>
        <v/>
      </c>
    </row>
    <row r="1646" spans="12:58">
      <c r="L1646" s="80" t="str">
        <f t="shared" si="309"/>
        <v/>
      </c>
      <c r="R1646" s="65" t="str">
        <f t="shared" si="301"/>
        <v/>
      </c>
      <c r="S1646" s="16" t="str">
        <f t="shared" si="302"/>
        <v/>
      </c>
      <c r="X1646" s="65" t="str">
        <f t="shared" si="303"/>
        <v/>
      </c>
      <c r="AD1646" s="65" t="str">
        <f t="shared" si="304"/>
        <v/>
      </c>
      <c r="AE1646" s="80" t="str">
        <f t="shared" si="305"/>
        <v/>
      </c>
      <c r="AF1646" s="13"/>
      <c r="AN1646" s="14"/>
      <c r="AO1646" s="14"/>
      <c r="AS1646" s="14"/>
      <c r="AT1646" s="14"/>
      <c r="AX1646" s="14"/>
      <c r="AY1646" s="114"/>
      <c r="AZ1646" s="96" t="str">
        <f t="shared" si="306"/>
        <v/>
      </c>
      <c r="BA1646" s="59" t="str">
        <f t="shared" si="307"/>
        <v/>
      </c>
      <c r="BB1646" s="59" t="str">
        <f t="shared" si="308"/>
        <v/>
      </c>
      <c r="BC1646" s="59" t="str">
        <f t="shared" si="312"/>
        <v/>
      </c>
      <c r="BD1646" s="59" t="str">
        <f t="shared" si="310"/>
        <v/>
      </c>
      <c r="BE1646" s="34" t="str">
        <f>IF(AZ1646="","",IF(AND($H1646="",$I1646=""),"Y",IF(AND($H1646&lt;=#REF!,$I1646&gt;=#REF!),"Y",IF(AND($H1646&lt;=#REF!,$I1646=""),"Y",IF(AND($H1646="",$I1646&gt;=#REF!),"Y","N")))))</f>
        <v/>
      </c>
      <c r="BF1646" s="80" t="str">
        <f t="shared" si="311"/>
        <v/>
      </c>
    </row>
    <row r="1647" spans="12:58">
      <c r="L1647" s="80" t="str">
        <f t="shared" si="309"/>
        <v/>
      </c>
      <c r="R1647" s="65" t="str">
        <f t="shared" si="301"/>
        <v/>
      </c>
      <c r="S1647" s="16" t="str">
        <f t="shared" si="302"/>
        <v/>
      </c>
      <c r="X1647" s="65" t="str">
        <f t="shared" si="303"/>
        <v/>
      </c>
      <c r="AD1647" s="65" t="str">
        <f t="shared" si="304"/>
        <v/>
      </c>
      <c r="AE1647" s="80" t="str">
        <f t="shared" si="305"/>
        <v/>
      </c>
      <c r="AF1647" s="13"/>
      <c r="AN1647" s="14"/>
      <c r="AO1647" s="14"/>
      <c r="AS1647" s="14"/>
      <c r="AT1647" s="14"/>
      <c r="AX1647" s="14"/>
      <c r="AY1647" s="114"/>
      <c r="AZ1647" s="96" t="str">
        <f t="shared" si="306"/>
        <v/>
      </c>
      <c r="BA1647" s="59" t="str">
        <f t="shared" si="307"/>
        <v/>
      </c>
      <c r="BB1647" s="59" t="str">
        <f t="shared" si="308"/>
        <v/>
      </c>
      <c r="BC1647" s="59" t="str">
        <f t="shared" si="312"/>
        <v/>
      </c>
      <c r="BD1647" s="59" t="str">
        <f t="shared" si="310"/>
        <v/>
      </c>
      <c r="BE1647" s="34" t="str">
        <f>IF(AZ1647="","",IF(AND($H1647="",$I1647=""),"Y",IF(AND($H1647&lt;=#REF!,$I1647&gt;=#REF!),"Y",IF(AND($H1647&lt;=#REF!,$I1647=""),"Y",IF(AND($H1647="",$I1647&gt;=#REF!),"Y","N")))))</f>
        <v/>
      </c>
      <c r="BF1647" s="80" t="str">
        <f t="shared" si="311"/>
        <v/>
      </c>
    </row>
    <row r="1648" spans="12:58">
      <c r="L1648" s="80" t="str">
        <f t="shared" si="309"/>
        <v/>
      </c>
      <c r="R1648" s="65" t="str">
        <f t="shared" si="301"/>
        <v/>
      </c>
      <c r="S1648" s="16" t="str">
        <f t="shared" si="302"/>
        <v/>
      </c>
      <c r="X1648" s="65" t="str">
        <f t="shared" si="303"/>
        <v/>
      </c>
      <c r="AD1648" s="65" t="str">
        <f t="shared" si="304"/>
        <v/>
      </c>
      <c r="AE1648" s="80" t="str">
        <f t="shared" si="305"/>
        <v/>
      </c>
      <c r="AF1648" s="13"/>
      <c r="AN1648" s="14"/>
      <c r="AO1648" s="14"/>
      <c r="AS1648" s="14"/>
      <c r="AT1648" s="14"/>
      <c r="AX1648" s="14"/>
      <c r="AY1648" s="114"/>
      <c r="AZ1648" s="96" t="str">
        <f t="shared" si="306"/>
        <v/>
      </c>
      <c r="BA1648" s="59" t="str">
        <f t="shared" si="307"/>
        <v/>
      </c>
      <c r="BB1648" s="59" t="str">
        <f t="shared" si="308"/>
        <v/>
      </c>
      <c r="BC1648" s="59" t="str">
        <f t="shared" si="312"/>
        <v/>
      </c>
      <c r="BD1648" s="59" t="str">
        <f t="shared" si="310"/>
        <v/>
      </c>
      <c r="BE1648" s="34" t="str">
        <f>IF(AZ1648="","",IF(AND($H1648="",$I1648=""),"Y",IF(AND($H1648&lt;=#REF!,$I1648&gt;=#REF!),"Y",IF(AND($H1648&lt;=#REF!,$I1648=""),"Y",IF(AND($H1648="",$I1648&gt;=#REF!),"Y","N")))))</f>
        <v/>
      </c>
      <c r="BF1648" s="80" t="str">
        <f t="shared" si="311"/>
        <v/>
      </c>
    </row>
    <row r="1649" spans="12:58">
      <c r="L1649" s="80" t="str">
        <f t="shared" si="309"/>
        <v/>
      </c>
      <c r="R1649" s="65" t="str">
        <f t="shared" si="301"/>
        <v/>
      </c>
      <c r="S1649" s="16" t="str">
        <f t="shared" si="302"/>
        <v/>
      </c>
      <c r="X1649" s="65" t="str">
        <f t="shared" si="303"/>
        <v/>
      </c>
      <c r="AD1649" s="65" t="str">
        <f t="shared" si="304"/>
        <v/>
      </c>
      <c r="AE1649" s="80" t="str">
        <f t="shared" si="305"/>
        <v/>
      </c>
      <c r="AF1649" s="13"/>
      <c r="AN1649" s="14"/>
      <c r="AO1649" s="14"/>
      <c r="AS1649" s="14"/>
      <c r="AT1649" s="14"/>
      <c r="AX1649" s="14"/>
      <c r="AY1649" s="114"/>
      <c r="AZ1649" s="96" t="str">
        <f t="shared" si="306"/>
        <v/>
      </c>
      <c r="BA1649" s="59" t="str">
        <f t="shared" si="307"/>
        <v/>
      </c>
      <c r="BB1649" s="59" t="str">
        <f t="shared" si="308"/>
        <v/>
      </c>
      <c r="BC1649" s="59" t="str">
        <f t="shared" si="312"/>
        <v/>
      </c>
      <c r="BD1649" s="59" t="str">
        <f t="shared" si="310"/>
        <v/>
      </c>
      <c r="BE1649" s="34" t="str">
        <f>IF(AZ1649="","",IF(AND($H1649="",$I1649=""),"Y",IF(AND($H1649&lt;=#REF!,$I1649&gt;=#REF!),"Y",IF(AND($H1649&lt;=#REF!,$I1649=""),"Y",IF(AND($H1649="",$I1649&gt;=#REF!),"Y","N")))))</f>
        <v/>
      </c>
      <c r="BF1649" s="80" t="str">
        <f t="shared" si="311"/>
        <v/>
      </c>
    </row>
    <row r="1650" spans="12:58">
      <c r="L1650" s="80" t="str">
        <f t="shared" si="309"/>
        <v/>
      </c>
      <c r="R1650" s="65" t="str">
        <f t="shared" si="301"/>
        <v/>
      </c>
      <c r="S1650" s="16" t="str">
        <f t="shared" si="302"/>
        <v/>
      </c>
      <c r="X1650" s="65" t="str">
        <f t="shared" si="303"/>
        <v/>
      </c>
      <c r="AD1650" s="65" t="str">
        <f t="shared" si="304"/>
        <v/>
      </c>
      <c r="AE1650" s="80" t="str">
        <f t="shared" si="305"/>
        <v/>
      </c>
      <c r="AF1650" s="13"/>
      <c r="AN1650" s="14"/>
      <c r="AO1650" s="14"/>
      <c r="AS1650" s="14"/>
      <c r="AT1650" s="14"/>
      <c r="AX1650" s="14"/>
      <c r="AY1650" s="114"/>
      <c r="AZ1650" s="96" t="str">
        <f t="shared" si="306"/>
        <v/>
      </c>
      <c r="BA1650" s="59" t="str">
        <f t="shared" si="307"/>
        <v/>
      </c>
      <c r="BB1650" s="59" t="str">
        <f t="shared" si="308"/>
        <v/>
      </c>
      <c r="BC1650" s="59" t="str">
        <f t="shared" si="312"/>
        <v/>
      </c>
      <c r="BD1650" s="59" t="str">
        <f t="shared" si="310"/>
        <v/>
      </c>
      <c r="BE1650" s="34" t="str">
        <f>IF(AZ1650="","",IF(AND($H1650="",$I1650=""),"Y",IF(AND($H1650&lt;=#REF!,$I1650&gt;=#REF!),"Y",IF(AND($H1650&lt;=#REF!,$I1650=""),"Y",IF(AND($H1650="",$I1650&gt;=#REF!),"Y","N")))))</f>
        <v/>
      </c>
      <c r="BF1650" s="80" t="str">
        <f t="shared" si="311"/>
        <v/>
      </c>
    </row>
    <row r="1651" spans="12:58">
      <c r="L1651" s="80" t="str">
        <f t="shared" si="309"/>
        <v/>
      </c>
      <c r="R1651" s="65" t="str">
        <f t="shared" si="301"/>
        <v/>
      </c>
      <c r="S1651" s="16" t="str">
        <f t="shared" si="302"/>
        <v/>
      </c>
      <c r="X1651" s="65" t="str">
        <f t="shared" si="303"/>
        <v/>
      </c>
      <c r="AD1651" s="65" t="str">
        <f t="shared" si="304"/>
        <v/>
      </c>
      <c r="AE1651" s="80" t="str">
        <f t="shared" si="305"/>
        <v/>
      </c>
      <c r="AF1651" s="13"/>
      <c r="AN1651" s="14"/>
      <c r="AO1651" s="14"/>
      <c r="AS1651" s="14"/>
      <c r="AT1651" s="14"/>
      <c r="AX1651" s="14"/>
      <c r="AY1651" s="114"/>
      <c r="AZ1651" s="96" t="str">
        <f t="shared" si="306"/>
        <v/>
      </c>
      <c r="BA1651" s="59" t="str">
        <f t="shared" si="307"/>
        <v/>
      </c>
      <c r="BB1651" s="59" t="str">
        <f t="shared" si="308"/>
        <v/>
      </c>
      <c r="BC1651" s="59" t="str">
        <f t="shared" si="312"/>
        <v/>
      </c>
      <c r="BD1651" s="59" t="str">
        <f t="shared" si="310"/>
        <v/>
      </c>
      <c r="BE1651" s="34" t="str">
        <f>IF(AZ1651="","",IF(AND($H1651="",$I1651=""),"Y",IF(AND($H1651&lt;=#REF!,$I1651&gt;=#REF!),"Y",IF(AND($H1651&lt;=#REF!,$I1651=""),"Y",IF(AND($H1651="",$I1651&gt;=#REF!),"Y","N")))))</f>
        <v/>
      </c>
      <c r="BF1651" s="80" t="str">
        <f t="shared" si="311"/>
        <v/>
      </c>
    </row>
    <row r="1652" spans="12:58">
      <c r="L1652" s="80" t="str">
        <f t="shared" si="309"/>
        <v/>
      </c>
      <c r="R1652" s="65" t="str">
        <f t="shared" si="301"/>
        <v/>
      </c>
      <c r="S1652" s="16" t="str">
        <f t="shared" si="302"/>
        <v/>
      </c>
      <c r="X1652" s="65" t="str">
        <f t="shared" si="303"/>
        <v/>
      </c>
      <c r="AD1652" s="65" t="str">
        <f t="shared" si="304"/>
        <v/>
      </c>
      <c r="AE1652" s="80" t="str">
        <f t="shared" si="305"/>
        <v/>
      </c>
      <c r="AF1652" s="13"/>
      <c r="AN1652" s="14"/>
      <c r="AO1652" s="14"/>
      <c r="AS1652" s="14"/>
      <c r="AT1652" s="14"/>
      <c r="AX1652" s="14"/>
      <c r="AY1652" s="114"/>
      <c r="AZ1652" s="96" t="str">
        <f t="shared" si="306"/>
        <v/>
      </c>
      <c r="BA1652" s="59" t="str">
        <f t="shared" si="307"/>
        <v/>
      </c>
      <c r="BB1652" s="59" t="str">
        <f t="shared" si="308"/>
        <v/>
      </c>
      <c r="BC1652" s="59" t="str">
        <f t="shared" si="312"/>
        <v/>
      </c>
      <c r="BD1652" s="59" t="str">
        <f t="shared" si="310"/>
        <v/>
      </c>
      <c r="BE1652" s="34" t="str">
        <f>IF(AZ1652="","",IF(AND($H1652="",$I1652=""),"Y",IF(AND($H1652&lt;=#REF!,$I1652&gt;=#REF!),"Y",IF(AND($H1652&lt;=#REF!,$I1652=""),"Y",IF(AND($H1652="",$I1652&gt;=#REF!),"Y","N")))))</f>
        <v/>
      </c>
      <c r="BF1652" s="80" t="str">
        <f t="shared" si="311"/>
        <v/>
      </c>
    </row>
    <row r="1653" spans="12:58">
      <c r="L1653" s="80" t="str">
        <f t="shared" si="309"/>
        <v/>
      </c>
      <c r="R1653" s="65" t="str">
        <f t="shared" si="301"/>
        <v/>
      </c>
      <c r="S1653" s="16" t="str">
        <f t="shared" si="302"/>
        <v/>
      </c>
      <c r="X1653" s="65" t="str">
        <f t="shared" si="303"/>
        <v/>
      </c>
      <c r="AD1653" s="65" t="str">
        <f t="shared" si="304"/>
        <v/>
      </c>
      <c r="AE1653" s="80" t="str">
        <f t="shared" si="305"/>
        <v/>
      </c>
      <c r="AF1653" s="13"/>
      <c r="AN1653" s="14"/>
      <c r="AO1653" s="14"/>
      <c r="AS1653" s="14"/>
      <c r="AT1653" s="14"/>
      <c r="AX1653" s="14"/>
      <c r="AY1653" s="114"/>
      <c r="AZ1653" s="96" t="str">
        <f t="shared" si="306"/>
        <v/>
      </c>
      <c r="BA1653" s="59" t="str">
        <f t="shared" si="307"/>
        <v/>
      </c>
      <c r="BB1653" s="59" t="str">
        <f t="shared" si="308"/>
        <v/>
      </c>
      <c r="BC1653" s="59" t="str">
        <f t="shared" si="312"/>
        <v/>
      </c>
      <c r="BD1653" s="59" t="str">
        <f t="shared" si="310"/>
        <v/>
      </c>
      <c r="BE1653" s="34" t="str">
        <f>IF(AZ1653="","",IF(AND($H1653="",$I1653=""),"Y",IF(AND($H1653&lt;=#REF!,$I1653&gt;=#REF!),"Y",IF(AND($H1653&lt;=#REF!,$I1653=""),"Y",IF(AND($H1653="",$I1653&gt;=#REF!),"Y","N")))))</f>
        <v/>
      </c>
      <c r="BF1653" s="80" t="str">
        <f t="shared" si="311"/>
        <v/>
      </c>
    </row>
    <row r="1654" spans="12:58">
      <c r="L1654" s="80" t="str">
        <f t="shared" si="309"/>
        <v/>
      </c>
      <c r="R1654" s="65" t="str">
        <f t="shared" si="301"/>
        <v/>
      </c>
      <c r="S1654" s="16" t="str">
        <f t="shared" si="302"/>
        <v/>
      </c>
      <c r="X1654" s="65" t="str">
        <f t="shared" si="303"/>
        <v/>
      </c>
      <c r="AD1654" s="65" t="str">
        <f t="shared" si="304"/>
        <v/>
      </c>
      <c r="AE1654" s="80" t="str">
        <f t="shared" si="305"/>
        <v/>
      </c>
      <c r="AF1654" s="13"/>
      <c r="AN1654" s="14"/>
      <c r="AO1654" s="14"/>
      <c r="AS1654" s="14"/>
      <c r="AT1654" s="14"/>
      <c r="AX1654" s="14"/>
      <c r="AY1654" s="114"/>
      <c r="AZ1654" s="96" t="str">
        <f t="shared" si="306"/>
        <v/>
      </c>
      <c r="BA1654" s="59" t="str">
        <f t="shared" si="307"/>
        <v/>
      </c>
      <c r="BB1654" s="59" t="str">
        <f t="shared" si="308"/>
        <v/>
      </c>
      <c r="BC1654" s="59" t="str">
        <f t="shared" si="312"/>
        <v/>
      </c>
      <c r="BD1654" s="59" t="str">
        <f t="shared" si="310"/>
        <v/>
      </c>
      <c r="BE1654" s="34" t="str">
        <f>IF(AZ1654="","",IF(AND($H1654="",$I1654=""),"Y",IF(AND($H1654&lt;=#REF!,$I1654&gt;=#REF!),"Y",IF(AND($H1654&lt;=#REF!,$I1654=""),"Y",IF(AND($H1654="",$I1654&gt;=#REF!),"Y","N")))))</f>
        <v/>
      </c>
      <c r="BF1654" s="80" t="str">
        <f t="shared" si="311"/>
        <v/>
      </c>
    </row>
    <row r="1655" spans="12:58">
      <c r="L1655" s="80" t="str">
        <f t="shared" si="309"/>
        <v/>
      </c>
      <c r="R1655" s="65" t="str">
        <f t="shared" si="301"/>
        <v/>
      </c>
      <c r="S1655" s="16" t="str">
        <f t="shared" si="302"/>
        <v/>
      </c>
      <c r="X1655" s="65" t="str">
        <f t="shared" si="303"/>
        <v/>
      </c>
      <c r="AD1655" s="65" t="str">
        <f t="shared" si="304"/>
        <v/>
      </c>
      <c r="AE1655" s="80" t="str">
        <f t="shared" si="305"/>
        <v/>
      </c>
      <c r="AF1655" s="13"/>
      <c r="AN1655" s="14"/>
      <c r="AO1655" s="14"/>
      <c r="AS1655" s="14"/>
      <c r="AT1655" s="14"/>
      <c r="AX1655" s="14"/>
      <c r="AY1655" s="114"/>
      <c r="AZ1655" s="96" t="str">
        <f t="shared" si="306"/>
        <v/>
      </c>
      <c r="BA1655" s="59" t="str">
        <f t="shared" si="307"/>
        <v/>
      </c>
      <c r="BB1655" s="59" t="str">
        <f t="shared" si="308"/>
        <v/>
      </c>
      <c r="BC1655" s="59" t="str">
        <f t="shared" si="312"/>
        <v/>
      </c>
      <c r="BD1655" s="59" t="str">
        <f t="shared" si="310"/>
        <v/>
      </c>
      <c r="BE1655" s="34" t="str">
        <f>IF(AZ1655="","",IF(AND($H1655="",$I1655=""),"Y",IF(AND($H1655&lt;=#REF!,$I1655&gt;=#REF!),"Y",IF(AND($H1655&lt;=#REF!,$I1655=""),"Y",IF(AND($H1655="",$I1655&gt;=#REF!),"Y","N")))))</f>
        <v/>
      </c>
      <c r="BF1655" s="80" t="str">
        <f t="shared" si="311"/>
        <v/>
      </c>
    </row>
    <row r="1656" spans="12:58">
      <c r="L1656" s="80" t="str">
        <f t="shared" si="309"/>
        <v/>
      </c>
      <c r="R1656" s="65" t="str">
        <f t="shared" si="301"/>
        <v/>
      </c>
      <c r="S1656" s="16" t="str">
        <f t="shared" si="302"/>
        <v/>
      </c>
      <c r="X1656" s="65" t="str">
        <f t="shared" si="303"/>
        <v/>
      </c>
      <c r="AD1656" s="65" t="str">
        <f t="shared" si="304"/>
        <v/>
      </c>
      <c r="AE1656" s="80" t="str">
        <f t="shared" si="305"/>
        <v/>
      </c>
      <c r="AF1656" s="13"/>
      <c r="AN1656" s="14"/>
      <c r="AO1656" s="14"/>
      <c r="AS1656" s="14"/>
      <c r="AT1656" s="14"/>
      <c r="AX1656" s="14"/>
      <c r="AY1656" s="114"/>
      <c r="AZ1656" s="96" t="str">
        <f t="shared" si="306"/>
        <v/>
      </c>
      <c r="BA1656" s="59" t="str">
        <f t="shared" si="307"/>
        <v/>
      </c>
      <c r="BB1656" s="59" t="str">
        <f t="shared" si="308"/>
        <v/>
      </c>
      <c r="BC1656" s="59" t="str">
        <f t="shared" si="312"/>
        <v/>
      </c>
      <c r="BD1656" s="59" t="str">
        <f t="shared" si="310"/>
        <v/>
      </c>
      <c r="BE1656" s="34" t="str">
        <f>IF(AZ1656="","",IF(AND($H1656="",$I1656=""),"Y",IF(AND($H1656&lt;=#REF!,$I1656&gt;=#REF!),"Y",IF(AND($H1656&lt;=#REF!,$I1656=""),"Y",IF(AND($H1656="",$I1656&gt;=#REF!),"Y","N")))))</f>
        <v/>
      </c>
      <c r="BF1656" s="80" t="str">
        <f t="shared" si="311"/>
        <v/>
      </c>
    </row>
    <row r="1657" spans="12:58">
      <c r="L1657" s="80" t="str">
        <f t="shared" si="309"/>
        <v/>
      </c>
      <c r="R1657" s="65" t="str">
        <f t="shared" si="301"/>
        <v/>
      </c>
      <c r="S1657" s="16" t="str">
        <f t="shared" si="302"/>
        <v/>
      </c>
      <c r="X1657" s="65" t="str">
        <f t="shared" si="303"/>
        <v/>
      </c>
      <c r="AD1657" s="65" t="str">
        <f t="shared" si="304"/>
        <v/>
      </c>
      <c r="AE1657" s="80" t="str">
        <f t="shared" si="305"/>
        <v/>
      </c>
      <c r="AF1657" s="13"/>
      <c r="AN1657" s="14"/>
      <c r="AO1657" s="14"/>
      <c r="AS1657" s="14"/>
      <c r="AT1657" s="14"/>
      <c r="AX1657" s="14"/>
      <c r="AY1657" s="114"/>
      <c r="AZ1657" s="96" t="str">
        <f t="shared" si="306"/>
        <v/>
      </c>
      <c r="BA1657" s="59" t="str">
        <f t="shared" si="307"/>
        <v/>
      </c>
      <c r="BB1657" s="59" t="str">
        <f t="shared" si="308"/>
        <v/>
      </c>
      <c r="BC1657" s="59" t="str">
        <f t="shared" si="312"/>
        <v/>
      </c>
      <c r="BD1657" s="59" t="str">
        <f t="shared" si="310"/>
        <v/>
      </c>
      <c r="BE1657" s="34" t="str">
        <f>IF(AZ1657="","",IF(AND($H1657="",$I1657=""),"Y",IF(AND($H1657&lt;=#REF!,$I1657&gt;=#REF!),"Y",IF(AND($H1657&lt;=#REF!,$I1657=""),"Y",IF(AND($H1657="",$I1657&gt;=#REF!),"Y","N")))))</f>
        <v/>
      </c>
      <c r="BF1657" s="80" t="str">
        <f t="shared" si="311"/>
        <v/>
      </c>
    </row>
    <row r="1658" spans="12:58">
      <c r="L1658" s="80" t="str">
        <f t="shared" si="309"/>
        <v/>
      </c>
      <c r="R1658" s="65" t="str">
        <f t="shared" si="301"/>
        <v/>
      </c>
      <c r="S1658" s="16" t="str">
        <f t="shared" si="302"/>
        <v/>
      </c>
      <c r="X1658" s="65" t="str">
        <f t="shared" si="303"/>
        <v/>
      </c>
      <c r="AD1658" s="65" t="str">
        <f t="shared" si="304"/>
        <v/>
      </c>
      <c r="AE1658" s="80" t="str">
        <f t="shared" si="305"/>
        <v/>
      </c>
      <c r="AF1658" s="13"/>
      <c r="AN1658" s="14"/>
      <c r="AO1658" s="14"/>
      <c r="AS1658" s="14"/>
      <c r="AT1658" s="14"/>
      <c r="AX1658" s="14"/>
      <c r="AY1658" s="114"/>
      <c r="AZ1658" s="96" t="str">
        <f t="shared" si="306"/>
        <v/>
      </c>
      <c r="BA1658" s="59" t="str">
        <f t="shared" si="307"/>
        <v/>
      </c>
      <c r="BB1658" s="59" t="str">
        <f t="shared" si="308"/>
        <v/>
      </c>
      <c r="BC1658" s="59" t="str">
        <f t="shared" si="312"/>
        <v/>
      </c>
      <c r="BD1658" s="59" t="str">
        <f t="shared" si="310"/>
        <v/>
      </c>
      <c r="BE1658" s="34" t="str">
        <f>IF(AZ1658="","",IF(AND($H1658="",$I1658=""),"Y",IF(AND($H1658&lt;=#REF!,$I1658&gt;=#REF!),"Y",IF(AND($H1658&lt;=#REF!,$I1658=""),"Y",IF(AND($H1658="",$I1658&gt;=#REF!),"Y","N")))))</f>
        <v/>
      </c>
      <c r="BF1658" s="80" t="str">
        <f t="shared" si="311"/>
        <v/>
      </c>
    </row>
    <row r="1659" spans="12:58">
      <c r="L1659" s="80" t="str">
        <f t="shared" si="309"/>
        <v/>
      </c>
      <c r="R1659" s="65" t="str">
        <f t="shared" si="301"/>
        <v/>
      </c>
      <c r="S1659" s="16" t="str">
        <f t="shared" si="302"/>
        <v/>
      </c>
      <c r="X1659" s="65" t="str">
        <f t="shared" si="303"/>
        <v/>
      </c>
      <c r="AD1659" s="65" t="str">
        <f t="shared" si="304"/>
        <v/>
      </c>
      <c r="AE1659" s="80" t="str">
        <f t="shared" si="305"/>
        <v/>
      </c>
      <c r="AF1659" s="13"/>
      <c r="AN1659" s="14"/>
      <c r="AO1659" s="14"/>
      <c r="AS1659" s="14"/>
      <c r="AT1659" s="14"/>
      <c r="AX1659" s="14"/>
      <c r="AY1659" s="114"/>
      <c r="AZ1659" s="96" t="str">
        <f t="shared" si="306"/>
        <v/>
      </c>
      <c r="BA1659" s="59" t="str">
        <f t="shared" si="307"/>
        <v/>
      </c>
      <c r="BB1659" s="59" t="str">
        <f t="shared" si="308"/>
        <v/>
      </c>
      <c r="BC1659" s="59" t="str">
        <f t="shared" si="312"/>
        <v/>
      </c>
      <c r="BD1659" s="59" t="str">
        <f t="shared" si="310"/>
        <v/>
      </c>
      <c r="BE1659" s="34" t="str">
        <f>IF(AZ1659="","",IF(AND($H1659="",$I1659=""),"Y",IF(AND($H1659&lt;=#REF!,$I1659&gt;=#REF!),"Y",IF(AND($H1659&lt;=#REF!,$I1659=""),"Y",IF(AND($H1659="",$I1659&gt;=#REF!),"Y","N")))))</f>
        <v/>
      </c>
      <c r="BF1659" s="80" t="str">
        <f t="shared" si="311"/>
        <v/>
      </c>
    </row>
    <row r="1660" spans="12:58">
      <c r="L1660" s="80" t="str">
        <f t="shared" si="309"/>
        <v/>
      </c>
      <c r="R1660" s="65" t="str">
        <f t="shared" si="301"/>
        <v/>
      </c>
      <c r="S1660" s="16" t="str">
        <f t="shared" si="302"/>
        <v/>
      </c>
      <c r="X1660" s="65" t="str">
        <f t="shared" si="303"/>
        <v/>
      </c>
      <c r="AD1660" s="65" t="str">
        <f t="shared" si="304"/>
        <v/>
      </c>
      <c r="AE1660" s="80" t="str">
        <f t="shared" si="305"/>
        <v/>
      </c>
      <c r="AF1660" s="13"/>
      <c r="AN1660" s="14"/>
      <c r="AO1660" s="14"/>
      <c r="AS1660" s="14"/>
      <c r="AT1660" s="14"/>
      <c r="AX1660" s="14"/>
      <c r="AY1660" s="114"/>
      <c r="AZ1660" s="96" t="str">
        <f t="shared" si="306"/>
        <v/>
      </c>
      <c r="BA1660" s="59" t="str">
        <f t="shared" si="307"/>
        <v/>
      </c>
      <c r="BB1660" s="59" t="str">
        <f t="shared" si="308"/>
        <v/>
      </c>
      <c r="BC1660" s="59" t="str">
        <f t="shared" si="312"/>
        <v/>
      </c>
      <c r="BD1660" s="59" t="str">
        <f t="shared" si="310"/>
        <v/>
      </c>
      <c r="BE1660" s="34" t="str">
        <f>IF(AZ1660="","",IF(AND($H1660="",$I1660=""),"Y",IF(AND($H1660&lt;=#REF!,$I1660&gt;=#REF!),"Y",IF(AND($H1660&lt;=#REF!,$I1660=""),"Y",IF(AND($H1660="",$I1660&gt;=#REF!),"Y","N")))))</f>
        <v/>
      </c>
      <c r="BF1660" s="80" t="str">
        <f t="shared" si="311"/>
        <v/>
      </c>
    </row>
    <row r="1661" spans="12:58">
      <c r="L1661" s="80" t="str">
        <f t="shared" si="309"/>
        <v/>
      </c>
      <c r="R1661" s="65" t="str">
        <f t="shared" si="301"/>
        <v/>
      </c>
      <c r="S1661" s="16" t="str">
        <f t="shared" si="302"/>
        <v/>
      </c>
      <c r="X1661" s="65" t="str">
        <f t="shared" si="303"/>
        <v/>
      </c>
      <c r="AD1661" s="65" t="str">
        <f t="shared" si="304"/>
        <v/>
      </c>
      <c r="AE1661" s="80" t="str">
        <f t="shared" si="305"/>
        <v/>
      </c>
      <c r="AF1661" s="13"/>
      <c r="AN1661" s="14"/>
      <c r="AO1661" s="14"/>
      <c r="AS1661" s="14"/>
      <c r="AT1661" s="14"/>
      <c r="AX1661" s="14"/>
      <c r="AY1661" s="114"/>
      <c r="AZ1661" s="96" t="str">
        <f t="shared" si="306"/>
        <v/>
      </c>
      <c r="BA1661" s="59" t="str">
        <f t="shared" si="307"/>
        <v/>
      </c>
      <c r="BB1661" s="59" t="str">
        <f t="shared" si="308"/>
        <v/>
      </c>
      <c r="BC1661" s="59" t="str">
        <f t="shared" si="312"/>
        <v/>
      </c>
      <c r="BD1661" s="59" t="str">
        <f t="shared" si="310"/>
        <v/>
      </c>
      <c r="BE1661" s="34" t="str">
        <f>IF(AZ1661="","",IF(AND($H1661="",$I1661=""),"Y",IF(AND($H1661&lt;=#REF!,$I1661&gt;=#REF!),"Y",IF(AND($H1661&lt;=#REF!,$I1661=""),"Y",IF(AND($H1661="",$I1661&gt;=#REF!),"Y","N")))))</f>
        <v/>
      </c>
      <c r="BF1661" s="80" t="str">
        <f t="shared" si="311"/>
        <v/>
      </c>
    </row>
    <row r="1662" spans="12:58">
      <c r="L1662" s="80" t="str">
        <f t="shared" si="309"/>
        <v/>
      </c>
      <c r="R1662" s="65" t="str">
        <f t="shared" si="301"/>
        <v/>
      </c>
      <c r="S1662" s="16" t="str">
        <f t="shared" si="302"/>
        <v/>
      </c>
      <c r="X1662" s="65" t="str">
        <f t="shared" si="303"/>
        <v/>
      </c>
      <c r="AD1662" s="65" t="str">
        <f t="shared" si="304"/>
        <v/>
      </c>
      <c r="AE1662" s="80" t="str">
        <f t="shared" si="305"/>
        <v/>
      </c>
      <c r="AF1662" s="13"/>
      <c r="AN1662" s="14"/>
      <c r="AO1662" s="14"/>
      <c r="AS1662" s="14"/>
      <c r="AT1662" s="14"/>
      <c r="AX1662" s="14"/>
      <c r="AY1662" s="114"/>
      <c r="AZ1662" s="96" t="str">
        <f t="shared" si="306"/>
        <v/>
      </c>
      <c r="BA1662" s="59" t="str">
        <f t="shared" si="307"/>
        <v/>
      </c>
      <c r="BB1662" s="59" t="str">
        <f t="shared" si="308"/>
        <v/>
      </c>
      <c r="BC1662" s="59" t="str">
        <f t="shared" si="312"/>
        <v/>
      </c>
      <c r="BD1662" s="59" t="str">
        <f t="shared" si="310"/>
        <v/>
      </c>
      <c r="BE1662" s="34" t="str">
        <f>IF(AZ1662="","",IF(AND($H1662="",$I1662=""),"Y",IF(AND($H1662&lt;=#REF!,$I1662&gt;=#REF!),"Y",IF(AND($H1662&lt;=#REF!,$I1662=""),"Y",IF(AND($H1662="",$I1662&gt;=#REF!),"Y","N")))))</f>
        <v/>
      </c>
      <c r="BF1662" s="80" t="str">
        <f t="shared" si="311"/>
        <v/>
      </c>
    </row>
    <row r="1663" spans="12:58">
      <c r="L1663" s="80" t="str">
        <f t="shared" si="309"/>
        <v/>
      </c>
      <c r="R1663" s="65" t="str">
        <f t="shared" si="301"/>
        <v/>
      </c>
      <c r="S1663" s="16" t="str">
        <f t="shared" si="302"/>
        <v/>
      </c>
      <c r="X1663" s="65" t="str">
        <f t="shared" si="303"/>
        <v/>
      </c>
      <c r="AD1663" s="65" t="str">
        <f t="shared" si="304"/>
        <v/>
      </c>
      <c r="AE1663" s="80" t="str">
        <f t="shared" si="305"/>
        <v/>
      </c>
      <c r="AF1663" s="13"/>
      <c r="AN1663" s="14"/>
      <c r="AO1663" s="14"/>
      <c r="AS1663" s="14"/>
      <c r="AT1663" s="14"/>
      <c r="AX1663" s="14"/>
      <c r="AY1663" s="114"/>
      <c r="AZ1663" s="96" t="str">
        <f t="shared" si="306"/>
        <v/>
      </c>
      <c r="BA1663" s="59" t="str">
        <f t="shared" si="307"/>
        <v/>
      </c>
      <c r="BB1663" s="59" t="str">
        <f t="shared" si="308"/>
        <v/>
      </c>
      <c r="BC1663" s="59" t="str">
        <f t="shared" si="312"/>
        <v/>
      </c>
      <c r="BD1663" s="59" t="str">
        <f t="shared" si="310"/>
        <v/>
      </c>
      <c r="BE1663" s="34" t="str">
        <f>IF(AZ1663="","",IF(AND($H1663="",$I1663=""),"Y",IF(AND($H1663&lt;=#REF!,$I1663&gt;=#REF!),"Y",IF(AND($H1663&lt;=#REF!,$I1663=""),"Y",IF(AND($H1663="",$I1663&gt;=#REF!),"Y","N")))))</f>
        <v/>
      </c>
      <c r="BF1663" s="80" t="str">
        <f t="shared" si="311"/>
        <v/>
      </c>
    </row>
    <row r="1664" spans="12:58">
      <c r="L1664" s="80" t="str">
        <f t="shared" si="309"/>
        <v/>
      </c>
      <c r="R1664" s="65" t="str">
        <f t="shared" si="301"/>
        <v/>
      </c>
      <c r="S1664" s="16" t="str">
        <f t="shared" si="302"/>
        <v/>
      </c>
      <c r="X1664" s="65" t="str">
        <f t="shared" si="303"/>
        <v/>
      </c>
      <c r="AD1664" s="65" t="str">
        <f t="shared" si="304"/>
        <v/>
      </c>
      <c r="AE1664" s="80" t="str">
        <f t="shared" si="305"/>
        <v/>
      </c>
      <c r="AF1664" s="13"/>
      <c r="AN1664" s="14"/>
      <c r="AO1664" s="14"/>
      <c r="AS1664" s="14"/>
      <c r="AT1664" s="14"/>
      <c r="AX1664" s="14"/>
      <c r="AY1664" s="114"/>
      <c r="AZ1664" s="96" t="str">
        <f t="shared" si="306"/>
        <v/>
      </c>
      <c r="BA1664" s="59" t="str">
        <f t="shared" si="307"/>
        <v/>
      </c>
      <c r="BB1664" s="59" t="str">
        <f t="shared" si="308"/>
        <v/>
      </c>
      <c r="BC1664" s="59" t="str">
        <f t="shared" si="312"/>
        <v/>
      </c>
      <c r="BD1664" s="59" t="str">
        <f t="shared" si="310"/>
        <v/>
      </c>
      <c r="BE1664" s="34" t="str">
        <f>IF(AZ1664="","",IF(AND($H1664="",$I1664=""),"Y",IF(AND($H1664&lt;=#REF!,$I1664&gt;=#REF!),"Y",IF(AND($H1664&lt;=#REF!,$I1664=""),"Y",IF(AND($H1664="",$I1664&gt;=#REF!),"Y","N")))))</f>
        <v/>
      </c>
      <c r="BF1664" s="80" t="str">
        <f t="shared" si="311"/>
        <v/>
      </c>
    </row>
    <row r="1665" spans="12:58">
      <c r="L1665" s="80" t="str">
        <f t="shared" si="309"/>
        <v/>
      </c>
      <c r="R1665" s="65" t="str">
        <f t="shared" si="301"/>
        <v/>
      </c>
      <c r="S1665" s="16" t="str">
        <f t="shared" si="302"/>
        <v/>
      </c>
      <c r="X1665" s="65" t="str">
        <f t="shared" si="303"/>
        <v/>
      </c>
      <c r="AD1665" s="65" t="str">
        <f t="shared" si="304"/>
        <v/>
      </c>
      <c r="AE1665" s="80" t="str">
        <f t="shared" si="305"/>
        <v/>
      </c>
      <c r="AF1665" s="13"/>
      <c r="AN1665" s="14"/>
      <c r="AO1665" s="14"/>
      <c r="AS1665" s="14"/>
      <c r="AT1665" s="14"/>
      <c r="AX1665" s="14"/>
      <c r="AY1665" s="114"/>
      <c r="AZ1665" s="96" t="str">
        <f t="shared" si="306"/>
        <v/>
      </c>
      <c r="BA1665" s="59" t="str">
        <f t="shared" si="307"/>
        <v/>
      </c>
      <c r="BB1665" s="59" t="str">
        <f t="shared" si="308"/>
        <v/>
      </c>
      <c r="BC1665" s="59" t="str">
        <f t="shared" si="312"/>
        <v/>
      </c>
      <c r="BD1665" s="59" t="str">
        <f t="shared" si="310"/>
        <v/>
      </c>
      <c r="BE1665" s="34" t="str">
        <f>IF(AZ1665="","",IF(AND($H1665="",$I1665=""),"Y",IF(AND($H1665&lt;=#REF!,$I1665&gt;=#REF!),"Y",IF(AND($H1665&lt;=#REF!,$I1665=""),"Y",IF(AND($H1665="",$I1665&gt;=#REF!),"Y","N")))))</f>
        <v/>
      </c>
      <c r="BF1665" s="80" t="str">
        <f t="shared" si="311"/>
        <v/>
      </c>
    </row>
    <row r="1666" spans="12:58">
      <c r="L1666" s="80" t="str">
        <f t="shared" si="309"/>
        <v/>
      </c>
      <c r="R1666" s="65" t="str">
        <f t="shared" si="301"/>
        <v/>
      </c>
      <c r="S1666" s="16" t="str">
        <f t="shared" si="302"/>
        <v/>
      </c>
      <c r="X1666" s="65" t="str">
        <f t="shared" si="303"/>
        <v/>
      </c>
      <c r="AD1666" s="65" t="str">
        <f t="shared" si="304"/>
        <v/>
      </c>
      <c r="AE1666" s="80" t="str">
        <f t="shared" si="305"/>
        <v/>
      </c>
      <c r="AF1666" s="13"/>
      <c r="AN1666" s="14"/>
      <c r="AO1666" s="14"/>
      <c r="AS1666" s="14"/>
      <c r="AT1666" s="14"/>
      <c r="AX1666" s="14"/>
      <c r="AY1666" s="114"/>
      <c r="AZ1666" s="96" t="str">
        <f t="shared" si="306"/>
        <v/>
      </c>
      <c r="BA1666" s="59" t="str">
        <f t="shared" si="307"/>
        <v/>
      </c>
      <c r="BB1666" s="59" t="str">
        <f t="shared" si="308"/>
        <v/>
      </c>
      <c r="BC1666" s="59" t="str">
        <f t="shared" si="312"/>
        <v/>
      </c>
      <c r="BD1666" s="59" t="str">
        <f t="shared" si="310"/>
        <v/>
      </c>
      <c r="BE1666" s="34" t="str">
        <f>IF(AZ1666="","",IF(AND($H1666="",$I1666=""),"Y",IF(AND($H1666&lt;=#REF!,$I1666&gt;=#REF!),"Y",IF(AND($H1666&lt;=#REF!,$I1666=""),"Y",IF(AND($H1666="",$I1666&gt;=#REF!),"Y","N")))))</f>
        <v/>
      </c>
      <c r="BF1666" s="80" t="str">
        <f t="shared" si="311"/>
        <v/>
      </c>
    </row>
    <row r="1667" spans="12:58">
      <c r="L1667" s="80" t="str">
        <f t="shared" si="309"/>
        <v/>
      </c>
      <c r="R1667" s="65" t="str">
        <f t="shared" ref="R1667:R1730" si="313">IF(AND(N1667="Accepted",Q1667=""),"Enter date 1st dose administered",IF(AND(N1667="Previously vaccinated at another location",Q1667=""),"Enter date 1st dose administered",IF(AND(N1667="Refused",O1667=""),"Enter reason for refusal",IF(Q1667&lt;&gt;"","YES",IF(N1667="Refused","NO",IF(AND($M1667&lt;&gt;"",N1667=""),"Enter Vaccination Status",IF(N1667="Unknown","Unknown","")))))))</f>
        <v/>
      </c>
      <c r="S1667" s="16" t="str">
        <f t="shared" ref="S1667:S1730" si="314">IF(Q1667="","",IF(M1667="Pfizer-BioNTech",Q1667+21,IF(M1667="Moderna",Q1667+28,IF(M1667="Janssen/Johnson &amp; Johnson","N/A",""))))</f>
        <v/>
      </c>
      <c r="X1667" s="65" t="str">
        <f t="shared" ref="X1667:X1730" si="315">IF($M1667="Janssen/Johnson &amp; Johnson","N/A",IF(AND(T1667="Accepted",W1667=""),"Enter date 2nd dose administered",IF(AND(T1667="Previously vaccinated at another location",W1667=""),"Enter date 2nd dose administered",IF(R1667="NO","NO",IF(AND(T1667="Refused",U1667=""),"Enter reason for refusal",IF(W1667&lt;&gt;"","YES",IF(T1667="Refused","NO",IF(AND(R1667="YES",T1667=""),"NO",IF(T1667="Unknown","Unknown",IF(AND(T1667="",R1667="Unknown"),"Unknown",""))))))))))</f>
        <v/>
      </c>
      <c r="AD1667" s="65" t="str">
        <f t="shared" ref="AD1667:AD1730" si="316">IF($M1667="Janssen/Johnson &amp; Johnson","N/A",IF(AND(Z1667="Accepted",AC1667=""),"Enter date 2nd dose administered",IF(AND(Z1667="Previously vaccinated at another location",AC1667=""),"Enter date 2nd dose administered",IF(Y1667="NO","NO",IF(AND(Z1667="Refused",AA1667=""),"Enter reason for refusal",IF(AC1667&lt;&gt;"","YES",IF(Z1667="Refused","NO",IF(AND(Y1667="YES",Z1667=""),"NO",IF(Z1667="Unknown","Unknown",IF(AND(Z1667="",Y1667="Unknown"),"Unknown",""))))))))))</f>
        <v/>
      </c>
      <c r="AE1667" s="80" t="str">
        <f t="shared" ref="AE1667:AE1730" si="317">IF(AND(M1667="Pfizer-BioNTech",W1667&lt;&gt;""),W1667+150,IF(AND(M1667="Moderna",W1667&lt;&gt;""),W1667+150,IF(AND(M1667="Janssen/Johnson &amp; Johnson",Q1667&lt;&gt;""),Q1667+60,"")))</f>
        <v/>
      </c>
      <c r="AF1667" s="13"/>
      <c r="AN1667" s="14"/>
      <c r="AO1667" s="14"/>
      <c r="AS1667" s="14"/>
      <c r="AT1667" s="14"/>
      <c r="AX1667" s="14"/>
      <c r="AY1667" s="114"/>
      <c r="AZ1667" s="96" t="str">
        <f t="shared" ref="AZ1667:AZ1730" si="318">IF(OR(X1667="YES",X1667="Enter date 2nd dose administered"),"YES",IF(AND(M1667="Janssen/Johnson &amp; Johnson",R1667="YES"),"YES",IF(OR(O1667="Medical Contraindication",U1667="Medical Contraindication"),"Medical Contraindication",IF(AND(R1667="YES",T1667=""),"NEEDS 2ND DOSE",IF(AND(R1667="Enter date 1st dose administered",T1667=""),"NEEDS 2ND DOSE",IF(AND(R1667="YES",U1667="Offered and Declined"),"Refused 2nd Dose",IF(O1667="Religious Exemption","Religious Exemption",IF(OR(R1667="NO",R1667="Enter reason for refusal"),"NO",IF(OR(R1667="Unknown",X1667="Unknown"),"Unknown","")))))))))</f>
        <v/>
      </c>
      <c r="BA1667" s="59" t="str">
        <f t="shared" ref="BA1667:BA1730" si="319">IF(AZ1667="","",IF(OR(AG1667="Accepted",AG1667="Previously vaccinated at another location"),"YES",IF(AH1667="Medical Contraindication","Medical Contraindication",IF(AG1667="Unknown","Unknown",IF(AG1667="Refused","NO","NO")))))</f>
        <v/>
      </c>
      <c r="BB1667" s="59" t="str">
        <f t="shared" ref="BB1667:BB1730" si="320">IF(AZ1667="","",IF(OR(AL1667="Accepted",AL1667="Previously vaccinated at another location"),"YES",IF(AM1667="Medical Contraindication","Medical Contraindication",IF(AL1667="Unknown","Unknown",IF(AL1667="Refused","NO","NO")))))</f>
        <v/>
      </c>
      <c r="BC1667" s="59" t="str">
        <f t="shared" si="312"/>
        <v/>
      </c>
      <c r="BD1667" s="59" t="str">
        <f t="shared" si="310"/>
        <v/>
      </c>
      <c r="BE1667" s="34" t="str">
        <f>IF(AZ1667="","",IF(AND($H1667="",$I1667=""),"Y",IF(AND($H1667&lt;=#REF!,$I1667&gt;=#REF!),"Y",IF(AND($H1667&lt;=#REF!,$I1667=""),"Y",IF(AND($H1667="",$I1667&gt;=#REF!),"Y","N")))))</f>
        <v/>
      </c>
      <c r="BF1667" s="80" t="str">
        <f t="shared" si="311"/>
        <v/>
      </c>
    </row>
    <row r="1668" spans="12:58">
      <c r="L1668" s="80" t="str">
        <f t="shared" ref="L1668:L1731" si="321">IF(I1668&gt;0,I1668+30,"")</f>
        <v/>
      </c>
      <c r="R1668" s="65" t="str">
        <f t="shared" si="313"/>
        <v/>
      </c>
      <c r="S1668" s="16" t="str">
        <f t="shared" si="314"/>
        <v/>
      </c>
      <c r="X1668" s="65" t="str">
        <f t="shared" si="315"/>
        <v/>
      </c>
      <c r="AD1668" s="65" t="str">
        <f t="shared" si="316"/>
        <v/>
      </c>
      <c r="AE1668" s="80" t="str">
        <f t="shared" si="317"/>
        <v/>
      </c>
      <c r="AF1668" s="13"/>
      <c r="AN1668" s="14"/>
      <c r="AO1668" s="14"/>
      <c r="AS1668" s="14"/>
      <c r="AT1668" s="14"/>
      <c r="AX1668" s="14"/>
      <c r="AY1668" s="114"/>
      <c r="AZ1668" s="96" t="str">
        <f t="shared" si="318"/>
        <v/>
      </c>
      <c r="BA1668" s="59" t="str">
        <f t="shared" si="319"/>
        <v/>
      </c>
      <c r="BB1668" s="59" t="str">
        <f t="shared" si="320"/>
        <v/>
      </c>
      <c r="BC1668" s="59" t="str">
        <f t="shared" si="312"/>
        <v/>
      </c>
      <c r="BD1668" s="59" t="str">
        <f t="shared" ref="BD1668:BD1731" si="322">IF(AV1668="","",IF(OR(AV1668="Accepted",AV1668="Previously vaccinated at another location"),"YES",IF(AW1668="Medical Contraindication","Medical Contraindication",IF(AW1668="Unknown","Unknown",IF(AW1668="Refused","NO","NO")))))</f>
        <v/>
      </c>
      <c r="BE1668" s="34" t="str">
        <f>IF(AZ1668="","",IF(AND($H1668="",$I1668=""),"Y",IF(AND($H1668&lt;=#REF!,$I1668&gt;=#REF!),"Y",IF(AND($H1668&lt;=#REF!,$I1668=""),"Y",IF(AND($H1668="",$I1668&gt;=#REF!),"Y","N")))))</f>
        <v/>
      </c>
      <c r="BF1668" s="80" t="str">
        <f t="shared" ref="BF1668:BF1731" si="323">IF($AZ1668="YES",IF($M1668="Janssen/Johnson &amp; Johnson",Q1668,W1668),"")</f>
        <v/>
      </c>
    </row>
    <row r="1669" spans="12:58">
      <c r="L1669" s="80" t="str">
        <f t="shared" si="321"/>
        <v/>
      </c>
      <c r="R1669" s="65" t="str">
        <f t="shared" si="313"/>
        <v/>
      </c>
      <c r="S1669" s="16" t="str">
        <f t="shared" si="314"/>
        <v/>
      </c>
      <c r="X1669" s="65" t="str">
        <f t="shared" si="315"/>
        <v/>
      </c>
      <c r="AD1669" s="65" t="str">
        <f t="shared" si="316"/>
        <v/>
      </c>
      <c r="AE1669" s="80" t="str">
        <f t="shared" si="317"/>
        <v/>
      </c>
      <c r="AF1669" s="13"/>
      <c r="AN1669" s="14"/>
      <c r="AO1669" s="14"/>
      <c r="AS1669" s="14"/>
      <c r="AT1669" s="14"/>
      <c r="AX1669" s="14"/>
      <c r="AY1669" s="114"/>
      <c r="AZ1669" s="96" t="str">
        <f t="shared" si="318"/>
        <v/>
      </c>
      <c r="BA1669" s="59" t="str">
        <f t="shared" si="319"/>
        <v/>
      </c>
      <c r="BB1669" s="59" t="str">
        <f t="shared" si="320"/>
        <v/>
      </c>
      <c r="BC1669" s="59" t="str">
        <f t="shared" ref="BC1669:BC1732" si="324">IF(BA1669="","",IF(OR(AM1669="Accepted",AM1669="Previously vaccinated at another location"),"YES",IF(AN1669="Medical Contraindication","Medical Contraindication",IF(AM1669="Unknown","Unknown",IF(AM1669="Refused","NO","NO")))))</f>
        <v/>
      </c>
      <c r="BD1669" s="59" t="str">
        <f t="shared" si="322"/>
        <v/>
      </c>
      <c r="BE1669" s="34" t="str">
        <f>IF(AZ1669="","",IF(AND($H1669="",$I1669=""),"Y",IF(AND($H1669&lt;=#REF!,$I1669&gt;=#REF!),"Y",IF(AND($H1669&lt;=#REF!,$I1669=""),"Y",IF(AND($H1669="",$I1669&gt;=#REF!),"Y","N")))))</f>
        <v/>
      </c>
      <c r="BF1669" s="80" t="str">
        <f t="shared" si="323"/>
        <v/>
      </c>
    </row>
    <row r="1670" spans="12:58">
      <c r="L1670" s="80" t="str">
        <f t="shared" si="321"/>
        <v/>
      </c>
      <c r="R1670" s="65" t="str">
        <f t="shared" si="313"/>
        <v/>
      </c>
      <c r="S1670" s="16" t="str">
        <f t="shared" si="314"/>
        <v/>
      </c>
      <c r="X1670" s="65" t="str">
        <f t="shared" si="315"/>
        <v/>
      </c>
      <c r="AD1670" s="65" t="str">
        <f t="shared" si="316"/>
        <v/>
      </c>
      <c r="AE1670" s="80" t="str">
        <f t="shared" si="317"/>
        <v/>
      </c>
      <c r="AF1670" s="13"/>
      <c r="AN1670" s="14"/>
      <c r="AO1670" s="14"/>
      <c r="AS1670" s="14"/>
      <c r="AT1670" s="14"/>
      <c r="AX1670" s="14"/>
      <c r="AY1670" s="114"/>
      <c r="AZ1670" s="96" t="str">
        <f t="shared" si="318"/>
        <v/>
      </c>
      <c r="BA1670" s="59" t="str">
        <f t="shared" si="319"/>
        <v/>
      </c>
      <c r="BB1670" s="59" t="str">
        <f t="shared" si="320"/>
        <v/>
      </c>
      <c r="BC1670" s="59" t="str">
        <f t="shared" si="324"/>
        <v/>
      </c>
      <c r="BD1670" s="59" t="str">
        <f t="shared" si="322"/>
        <v/>
      </c>
      <c r="BE1670" s="34" t="str">
        <f>IF(AZ1670="","",IF(AND($H1670="",$I1670=""),"Y",IF(AND($H1670&lt;=#REF!,$I1670&gt;=#REF!),"Y",IF(AND($H1670&lt;=#REF!,$I1670=""),"Y",IF(AND($H1670="",$I1670&gt;=#REF!),"Y","N")))))</f>
        <v/>
      </c>
      <c r="BF1670" s="80" t="str">
        <f t="shared" si="323"/>
        <v/>
      </c>
    </row>
    <row r="1671" spans="12:58">
      <c r="L1671" s="80" t="str">
        <f t="shared" si="321"/>
        <v/>
      </c>
      <c r="R1671" s="65" t="str">
        <f t="shared" si="313"/>
        <v/>
      </c>
      <c r="S1671" s="16" t="str">
        <f t="shared" si="314"/>
        <v/>
      </c>
      <c r="X1671" s="65" t="str">
        <f t="shared" si="315"/>
        <v/>
      </c>
      <c r="AD1671" s="65" t="str">
        <f t="shared" si="316"/>
        <v/>
      </c>
      <c r="AE1671" s="80" t="str">
        <f t="shared" si="317"/>
        <v/>
      </c>
      <c r="AF1671" s="13"/>
      <c r="AN1671" s="14"/>
      <c r="AO1671" s="14"/>
      <c r="AS1671" s="14"/>
      <c r="AT1671" s="14"/>
      <c r="AX1671" s="14"/>
      <c r="AY1671" s="114"/>
      <c r="AZ1671" s="96" t="str">
        <f t="shared" si="318"/>
        <v/>
      </c>
      <c r="BA1671" s="59" t="str">
        <f t="shared" si="319"/>
        <v/>
      </c>
      <c r="BB1671" s="59" t="str">
        <f t="shared" si="320"/>
        <v/>
      </c>
      <c r="BC1671" s="59" t="str">
        <f t="shared" si="324"/>
        <v/>
      </c>
      <c r="BD1671" s="59" t="str">
        <f t="shared" si="322"/>
        <v/>
      </c>
      <c r="BE1671" s="34" t="str">
        <f>IF(AZ1671="","",IF(AND($H1671="",$I1671=""),"Y",IF(AND($H1671&lt;=#REF!,$I1671&gt;=#REF!),"Y",IF(AND($H1671&lt;=#REF!,$I1671=""),"Y",IF(AND($H1671="",$I1671&gt;=#REF!),"Y","N")))))</f>
        <v/>
      </c>
      <c r="BF1671" s="80" t="str">
        <f t="shared" si="323"/>
        <v/>
      </c>
    </row>
    <row r="1672" spans="12:58">
      <c r="L1672" s="80" t="str">
        <f t="shared" si="321"/>
        <v/>
      </c>
      <c r="R1672" s="65" t="str">
        <f t="shared" si="313"/>
        <v/>
      </c>
      <c r="S1672" s="16" t="str">
        <f t="shared" si="314"/>
        <v/>
      </c>
      <c r="X1672" s="65" t="str">
        <f t="shared" si="315"/>
        <v/>
      </c>
      <c r="AD1672" s="65" t="str">
        <f t="shared" si="316"/>
        <v/>
      </c>
      <c r="AE1672" s="80" t="str">
        <f t="shared" si="317"/>
        <v/>
      </c>
      <c r="AF1672" s="13"/>
      <c r="AN1672" s="14"/>
      <c r="AO1672" s="14"/>
      <c r="AS1672" s="14"/>
      <c r="AT1672" s="14"/>
      <c r="AX1672" s="14"/>
      <c r="AY1672" s="114"/>
      <c r="AZ1672" s="96" t="str">
        <f t="shared" si="318"/>
        <v/>
      </c>
      <c r="BA1672" s="59" t="str">
        <f t="shared" si="319"/>
        <v/>
      </c>
      <c r="BB1672" s="59" t="str">
        <f t="shared" si="320"/>
        <v/>
      </c>
      <c r="BC1672" s="59" t="str">
        <f t="shared" si="324"/>
        <v/>
      </c>
      <c r="BD1672" s="59" t="str">
        <f t="shared" si="322"/>
        <v/>
      </c>
      <c r="BE1672" s="34" t="str">
        <f>IF(AZ1672="","",IF(AND($H1672="",$I1672=""),"Y",IF(AND($H1672&lt;=#REF!,$I1672&gt;=#REF!),"Y",IF(AND($H1672&lt;=#REF!,$I1672=""),"Y",IF(AND($H1672="",$I1672&gt;=#REF!),"Y","N")))))</f>
        <v/>
      </c>
      <c r="BF1672" s="80" t="str">
        <f t="shared" si="323"/>
        <v/>
      </c>
    </row>
    <row r="1673" spans="12:58">
      <c r="L1673" s="80" t="str">
        <f t="shared" si="321"/>
        <v/>
      </c>
      <c r="R1673" s="65" t="str">
        <f t="shared" si="313"/>
        <v/>
      </c>
      <c r="S1673" s="16" t="str">
        <f t="shared" si="314"/>
        <v/>
      </c>
      <c r="X1673" s="65" t="str">
        <f t="shared" si="315"/>
        <v/>
      </c>
      <c r="AD1673" s="65" t="str">
        <f t="shared" si="316"/>
        <v/>
      </c>
      <c r="AE1673" s="80" t="str">
        <f t="shared" si="317"/>
        <v/>
      </c>
      <c r="AF1673" s="13"/>
      <c r="AN1673" s="14"/>
      <c r="AO1673" s="14"/>
      <c r="AS1673" s="14"/>
      <c r="AT1673" s="14"/>
      <c r="AX1673" s="14"/>
      <c r="AY1673" s="114"/>
      <c r="AZ1673" s="96" t="str">
        <f t="shared" si="318"/>
        <v/>
      </c>
      <c r="BA1673" s="59" t="str">
        <f t="shared" si="319"/>
        <v/>
      </c>
      <c r="BB1673" s="59" t="str">
        <f t="shared" si="320"/>
        <v/>
      </c>
      <c r="BC1673" s="59" t="str">
        <f t="shared" si="324"/>
        <v/>
      </c>
      <c r="BD1673" s="59" t="str">
        <f t="shared" si="322"/>
        <v/>
      </c>
      <c r="BE1673" s="34" t="str">
        <f>IF(AZ1673="","",IF(AND($H1673="",$I1673=""),"Y",IF(AND($H1673&lt;=#REF!,$I1673&gt;=#REF!),"Y",IF(AND($H1673&lt;=#REF!,$I1673=""),"Y",IF(AND($H1673="",$I1673&gt;=#REF!),"Y","N")))))</f>
        <v/>
      </c>
      <c r="BF1673" s="80" t="str">
        <f t="shared" si="323"/>
        <v/>
      </c>
    </row>
    <row r="1674" spans="12:58">
      <c r="L1674" s="80" t="str">
        <f t="shared" si="321"/>
        <v/>
      </c>
      <c r="R1674" s="65" t="str">
        <f t="shared" si="313"/>
        <v/>
      </c>
      <c r="S1674" s="16" t="str">
        <f t="shared" si="314"/>
        <v/>
      </c>
      <c r="X1674" s="65" t="str">
        <f t="shared" si="315"/>
        <v/>
      </c>
      <c r="AD1674" s="65" t="str">
        <f t="shared" si="316"/>
        <v/>
      </c>
      <c r="AE1674" s="80" t="str">
        <f t="shared" si="317"/>
        <v/>
      </c>
      <c r="AF1674" s="13"/>
      <c r="AN1674" s="14"/>
      <c r="AO1674" s="14"/>
      <c r="AS1674" s="14"/>
      <c r="AT1674" s="14"/>
      <c r="AX1674" s="14"/>
      <c r="AY1674" s="114"/>
      <c r="AZ1674" s="96" t="str">
        <f t="shared" si="318"/>
        <v/>
      </c>
      <c r="BA1674" s="59" t="str">
        <f t="shared" si="319"/>
        <v/>
      </c>
      <c r="BB1674" s="59" t="str">
        <f t="shared" si="320"/>
        <v/>
      </c>
      <c r="BC1674" s="59" t="str">
        <f t="shared" si="324"/>
        <v/>
      </c>
      <c r="BD1674" s="59" t="str">
        <f t="shared" si="322"/>
        <v/>
      </c>
      <c r="BE1674" s="34" t="str">
        <f>IF(AZ1674="","",IF(AND($H1674="",$I1674=""),"Y",IF(AND($H1674&lt;=#REF!,$I1674&gt;=#REF!),"Y",IF(AND($H1674&lt;=#REF!,$I1674=""),"Y",IF(AND($H1674="",$I1674&gt;=#REF!),"Y","N")))))</f>
        <v/>
      </c>
      <c r="BF1674" s="80" t="str">
        <f t="shared" si="323"/>
        <v/>
      </c>
    </row>
    <row r="1675" spans="12:58">
      <c r="L1675" s="80" t="str">
        <f t="shared" si="321"/>
        <v/>
      </c>
      <c r="R1675" s="65" t="str">
        <f t="shared" si="313"/>
        <v/>
      </c>
      <c r="S1675" s="16" t="str">
        <f t="shared" si="314"/>
        <v/>
      </c>
      <c r="X1675" s="65" t="str">
        <f t="shared" si="315"/>
        <v/>
      </c>
      <c r="AD1675" s="65" t="str">
        <f t="shared" si="316"/>
        <v/>
      </c>
      <c r="AE1675" s="80" t="str">
        <f t="shared" si="317"/>
        <v/>
      </c>
      <c r="AF1675" s="13"/>
      <c r="AN1675" s="14"/>
      <c r="AO1675" s="14"/>
      <c r="AS1675" s="14"/>
      <c r="AT1675" s="14"/>
      <c r="AX1675" s="14"/>
      <c r="AY1675" s="114"/>
      <c r="AZ1675" s="96" t="str">
        <f t="shared" si="318"/>
        <v/>
      </c>
      <c r="BA1675" s="59" t="str">
        <f t="shared" si="319"/>
        <v/>
      </c>
      <c r="BB1675" s="59" t="str">
        <f t="shared" si="320"/>
        <v/>
      </c>
      <c r="BC1675" s="59" t="str">
        <f t="shared" si="324"/>
        <v/>
      </c>
      <c r="BD1675" s="59" t="str">
        <f t="shared" si="322"/>
        <v/>
      </c>
      <c r="BE1675" s="34" t="str">
        <f>IF(AZ1675="","",IF(AND($H1675="",$I1675=""),"Y",IF(AND($H1675&lt;=#REF!,$I1675&gt;=#REF!),"Y",IF(AND($H1675&lt;=#REF!,$I1675=""),"Y",IF(AND($H1675="",$I1675&gt;=#REF!),"Y","N")))))</f>
        <v/>
      </c>
      <c r="BF1675" s="80" t="str">
        <f t="shared" si="323"/>
        <v/>
      </c>
    </row>
    <row r="1676" spans="12:58">
      <c r="L1676" s="80" t="str">
        <f t="shared" si="321"/>
        <v/>
      </c>
      <c r="R1676" s="65" t="str">
        <f t="shared" si="313"/>
        <v/>
      </c>
      <c r="S1676" s="16" t="str">
        <f t="shared" si="314"/>
        <v/>
      </c>
      <c r="X1676" s="65" t="str">
        <f t="shared" si="315"/>
        <v/>
      </c>
      <c r="AD1676" s="65" t="str">
        <f t="shared" si="316"/>
        <v/>
      </c>
      <c r="AE1676" s="80" t="str">
        <f t="shared" si="317"/>
        <v/>
      </c>
      <c r="AF1676" s="13"/>
      <c r="AN1676" s="14"/>
      <c r="AO1676" s="14"/>
      <c r="AS1676" s="14"/>
      <c r="AT1676" s="14"/>
      <c r="AX1676" s="14"/>
      <c r="AY1676" s="114"/>
      <c r="AZ1676" s="96" t="str">
        <f t="shared" si="318"/>
        <v/>
      </c>
      <c r="BA1676" s="59" t="str">
        <f t="shared" si="319"/>
        <v/>
      </c>
      <c r="BB1676" s="59" t="str">
        <f t="shared" si="320"/>
        <v/>
      </c>
      <c r="BC1676" s="59" t="str">
        <f t="shared" si="324"/>
        <v/>
      </c>
      <c r="BD1676" s="59" t="str">
        <f t="shared" si="322"/>
        <v/>
      </c>
      <c r="BE1676" s="34" t="str">
        <f>IF(AZ1676="","",IF(AND($H1676="",$I1676=""),"Y",IF(AND($H1676&lt;=#REF!,$I1676&gt;=#REF!),"Y",IF(AND($H1676&lt;=#REF!,$I1676=""),"Y",IF(AND($H1676="",$I1676&gt;=#REF!),"Y","N")))))</f>
        <v/>
      </c>
      <c r="BF1676" s="80" t="str">
        <f t="shared" si="323"/>
        <v/>
      </c>
    </row>
    <row r="1677" spans="12:58">
      <c r="L1677" s="80" t="str">
        <f t="shared" si="321"/>
        <v/>
      </c>
      <c r="R1677" s="65" t="str">
        <f t="shared" si="313"/>
        <v/>
      </c>
      <c r="S1677" s="16" t="str">
        <f t="shared" si="314"/>
        <v/>
      </c>
      <c r="X1677" s="65" t="str">
        <f t="shared" si="315"/>
        <v/>
      </c>
      <c r="AD1677" s="65" t="str">
        <f t="shared" si="316"/>
        <v/>
      </c>
      <c r="AE1677" s="80" t="str">
        <f t="shared" si="317"/>
        <v/>
      </c>
      <c r="AF1677" s="13"/>
      <c r="AN1677" s="14"/>
      <c r="AO1677" s="14"/>
      <c r="AS1677" s="14"/>
      <c r="AT1677" s="14"/>
      <c r="AX1677" s="14"/>
      <c r="AY1677" s="114"/>
      <c r="AZ1677" s="96" t="str">
        <f t="shared" si="318"/>
        <v/>
      </c>
      <c r="BA1677" s="59" t="str">
        <f t="shared" si="319"/>
        <v/>
      </c>
      <c r="BB1677" s="59" t="str">
        <f t="shared" si="320"/>
        <v/>
      </c>
      <c r="BC1677" s="59" t="str">
        <f t="shared" si="324"/>
        <v/>
      </c>
      <c r="BD1677" s="59" t="str">
        <f t="shared" si="322"/>
        <v/>
      </c>
      <c r="BE1677" s="34" t="str">
        <f>IF(AZ1677="","",IF(AND($H1677="",$I1677=""),"Y",IF(AND($H1677&lt;=#REF!,$I1677&gt;=#REF!),"Y",IF(AND($H1677&lt;=#REF!,$I1677=""),"Y",IF(AND($H1677="",$I1677&gt;=#REF!),"Y","N")))))</f>
        <v/>
      </c>
      <c r="BF1677" s="80" t="str">
        <f t="shared" si="323"/>
        <v/>
      </c>
    </row>
    <row r="1678" spans="12:58">
      <c r="L1678" s="80" t="str">
        <f t="shared" si="321"/>
        <v/>
      </c>
      <c r="R1678" s="65" t="str">
        <f t="shared" si="313"/>
        <v/>
      </c>
      <c r="S1678" s="16" t="str">
        <f t="shared" si="314"/>
        <v/>
      </c>
      <c r="X1678" s="65" t="str">
        <f t="shared" si="315"/>
        <v/>
      </c>
      <c r="AD1678" s="65" t="str">
        <f t="shared" si="316"/>
        <v/>
      </c>
      <c r="AE1678" s="80" t="str">
        <f t="shared" si="317"/>
        <v/>
      </c>
      <c r="AF1678" s="13"/>
      <c r="AN1678" s="14"/>
      <c r="AO1678" s="14"/>
      <c r="AS1678" s="14"/>
      <c r="AT1678" s="14"/>
      <c r="AX1678" s="14"/>
      <c r="AY1678" s="114"/>
      <c r="AZ1678" s="96" t="str">
        <f t="shared" si="318"/>
        <v/>
      </c>
      <c r="BA1678" s="59" t="str">
        <f t="shared" si="319"/>
        <v/>
      </c>
      <c r="BB1678" s="59" t="str">
        <f t="shared" si="320"/>
        <v/>
      </c>
      <c r="BC1678" s="59" t="str">
        <f t="shared" si="324"/>
        <v/>
      </c>
      <c r="BD1678" s="59" t="str">
        <f t="shared" si="322"/>
        <v/>
      </c>
      <c r="BE1678" s="34" t="str">
        <f>IF(AZ1678="","",IF(AND($H1678="",$I1678=""),"Y",IF(AND($H1678&lt;=#REF!,$I1678&gt;=#REF!),"Y",IF(AND($H1678&lt;=#REF!,$I1678=""),"Y",IF(AND($H1678="",$I1678&gt;=#REF!),"Y","N")))))</f>
        <v/>
      </c>
      <c r="BF1678" s="80" t="str">
        <f t="shared" si="323"/>
        <v/>
      </c>
    </row>
    <row r="1679" spans="12:58">
      <c r="L1679" s="80" t="str">
        <f t="shared" si="321"/>
        <v/>
      </c>
      <c r="R1679" s="65" t="str">
        <f t="shared" si="313"/>
        <v/>
      </c>
      <c r="S1679" s="16" t="str">
        <f t="shared" si="314"/>
        <v/>
      </c>
      <c r="X1679" s="65" t="str">
        <f t="shared" si="315"/>
        <v/>
      </c>
      <c r="AD1679" s="65" t="str">
        <f t="shared" si="316"/>
        <v/>
      </c>
      <c r="AE1679" s="80" t="str">
        <f t="shared" si="317"/>
        <v/>
      </c>
      <c r="AF1679" s="13"/>
      <c r="AN1679" s="14"/>
      <c r="AO1679" s="14"/>
      <c r="AS1679" s="14"/>
      <c r="AT1679" s="14"/>
      <c r="AX1679" s="14"/>
      <c r="AY1679" s="114"/>
      <c r="AZ1679" s="96" t="str">
        <f t="shared" si="318"/>
        <v/>
      </c>
      <c r="BA1679" s="59" t="str">
        <f t="shared" si="319"/>
        <v/>
      </c>
      <c r="BB1679" s="59" t="str">
        <f t="shared" si="320"/>
        <v/>
      </c>
      <c r="BC1679" s="59" t="str">
        <f t="shared" si="324"/>
        <v/>
      </c>
      <c r="BD1679" s="59" t="str">
        <f t="shared" si="322"/>
        <v/>
      </c>
      <c r="BE1679" s="34" t="str">
        <f>IF(AZ1679="","",IF(AND($H1679="",$I1679=""),"Y",IF(AND($H1679&lt;=#REF!,$I1679&gt;=#REF!),"Y",IF(AND($H1679&lt;=#REF!,$I1679=""),"Y",IF(AND($H1679="",$I1679&gt;=#REF!),"Y","N")))))</f>
        <v/>
      </c>
      <c r="BF1679" s="80" t="str">
        <f t="shared" si="323"/>
        <v/>
      </c>
    </row>
    <row r="1680" spans="12:58">
      <c r="L1680" s="80" t="str">
        <f t="shared" si="321"/>
        <v/>
      </c>
      <c r="R1680" s="65" t="str">
        <f t="shared" si="313"/>
        <v/>
      </c>
      <c r="S1680" s="16" t="str">
        <f t="shared" si="314"/>
        <v/>
      </c>
      <c r="X1680" s="65" t="str">
        <f t="shared" si="315"/>
        <v/>
      </c>
      <c r="AD1680" s="65" t="str">
        <f t="shared" si="316"/>
        <v/>
      </c>
      <c r="AE1680" s="80" t="str">
        <f t="shared" si="317"/>
        <v/>
      </c>
      <c r="AF1680" s="13"/>
      <c r="AN1680" s="14"/>
      <c r="AO1680" s="14"/>
      <c r="AS1680" s="14"/>
      <c r="AT1680" s="14"/>
      <c r="AX1680" s="14"/>
      <c r="AY1680" s="114"/>
      <c r="AZ1680" s="96" t="str">
        <f t="shared" si="318"/>
        <v/>
      </c>
      <c r="BA1680" s="59" t="str">
        <f t="shared" si="319"/>
        <v/>
      </c>
      <c r="BB1680" s="59" t="str">
        <f t="shared" si="320"/>
        <v/>
      </c>
      <c r="BC1680" s="59" t="str">
        <f t="shared" si="324"/>
        <v/>
      </c>
      <c r="BD1680" s="59" t="str">
        <f t="shared" si="322"/>
        <v/>
      </c>
      <c r="BE1680" s="34" t="str">
        <f>IF(AZ1680="","",IF(AND($H1680="",$I1680=""),"Y",IF(AND($H1680&lt;=#REF!,$I1680&gt;=#REF!),"Y",IF(AND($H1680&lt;=#REF!,$I1680=""),"Y",IF(AND($H1680="",$I1680&gt;=#REF!),"Y","N")))))</f>
        <v/>
      </c>
      <c r="BF1680" s="80" t="str">
        <f t="shared" si="323"/>
        <v/>
      </c>
    </row>
    <row r="1681" spans="12:58">
      <c r="L1681" s="80" t="str">
        <f t="shared" si="321"/>
        <v/>
      </c>
      <c r="R1681" s="65" t="str">
        <f t="shared" si="313"/>
        <v/>
      </c>
      <c r="S1681" s="16" t="str">
        <f t="shared" si="314"/>
        <v/>
      </c>
      <c r="X1681" s="65" t="str">
        <f t="shared" si="315"/>
        <v/>
      </c>
      <c r="AD1681" s="65" t="str">
        <f t="shared" si="316"/>
        <v/>
      </c>
      <c r="AE1681" s="80" t="str">
        <f t="shared" si="317"/>
        <v/>
      </c>
      <c r="AF1681" s="13"/>
      <c r="AN1681" s="14"/>
      <c r="AO1681" s="14"/>
      <c r="AS1681" s="14"/>
      <c r="AT1681" s="14"/>
      <c r="AX1681" s="14"/>
      <c r="AY1681" s="114"/>
      <c r="AZ1681" s="96" t="str">
        <f t="shared" si="318"/>
        <v/>
      </c>
      <c r="BA1681" s="59" t="str">
        <f t="shared" si="319"/>
        <v/>
      </c>
      <c r="BB1681" s="59" t="str">
        <f t="shared" si="320"/>
        <v/>
      </c>
      <c r="BC1681" s="59" t="str">
        <f t="shared" si="324"/>
        <v/>
      </c>
      <c r="BD1681" s="59" t="str">
        <f t="shared" si="322"/>
        <v/>
      </c>
      <c r="BE1681" s="34" t="str">
        <f>IF(AZ1681="","",IF(AND($H1681="",$I1681=""),"Y",IF(AND($H1681&lt;=#REF!,$I1681&gt;=#REF!),"Y",IF(AND($H1681&lt;=#REF!,$I1681=""),"Y",IF(AND($H1681="",$I1681&gt;=#REF!),"Y","N")))))</f>
        <v/>
      </c>
      <c r="BF1681" s="80" t="str">
        <f t="shared" si="323"/>
        <v/>
      </c>
    </row>
    <row r="1682" spans="12:58">
      <c r="L1682" s="80" t="str">
        <f t="shared" si="321"/>
        <v/>
      </c>
      <c r="R1682" s="65" t="str">
        <f t="shared" si="313"/>
        <v/>
      </c>
      <c r="S1682" s="16" t="str">
        <f t="shared" si="314"/>
        <v/>
      </c>
      <c r="X1682" s="65" t="str">
        <f t="shared" si="315"/>
        <v/>
      </c>
      <c r="AD1682" s="65" t="str">
        <f t="shared" si="316"/>
        <v/>
      </c>
      <c r="AE1682" s="80" t="str">
        <f t="shared" si="317"/>
        <v/>
      </c>
      <c r="AF1682" s="13"/>
      <c r="AN1682" s="14"/>
      <c r="AO1682" s="14"/>
      <c r="AS1682" s="14"/>
      <c r="AT1682" s="14"/>
      <c r="AX1682" s="14"/>
      <c r="AY1682" s="114"/>
      <c r="AZ1682" s="96" t="str">
        <f t="shared" si="318"/>
        <v/>
      </c>
      <c r="BA1682" s="59" t="str">
        <f t="shared" si="319"/>
        <v/>
      </c>
      <c r="BB1682" s="59" t="str">
        <f t="shared" si="320"/>
        <v/>
      </c>
      <c r="BC1682" s="59" t="str">
        <f t="shared" si="324"/>
        <v/>
      </c>
      <c r="BD1682" s="59" t="str">
        <f t="shared" si="322"/>
        <v/>
      </c>
      <c r="BE1682" s="34" t="str">
        <f>IF(AZ1682="","",IF(AND($H1682="",$I1682=""),"Y",IF(AND($H1682&lt;=#REF!,$I1682&gt;=#REF!),"Y",IF(AND($H1682&lt;=#REF!,$I1682=""),"Y",IF(AND($H1682="",$I1682&gt;=#REF!),"Y","N")))))</f>
        <v/>
      </c>
      <c r="BF1682" s="80" t="str">
        <f t="shared" si="323"/>
        <v/>
      </c>
    </row>
    <row r="1683" spans="12:58">
      <c r="L1683" s="80" t="str">
        <f t="shared" si="321"/>
        <v/>
      </c>
      <c r="R1683" s="65" t="str">
        <f t="shared" si="313"/>
        <v/>
      </c>
      <c r="S1683" s="16" t="str">
        <f t="shared" si="314"/>
        <v/>
      </c>
      <c r="X1683" s="65" t="str">
        <f t="shared" si="315"/>
        <v/>
      </c>
      <c r="AD1683" s="65" t="str">
        <f t="shared" si="316"/>
        <v/>
      </c>
      <c r="AE1683" s="80" t="str">
        <f t="shared" si="317"/>
        <v/>
      </c>
      <c r="AF1683" s="13"/>
      <c r="AN1683" s="14"/>
      <c r="AO1683" s="14"/>
      <c r="AS1683" s="14"/>
      <c r="AT1683" s="14"/>
      <c r="AX1683" s="14"/>
      <c r="AY1683" s="114"/>
      <c r="AZ1683" s="96" t="str">
        <f t="shared" si="318"/>
        <v/>
      </c>
      <c r="BA1683" s="59" t="str">
        <f t="shared" si="319"/>
        <v/>
      </c>
      <c r="BB1683" s="59" t="str">
        <f t="shared" si="320"/>
        <v/>
      </c>
      <c r="BC1683" s="59" t="str">
        <f t="shared" si="324"/>
        <v/>
      </c>
      <c r="BD1683" s="59" t="str">
        <f t="shared" si="322"/>
        <v/>
      </c>
      <c r="BE1683" s="34" t="str">
        <f>IF(AZ1683="","",IF(AND($H1683="",$I1683=""),"Y",IF(AND($H1683&lt;=#REF!,$I1683&gt;=#REF!),"Y",IF(AND($H1683&lt;=#REF!,$I1683=""),"Y",IF(AND($H1683="",$I1683&gt;=#REF!),"Y","N")))))</f>
        <v/>
      </c>
      <c r="BF1683" s="80" t="str">
        <f t="shared" si="323"/>
        <v/>
      </c>
    </row>
    <row r="1684" spans="12:58">
      <c r="L1684" s="80" t="str">
        <f t="shared" si="321"/>
        <v/>
      </c>
      <c r="R1684" s="65" t="str">
        <f t="shared" si="313"/>
        <v/>
      </c>
      <c r="S1684" s="16" t="str">
        <f t="shared" si="314"/>
        <v/>
      </c>
      <c r="X1684" s="65" t="str">
        <f t="shared" si="315"/>
        <v/>
      </c>
      <c r="AD1684" s="65" t="str">
        <f t="shared" si="316"/>
        <v/>
      </c>
      <c r="AE1684" s="80" t="str">
        <f t="shared" si="317"/>
        <v/>
      </c>
      <c r="AF1684" s="13"/>
      <c r="AN1684" s="14"/>
      <c r="AO1684" s="14"/>
      <c r="AS1684" s="14"/>
      <c r="AT1684" s="14"/>
      <c r="AX1684" s="14"/>
      <c r="AY1684" s="114"/>
      <c r="AZ1684" s="96" t="str">
        <f t="shared" si="318"/>
        <v/>
      </c>
      <c r="BA1684" s="59" t="str">
        <f t="shared" si="319"/>
        <v/>
      </c>
      <c r="BB1684" s="59" t="str">
        <f t="shared" si="320"/>
        <v/>
      </c>
      <c r="BC1684" s="59" t="str">
        <f t="shared" si="324"/>
        <v/>
      </c>
      <c r="BD1684" s="59" t="str">
        <f t="shared" si="322"/>
        <v/>
      </c>
      <c r="BE1684" s="34" t="str">
        <f>IF(AZ1684="","",IF(AND($H1684="",$I1684=""),"Y",IF(AND($H1684&lt;=#REF!,$I1684&gt;=#REF!),"Y",IF(AND($H1684&lt;=#REF!,$I1684=""),"Y",IF(AND($H1684="",$I1684&gt;=#REF!),"Y","N")))))</f>
        <v/>
      </c>
      <c r="BF1684" s="80" t="str">
        <f t="shared" si="323"/>
        <v/>
      </c>
    </row>
    <row r="1685" spans="12:58">
      <c r="L1685" s="80" t="str">
        <f t="shared" si="321"/>
        <v/>
      </c>
      <c r="R1685" s="65" t="str">
        <f t="shared" si="313"/>
        <v/>
      </c>
      <c r="S1685" s="16" t="str">
        <f t="shared" si="314"/>
        <v/>
      </c>
      <c r="X1685" s="65" t="str">
        <f t="shared" si="315"/>
        <v/>
      </c>
      <c r="AD1685" s="65" t="str">
        <f t="shared" si="316"/>
        <v/>
      </c>
      <c r="AE1685" s="80" t="str">
        <f t="shared" si="317"/>
        <v/>
      </c>
      <c r="AF1685" s="13"/>
      <c r="AN1685" s="14"/>
      <c r="AO1685" s="14"/>
      <c r="AS1685" s="14"/>
      <c r="AT1685" s="14"/>
      <c r="AX1685" s="14"/>
      <c r="AY1685" s="114"/>
      <c r="AZ1685" s="96" t="str">
        <f t="shared" si="318"/>
        <v/>
      </c>
      <c r="BA1685" s="59" t="str">
        <f t="shared" si="319"/>
        <v/>
      </c>
      <c r="BB1685" s="59" t="str">
        <f t="shared" si="320"/>
        <v/>
      </c>
      <c r="BC1685" s="59" t="str">
        <f t="shared" si="324"/>
        <v/>
      </c>
      <c r="BD1685" s="59" t="str">
        <f t="shared" si="322"/>
        <v/>
      </c>
      <c r="BE1685" s="34" t="str">
        <f>IF(AZ1685="","",IF(AND($H1685="",$I1685=""),"Y",IF(AND($H1685&lt;=#REF!,$I1685&gt;=#REF!),"Y",IF(AND($H1685&lt;=#REF!,$I1685=""),"Y",IF(AND($H1685="",$I1685&gt;=#REF!),"Y","N")))))</f>
        <v/>
      </c>
      <c r="BF1685" s="80" t="str">
        <f t="shared" si="323"/>
        <v/>
      </c>
    </row>
    <row r="1686" spans="12:58">
      <c r="L1686" s="80" t="str">
        <f t="shared" si="321"/>
        <v/>
      </c>
      <c r="R1686" s="65" t="str">
        <f t="shared" si="313"/>
        <v/>
      </c>
      <c r="S1686" s="16" t="str">
        <f t="shared" si="314"/>
        <v/>
      </c>
      <c r="X1686" s="65" t="str">
        <f t="shared" si="315"/>
        <v/>
      </c>
      <c r="AD1686" s="65" t="str">
        <f t="shared" si="316"/>
        <v/>
      </c>
      <c r="AE1686" s="80" t="str">
        <f t="shared" si="317"/>
        <v/>
      </c>
      <c r="AF1686" s="13"/>
      <c r="AN1686" s="14"/>
      <c r="AO1686" s="14"/>
      <c r="AS1686" s="14"/>
      <c r="AT1686" s="14"/>
      <c r="AX1686" s="14"/>
      <c r="AY1686" s="114"/>
      <c r="AZ1686" s="96" t="str">
        <f t="shared" si="318"/>
        <v/>
      </c>
      <c r="BA1686" s="59" t="str">
        <f t="shared" si="319"/>
        <v/>
      </c>
      <c r="BB1686" s="59" t="str">
        <f t="shared" si="320"/>
        <v/>
      </c>
      <c r="BC1686" s="59" t="str">
        <f t="shared" si="324"/>
        <v/>
      </c>
      <c r="BD1686" s="59" t="str">
        <f t="shared" si="322"/>
        <v/>
      </c>
      <c r="BE1686" s="34" t="str">
        <f>IF(AZ1686="","",IF(AND($H1686="",$I1686=""),"Y",IF(AND($H1686&lt;=#REF!,$I1686&gt;=#REF!),"Y",IF(AND($H1686&lt;=#REF!,$I1686=""),"Y",IF(AND($H1686="",$I1686&gt;=#REF!),"Y","N")))))</f>
        <v/>
      </c>
      <c r="BF1686" s="80" t="str">
        <f t="shared" si="323"/>
        <v/>
      </c>
    </row>
    <row r="1687" spans="12:58">
      <c r="L1687" s="80" t="str">
        <f t="shared" si="321"/>
        <v/>
      </c>
      <c r="R1687" s="65" t="str">
        <f t="shared" si="313"/>
        <v/>
      </c>
      <c r="S1687" s="16" t="str">
        <f t="shared" si="314"/>
        <v/>
      </c>
      <c r="X1687" s="65" t="str">
        <f t="shared" si="315"/>
        <v/>
      </c>
      <c r="AD1687" s="65" t="str">
        <f t="shared" si="316"/>
        <v/>
      </c>
      <c r="AE1687" s="80" t="str">
        <f t="shared" si="317"/>
        <v/>
      </c>
      <c r="AF1687" s="13"/>
      <c r="AN1687" s="14"/>
      <c r="AO1687" s="14"/>
      <c r="AS1687" s="14"/>
      <c r="AT1687" s="14"/>
      <c r="AX1687" s="14"/>
      <c r="AY1687" s="114"/>
      <c r="AZ1687" s="96" t="str">
        <f t="shared" si="318"/>
        <v/>
      </c>
      <c r="BA1687" s="59" t="str">
        <f t="shared" si="319"/>
        <v/>
      </c>
      <c r="BB1687" s="59" t="str">
        <f t="shared" si="320"/>
        <v/>
      </c>
      <c r="BC1687" s="59" t="str">
        <f t="shared" si="324"/>
        <v/>
      </c>
      <c r="BD1687" s="59" t="str">
        <f t="shared" si="322"/>
        <v/>
      </c>
      <c r="BE1687" s="34" t="str">
        <f>IF(AZ1687="","",IF(AND($H1687="",$I1687=""),"Y",IF(AND($H1687&lt;=#REF!,$I1687&gt;=#REF!),"Y",IF(AND($H1687&lt;=#REF!,$I1687=""),"Y",IF(AND($H1687="",$I1687&gt;=#REF!),"Y","N")))))</f>
        <v/>
      </c>
      <c r="BF1687" s="80" t="str">
        <f t="shared" si="323"/>
        <v/>
      </c>
    </row>
    <row r="1688" spans="12:58">
      <c r="L1688" s="80" t="str">
        <f t="shared" si="321"/>
        <v/>
      </c>
      <c r="R1688" s="65" t="str">
        <f t="shared" si="313"/>
        <v/>
      </c>
      <c r="S1688" s="16" t="str">
        <f t="shared" si="314"/>
        <v/>
      </c>
      <c r="X1688" s="65" t="str">
        <f t="shared" si="315"/>
        <v/>
      </c>
      <c r="AD1688" s="65" t="str">
        <f t="shared" si="316"/>
        <v/>
      </c>
      <c r="AE1688" s="80" t="str">
        <f t="shared" si="317"/>
        <v/>
      </c>
      <c r="AF1688" s="13"/>
      <c r="AN1688" s="14"/>
      <c r="AO1688" s="14"/>
      <c r="AS1688" s="14"/>
      <c r="AT1688" s="14"/>
      <c r="AX1688" s="14"/>
      <c r="AY1688" s="114"/>
      <c r="AZ1688" s="96" t="str">
        <f t="shared" si="318"/>
        <v/>
      </c>
      <c r="BA1688" s="59" t="str">
        <f t="shared" si="319"/>
        <v/>
      </c>
      <c r="BB1688" s="59" t="str">
        <f t="shared" si="320"/>
        <v/>
      </c>
      <c r="BC1688" s="59" t="str">
        <f t="shared" si="324"/>
        <v/>
      </c>
      <c r="BD1688" s="59" t="str">
        <f t="shared" si="322"/>
        <v/>
      </c>
      <c r="BE1688" s="34" t="str">
        <f>IF(AZ1688="","",IF(AND($H1688="",$I1688=""),"Y",IF(AND($H1688&lt;=#REF!,$I1688&gt;=#REF!),"Y",IF(AND($H1688&lt;=#REF!,$I1688=""),"Y",IF(AND($H1688="",$I1688&gt;=#REF!),"Y","N")))))</f>
        <v/>
      </c>
      <c r="BF1688" s="80" t="str">
        <f t="shared" si="323"/>
        <v/>
      </c>
    </row>
    <row r="1689" spans="12:58">
      <c r="L1689" s="80" t="str">
        <f t="shared" si="321"/>
        <v/>
      </c>
      <c r="R1689" s="65" t="str">
        <f t="shared" si="313"/>
        <v/>
      </c>
      <c r="S1689" s="16" t="str">
        <f t="shared" si="314"/>
        <v/>
      </c>
      <c r="X1689" s="65" t="str">
        <f t="shared" si="315"/>
        <v/>
      </c>
      <c r="AD1689" s="65" t="str">
        <f t="shared" si="316"/>
        <v/>
      </c>
      <c r="AE1689" s="80" t="str">
        <f t="shared" si="317"/>
        <v/>
      </c>
      <c r="AF1689" s="13"/>
      <c r="AN1689" s="14"/>
      <c r="AO1689" s="14"/>
      <c r="AS1689" s="14"/>
      <c r="AT1689" s="14"/>
      <c r="AX1689" s="14"/>
      <c r="AY1689" s="114"/>
      <c r="AZ1689" s="96" t="str">
        <f t="shared" si="318"/>
        <v/>
      </c>
      <c r="BA1689" s="59" t="str">
        <f t="shared" si="319"/>
        <v/>
      </c>
      <c r="BB1689" s="59" t="str">
        <f t="shared" si="320"/>
        <v/>
      </c>
      <c r="BC1689" s="59" t="str">
        <f t="shared" si="324"/>
        <v/>
      </c>
      <c r="BD1689" s="59" t="str">
        <f t="shared" si="322"/>
        <v/>
      </c>
      <c r="BE1689" s="34" t="str">
        <f>IF(AZ1689="","",IF(AND($H1689="",$I1689=""),"Y",IF(AND($H1689&lt;=#REF!,$I1689&gt;=#REF!),"Y",IF(AND($H1689&lt;=#REF!,$I1689=""),"Y",IF(AND($H1689="",$I1689&gt;=#REF!),"Y","N")))))</f>
        <v/>
      </c>
      <c r="BF1689" s="80" t="str">
        <f t="shared" si="323"/>
        <v/>
      </c>
    </row>
    <row r="1690" spans="12:58">
      <c r="L1690" s="80" t="str">
        <f t="shared" si="321"/>
        <v/>
      </c>
      <c r="R1690" s="65" t="str">
        <f t="shared" si="313"/>
        <v/>
      </c>
      <c r="S1690" s="16" t="str">
        <f t="shared" si="314"/>
        <v/>
      </c>
      <c r="X1690" s="65" t="str">
        <f t="shared" si="315"/>
        <v/>
      </c>
      <c r="AD1690" s="65" t="str">
        <f t="shared" si="316"/>
        <v/>
      </c>
      <c r="AE1690" s="80" t="str">
        <f t="shared" si="317"/>
        <v/>
      </c>
      <c r="AF1690" s="13"/>
      <c r="AN1690" s="14"/>
      <c r="AO1690" s="14"/>
      <c r="AS1690" s="14"/>
      <c r="AT1690" s="14"/>
      <c r="AX1690" s="14"/>
      <c r="AY1690" s="114"/>
      <c r="AZ1690" s="96" t="str">
        <f t="shared" si="318"/>
        <v/>
      </c>
      <c r="BA1690" s="59" t="str">
        <f t="shared" si="319"/>
        <v/>
      </c>
      <c r="BB1690" s="59" t="str">
        <f t="shared" si="320"/>
        <v/>
      </c>
      <c r="BC1690" s="59" t="str">
        <f t="shared" si="324"/>
        <v/>
      </c>
      <c r="BD1690" s="59" t="str">
        <f t="shared" si="322"/>
        <v/>
      </c>
      <c r="BE1690" s="34" t="str">
        <f>IF(AZ1690="","",IF(AND($H1690="",$I1690=""),"Y",IF(AND($H1690&lt;=#REF!,$I1690&gt;=#REF!),"Y",IF(AND($H1690&lt;=#REF!,$I1690=""),"Y",IF(AND($H1690="",$I1690&gt;=#REF!),"Y","N")))))</f>
        <v/>
      </c>
      <c r="BF1690" s="80" t="str">
        <f t="shared" si="323"/>
        <v/>
      </c>
    </row>
    <row r="1691" spans="12:58">
      <c r="L1691" s="80" t="str">
        <f t="shared" si="321"/>
        <v/>
      </c>
      <c r="R1691" s="65" t="str">
        <f t="shared" si="313"/>
        <v/>
      </c>
      <c r="S1691" s="16" t="str">
        <f t="shared" si="314"/>
        <v/>
      </c>
      <c r="X1691" s="65" t="str">
        <f t="shared" si="315"/>
        <v/>
      </c>
      <c r="AD1691" s="65" t="str">
        <f t="shared" si="316"/>
        <v/>
      </c>
      <c r="AE1691" s="80" t="str">
        <f t="shared" si="317"/>
        <v/>
      </c>
      <c r="AF1691" s="13"/>
      <c r="AN1691" s="14"/>
      <c r="AO1691" s="14"/>
      <c r="AS1691" s="14"/>
      <c r="AT1691" s="14"/>
      <c r="AX1691" s="14"/>
      <c r="AY1691" s="114"/>
      <c r="AZ1691" s="96" t="str">
        <f t="shared" si="318"/>
        <v/>
      </c>
      <c r="BA1691" s="59" t="str">
        <f t="shared" si="319"/>
        <v/>
      </c>
      <c r="BB1691" s="59" t="str">
        <f t="shared" si="320"/>
        <v/>
      </c>
      <c r="BC1691" s="59" t="str">
        <f t="shared" si="324"/>
        <v/>
      </c>
      <c r="BD1691" s="59" t="str">
        <f t="shared" si="322"/>
        <v/>
      </c>
      <c r="BE1691" s="34" t="str">
        <f>IF(AZ1691="","",IF(AND($H1691="",$I1691=""),"Y",IF(AND($H1691&lt;=#REF!,$I1691&gt;=#REF!),"Y",IF(AND($H1691&lt;=#REF!,$I1691=""),"Y",IF(AND($H1691="",$I1691&gt;=#REF!),"Y","N")))))</f>
        <v/>
      </c>
      <c r="BF1691" s="80" t="str">
        <f t="shared" si="323"/>
        <v/>
      </c>
    </row>
    <row r="1692" spans="12:58">
      <c r="L1692" s="80" t="str">
        <f t="shared" si="321"/>
        <v/>
      </c>
      <c r="R1692" s="65" t="str">
        <f t="shared" si="313"/>
        <v/>
      </c>
      <c r="S1692" s="16" t="str">
        <f t="shared" si="314"/>
        <v/>
      </c>
      <c r="X1692" s="65" t="str">
        <f t="shared" si="315"/>
        <v/>
      </c>
      <c r="AD1692" s="65" t="str">
        <f t="shared" si="316"/>
        <v/>
      </c>
      <c r="AE1692" s="80" t="str">
        <f t="shared" si="317"/>
        <v/>
      </c>
      <c r="AF1692" s="13"/>
      <c r="AN1692" s="14"/>
      <c r="AO1692" s="14"/>
      <c r="AS1692" s="14"/>
      <c r="AT1692" s="14"/>
      <c r="AX1692" s="14"/>
      <c r="AY1692" s="114"/>
      <c r="AZ1692" s="96" t="str">
        <f t="shared" si="318"/>
        <v/>
      </c>
      <c r="BA1692" s="59" t="str">
        <f t="shared" si="319"/>
        <v/>
      </c>
      <c r="BB1692" s="59" t="str">
        <f t="shared" si="320"/>
        <v/>
      </c>
      <c r="BC1692" s="59" t="str">
        <f t="shared" si="324"/>
        <v/>
      </c>
      <c r="BD1692" s="59" t="str">
        <f t="shared" si="322"/>
        <v/>
      </c>
      <c r="BE1692" s="34" t="str">
        <f>IF(AZ1692="","",IF(AND($H1692="",$I1692=""),"Y",IF(AND($H1692&lt;=#REF!,$I1692&gt;=#REF!),"Y",IF(AND($H1692&lt;=#REF!,$I1692=""),"Y",IF(AND($H1692="",$I1692&gt;=#REF!),"Y","N")))))</f>
        <v/>
      </c>
      <c r="BF1692" s="80" t="str">
        <f t="shared" si="323"/>
        <v/>
      </c>
    </row>
    <row r="1693" spans="12:58">
      <c r="L1693" s="80" t="str">
        <f t="shared" si="321"/>
        <v/>
      </c>
      <c r="R1693" s="65" t="str">
        <f t="shared" si="313"/>
        <v/>
      </c>
      <c r="S1693" s="16" t="str">
        <f t="shared" si="314"/>
        <v/>
      </c>
      <c r="X1693" s="65" t="str">
        <f t="shared" si="315"/>
        <v/>
      </c>
      <c r="AD1693" s="65" t="str">
        <f t="shared" si="316"/>
        <v/>
      </c>
      <c r="AE1693" s="80" t="str">
        <f t="shared" si="317"/>
        <v/>
      </c>
      <c r="AF1693" s="13"/>
      <c r="AN1693" s="14"/>
      <c r="AO1693" s="14"/>
      <c r="AS1693" s="14"/>
      <c r="AT1693" s="14"/>
      <c r="AX1693" s="14"/>
      <c r="AY1693" s="114"/>
      <c r="AZ1693" s="96" t="str">
        <f t="shared" si="318"/>
        <v/>
      </c>
      <c r="BA1693" s="59" t="str">
        <f t="shared" si="319"/>
        <v/>
      </c>
      <c r="BB1693" s="59" t="str">
        <f t="shared" si="320"/>
        <v/>
      </c>
      <c r="BC1693" s="59" t="str">
        <f t="shared" si="324"/>
        <v/>
      </c>
      <c r="BD1693" s="59" t="str">
        <f t="shared" si="322"/>
        <v/>
      </c>
      <c r="BE1693" s="34" t="str">
        <f>IF(AZ1693="","",IF(AND($H1693="",$I1693=""),"Y",IF(AND($H1693&lt;=#REF!,$I1693&gt;=#REF!),"Y",IF(AND($H1693&lt;=#REF!,$I1693=""),"Y",IF(AND($H1693="",$I1693&gt;=#REF!),"Y","N")))))</f>
        <v/>
      </c>
      <c r="BF1693" s="80" t="str">
        <f t="shared" si="323"/>
        <v/>
      </c>
    </row>
    <row r="1694" spans="12:58">
      <c r="L1694" s="80" t="str">
        <f t="shared" si="321"/>
        <v/>
      </c>
      <c r="R1694" s="65" t="str">
        <f t="shared" si="313"/>
        <v/>
      </c>
      <c r="S1694" s="16" t="str">
        <f t="shared" si="314"/>
        <v/>
      </c>
      <c r="X1694" s="65" t="str">
        <f t="shared" si="315"/>
        <v/>
      </c>
      <c r="AD1694" s="65" t="str">
        <f t="shared" si="316"/>
        <v/>
      </c>
      <c r="AE1694" s="80" t="str">
        <f t="shared" si="317"/>
        <v/>
      </c>
      <c r="AF1694" s="13"/>
      <c r="AN1694" s="14"/>
      <c r="AO1694" s="14"/>
      <c r="AS1694" s="14"/>
      <c r="AT1694" s="14"/>
      <c r="AX1694" s="14"/>
      <c r="AY1694" s="114"/>
      <c r="AZ1694" s="96" t="str">
        <f t="shared" si="318"/>
        <v/>
      </c>
      <c r="BA1694" s="59" t="str">
        <f t="shared" si="319"/>
        <v/>
      </c>
      <c r="BB1694" s="59" t="str">
        <f t="shared" si="320"/>
        <v/>
      </c>
      <c r="BC1694" s="59" t="str">
        <f t="shared" si="324"/>
        <v/>
      </c>
      <c r="BD1694" s="59" t="str">
        <f t="shared" si="322"/>
        <v/>
      </c>
      <c r="BE1694" s="34" t="str">
        <f>IF(AZ1694="","",IF(AND($H1694="",$I1694=""),"Y",IF(AND($H1694&lt;=#REF!,$I1694&gt;=#REF!),"Y",IF(AND($H1694&lt;=#REF!,$I1694=""),"Y",IF(AND($H1694="",$I1694&gt;=#REF!),"Y","N")))))</f>
        <v/>
      </c>
      <c r="BF1694" s="80" t="str">
        <f t="shared" si="323"/>
        <v/>
      </c>
    </row>
    <row r="1695" spans="12:58">
      <c r="L1695" s="80" t="str">
        <f t="shared" si="321"/>
        <v/>
      </c>
      <c r="R1695" s="65" t="str">
        <f t="shared" si="313"/>
        <v/>
      </c>
      <c r="S1695" s="16" t="str">
        <f t="shared" si="314"/>
        <v/>
      </c>
      <c r="X1695" s="65" t="str">
        <f t="shared" si="315"/>
        <v/>
      </c>
      <c r="AD1695" s="65" t="str">
        <f t="shared" si="316"/>
        <v/>
      </c>
      <c r="AE1695" s="80" t="str">
        <f t="shared" si="317"/>
        <v/>
      </c>
      <c r="AF1695" s="13"/>
      <c r="AN1695" s="14"/>
      <c r="AO1695" s="14"/>
      <c r="AS1695" s="14"/>
      <c r="AT1695" s="14"/>
      <c r="AX1695" s="14"/>
      <c r="AY1695" s="114"/>
      <c r="AZ1695" s="96" t="str">
        <f t="shared" si="318"/>
        <v/>
      </c>
      <c r="BA1695" s="59" t="str">
        <f t="shared" si="319"/>
        <v/>
      </c>
      <c r="BB1695" s="59" t="str">
        <f t="shared" si="320"/>
        <v/>
      </c>
      <c r="BC1695" s="59" t="str">
        <f t="shared" si="324"/>
        <v/>
      </c>
      <c r="BD1695" s="59" t="str">
        <f t="shared" si="322"/>
        <v/>
      </c>
      <c r="BE1695" s="34" t="str">
        <f>IF(AZ1695="","",IF(AND($H1695="",$I1695=""),"Y",IF(AND($H1695&lt;=#REF!,$I1695&gt;=#REF!),"Y",IF(AND($H1695&lt;=#REF!,$I1695=""),"Y",IF(AND($H1695="",$I1695&gt;=#REF!),"Y","N")))))</f>
        <v/>
      </c>
      <c r="BF1695" s="80" t="str">
        <f t="shared" si="323"/>
        <v/>
      </c>
    </row>
    <row r="1696" spans="12:58">
      <c r="L1696" s="80" t="str">
        <f t="shared" si="321"/>
        <v/>
      </c>
      <c r="R1696" s="65" t="str">
        <f t="shared" si="313"/>
        <v/>
      </c>
      <c r="S1696" s="16" t="str">
        <f t="shared" si="314"/>
        <v/>
      </c>
      <c r="X1696" s="65" t="str">
        <f t="shared" si="315"/>
        <v/>
      </c>
      <c r="AD1696" s="65" t="str">
        <f t="shared" si="316"/>
        <v/>
      </c>
      <c r="AE1696" s="80" t="str">
        <f t="shared" si="317"/>
        <v/>
      </c>
      <c r="AF1696" s="13"/>
      <c r="AN1696" s="14"/>
      <c r="AO1696" s="14"/>
      <c r="AS1696" s="14"/>
      <c r="AT1696" s="14"/>
      <c r="AX1696" s="14"/>
      <c r="AY1696" s="114"/>
      <c r="AZ1696" s="96" t="str">
        <f t="shared" si="318"/>
        <v/>
      </c>
      <c r="BA1696" s="59" t="str">
        <f t="shared" si="319"/>
        <v/>
      </c>
      <c r="BB1696" s="59" t="str">
        <f t="shared" si="320"/>
        <v/>
      </c>
      <c r="BC1696" s="59" t="str">
        <f t="shared" si="324"/>
        <v/>
      </c>
      <c r="BD1696" s="59" t="str">
        <f t="shared" si="322"/>
        <v/>
      </c>
      <c r="BE1696" s="34" t="str">
        <f>IF(AZ1696="","",IF(AND($H1696="",$I1696=""),"Y",IF(AND($H1696&lt;=#REF!,$I1696&gt;=#REF!),"Y",IF(AND($H1696&lt;=#REF!,$I1696=""),"Y",IF(AND($H1696="",$I1696&gt;=#REF!),"Y","N")))))</f>
        <v/>
      </c>
      <c r="BF1696" s="80" t="str">
        <f t="shared" si="323"/>
        <v/>
      </c>
    </row>
    <row r="1697" spans="12:58">
      <c r="L1697" s="80" t="str">
        <f t="shared" si="321"/>
        <v/>
      </c>
      <c r="R1697" s="65" t="str">
        <f t="shared" si="313"/>
        <v/>
      </c>
      <c r="S1697" s="16" t="str">
        <f t="shared" si="314"/>
        <v/>
      </c>
      <c r="X1697" s="65" t="str">
        <f t="shared" si="315"/>
        <v/>
      </c>
      <c r="AD1697" s="65" t="str">
        <f t="shared" si="316"/>
        <v/>
      </c>
      <c r="AE1697" s="80" t="str">
        <f t="shared" si="317"/>
        <v/>
      </c>
      <c r="AF1697" s="13"/>
      <c r="AN1697" s="14"/>
      <c r="AO1697" s="14"/>
      <c r="AS1697" s="14"/>
      <c r="AT1697" s="14"/>
      <c r="AX1697" s="14"/>
      <c r="AY1697" s="114"/>
      <c r="AZ1697" s="96" t="str">
        <f t="shared" si="318"/>
        <v/>
      </c>
      <c r="BA1697" s="59" t="str">
        <f t="shared" si="319"/>
        <v/>
      </c>
      <c r="BB1697" s="59" t="str">
        <f t="shared" si="320"/>
        <v/>
      </c>
      <c r="BC1697" s="59" t="str">
        <f t="shared" si="324"/>
        <v/>
      </c>
      <c r="BD1697" s="59" t="str">
        <f t="shared" si="322"/>
        <v/>
      </c>
      <c r="BE1697" s="34" t="str">
        <f>IF(AZ1697="","",IF(AND($H1697="",$I1697=""),"Y",IF(AND($H1697&lt;=#REF!,$I1697&gt;=#REF!),"Y",IF(AND($H1697&lt;=#REF!,$I1697=""),"Y",IF(AND($H1697="",$I1697&gt;=#REF!),"Y","N")))))</f>
        <v/>
      </c>
      <c r="BF1697" s="80" t="str">
        <f t="shared" si="323"/>
        <v/>
      </c>
    </row>
    <row r="1698" spans="12:58">
      <c r="L1698" s="80" t="str">
        <f t="shared" si="321"/>
        <v/>
      </c>
      <c r="R1698" s="65" t="str">
        <f t="shared" si="313"/>
        <v/>
      </c>
      <c r="S1698" s="16" t="str">
        <f t="shared" si="314"/>
        <v/>
      </c>
      <c r="X1698" s="65" t="str">
        <f t="shared" si="315"/>
        <v/>
      </c>
      <c r="AD1698" s="65" t="str">
        <f t="shared" si="316"/>
        <v/>
      </c>
      <c r="AE1698" s="80" t="str">
        <f t="shared" si="317"/>
        <v/>
      </c>
      <c r="AF1698" s="13"/>
      <c r="AN1698" s="14"/>
      <c r="AO1698" s="14"/>
      <c r="AS1698" s="14"/>
      <c r="AT1698" s="14"/>
      <c r="AX1698" s="14"/>
      <c r="AY1698" s="114"/>
      <c r="AZ1698" s="96" t="str">
        <f t="shared" si="318"/>
        <v/>
      </c>
      <c r="BA1698" s="59" t="str">
        <f t="shared" si="319"/>
        <v/>
      </c>
      <c r="BB1698" s="59" t="str">
        <f t="shared" si="320"/>
        <v/>
      </c>
      <c r="BC1698" s="59" t="str">
        <f t="shared" si="324"/>
        <v/>
      </c>
      <c r="BD1698" s="59" t="str">
        <f t="shared" si="322"/>
        <v/>
      </c>
      <c r="BE1698" s="34" t="str">
        <f>IF(AZ1698="","",IF(AND($H1698="",$I1698=""),"Y",IF(AND($H1698&lt;=#REF!,$I1698&gt;=#REF!),"Y",IF(AND($H1698&lt;=#REF!,$I1698=""),"Y",IF(AND($H1698="",$I1698&gt;=#REF!),"Y","N")))))</f>
        <v/>
      </c>
      <c r="BF1698" s="80" t="str">
        <f t="shared" si="323"/>
        <v/>
      </c>
    </row>
    <row r="1699" spans="12:58">
      <c r="L1699" s="80" t="str">
        <f t="shared" si="321"/>
        <v/>
      </c>
      <c r="R1699" s="65" t="str">
        <f t="shared" si="313"/>
        <v/>
      </c>
      <c r="S1699" s="16" t="str">
        <f t="shared" si="314"/>
        <v/>
      </c>
      <c r="X1699" s="65" t="str">
        <f t="shared" si="315"/>
        <v/>
      </c>
      <c r="AD1699" s="65" t="str">
        <f t="shared" si="316"/>
        <v/>
      </c>
      <c r="AE1699" s="80" t="str">
        <f t="shared" si="317"/>
        <v/>
      </c>
      <c r="AF1699" s="13"/>
      <c r="AN1699" s="14"/>
      <c r="AO1699" s="14"/>
      <c r="AS1699" s="14"/>
      <c r="AT1699" s="14"/>
      <c r="AX1699" s="14"/>
      <c r="AY1699" s="114"/>
      <c r="AZ1699" s="96" t="str">
        <f t="shared" si="318"/>
        <v/>
      </c>
      <c r="BA1699" s="59" t="str">
        <f t="shared" si="319"/>
        <v/>
      </c>
      <c r="BB1699" s="59" t="str">
        <f t="shared" si="320"/>
        <v/>
      </c>
      <c r="BC1699" s="59" t="str">
        <f t="shared" si="324"/>
        <v/>
      </c>
      <c r="BD1699" s="59" t="str">
        <f t="shared" si="322"/>
        <v/>
      </c>
      <c r="BE1699" s="34" t="str">
        <f>IF(AZ1699="","",IF(AND($H1699="",$I1699=""),"Y",IF(AND($H1699&lt;=#REF!,$I1699&gt;=#REF!),"Y",IF(AND($H1699&lt;=#REF!,$I1699=""),"Y",IF(AND($H1699="",$I1699&gt;=#REF!),"Y","N")))))</f>
        <v/>
      </c>
      <c r="BF1699" s="80" t="str">
        <f t="shared" si="323"/>
        <v/>
      </c>
    </row>
    <row r="1700" spans="12:58">
      <c r="L1700" s="80" t="str">
        <f t="shared" si="321"/>
        <v/>
      </c>
      <c r="R1700" s="65" t="str">
        <f t="shared" si="313"/>
        <v/>
      </c>
      <c r="S1700" s="16" t="str">
        <f t="shared" si="314"/>
        <v/>
      </c>
      <c r="X1700" s="65" t="str">
        <f t="shared" si="315"/>
        <v/>
      </c>
      <c r="AD1700" s="65" t="str">
        <f t="shared" si="316"/>
        <v/>
      </c>
      <c r="AE1700" s="80" t="str">
        <f t="shared" si="317"/>
        <v/>
      </c>
      <c r="AF1700" s="13"/>
      <c r="AN1700" s="14"/>
      <c r="AO1700" s="14"/>
      <c r="AS1700" s="14"/>
      <c r="AT1700" s="14"/>
      <c r="AX1700" s="14"/>
      <c r="AY1700" s="114"/>
      <c r="AZ1700" s="96" t="str">
        <f t="shared" si="318"/>
        <v/>
      </c>
      <c r="BA1700" s="59" t="str">
        <f t="shared" si="319"/>
        <v/>
      </c>
      <c r="BB1700" s="59" t="str">
        <f t="shared" si="320"/>
        <v/>
      </c>
      <c r="BC1700" s="59" t="str">
        <f t="shared" si="324"/>
        <v/>
      </c>
      <c r="BD1700" s="59" t="str">
        <f t="shared" si="322"/>
        <v/>
      </c>
      <c r="BE1700" s="34" t="str">
        <f>IF(AZ1700="","",IF(AND($H1700="",$I1700=""),"Y",IF(AND($H1700&lt;=#REF!,$I1700&gt;=#REF!),"Y",IF(AND($H1700&lt;=#REF!,$I1700=""),"Y",IF(AND($H1700="",$I1700&gt;=#REF!),"Y","N")))))</f>
        <v/>
      </c>
      <c r="BF1700" s="80" t="str">
        <f t="shared" si="323"/>
        <v/>
      </c>
    </row>
    <row r="1701" spans="12:58">
      <c r="L1701" s="80" t="str">
        <f t="shared" si="321"/>
        <v/>
      </c>
      <c r="R1701" s="65" t="str">
        <f t="shared" si="313"/>
        <v/>
      </c>
      <c r="S1701" s="16" t="str">
        <f t="shared" si="314"/>
        <v/>
      </c>
      <c r="X1701" s="65" t="str">
        <f t="shared" si="315"/>
        <v/>
      </c>
      <c r="AD1701" s="65" t="str">
        <f t="shared" si="316"/>
        <v/>
      </c>
      <c r="AE1701" s="80" t="str">
        <f t="shared" si="317"/>
        <v/>
      </c>
      <c r="AF1701" s="13"/>
      <c r="AN1701" s="14"/>
      <c r="AO1701" s="14"/>
      <c r="AS1701" s="14"/>
      <c r="AT1701" s="14"/>
      <c r="AX1701" s="14"/>
      <c r="AY1701" s="114"/>
      <c r="AZ1701" s="96" t="str">
        <f t="shared" si="318"/>
        <v/>
      </c>
      <c r="BA1701" s="59" t="str">
        <f t="shared" si="319"/>
        <v/>
      </c>
      <c r="BB1701" s="59" t="str">
        <f t="shared" si="320"/>
        <v/>
      </c>
      <c r="BC1701" s="59" t="str">
        <f t="shared" si="324"/>
        <v/>
      </c>
      <c r="BD1701" s="59" t="str">
        <f t="shared" si="322"/>
        <v/>
      </c>
      <c r="BE1701" s="34" t="str">
        <f>IF(AZ1701="","",IF(AND($H1701="",$I1701=""),"Y",IF(AND($H1701&lt;=#REF!,$I1701&gt;=#REF!),"Y",IF(AND($H1701&lt;=#REF!,$I1701=""),"Y",IF(AND($H1701="",$I1701&gt;=#REF!),"Y","N")))))</f>
        <v/>
      </c>
      <c r="BF1701" s="80" t="str">
        <f t="shared" si="323"/>
        <v/>
      </c>
    </row>
    <row r="1702" spans="12:58">
      <c r="L1702" s="80" t="str">
        <f t="shared" si="321"/>
        <v/>
      </c>
      <c r="R1702" s="65" t="str">
        <f t="shared" si="313"/>
        <v/>
      </c>
      <c r="S1702" s="16" t="str">
        <f t="shared" si="314"/>
        <v/>
      </c>
      <c r="X1702" s="65" t="str">
        <f t="shared" si="315"/>
        <v/>
      </c>
      <c r="AD1702" s="65" t="str">
        <f t="shared" si="316"/>
        <v/>
      </c>
      <c r="AE1702" s="80" t="str">
        <f t="shared" si="317"/>
        <v/>
      </c>
      <c r="AF1702" s="13"/>
      <c r="AN1702" s="14"/>
      <c r="AO1702" s="14"/>
      <c r="AS1702" s="14"/>
      <c r="AT1702" s="14"/>
      <c r="AX1702" s="14"/>
      <c r="AY1702" s="114"/>
      <c r="AZ1702" s="96" t="str">
        <f t="shared" si="318"/>
        <v/>
      </c>
      <c r="BA1702" s="59" t="str">
        <f t="shared" si="319"/>
        <v/>
      </c>
      <c r="BB1702" s="59" t="str">
        <f t="shared" si="320"/>
        <v/>
      </c>
      <c r="BC1702" s="59" t="str">
        <f t="shared" si="324"/>
        <v/>
      </c>
      <c r="BD1702" s="59" t="str">
        <f t="shared" si="322"/>
        <v/>
      </c>
      <c r="BE1702" s="34" t="str">
        <f>IF(AZ1702="","",IF(AND($H1702="",$I1702=""),"Y",IF(AND($H1702&lt;=#REF!,$I1702&gt;=#REF!),"Y",IF(AND($H1702&lt;=#REF!,$I1702=""),"Y",IF(AND($H1702="",$I1702&gt;=#REF!),"Y","N")))))</f>
        <v/>
      </c>
      <c r="BF1702" s="80" t="str">
        <f t="shared" si="323"/>
        <v/>
      </c>
    </row>
    <row r="1703" spans="12:58">
      <c r="L1703" s="80" t="str">
        <f t="shared" si="321"/>
        <v/>
      </c>
      <c r="R1703" s="65" t="str">
        <f t="shared" si="313"/>
        <v/>
      </c>
      <c r="S1703" s="16" t="str">
        <f t="shared" si="314"/>
        <v/>
      </c>
      <c r="X1703" s="65" t="str">
        <f t="shared" si="315"/>
        <v/>
      </c>
      <c r="AD1703" s="65" t="str">
        <f t="shared" si="316"/>
        <v/>
      </c>
      <c r="AE1703" s="80" t="str">
        <f t="shared" si="317"/>
        <v/>
      </c>
      <c r="AF1703" s="13"/>
      <c r="AN1703" s="14"/>
      <c r="AO1703" s="14"/>
      <c r="AS1703" s="14"/>
      <c r="AT1703" s="14"/>
      <c r="AX1703" s="14"/>
      <c r="AY1703" s="114"/>
      <c r="AZ1703" s="96" t="str">
        <f t="shared" si="318"/>
        <v/>
      </c>
      <c r="BA1703" s="59" t="str">
        <f t="shared" si="319"/>
        <v/>
      </c>
      <c r="BB1703" s="59" t="str">
        <f t="shared" si="320"/>
        <v/>
      </c>
      <c r="BC1703" s="59" t="str">
        <f t="shared" si="324"/>
        <v/>
      </c>
      <c r="BD1703" s="59" t="str">
        <f t="shared" si="322"/>
        <v/>
      </c>
      <c r="BE1703" s="34" t="str">
        <f>IF(AZ1703="","",IF(AND($H1703="",$I1703=""),"Y",IF(AND($H1703&lt;=#REF!,$I1703&gt;=#REF!),"Y",IF(AND($H1703&lt;=#REF!,$I1703=""),"Y",IF(AND($H1703="",$I1703&gt;=#REF!),"Y","N")))))</f>
        <v/>
      </c>
      <c r="BF1703" s="80" t="str">
        <f t="shared" si="323"/>
        <v/>
      </c>
    </row>
    <row r="1704" spans="12:58">
      <c r="L1704" s="80" t="str">
        <f t="shared" si="321"/>
        <v/>
      </c>
      <c r="R1704" s="65" t="str">
        <f t="shared" si="313"/>
        <v/>
      </c>
      <c r="S1704" s="16" t="str">
        <f t="shared" si="314"/>
        <v/>
      </c>
      <c r="X1704" s="65" t="str">
        <f t="shared" si="315"/>
        <v/>
      </c>
      <c r="AD1704" s="65" t="str">
        <f t="shared" si="316"/>
        <v/>
      </c>
      <c r="AE1704" s="80" t="str">
        <f t="shared" si="317"/>
        <v/>
      </c>
      <c r="AF1704" s="13"/>
      <c r="AN1704" s="14"/>
      <c r="AO1704" s="14"/>
      <c r="AS1704" s="14"/>
      <c r="AT1704" s="14"/>
      <c r="AX1704" s="14"/>
      <c r="AY1704" s="114"/>
      <c r="AZ1704" s="96" t="str">
        <f t="shared" si="318"/>
        <v/>
      </c>
      <c r="BA1704" s="59" t="str">
        <f t="shared" si="319"/>
        <v/>
      </c>
      <c r="BB1704" s="59" t="str">
        <f t="shared" si="320"/>
        <v/>
      </c>
      <c r="BC1704" s="59" t="str">
        <f t="shared" si="324"/>
        <v/>
      </c>
      <c r="BD1704" s="59" t="str">
        <f t="shared" si="322"/>
        <v/>
      </c>
      <c r="BE1704" s="34" t="str">
        <f>IF(AZ1704="","",IF(AND($H1704="",$I1704=""),"Y",IF(AND($H1704&lt;=#REF!,$I1704&gt;=#REF!),"Y",IF(AND($H1704&lt;=#REF!,$I1704=""),"Y",IF(AND($H1704="",$I1704&gt;=#REF!),"Y","N")))))</f>
        <v/>
      </c>
      <c r="BF1704" s="80" t="str">
        <f t="shared" si="323"/>
        <v/>
      </c>
    </row>
    <row r="1705" spans="12:58">
      <c r="L1705" s="80" t="str">
        <f t="shared" si="321"/>
        <v/>
      </c>
      <c r="R1705" s="65" t="str">
        <f t="shared" si="313"/>
        <v/>
      </c>
      <c r="S1705" s="16" t="str">
        <f t="shared" si="314"/>
        <v/>
      </c>
      <c r="X1705" s="65" t="str">
        <f t="shared" si="315"/>
        <v/>
      </c>
      <c r="AD1705" s="65" t="str">
        <f t="shared" si="316"/>
        <v/>
      </c>
      <c r="AE1705" s="80" t="str">
        <f t="shared" si="317"/>
        <v/>
      </c>
      <c r="AF1705" s="13"/>
      <c r="AN1705" s="14"/>
      <c r="AO1705" s="14"/>
      <c r="AS1705" s="14"/>
      <c r="AT1705" s="14"/>
      <c r="AX1705" s="14"/>
      <c r="AY1705" s="114"/>
      <c r="AZ1705" s="96" t="str">
        <f t="shared" si="318"/>
        <v/>
      </c>
      <c r="BA1705" s="59" t="str">
        <f t="shared" si="319"/>
        <v/>
      </c>
      <c r="BB1705" s="59" t="str">
        <f t="shared" si="320"/>
        <v/>
      </c>
      <c r="BC1705" s="59" t="str">
        <f t="shared" si="324"/>
        <v/>
      </c>
      <c r="BD1705" s="59" t="str">
        <f t="shared" si="322"/>
        <v/>
      </c>
      <c r="BE1705" s="34" t="str">
        <f>IF(AZ1705="","",IF(AND($H1705="",$I1705=""),"Y",IF(AND($H1705&lt;=#REF!,$I1705&gt;=#REF!),"Y",IF(AND($H1705&lt;=#REF!,$I1705=""),"Y",IF(AND($H1705="",$I1705&gt;=#REF!),"Y","N")))))</f>
        <v/>
      </c>
      <c r="BF1705" s="80" t="str">
        <f t="shared" si="323"/>
        <v/>
      </c>
    </row>
    <row r="1706" spans="12:58">
      <c r="L1706" s="80" t="str">
        <f t="shared" si="321"/>
        <v/>
      </c>
      <c r="R1706" s="65" t="str">
        <f t="shared" si="313"/>
        <v/>
      </c>
      <c r="S1706" s="16" t="str">
        <f t="shared" si="314"/>
        <v/>
      </c>
      <c r="X1706" s="65" t="str">
        <f t="shared" si="315"/>
        <v/>
      </c>
      <c r="AD1706" s="65" t="str">
        <f t="shared" si="316"/>
        <v/>
      </c>
      <c r="AE1706" s="80" t="str">
        <f t="shared" si="317"/>
        <v/>
      </c>
      <c r="AF1706" s="13"/>
      <c r="AN1706" s="14"/>
      <c r="AO1706" s="14"/>
      <c r="AS1706" s="14"/>
      <c r="AT1706" s="14"/>
      <c r="AX1706" s="14"/>
      <c r="AY1706" s="114"/>
      <c r="AZ1706" s="96" t="str">
        <f t="shared" si="318"/>
        <v/>
      </c>
      <c r="BA1706" s="59" t="str">
        <f t="shared" si="319"/>
        <v/>
      </c>
      <c r="BB1706" s="59" t="str">
        <f t="shared" si="320"/>
        <v/>
      </c>
      <c r="BC1706" s="59" t="str">
        <f t="shared" si="324"/>
        <v/>
      </c>
      <c r="BD1706" s="59" t="str">
        <f t="shared" si="322"/>
        <v/>
      </c>
      <c r="BE1706" s="34" t="str">
        <f>IF(AZ1706="","",IF(AND($H1706="",$I1706=""),"Y",IF(AND($H1706&lt;=#REF!,$I1706&gt;=#REF!),"Y",IF(AND($H1706&lt;=#REF!,$I1706=""),"Y",IF(AND($H1706="",$I1706&gt;=#REF!),"Y","N")))))</f>
        <v/>
      </c>
      <c r="BF1706" s="80" t="str">
        <f t="shared" si="323"/>
        <v/>
      </c>
    </row>
    <row r="1707" spans="12:58">
      <c r="L1707" s="80" t="str">
        <f t="shared" si="321"/>
        <v/>
      </c>
      <c r="R1707" s="65" t="str">
        <f t="shared" si="313"/>
        <v/>
      </c>
      <c r="S1707" s="16" t="str">
        <f t="shared" si="314"/>
        <v/>
      </c>
      <c r="X1707" s="65" t="str">
        <f t="shared" si="315"/>
        <v/>
      </c>
      <c r="AD1707" s="65" t="str">
        <f t="shared" si="316"/>
        <v/>
      </c>
      <c r="AE1707" s="80" t="str">
        <f t="shared" si="317"/>
        <v/>
      </c>
      <c r="AF1707" s="13"/>
      <c r="AN1707" s="14"/>
      <c r="AO1707" s="14"/>
      <c r="AS1707" s="14"/>
      <c r="AT1707" s="14"/>
      <c r="AX1707" s="14"/>
      <c r="AY1707" s="114"/>
      <c r="AZ1707" s="96" t="str">
        <f t="shared" si="318"/>
        <v/>
      </c>
      <c r="BA1707" s="59" t="str">
        <f t="shared" si="319"/>
        <v/>
      </c>
      <c r="BB1707" s="59" t="str">
        <f t="shared" si="320"/>
        <v/>
      </c>
      <c r="BC1707" s="59" t="str">
        <f t="shared" si="324"/>
        <v/>
      </c>
      <c r="BD1707" s="59" t="str">
        <f t="shared" si="322"/>
        <v/>
      </c>
      <c r="BE1707" s="34" t="str">
        <f>IF(AZ1707="","",IF(AND($H1707="",$I1707=""),"Y",IF(AND($H1707&lt;=#REF!,$I1707&gt;=#REF!),"Y",IF(AND($H1707&lt;=#REF!,$I1707=""),"Y",IF(AND($H1707="",$I1707&gt;=#REF!),"Y","N")))))</f>
        <v/>
      </c>
      <c r="BF1707" s="80" t="str">
        <f t="shared" si="323"/>
        <v/>
      </c>
    </row>
    <row r="1708" spans="12:58">
      <c r="L1708" s="80" t="str">
        <f t="shared" si="321"/>
        <v/>
      </c>
      <c r="R1708" s="65" t="str">
        <f t="shared" si="313"/>
        <v/>
      </c>
      <c r="S1708" s="16" t="str">
        <f t="shared" si="314"/>
        <v/>
      </c>
      <c r="X1708" s="65" t="str">
        <f t="shared" si="315"/>
        <v/>
      </c>
      <c r="AD1708" s="65" t="str">
        <f t="shared" si="316"/>
        <v/>
      </c>
      <c r="AE1708" s="80" t="str">
        <f t="shared" si="317"/>
        <v/>
      </c>
      <c r="AF1708" s="13"/>
      <c r="AN1708" s="14"/>
      <c r="AO1708" s="14"/>
      <c r="AS1708" s="14"/>
      <c r="AT1708" s="14"/>
      <c r="AX1708" s="14"/>
      <c r="AY1708" s="114"/>
      <c r="AZ1708" s="96" t="str">
        <f t="shared" si="318"/>
        <v/>
      </c>
      <c r="BA1708" s="59" t="str">
        <f t="shared" si="319"/>
        <v/>
      </c>
      <c r="BB1708" s="59" t="str">
        <f t="shared" si="320"/>
        <v/>
      </c>
      <c r="BC1708" s="59" t="str">
        <f t="shared" si="324"/>
        <v/>
      </c>
      <c r="BD1708" s="59" t="str">
        <f t="shared" si="322"/>
        <v/>
      </c>
      <c r="BE1708" s="34" t="str">
        <f>IF(AZ1708="","",IF(AND($H1708="",$I1708=""),"Y",IF(AND($H1708&lt;=#REF!,$I1708&gt;=#REF!),"Y",IF(AND($H1708&lt;=#REF!,$I1708=""),"Y",IF(AND($H1708="",$I1708&gt;=#REF!),"Y","N")))))</f>
        <v/>
      </c>
      <c r="BF1708" s="80" t="str">
        <f t="shared" si="323"/>
        <v/>
      </c>
    </row>
    <row r="1709" spans="12:58">
      <c r="L1709" s="80" t="str">
        <f t="shared" si="321"/>
        <v/>
      </c>
      <c r="R1709" s="65" t="str">
        <f t="shared" si="313"/>
        <v/>
      </c>
      <c r="S1709" s="16" t="str">
        <f t="shared" si="314"/>
        <v/>
      </c>
      <c r="X1709" s="65" t="str">
        <f t="shared" si="315"/>
        <v/>
      </c>
      <c r="AD1709" s="65" t="str">
        <f t="shared" si="316"/>
        <v/>
      </c>
      <c r="AE1709" s="80" t="str">
        <f t="shared" si="317"/>
        <v/>
      </c>
      <c r="AF1709" s="13"/>
      <c r="AN1709" s="14"/>
      <c r="AO1709" s="14"/>
      <c r="AS1709" s="14"/>
      <c r="AT1709" s="14"/>
      <c r="AX1709" s="14"/>
      <c r="AY1709" s="114"/>
      <c r="AZ1709" s="96" t="str">
        <f t="shared" si="318"/>
        <v/>
      </c>
      <c r="BA1709" s="59" t="str">
        <f t="shared" si="319"/>
        <v/>
      </c>
      <c r="BB1709" s="59" t="str">
        <f t="shared" si="320"/>
        <v/>
      </c>
      <c r="BC1709" s="59" t="str">
        <f t="shared" si="324"/>
        <v/>
      </c>
      <c r="BD1709" s="59" t="str">
        <f t="shared" si="322"/>
        <v/>
      </c>
      <c r="BE1709" s="34" t="str">
        <f>IF(AZ1709="","",IF(AND($H1709="",$I1709=""),"Y",IF(AND($H1709&lt;=#REF!,$I1709&gt;=#REF!),"Y",IF(AND($H1709&lt;=#REF!,$I1709=""),"Y",IF(AND($H1709="",$I1709&gt;=#REF!),"Y","N")))))</f>
        <v/>
      </c>
      <c r="BF1709" s="80" t="str">
        <f t="shared" si="323"/>
        <v/>
      </c>
    </row>
    <row r="1710" spans="12:58">
      <c r="L1710" s="80" t="str">
        <f t="shared" si="321"/>
        <v/>
      </c>
      <c r="R1710" s="65" t="str">
        <f t="shared" si="313"/>
        <v/>
      </c>
      <c r="S1710" s="16" t="str">
        <f t="shared" si="314"/>
        <v/>
      </c>
      <c r="X1710" s="65" t="str">
        <f t="shared" si="315"/>
        <v/>
      </c>
      <c r="AD1710" s="65" t="str">
        <f t="shared" si="316"/>
        <v/>
      </c>
      <c r="AE1710" s="80" t="str">
        <f t="shared" si="317"/>
        <v/>
      </c>
      <c r="AF1710" s="13"/>
      <c r="AN1710" s="14"/>
      <c r="AO1710" s="14"/>
      <c r="AS1710" s="14"/>
      <c r="AT1710" s="14"/>
      <c r="AX1710" s="14"/>
      <c r="AY1710" s="114"/>
      <c r="AZ1710" s="96" t="str">
        <f t="shared" si="318"/>
        <v/>
      </c>
      <c r="BA1710" s="59" t="str">
        <f t="shared" si="319"/>
        <v/>
      </c>
      <c r="BB1710" s="59" t="str">
        <f t="shared" si="320"/>
        <v/>
      </c>
      <c r="BC1710" s="59" t="str">
        <f t="shared" si="324"/>
        <v/>
      </c>
      <c r="BD1710" s="59" t="str">
        <f t="shared" si="322"/>
        <v/>
      </c>
      <c r="BE1710" s="34" t="str">
        <f>IF(AZ1710="","",IF(AND($H1710="",$I1710=""),"Y",IF(AND($H1710&lt;=#REF!,$I1710&gt;=#REF!),"Y",IF(AND($H1710&lt;=#REF!,$I1710=""),"Y",IF(AND($H1710="",$I1710&gt;=#REF!),"Y","N")))))</f>
        <v/>
      </c>
      <c r="BF1710" s="80" t="str">
        <f t="shared" si="323"/>
        <v/>
      </c>
    </row>
    <row r="1711" spans="12:58">
      <c r="L1711" s="80" t="str">
        <f t="shared" si="321"/>
        <v/>
      </c>
      <c r="R1711" s="65" t="str">
        <f t="shared" si="313"/>
        <v/>
      </c>
      <c r="S1711" s="16" t="str">
        <f t="shared" si="314"/>
        <v/>
      </c>
      <c r="X1711" s="65" t="str">
        <f t="shared" si="315"/>
        <v/>
      </c>
      <c r="AD1711" s="65" t="str">
        <f t="shared" si="316"/>
        <v/>
      </c>
      <c r="AE1711" s="80" t="str">
        <f t="shared" si="317"/>
        <v/>
      </c>
      <c r="AF1711" s="13"/>
      <c r="AN1711" s="14"/>
      <c r="AO1711" s="14"/>
      <c r="AS1711" s="14"/>
      <c r="AT1711" s="14"/>
      <c r="AX1711" s="14"/>
      <c r="AY1711" s="114"/>
      <c r="AZ1711" s="96" t="str">
        <f t="shared" si="318"/>
        <v/>
      </c>
      <c r="BA1711" s="59" t="str">
        <f t="shared" si="319"/>
        <v/>
      </c>
      <c r="BB1711" s="59" t="str">
        <f t="shared" si="320"/>
        <v/>
      </c>
      <c r="BC1711" s="59" t="str">
        <f t="shared" si="324"/>
        <v/>
      </c>
      <c r="BD1711" s="59" t="str">
        <f t="shared" si="322"/>
        <v/>
      </c>
      <c r="BE1711" s="34" t="str">
        <f>IF(AZ1711="","",IF(AND($H1711="",$I1711=""),"Y",IF(AND($H1711&lt;=#REF!,$I1711&gt;=#REF!),"Y",IF(AND($H1711&lt;=#REF!,$I1711=""),"Y",IF(AND($H1711="",$I1711&gt;=#REF!),"Y","N")))))</f>
        <v/>
      </c>
      <c r="BF1711" s="80" t="str">
        <f t="shared" si="323"/>
        <v/>
      </c>
    </row>
    <row r="1712" spans="12:58">
      <c r="L1712" s="80" t="str">
        <f t="shared" si="321"/>
        <v/>
      </c>
      <c r="R1712" s="65" t="str">
        <f t="shared" si="313"/>
        <v/>
      </c>
      <c r="S1712" s="16" t="str">
        <f t="shared" si="314"/>
        <v/>
      </c>
      <c r="X1712" s="65" t="str">
        <f t="shared" si="315"/>
        <v/>
      </c>
      <c r="AD1712" s="65" t="str">
        <f t="shared" si="316"/>
        <v/>
      </c>
      <c r="AE1712" s="80" t="str">
        <f t="shared" si="317"/>
        <v/>
      </c>
      <c r="AF1712" s="13"/>
      <c r="AN1712" s="14"/>
      <c r="AO1712" s="14"/>
      <c r="AS1712" s="14"/>
      <c r="AT1712" s="14"/>
      <c r="AX1712" s="14"/>
      <c r="AY1712" s="114"/>
      <c r="AZ1712" s="96" t="str">
        <f t="shared" si="318"/>
        <v/>
      </c>
      <c r="BA1712" s="59" t="str">
        <f t="shared" si="319"/>
        <v/>
      </c>
      <c r="BB1712" s="59" t="str">
        <f t="shared" si="320"/>
        <v/>
      </c>
      <c r="BC1712" s="59" t="str">
        <f t="shared" si="324"/>
        <v/>
      </c>
      <c r="BD1712" s="59" t="str">
        <f t="shared" si="322"/>
        <v/>
      </c>
      <c r="BE1712" s="34" t="str">
        <f>IF(AZ1712="","",IF(AND($H1712="",$I1712=""),"Y",IF(AND($H1712&lt;=#REF!,$I1712&gt;=#REF!),"Y",IF(AND($H1712&lt;=#REF!,$I1712=""),"Y",IF(AND($H1712="",$I1712&gt;=#REF!),"Y","N")))))</f>
        <v/>
      </c>
      <c r="BF1712" s="80" t="str">
        <f t="shared" si="323"/>
        <v/>
      </c>
    </row>
    <row r="1713" spans="12:58">
      <c r="L1713" s="80" t="str">
        <f t="shared" si="321"/>
        <v/>
      </c>
      <c r="R1713" s="65" t="str">
        <f t="shared" si="313"/>
        <v/>
      </c>
      <c r="S1713" s="16" t="str">
        <f t="shared" si="314"/>
        <v/>
      </c>
      <c r="X1713" s="65" t="str">
        <f t="shared" si="315"/>
        <v/>
      </c>
      <c r="AD1713" s="65" t="str">
        <f t="shared" si="316"/>
        <v/>
      </c>
      <c r="AE1713" s="80" t="str">
        <f t="shared" si="317"/>
        <v/>
      </c>
      <c r="AF1713" s="13"/>
      <c r="AN1713" s="14"/>
      <c r="AO1713" s="14"/>
      <c r="AS1713" s="14"/>
      <c r="AT1713" s="14"/>
      <c r="AX1713" s="14"/>
      <c r="AY1713" s="114"/>
      <c r="AZ1713" s="96" t="str">
        <f t="shared" si="318"/>
        <v/>
      </c>
      <c r="BA1713" s="59" t="str">
        <f t="shared" si="319"/>
        <v/>
      </c>
      <c r="BB1713" s="59" t="str">
        <f t="shared" si="320"/>
        <v/>
      </c>
      <c r="BC1713" s="59" t="str">
        <f t="shared" si="324"/>
        <v/>
      </c>
      <c r="BD1713" s="59" t="str">
        <f t="shared" si="322"/>
        <v/>
      </c>
      <c r="BE1713" s="34" t="str">
        <f>IF(AZ1713="","",IF(AND($H1713="",$I1713=""),"Y",IF(AND($H1713&lt;=#REF!,$I1713&gt;=#REF!),"Y",IF(AND($H1713&lt;=#REF!,$I1713=""),"Y",IF(AND($H1713="",$I1713&gt;=#REF!),"Y","N")))))</f>
        <v/>
      </c>
      <c r="BF1713" s="80" t="str">
        <f t="shared" si="323"/>
        <v/>
      </c>
    </row>
    <row r="1714" spans="12:58">
      <c r="L1714" s="80" t="str">
        <f t="shared" si="321"/>
        <v/>
      </c>
      <c r="R1714" s="65" t="str">
        <f t="shared" si="313"/>
        <v/>
      </c>
      <c r="S1714" s="16" t="str">
        <f t="shared" si="314"/>
        <v/>
      </c>
      <c r="X1714" s="65" t="str">
        <f t="shared" si="315"/>
        <v/>
      </c>
      <c r="AD1714" s="65" t="str">
        <f t="shared" si="316"/>
        <v/>
      </c>
      <c r="AE1714" s="80" t="str">
        <f t="shared" si="317"/>
        <v/>
      </c>
      <c r="AF1714" s="13"/>
      <c r="AN1714" s="14"/>
      <c r="AO1714" s="14"/>
      <c r="AS1714" s="14"/>
      <c r="AT1714" s="14"/>
      <c r="AX1714" s="14"/>
      <c r="AY1714" s="114"/>
      <c r="AZ1714" s="96" t="str">
        <f t="shared" si="318"/>
        <v/>
      </c>
      <c r="BA1714" s="59" t="str">
        <f t="shared" si="319"/>
        <v/>
      </c>
      <c r="BB1714" s="59" t="str">
        <f t="shared" si="320"/>
        <v/>
      </c>
      <c r="BC1714" s="59" t="str">
        <f t="shared" si="324"/>
        <v/>
      </c>
      <c r="BD1714" s="59" t="str">
        <f t="shared" si="322"/>
        <v/>
      </c>
      <c r="BE1714" s="34" t="str">
        <f>IF(AZ1714="","",IF(AND($H1714="",$I1714=""),"Y",IF(AND($H1714&lt;=#REF!,$I1714&gt;=#REF!),"Y",IF(AND($H1714&lt;=#REF!,$I1714=""),"Y",IF(AND($H1714="",$I1714&gt;=#REF!),"Y","N")))))</f>
        <v/>
      </c>
      <c r="BF1714" s="80" t="str">
        <f t="shared" si="323"/>
        <v/>
      </c>
    </row>
    <row r="1715" spans="12:58">
      <c r="L1715" s="80" t="str">
        <f t="shared" si="321"/>
        <v/>
      </c>
      <c r="R1715" s="65" t="str">
        <f t="shared" si="313"/>
        <v/>
      </c>
      <c r="S1715" s="16" t="str">
        <f t="shared" si="314"/>
        <v/>
      </c>
      <c r="X1715" s="65" t="str">
        <f t="shared" si="315"/>
        <v/>
      </c>
      <c r="AD1715" s="65" t="str">
        <f t="shared" si="316"/>
        <v/>
      </c>
      <c r="AE1715" s="80" t="str">
        <f t="shared" si="317"/>
        <v/>
      </c>
      <c r="AF1715" s="13"/>
      <c r="AN1715" s="14"/>
      <c r="AO1715" s="14"/>
      <c r="AS1715" s="14"/>
      <c r="AT1715" s="14"/>
      <c r="AX1715" s="14"/>
      <c r="AY1715" s="114"/>
      <c r="AZ1715" s="96" t="str">
        <f t="shared" si="318"/>
        <v/>
      </c>
      <c r="BA1715" s="59" t="str">
        <f t="shared" si="319"/>
        <v/>
      </c>
      <c r="BB1715" s="59" t="str">
        <f t="shared" si="320"/>
        <v/>
      </c>
      <c r="BC1715" s="59" t="str">
        <f t="shared" si="324"/>
        <v/>
      </c>
      <c r="BD1715" s="59" t="str">
        <f t="shared" si="322"/>
        <v/>
      </c>
      <c r="BE1715" s="34" t="str">
        <f>IF(AZ1715="","",IF(AND($H1715="",$I1715=""),"Y",IF(AND($H1715&lt;=#REF!,$I1715&gt;=#REF!),"Y",IF(AND($H1715&lt;=#REF!,$I1715=""),"Y",IF(AND($H1715="",$I1715&gt;=#REF!),"Y","N")))))</f>
        <v/>
      </c>
      <c r="BF1715" s="80" t="str">
        <f t="shared" si="323"/>
        <v/>
      </c>
    </row>
    <row r="1716" spans="12:58">
      <c r="L1716" s="80" t="str">
        <f t="shared" si="321"/>
        <v/>
      </c>
      <c r="R1716" s="65" t="str">
        <f t="shared" si="313"/>
        <v/>
      </c>
      <c r="S1716" s="16" t="str">
        <f t="shared" si="314"/>
        <v/>
      </c>
      <c r="X1716" s="65" t="str">
        <f t="shared" si="315"/>
        <v/>
      </c>
      <c r="AD1716" s="65" t="str">
        <f t="shared" si="316"/>
        <v/>
      </c>
      <c r="AE1716" s="80" t="str">
        <f t="shared" si="317"/>
        <v/>
      </c>
      <c r="AF1716" s="13"/>
      <c r="AN1716" s="14"/>
      <c r="AO1716" s="14"/>
      <c r="AS1716" s="14"/>
      <c r="AT1716" s="14"/>
      <c r="AX1716" s="14"/>
      <c r="AY1716" s="114"/>
      <c r="AZ1716" s="96" t="str">
        <f t="shared" si="318"/>
        <v/>
      </c>
      <c r="BA1716" s="59" t="str">
        <f t="shared" si="319"/>
        <v/>
      </c>
      <c r="BB1716" s="59" t="str">
        <f t="shared" si="320"/>
        <v/>
      </c>
      <c r="BC1716" s="59" t="str">
        <f t="shared" si="324"/>
        <v/>
      </c>
      <c r="BD1716" s="59" t="str">
        <f t="shared" si="322"/>
        <v/>
      </c>
      <c r="BE1716" s="34" t="str">
        <f>IF(AZ1716="","",IF(AND($H1716="",$I1716=""),"Y",IF(AND($H1716&lt;=#REF!,$I1716&gt;=#REF!),"Y",IF(AND($H1716&lt;=#REF!,$I1716=""),"Y",IF(AND($H1716="",$I1716&gt;=#REF!),"Y","N")))))</f>
        <v/>
      </c>
      <c r="BF1716" s="80" t="str">
        <f t="shared" si="323"/>
        <v/>
      </c>
    </row>
    <row r="1717" spans="12:58">
      <c r="L1717" s="80" t="str">
        <f t="shared" si="321"/>
        <v/>
      </c>
      <c r="R1717" s="65" t="str">
        <f t="shared" si="313"/>
        <v/>
      </c>
      <c r="S1717" s="16" t="str">
        <f t="shared" si="314"/>
        <v/>
      </c>
      <c r="X1717" s="65" t="str">
        <f t="shared" si="315"/>
        <v/>
      </c>
      <c r="AD1717" s="65" t="str">
        <f t="shared" si="316"/>
        <v/>
      </c>
      <c r="AE1717" s="80" t="str">
        <f t="shared" si="317"/>
        <v/>
      </c>
      <c r="AF1717" s="13"/>
      <c r="AN1717" s="14"/>
      <c r="AO1717" s="14"/>
      <c r="AS1717" s="14"/>
      <c r="AT1717" s="14"/>
      <c r="AX1717" s="14"/>
      <c r="AY1717" s="114"/>
      <c r="AZ1717" s="96" t="str">
        <f t="shared" si="318"/>
        <v/>
      </c>
      <c r="BA1717" s="59" t="str">
        <f t="shared" si="319"/>
        <v/>
      </c>
      <c r="BB1717" s="59" t="str">
        <f t="shared" si="320"/>
        <v/>
      </c>
      <c r="BC1717" s="59" t="str">
        <f t="shared" si="324"/>
        <v/>
      </c>
      <c r="BD1717" s="59" t="str">
        <f t="shared" si="322"/>
        <v/>
      </c>
      <c r="BE1717" s="34" t="str">
        <f>IF(AZ1717="","",IF(AND($H1717="",$I1717=""),"Y",IF(AND($H1717&lt;=#REF!,$I1717&gt;=#REF!),"Y",IF(AND($H1717&lt;=#REF!,$I1717=""),"Y",IF(AND($H1717="",$I1717&gt;=#REF!),"Y","N")))))</f>
        <v/>
      </c>
      <c r="BF1717" s="80" t="str">
        <f t="shared" si="323"/>
        <v/>
      </c>
    </row>
    <row r="1718" spans="12:58">
      <c r="L1718" s="80" t="str">
        <f t="shared" si="321"/>
        <v/>
      </c>
      <c r="R1718" s="65" t="str">
        <f t="shared" si="313"/>
        <v/>
      </c>
      <c r="S1718" s="16" t="str">
        <f t="shared" si="314"/>
        <v/>
      </c>
      <c r="X1718" s="65" t="str">
        <f t="shared" si="315"/>
        <v/>
      </c>
      <c r="AD1718" s="65" t="str">
        <f t="shared" si="316"/>
        <v/>
      </c>
      <c r="AE1718" s="80" t="str">
        <f t="shared" si="317"/>
        <v/>
      </c>
      <c r="AF1718" s="13"/>
      <c r="AN1718" s="14"/>
      <c r="AO1718" s="14"/>
      <c r="AS1718" s="14"/>
      <c r="AT1718" s="14"/>
      <c r="AX1718" s="14"/>
      <c r="AY1718" s="114"/>
      <c r="AZ1718" s="96" t="str">
        <f t="shared" si="318"/>
        <v/>
      </c>
      <c r="BA1718" s="59" t="str">
        <f t="shared" si="319"/>
        <v/>
      </c>
      <c r="BB1718" s="59" t="str">
        <f t="shared" si="320"/>
        <v/>
      </c>
      <c r="BC1718" s="59" t="str">
        <f t="shared" si="324"/>
        <v/>
      </c>
      <c r="BD1718" s="59" t="str">
        <f t="shared" si="322"/>
        <v/>
      </c>
      <c r="BE1718" s="34" t="str">
        <f>IF(AZ1718="","",IF(AND($H1718="",$I1718=""),"Y",IF(AND($H1718&lt;=#REF!,$I1718&gt;=#REF!),"Y",IF(AND($H1718&lt;=#REF!,$I1718=""),"Y",IF(AND($H1718="",$I1718&gt;=#REF!),"Y","N")))))</f>
        <v/>
      </c>
      <c r="BF1718" s="80" t="str">
        <f t="shared" si="323"/>
        <v/>
      </c>
    </row>
    <row r="1719" spans="12:58">
      <c r="L1719" s="80" t="str">
        <f t="shared" si="321"/>
        <v/>
      </c>
      <c r="R1719" s="65" t="str">
        <f t="shared" si="313"/>
        <v/>
      </c>
      <c r="S1719" s="16" t="str">
        <f t="shared" si="314"/>
        <v/>
      </c>
      <c r="X1719" s="65" t="str">
        <f t="shared" si="315"/>
        <v/>
      </c>
      <c r="AD1719" s="65" t="str">
        <f t="shared" si="316"/>
        <v/>
      </c>
      <c r="AE1719" s="80" t="str">
        <f t="shared" si="317"/>
        <v/>
      </c>
      <c r="AF1719" s="13"/>
      <c r="AN1719" s="14"/>
      <c r="AO1719" s="14"/>
      <c r="AS1719" s="14"/>
      <c r="AT1719" s="14"/>
      <c r="AX1719" s="14"/>
      <c r="AY1719" s="114"/>
      <c r="AZ1719" s="96" t="str">
        <f t="shared" si="318"/>
        <v/>
      </c>
      <c r="BA1719" s="59" t="str">
        <f t="shared" si="319"/>
        <v/>
      </c>
      <c r="BB1719" s="59" t="str">
        <f t="shared" si="320"/>
        <v/>
      </c>
      <c r="BC1719" s="59" t="str">
        <f t="shared" si="324"/>
        <v/>
      </c>
      <c r="BD1719" s="59" t="str">
        <f t="shared" si="322"/>
        <v/>
      </c>
      <c r="BE1719" s="34" t="str">
        <f>IF(AZ1719="","",IF(AND($H1719="",$I1719=""),"Y",IF(AND($H1719&lt;=#REF!,$I1719&gt;=#REF!),"Y",IF(AND($H1719&lt;=#REF!,$I1719=""),"Y",IF(AND($H1719="",$I1719&gt;=#REF!),"Y","N")))))</f>
        <v/>
      </c>
      <c r="BF1719" s="80" t="str">
        <f t="shared" si="323"/>
        <v/>
      </c>
    </row>
    <row r="1720" spans="12:58">
      <c r="L1720" s="80" t="str">
        <f t="shared" si="321"/>
        <v/>
      </c>
      <c r="R1720" s="65" t="str">
        <f t="shared" si="313"/>
        <v/>
      </c>
      <c r="S1720" s="16" t="str">
        <f t="shared" si="314"/>
        <v/>
      </c>
      <c r="X1720" s="65" t="str">
        <f t="shared" si="315"/>
        <v/>
      </c>
      <c r="AD1720" s="65" t="str">
        <f t="shared" si="316"/>
        <v/>
      </c>
      <c r="AE1720" s="80" t="str">
        <f t="shared" si="317"/>
        <v/>
      </c>
      <c r="AF1720" s="13"/>
      <c r="AN1720" s="14"/>
      <c r="AO1720" s="14"/>
      <c r="AS1720" s="14"/>
      <c r="AT1720" s="14"/>
      <c r="AX1720" s="14"/>
      <c r="AY1720" s="114"/>
      <c r="AZ1720" s="96" t="str">
        <f t="shared" si="318"/>
        <v/>
      </c>
      <c r="BA1720" s="59" t="str">
        <f t="shared" si="319"/>
        <v/>
      </c>
      <c r="BB1720" s="59" t="str">
        <f t="shared" si="320"/>
        <v/>
      </c>
      <c r="BC1720" s="59" t="str">
        <f t="shared" si="324"/>
        <v/>
      </c>
      <c r="BD1720" s="59" t="str">
        <f t="shared" si="322"/>
        <v/>
      </c>
      <c r="BE1720" s="34" t="str">
        <f>IF(AZ1720="","",IF(AND($H1720="",$I1720=""),"Y",IF(AND($H1720&lt;=#REF!,$I1720&gt;=#REF!),"Y",IF(AND($H1720&lt;=#REF!,$I1720=""),"Y",IF(AND($H1720="",$I1720&gt;=#REF!),"Y","N")))))</f>
        <v/>
      </c>
      <c r="BF1720" s="80" t="str">
        <f t="shared" si="323"/>
        <v/>
      </c>
    </row>
    <row r="1721" spans="12:58">
      <c r="L1721" s="80" t="str">
        <f t="shared" si="321"/>
        <v/>
      </c>
      <c r="R1721" s="65" t="str">
        <f t="shared" si="313"/>
        <v/>
      </c>
      <c r="S1721" s="16" t="str">
        <f t="shared" si="314"/>
        <v/>
      </c>
      <c r="X1721" s="65" t="str">
        <f t="shared" si="315"/>
        <v/>
      </c>
      <c r="AD1721" s="65" t="str">
        <f t="shared" si="316"/>
        <v/>
      </c>
      <c r="AE1721" s="80" t="str">
        <f t="shared" si="317"/>
        <v/>
      </c>
      <c r="AF1721" s="13"/>
      <c r="AN1721" s="14"/>
      <c r="AO1721" s="14"/>
      <c r="AS1721" s="14"/>
      <c r="AT1721" s="14"/>
      <c r="AX1721" s="14"/>
      <c r="AY1721" s="114"/>
      <c r="AZ1721" s="96" t="str">
        <f t="shared" si="318"/>
        <v/>
      </c>
      <c r="BA1721" s="59" t="str">
        <f t="shared" si="319"/>
        <v/>
      </c>
      <c r="BB1721" s="59" t="str">
        <f t="shared" si="320"/>
        <v/>
      </c>
      <c r="BC1721" s="59" t="str">
        <f t="shared" si="324"/>
        <v/>
      </c>
      <c r="BD1721" s="59" t="str">
        <f t="shared" si="322"/>
        <v/>
      </c>
      <c r="BE1721" s="34" t="str">
        <f>IF(AZ1721="","",IF(AND($H1721="",$I1721=""),"Y",IF(AND($H1721&lt;=#REF!,$I1721&gt;=#REF!),"Y",IF(AND($H1721&lt;=#REF!,$I1721=""),"Y",IF(AND($H1721="",$I1721&gt;=#REF!),"Y","N")))))</f>
        <v/>
      </c>
      <c r="BF1721" s="80" t="str">
        <f t="shared" si="323"/>
        <v/>
      </c>
    </row>
    <row r="1722" spans="12:58">
      <c r="L1722" s="80" t="str">
        <f t="shared" si="321"/>
        <v/>
      </c>
      <c r="R1722" s="65" t="str">
        <f t="shared" si="313"/>
        <v/>
      </c>
      <c r="S1722" s="16" t="str">
        <f t="shared" si="314"/>
        <v/>
      </c>
      <c r="X1722" s="65" t="str">
        <f t="shared" si="315"/>
        <v/>
      </c>
      <c r="AD1722" s="65" t="str">
        <f t="shared" si="316"/>
        <v/>
      </c>
      <c r="AE1722" s="80" t="str">
        <f t="shared" si="317"/>
        <v/>
      </c>
      <c r="AF1722" s="13"/>
      <c r="AN1722" s="14"/>
      <c r="AO1722" s="14"/>
      <c r="AS1722" s="14"/>
      <c r="AT1722" s="14"/>
      <c r="AX1722" s="14"/>
      <c r="AY1722" s="114"/>
      <c r="AZ1722" s="96" t="str">
        <f t="shared" si="318"/>
        <v/>
      </c>
      <c r="BA1722" s="59" t="str">
        <f t="shared" si="319"/>
        <v/>
      </c>
      <c r="BB1722" s="59" t="str">
        <f t="shared" si="320"/>
        <v/>
      </c>
      <c r="BC1722" s="59" t="str">
        <f t="shared" si="324"/>
        <v/>
      </c>
      <c r="BD1722" s="59" t="str">
        <f t="shared" si="322"/>
        <v/>
      </c>
      <c r="BE1722" s="34" t="str">
        <f>IF(AZ1722="","",IF(AND($H1722="",$I1722=""),"Y",IF(AND($H1722&lt;=#REF!,$I1722&gt;=#REF!),"Y",IF(AND($H1722&lt;=#REF!,$I1722=""),"Y",IF(AND($H1722="",$I1722&gt;=#REF!),"Y","N")))))</f>
        <v/>
      </c>
      <c r="BF1722" s="80" t="str">
        <f t="shared" si="323"/>
        <v/>
      </c>
    </row>
    <row r="1723" spans="12:58">
      <c r="L1723" s="80" t="str">
        <f t="shared" si="321"/>
        <v/>
      </c>
      <c r="R1723" s="65" t="str">
        <f t="shared" si="313"/>
        <v/>
      </c>
      <c r="S1723" s="16" t="str">
        <f t="shared" si="314"/>
        <v/>
      </c>
      <c r="X1723" s="65" t="str">
        <f t="shared" si="315"/>
        <v/>
      </c>
      <c r="AD1723" s="65" t="str">
        <f t="shared" si="316"/>
        <v/>
      </c>
      <c r="AE1723" s="80" t="str">
        <f t="shared" si="317"/>
        <v/>
      </c>
      <c r="AF1723" s="13"/>
      <c r="AN1723" s="14"/>
      <c r="AO1723" s="14"/>
      <c r="AS1723" s="14"/>
      <c r="AT1723" s="14"/>
      <c r="AX1723" s="14"/>
      <c r="AY1723" s="114"/>
      <c r="AZ1723" s="96" t="str">
        <f t="shared" si="318"/>
        <v/>
      </c>
      <c r="BA1723" s="59" t="str">
        <f t="shared" si="319"/>
        <v/>
      </c>
      <c r="BB1723" s="59" t="str">
        <f t="shared" si="320"/>
        <v/>
      </c>
      <c r="BC1723" s="59" t="str">
        <f t="shared" si="324"/>
        <v/>
      </c>
      <c r="BD1723" s="59" t="str">
        <f t="shared" si="322"/>
        <v/>
      </c>
      <c r="BE1723" s="34" t="str">
        <f>IF(AZ1723="","",IF(AND($H1723="",$I1723=""),"Y",IF(AND($H1723&lt;=#REF!,$I1723&gt;=#REF!),"Y",IF(AND($H1723&lt;=#REF!,$I1723=""),"Y",IF(AND($H1723="",$I1723&gt;=#REF!),"Y","N")))))</f>
        <v/>
      </c>
      <c r="BF1723" s="80" t="str">
        <f t="shared" si="323"/>
        <v/>
      </c>
    </row>
    <row r="1724" spans="12:58">
      <c r="L1724" s="80" t="str">
        <f t="shared" si="321"/>
        <v/>
      </c>
      <c r="R1724" s="65" t="str">
        <f t="shared" si="313"/>
        <v/>
      </c>
      <c r="S1724" s="16" t="str">
        <f t="shared" si="314"/>
        <v/>
      </c>
      <c r="X1724" s="65" t="str">
        <f t="shared" si="315"/>
        <v/>
      </c>
      <c r="AD1724" s="65" t="str">
        <f t="shared" si="316"/>
        <v/>
      </c>
      <c r="AE1724" s="80" t="str">
        <f t="shared" si="317"/>
        <v/>
      </c>
      <c r="AF1724" s="13"/>
      <c r="AN1724" s="14"/>
      <c r="AO1724" s="14"/>
      <c r="AS1724" s="14"/>
      <c r="AT1724" s="14"/>
      <c r="AX1724" s="14"/>
      <c r="AY1724" s="114"/>
      <c r="AZ1724" s="96" t="str">
        <f t="shared" si="318"/>
        <v/>
      </c>
      <c r="BA1724" s="59" t="str">
        <f t="shared" si="319"/>
        <v/>
      </c>
      <c r="BB1724" s="59" t="str">
        <f t="shared" si="320"/>
        <v/>
      </c>
      <c r="BC1724" s="59" t="str">
        <f t="shared" si="324"/>
        <v/>
      </c>
      <c r="BD1724" s="59" t="str">
        <f t="shared" si="322"/>
        <v/>
      </c>
      <c r="BE1724" s="34" t="str">
        <f>IF(AZ1724="","",IF(AND($H1724="",$I1724=""),"Y",IF(AND($H1724&lt;=#REF!,$I1724&gt;=#REF!),"Y",IF(AND($H1724&lt;=#REF!,$I1724=""),"Y",IF(AND($H1724="",$I1724&gt;=#REF!),"Y","N")))))</f>
        <v/>
      </c>
      <c r="BF1724" s="80" t="str">
        <f t="shared" si="323"/>
        <v/>
      </c>
    </row>
    <row r="1725" spans="12:58">
      <c r="L1725" s="80" t="str">
        <f t="shared" si="321"/>
        <v/>
      </c>
      <c r="R1725" s="65" t="str">
        <f t="shared" si="313"/>
        <v/>
      </c>
      <c r="S1725" s="16" t="str">
        <f t="shared" si="314"/>
        <v/>
      </c>
      <c r="X1725" s="65" t="str">
        <f t="shared" si="315"/>
        <v/>
      </c>
      <c r="AD1725" s="65" t="str">
        <f t="shared" si="316"/>
        <v/>
      </c>
      <c r="AE1725" s="80" t="str">
        <f t="shared" si="317"/>
        <v/>
      </c>
      <c r="AF1725" s="13"/>
      <c r="AN1725" s="14"/>
      <c r="AO1725" s="14"/>
      <c r="AS1725" s="14"/>
      <c r="AT1725" s="14"/>
      <c r="AX1725" s="14"/>
      <c r="AY1725" s="114"/>
      <c r="AZ1725" s="96" t="str">
        <f t="shared" si="318"/>
        <v/>
      </c>
      <c r="BA1725" s="59" t="str">
        <f t="shared" si="319"/>
        <v/>
      </c>
      <c r="BB1725" s="59" t="str">
        <f t="shared" si="320"/>
        <v/>
      </c>
      <c r="BC1725" s="59" t="str">
        <f t="shared" si="324"/>
        <v/>
      </c>
      <c r="BD1725" s="59" t="str">
        <f t="shared" si="322"/>
        <v/>
      </c>
      <c r="BE1725" s="34" t="str">
        <f>IF(AZ1725="","",IF(AND($H1725="",$I1725=""),"Y",IF(AND($H1725&lt;=#REF!,$I1725&gt;=#REF!),"Y",IF(AND($H1725&lt;=#REF!,$I1725=""),"Y",IF(AND($H1725="",$I1725&gt;=#REF!),"Y","N")))))</f>
        <v/>
      </c>
      <c r="BF1725" s="80" t="str">
        <f t="shared" si="323"/>
        <v/>
      </c>
    </row>
    <row r="1726" spans="12:58">
      <c r="L1726" s="80" t="str">
        <f t="shared" si="321"/>
        <v/>
      </c>
      <c r="R1726" s="65" t="str">
        <f t="shared" si="313"/>
        <v/>
      </c>
      <c r="S1726" s="16" t="str">
        <f t="shared" si="314"/>
        <v/>
      </c>
      <c r="X1726" s="65" t="str">
        <f t="shared" si="315"/>
        <v/>
      </c>
      <c r="AD1726" s="65" t="str">
        <f t="shared" si="316"/>
        <v/>
      </c>
      <c r="AE1726" s="80" t="str">
        <f t="shared" si="317"/>
        <v/>
      </c>
      <c r="AF1726" s="13"/>
      <c r="AN1726" s="14"/>
      <c r="AO1726" s="14"/>
      <c r="AS1726" s="14"/>
      <c r="AT1726" s="14"/>
      <c r="AX1726" s="14"/>
      <c r="AY1726" s="114"/>
      <c r="AZ1726" s="96" t="str">
        <f t="shared" si="318"/>
        <v/>
      </c>
      <c r="BA1726" s="59" t="str">
        <f t="shared" si="319"/>
        <v/>
      </c>
      <c r="BB1726" s="59" t="str">
        <f t="shared" si="320"/>
        <v/>
      </c>
      <c r="BC1726" s="59" t="str">
        <f t="shared" si="324"/>
        <v/>
      </c>
      <c r="BD1726" s="59" t="str">
        <f t="shared" si="322"/>
        <v/>
      </c>
      <c r="BE1726" s="34" t="str">
        <f>IF(AZ1726="","",IF(AND($H1726="",$I1726=""),"Y",IF(AND($H1726&lt;=#REF!,$I1726&gt;=#REF!),"Y",IF(AND($H1726&lt;=#REF!,$I1726=""),"Y",IF(AND($H1726="",$I1726&gt;=#REF!),"Y","N")))))</f>
        <v/>
      </c>
      <c r="BF1726" s="80" t="str">
        <f t="shared" si="323"/>
        <v/>
      </c>
    </row>
    <row r="1727" spans="12:58">
      <c r="L1727" s="80" t="str">
        <f t="shared" si="321"/>
        <v/>
      </c>
      <c r="R1727" s="65" t="str">
        <f t="shared" si="313"/>
        <v/>
      </c>
      <c r="S1727" s="16" t="str">
        <f t="shared" si="314"/>
        <v/>
      </c>
      <c r="X1727" s="65" t="str">
        <f t="shared" si="315"/>
        <v/>
      </c>
      <c r="AD1727" s="65" t="str">
        <f t="shared" si="316"/>
        <v/>
      </c>
      <c r="AE1727" s="80" t="str">
        <f t="shared" si="317"/>
        <v/>
      </c>
      <c r="AF1727" s="13"/>
      <c r="AN1727" s="14"/>
      <c r="AO1727" s="14"/>
      <c r="AS1727" s="14"/>
      <c r="AT1727" s="14"/>
      <c r="AX1727" s="14"/>
      <c r="AY1727" s="114"/>
      <c r="AZ1727" s="96" t="str">
        <f t="shared" si="318"/>
        <v/>
      </c>
      <c r="BA1727" s="59" t="str">
        <f t="shared" si="319"/>
        <v/>
      </c>
      <c r="BB1727" s="59" t="str">
        <f t="shared" si="320"/>
        <v/>
      </c>
      <c r="BC1727" s="59" t="str">
        <f t="shared" si="324"/>
        <v/>
      </c>
      <c r="BD1727" s="59" t="str">
        <f t="shared" si="322"/>
        <v/>
      </c>
      <c r="BE1727" s="34" t="str">
        <f>IF(AZ1727="","",IF(AND($H1727="",$I1727=""),"Y",IF(AND($H1727&lt;=#REF!,$I1727&gt;=#REF!),"Y",IF(AND($H1727&lt;=#REF!,$I1727=""),"Y",IF(AND($H1727="",$I1727&gt;=#REF!),"Y","N")))))</f>
        <v/>
      </c>
      <c r="BF1727" s="80" t="str">
        <f t="shared" si="323"/>
        <v/>
      </c>
    </row>
    <row r="1728" spans="12:58">
      <c r="L1728" s="80" t="str">
        <f t="shared" si="321"/>
        <v/>
      </c>
      <c r="R1728" s="65" t="str">
        <f t="shared" si="313"/>
        <v/>
      </c>
      <c r="S1728" s="16" t="str">
        <f t="shared" si="314"/>
        <v/>
      </c>
      <c r="X1728" s="65" t="str">
        <f t="shared" si="315"/>
        <v/>
      </c>
      <c r="AD1728" s="65" t="str">
        <f t="shared" si="316"/>
        <v/>
      </c>
      <c r="AE1728" s="80" t="str">
        <f t="shared" si="317"/>
        <v/>
      </c>
      <c r="AF1728" s="13"/>
      <c r="AN1728" s="14"/>
      <c r="AO1728" s="14"/>
      <c r="AS1728" s="14"/>
      <c r="AT1728" s="14"/>
      <c r="AX1728" s="14"/>
      <c r="AY1728" s="114"/>
      <c r="AZ1728" s="96" t="str">
        <f t="shared" si="318"/>
        <v/>
      </c>
      <c r="BA1728" s="59" t="str">
        <f t="shared" si="319"/>
        <v/>
      </c>
      <c r="BB1728" s="59" t="str">
        <f t="shared" si="320"/>
        <v/>
      </c>
      <c r="BC1728" s="59" t="str">
        <f t="shared" si="324"/>
        <v/>
      </c>
      <c r="BD1728" s="59" t="str">
        <f t="shared" si="322"/>
        <v/>
      </c>
      <c r="BE1728" s="34" t="str">
        <f>IF(AZ1728="","",IF(AND($H1728="",$I1728=""),"Y",IF(AND($H1728&lt;=#REF!,$I1728&gt;=#REF!),"Y",IF(AND($H1728&lt;=#REF!,$I1728=""),"Y",IF(AND($H1728="",$I1728&gt;=#REF!),"Y","N")))))</f>
        <v/>
      </c>
      <c r="BF1728" s="80" t="str">
        <f t="shared" si="323"/>
        <v/>
      </c>
    </row>
    <row r="1729" spans="12:58">
      <c r="L1729" s="80" t="str">
        <f t="shared" si="321"/>
        <v/>
      </c>
      <c r="R1729" s="65" t="str">
        <f t="shared" si="313"/>
        <v/>
      </c>
      <c r="S1729" s="16" t="str">
        <f t="shared" si="314"/>
        <v/>
      </c>
      <c r="X1729" s="65" t="str">
        <f t="shared" si="315"/>
        <v/>
      </c>
      <c r="AD1729" s="65" t="str">
        <f t="shared" si="316"/>
        <v/>
      </c>
      <c r="AE1729" s="80" t="str">
        <f t="shared" si="317"/>
        <v/>
      </c>
      <c r="AF1729" s="13"/>
      <c r="AN1729" s="14"/>
      <c r="AO1729" s="14"/>
      <c r="AS1729" s="14"/>
      <c r="AT1729" s="14"/>
      <c r="AX1729" s="14"/>
      <c r="AY1729" s="114"/>
      <c r="AZ1729" s="96" t="str">
        <f t="shared" si="318"/>
        <v/>
      </c>
      <c r="BA1729" s="59" t="str">
        <f t="shared" si="319"/>
        <v/>
      </c>
      <c r="BB1729" s="59" t="str">
        <f t="shared" si="320"/>
        <v/>
      </c>
      <c r="BC1729" s="59" t="str">
        <f t="shared" si="324"/>
        <v/>
      </c>
      <c r="BD1729" s="59" t="str">
        <f t="shared" si="322"/>
        <v/>
      </c>
      <c r="BE1729" s="34" t="str">
        <f>IF(AZ1729="","",IF(AND($H1729="",$I1729=""),"Y",IF(AND($H1729&lt;=#REF!,$I1729&gt;=#REF!),"Y",IF(AND($H1729&lt;=#REF!,$I1729=""),"Y",IF(AND($H1729="",$I1729&gt;=#REF!),"Y","N")))))</f>
        <v/>
      </c>
      <c r="BF1729" s="80" t="str">
        <f t="shared" si="323"/>
        <v/>
      </c>
    </row>
    <row r="1730" spans="12:58">
      <c r="L1730" s="80" t="str">
        <f t="shared" si="321"/>
        <v/>
      </c>
      <c r="R1730" s="65" t="str">
        <f t="shared" si="313"/>
        <v/>
      </c>
      <c r="S1730" s="16" t="str">
        <f t="shared" si="314"/>
        <v/>
      </c>
      <c r="X1730" s="65" t="str">
        <f t="shared" si="315"/>
        <v/>
      </c>
      <c r="AD1730" s="65" t="str">
        <f t="shared" si="316"/>
        <v/>
      </c>
      <c r="AE1730" s="80" t="str">
        <f t="shared" si="317"/>
        <v/>
      </c>
      <c r="AF1730" s="13"/>
      <c r="AN1730" s="14"/>
      <c r="AO1730" s="14"/>
      <c r="AS1730" s="14"/>
      <c r="AT1730" s="14"/>
      <c r="AX1730" s="14"/>
      <c r="AY1730" s="114"/>
      <c r="AZ1730" s="96" t="str">
        <f t="shared" si="318"/>
        <v/>
      </c>
      <c r="BA1730" s="59" t="str">
        <f t="shared" si="319"/>
        <v/>
      </c>
      <c r="BB1730" s="59" t="str">
        <f t="shared" si="320"/>
        <v/>
      </c>
      <c r="BC1730" s="59" t="str">
        <f t="shared" si="324"/>
        <v/>
      </c>
      <c r="BD1730" s="59" t="str">
        <f t="shared" si="322"/>
        <v/>
      </c>
      <c r="BE1730" s="34" t="str">
        <f>IF(AZ1730="","",IF(AND($H1730="",$I1730=""),"Y",IF(AND($H1730&lt;=#REF!,$I1730&gt;=#REF!),"Y",IF(AND($H1730&lt;=#REF!,$I1730=""),"Y",IF(AND($H1730="",$I1730&gt;=#REF!),"Y","N")))))</f>
        <v/>
      </c>
      <c r="BF1730" s="80" t="str">
        <f t="shared" si="323"/>
        <v/>
      </c>
    </row>
    <row r="1731" spans="12:58">
      <c r="L1731" s="80" t="str">
        <f t="shared" si="321"/>
        <v/>
      </c>
      <c r="R1731" s="65" t="str">
        <f t="shared" ref="R1731:R1794" si="325">IF(AND(N1731="Accepted",Q1731=""),"Enter date 1st dose administered",IF(AND(N1731="Previously vaccinated at another location",Q1731=""),"Enter date 1st dose administered",IF(AND(N1731="Refused",O1731=""),"Enter reason for refusal",IF(Q1731&lt;&gt;"","YES",IF(N1731="Refused","NO",IF(AND($M1731&lt;&gt;"",N1731=""),"Enter Vaccination Status",IF(N1731="Unknown","Unknown","")))))))</f>
        <v/>
      </c>
      <c r="S1731" s="16" t="str">
        <f t="shared" ref="S1731:S1794" si="326">IF(Q1731="","",IF(M1731="Pfizer-BioNTech",Q1731+21,IF(M1731="Moderna",Q1731+28,IF(M1731="Janssen/Johnson &amp; Johnson","N/A",""))))</f>
        <v/>
      </c>
      <c r="X1731" s="65" t="str">
        <f t="shared" ref="X1731:X1794" si="327">IF($M1731="Janssen/Johnson &amp; Johnson","N/A",IF(AND(T1731="Accepted",W1731=""),"Enter date 2nd dose administered",IF(AND(T1731="Previously vaccinated at another location",W1731=""),"Enter date 2nd dose administered",IF(R1731="NO","NO",IF(AND(T1731="Refused",U1731=""),"Enter reason for refusal",IF(W1731&lt;&gt;"","YES",IF(T1731="Refused","NO",IF(AND(R1731="YES",T1731=""),"NO",IF(T1731="Unknown","Unknown",IF(AND(T1731="",R1731="Unknown"),"Unknown",""))))))))))</f>
        <v/>
      </c>
      <c r="AD1731" s="65" t="str">
        <f t="shared" ref="AD1731:AD1794" si="328">IF($M1731="Janssen/Johnson &amp; Johnson","N/A",IF(AND(Z1731="Accepted",AC1731=""),"Enter date 2nd dose administered",IF(AND(Z1731="Previously vaccinated at another location",AC1731=""),"Enter date 2nd dose administered",IF(Y1731="NO","NO",IF(AND(Z1731="Refused",AA1731=""),"Enter reason for refusal",IF(AC1731&lt;&gt;"","YES",IF(Z1731="Refused","NO",IF(AND(Y1731="YES",Z1731=""),"NO",IF(Z1731="Unknown","Unknown",IF(AND(Z1731="",Y1731="Unknown"),"Unknown",""))))))))))</f>
        <v/>
      </c>
      <c r="AE1731" s="80" t="str">
        <f t="shared" ref="AE1731:AE1794" si="329">IF(AND(M1731="Pfizer-BioNTech",W1731&lt;&gt;""),W1731+150,IF(AND(M1731="Moderna",W1731&lt;&gt;""),W1731+150,IF(AND(M1731="Janssen/Johnson &amp; Johnson",Q1731&lt;&gt;""),Q1731+60,"")))</f>
        <v/>
      </c>
      <c r="AF1731" s="13"/>
      <c r="AN1731" s="14"/>
      <c r="AO1731" s="14"/>
      <c r="AS1731" s="14"/>
      <c r="AT1731" s="14"/>
      <c r="AX1731" s="14"/>
      <c r="AY1731" s="114"/>
      <c r="AZ1731" s="96" t="str">
        <f t="shared" ref="AZ1731:AZ1794" si="330">IF(OR(X1731="YES",X1731="Enter date 2nd dose administered"),"YES",IF(AND(M1731="Janssen/Johnson &amp; Johnson",R1731="YES"),"YES",IF(OR(O1731="Medical Contraindication",U1731="Medical Contraindication"),"Medical Contraindication",IF(AND(R1731="YES",T1731=""),"NEEDS 2ND DOSE",IF(AND(R1731="Enter date 1st dose administered",T1731=""),"NEEDS 2ND DOSE",IF(AND(R1731="YES",U1731="Offered and Declined"),"Refused 2nd Dose",IF(O1731="Religious Exemption","Religious Exemption",IF(OR(R1731="NO",R1731="Enter reason for refusal"),"NO",IF(OR(R1731="Unknown",X1731="Unknown"),"Unknown","")))))))))</f>
        <v/>
      </c>
      <c r="BA1731" s="59" t="str">
        <f t="shared" ref="BA1731:BA1794" si="331">IF(AZ1731="","",IF(OR(AG1731="Accepted",AG1731="Previously vaccinated at another location"),"YES",IF(AH1731="Medical Contraindication","Medical Contraindication",IF(AG1731="Unknown","Unknown",IF(AG1731="Refused","NO","NO")))))</f>
        <v/>
      </c>
      <c r="BB1731" s="59" t="str">
        <f t="shared" ref="BB1731:BB1794" si="332">IF(AZ1731="","",IF(OR(AL1731="Accepted",AL1731="Previously vaccinated at another location"),"YES",IF(AM1731="Medical Contraindication","Medical Contraindication",IF(AL1731="Unknown","Unknown",IF(AL1731="Refused","NO","NO")))))</f>
        <v/>
      </c>
      <c r="BC1731" s="59" t="str">
        <f t="shared" si="324"/>
        <v/>
      </c>
      <c r="BD1731" s="59" t="str">
        <f t="shared" si="322"/>
        <v/>
      </c>
      <c r="BE1731" s="34" t="str">
        <f>IF(AZ1731="","",IF(AND($H1731="",$I1731=""),"Y",IF(AND($H1731&lt;=#REF!,$I1731&gt;=#REF!),"Y",IF(AND($H1731&lt;=#REF!,$I1731=""),"Y",IF(AND($H1731="",$I1731&gt;=#REF!),"Y","N")))))</f>
        <v/>
      </c>
      <c r="BF1731" s="80" t="str">
        <f t="shared" si="323"/>
        <v/>
      </c>
    </row>
    <row r="1732" spans="12:58">
      <c r="L1732" s="80" t="str">
        <f t="shared" ref="L1732:L1795" si="333">IF(I1732&gt;0,I1732+30,"")</f>
        <v/>
      </c>
      <c r="R1732" s="65" t="str">
        <f t="shared" si="325"/>
        <v/>
      </c>
      <c r="S1732" s="16" t="str">
        <f t="shared" si="326"/>
        <v/>
      </c>
      <c r="X1732" s="65" t="str">
        <f t="shared" si="327"/>
        <v/>
      </c>
      <c r="AD1732" s="65" t="str">
        <f t="shared" si="328"/>
        <v/>
      </c>
      <c r="AE1732" s="80" t="str">
        <f t="shared" si="329"/>
        <v/>
      </c>
      <c r="AF1732" s="13"/>
      <c r="AN1732" s="14"/>
      <c r="AO1732" s="14"/>
      <c r="AS1732" s="14"/>
      <c r="AT1732" s="14"/>
      <c r="AX1732" s="14"/>
      <c r="AY1732" s="114"/>
      <c r="AZ1732" s="96" t="str">
        <f t="shared" si="330"/>
        <v/>
      </c>
      <c r="BA1732" s="59" t="str">
        <f t="shared" si="331"/>
        <v/>
      </c>
      <c r="BB1732" s="59" t="str">
        <f t="shared" si="332"/>
        <v/>
      </c>
      <c r="BC1732" s="59" t="str">
        <f t="shared" si="324"/>
        <v/>
      </c>
      <c r="BD1732" s="59" t="str">
        <f t="shared" ref="BD1732:BD1795" si="334">IF(AV1732="","",IF(OR(AV1732="Accepted",AV1732="Previously vaccinated at another location"),"YES",IF(AW1732="Medical Contraindication","Medical Contraindication",IF(AW1732="Unknown","Unknown",IF(AW1732="Refused","NO","NO")))))</f>
        <v/>
      </c>
      <c r="BE1732" s="34" t="str">
        <f>IF(AZ1732="","",IF(AND($H1732="",$I1732=""),"Y",IF(AND($H1732&lt;=#REF!,$I1732&gt;=#REF!),"Y",IF(AND($H1732&lt;=#REF!,$I1732=""),"Y",IF(AND($H1732="",$I1732&gt;=#REF!),"Y","N")))))</f>
        <v/>
      </c>
      <c r="BF1732" s="80" t="str">
        <f t="shared" ref="BF1732:BF1795" si="335">IF($AZ1732="YES",IF($M1732="Janssen/Johnson &amp; Johnson",Q1732,W1732),"")</f>
        <v/>
      </c>
    </row>
    <row r="1733" spans="12:58">
      <c r="L1733" s="80" t="str">
        <f t="shared" si="333"/>
        <v/>
      </c>
      <c r="R1733" s="65" t="str">
        <f t="shared" si="325"/>
        <v/>
      </c>
      <c r="S1733" s="16" t="str">
        <f t="shared" si="326"/>
        <v/>
      </c>
      <c r="X1733" s="65" t="str">
        <f t="shared" si="327"/>
        <v/>
      </c>
      <c r="AD1733" s="65" t="str">
        <f t="shared" si="328"/>
        <v/>
      </c>
      <c r="AE1733" s="80" t="str">
        <f t="shared" si="329"/>
        <v/>
      </c>
      <c r="AF1733" s="13"/>
      <c r="AN1733" s="14"/>
      <c r="AO1733" s="14"/>
      <c r="AS1733" s="14"/>
      <c r="AT1733" s="14"/>
      <c r="AX1733" s="14"/>
      <c r="AY1733" s="114"/>
      <c r="AZ1733" s="96" t="str">
        <f t="shared" si="330"/>
        <v/>
      </c>
      <c r="BA1733" s="59" t="str">
        <f t="shared" si="331"/>
        <v/>
      </c>
      <c r="BB1733" s="59" t="str">
        <f t="shared" si="332"/>
        <v/>
      </c>
      <c r="BC1733" s="59" t="str">
        <f t="shared" ref="BC1733:BC1796" si="336">IF(BA1733="","",IF(OR(AM1733="Accepted",AM1733="Previously vaccinated at another location"),"YES",IF(AN1733="Medical Contraindication","Medical Contraindication",IF(AM1733="Unknown","Unknown",IF(AM1733="Refused","NO","NO")))))</f>
        <v/>
      </c>
      <c r="BD1733" s="59" t="str">
        <f t="shared" si="334"/>
        <v/>
      </c>
      <c r="BE1733" s="34" t="str">
        <f>IF(AZ1733="","",IF(AND($H1733="",$I1733=""),"Y",IF(AND($H1733&lt;=#REF!,$I1733&gt;=#REF!),"Y",IF(AND($H1733&lt;=#REF!,$I1733=""),"Y",IF(AND($H1733="",$I1733&gt;=#REF!),"Y","N")))))</f>
        <v/>
      </c>
      <c r="BF1733" s="80" t="str">
        <f t="shared" si="335"/>
        <v/>
      </c>
    </row>
    <row r="1734" spans="12:58">
      <c r="L1734" s="80" t="str">
        <f t="shared" si="333"/>
        <v/>
      </c>
      <c r="R1734" s="65" t="str">
        <f t="shared" si="325"/>
        <v/>
      </c>
      <c r="S1734" s="16" t="str">
        <f t="shared" si="326"/>
        <v/>
      </c>
      <c r="X1734" s="65" t="str">
        <f t="shared" si="327"/>
        <v/>
      </c>
      <c r="AD1734" s="65" t="str">
        <f t="shared" si="328"/>
        <v/>
      </c>
      <c r="AE1734" s="80" t="str">
        <f t="shared" si="329"/>
        <v/>
      </c>
      <c r="AF1734" s="13"/>
      <c r="AN1734" s="14"/>
      <c r="AO1734" s="14"/>
      <c r="AS1734" s="14"/>
      <c r="AT1734" s="14"/>
      <c r="AX1734" s="14"/>
      <c r="AY1734" s="114"/>
      <c r="AZ1734" s="96" t="str">
        <f t="shared" si="330"/>
        <v/>
      </c>
      <c r="BA1734" s="59" t="str">
        <f t="shared" si="331"/>
        <v/>
      </c>
      <c r="BB1734" s="59" t="str">
        <f t="shared" si="332"/>
        <v/>
      </c>
      <c r="BC1734" s="59" t="str">
        <f t="shared" si="336"/>
        <v/>
      </c>
      <c r="BD1734" s="59" t="str">
        <f t="shared" si="334"/>
        <v/>
      </c>
      <c r="BE1734" s="34" t="str">
        <f>IF(AZ1734="","",IF(AND($H1734="",$I1734=""),"Y",IF(AND($H1734&lt;=#REF!,$I1734&gt;=#REF!),"Y",IF(AND($H1734&lt;=#REF!,$I1734=""),"Y",IF(AND($H1734="",$I1734&gt;=#REF!),"Y","N")))))</f>
        <v/>
      </c>
      <c r="BF1734" s="80" t="str">
        <f t="shared" si="335"/>
        <v/>
      </c>
    </row>
    <row r="1735" spans="12:58">
      <c r="L1735" s="80" t="str">
        <f t="shared" si="333"/>
        <v/>
      </c>
      <c r="R1735" s="65" t="str">
        <f t="shared" si="325"/>
        <v/>
      </c>
      <c r="S1735" s="16" t="str">
        <f t="shared" si="326"/>
        <v/>
      </c>
      <c r="X1735" s="65" t="str">
        <f t="shared" si="327"/>
        <v/>
      </c>
      <c r="AD1735" s="65" t="str">
        <f t="shared" si="328"/>
        <v/>
      </c>
      <c r="AE1735" s="80" t="str">
        <f t="shared" si="329"/>
        <v/>
      </c>
      <c r="AF1735" s="13"/>
      <c r="AN1735" s="14"/>
      <c r="AO1735" s="14"/>
      <c r="AS1735" s="14"/>
      <c r="AT1735" s="14"/>
      <c r="AX1735" s="14"/>
      <c r="AY1735" s="114"/>
      <c r="AZ1735" s="96" t="str">
        <f t="shared" si="330"/>
        <v/>
      </c>
      <c r="BA1735" s="59" t="str">
        <f t="shared" si="331"/>
        <v/>
      </c>
      <c r="BB1735" s="59" t="str">
        <f t="shared" si="332"/>
        <v/>
      </c>
      <c r="BC1735" s="59" t="str">
        <f t="shared" si="336"/>
        <v/>
      </c>
      <c r="BD1735" s="59" t="str">
        <f t="shared" si="334"/>
        <v/>
      </c>
      <c r="BE1735" s="34" t="str">
        <f>IF(AZ1735="","",IF(AND($H1735="",$I1735=""),"Y",IF(AND($H1735&lt;=#REF!,$I1735&gt;=#REF!),"Y",IF(AND($H1735&lt;=#REF!,$I1735=""),"Y",IF(AND($H1735="",$I1735&gt;=#REF!),"Y","N")))))</f>
        <v/>
      </c>
      <c r="BF1735" s="80" t="str">
        <f t="shared" si="335"/>
        <v/>
      </c>
    </row>
    <row r="1736" spans="12:58">
      <c r="L1736" s="80" t="str">
        <f t="shared" si="333"/>
        <v/>
      </c>
      <c r="R1736" s="65" t="str">
        <f t="shared" si="325"/>
        <v/>
      </c>
      <c r="S1736" s="16" t="str">
        <f t="shared" si="326"/>
        <v/>
      </c>
      <c r="X1736" s="65" t="str">
        <f t="shared" si="327"/>
        <v/>
      </c>
      <c r="AD1736" s="65" t="str">
        <f t="shared" si="328"/>
        <v/>
      </c>
      <c r="AE1736" s="80" t="str">
        <f t="shared" si="329"/>
        <v/>
      </c>
      <c r="AF1736" s="13"/>
      <c r="AN1736" s="14"/>
      <c r="AO1736" s="14"/>
      <c r="AS1736" s="14"/>
      <c r="AT1736" s="14"/>
      <c r="AX1736" s="14"/>
      <c r="AY1736" s="114"/>
      <c r="AZ1736" s="96" t="str">
        <f t="shared" si="330"/>
        <v/>
      </c>
      <c r="BA1736" s="59" t="str">
        <f t="shared" si="331"/>
        <v/>
      </c>
      <c r="BB1736" s="59" t="str">
        <f t="shared" si="332"/>
        <v/>
      </c>
      <c r="BC1736" s="59" t="str">
        <f t="shared" si="336"/>
        <v/>
      </c>
      <c r="BD1736" s="59" t="str">
        <f t="shared" si="334"/>
        <v/>
      </c>
      <c r="BE1736" s="34" t="str">
        <f>IF(AZ1736="","",IF(AND($H1736="",$I1736=""),"Y",IF(AND($H1736&lt;=#REF!,$I1736&gt;=#REF!),"Y",IF(AND($H1736&lt;=#REF!,$I1736=""),"Y",IF(AND($H1736="",$I1736&gt;=#REF!),"Y","N")))))</f>
        <v/>
      </c>
      <c r="BF1736" s="80" t="str">
        <f t="shared" si="335"/>
        <v/>
      </c>
    </row>
    <row r="1737" spans="12:58">
      <c r="L1737" s="80" t="str">
        <f t="shared" si="333"/>
        <v/>
      </c>
      <c r="R1737" s="65" t="str">
        <f t="shared" si="325"/>
        <v/>
      </c>
      <c r="S1737" s="16" t="str">
        <f t="shared" si="326"/>
        <v/>
      </c>
      <c r="X1737" s="65" t="str">
        <f t="shared" si="327"/>
        <v/>
      </c>
      <c r="AD1737" s="65" t="str">
        <f t="shared" si="328"/>
        <v/>
      </c>
      <c r="AE1737" s="80" t="str">
        <f t="shared" si="329"/>
        <v/>
      </c>
      <c r="AF1737" s="13"/>
      <c r="AN1737" s="14"/>
      <c r="AO1737" s="14"/>
      <c r="AS1737" s="14"/>
      <c r="AT1737" s="14"/>
      <c r="AX1737" s="14"/>
      <c r="AY1737" s="114"/>
      <c r="AZ1737" s="96" t="str">
        <f t="shared" si="330"/>
        <v/>
      </c>
      <c r="BA1737" s="59" t="str">
        <f t="shared" si="331"/>
        <v/>
      </c>
      <c r="BB1737" s="59" t="str">
        <f t="shared" si="332"/>
        <v/>
      </c>
      <c r="BC1737" s="59" t="str">
        <f t="shared" si="336"/>
        <v/>
      </c>
      <c r="BD1737" s="59" t="str">
        <f t="shared" si="334"/>
        <v/>
      </c>
      <c r="BE1737" s="34" t="str">
        <f>IF(AZ1737="","",IF(AND($H1737="",$I1737=""),"Y",IF(AND($H1737&lt;=#REF!,$I1737&gt;=#REF!),"Y",IF(AND($H1737&lt;=#REF!,$I1737=""),"Y",IF(AND($H1737="",$I1737&gt;=#REF!),"Y","N")))))</f>
        <v/>
      </c>
      <c r="BF1737" s="80" t="str">
        <f t="shared" si="335"/>
        <v/>
      </c>
    </row>
    <row r="1738" spans="12:58">
      <c r="L1738" s="80" t="str">
        <f t="shared" si="333"/>
        <v/>
      </c>
      <c r="R1738" s="65" t="str">
        <f t="shared" si="325"/>
        <v/>
      </c>
      <c r="S1738" s="16" t="str">
        <f t="shared" si="326"/>
        <v/>
      </c>
      <c r="X1738" s="65" t="str">
        <f t="shared" si="327"/>
        <v/>
      </c>
      <c r="AD1738" s="65" t="str">
        <f t="shared" si="328"/>
        <v/>
      </c>
      <c r="AE1738" s="80" t="str">
        <f t="shared" si="329"/>
        <v/>
      </c>
      <c r="AF1738" s="13"/>
      <c r="AN1738" s="14"/>
      <c r="AO1738" s="14"/>
      <c r="AS1738" s="14"/>
      <c r="AT1738" s="14"/>
      <c r="AX1738" s="14"/>
      <c r="AY1738" s="114"/>
      <c r="AZ1738" s="96" t="str">
        <f t="shared" si="330"/>
        <v/>
      </c>
      <c r="BA1738" s="59" t="str">
        <f t="shared" si="331"/>
        <v/>
      </c>
      <c r="BB1738" s="59" t="str">
        <f t="shared" si="332"/>
        <v/>
      </c>
      <c r="BC1738" s="59" t="str">
        <f t="shared" si="336"/>
        <v/>
      </c>
      <c r="BD1738" s="59" t="str">
        <f t="shared" si="334"/>
        <v/>
      </c>
      <c r="BE1738" s="34" t="str">
        <f>IF(AZ1738="","",IF(AND($H1738="",$I1738=""),"Y",IF(AND($H1738&lt;=#REF!,$I1738&gt;=#REF!),"Y",IF(AND($H1738&lt;=#REF!,$I1738=""),"Y",IF(AND($H1738="",$I1738&gt;=#REF!),"Y","N")))))</f>
        <v/>
      </c>
      <c r="BF1738" s="80" t="str">
        <f t="shared" si="335"/>
        <v/>
      </c>
    </row>
    <row r="1739" spans="12:58">
      <c r="L1739" s="80" t="str">
        <f t="shared" si="333"/>
        <v/>
      </c>
      <c r="R1739" s="65" t="str">
        <f t="shared" si="325"/>
        <v/>
      </c>
      <c r="S1739" s="16" t="str">
        <f t="shared" si="326"/>
        <v/>
      </c>
      <c r="X1739" s="65" t="str">
        <f t="shared" si="327"/>
        <v/>
      </c>
      <c r="AD1739" s="65" t="str">
        <f t="shared" si="328"/>
        <v/>
      </c>
      <c r="AE1739" s="80" t="str">
        <f t="shared" si="329"/>
        <v/>
      </c>
      <c r="AF1739" s="13"/>
      <c r="AN1739" s="14"/>
      <c r="AO1739" s="14"/>
      <c r="AS1739" s="14"/>
      <c r="AT1739" s="14"/>
      <c r="AX1739" s="14"/>
      <c r="AY1739" s="114"/>
      <c r="AZ1739" s="96" t="str">
        <f t="shared" si="330"/>
        <v/>
      </c>
      <c r="BA1739" s="59" t="str">
        <f t="shared" si="331"/>
        <v/>
      </c>
      <c r="BB1739" s="59" t="str">
        <f t="shared" si="332"/>
        <v/>
      </c>
      <c r="BC1739" s="59" t="str">
        <f t="shared" si="336"/>
        <v/>
      </c>
      <c r="BD1739" s="59" t="str">
        <f t="shared" si="334"/>
        <v/>
      </c>
      <c r="BE1739" s="34" t="str">
        <f>IF(AZ1739="","",IF(AND($H1739="",$I1739=""),"Y",IF(AND($H1739&lt;=#REF!,$I1739&gt;=#REF!),"Y",IF(AND($H1739&lt;=#REF!,$I1739=""),"Y",IF(AND($H1739="",$I1739&gt;=#REF!),"Y","N")))))</f>
        <v/>
      </c>
      <c r="BF1739" s="80" t="str">
        <f t="shared" si="335"/>
        <v/>
      </c>
    </row>
    <row r="1740" spans="12:58">
      <c r="L1740" s="80" t="str">
        <f t="shared" si="333"/>
        <v/>
      </c>
      <c r="R1740" s="65" t="str">
        <f t="shared" si="325"/>
        <v/>
      </c>
      <c r="S1740" s="16" t="str">
        <f t="shared" si="326"/>
        <v/>
      </c>
      <c r="X1740" s="65" t="str">
        <f t="shared" si="327"/>
        <v/>
      </c>
      <c r="AD1740" s="65" t="str">
        <f t="shared" si="328"/>
        <v/>
      </c>
      <c r="AE1740" s="80" t="str">
        <f t="shared" si="329"/>
        <v/>
      </c>
      <c r="AF1740" s="13"/>
      <c r="AN1740" s="14"/>
      <c r="AO1740" s="14"/>
      <c r="AS1740" s="14"/>
      <c r="AT1740" s="14"/>
      <c r="AX1740" s="14"/>
      <c r="AY1740" s="114"/>
      <c r="AZ1740" s="96" t="str">
        <f t="shared" si="330"/>
        <v/>
      </c>
      <c r="BA1740" s="59" t="str">
        <f t="shared" si="331"/>
        <v/>
      </c>
      <c r="BB1740" s="59" t="str">
        <f t="shared" si="332"/>
        <v/>
      </c>
      <c r="BC1740" s="59" t="str">
        <f t="shared" si="336"/>
        <v/>
      </c>
      <c r="BD1740" s="59" t="str">
        <f t="shared" si="334"/>
        <v/>
      </c>
      <c r="BE1740" s="34" t="str">
        <f>IF(AZ1740="","",IF(AND($H1740="",$I1740=""),"Y",IF(AND($H1740&lt;=#REF!,$I1740&gt;=#REF!),"Y",IF(AND($H1740&lt;=#REF!,$I1740=""),"Y",IF(AND($H1740="",$I1740&gt;=#REF!),"Y","N")))))</f>
        <v/>
      </c>
      <c r="BF1740" s="80" t="str">
        <f t="shared" si="335"/>
        <v/>
      </c>
    </row>
    <row r="1741" spans="12:58">
      <c r="L1741" s="80" t="str">
        <f t="shared" si="333"/>
        <v/>
      </c>
      <c r="R1741" s="65" t="str">
        <f t="shared" si="325"/>
        <v/>
      </c>
      <c r="S1741" s="16" t="str">
        <f t="shared" si="326"/>
        <v/>
      </c>
      <c r="X1741" s="65" t="str">
        <f t="shared" si="327"/>
        <v/>
      </c>
      <c r="AD1741" s="65" t="str">
        <f t="shared" si="328"/>
        <v/>
      </c>
      <c r="AE1741" s="80" t="str">
        <f t="shared" si="329"/>
        <v/>
      </c>
      <c r="AF1741" s="13"/>
      <c r="AN1741" s="14"/>
      <c r="AO1741" s="14"/>
      <c r="AS1741" s="14"/>
      <c r="AT1741" s="14"/>
      <c r="AX1741" s="14"/>
      <c r="AY1741" s="114"/>
      <c r="AZ1741" s="96" t="str">
        <f t="shared" si="330"/>
        <v/>
      </c>
      <c r="BA1741" s="59" t="str">
        <f t="shared" si="331"/>
        <v/>
      </c>
      <c r="BB1741" s="59" t="str">
        <f t="shared" si="332"/>
        <v/>
      </c>
      <c r="BC1741" s="59" t="str">
        <f t="shared" si="336"/>
        <v/>
      </c>
      <c r="BD1741" s="59" t="str">
        <f t="shared" si="334"/>
        <v/>
      </c>
      <c r="BE1741" s="34" t="str">
        <f>IF(AZ1741="","",IF(AND($H1741="",$I1741=""),"Y",IF(AND($H1741&lt;=#REF!,$I1741&gt;=#REF!),"Y",IF(AND($H1741&lt;=#REF!,$I1741=""),"Y",IF(AND($H1741="",$I1741&gt;=#REF!),"Y","N")))))</f>
        <v/>
      </c>
      <c r="BF1741" s="80" t="str">
        <f t="shared" si="335"/>
        <v/>
      </c>
    </row>
    <row r="1742" spans="12:58">
      <c r="L1742" s="80" t="str">
        <f t="shared" si="333"/>
        <v/>
      </c>
      <c r="R1742" s="65" t="str">
        <f t="shared" si="325"/>
        <v/>
      </c>
      <c r="S1742" s="16" t="str">
        <f t="shared" si="326"/>
        <v/>
      </c>
      <c r="X1742" s="65" t="str">
        <f t="shared" si="327"/>
        <v/>
      </c>
      <c r="AD1742" s="65" t="str">
        <f t="shared" si="328"/>
        <v/>
      </c>
      <c r="AE1742" s="80" t="str">
        <f t="shared" si="329"/>
        <v/>
      </c>
      <c r="AF1742" s="13"/>
      <c r="AN1742" s="14"/>
      <c r="AO1742" s="14"/>
      <c r="AS1742" s="14"/>
      <c r="AT1742" s="14"/>
      <c r="AX1742" s="14"/>
      <c r="AY1742" s="114"/>
      <c r="AZ1742" s="96" t="str">
        <f t="shared" si="330"/>
        <v/>
      </c>
      <c r="BA1742" s="59" t="str">
        <f t="shared" si="331"/>
        <v/>
      </c>
      <c r="BB1742" s="59" t="str">
        <f t="shared" si="332"/>
        <v/>
      </c>
      <c r="BC1742" s="59" t="str">
        <f t="shared" si="336"/>
        <v/>
      </c>
      <c r="BD1742" s="59" t="str">
        <f t="shared" si="334"/>
        <v/>
      </c>
      <c r="BE1742" s="34" t="str">
        <f>IF(AZ1742="","",IF(AND($H1742="",$I1742=""),"Y",IF(AND($H1742&lt;=#REF!,$I1742&gt;=#REF!),"Y",IF(AND($H1742&lt;=#REF!,$I1742=""),"Y",IF(AND($H1742="",$I1742&gt;=#REF!),"Y","N")))))</f>
        <v/>
      </c>
      <c r="BF1742" s="80" t="str">
        <f t="shared" si="335"/>
        <v/>
      </c>
    </row>
    <row r="1743" spans="12:58">
      <c r="L1743" s="80" t="str">
        <f t="shared" si="333"/>
        <v/>
      </c>
      <c r="R1743" s="65" t="str">
        <f t="shared" si="325"/>
        <v/>
      </c>
      <c r="S1743" s="16" t="str">
        <f t="shared" si="326"/>
        <v/>
      </c>
      <c r="X1743" s="65" t="str">
        <f t="shared" si="327"/>
        <v/>
      </c>
      <c r="AD1743" s="65" t="str">
        <f t="shared" si="328"/>
        <v/>
      </c>
      <c r="AE1743" s="80" t="str">
        <f t="shared" si="329"/>
        <v/>
      </c>
      <c r="AF1743" s="13"/>
      <c r="AN1743" s="14"/>
      <c r="AO1743" s="14"/>
      <c r="AS1743" s="14"/>
      <c r="AT1743" s="14"/>
      <c r="AX1743" s="14"/>
      <c r="AY1743" s="114"/>
      <c r="AZ1743" s="96" t="str">
        <f t="shared" si="330"/>
        <v/>
      </c>
      <c r="BA1743" s="59" t="str">
        <f t="shared" si="331"/>
        <v/>
      </c>
      <c r="BB1743" s="59" t="str">
        <f t="shared" si="332"/>
        <v/>
      </c>
      <c r="BC1743" s="59" t="str">
        <f t="shared" si="336"/>
        <v/>
      </c>
      <c r="BD1743" s="59" t="str">
        <f t="shared" si="334"/>
        <v/>
      </c>
      <c r="BE1743" s="34" t="str">
        <f>IF(AZ1743="","",IF(AND($H1743="",$I1743=""),"Y",IF(AND($H1743&lt;=#REF!,$I1743&gt;=#REF!),"Y",IF(AND($H1743&lt;=#REF!,$I1743=""),"Y",IF(AND($H1743="",$I1743&gt;=#REF!),"Y","N")))))</f>
        <v/>
      </c>
      <c r="BF1743" s="80" t="str">
        <f t="shared" si="335"/>
        <v/>
      </c>
    </row>
    <row r="1744" spans="12:58">
      <c r="L1744" s="80" t="str">
        <f t="shared" si="333"/>
        <v/>
      </c>
      <c r="R1744" s="65" t="str">
        <f t="shared" si="325"/>
        <v/>
      </c>
      <c r="S1744" s="16" t="str">
        <f t="shared" si="326"/>
        <v/>
      </c>
      <c r="X1744" s="65" t="str">
        <f t="shared" si="327"/>
        <v/>
      </c>
      <c r="AD1744" s="65" t="str">
        <f t="shared" si="328"/>
        <v/>
      </c>
      <c r="AE1744" s="80" t="str">
        <f t="shared" si="329"/>
        <v/>
      </c>
      <c r="AF1744" s="13"/>
      <c r="AN1744" s="14"/>
      <c r="AO1744" s="14"/>
      <c r="AS1744" s="14"/>
      <c r="AT1744" s="14"/>
      <c r="AX1744" s="14"/>
      <c r="AY1744" s="114"/>
      <c r="AZ1744" s="96" t="str">
        <f t="shared" si="330"/>
        <v/>
      </c>
      <c r="BA1744" s="59" t="str">
        <f t="shared" si="331"/>
        <v/>
      </c>
      <c r="BB1744" s="59" t="str">
        <f t="shared" si="332"/>
        <v/>
      </c>
      <c r="BC1744" s="59" t="str">
        <f t="shared" si="336"/>
        <v/>
      </c>
      <c r="BD1744" s="59" t="str">
        <f t="shared" si="334"/>
        <v/>
      </c>
      <c r="BE1744" s="34" t="str">
        <f>IF(AZ1744="","",IF(AND($H1744="",$I1744=""),"Y",IF(AND($H1744&lt;=#REF!,$I1744&gt;=#REF!),"Y",IF(AND($H1744&lt;=#REF!,$I1744=""),"Y",IF(AND($H1744="",$I1744&gt;=#REF!),"Y","N")))))</f>
        <v/>
      </c>
      <c r="BF1744" s="80" t="str">
        <f t="shared" si="335"/>
        <v/>
      </c>
    </row>
    <row r="1745" spans="12:58">
      <c r="L1745" s="80" t="str">
        <f t="shared" si="333"/>
        <v/>
      </c>
      <c r="R1745" s="65" t="str">
        <f t="shared" si="325"/>
        <v/>
      </c>
      <c r="S1745" s="16" t="str">
        <f t="shared" si="326"/>
        <v/>
      </c>
      <c r="X1745" s="65" t="str">
        <f t="shared" si="327"/>
        <v/>
      </c>
      <c r="AD1745" s="65" t="str">
        <f t="shared" si="328"/>
        <v/>
      </c>
      <c r="AE1745" s="80" t="str">
        <f t="shared" si="329"/>
        <v/>
      </c>
      <c r="AF1745" s="13"/>
      <c r="AN1745" s="14"/>
      <c r="AO1745" s="14"/>
      <c r="AS1745" s="14"/>
      <c r="AT1745" s="14"/>
      <c r="AX1745" s="14"/>
      <c r="AY1745" s="114"/>
      <c r="AZ1745" s="96" t="str">
        <f t="shared" si="330"/>
        <v/>
      </c>
      <c r="BA1745" s="59" t="str">
        <f t="shared" si="331"/>
        <v/>
      </c>
      <c r="BB1745" s="59" t="str">
        <f t="shared" si="332"/>
        <v/>
      </c>
      <c r="BC1745" s="59" t="str">
        <f t="shared" si="336"/>
        <v/>
      </c>
      <c r="BD1745" s="59" t="str">
        <f t="shared" si="334"/>
        <v/>
      </c>
      <c r="BE1745" s="34" t="str">
        <f>IF(AZ1745="","",IF(AND($H1745="",$I1745=""),"Y",IF(AND($H1745&lt;=#REF!,$I1745&gt;=#REF!),"Y",IF(AND($H1745&lt;=#REF!,$I1745=""),"Y",IF(AND($H1745="",$I1745&gt;=#REF!),"Y","N")))))</f>
        <v/>
      </c>
      <c r="BF1745" s="80" t="str">
        <f t="shared" si="335"/>
        <v/>
      </c>
    </row>
    <row r="1746" spans="12:58">
      <c r="L1746" s="80" t="str">
        <f t="shared" si="333"/>
        <v/>
      </c>
      <c r="R1746" s="65" t="str">
        <f t="shared" si="325"/>
        <v/>
      </c>
      <c r="S1746" s="16" t="str">
        <f t="shared" si="326"/>
        <v/>
      </c>
      <c r="X1746" s="65" t="str">
        <f t="shared" si="327"/>
        <v/>
      </c>
      <c r="AD1746" s="65" t="str">
        <f t="shared" si="328"/>
        <v/>
      </c>
      <c r="AE1746" s="80" t="str">
        <f t="shared" si="329"/>
        <v/>
      </c>
      <c r="AF1746" s="13"/>
      <c r="AN1746" s="14"/>
      <c r="AO1746" s="14"/>
      <c r="AS1746" s="14"/>
      <c r="AT1746" s="14"/>
      <c r="AX1746" s="14"/>
      <c r="AY1746" s="114"/>
      <c r="AZ1746" s="96" t="str">
        <f t="shared" si="330"/>
        <v/>
      </c>
      <c r="BA1746" s="59" t="str">
        <f t="shared" si="331"/>
        <v/>
      </c>
      <c r="BB1746" s="59" t="str">
        <f t="shared" si="332"/>
        <v/>
      </c>
      <c r="BC1746" s="59" t="str">
        <f t="shared" si="336"/>
        <v/>
      </c>
      <c r="BD1746" s="59" t="str">
        <f t="shared" si="334"/>
        <v/>
      </c>
      <c r="BE1746" s="34" t="str">
        <f>IF(AZ1746="","",IF(AND($H1746="",$I1746=""),"Y",IF(AND($H1746&lt;=#REF!,$I1746&gt;=#REF!),"Y",IF(AND($H1746&lt;=#REF!,$I1746=""),"Y",IF(AND($H1746="",$I1746&gt;=#REF!),"Y","N")))))</f>
        <v/>
      </c>
      <c r="BF1746" s="80" t="str">
        <f t="shared" si="335"/>
        <v/>
      </c>
    </row>
    <row r="1747" spans="12:58">
      <c r="L1747" s="80" t="str">
        <f t="shared" si="333"/>
        <v/>
      </c>
      <c r="R1747" s="65" t="str">
        <f t="shared" si="325"/>
        <v/>
      </c>
      <c r="S1747" s="16" t="str">
        <f t="shared" si="326"/>
        <v/>
      </c>
      <c r="X1747" s="65" t="str">
        <f t="shared" si="327"/>
        <v/>
      </c>
      <c r="AD1747" s="65" t="str">
        <f t="shared" si="328"/>
        <v/>
      </c>
      <c r="AE1747" s="80" t="str">
        <f t="shared" si="329"/>
        <v/>
      </c>
      <c r="AF1747" s="13"/>
      <c r="AN1747" s="14"/>
      <c r="AO1747" s="14"/>
      <c r="AS1747" s="14"/>
      <c r="AT1747" s="14"/>
      <c r="AX1747" s="14"/>
      <c r="AY1747" s="114"/>
      <c r="AZ1747" s="96" t="str">
        <f t="shared" si="330"/>
        <v/>
      </c>
      <c r="BA1747" s="59" t="str">
        <f t="shared" si="331"/>
        <v/>
      </c>
      <c r="BB1747" s="59" t="str">
        <f t="shared" si="332"/>
        <v/>
      </c>
      <c r="BC1747" s="59" t="str">
        <f t="shared" si="336"/>
        <v/>
      </c>
      <c r="BD1747" s="59" t="str">
        <f t="shared" si="334"/>
        <v/>
      </c>
      <c r="BE1747" s="34" t="str">
        <f>IF(AZ1747="","",IF(AND($H1747="",$I1747=""),"Y",IF(AND($H1747&lt;=#REF!,$I1747&gt;=#REF!),"Y",IF(AND($H1747&lt;=#REF!,$I1747=""),"Y",IF(AND($H1747="",$I1747&gt;=#REF!),"Y","N")))))</f>
        <v/>
      </c>
      <c r="BF1747" s="80" t="str">
        <f t="shared" si="335"/>
        <v/>
      </c>
    </row>
    <row r="1748" spans="12:58">
      <c r="L1748" s="80" t="str">
        <f t="shared" si="333"/>
        <v/>
      </c>
      <c r="R1748" s="65" t="str">
        <f t="shared" si="325"/>
        <v/>
      </c>
      <c r="S1748" s="16" t="str">
        <f t="shared" si="326"/>
        <v/>
      </c>
      <c r="X1748" s="65" t="str">
        <f t="shared" si="327"/>
        <v/>
      </c>
      <c r="AD1748" s="65" t="str">
        <f t="shared" si="328"/>
        <v/>
      </c>
      <c r="AE1748" s="80" t="str">
        <f t="shared" si="329"/>
        <v/>
      </c>
      <c r="AF1748" s="13"/>
      <c r="AN1748" s="14"/>
      <c r="AO1748" s="14"/>
      <c r="AS1748" s="14"/>
      <c r="AT1748" s="14"/>
      <c r="AX1748" s="14"/>
      <c r="AY1748" s="114"/>
      <c r="AZ1748" s="96" t="str">
        <f t="shared" si="330"/>
        <v/>
      </c>
      <c r="BA1748" s="59" t="str">
        <f t="shared" si="331"/>
        <v/>
      </c>
      <c r="BB1748" s="59" t="str">
        <f t="shared" si="332"/>
        <v/>
      </c>
      <c r="BC1748" s="59" t="str">
        <f t="shared" si="336"/>
        <v/>
      </c>
      <c r="BD1748" s="59" t="str">
        <f t="shared" si="334"/>
        <v/>
      </c>
      <c r="BE1748" s="34" t="str">
        <f>IF(AZ1748="","",IF(AND($H1748="",$I1748=""),"Y",IF(AND($H1748&lt;=#REF!,$I1748&gt;=#REF!),"Y",IF(AND($H1748&lt;=#REF!,$I1748=""),"Y",IF(AND($H1748="",$I1748&gt;=#REF!),"Y","N")))))</f>
        <v/>
      </c>
      <c r="BF1748" s="80" t="str">
        <f t="shared" si="335"/>
        <v/>
      </c>
    </row>
    <row r="1749" spans="12:58">
      <c r="L1749" s="80" t="str">
        <f t="shared" si="333"/>
        <v/>
      </c>
      <c r="R1749" s="65" t="str">
        <f t="shared" si="325"/>
        <v/>
      </c>
      <c r="S1749" s="16" t="str">
        <f t="shared" si="326"/>
        <v/>
      </c>
      <c r="X1749" s="65" t="str">
        <f t="shared" si="327"/>
        <v/>
      </c>
      <c r="AD1749" s="65" t="str">
        <f t="shared" si="328"/>
        <v/>
      </c>
      <c r="AE1749" s="80" t="str">
        <f t="shared" si="329"/>
        <v/>
      </c>
      <c r="AF1749" s="13"/>
      <c r="AN1749" s="14"/>
      <c r="AO1749" s="14"/>
      <c r="AS1749" s="14"/>
      <c r="AT1749" s="14"/>
      <c r="AX1749" s="14"/>
      <c r="AY1749" s="114"/>
      <c r="AZ1749" s="96" t="str">
        <f t="shared" si="330"/>
        <v/>
      </c>
      <c r="BA1749" s="59" t="str">
        <f t="shared" si="331"/>
        <v/>
      </c>
      <c r="BB1749" s="59" t="str">
        <f t="shared" si="332"/>
        <v/>
      </c>
      <c r="BC1749" s="59" t="str">
        <f t="shared" si="336"/>
        <v/>
      </c>
      <c r="BD1749" s="59" t="str">
        <f t="shared" si="334"/>
        <v/>
      </c>
      <c r="BE1749" s="34" t="str">
        <f>IF(AZ1749="","",IF(AND($H1749="",$I1749=""),"Y",IF(AND($H1749&lt;=#REF!,$I1749&gt;=#REF!),"Y",IF(AND($H1749&lt;=#REF!,$I1749=""),"Y",IF(AND($H1749="",$I1749&gt;=#REF!),"Y","N")))))</f>
        <v/>
      </c>
      <c r="BF1749" s="80" t="str">
        <f t="shared" si="335"/>
        <v/>
      </c>
    </row>
    <row r="1750" spans="12:58">
      <c r="L1750" s="80" t="str">
        <f t="shared" si="333"/>
        <v/>
      </c>
      <c r="R1750" s="65" t="str">
        <f t="shared" si="325"/>
        <v/>
      </c>
      <c r="S1750" s="16" t="str">
        <f t="shared" si="326"/>
        <v/>
      </c>
      <c r="X1750" s="65" t="str">
        <f t="shared" si="327"/>
        <v/>
      </c>
      <c r="AD1750" s="65" t="str">
        <f t="shared" si="328"/>
        <v/>
      </c>
      <c r="AE1750" s="80" t="str">
        <f t="shared" si="329"/>
        <v/>
      </c>
      <c r="AF1750" s="13"/>
      <c r="AN1750" s="14"/>
      <c r="AO1750" s="14"/>
      <c r="AS1750" s="14"/>
      <c r="AT1750" s="14"/>
      <c r="AX1750" s="14"/>
      <c r="AY1750" s="114"/>
      <c r="AZ1750" s="96" t="str">
        <f t="shared" si="330"/>
        <v/>
      </c>
      <c r="BA1750" s="59" t="str">
        <f t="shared" si="331"/>
        <v/>
      </c>
      <c r="BB1750" s="59" t="str">
        <f t="shared" si="332"/>
        <v/>
      </c>
      <c r="BC1750" s="59" t="str">
        <f t="shared" si="336"/>
        <v/>
      </c>
      <c r="BD1750" s="59" t="str">
        <f t="shared" si="334"/>
        <v/>
      </c>
      <c r="BE1750" s="34" t="str">
        <f>IF(AZ1750="","",IF(AND($H1750="",$I1750=""),"Y",IF(AND($H1750&lt;=#REF!,$I1750&gt;=#REF!),"Y",IF(AND($H1750&lt;=#REF!,$I1750=""),"Y",IF(AND($H1750="",$I1750&gt;=#REF!),"Y","N")))))</f>
        <v/>
      </c>
      <c r="BF1750" s="80" t="str">
        <f t="shared" si="335"/>
        <v/>
      </c>
    </row>
    <row r="1751" spans="12:58">
      <c r="L1751" s="80" t="str">
        <f t="shared" si="333"/>
        <v/>
      </c>
      <c r="R1751" s="65" t="str">
        <f t="shared" si="325"/>
        <v/>
      </c>
      <c r="S1751" s="16" t="str">
        <f t="shared" si="326"/>
        <v/>
      </c>
      <c r="X1751" s="65" t="str">
        <f t="shared" si="327"/>
        <v/>
      </c>
      <c r="AD1751" s="65" t="str">
        <f t="shared" si="328"/>
        <v/>
      </c>
      <c r="AE1751" s="80" t="str">
        <f t="shared" si="329"/>
        <v/>
      </c>
      <c r="AF1751" s="13"/>
      <c r="AN1751" s="14"/>
      <c r="AO1751" s="14"/>
      <c r="AS1751" s="14"/>
      <c r="AT1751" s="14"/>
      <c r="AX1751" s="14"/>
      <c r="AY1751" s="114"/>
      <c r="AZ1751" s="96" t="str">
        <f t="shared" si="330"/>
        <v/>
      </c>
      <c r="BA1751" s="59" t="str">
        <f t="shared" si="331"/>
        <v/>
      </c>
      <c r="BB1751" s="59" t="str">
        <f t="shared" si="332"/>
        <v/>
      </c>
      <c r="BC1751" s="59" t="str">
        <f t="shared" si="336"/>
        <v/>
      </c>
      <c r="BD1751" s="59" t="str">
        <f t="shared" si="334"/>
        <v/>
      </c>
      <c r="BE1751" s="34" t="str">
        <f>IF(AZ1751="","",IF(AND($H1751="",$I1751=""),"Y",IF(AND($H1751&lt;=#REF!,$I1751&gt;=#REF!),"Y",IF(AND($H1751&lt;=#REF!,$I1751=""),"Y",IF(AND($H1751="",$I1751&gt;=#REF!),"Y","N")))))</f>
        <v/>
      </c>
      <c r="BF1751" s="80" t="str">
        <f t="shared" si="335"/>
        <v/>
      </c>
    </row>
    <row r="1752" spans="12:58">
      <c r="L1752" s="80" t="str">
        <f t="shared" si="333"/>
        <v/>
      </c>
      <c r="R1752" s="65" t="str">
        <f t="shared" si="325"/>
        <v/>
      </c>
      <c r="S1752" s="16" t="str">
        <f t="shared" si="326"/>
        <v/>
      </c>
      <c r="X1752" s="65" t="str">
        <f t="shared" si="327"/>
        <v/>
      </c>
      <c r="AD1752" s="65" t="str">
        <f t="shared" si="328"/>
        <v/>
      </c>
      <c r="AE1752" s="80" t="str">
        <f t="shared" si="329"/>
        <v/>
      </c>
      <c r="AF1752" s="13"/>
      <c r="AN1752" s="14"/>
      <c r="AO1752" s="14"/>
      <c r="AS1752" s="14"/>
      <c r="AT1752" s="14"/>
      <c r="AX1752" s="14"/>
      <c r="AY1752" s="114"/>
      <c r="AZ1752" s="96" t="str">
        <f t="shared" si="330"/>
        <v/>
      </c>
      <c r="BA1752" s="59" t="str">
        <f t="shared" si="331"/>
        <v/>
      </c>
      <c r="BB1752" s="59" t="str">
        <f t="shared" si="332"/>
        <v/>
      </c>
      <c r="BC1752" s="59" t="str">
        <f t="shared" si="336"/>
        <v/>
      </c>
      <c r="BD1752" s="59" t="str">
        <f t="shared" si="334"/>
        <v/>
      </c>
      <c r="BE1752" s="34" t="str">
        <f>IF(AZ1752="","",IF(AND($H1752="",$I1752=""),"Y",IF(AND($H1752&lt;=#REF!,$I1752&gt;=#REF!),"Y",IF(AND($H1752&lt;=#REF!,$I1752=""),"Y",IF(AND($H1752="",$I1752&gt;=#REF!),"Y","N")))))</f>
        <v/>
      </c>
      <c r="BF1752" s="80" t="str">
        <f t="shared" si="335"/>
        <v/>
      </c>
    </row>
    <row r="1753" spans="12:58">
      <c r="L1753" s="80" t="str">
        <f t="shared" si="333"/>
        <v/>
      </c>
      <c r="R1753" s="65" t="str">
        <f t="shared" si="325"/>
        <v/>
      </c>
      <c r="S1753" s="16" t="str">
        <f t="shared" si="326"/>
        <v/>
      </c>
      <c r="X1753" s="65" t="str">
        <f t="shared" si="327"/>
        <v/>
      </c>
      <c r="AD1753" s="65" t="str">
        <f t="shared" si="328"/>
        <v/>
      </c>
      <c r="AE1753" s="80" t="str">
        <f t="shared" si="329"/>
        <v/>
      </c>
      <c r="AF1753" s="13"/>
      <c r="AN1753" s="14"/>
      <c r="AO1753" s="14"/>
      <c r="AS1753" s="14"/>
      <c r="AT1753" s="14"/>
      <c r="AX1753" s="14"/>
      <c r="AY1753" s="114"/>
      <c r="AZ1753" s="96" t="str">
        <f t="shared" si="330"/>
        <v/>
      </c>
      <c r="BA1753" s="59" t="str">
        <f t="shared" si="331"/>
        <v/>
      </c>
      <c r="BB1753" s="59" t="str">
        <f t="shared" si="332"/>
        <v/>
      </c>
      <c r="BC1753" s="59" t="str">
        <f t="shared" si="336"/>
        <v/>
      </c>
      <c r="BD1753" s="59" t="str">
        <f t="shared" si="334"/>
        <v/>
      </c>
      <c r="BE1753" s="34" t="str">
        <f>IF(AZ1753="","",IF(AND($H1753="",$I1753=""),"Y",IF(AND($H1753&lt;=#REF!,$I1753&gt;=#REF!),"Y",IF(AND($H1753&lt;=#REF!,$I1753=""),"Y",IF(AND($H1753="",$I1753&gt;=#REF!),"Y","N")))))</f>
        <v/>
      </c>
      <c r="BF1753" s="80" t="str">
        <f t="shared" si="335"/>
        <v/>
      </c>
    </row>
    <row r="1754" spans="12:58">
      <c r="L1754" s="80" t="str">
        <f t="shared" si="333"/>
        <v/>
      </c>
      <c r="R1754" s="65" t="str">
        <f t="shared" si="325"/>
        <v/>
      </c>
      <c r="S1754" s="16" t="str">
        <f t="shared" si="326"/>
        <v/>
      </c>
      <c r="X1754" s="65" t="str">
        <f t="shared" si="327"/>
        <v/>
      </c>
      <c r="AD1754" s="65" t="str">
        <f t="shared" si="328"/>
        <v/>
      </c>
      <c r="AE1754" s="80" t="str">
        <f t="shared" si="329"/>
        <v/>
      </c>
      <c r="AF1754" s="13"/>
      <c r="AN1754" s="14"/>
      <c r="AO1754" s="14"/>
      <c r="AS1754" s="14"/>
      <c r="AT1754" s="14"/>
      <c r="AX1754" s="14"/>
      <c r="AY1754" s="114"/>
      <c r="AZ1754" s="96" t="str">
        <f t="shared" si="330"/>
        <v/>
      </c>
      <c r="BA1754" s="59" t="str">
        <f t="shared" si="331"/>
        <v/>
      </c>
      <c r="BB1754" s="59" t="str">
        <f t="shared" si="332"/>
        <v/>
      </c>
      <c r="BC1754" s="59" t="str">
        <f t="shared" si="336"/>
        <v/>
      </c>
      <c r="BD1754" s="59" t="str">
        <f t="shared" si="334"/>
        <v/>
      </c>
      <c r="BE1754" s="34" t="str">
        <f>IF(AZ1754="","",IF(AND($H1754="",$I1754=""),"Y",IF(AND($H1754&lt;=#REF!,$I1754&gt;=#REF!),"Y",IF(AND($H1754&lt;=#REF!,$I1754=""),"Y",IF(AND($H1754="",$I1754&gt;=#REF!),"Y","N")))))</f>
        <v/>
      </c>
      <c r="BF1754" s="80" t="str">
        <f t="shared" si="335"/>
        <v/>
      </c>
    </row>
    <row r="1755" spans="12:58">
      <c r="L1755" s="80" t="str">
        <f t="shared" si="333"/>
        <v/>
      </c>
      <c r="R1755" s="65" t="str">
        <f t="shared" si="325"/>
        <v/>
      </c>
      <c r="S1755" s="16" t="str">
        <f t="shared" si="326"/>
        <v/>
      </c>
      <c r="X1755" s="65" t="str">
        <f t="shared" si="327"/>
        <v/>
      </c>
      <c r="AD1755" s="65" t="str">
        <f t="shared" si="328"/>
        <v/>
      </c>
      <c r="AE1755" s="80" t="str">
        <f t="shared" si="329"/>
        <v/>
      </c>
      <c r="AF1755" s="13"/>
      <c r="AN1755" s="14"/>
      <c r="AO1755" s="14"/>
      <c r="AS1755" s="14"/>
      <c r="AT1755" s="14"/>
      <c r="AX1755" s="14"/>
      <c r="AY1755" s="114"/>
      <c r="AZ1755" s="96" t="str">
        <f t="shared" si="330"/>
        <v/>
      </c>
      <c r="BA1755" s="59" t="str">
        <f t="shared" si="331"/>
        <v/>
      </c>
      <c r="BB1755" s="59" t="str">
        <f t="shared" si="332"/>
        <v/>
      </c>
      <c r="BC1755" s="59" t="str">
        <f t="shared" si="336"/>
        <v/>
      </c>
      <c r="BD1755" s="59" t="str">
        <f t="shared" si="334"/>
        <v/>
      </c>
      <c r="BE1755" s="34" t="str">
        <f>IF(AZ1755="","",IF(AND($H1755="",$I1755=""),"Y",IF(AND($H1755&lt;=#REF!,$I1755&gt;=#REF!),"Y",IF(AND($H1755&lt;=#REF!,$I1755=""),"Y",IF(AND($H1755="",$I1755&gt;=#REF!),"Y","N")))))</f>
        <v/>
      </c>
      <c r="BF1755" s="80" t="str">
        <f t="shared" si="335"/>
        <v/>
      </c>
    </row>
    <row r="1756" spans="12:58">
      <c r="L1756" s="80" t="str">
        <f t="shared" si="333"/>
        <v/>
      </c>
      <c r="R1756" s="65" t="str">
        <f t="shared" si="325"/>
        <v/>
      </c>
      <c r="S1756" s="16" t="str">
        <f t="shared" si="326"/>
        <v/>
      </c>
      <c r="X1756" s="65" t="str">
        <f t="shared" si="327"/>
        <v/>
      </c>
      <c r="AD1756" s="65" t="str">
        <f t="shared" si="328"/>
        <v/>
      </c>
      <c r="AE1756" s="80" t="str">
        <f t="shared" si="329"/>
        <v/>
      </c>
      <c r="AF1756" s="13"/>
      <c r="AN1756" s="14"/>
      <c r="AO1756" s="14"/>
      <c r="AS1756" s="14"/>
      <c r="AT1756" s="14"/>
      <c r="AX1756" s="14"/>
      <c r="AY1756" s="114"/>
      <c r="AZ1756" s="96" t="str">
        <f t="shared" si="330"/>
        <v/>
      </c>
      <c r="BA1756" s="59" t="str">
        <f t="shared" si="331"/>
        <v/>
      </c>
      <c r="BB1756" s="59" t="str">
        <f t="shared" si="332"/>
        <v/>
      </c>
      <c r="BC1756" s="59" t="str">
        <f t="shared" si="336"/>
        <v/>
      </c>
      <c r="BD1756" s="59" t="str">
        <f t="shared" si="334"/>
        <v/>
      </c>
      <c r="BE1756" s="34" t="str">
        <f>IF(AZ1756="","",IF(AND($H1756="",$I1756=""),"Y",IF(AND($H1756&lt;=#REF!,$I1756&gt;=#REF!),"Y",IF(AND($H1756&lt;=#REF!,$I1756=""),"Y",IF(AND($H1756="",$I1756&gt;=#REF!),"Y","N")))))</f>
        <v/>
      </c>
      <c r="BF1756" s="80" t="str">
        <f t="shared" si="335"/>
        <v/>
      </c>
    </row>
    <row r="1757" spans="12:58">
      <c r="L1757" s="80" t="str">
        <f t="shared" si="333"/>
        <v/>
      </c>
      <c r="R1757" s="65" t="str">
        <f t="shared" si="325"/>
        <v/>
      </c>
      <c r="S1757" s="16" t="str">
        <f t="shared" si="326"/>
        <v/>
      </c>
      <c r="X1757" s="65" t="str">
        <f t="shared" si="327"/>
        <v/>
      </c>
      <c r="AD1757" s="65" t="str">
        <f t="shared" si="328"/>
        <v/>
      </c>
      <c r="AE1757" s="80" t="str">
        <f t="shared" si="329"/>
        <v/>
      </c>
      <c r="AF1757" s="13"/>
      <c r="AN1757" s="14"/>
      <c r="AO1757" s="14"/>
      <c r="AS1757" s="14"/>
      <c r="AT1757" s="14"/>
      <c r="AX1757" s="14"/>
      <c r="AY1757" s="114"/>
      <c r="AZ1757" s="96" t="str">
        <f t="shared" si="330"/>
        <v/>
      </c>
      <c r="BA1757" s="59" t="str">
        <f t="shared" si="331"/>
        <v/>
      </c>
      <c r="BB1757" s="59" t="str">
        <f t="shared" si="332"/>
        <v/>
      </c>
      <c r="BC1757" s="59" t="str">
        <f t="shared" si="336"/>
        <v/>
      </c>
      <c r="BD1757" s="59" t="str">
        <f t="shared" si="334"/>
        <v/>
      </c>
      <c r="BE1757" s="34" t="str">
        <f>IF(AZ1757="","",IF(AND($H1757="",$I1757=""),"Y",IF(AND($H1757&lt;=#REF!,$I1757&gt;=#REF!),"Y",IF(AND($H1757&lt;=#REF!,$I1757=""),"Y",IF(AND($H1757="",$I1757&gt;=#REF!),"Y","N")))))</f>
        <v/>
      </c>
      <c r="BF1757" s="80" t="str">
        <f t="shared" si="335"/>
        <v/>
      </c>
    </row>
    <row r="1758" spans="12:58">
      <c r="L1758" s="80" t="str">
        <f t="shared" si="333"/>
        <v/>
      </c>
      <c r="R1758" s="65" t="str">
        <f t="shared" si="325"/>
        <v/>
      </c>
      <c r="S1758" s="16" t="str">
        <f t="shared" si="326"/>
        <v/>
      </c>
      <c r="X1758" s="65" t="str">
        <f t="shared" si="327"/>
        <v/>
      </c>
      <c r="AD1758" s="65" t="str">
        <f t="shared" si="328"/>
        <v/>
      </c>
      <c r="AE1758" s="80" t="str">
        <f t="shared" si="329"/>
        <v/>
      </c>
      <c r="AF1758" s="13"/>
      <c r="AN1758" s="14"/>
      <c r="AO1758" s="14"/>
      <c r="AS1758" s="14"/>
      <c r="AT1758" s="14"/>
      <c r="AX1758" s="14"/>
      <c r="AY1758" s="114"/>
      <c r="AZ1758" s="96" t="str">
        <f t="shared" si="330"/>
        <v/>
      </c>
      <c r="BA1758" s="59" t="str">
        <f t="shared" si="331"/>
        <v/>
      </c>
      <c r="BB1758" s="59" t="str">
        <f t="shared" si="332"/>
        <v/>
      </c>
      <c r="BC1758" s="59" t="str">
        <f t="shared" si="336"/>
        <v/>
      </c>
      <c r="BD1758" s="59" t="str">
        <f t="shared" si="334"/>
        <v/>
      </c>
      <c r="BE1758" s="34" t="str">
        <f>IF(AZ1758="","",IF(AND($H1758="",$I1758=""),"Y",IF(AND($H1758&lt;=#REF!,$I1758&gt;=#REF!),"Y",IF(AND($H1758&lt;=#REF!,$I1758=""),"Y",IF(AND($H1758="",$I1758&gt;=#REF!),"Y","N")))))</f>
        <v/>
      </c>
      <c r="BF1758" s="80" t="str">
        <f t="shared" si="335"/>
        <v/>
      </c>
    </row>
    <row r="1759" spans="12:58">
      <c r="L1759" s="80" t="str">
        <f t="shared" si="333"/>
        <v/>
      </c>
      <c r="R1759" s="65" t="str">
        <f t="shared" si="325"/>
        <v/>
      </c>
      <c r="S1759" s="16" t="str">
        <f t="shared" si="326"/>
        <v/>
      </c>
      <c r="X1759" s="65" t="str">
        <f t="shared" si="327"/>
        <v/>
      </c>
      <c r="AD1759" s="65" t="str">
        <f t="shared" si="328"/>
        <v/>
      </c>
      <c r="AE1759" s="80" t="str">
        <f t="shared" si="329"/>
        <v/>
      </c>
      <c r="AF1759" s="13"/>
      <c r="AN1759" s="14"/>
      <c r="AO1759" s="14"/>
      <c r="AS1759" s="14"/>
      <c r="AT1759" s="14"/>
      <c r="AX1759" s="14"/>
      <c r="AY1759" s="114"/>
      <c r="AZ1759" s="96" t="str">
        <f t="shared" si="330"/>
        <v/>
      </c>
      <c r="BA1759" s="59" t="str">
        <f t="shared" si="331"/>
        <v/>
      </c>
      <c r="BB1759" s="59" t="str">
        <f t="shared" si="332"/>
        <v/>
      </c>
      <c r="BC1759" s="59" t="str">
        <f t="shared" si="336"/>
        <v/>
      </c>
      <c r="BD1759" s="59" t="str">
        <f t="shared" si="334"/>
        <v/>
      </c>
      <c r="BE1759" s="34" t="str">
        <f>IF(AZ1759="","",IF(AND($H1759="",$I1759=""),"Y",IF(AND($H1759&lt;=#REF!,$I1759&gt;=#REF!),"Y",IF(AND($H1759&lt;=#REF!,$I1759=""),"Y",IF(AND($H1759="",$I1759&gt;=#REF!),"Y","N")))))</f>
        <v/>
      </c>
      <c r="BF1759" s="80" t="str">
        <f t="shared" si="335"/>
        <v/>
      </c>
    </row>
    <row r="1760" spans="12:58">
      <c r="L1760" s="80" t="str">
        <f t="shared" si="333"/>
        <v/>
      </c>
      <c r="R1760" s="65" t="str">
        <f t="shared" si="325"/>
        <v/>
      </c>
      <c r="S1760" s="16" t="str">
        <f t="shared" si="326"/>
        <v/>
      </c>
      <c r="X1760" s="65" t="str">
        <f t="shared" si="327"/>
        <v/>
      </c>
      <c r="AD1760" s="65" t="str">
        <f t="shared" si="328"/>
        <v/>
      </c>
      <c r="AE1760" s="80" t="str">
        <f t="shared" si="329"/>
        <v/>
      </c>
      <c r="AF1760" s="13"/>
      <c r="AN1760" s="14"/>
      <c r="AO1760" s="14"/>
      <c r="AS1760" s="14"/>
      <c r="AT1760" s="14"/>
      <c r="AX1760" s="14"/>
      <c r="AY1760" s="114"/>
      <c r="AZ1760" s="96" t="str">
        <f t="shared" si="330"/>
        <v/>
      </c>
      <c r="BA1760" s="59" t="str">
        <f t="shared" si="331"/>
        <v/>
      </c>
      <c r="BB1760" s="59" t="str">
        <f t="shared" si="332"/>
        <v/>
      </c>
      <c r="BC1760" s="59" t="str">
        <f t="shared" si="336"/>
        <v/>
      </c>
      <c r="BD1760" s="59" t="str">
        <f t="shared" si="334"/>
        <v/>
      </c>
      <c r="BE1760" s="34" t="str">
        <f>IF(AZ1760="","",IF(AND($H1760="",$I1760=""),"Y",IF(AND($H1760&lt;=#REF!,$I1760&gt;=#REF!),"Y",IF(AND($H1760&lt;=#REF!,$I1760=""),"Y",IF(AND($H1760="",$I1760&gt;=#REF!),"Y","N")))))</f>
        <v/>
      </c>
      <c r="BF1760" s="80" t="str">
        <f t="shared" si="335"/>
        <v/>
      </c>
    </row>
    <row r="1761" spans="12:58">
      <c r="L1761" s="80" t="str">
        <f t="shared" si="333"/>
        <v/>
      </c>
      <c r="R1761" s="65" t="str">
        <f t="shared" si="325"/>
        <v/>
      </c>
      <c r="S1761" s="16" t="str">
        <f t="shared" si="326"/>
        <v/>
      </c>
      <c r="X1761" s="65" t="str">
        <f t="shared" si="327"/>
        <v/>
      </c>
      <c r="AD1761" s="65" t="str">
        <f t="shared" si="328"/>
        <v/>
      </c>
      <c r="AE1761" s="80" t="str">
        <f t="shared" si="329"/>
        <v/>
      </c>
      <c r="AF1761" s="13"/>
      <c r="AN1761" s="14"/>
      <c r="AO1761" s="14"/>
      <c r="AS1761" s="14"/>
      <c r="AT1761" s="14"/>
      <c r="AX1761" s="14"/>
      <c r="AY1761" s="114"/>
      <c r="AZ1761" s="96" t="str">
        <f t="shared" si="330"/>
        <v/>
      </c>
      <c r="BA1761" s="59" t="str">
        <f t="shared" si="331"/>
        <v/>
      </c>
      <c r="BB1761" s="59" t="str">
        <f t="shared" si="332"/>
        <v/>
      </c>
      <c r="BC1761" s="59" t="str">
        <f t="shared" si="336"/>
        <v/>
      </c>
      <c r="BD1761" s="59" t="str">
        <f t="shared" si="334"/>
        <v/>
      </c>
      <c r="BE1761" s="34" t="str">
        <f>IF(AZ1761="","",IF(AND($H1761="",$I1761=""),"Y",IF(AND($H1761&lt;=#REF!,$I1761&gt;=#REF!),"Y",IF(AND($H1761&lt;=#REF!,$I1761=""),"Y",IF(AND($H1761="",$I1761&gt;=#REF!),"Y","N")))))</f>
        <v/>
      </c>
      <c r="BF1761" s="80" t="str">
        <f t="shared" si="335"/>
        <v/>
      </c>
    </row>
    <row r="1762" spans="12:58">
      <c r="L1762" s="80" t="str">
        <f t="shared" si="333"/>
        <v/>
      </c>
      <c r="R1762" s="65" t="str">
        <f t="shared" si="325"/>
        <v/>
      </c>
      <c r="S1762" s="16" t="str">
        <f t="shared" si="326"/>
        <v/>
      </c>
      <c r="X1762" s="65" t="str">
        <f t="shared" si="327"/>
        <v/>
      </c>
      <c r="AD1762" s="65" t="str">
        <f t="shared" si="328"/>
        <v/>
      </c>
      <c r="AE1762" s="80" t="str">
        <f t="shared" si="329"/>
        <v/>
      </c>
      <c r="AF1762" s="13"/>
      <c r="AN1762" s="14"/>
      <c r="AO1762" s="14"/>
      <c r="AS1762" s="14"/>
      <c r="AT1762" s="14"/>
      <c r="AX1762" s="14"/>
      <c r="AY1762" s="114"/>
      <c r="AZ1762" s="96" t="str">
        <f t="shared" si="330"/>
        <v/>
      </c>
      <c r="BA1762" s="59" t="str">
        <f t="shared" si="331"/>
        <v/>
      </c>
      <c r="BB1762" s="59" t="str">
        <f t="shared" si="332"/>
        <v/>
      </c>
      <c r="BC1762" s="59" t="str">
        <f t="shared" si="336"/>
        <v/>
      </c>
      <c r="BD1762" s="59" t="str">
        <f t="shared" si="334"/>
        <v/>
      </c>
      <c r="BE1762" s="34" t="str">
        <f>IF(AZ1762="","",IF(AND($H1762="",$I1762=""),"Y",IF(AND($H1762&lt;=#REF!,$I1762&gt;=#REF!),"Y",IF(AND($H1762&lt;=#REF!,$I1762=""),"Y",IF(AND($H1762="",$I1762&gt;=#REF!),"Y","N")))))</f>
        <v/>
      </c>
      <c r="BF1762" s="80" t="str">
        <f t="shared" si="335"/>
        <v/>
      </c>
    </row>
    <row r="1763" spans="12:58">
      <c r="L1763" s="80" t="str">
        <f t="shared" si="333"/>
        <v/>
      </c>
      <c r="R1763" s="65" t="str">
        <f t="shared" si="325"/>
        <v/>
      </c>
      <c r="S1763" s="16" t="str">
        <f t="shared" si="326"/>
        <v/>
      </c>
      <c r="X1763" s="65" t="str">
        <f t="shared" si="327"/>
        <v/>
      </c>
      <c r="AD1763" s="65" t="str">
        <f t="shared" si="328"/>
        <v/>
      </c>
      <c r="AE1763" s="80" t="str">
        <f t="shared" si="329"/>
        <v/>
      </c>
      <c r="AF1763" s="13"/>
      <c r="AN1763" s="14"/>
      <c r="AO1763" s="14"/>
      <c r="AS1763" s="14"/>
      <c r="AT1763" s="14"/>
      <c r="AX1763" s="14"/>
      <c r="AY1763" s="114"/>
      <c r="AZ1763" s="96" t="str">
        <f t="shared" si="330"/>
        <v/>
      </c>
      <c r="BA1763" s="59" t="str">
        <f t="shared" si="331"/>
        <v/>
      </c>
      <c r="BB1763" s="59" t="str">
        <f t="shared" si="332"/>
        <v/>
      </c>
      <c r="BC1763" s="59" t="str">
        <f t="shared" si="336"/>
        <v/>
      </c>
      <c r="BD1763" s="59" t="str">
        <f t="shared" si="334"/>
        <v/>
      </c>
      <c r="BE1763" s="34" t="str">
        <f>IF(AZ1763="","",IF(AND($H1763="",$I1763=""),"Y",IF(AND($H1763&lt;=#REF!,$I1763&gt;=#REF!),"Y",IF(AND($H1763&lt;=#REF!,$I1763=""),"Y",IF(AND($H1763="",$I1763&gt;=#REF!),"Y","N")))))</f>
        <v/>
      </c>
      <c r="BF1763" s="80" t="str">
        <f t="shared" si="335"/>
        <v/>
      </c>
    </row>
    <row r="1764" spans="12:58">
      <c r="L1764" s="80" t="str">
        <f t="shared" si="333"/>
        <v/>
      </c>
      <c r="R1764" s="65" t="str">
        <f t="shared" si="325"/>
        <v/>
      </c>
      <c r="S1764" s="16" t="str">
        <f t="shared" si="326"/>
        <v/>
      </c>
      <c r="X1764" s="65" t="str">
        <f t="shared" si="327"/>
        <v/>
      </c>
      <c r="AD1764" s="65" t="str">
        <f t="shared" si="328"/>
        <v/>
      </c>
      <c r="AE1764" s="80" t="str">
        <f t="shared" si="329"/>
        <v/>
      </c>
      <c r="AF1764" s="13"/>
      <c r="AN1764" s="14"/>
      <c r="AO1764" s="14"/>
      <c r="AS1764" s="14"/>
      <c r="AT1764" s="14"/>
      <c r="AX1764" s="14"/>
      <c r="AY1764" s="114"/>
      <c r="AZ1764" s="96" t="str">
        <f t="shared" si="330"/>
        <v/>
      </c>
      <c r="BA1764" s="59" t="str">
        <f t="shared" si="331"/>
        <v/>
      </c>
      <c r="BB1764" s="59" t="str">
        <f t="shared" si="332"/>
        <v/>
      </c>
      <c r="BC1764" s="59" t="str">
        <f t="shared" si="336"/>
        <v/>
      </c>
      <c r="BD1764" s="59" t="str">
        <f t="shared" si="334"/>
        <v/>
      </c>
      <c r="BE1764" s="34" t="str">
        <f>IF(AZ1764="","",IF(AND($H1764="",$I1764=""),"Y",IF(AND($H1764&lt;=#REF!,$I1764&gt;=#REF!),"Y",IF(AND($H1764&lt;=#REF!,$I1764=""),"Y",IF(AND($H1764="",$I1764&gt;=#REF!),"Y","N")))))</f>
        <v/>
      </c>
      <c r="BF1764" s="80" t="str">
        <f t="shared" si="335"/>
        <v/>
      </c>
    </row>
    <row r="1765" spans="12:58">
      <c r="L1765" s="80" t="str">
        <f t="shared" si="333"/>
        <v/>
      </c>
      <c r="R1765" s="65" t="str">
        <f t="shared" si="325"/>
        <v/>
      </c>
      <c r="S1765" s="16" t="str">
        <f t="shared" si="326"/>
        <v/>
      </c>
      <c r="X1765" s="65" t="str">
        <f t="shared" si="327"/>
        <v/>
      </c>
      <c r="AD1765" s="65" t="str">
        <f t="shared" si="328"/>
        <v/>
      </c>
      <c r="AE1765" s="80" t="str">
        <f t="shared" si="329"/>
        <v/>
      </c>
      <c r="AF1765" s="13"/>
      <c r="AN1765" s="14"/>
      <c r="AO1765" s="14"/>
      <c r="AS1765" s="14"/>
      <c r="AT1765" s="14"/>
      <c r="AX1765" s="14"/>
      <c r="AY1765" s="114"/>
      <c r="AZ1765" s="96" t="str">
        <f t="shared" si="330"/>
        <v/>
      </c>
      <c r="BA1765" s="59" t="str">
        <f t="shared" si="331"/>
        <v/>
      </c>
      <c r="BB1765" s="59" t="str">
        <f t="shared" si="332"/>
        <v/>
      </c>
      <c r="BC1765" s="59" t="str">
        <f t="shared" si="336"/>
        <v/>
      </c>
      <c r="BD1765" s="59" t="str">
        <f t="shared" si="334"/>
        <v/>
      </c>
      <c r="BE1765" s="34" t="str">
        <f>IF(AZ1765="","",IF(AND($H1765="",$I1765=""),"Y",IF(AND($H1765&lt;=#REF!,$I1765&gt;=#REF!),"Y",IF(AND($H1765&lt;=#REF!,$I1765=""),"Y",IF(AND($H1765="",$I1765&gt;=#REF!),"Y","N")))))</f>
        <v/>
      </c>
      <c r="BF1765" s="80" t="str">
        <f t="shared" si="335"/>
        <v/>
      </c>
    </row>
    <row r="1766" spans="12:58">
      <c r="L1766" s="80" t="str">
        <f t="shared" si="333"/>
        <v/>
      </c>
      <c r="R1766" s="65" t="str">
        <f t="shared" si="325"/>
        <v/>
      </c>
      <c r="S1766" s="16" t="str">
        <f t="shared" si="326"/>
        <v/>
      </c>
      <c r="X1766" s="65" t="str">
        <f t="shared" si="327"/>
        <v/>
      </c>
      <c r="AD1766" s="65" t="str">
        <f t="shared" si="328"/>
        <v/>
      </c>
      <c r="AE1766" s="80" t="str">
        <f t="shared" si="329"/>
        <v/>
      </c>
      <c r="AF1766" s="13"/>
      <c r="AN1766" s="14"/>
      <c r="AO1766" s="14"/>
      <c r="AS1766" s="14"/>
      <c r="AT1766" s="14"/>
      <c r="AX1766" s="14"/>
      <c r="AY1766" s="114"/>
      <c r="AZ1766" s="96" t="str">
        <f t="shared" si="330"/>
        <v/>
      </c>
      <c r="BA1766" s="59" t="str">
        <f t="shared" si="331"/>
        <v/>
      </c>
      <c r="BB1766" s="59" t="str">
        <f t="shared" si="332"/>
        <v/>
      </c>
      <c r="BC1766" s="59" t="str">
        <f t="shared" si="336"/>
        <v/>
      </c>
      <c r="BD1766" s="59" t="str">
        <f t="shared" si="334"/>
        <v/>
      </c>
      <c r="BE1766" s="34" t="str">
        <f>IF(AZ1766="","",IF(AND($H1766="",$I1766=""),"Y",IF(AND($H1766&lt;=#REF!,$I1766&gt;=#REF!),"Y",IF(AND($H1766&lt;=#REF!,$I1766=""),"Y",IF(AND($H1766="",$I1766&gt;=#REF!),"Y","N")))))</f>
        <v/>
      </c>
      <c r="BF1766" s="80" t="str">
        <f t="shared" si="335"/>
        <v/>
      </c>
    </row>
    <row r="1767" spans="12:58">
      <c r="L1767" s="80" t="str">
        <f t="shared" si="333"/>
        <v/>
      </c>
      <c r="R1767" s="65" t="str">
        <f t="shared" si="325"/>
        <v/>
      </c>
      <c r="S1767" s="16" t="str">
        <f t="shared" si="326"/>
        <v/>
      </c>
      <c r="X1767" s="65" t="str">
        <f t="shared" si="327"/>
        <v/>
      </c>
      <c r="AD1767" s="65" t="str">
        <f t="shared" si="328"/>
        <v/>
      </c>
      <c r="AE1767" s="80" t="str">
        <f t="shared" si="329"/>
        <v/>
      </c>
      <c r="AF1767" s="13"/>
      <c r="AN1767" s="14"/>
      <c r="AO1767" s="14"/>
      <c r="AS1767" s="14"/>
      <c r="AT1767" s="14"/>
      <c r="AX1767" s="14"/>
      <c r="AY1767" s="114"/>
      <c r="AZ1767" s="96" t="str">
        <f t="shared" si="330"/>
        <v/>
      </c>
      <c r="BA1767" s="59" t="str">
        <f t="shared" si="331"/>
        <v/>
      </c>
      <c r="BB1767" s="59" t="str">
        <f t="shared" si="332"/>
        <v/>
      </c>
      <c r="BC1767" s="59" t="str">
        <f t="shared" si="336"/>
        <v/>
      </c>
      <c r="BD1767" s="59" t="str">
        <f t="shared" si="334"/>
        <v/>
      </c>
      <c r="BE1767" s="34" t="str">
        <f>IF(AZ1767="","",IF(AND($H1767="",$I1767=""),"Y",IF(AND($H1767&lt;=#REF!,$I1767&gt;=#REF!),"Y",IF(AND($H1767&lt;=#REF!,$I1767=""),"Y",IF(AND($H1767="",$I1767&gt;=#REF!),"Y","N")))))</f>
        <v/>
      </c>
      <c r="BF1767" s="80" t="str">
        <f t="shared" si="335"/>
        <v/>
      </c>
    </row>
    <row r="1768" spans="12:58">
      <c r="L1768" s="80" t="str">
        <f t="shared" si="333"/>
        <v/>
      </c>
      <c r="R1768" s="65" t="str">
        <f t="shared" si="325"/>
        <v/>
      </c>
      <c r="S1768" s="16" t="str">
        <f t="shared" si="326"/>
        <v/>
      </c>
      <c r="X1768" s="65" t="str">
        <f t="shared" si="327"/>
        <v/>
      </c>
      <c r="AD1768" s="65" t="str">
        <f t="shared" si="328"/>
        <v/>
      </c>
      <c r="AE1768" s="80" t="str">
        <f t="shared" si="329"/>
        <v/>
      </c>
      <c r="AF1768" s="13"/>
      <c r="AN1768" s="14"/>
      <c r="AO1768" s="14"/>
      <c r="AS1768" s="14"/>
      <c r="AT1768" s="14"/>
      <c r="AX1768" s="14"/>
      <c r="AY1768" s="114"/>
      <c r="AZ1768" s="96" t="str">
        <f t="shared" si="330"/>
        <v/>
      </c>
      <c r="BA1768" s="59" t="str">
        <f t="shared" si="331"/>
        <v/>
      </c>
      <c r="BB1768" s="59" t="str">
        <f t="shared" si="332"/>
        <v/>
      </c>
      <c r="BC1768" s="59" t="str">
        <f t="shared" si="336"/>
        <v/>
      </c>
      <c r="BD1768" s="59" t="str">
        <f t="shared" si="334"/>
        <v/>
      </c>
      <c r="BE1768" s="34" t="str">
        <f>IF(AZ1768="","",IF(AND($H1768="",$I1768=""),"Y",IF(AND($H1768&lt;=#REF!,$I1768&gt;=#REF!),"Y",IF(AND($H1768&lt;=#REF!,$I1768=""),"Y",IF(AND($H1768="",$I1768&gt;=#REF!),"Y","N")))))</f>
        <v/>
      </c>
      <c r="BF1768" s="80" t="str">
        <f t="shared" si="335"/>
        <v/>
      </c>
    </row>
    <row r="1769" spans="12:58">
      <c r="L1769" s="80" t="str">
        <f t="shared" si="333"/>
        <v/>
      </c>
      <c r="R1769" s="65" t="str">
        <f t="shared" si="325"/>
        <v/>
      </c>
      <c r="S1769" s="16" t="str">
        <f t="shared" si="326"/>
        <v/>
      </c>
      <c r="X1769" s="65" t="str">
        <f t="shared" si="327"/>
        <v/>
      </c>
      <c r="AD1769" s="65" t="str">
        <f t="shared" si="328"/>
        <v/>
      </c>
      <c r="AE1769" s="80" t="str">
        <f t="shared" si="329"/>
        <v/>
      </c>
      <c r="AF1769" s="13"/>
      <c r="AN1769" s="14"/>
      <c r="AO1769" s="14"/>
      <c r="AS1769" s="14"/>
      <c r="AT1769" s="14"/>
      <c r="AX1769" s="14"/>
      <c r="AY1769" s="114"/>
      <c r="AZ1769" s="96" t="str">
        <f t="shared" si="330"/>
        <v/>
      </c>
      <c r="BA1769" s="59" t="str">
        <f t="shared" si="331"/>
        <v/>
      </c>
      <c r="BB1769" s="59" t="str">
        <f t="shared" si="332"/>
        <v/>
      </c>
      <c r="BC1769" s="59" t="str">
        <f t="shared" si="336"/>
        <v/>
      </c>
      <c r="BD1769" s="59" t="str">
        <f t="shared" si="334"/>
        <v/>
      </c>
      <c r="BE1769" s="34" t="str">
        <f>IF(AZ1769="","",IF(AND($H1769="",$I1769=""),"Y",IF(AND($H1769&lt;=#REF!,$I1769&gt;=#REF!),"Y",IF(AND($H1769&lt;=#REF!,$I1769=""),"Y",IF(AND($H1769="",$I1769&gt;=#REF!),"Y","N")))))</f>
        <v/>
      </c>
      <c r="BF1769" s="80" t="str">
        <f t="shared" si="335"/>
        <v/>
      </c>
    </row>
    <row r="1770" spans="12:58">
      <c r="L1770" s="80" t="str">
        <f t="shared" si="333"/>
        <v/>
      </c>
      <c r="R1770" s="65" t="str">
        <f t="shared" si="325"/>
        <v/>
      </c>
      <c r="S1770" s="16" t="str">
        <f t="shared" si="326"/>
        <v/>
      </c>
      <c r="X1770" s="65" t="str">
        <f t="shared" si="327"/>
        <v/>
      </c>
      <c r="AD1770" s="65" t="str">
        <f t="shared" si="328"/>
        <v/>
      </c>
      <c r="AE1770" s="80" t="str">
        <f t="shared" si="329"/>
        <v/>
      </c>
      <c r="AF1770" s="13"/>
      <c r="AN1770" s="14"/>
      <c r="AO1770" s="14"/>
      <c r="AS1770" s="14"/>
      <c r="AT1770" s="14"/>
      <c r="AX1770" s="14"/>
      <c r="AY1770" s="114"/>
      <c r="AZ1770" s="96" t="str">
        <f t="shared" si="330"/>
        <v/>
      </c>
      <c r="BA1770" s="59" t="str">
        <f t="shared" si="331"/>
        <v/>
      </c>
      <c r="BB1770" s="59" t="str">
        <f t="shared" si="332"/>
        <v/>
      </c>
      <c r="BC1770" s="59" t="str">
        <f t="shared" si="336"/>
        <v/>
      </c>
      <c r="BD1770" s="59" t="str">
        <f t="shared" si="334"/>
        <v/>
      </c>
      <c r="BE1770" s="34" t="str">
        <f>IF(AZ1770="","",IF(AND($H1770="",$I1770=""),"Y",IF(AND($H1770&lt;=#REF!,$I1770&gt;=#REF!),"Y",IF(AND($H1770&lt;=#REF!,$I1770=""),"Y",IF(AND($H1770="",$I1770&gt;=#REF!),"Y","N")))))</f>
        <v/>
      </c>
      <c r="BF1770" s="80" t="str">
        <f t="shared" si="335"/>
        <v/>
      </c>
    </row>
    <row r="1771" spans="12:58">
      <c r="L1771" s="80" t="str">
        <f t="shared" si="333"/>
        <v/>
      </c>
      <c r="R1771" s="65" t="str">
        <f t="shared" si="325"/>
        <v/>
      </c>
      <c r="S1771" s="16" t="str">
        <f t="shared" si="326"/>
        <v/>
      </c>
      <c r="X1771" s="65" t="str">
        <f t="shared" si="327"/>
        <v/>
      </c>
      <c r="AD1771" s="65" t="str">
        <f t="shared" si="328"/>
        <v/>
      </c>
      <c r="AE1771" s="80" t="str">
        <f t="shared" si="329"/>
        <v/>
      </c>
      <c r="AF1771" s="13"/>
      <c r="AN1771" s="14"/>
      <c r="AO1771" s="14"/>
      <c r="AS1771" s="14"/>
      <c r="AT1771" s="14"/>
      <c r="AX1771" s="14"/>
      <c r="AY1771" s="114"/>
      <c r="AZ1771" s="96" t="str">
        <f t="shared" si="330"/>
        <v/>
      </c>
      <c r="BA1771" s="59" t="str">
        <f t="shared" si="331"/>
        <v/>
      </c>
      <c r="BB1771" s="59" t="str">
        <f t="shared" si="332"/>
        <v/>
      </c>
      <c r="BC1771" s="59" t="str">
        <f t="shared" si="336"/>
        <v/>
      </c>
      <c r="BD1771" s="59" t="str">
        <f t="shared" si="334"/>
        <v/>
      </c>
      <c r="BE1771" s="34" t="str">
        <f>IF(AZ1771="","",IF(AND($H1771="",$I1771=""),"Y",IF(AND($H1771&lt;=#REF!,$I1771&gt;=#REF!),"Y",IF(AND($H1771&lt;=#REF!,$I1771=""),"Y",IF(AND($H1771="",$I1771&gt;=#REF!),"Y","N")))))</f>
        <v/>
      </c>
      <c r="BF1771" s="80" t="str">
        <f t="shared" si="335"/>
        <v/>
      </c>
    </row>
    <row r="1772" spans="12:58">
      <c r="L1772" s="80" t="str">
        <f t="shared" si="333"/>
        <v/>
      </c>
      <c r="R1772" s="65" t="str">
        <f t="shared" si="325"/>
        <v/>
      </c>
      <c r="S1772" s="16" t="str">
        <f t="shared" si="326"/>
        <v/>
      </c>
      <c r="X1772" s="65" t="str">
        <f t="shared" si="327"/>
        <v/>
      </c>
      <c r="AD1772" s="65" t="str">
        <f t="shared" si="328"/>
        <v/>
      </c>
      <c r="AE1772" s="80" t="str">
        <f t="shared" si="329"/>
        <v/>
      </c>
      <c r="AF1772" s="13"/>
      <c r="AN1772" s="14"/>
      <c r="AO1772" s="14"/>
      <c r="AS1772" s="14"/>
      <c r="AT1772" s="14"/>
      <c r="AX1772" s="14"/>
      <c r="AY1772" s="114"/>
      <c r="AZ1772" s="96" t="str">
        <f t="shared" si="330"/>
        <v/>
      </c>
      <c r="BA1772" s="59" t="str">
        <f t="shared" si="331"/>
        <v/>
      </c>
      <c r="BB1772" s="59" t="str">
        <f t="shared" si="332"/>
        <v/>
      </c>
      <c r="BC1772" s="59" t="str">
        <f t="shared" si="336"/>
        <v/>
      </c>
      <c r="BD1772" s="59" t="str">
        <f t="shared" si="334"/>
        <v/>
      </c>
      <c r="BE1772" s="34" t="str">
        <f>IF(AZ1772="","",IF(AND($H1772="",$I1772=""),"Y",IF(AND($H1772&lt;=#REF!,$I1772&gt;=#REF!),"Y",IF(AND($H1772&lt;=#REF!,$I1772=""),"Y",IF(AND($H1772="",$I1772&gt;=#REF!),"Y","N")))))</f>
        <v/>
      </c>
      <c r="BF1772" s="80" t="str">
        <f t="shared" si="335"/>
        <v/>
      </c>
    </row>
    <row r="1773" spans="12:58">
      <c r="L1773" s="80" t="str">
        <f t="shared" si="333"/>
        <v/>
      </c>
      <c r="R1773" s="65" t="str">
        <f t="shared" si="325"/>
        <v/>
      </c>
      <c r="S1773" s="16" t="str">
        <f t="shared" si="326"/>
        <v/>
      </c>
      <c r="X1773" s="65" t="str">
        <f t="shared" si="327"/>
        <v/>
      </c>
      <c r="AD1773" s="65" t="str">
        <f t="shared" si="328"/>
        <v/>
      </c>
      <c r="AE1773" s="80" t="str">
        <f t="shared" si="329"/>
        <v/>
      </c>
      <c r="AF1773" s="13"/>
      <c r="AN1773" s="14"/>
      <c r="AO1773" s="14"/>
      <c r="AS1773" s="14"/>
      <c r="AT1773" s="14"/>
      <c r="AX1773" s="14"/>
      <c r="AY1773" s="114"/>
      <c r="AZ1773" s="96" t="str">
        <f t="shared" si="330"/>
        <v/>
      </c>
      <c r="BA1773" s="59" t="str">
        <f t="shared" si="331"/>
        <v/>
      </c>
      <c r="BB1773" s="59" t="str">
        <f t="shared" si="332"/>
        <v/>
      </c>
      <c r="BC1773" s="59" t="str">
        <f t="shared" si="336"/>
        <v/>
      </c>
      <c r="BD1773" s="59" t="str">
        <f t="shared" si="334"/>
        <v/>
      </c>
      <c r="BE1773" s="34" t="str">
        <f>IF(AZ1773="","",IF(AND($H1773="",$I1773=""),"Y",IF(AND($H1773&lt;=#REF!,$I1773&gt;=#REF!),"Y",IF(AND($H1773&lt;=#REF!,$I1773=""),"Y",IF(AND($H1773="",$I1773&gt;=#REF!),"Y","N")))))</f>
        <v/>
      </c>
      <c r="BF1773" s="80" t="str">
        <f t="shared" si="335"/>
        <v/>
      </c>
    </row>
    <row r="1774" spans="12:58">
      <c r="L1774" s="80" t="str">
        <f t="shared" si="333"/>
        <v/>
      </c>
      <c r="R1774" s="65" t="str">
        <f t="shared" si="325"/>
        <v/>
      </c>
      <c r="S1774" s="16" t="str">
        <f t="shared" si="326"/>
        <v/>
      </c>
      <c r="X1774" s="65" t="str">
        <f t="shared" si="327"/>
        <v/>
      </c>
      <c r="AD1774" s="65" t="str">
        <f t="shared" si="328"/>
        <v/>
      </c>
      <c r="AE1774" s="80" t="str">
        <f t="shared" si="329"/>
        <v/>
      </c>
      <c r="AF1774" s="13"/>
      <c r="AN1774" s="14"/>
      <c r="AO1774" s="14"/>
      <c r="AS1774" s="14"/>
      <c r="AT1774" s="14"/>
      <c r="AX1774" s="14"/>
      <c r="AY1774" s="114"/>
      <c r="AZ1774" s="96" t="str">
        <f t="shared" si="330"/>
        <v/>
      </c>
      <c r="BA1774" s="59" t="str">
        <f t="shared" si="331"/>
        <v/>
      </c>
      <c r="BB1774" s="59" t="str">
        <f t="shared" si="332"/>
        <v/>
      </c>
      <c r="BC1774" s="59" t="str">
        <f t="shared" si="336"/>
        <v/>
      </c>
      <c r="BD1774" s="59" t="str">
        <f t="shared" si="334"/>
        <v/>
      </c>
      <c r="BE1774" s="34" t="str">
        <f>IF(AZ1774="","",IF(AND($H1774="",$I1774=""),"Y",IF(AND($H1774&lt;=#REF!,$I1774&gt;=#REF!),"Y",IF(AND($H1774&lt;=#REF!,$I1774=""),"Y",IF(AND($H1774="",$I1774&gt;=#REF!),"Y","N")))))</f>
        <v/>
      </c>
      <c r="BF1774" s="80" t="str">
        <f t="shared" si="335"/>
        <v/>
      </c>
    </row>
    <row r="1775" spans="12:58">
      <c r="L1775" s="80" t="str">
        <f t="shared" si="333"/>
        <v/>
      </c>
      <c r="R1775" s="65" t="str">
        <f t="shared" si="325"/>
        <v/>
      </c>
      <c r="S1775" s="16" t="str">
        <f t="shared" si="326"/>
        <v/>
      </c>
      <c r="X1775" s="65" t="str">
        <f t="shared" si="327"/>
        <v/>
      </c>
      <c r="AD1775" s="65" t="str">
        <f t="shared" si="328"/>
        <v/>
      </c>
      <c r="AE1775" s="80" t="str">
        <f t="shared" si="329"/>
        <v/>
      </c>
      <c r="AF1775" s="13"/>
      <c r="AN1775" s="14"/>
      <c r="AO1775" s="14"/>
      <c r="AS1775" s="14"/>
      <c r="AT1775" s="14"/>
      <c r="AX1775" s="14"/>
      <c r="AY1775" s="114"/>
      <c r="AZ1775" s="96" t="str">
        <f t="shared" si="330"/>
        <v/>
      </c>
      <c r="BA1775" s="59" t="str">
        <f t="shared" si="331"/>
        <v/>
      </c>
      <c r="BB1775" s="59" t="str">
        <f t="shared" si="332"/>
        <v/>
      </c>
      <c r="BC1775" s="59" t="str">
        <f t="shared" si="336"/>
        <v/>
      </c>
      <c r="BD1775" s="59" t="str">
        <f t="shared" si="334"/>
        <v/>
      </c>
      <c r="BE1775" s="34" t="str">
        <f>IF(AZ1775="","",IF(AND($H1775="",$I1775=""),"Y",IF(AND($H1775&lt;=#REF!,$I1775&gt;=#REF!),"Y",IF(AND($H1775&lt;=#REF!,$I1775=""),"Y",IF(AND($H1775="",$I1775&gt;=#REF!),"Y","N")))))</f>
        <v/>
      </c>
      <c r="BF1775" s="80" t="str">
        <f t="shared" si="335"/>
        <v/>
      </c>
    </row>
    <row r="1776" spans="12:58">
      <c r="L1776" s="80" t="str">
        <f t="shared" si="333"/>
        <v/>
      </c>
      <c r="R1776" s="65" t="str">
        <f t="shared" si="325"/>
        <v/>
      </c>
      <c r="S1776" s="16" t="str">
        <f t="shared" si="326"/>
        <v/>
      </c>
      <c r="X1776" s="65" t="str">
        <f t="shared" si="327"/>
        <v/>
      </c>
      <c r="AD1776" s="65" t="str">
        <f t="shared" si="328"/>
        <v/>
      </c>
      <c r="AE1776" s="80" t="str">
        <f t="shared" si="329"/>
        <v/>
      </c>
      <c r="AF1776" s="13"/>
      <c r="AN1776" s="14"/>
      <c r="AO1776" s="14"/>
      <c r="AS1776" s="14"/>
      <c r="AT1776" s="14"/>
      <c r="AX1776" s="14"/>
      <c r="AY1776" s="114"/>
      <c r="AZ1776" s="96" t="str">
        <f t="shared" si="330"/>
        <v/>
      </c>
      <c r="BA1776" s="59" t="str">
        <f t="shared" si="331"/>
        <v/>
      </c>
      <c r="BB1776" s="59" t="str">
        <f t="shared" si="332"/>
        <v/>
      </c>
      <c r="BC1776" s="59" t="str">
        <f t="shared" si="336"/>
        <v/>
      </c>
      <c r="BD1776" s="59" t="str">
        <f t="shared" si="334"/>
        <v/>
      </c>
      <c r="BE1776" s="34" t="str">
        <f>IF(AZ1776="","",IF(AND($H1776="",$I1776=""),"Y",IF(AND($H1776&lt;=#REF!,$I1776&gt;=#REF!),"Y",IF(AND($H1776&lt;=#REF!,$I1776=""),"Y",IF(AND($H1776="",$I1776&gt;=#REF!),"Y","N")))))</f>
        <v/>
      </c>
      <c r="BF1776" s="80" t="str">
        <f t="shared" si="335"/>
        <v/>
      </c>
    </row>
    <row r="1777" spans="12:58">
      <c r="L1777" s="80" t="str">
        <f t="shared" si="333"/>
        <v/>
      </c>
      <c r="R1777" s="65" t="str">
        <f t="shared" si="325"/>
        <v/>
      </c>
      <c r="S1777" s="16" t="str">
        <f t="shared" si="326"/>
        <v/>
      </c>
      <c r="X1777" s="65" t="str">
        <f t="shared" si="327"/>
        <v/>
      </c>
      <c r="AD1777" s="65" t="str">
        <f t="shared" si="328"/>
        <v/>
      </c>
      <c r="AE1777" s="80" t="str">
        <f t="shared" si="329"/>
        <v/>
      </c>
      <c r="AF1777" s="13"/>
      <c r="AN1777" s="14"/>
      <c r="AO1777" s="14"/>
      <c r="AS1777" s="14"/>
      <c r="AT1777" s="14"/>
      <c r="AX1777" s="14"/>
      <c r="AY1777" s="114"/>
      <c r="AZ1777" s="96" t="str">
        <f t="shared" si="330"/>
        <v/>
      </c>
      <c r="BA1777" s="59" t="str">
        <f t="shared" si="331"/>
        <v/>
      </c>
      <c r="BB1777" s="59" t="str">
        <f t="shared" si="332"/>
        <v/>
      </c>
      <c r="BC1777" s="59" t="str">
        <f t="shared" si="336"/>
        <v/>
      </c>
      <c r="BD1777" s="59" t="str">
        <f t="shared" si="334"/>
        <v/>
      </c>
      <c r="BE1777" s="34" t="str">
        <f>IF(AZ1777="","",IF(AND($H1777="",$I1777=""),"Y",IF(AND($H1777&lt;=#REF!,$I1777&gt;=#REF!),"Y",IF(AND($H1777&lt;=#REF!,$I1777=""),"Y",IF(AND($H1777="",$I1777&gt;=#REF!),"Y","N")))))</f>
        <v/>
      </c>
      <c r="BF1777" s="80" t="str">
        <f t="shared" si="335"/>
        <v/>
      </c>
    </row>
    <row r="1778" spans="12:58">
      <c r="L1778" s="80" t="str">
        <f t="shared" si="333"/>
        <v/>
      </c>
      <c r="R1778" s="65" t="str">
        <f t="shared" si="325"/>
        <v/>
      </c>
      <c r="S1778" s="16" t="str">
        <f t="shared" si="326"/>
        <v/>
      </c>
      <c r="X1778" s="65" t="str">
        <f t="shared" si="327"/>
        <v/>
      </c>
      <c r="AD1778" s="65" t="str">
        <f t="shared" si="328"/>
        <v/>
      </c>
      <c r="AE1778" s="80" t="str">
        <f t="shared" si="329"/>
        <v/>
      </c>
      <c r="AF1778" s="13"/>
      <c r="AN1778" s="14"/>
      <c r="AO1778" s="14"/>
      <c r="AS1778" s="14"/>
      <c r="AT1778" s="14"/>
      <c r="AX1778" s="14"/>
      <c r="AY1778" s="114"/>
      <c r="AZ1778" s="96" t="str">
        <f t="shared" si="330"/>
        <v/>
      </c>
      <c r="BA1778" s="59" t="str">
        <f t="shared" si="331"/>
        <v/>
      </c>
      <c r="BB1778" s="59" t="str">
        <f t="shared" si="332"/>
        <v/>
      </c>
      <c r="BC1778" s="59" t="str">
        <f t="shared" si="336"/>
        <v/>
      </c>
      <c r="BD1778" s="59" t="str">
        <f t="shared" si="334"/>
        <v/>
      </c>
      <c r="BE1778" s="34" t="str">
        <f>IF(AZ1778="","",IF(AND($H1778="",$I1778=""),"Y",IF(AND($H1778&lt;=#REF!,$I1778&gt;=#REF!),"Y",IF(AND($H1778&lt;=#REF!,$I1778=""),"Y",IF(AND($H1778="",$I1778&gt;=#REF!),"Y","N")))))</f>
        <v/>
      </c>
      <c r="BF1778" s="80" t="str">
        <f t="shared" si="335"/>
        <v/>
      </c>
    </row>
    <row r="1779" spans="12:58">
      <c r="L1779" s="80" t="str">
        <f t="shared" si="333"/>
        <v/>
      </c>
      <c r="R1779" s="65" t="str">
        <f t="shared" si="325"/>
        <v/>
      </c>
      <c r="S1779" s="16" t="str">
        <f t="shared" si="326"/>
        <v/>
      </c>
      <c r="X1779" s="65" t="str">
        <f t="shared" si="327"/>
        <v/>
      </c>
      <c r="AD1779" s="65" t="str">
        <f t="shared" si="328"/>
        <v/>
      </c>
      <c r="AE1779" s="80" t="str">
        <f t="shared" si="329"/>
        <v/>
      </c>
      <c r="AF1779" s="13"/>
      <c r="AN1779" s="14"/>
      <c r="AO1779" s="14"/>
      <c r="AS1779" s="14"/>
      <c r="AT1779" s="14"/>
      <c r="AX1779" s="14"/>
      <c r="AY1779" s="114"/>
      <c r="AZ1779" s="96" t="str">
        <f t="shared" si="330"/>
        <v/>
      </c>
      <c r="BA1779" s="59" t="str">
        <f t="shared" si="331"/>
        <v/>
      </c>
      <c r="BB1779" s="59" t="str">
        <f t="shared" si="332"/>
        <v/>
      </c>
      <c r="BC1779" s="59" t="str">
        <f t="shared" si="336"/>
        <v/>
      </c>
      <c r="BD1779" s="59" t="str">
        <f t="shared" si="334"/>
        <v/>
      </c>
      <c r="BE1779" s="34" t="str">
        <f>IF(AZ1779="","",IF(AND($H1779="",$I1779=""),"Y",IF(AND($H1779&lt;=#REF!,$I1779&gt;=#REF!),"Y",IF(AND($H1779&lt;=#REF!,$I1779=""),"Y",IF(AND($H1779="",$I1779&gt;=#REF!),"Y","N")))))</f>
        <v/>
      </c>
      <c r="BF1779" s="80" t="str">
        <f t="shared" si="335"/>
        <v/>
      </c>
    </row>
    <row r="1780" spans="12:58">
      <c r="L1780" s="80" t="str">
        <f t="shared" si="333"/>
        <v/>
      </c>
      <c r="R1780" s="65" t="str">
        <f t="shared" si="325"/>
        <v/>
      </c>
      <c r="S1780" s="16" t="str">
        <f t="shared" si="326"/>
        <v/>
      </c>
      <c r="X1780" s="65" t="str">
        <f t="shared" si="327"/>
        <v/>
      </c>
      <c r="AD1780" s="65" t="str">
        <f t="shared" si="328"/>
        <v/>
      </c>
      <c r="AE1780" s="80" t="str">
        <f t="shared" si="329"/>
        <v/>
      </c>
      <c r="AF1780" s="13"/>
      <c r="AN1780" s="14"/>
      <c r="AO1780" s="14"/>
      <c r="AS1780" s="14"/>
      <c r="AT1780" s="14"/>
      <c r="AX1780" s="14"/>
      <c r="AY1780" s="114"/>
      <c r="AZ1780" s="96" t="str">
        <f t="shared" si="330"/>
        <v/>
      </c>
      <c r="BA1780" s="59" t="str">
        <f t="shared" si="331"/>
        <v/>
      </c>
      <c r="BB1780" s="59" t="str">
        <f t="shared" si="332"/>
        <v/>
      </c>
      <c r="BC1780" s="59" t="str">
        <f t="shared" si="336"/>
        <v/>
      </c>
      <c r="BD1780" s="59" t="str">
        <f t="shared" si="334"/>
        <v/>
      </c>
      <c r="BE1780" s="34" t="str">
        <f>IF(AZ1780="","",IF(AND($H1780="",$I1780=""),"Y",IF(AND($H1780&lt;=#REF!,$I1780&gt;=#REF!),"Y",IF(AND($H1780&lt;=#REF!,$I1780=""),"Y",IF(AND($H1780="",$I1780&gt;=#REF!),"Y","N")))))</f>
        <v/>
      </c>
      <c r="BF1780" s="80" t="str">
        <f t="shared" si="335"/>
        <v/>
      </c>
    </row>
    <row r="1781" spans="12:58">
      <c r="L1781" s="80" t="str">
        <f t="shared" si="333"/>
        <v/>
      </c>
      <c r="R1781" s="65" t="str">
        <f t="shared" si="325"/>
        <v/>
      </c>
      <c r="S1781" s="16" t="str">
        <f t="shared" si="326"/>
        <v/>
      </c>
      <c r="X1781" s="65" t="str">
        <f t="shared" si="327"/>
        <v/>
      </c>
      <c r="AD1781" s="65" t="str">
        <f t="shared" si="328"/>
        <v/>
      </c>
      <c r="AE1781" s="80" t="str">
        <f t="shared" si="329"/>
        <v/>
      </c>
      <c r="AF1781" s="13"/>
      <c r="AN1781" s="14"/>
      <c r="AO1781" s="14"/>
      <c r="AS1781" s="14"/>
      <c r="AT1781" s="14"/>
      <c r="AX1781" s="14"/>
      <c r="AY1781" s="114"/>
      <c r="AZ1781" s="96" t="str">
        <f t="shared" si="330"/>
        <v/>
      </c>
      <c r="BA1781" s="59" t="str">
        <f t="shared" si="331"/>
        <v/>
      </c>
      <c r="BB1781" s="59" t="str">
        <f t="shared" si="332"/>
        <v/>
      </c>
      <c r="BC1781" s="59" t="str">
        <f t="shared" si="336"/>
        <v/>
      </c>
      <c r="BD1781" s="59" t="str">
        <f t="shared" si="334"/>
        <v/>
      </c>
      <c r="BE1781" s="34" t="str">
        <f>IF(AZ1781="","",IF(AND($H1781="",$I1781=""),"Y",IF(AND($H1781&lt;=#REF!,$I1781&gt;=#REF!),"Y",IF(AND($H1781&lt;=#REF!,$I1781=""),"Y",IF(AND($H1781="",$I1781&gt;=#REF!),"Y","N")))))</f>
        <v/>
      </c>
      <c r="BF1781" s="80" t="str">
        <f t="shared" si="335"/>
        <v/>
      </c>
    </row>
    <row r="1782" spans="12:58">
      <c r="L1782" s="80" t="str">
        <f t="shared" si="333"/>
        <v/>
      </c>
      <c r="R1782" s="65" t="str">
        <f t="shared" si="325"/>
        <v/>
      </c>
      <c r="S1782" s="16" t="str">
        <f t="shared" si="326"/>
        <v/>
      </c>
      <c r="X1782" s="65" t="str">
        <f t="shared" si="327"/>
        <v/>
      </c>
      <c r="AD1782" s="65" t="str">
        <f t="shared" si="328"/>
        <v/>
      </c>
      <c r="AE1782" s="80" t="str">
        <f t="shared" si="329"/>
        <v/>
      </c>
      <c r="AF1782" s="13"/>
      <c r="AN1782" s="14"/>
      <c r="AO1782" s="14"/>
      <c r="AS1782" s="14"/>
      <c r="AT1782" s="14"/>
      <c r="AX1782" s="14"/>
      <c r="AY1782" s="114"/>
      <c r="AZ1782" s="96" t="str">
        <f t="shared" si="330"/>
        <v/>
      </c>
      <c r="BA1782" s="59" t="str">
        <f t="shared" si="331"/>
        <v/>
      </c>
      <c r="BB1782" s="59" t="str">
        <f t="shared" si="332"/>
        <v/>
      </c>
      <c r="BC1782" s="59" t="str">
        <f t="shared" si="336"/>
        <v/>
      </c>
      <c r="BD1782" s="59" t="str">
        <f t="shared" si="334"/>
        <v/>
      </c>
      <c r="BE1782" s="34" t="str">
        <f>IF(AZ1782="","",IF(AND($H1782="",$I1782=""),"Y",IF(AND($H1782&lt;=#REF!,$I1782&gt;=#REF!),"Y",IF(AND($H1782&lt;=#REF!,$I1782=""),"Y",IF(AND($H1782="",$I1782&gt;=#REF!),"Y","N")))))</f>
        <v/>
      </c>
      <c r="BF1782" s="80" t="str">
        <f t="shared" si="335"/>
        <v/>
      </c>
    </row>
    <row r="1783" spans="12:58">
      <c r="L1783" s="80" t="str">
        <f t="shared" si="333"/>
        <v/>
      </c>
      <c r="R1783" s="65" t="str">
        <f t="shared" si="325"/>
        <v/>
      </c>
      <c r="S1783" s="16" t="str">
        <f t="shared" si="326"/>
        <v/>
      </c>
      <c r="X1783" s="65" t="str">
        <f t="shared" si="327"/>
        <v/>
      </c>
      <c r="AD1783" s="65" t="str">
        <f t="shared" si="328"/>
        <v/>
      </c>
      <c r="AE1783" s="80" t="str">
        <f t="shared" si="329"/>
        <v/>
      </c>
      <c r="AF1783" s="13"/>
      <c r="AN1783" s="14"/>
      <c r="AO1783" s="14"/>
      <c r="AS1783" s="14"/>
      <c r="AT1783" s="14"/>
      <c r="AX1783" s="14"/>
      <c r="AY1783" s="114"/>
      <c r="AZ1783" s="96" t="str">
        <f t="shared" si="330"/>
        <v/>
      </c>
      <c r="BA1783" s="59" t="str">
        <f t="shared" si="331"/>
        <v/>
      </c>
      <c r="BB1783" s="59" t="str">
        <f t="shared" si="332"/>
        <v/>
      </c>
      <c r="BC1783" s="59" t="str">
        <f t="shared" si="336"/>
        <v/>
      </c>
      <c r="BD1783" s="59" t="str">
        <f t="shared" si="334"/>
        <v/>
      </c>
      <c r="BE1783" s="34" t="str">
        <f>IF(AZ1783="","",IF(AND($H1783="",$I1783=""),"Y",IF(AND($H1783&lt;=#REF!,$I1783&gt;=#REF!),"Y",IF(AND($H1783&lt;=#REF!,$I1783=""),"Y",IF(AND($H1783="",$I1783&gt;=#REF!),"Y","N")))))</f>
        <v/>
      </c>
      <c r="BF1783" s="80" t="str">
        <f t="shared" si="335"/>
        <v/>
      </c>
    </row>
    <row r="1784" spans="12:58">
      <c r="L1784" s="80" t="str">
        <f t="shared" si="333"/>
        <v/>
      </c>
      <c r="R1784" s="65" t="str">
        <f t="shared" si="325"/>
        <v/>
      </c>
      <c r="S1784" s="16" t="str">
        <f t="shared" si="326"/>
        <v/>
      </c>
      <c r="X1784" s="65" t="str">
        <f t="shared" si="327"/>
        <v/>
      </c>
      <c r="AD1784" s="65" t="str">
        <f t="shared" si="328"/>
        <v/>
      </c>
      <c r="AE1784" s="80" t="str">
        <f t="shared" si="329"/>
        <v/>
      </c>
      <c r="AF1784" s="13"/>
      <c r="AN1784" s="14"/>
      <c r="AO1784" s="14"/>
      <c r="AS1784" s="14"/>
      <c r="AT1784" s="14"/>
      <c r="AX1784" s="14"/>
      <c r="AY1784" s="114"/>
      <c r="AZ1784" s="96" t="str">
        <f t="shared" si="330"/>
        <v/>
      </c>
      <c r="BA1784" s="59" t="str">
        <f t="shared" si="331"/>
        <v/>
      </c>
      <c r="BB1784" s="59" t="str">
        <f t="shared" si="332"/>
        <v/>
      </c>
      <c r="BC1784" s="59" t="str">
        <f t="shared" si="336"/>
        <v/>
      </c>
      <c r="BD1784" s="59" t="str">
        <f t="shared" si="334"/>
        <v/>
      </c>
      <c r="BE1784" s="34" t="str">
        <f>IF(AZ1784="","",IF(AND($H1784="",$I1784=""),"Y",IF(AND($H1784&lt;=#REF!,$I1784&gt;=#REF!),"Y",IF(AND($H1784&lt;=#REF!,$I1784=""),"Y",IF(AND($H1784="",$I1784&gt;=#REF!),"Y","N")))))</f>
        <v/>
      </c>
      <c r="BF1784" s="80" t="str">
        <f t="shared" si="335"/>
        <v/>
      </c>
    </row>
    <row r="1785" spans="12:58">
      <c r="L1785" s="80" t="str">
        <f t="shared" si="333"/>
        <v/>
      </c>
      <c r="R1785" s="65" t="str">
        <f t="shared" si="325"/>
        <v/>
      </c>
      <c r="S1785" s="16" t="str">
        <f t="shared" si="326"/>
        <v/>
      </c>
      <c r="X1785" s="65" t="str">
        <f t="shared" si="327"/>
        <v/>
      </c>
      <c r="AD1785" s="65" t="str">
        <f t="shared" si="328"/>
        <v/>
      </c>
      <c r="AE1785" s="80" t="str">
        <f t="shared" si="329"/>
        <v/>
      </c>
      <c r="AF1785" s="13"/>
      <c r="AN1785" s="14"/>
      <c r="AO1785" s="14"/>
      <c r="AS1785" s="14"/>
      <c r="AT1785" s="14"/>
      <c r="AX1785" s="14"/>
      <c r="AY1785" s="114"/>
      <c r="AZ1785" s="96" t="str">
        <f t="shared" si="330"/>
        <v/>
      </c>
      <c r="BA1785" s="59" t="str">
        <f t="shared" si="331"/>
        <v/>
      </c>
      <c r="BB1785" s="59" t="str">
        <f t="shared" si="332"/>
        <v/>
      </c>
      <c r="BC1785" s="59" t="str">
        <f t="shared" si="336"/>
        <v/>
      </c>
      <c r="BD1785" s="59" t="str">
        <f t="shared" si="334"/>
        <v/>
      </c>
      <c r="BE1785" s="34" t="str">
        <f>IF(AZ1785="","",IF(AND($H1785="",$I1785=""),"Y",IF(AND($H1785&lt;=#REF!,$I1785&gt;=#REF!),"Y",IF(AND($H1785&lt;=#REF!,$I1785=""),"Y",IF(AND($H1785="",$I1785&gt;=#REF!),"Y","N")))))</f>
        <v/>
      </c>
      <c r="BF1785" s="80" t="str">
        <f t="shared" si="335"/>
        <v/>
      </c>
    </row>
    <row r="1786" spans="12:58">
      <c r="L1786" s="80" t="str">
        <f t="shared" si="333"/>
        <v/>
      </c>
      <c r="R1786" s="65" t="str">
        <f t="shared" si="325"/>
        <v/>
      </c>
      <c r="S1786" s="16" t="str">
        <f t="shared" si="326"/>
        <v/>
      </c>
      <c r="X1786" s="65" t="str">
        <f t="shared" si="327"/>
        <v/>
      </c>
      <c r="AD1786" s="65" t="str">
        <f t="shared" si="328"/>
        <v/>
      </c>
      <c r="AE1786" s="80" t="str">
        <f t="shared" si="329"/>
        <v/>
      </c>
      <c r="AF1786" s="13"/>
      <c r="AN1786" s="14"/>
      <c r="AO1786" s="14"/>
      <c r="AS1786" s="14"/>
      <c r="AT1786" s="14"/>
      <c r="AX1786" s="14"/>
      <c r="AY1786" s="114"/>
      <c r="AZ1786" s="96" t="str">
        <f t="shared" si="330"/>
        <v/>
      </c>
      <c r="BA1786" s="59" t="str">
        <f t="shared" si="331"/>
        <v/>
      </c>
      <c r="BB1786" s="59" t="str">
        <f t="shared" si="332"/>
        <v/>
      </c>
      <c r="BC1786" s="59" t="str">
        <f t="shared" si="336"/>
        <v/>
      </c>
      <c r="BD1786" s="59" t="str">
        <f t="shared" si="334"/>
        <v/>
      </c>
      <c r="BE1786" s="34" t="str">
        <f>IF(AZ1786="","",IF(AND($H1786="",$I1786=""),"Y",IF(AND($H1786&lt;=#REF!,$I1786&gt;=#REF!),"Y",IF(AND($H1786&lt;=#REF!,$I1786=""),"Y",IF(AND($H1786="",$I1786&gt;=#REF!),"Y","N")))))</f>
        <v/>
      </c>
      <c r="BF1786" s="80" t="str">
        <f t="shared" si="335"/>
        <v/>
      </c>
    </row>
    <row r="1787" spans="12:58">
      <c r="L1787" s="80" t="str">
        <f t="shared" si="333"/>
        <v/>
      </c>
      <c r="R1787" s="65" t="str">
        <f t="shared" si="325"/>
        <v/>
      </c>
      <c r="S1787" s="16" t="str">
        <f t="shared" si="326"/>
        <v/>
      </c>
      <c r="X1787" s="65" t="str">
        <f t="shared" si="327"/>
        <v/>
      </c>
      <c r="AD1787" s="65" t="str">
        <f t="shared" si="328"/>
        <v/>
      </c>
      <c r="AE1787" s="80" t="str">
        <f t="shared" si="329"/>
        <v/>
      </c>
      <c r="AF1787" s="13"/>
      <c r="AN1787" s="14"/>
      <c r="AO1787" s="14"/>
      <c r="AS1787" s="14"/>
      <c r="AT1787" s="14"/>
      <c r="AX1787" s="14"/>
      <c r="AY1787" s="114"/>
      <c r="AZ1787" s="96" t="str">
        <f t="shared" si="330"/>
        <v/>
      </c>
      <c r="BA1787" s="59" t="str">
        <f t="shared" si="331"/>
        <v/>
      </c>
      <c r="BB1787" s="59" t="str">
        <f t="shared" si="332"/>
        <v/>
      </c>
      <c r="BC1787" s="59" t="str">
        <f t="shared" si="336"/>
        <v/>
      </c>
      <c r="BD1787" s="59" t="str">
        <f t="shared" si="334"/>
        <v/>
      </c>
      <c r="BE1787" s="34" t="str">
        <f>IF(AZ1787="","",IF(AND($H1787="",$I1787=""),"Y",IF(AND($H1787&lt;=#REF!,$I1787&gt;=#REF!),"Y",IF(AND($H1787&lt;=#REF!,$I1787=""),"Y",IF(AND($H1787="",$I1787&gt;=#REF!),"Y","N")))))</f>
        <v/>
      </c>
      <c r="BF1787" s="80" t="str">
        <f t="shared" si="335"/>
        <v/>
      </c>
    </row>
    <row r="1788" spans="12:58">
      <c r="L1788" s="80" t="str">
        <f t="shared" si="333"/>
        <v/>
      </c>
      <c r="R1788" s="65" t="str">
        <f t="shared" si="325"/>
        <v/>
      </c>
      <c r="S1788" s="16" t="str">
        <f t="shared" si="326"/>
        <v/>
      </c>
      <c r="X1788" s="65" t="str">
        <f t="shared" si="327"/>
        <v/>
      </c>
      <c r="AD1788" s="65" t="str">
        <f t="shared" si="328"/>
        <v/>
      </c>
      <c r="AE1788" s="80" t="str">
        <f t="shared" si="329"/>
        <v/>
      </c>
      <c r="AF1788" s="13"/>
      <c r="AN1788" s="14"/>
      <c r="AO1788" s="14"/>
      <c r="AS1788" s="14"/>
      <c r="AT1788" s="14"/>
      <c r="AX1788" s="14"/>
      <c r="AY1788" s="114"/>
      <c r="AZ1788" s="96" t="str">
        <f t="shared" si="330"/>
        <v/>
      </c>
      <c r="BA1788" s="59" t="str">
        <f t="shared" si="331"/>
        <v/>
      </c>
      <c r="BB1788" s="59" t="str">
        <f t="shared" si="332"/>
        <v/>
      </c>
      <c r="BC1788" s="59" t="str">
        <f t="shared" si="336"/>
        <v/>
      </c>
      <c r="BD1788" s="59" t="str">
        <f t="shared" si="334"/>
        <v/>
      </c>
      <c r="BE1788" s="34" t="str">
        <f>IF(AZ1788="","",IF(AND($H1788="",$I1788=""),"Y",IF(AND($H1788&lt;=#REF!,$I1788&gt;=#REF!),"Y",IF(AND($H1788&lt;=#REF!,$I1788=""),"Y",IF(AND($H1788="",$I1788&gt;=#REF!),"Y","N")))))</f>
        <v/>
      </c>
      <c r="BF1788" s="80" t="str">
        <f t="shared" si="335"/>
        <v/>
      </c>
    </row>
    <row r="1789" spans="12:58">
      <c r="L1789" s="80" t="str">
        <f t="shared" si="333"/>
        <v/>
      </c>
      <c r="R1789" s="65" t="str">
        <f t="shared" si="325"/>
        <v/>
      </c>
      <c r="S1789" s="16" t="str">
        <f t="shared" si="326"/>
        <v/>
      </c>
      <c r="X1789" s="65" t="str">
        <f t="shared" si="327"/>
        <v/>
      </c>
      <c r="AD1789" s="65" t="str">
        <f t="shared" si="328"/>
        <v/>
      </c>
      <c r="AE1789" s="80" t="str">
        <f t="shared" si="329"/>
        <v/>
      </c>
      <c r="AF1789" s="13"/>
      <c r="AN1789" s="14"/>
      <c r="AO1789" s="14"/>
      <c r="AS1789" s="14"/>
      <c r="AT1789" s="14"/>
      <c r="AX1789" s="14"/>
      <c r="AY1789" s="114"/>
      <c r="AZ1789" s="96" t="str">
        <f t="shared" si="330"/>
        <v/>
      </c>
      <c r="BA1789" s="59" t="str">
        <f t="shared" si="331"/>
        <v/>
      </c>
      <c r="BB1789" s="59" t="str">
        <f t="shared" si="332"/>
        <v/>
      </c>
      <c r="BC1789" s="59" t="str">
        <f t="shared" si="336"/>
        <v/>
      </c>
      <c r="BD1789" s="59" t="str">
        <f t="shared" si="334"/>
        <v/>
      </c>
      <c r="BE1789" s="34" t="str">
        <f>IF(AZ1789="","",IF(AND($H1789="",$I1789=""),"Y",IF(AND($H1789&lt;=#REF!,$I1789&gt;=#REF!),"Y",IF(AND($H1789&lt;=#REF!,$I1789=""),"Y",IF(AND($H1789="",$I1789&gt;=#REF!),"Y","N")))))</f>
        <v/>
      </c>
      <c r="BF1789" s="80" t="str">
        <f t="shared" si="335"/>
        <v/>
      </c>
    </row>
    <row r="1790" spans="12:58">
      <c r="L1790" s="80" t="str">
        <f t="shared" si="333"/>
        <v/>
      </c>
      <c r="R1790" s="65" t="str">
        <f t="shared" si="325"/>
        <v/>
      </c>
      <c r="S1790" s="16" t="str">
        <f t="shared" si="326"/>
        <v/>
      </c>
      <c r="X1790" s="65" t="str">
        <f t="shared" si="327"/>
        <v/>
      </c>
      <c r="AD1790" s="65" t="str">
        <f t="shared" si="328"/>
        <v/>
      </c>
      <c r="AE1790" s="80" t="str">
        <f t="shared" si="329"/>
        <v/>
      </c>
      <c r="AF1790" s="13"/>
      <c r="AN1790" s="14"/>
      <c r="AO1790" s="14"/>
      <c r="AS1790" s="14"/>
      <c r="AT1790" s="14"/>
      <c r="AX1790" s="14"/>
      <c r="AY1790" s="114"/>
      <c r="AZ1790" s="96" t="str">
        <f t="shared" si="330"/>
        <v/>
      </c>
      <c r="BA1790" s="59" t="str">
        <f t="shared" si="331"/>
        <v/>
      </c>
      <c r="BB1790" s="59" t="str">
        <f t="shared" si="332"/>
        <v/>
      </c>
      <c r="BC1790" s="59" t="str">
        <f t="shared" si="336"/>
        <v/>
      </c>
      <c r="BD1790" s="59" t="str">
        <f t="shared" si="334"/>
        <v/>
      </c>
      <c r="BE1790" s="34" t="str">
        <f>IF(AZ1790="","",IF(AND($H1790="",$I1790=""),"Y",IF(AND($H1790&lt;=#REF!,$I1790&gt;=#REF!),"Y",IF(AND($H1790&lt;=#REF!,$I1790=""),"Y",IF(AND($H1790="",$I1790&gt;=#REF!),"Y","N")))))</f>
        <v/>
      </c>
      <c r="BF1790" s="80" t="str">
        <f t="shared" si="335"/>
        <v/>
      </c>
    </row>
    <row r="1791" spans="12:58">
      <c r="L1791" s="80" t="str">
        <f t="shared" si="333"/>
        <v/>
      </c>
      <c r="R1791" s="65" t="str">
        <f t="shared" si="325"/>
        <v/>
      </c>
      <c r="S1791" s="16" t="str">
        <f t="shared" si="326"/>
        <v/>
      </c>
      <c r="X1791" s="65" t="str">
        <f t="shared" si="327"/>
        <v/>
      </c>
      <c r="AD1791" s="65" t="str">
        <f t="shared" si="328"/>
        <v/>
      </c>
      <c r="AE1791" s="80" t="str">
        <f t="shared" si="329"/>
        <v/>
      </c>
      <c r="AF1791" s="13"/>
      <c r="AN1791" s="14"/>
      <c r="AO1791" s="14"/>
      <c r="AS1791" s="14"/>
      <c r="AT1791" s="14"/>
      <c r="AX1791" s="14"/>
      <c r="AY1791" s="114"/>
      <c r="AZ1791" s="96" t="str">
        <f t="shared" si="330"/>
        <v/>
      </c>
      <c r="BA1791" s="59" t="str">
        <f t="shared" si="331"/>
        <v/>
      </c>
      <c r="BB1791" s="59" t="str">
        <f t="shared" si="332"/>
        <v/>
      </c>
      <c r="BC1791" s="59" t="str">
        <f t="shared" si="336"/>
        <v/>
      </c>
      <c r="BD1791" s="59" t="str">
        <f t="shared" si="334"/>
        <v/>
      </c>
      <c r="BE1791" s="34" t="str">
        <f>IF(AZ1791="","",IF(AND($H1791="",$I1791=""),"Y",IF(AND($H1791&lt;=#REF!,$I1791&gt;=#REF!),"Y",IF(AND($H1791&lt;=#REF!,$I1791=""),"Y",IF(AND($H1791="",$I1791&gt;=#REF!),"Y","N")))))</f>
        <v/>
      </c>
      <c r="BF1791" s="80" t="str">
        <f t="shared" si="335"/>
        <v/>
      </c>
    </row>
    <row r="1792" spans="12:58">
      <c r="L1792" s="80" t="str">
        <f t="shared" si="333"/>
        <v/>
      </c>
      <c r="R1792" s="65" t="str">
        <f t="shared" si="325"/>
        <v/>
      </c>
      <c r="S1792" s="16" t="str">
        <f t="shared" si="326"/>
        <v/>
      </c>
      <c r="X1792" s="65" t="str">
        <f t="shared" si="327"/>
        <v/>
      </c>
      <c r="AD1792" s="65" t="str">
        <f t="shared" si="328"/>
        <v/>
      </c>
      <c r="AE1792" s="80" t="str">
        <f t="shared" si="329"/>
        <v/>
      </c>
      <c r="AF1792" s="13"/>
      <c r="AN1792" s="14"/>
      <c r="AO1792" s="14"/>
      <c r="AS1792" s="14"/>
      <c r="AT1792" s="14"/>
      <c r="AX1792" s="14"/>
      <c r="AY1792" s="114"/>
      <c r="AZ1792" s="96" t="str">
        <f t="shared" si="330"/>
        <v/>
      </c>
      <c r="BA1792" s="59" t="str">
        <f t="shared" si="331"/>
        <v/>
      </c>
      <c r="BB1792" s="59" t="str">
        <f t="shared" si="332"/>
        <v/>
      </c>
      <c r="BC1792" s="59" t="str">
        <f t="shared" si="336"/>
        <v/>
      </c>
      <c r="BD1792" s="59" t="str">
        <f t="shared" si="334"/>
        <v/>
      </c>
      <c r="BE1792" s="34" t="str">
        <f>IF(AZ1792="","",IF(AND($H1792="",$I1792=""),"Y",IF(AND($H1792&lt;=#REF!,$I1792&gt;=#REF!),"Y",IF(AND($H1792&lt;=#REF!,$I1792=""),"Y",IF(AND($H1792="",$I1792&gt;=#REF!),"Y","N")))))</f>
        <v/>
      </c>
      <c r="BF1792" s="80" t="str">
        <f t="shared" si="335"/>
        <v/>
      </c>
    </row>
    <row r="1793" spans="12:58">
      <c r="L1793" s="80" t="str">
        <f t="shared" si="333"/>
        <v/>
      </c>
      <c r="R1793" s="65" t="str">
        <f t="shared" si="325"/>
        <v/>
      </c>
      <c r="S1793" s="16" t="str">
        <f t="shared" si="326"/>
        <v/>
      </c>
      <c r="X1793" s="65" t="str">
        <f t="shared" si="327"/>
        <v/>
      </c>
      <c r="AD1793" s="65" t="str">
        <f t="shared" si="328"/>
        <v/>
      </c>
      <c r="AE1793" s="80" t="str">
        <f t="shared" si="329"/>
        <v/>
      </c>
      <c r="AF1793" s="13"/>
      <c r="AN1793" s="14"/>
      <c r="AO1793" s="14"/>
      <c r="AS1793" s="14"/>
      <c r="AT1793" s="14"/>
      <c r="AX1793" s="14"/>
      <c r="AY1793" s="114"/>
      <c r="AZ1793" s="96" t="str">
        <f t="shared" si="330"/>
        <v/>
      </c>
      <c r="BA1793" s="59" t="str">
        <f t="shared" si="331"/>
        <v/>
      </c>
      <c r="BB1793" s="59" t="str">
        <f t="shared" si="332"/>
        <v/>
      </c>
      <c r="BC1793" s="59" t="str">
        <f t="shared" si="336"/>
        <v/>
      </c>
      <c r="BD1793" s="59" t="str">
        <f t="shared" si="334"/>
        <v/>
      </c>
      <c r="BE1793" s="34" t="str">
        <f>IF(AZ1793="","",IF(AND($H1793="",$I1793=""),"Y",IF(AND($H1793&lt;=#REF!,$I1793&gt;=#REF!),"Y",IF(AND($H1793&lt;=#REF!,$I1793=""),"Y",IF(AND($H1793="",$I1793&gt;=#REF!),"Y","N")))))</f>
        <v/>
      </c>
      <c r="BF1793" s="80" t="str">
        <f t="shared" si="335"/>
        <v/>
      </c>
    </row>
    <row r="1794" spans="12:58">
      <c r="L1794" s="80" t="str">
        <f t="shared" si="333"/>
        <v/>
      </c>
      <c r="R1794" s="65" t="str">
        <f t="shared" si="325"/>
        <v/>
      </c>
      <c r="S1794" s="16" t="str">
        <f t="shared" si="326"/>
        <v/>
      </c>
      <c r="X1794" s="65" t="str">
        <f t="shared" si="327"/>
        <v/>
      </c>
      <c r="AD1794" s="65" t="str">
        <f t="shared" si="328"/>
        <v/>
      </c>
      <c r="AE1794" s="80" t="str">
        <f t="shared" si="329"/>
        <v/>
      </c>
      <c r="AF1794" s="13"/>
      <c r="AN1794" s="14"/>
      <c r="AO1794" s="14"/>
      <c r="AS1794" s="14"/>
      <c r="AT1794" s="14"/>
      <c r="AX1794" s="14"/>
      <c r="AY1794" s="114"/>
      <c r="AZ1794" s="96" t="str">
        <f t="shared" si="330"/>
        <v/>
      </c>
      <c r="BA1794" s="59" t="str">
        <f t="shared" si="331"/>
        <v/>
      </c>
      <c r="BB1794" s="59" t="str">
        <f t="shared" si="332"/>
        <v/>
      </c>
      <c r="BC1794" s="59" t="str">
        <f t="shared" si="336"/>
        <v/>
      </c>
      <c r="BD1794" s="59" t="str">
        <f t="shared" si="334"/>
        <v/>
      </c>
      <c r="BE1794" s="34" t="str">
        <f>IF(AZ1794="","",IF(AND($H1794="",$I1794=""),"Y",IF(AND($H1794&lt;=#REF!,$I1794&gt;=#REF!),"Y",IF(AND($H1794&lt;=#REF!,$I1794=""),"Y",IF(AND($H1794="",$I1794&gt;=#REF!),"Y","N")))))</f>
        <v/>
      </c>
      <c r="BF1794" s="80" t="str">
        <f t="shared" si="335"/>
        <v/>
      </c>
    </row>
    <row r="1795" spans="12:58">
      <c r="L1795" s="80" t="str">
        <f t="shared" si="333"/>
        <v/>
      </c>
      <c r="R1795" s="65" t="str">
        <f t="shared" ref="R1795:R1858" si="337">IF(AND(N1795="Accepted",Q1795=""),"Enter date 1st dose administered",IF(AND(N1795="Previously vaccinated at another location",Q1795=""),"Enter date 1st dose administered",IF(AND(N1795="Refused",O1795=""),"Enter reason for refusal",IF(Q1795&lt;&gt;"","YES",IF(N1795="Refused","NO",IF(AND($M1795&lt;&gt;"",N1795=""),"Enter Vaccination Status",IF(N1795="Unknown","Unknown","")))))))</f>
        <v/>
      </c>
      <c r="S1795" s="16" t="str">
        <f t="shared" ref="S1795:S1858" si="338">IF(Q1795="","",IF(M1795="Pfizer-BioNTech",Q1795+21,IF(M1795="Moderna",Q1795+28,IF(M1795="Janssen/Johnson &amp; Johnson","N/A",""))))</f>
        <v/>
      </c>
      <c r="X1795" s="65" t="str">
        <f t="shared" ref="X1795:X1858" si="339">IF($M1795="Janssen/Johnson &amp; Johnson","N/A",IF(AND(T1795="Accepted",W1795=""),"Enter date 2nd dose administered",IF(AND(T1795="Previously vaccinated at another location",W1795=""),"Enter date 2nd dose administered",IF(R1795="NO","NO",IF(AND(T1795="Refused",U1795=""),"Enter reason for refusal",IF(W1795&lt;&gt;"","YES",IF(T1795="Refused","NO",IF(AND(R1795="YES",T1795=""),"NO",IF(T1795="Unknown","Unknown",IF(AND(T1795="",R1795="Unknown"),"Unknown",""))))))))))</f>
        <v/>
      </c>
      <c r="AD1795" s="65" t="str">
        <f t="shared" ref="AD1795:AD1858" si="340">IF($M1795="Janssen/Johnson &amp; Johnson","N/A",IF(AND(Z1795="Accepted",AC1795=""),"Enter date 2nd dose administered",IF(AND(Z1795="Previously vaccinated at another location",AC1795=""),"Enter date 2nd dose administered",IF(Y1795="NO","NO",IF(AND(Z1795="Refused",AA1795=""),"Enter reason for refusal",IF(AC1795&lt;&gt;"","YES",IF(Z1795="Refused","NO",IF(AND(Y1795="YES",Z1795=""),"NO",IF(Z1795="Unknown","Unknown",IF(AND(Z1795="",Y1795="Unknown"),"Unknown",""))))))))))</f>
        <v/>
      </c>
      <c r="AE1795" s="80" t="str">
        <f t="shared" ref="AE1795:AE1858" si="341">IF(AND(M1795="Pfizer-BioNTech",W1795&lt;&gt;""),W1795+150,IF(AND(M1795="Moderna",W1795&lt;&gt;""),W1795+150,IF(AND(M1795="Janssen/Johnson &amp; Johnson",Q1795&lt;&gt;""),Q1795+60,"")))</f>
        <v/>
      </c>
      <c r="AF1795" s="13"/>
      <c r="AN1795" s="14"/>
      <c r="AO1795" s="14"/>
      <c r="AS1795" s="14"/>
      <c r="AT1795" s="14"/>
      <c r="AX1795" s="14"/>
      <c r="AY1795" s="114"/>
      <c r="AZ1795" s="96" t="str">
        <f t="shared" ref="AZ1795:AZ1858" si="342">IF(OR(X1795="YES",X1795="Enter date 2nd dose administered"),"YES",IF(AND(M1795="Janssen/Johnson &amp; Johnson",R1795="YES"),"YES",IF(OR(O1795="Medical Contraindication",U1795="Medical Contraindication"),"Medical Contraindication",IF(AND(R1795="YES",T1795=""),"NEEDS 2ND DOSE",IF(AND(R1795="Enter date 1st dose administered",T1795=""),"NEEDS 2ND DOSE",IF(AND(R1795="YES",U1795="Offered and Declined"),"Refused 2nd Dose",IF(O1795="Religious Exemption","Religious Exemption",IF(OR(R1795="NO",R1795="Enter reason for refusal"),"NO",IF(OR(R1795="Unknown",X1795="Unknown"),"Unknown","")))))))))</f>
        <v/>
      </c>
      <c r="BA1795" s="59" t="str">
        <f t="shared" ref="BA1795:BA1858" si="343">IF(AZ1795="","",IF(OR(AG1795="Accepted",AG1795="Previously vaccinated at another location"),"YES",IF(AH1795="Medical Contraindication","Medical Contraindication",IF(AG1795="Unknown","Unknown",IF(AG1795="Refused","NO","NO")))))</f>
        <v/>
      </c>
      <c r="BB1795" s="59" t="str">
        <f t="shared" ref="BB1795:BB1858" si="344">IF(AZ1795="","",IF(OR(AL1795="Accepted",AL1795="Previously vaccinated at another location"),"YES",IF(AM1795="Medical Contraindication","Medical Contraindication",IF(AL1795="Unknown","Unknown",IF(AL1795="Refused","NO","NO")))))</f>
        <v/>
      </c>
      <c r="BC1795" s="59" t="str">
        <f t="shared" si="336"/>
        <v/>
      </c>
      <c r="BD1795" s="59" t="str">
        <f t="shared" si="334"/>
        <v/>
      </c>
      <c r="BE1795" s="34" t="str">
        <f>IF(AZ1795="","",IF(AND($H1795="",$I1795=""),"Y",IF(AND($H1795&lt;=#REF!,$I1795&gt;=#REF!),"Y",IF(AND($H1795&lt;=#REF!,$I1795=""),"Y",IF(AND($H1795="",$I1795&gt;=#REF!),"Y","N")))))</f>
        <v/>
      </c>
      <c r="BF1795" s="80" t="str">
        <f t="shared" si="335"/>
        <v/>
      </c>
    </row>
    <row r="1796" spans="12:58">
      <c r="L1796" s="80" t="str">
        <f t="shared" ref="L1796:L1859" si="345">IF(I1796&gt;0,I1796+30,"")</f>
        <v/>
      </c>
      <c r="R1796" s="65" t="str">
        <f t="shared" si="337"/>
        <v/>
      </c>
      <c r="S1796" s="16" t="str">
        <f t="shared" si="338"/>
        <v/>
      </c>
      <c r="X1796" s="65" t="str">
        <f t="shared" si="339"/>
        <v/>
      </c>
      <c r="AD1796" s="65" t="str">
        <f t="shared" si="340"/>
        <v/>
      </c>
      <c r="AE1796" s="80" t="str">
        <f t="shared" si="341"/>
        <v/>
      </c>
      <c r="AF1796" s="13"/>
      <c r="AN1796" s="14"/>
      <c r="AO1796" s="14"/>
      <c r="AS1796" s="14"/>
      <c r="AT1796" s="14"/>
      <c r="AX1796" s="14"/>
      <c r="AY1796" s="114"/>
      <c r="AZ1796" s="96" t="str">
        <f t="shared" si="342"/>
        <v/>
      </c>
      <c r="BA1796" s="59" t="str">
        <f t="shared" si="343"/>
        <v/>
      </c>
      <c r="BB1796" s="59" t="str">
        <f t="shared" si="344"/>
        <v/>
      </c>
      <c r="BC1796" s="59" t="str">
        <f t="shared" si="336"/>
        <v/>
      </c>
      <c r="BD1796" s="59" t="str">
        <f t="shared" ref="BD1796:BD1859" si="346">IF(AV1796="","",IF(OR(AV1796="Accepted",AV1796="Previously vaccinated at another location"),"YES",IF(AW1796="Medical Contraindication","Medical Contraindication",IF(AW1796="Unknown","Unknown",IF(AW1796="Refused","NO","NO")))))</f>
        <v/>
      </c>
      <c r="BE1796" s="34" t="str">
        <f>IF(AZ1796="","",IF(AND($H1796="",$I1796=""),"Y",IF(AND($H1796&lt;=#REF!,$I1796&gt;=#REF!),"Y",IF(AND($H1796&lt;=#REF!,$I1796=""),"Y",IF(AND($H1796="",$I1796&gt;=#REF!),"Y","N")))))</f>
        <v/>
      </c>
      <c r="BF1796" s="80" t="str">
        <f t="shared" ref="BF1796:BF1859" si="347">IF($AZ1796="YES",IF($M1796="Janssen/Johnson &amp; Johnson",Q1796,W1796),"")</f>
        <v/>
      </c>
    </row>
    <row r="1797" spans="12:58">
      <c r="L1797" s="80" t="str">
        <f t="shared" si="345"/>
        <v/>
      </c>
      <c r="R1797" s="65" t="str">
        <f t="shared" si="337"/>
        <v/>
      </c>
      <c r="S1797" s="16" t="str">
        <f t="shared" si="338"/>
        <v/>
      </c>
      <c r="X1797" s="65" t="str">
        <f t="shared" si="339"/>
        <v/>
      </c>
      <c r="AD1797" s="65" t="str">
        <f t="shared" si="340"/>
        <v/>
      </c>
      <c r="AE1797" s="80" t="str">
        <f t="shared" si="341"/>
        <v/>
      </c>
      <c r="AF1797" s="13"/>
      <c r="AN1797" s="14"/>
      <c r="AO1797" s="14"/>
      <c r="AS1797" s="14"/>
      <c r="AT1797" s="14"/>
      <c r="AX1797" s="14"/>
      <c r="AY1797" s="114"/>
      <c r="AZ1797" s="96" t="str">
        <f t="shared" si="342"/>
        <v/>
      </c>
      <c r="BA1797" s="59" t="str">
        <f t="shared" si="343"/>
        <v/>
      </c>
      <c r="BB1797" s="59" t="str">
        <f t="shared" si="344"/>
        <v/>
      </c>
      <c r="BC1797" s="59" t="str">
        <f t="shared" ref="BC1797:BC1860" si="348">IF(BA1797="","",IF(OR(AM1797="Accepted",AM1797="Previously vaccinated at another location"),"YES",IF(AN1797="Medical Contraindication","Medical Contraindication",IF(AM1797="Unknown","Unknown",IF(AM1797="Refused","NO","NO")))))</f>
        <v/>
      </c>
      <c r="BD1797" s="59" t="str">
        <f t="shared" si="346"/>
        <v/>
      </c>
      <c r="BE1797" s="34" t="str">
        <f>IF(AZ1797="","",IF(AND($H1797="",$I1797=""),"Y",IF(AND($H1797&lt;=#REF!,$I1797&gt;=#REF!),"Y",IF(AND($H1797&lt;=#REF!,$I1797=""),"Y",IF(AND($H1797="",$I1797&gt;=#REF!),"Y","N")))))</f>
        <v/>
      </c>
      <c r="BF1797" s="80" t="str">
        <f t="shared" si="347"/>
        <v/>
      </c>
    </row>
    <row r="1798" spans="12:58">
      <c r="L1798" s="80" t="str">
        <f t="shared" si="345"/>
        <v/>
      </c>
      <c r="R1798" s="65" t="str">
        <f t="shared" si="337"/>
        <v/>
      </c>
      <c r="S1798" s="16" t="str">
        <f t="shared" si="338"/>
        <v/>
      </c>
      <c r="X1798" s="65" t="str">
        <f t="shared" si="339"/>
        <v/>
      </c>
      <c r="AD1798" s="65" t="str">
        <f t="shared" si="340"/>
        <v/>
      </c>
      <c r="AE1798" s="80" t="str">
        <f t="shared" si="341"/>
        <v/>
      </c>
      <c r="AF1798" s="13"/>
      <c r="AN1798" s="14"/>
      <c r="AO1798" s="14"/>
      <c r="AS1798" s="14"/>
      <c r="AT1798" s="14"/>
      <c r="AX1798" s="14"/>
      <c r="AY1798" s="114"/>
      <c r="AZ1798" s="96" t="str">
        <f t="shared" si="342"/>
        <v/>
      </c>
      <c r="BA1798" s="59" t="str">
        <f t="shared" si="343"/>
        <v/>
      </c>
      <c r="BB1798" s="59" t="str">
        <f t="shared" si="344"/>
        <v/>
      </c>
      <c r="BC1798" s="59" t="str">
        <f t="shared" si="348"/>
        <v/>
      </c>
      <c r="BD1798" s="59" t="str">
        <f t="shared" si="346"/>
        <v/>
      </c>
      <c r="BE1798" s="34" t="str">
        <f>IF(AZ1798="","",IF(AND($H1798="",$I1798=""),"Y",IF(AND($H1798&lt;=#REF!,$I1798&gt;=#REF!),"Y",IF(AND($H1798&lt;=#REF!,$I1798=""),"Y",IF(AND($H1798="",$I1798&gt;=#REF!),"Y","N")))))</f>
        <v/>
      </c>
      <c r="BF1798" s="80" t="str">
        <f t="shared" si="347"/>
        <v/>
      </c>
    </row>
    <row r="1799" spans="12:58">
      <c r="L1799" s="80" t="str">
        <f t="shared" si="345"/>
        <v/>
      </c>
      <c r="R1799" s="65" t="str">
        <f t="shared" si="337"/>
        <v/>
      </c>
      <c r="S1799" s="16" t="str">
        <f t="shared" si="338"/>
        <v/>
      </c>
      <c r="X1799" s="65" t="str">
        <f t="shared" si="339"/>
        <v/>
      </c>
      <c r="AD1799" s="65" t="str">
        <f t="shared" si="340"/>
        <v/>
      </c>
      <c r="AE1799" s="80" t="str">
        <f t="shared" si="341"/>
        <v/>
      </c>
      <c r="AF1799" s="13"/>
      <c r="AN1799" s="14"/>
      <c r="AO1799" s="14"/>
      <c r="AS1799" s="14"/>
      <c r="AT1799" s="14"/>
      <c r="AX1799" s="14"/>
      <c r="AY1799" s="114"/>
      <c r="AZ1799" s="96" t="str">
        <f t="shared" si="342"/>
        <v/>
      </c>
      <c r="BA1799" s="59" t="str">
        <f t="shared" si="343"/>
        <v/>
      </c>
      <c r="BB1799" s="59" t="str">
        <f t="shared" si="344"/>
        <v/>
      </c>
      <c r="BC1799" s="59" t="str">
        <f t="shared" si="348"/>
        <v/>
      </c>
      <c r="BD1799" s="59" t="str">
        <f t="shared" si="346"/>
        <v/>
      </c>
      <c r="BE1799" s="34" t="str">
        <f>IF(AZ1799="","",IF(AND($H1799="",$I1799=""),"Y",IF(AND($H1799&lt;=#REF!,$I1799&gt;=#REF!),"Y",IF(AND($H1799&lt;=#REF!,$I1799=""),"Y",IF(AND($H1799="",$I1799&gt;=#REF!),"Y","N")))))</f>
        <v/>
      </c>
      <c r="BF1799" s="80" t="str">
        <f t="shared" si="347"/>
        <v/>
      </c>
    </row>
    <row r="1800" spans="12:58">
      <c r="L1800" s="80" t="str">
        <f t="shared" si="345"/>
        <v/>
      </c>
      <c r="R1800" s="65" t="str">
        <f t="shared" si="337"/>
        <v/>
      </c>
      <c r="S1800" s="16" t="str">
        <f t="shared" si="338"/>
        <v/>
      </c>
      <c r="X1800" s="65" t="str">
        <f t="shared" si="339"/>
        <v/>
      </c>
      <c r="AD1800" s="65" t="str">
        <f t="shared" si="340"/>
        <v/>
      </c>
      <c r="AE1800" s="80" t="str">
        <f t="shared" si="341"/>
        <v/>
      </c>
      <c r="AF1800" s="13"/>
      <c r="AN1800" s="14"/>
      <c r="AO1800" s="14"/>
      <c r="AS1800" s="14"/>
      <c r="AT1800" s="14"/>
      <c r="AX1800" s="14"/>
      <c r="AY1800" s="114"/>
      <c r="AZ1800" s="96" t="str">
        <f t="shared" si="342"/>
        <v/>
      </c>
      <c r="BA1800" s="59" t="str">
        <f t="shared" si="343"/>
        <v/>
      </c>
      <c r="BB1800" s="59" t="str">
        <f t="shared" si="344"/>
        <v/>
      </c>
      <c r="BC1800" s="59" t="str">
        <f t="shared" si="348"/>
        <v/>
      </c>
      <c r="BD1800" s="59" t="str">
        <f t="shared" si="346"/>
        <v/>
      </c>
      <c r="BE1800" s="34" t="str">
        <f>IF(AZ1800="","",IF(AND($H1800="",$I1800=""),"Y",IF(AND($H1800&lt;=#REF!,$I1800&gt;=#REF!),"Y",IF(AND($H1800&lt;=#REF!,$I1800=""),"Y",IF(AND($H1800="",$I1800&gt;=#REF!),"Y","N")))))</f>
        <v/>
      </c>
      <c r="BF1800" s="80" t="str">
        <f t="shared" si="347"/>
        <v/>
      </c>
    </row>
    <row r="1801" spans="12:58">
      <c r="L1801" s="80" t="str">
        <f t="shared" si="345"/>
        <v/>
      </c>
      <c r="R1801" s="65" t="str">
        <f t="shared" si="337"/>
        <v/>
      </c>
      <c r="S1801" s="16" t="str">
        <f t="shared" si="338"/>
        <v/>
      </c>
      <c r="X1801" s="65" t="str">
        <f t="shared" si="339"/>
        <v/>
      </c>
      <c r="AD1801" s="65" t="str">
        <f t="shared" si="340"/>
        <v/>
      </c>
      <c r="AE1801" s="80" t="str">
        <f t="shared" si="341"/>
        <v/>
      </c>
      <c r="AF1801" s="13"/>
      <c r="AN1801" s="14"/>
      <c r="AO1801" s="14"/>
      <c r="AS1801" s="14"/>
      <c r="AT1801" s="14"/>
      <c r="AX1801" s="14"/>
      <c r="AY1801" s="114"/>
      <c r="AZ1801" s="96" t="str">
        <f t="shared" si="342"/>
        <v/>
      </c>
      <c r="BA1801" s="59" t="str">
        <f t="shared" si="343"/>
        <v/>
      </c>
      <c r="BB1801" s="59" t="str">
        <f t="shared" si="344"/>
        <v/>
      </c>
      <c r="BC1801" s="59" t="str">
        <f t="shared" si="348"/>
        <v/>
      </c>
      <c r="BD1801" s="59" t="str">
        <f t="shared" si="346"/>
        <v/>
      </c>
      <c r="BE1801" s="34" t="str">
        <f>IF(AZ1801="","",IF(AND($H1801="",$I1801=""),"Y",IF(AND($H1801&lt;=#REF!,$I1801&gt;=#REF!),"Y",IF(AND($H1801&lt;=#REF!,$I1801=""),"Y",IF(AND($H1801="",$I1801&gt;=#REF!),"Y","N")))))</f>
        <v/>
      </c>
      <c r="BF1801" s="80" t="str">
        <f t="shared" si="347"/>
        <v/>
      </c>
    </row>
    <row r="1802" spans="12:58">
      <c r="L1802" s="80" t="str">
        <f t="shared" si="345"/>
        <v/>
      </c>
      <c r="R1802" s="65" t="str">
        <f t="shared" si="337"/>
        <v/>
      </c>
      <c r="S1802" s="16" t="str">
        <f t="shared" si="338"/>
        <v/>
      </c>
      <c r="X1802" s="65" t="str">
        <f t="shared" si="339"/>
        <v/>
      </c>
      <c r="AD1802" s="65" t="str">
        <f t="shared" si="340"/>
        <v/>
      </c>
      <c r="AE1802" s="80" t="str">
        <f t="shared" si="341"/>
        <v/>
      </c>
      <c r="AF1802" s="13"/>
      <c r="AN1802" s="14"/>
      <c r="AO1802" s="14"/>
      <c r="AS1802" s="14"/>
      <c r="AT1802" s="14"/>
      <c r="AX1802" s="14"/>
      <c r="AY1802" s="114"/>
      <c r="AZ1802" s="96" t="str">
        <f t="shared" si="342"/>
        <v/>
      </c>
      <c r="BA1802" s="59" t="str">
        <f t="shared" si="343"/>
        <v/>
      </c>
      <c r="BB1802" s="59" t="str">
        <f t="shared" si="344"/>
        <v/>
      </c>
      <c r="BC1802" s="59" t="str">
        <f t="shared" si="348"/>
        <v/>
      </c>
      <c r="BD1802" s="59" t="str">
        <f t="shared" si="346"/>
        <v/>
      </c>
      <c r="BE1802" s="34" t="str">
        <f>IF(AZ1802="","",IF(AND($H1802="",$I1802=""),"Y",IF(AND($H1802&lt;=#REF!,$I1802&gt;=#REF!),"Y",IF(AND($H1802&lt;=#REF!,$I1802=""),"Y",IF(AND($H1802="",$I1802&gt;=#REF!),"Y","N")))))</f>
        <v/>
      </c>
      <c r="BF1802" s="80" t="str">
        <f t="shared" si="347"/>
        <v/>
      </c>
    </row>
    <row r="1803" spans="12:58">
      <c r="L1803" s="80" t="str">
        <f t="shared" si="345"/>
        <v/>
      </c>
      <c r="R1803" s="65" t="str">
        <f t="shared" si="337"/>
        <v/>
      </c>
      <c r="S1803" s="16" t="str">
        <f t="shared" si="338"/>
        <v/>
      </c>
      <c r="X1803" s="65" t="str">
        <f t="shared" si="339"/>
        <v/>
      </c>
      <c r="AD1803" s="65" t="str">
        <f t="shared" si="340"/>
        <v/>
      </c>
      <c r="AE1803" s="80" t="str">
        <f t="shared" si="341"/>
        <v/>
      </c>
      <c r="AF1803" s="13"/>
      <c r="AN1803" s="14"/>
      <c r="AO1803" s="14"/>
      <c r="AS1803" s="14"/>
      <c r="AT1803" s="14"/>
      <c r="AX1803" s="14"/>
      <c r="AY1803" s="114"/>
      <c r="AZ1803" s="96" t="str">
        <f t="shared" si="342"/>
        <v/>
      </c>
      <c r="BA1803" s="59" t="str">
        <f t="shared" si="343"/>
        <v/>
      </c>
      <c r="BB1803" s="59" t="str">
        <f t="shared" si="344"/>
        <v/>
      </c>
      <c r="BC1803" s="59" t="str">
        <f t="shared" si="348"/>
        <v/>
      </c>
      <c r="BD1803" s="59" t="str">
        <f t="shared" si="346"/>
        <v/>
      </c>
      <c r="BE1803" s="34" t="str">
        <f>IF(AZ1803="","",IF(AND($H1803="",$I1803=""),"Y",IF(AND($H1803&lt;=#REF!,$I1803&gt;=#REF!),"Y",IF(AND($H1803&lt;=#REF!,$I1803=""),"Y",IF(AND($H1803="",$I1803&gt;=#REF!),"Y","N")))))</f>
        <v/>
      </c>
      <c r="BF1803" s="80" t="str">
        <f t="shared" si="347"/>
        <v/>
      </c>
    </row>
    <row r="1804" spans="12:58">
      <c r="L1804" s="80" t="str">
        <f t="shared" si="345"/>
        <v/>
      </c>
      <c r="R1804" s="65" t="str">
        <f t="shared" si="337"/>
        <v/>
      </c>
      <c r="S1804" s="16" t="str">
        <f t="shared" si="338"/>
        <v/>
      </c>
      <c r="X1804" s="65" t="str">
        <f t="shared" si="339"/>
        <v/>
      </c>
      <c r="AD1804" s="65" t="str">
        <f t="shared" si="340"/>
        <v/>
      </c>
      <c r="AE1804" s="80" t="str">
        <f t="shared" si="341"/>
        <v/>
      </c>
      <c r="AF1804" s="13"/>
      <c r="AN1804" s="14"/>
      <c r="AO1804" s="14"/>
      <c r="AS1804" s="14"/>
      <c r="AT1804" s="14"/>
      <c r="AX1804" s="14"/>
      <c r="AY1804" s="114"/>
      <c r="AZ1804" s="96" t="str">
        <f t="shared" si="342"/>
        <v/>
      </c>
      <c r="BA1804" s="59" t="str">
        <f t="shared" si="343"/>
        <v/>
      </c>
      <c r="BB1804" s="59" t="str">
        <f t="shared" si="344"/>
        <v/>
      </c>
      <c r="BC1804" s="59" t="str">
        <f t="shared" si="348"/>
        <v/>
      </c>
      <c r="BD1804" s="59" t="str">
        <f t="shared" si="346"/>
        <v/>
      </c>
      <c r="BE1804" s="34" t="str">
        <f>IF(AZ1804="","",IF(AND($H1804="",$I1804=""),"Y",IF(AND($H1804&lt;=#REF!,$I1804&gt;=#REF!),"Y",IF(AND($H1804&lt;=#REF!,$I1804=""),"Y",IF(AND($H1804="",$I1804&gt;=#REF!),"Y","N")))))</f>
        <v/>
      </c>
      <c r="BF1804" s="80" t="str">
        <f t="shared" si="347"/>
        <v/>
      </c>
    </row>
    <row r="1805" spans="12:58">
      <c r="L1805" s="80" t="str">
        <f t="shared" si="345"/>
        <v/>
      </c>
      <c r="R1805" s="65" t="str">
        <f t="shared" si="337"/>
        <v/>
      </c>
      <c r="S1805" s="16" t="str">
        <f t="shared" si="338"/>
        <v/>
      </c>
      <c r="X1805" s="65" t="str">
        <f t="shared" si="339"/>
        <v/>
      </c>
      <c r="AD1805" s="65" t="str">
        <f t="shared" si="340"/>
        <v/>
      </c>
      <c r="AE1805" s="80" t="str">
        <f t="shared" si="341"/>
        <v/>
      </c>
      <c r="AF1805" s="13"/>
      <c r="AN1805" s="14"/>
      <c r="AO1805" s="14"/>
      <c r="AS1805" s="14"/>
      <c r="AT1805" s="14"/>
      <c r="AX1805" s="14"/>
      <c r="AY1805" s="114"/>
      <c r="AZ1805" s="96" t="str">
        <f t="shared" si="342"/>
        <v/>
      </c>
      <c r="BA1805" s="59" t="str">
        <f t="shared" si="343"/>
        <v/>
      </c>
      <c r="BB1805" s="59" t="str">
        <f t="shared" si="344"/>
        <v/>
      </c>
      <c r="BC1805" s="59" t="str">
        <f t="shared" si="348"/>
        <v/>
      </c>
      <c r="BD1805" s="59" t="str">
        <f t="shared" si="346"/>
        <v/>
      </c>
      <c r="BE1805" s="34" t="str">
        <f>IF(AZ1805="","",IF(AND($H1805="",$I1805=""),"Y",IF(AND($H1805&lt;=#REF!,$I1805&gt;=#REF!),"Y",IF(AND($H1805&lt;=#REF!,$I1805=""),"Y",IF(AND($H1805="",$I1805&gt;=#REF!),"Y","N")))))</f>
        <v/>
      </c>
      <c r="BF1805" s="80" t="str">
        <f t="shared" si="347"/>
        <v/>
      </c>
    </row>
    <row r="1806" spans="12:58">
      <c r="L1806" s="80" t="str">
        <f t="shared" si="345"/>
        <v/>
      </c>
      <c r="R1806" s="65" t="str">
        <f t="shared" si="337"/>
        <v/>
      </c>
      <c r="S1806" s="16" t="str">
        <f t="shared" si="338"/>
        <v/>
      </c>
      <c r="X1806" s="65" t="str">
        <f t="shared" si="339"/>
        <v/>
      </c>
      <c r="AD1806" s="65" t="str">
        <f t="shared" si="340"/>
        <v/>
      </c>
      <c r="AE1806" s="80" t="str">
        <f t="shared" si="341"/>
        <v/>
      </c>
      <c r="AF1806" s="13"/>
      <c r="AN1806" s="14"/>
      <c r="AO1806" s="14"/>
      <c r="AS1806" s="14"/>
      <c r="AT1806" s="14"/>
      <c r="AX1806" s="14"/>
      <c r="AY1806" s="114"/>
      <c r="AZ1806" s="96" t="str">
        <f t="shared" si="342"/>
        <v/>
      </c>
      <c r="BA1806" s="59" t="str">
        <f t="shared" si="343"/>
        <v/>
      </c>
      <c r="BB1806" s="59" t="str">
        <f t="shared" si="344"/>
        <v/>
      </c>
      <c r="BC1806" s="59" t="str">
        <f t="shared" si="348"/>
        <v/>
      </c>
      <c r="BD1806" s="59" t="str">
        <f t="shared" si="346"/>
        <v/>
      </c>
      <c r="BE1806" s="34" t="str">
        <f>IF(AZ1806="","",IF(AND($H1806="",$I1806=""),"Y",IF(AND($H1806&lt;=#REF!,$I1806&gt;=#REF!),"Y",IF(AND($H1806&lt;=#REF!,$I1806=""),"Y",IF(AND($H1806="",$I1806&gt;=#REF!),"Y","N")))))</f>
        <v/>
      </c>
      <c r="BF1806" s="80" t="str">
        <f t="shared" si="347"/>
        <v/>
      </c>
    </row>
    <row r="1807" spans="12:58">
      <c r="L1807" s="80" t="str">
        <f t="shared" si="345"/>
        <v/>
      </c>
      <c r="R1807" s="65" t="str">
        <f t="shared" si="337"/>
        <v/>
      </c>
      <c r="S1807" s="16" t="str">
        <f t="shared" si="338"/>
        <v/>
      </c>
      <c r="X1807" s="65" t="str">
        <f t="shared" si="339"/>
        <v/>
      </c>
      <c r="AD1807" s="65" t="str">
        <f t="shared" si="340"/>
        <v/>
      </c>
      <c r="AE1807" s="80" t="str">
        <f t="shared" si="341"/>
        <v/>
      </c>
      <c r="AF1807" s="13"/>
      <c r="AN1807" s="14"/>
      <c r="AO1807" s="14"/>
      <c r="AS1807" s="14"/>
      <c r="AT1807" s="14"/>
      <c r="AX1807" s="14"/>
      <c r="AY1807" s="114"/>
      <c r="AZ1807" s="96" t="str">
        <f t="shared" si="342"/>
        <v/>
      </c>
      <c r="BA1807" s="59" t="str">
        <f t="shared" si="343"/>
        <v/>
      </c>
      <c r="BB1807" s="59" t="str">
        <f t="shared" si="344"/>
        <v/>
      </c>
      <c r="BC1807" s="59" t="str">
        <f t="shared" si="348"/>
        <v/>
      </c>
      <c r="BD1807" s="59" t="str">
        <f t="shared" si="346"/>
        <v/>
      </c>
      <c r="BE1807" s="34" t="str">
        <f>IF(AZ1807="","",IF(AND($H1807="",$I1807=""),"Y",IF(AND($H1807&lt;=#REF!,$I1807&gt;=#REF!),"Y",IF(AND($H1807&lt;=#REF!,$I1807=""),"Y",IF(AND($H1807="",$I1807&gt;=#REF!),"Y","N")))))</f>
        <v/>
      </c>
      <c r="BF1807" s="80" t="str">
        <f t="shared" si="347"/>
        <v/>
      </c>
    </row>
    <row r="1808" spans="12:58">
      <c r="L1808" s="80" t="str">
        <f t="shared" si="345"/>
        <v/>
      </c>
      <c r="R1808" s="65" t="str">
        <f t="shared" si="337"/>
        <v/>
      </c>
      <c r="S1808" s="16" t="str">
        <f t="shared" si="338"/>
        <v/>
      </c>
      <c r="X1808" s="65" t="str">
        <f t="shared" si="339"/>
        <v/>
      </c>
      <c r="AD1808" s="65" t="str">
        <f t="shared" si="340"/>
        <v/>
      </c>
      <c r="AE1808" s="80" t="str">
        <f t="shared" si="341"/>
        <v/>
      </c>
      <c r="AF1808" s="13"/>
      <c r="AN1808" s="14"/>
      <c r="AO1808" s="14"/>
      <c r="AS1808" s="14"/>
      <c r="AT1808" s="14"/>
      <c r="AX1808" s="14"/>
      <c r="AY1808" s="114"/>
      <c r="AZ1808" s="96" t="str">
        <f t="shared" si="342"/>
        <v/>
      </c>
      <c r="BA1808" s="59" t="str">
        <f t="shared" si="343"/>
        <v/>
      </c>
      <c r="BB1808" s="59" t="str">
        <f t="shared" si="344"/>
        <v/>
      </c>
      <c r="BC1808" s="59" t="str">
        <f t="shared" si="348"/>
        <v/>
      </c>
      <c r="BD1808" s="59" t="str">
        <f t="shared" si="346"/>
        <v/>
      </c>
      <c r="BE1808" s="34" t="str">
        <f>IF(AZ1808="","",IF(AND($H1808="",$I1808=""),"Y",IF(AND($H1808&lt;=#REF!,$I1808&gt;=#REF!),"Y",IF(AND($H1808&lt;=#REF!,$I1808=""),"Y",IF(AND($H1808="",$I1808&gt;=#REF!),"Y","N")))))</f>
        <v/>
      </c>
      <c r="BF1808" s="80" t="str">
        <f t="shared" si="347"/>
        <v/>
      </c>
    </row>
    <row r="1809" spans="12:58">
      <c r="L1809" s="80" t="str">
        <f t="shared" si="345"/>
        <v/>
      </c>
      <c r="R1809" s="65" t="str">
        <f t="shared" si="337"/>
        <v/>
      </c>
      <c r="S1809" s="16" t="str">
        <f t="shared" si="338"/>
        <v/>
      </c>
      <c r="X1809" s="65" t="str">
        <f t="shared" si="339"/>
        <v/>
      </c>
      <c r="AD1809" s="65" t="str">
        <f t="shared" si="340"/>
        <v/>
      </c>
      <c r="AE1809" s="80" t="str">
        <f t="shared" si="341"/>
        <v/>
      </c>
      <c r="AF1809" s="13"/>
      <c r="AN1809" s="14"/>
      <c r="AO1809" s="14"/>
      <c r="AS1809" s="14"/>
      <c r="AT1809" s="14"/>
      <c r="AX1809" s="14"/>
      <c r="AY1809" s="114"/>
      <c r="AZ1809" s="96" t="str">
        <f t="shared" si="342"/>
        <v/>
      </c>
      <c r="BA1809" s="59" t="str">
        <f t="shared" si="343"/>
        <v/>
      </c>
      <c r="BB1809" s="59" t="str">
        <f t="shared" si="344"/>
        <v/>
      </c>
      <c r="BC1809" s="59" t="str">
        <f t="shared" si="348"/>
        <v/>
      </c>
      <c r="BD1809" s="59" t="str">
        <f t="shared" si="346"/>
        <v/>
      </c>
      <c r="BE1809" s="34" t="str">
        <f>IF(AZ1809="","",IF(AND($H1809="",$I1809=""),"Y",IF(AND($H1809&lt;=#REF!,$I1809&gt;=#REF!),"Y",IF(AND($H1809&lt;=#REF!,$I1809=""),"Y",IF(AND($H1809="",$I1809&gt;=#REF!),"Y","N")))))</f>
        <v/>
      </c>
      <c r="BF1809" s="80" t="str">
        <f t="shared" si="347"/>
        <v/>
      </c>
    </row>
    <row r="1810" spans="12:58">
      <c r="L1810" s="80" t="str">
        <f t="shared" si="345"/>
        <v/>
      </c>
      <c r="R1810" s="65" t="str">
        <f t="shared" si="337"/>
        <v/>
      </c>
      <c r="S1810" s="16" t="str">
        <f t="shared" si="338"/>
        <v/>
      </c>
      <c r="X1810" s="65" t="str">
        <f t="shared" si="339"/>
        <v/>
      </c>
      <c r="AD1810" s="65" t="str">
        <f t="shared" si="340"/>
        <v/>
      </c>
      <c r="AE1810" s="80" t="str">
        <f t="shared" si="341"/>
        <v/>
      </c>
      <c r="AF1810" s="13"/>
      <c r="AN1810" s="14"/>
      <c r="AO1810" s="14"/>
      <c r="AS1810" s="14"/>
      <c r="AT1810" s="14"/>
      <c r="AX1810" s="14"/>
      <c r="AY1810" s="114"/>
      <c r="AZ1810" s="96" t="str">
        <f t="shared" si="342"/>
        <v/>
      </c>
      <c r="BA1810" s="59" t="str">
        <f t="shared" si="343"/>
        <v/>
      </c>
      <c r="BB1810" s="59" t="str">
        <f t="shared" si="344"/>
        <v/>
      </c>
      <c r="BC1810" s="59" t="str">
        <f t="shared" si="348"/>
        <v/>
      </c>
      <c r="BD1810" s="59" t="str">
        <f t="shared" si="346"/>
        <v/>
      </c>
      <c r="BE1810" s="34" t="str">
        <f>IF(AZ1810="","",IF(AND($H1810="",$I1810=""),"Y",IF(AND($H1810&lt;=#REF!,$I1810&gt;=#REF!),"Y",IF(AND($H1810&lt;=#REF!,$I1810=""),"Y",IF(AND($H1810="",$I1810&gt;=#REF!),"Y","N")))))</f>
        <v/>
      </c>
      <c r="BF1810" s="80" t="str">
        <f t="shared" si="347"/>
        <v/>
      </c>
    </row>
    <row r="1811" spans="12:58">
      <c r="L1811" s="80" t="str">
        <f t="shared" si="345"/>
        <v/>
      </c>
      <c r="R1811" s="65" t="str">
        <f t="shared" si="337"/>
        <v/>
      </c>
      <c r="S1811" s="16" t="str">
        <f t="shared" si="338"/>
        <v/>
      </c>
      <c r="X1811" s="65" t="str">
        <f t="shared" si="339"/>
        <v/>
      </c>
      <c r="AD1811" s="65" t="str">
        <f t="shared" si="340"/>
        <v/>
      </c>
      <c r="AE1811" s="80" t="str">
        <f t="shared" si="341"/>
        <v/>
      </c>
      <c r="AF1811" s="13"/>
      <c r="AN1811" s="14"/>
      <c r="AO1811" s="14"/>
      <c r="AS1811" s="14"/>
      <c r="AT1811" s="14"/>
      <c r="AX1811" s="14"/>
      <c r="AY1811" s="114"/>
      <c r="AZ1811" s="96" t="str">
        <f t="shared" si="342"/>
        <v/>
      </c>
      <c r="BA1811" s="59" t="str">
        <f t="shared" si="343"/>
        <v/>
      </c>
      <c r="BB1811" s="59" t="str">
        <f t="shared" si="344"/>
        <v/>
      </c>
      <c r="BC1811" s="59" t="str">
        <f t="shared" si="348"/>
        <v/>
      </c>
      <c r="BD1811" s="59" t="str">
        <f t="shared" si="346"/>
        <v/>
      </c>
      <c r="BE1811" s="34" t="str">
        <f>IF(AZ1811="","",IF(AND($H1811="",$I1811=""),"Y",IF(AND($H1811&lt;=#REF!,$I1811&gt;=#REF!),"Y",IF(AND($H1811&lt;=#REF!,$I1811=""),"Y",IF(AND($H1811="",$I1811&gt;=#REF!),"Y","N")))))</f>
        <v/>
      </c>
      <c r="BF1811" s="80" t="str">
        <f t="shared" si="347"/>
        <v/>
      </c>
    </row>
    <row r="1812" spans="12:58">
      <c r="L1812" s="80" t="str">
        <f t="shared" si="345"/>
        <v/>
      </c>
      <c r="R1812" s="65" t="str">
        <f t="shared" si="337"/>
        <v/>
      </c>
      <c r="S1812" s="16" t="str">
        <f t="shared" si="338"/>
        <v/>
      </c>
      <c r="X1812" s="65" t="str">
        <f t="shared" si="339"/>
        <v/>
      </c>
      <c r="AD1812" s="65" t="str">
        <f t="shared" si="340"/>
        <v/>
      </c>
      <c r="AE1812" s="80" t="str">
        <f t="shared" si="341"/>
        <v/>
      </c>
      <c r="AF1812" s="13"/>
      <c r="AN1812" s="14"/>
      <c r="AO1812" s="14"/>
      <c r="AS1812" s="14"/>
      <c r="AT1812" s="14"/>
      <c r="AX1812" s="14"/>
      <c r="AY1812" s="114"/>
      <c r="AZ1812" s="96" t="str">
        <f t="shared" si="342"/>
        <v/>
      </c>
      <c r="BA1812" s="59" t="str">
        <f t="shared" si="343"/>
        <v/>
      </c>
      <c r="BB1812" s="59" t="str">
        <f t="shared" si="344"/>
        <v/>
      </c>
      <c r="BC1812" s="59" t="str">
        <f t="shared" si="348"/>
        <v/>
      </c>
      <c r="BD1812" s="59" t="str">
        <f t="shared" si="346"/>
        <v/>
      </c>
      <c r="BE1812" s="34" t="str">
        <f>IF(AZ1812="","",IF(AND($H1812="",$I1812=""),"Y",IF(AND($H1812&lt;=#REF!,$I1812&gt;=#REF!),"Y",IF(AND($H1812&lt;=#REF!,$I1812=""),"Y",IF(AND($H1812="",$I1812&gt;=#REF!),"Y","N")))))</f>
        <v/>
      </c>
      <c r="BF1812" s="80" t="str">
        <f t="shared" si="347"/>
        <v/>
      </c>
    </row>
    <row r="1813" spans="12:58">
      <c r="L1813" s="80" t="str">
        <f t="shared" si="345"/>
        <v/>
      </c>
      <c r="R1813" s="65" t="str">
        <f t="shared" si="337"/>
        <v/>
      </c>
      <c r="S1813" s="16" t="str">
        <f t="shared" si="338"/>
        <v/>
      </c>
      <c r="X1813" s="65" t="str">
        <f t="shared" si="339"/>
        <v/>
      </c>
      <c r="AD1813" s="65" t="str">
        <f t="shared" si="340"/>
        <v/>
      </c>
      <c r="AE1813" s="80" t="str">
        <f t="shared" si="341"/>
        <v/>
      </c>
      <c r="AF1813" s="13"/>
      <c r="AN1813" s="14"/>
      <c r="AO1813" s="14"/>
      <c r="AS1813" s="14"/>
      <c r="AT1813" s="14"/>
      <c r="AX1813" s="14"/>
      <c r="AY1813" s="114"/>
      <c r="AZ1813" s="96" t="str">
        <f t="shared" si="342"/>
        <v/>
      </c>
      <c r="BA1813" s="59" t="str">
        <f t="shared" si="343"/>
        <v/>
      </c>
      <c r="BB1813" s="59" t="str">
        <f t="shared" si="344"/>
        <v/>
      </c>
      <c r="BC1813" s="59" t="str">
        <f t="shared" si="348"/>
        <v/>
      </c>
      <c r="BD1813" s="59" t="str">
        <f t="shared" si="346"/>
        <v/>
      </c>
      <c r="BE1813" s="34" t="str">
        <f>IF(AZ1813="","",IF(AND($H1813="",$I1813=""),"Y",IF(AND($H1813&lt;=#REF!,$I1813&gt;=#REF!),"Y",IF(AND($H1813&lt;=#REF!,$I1813=""),"Y",IF(AND($H1813="",$I1813&gt;=#REF!),"Y","N")))))</f>
        <v/>
      </c>
      <c r="BF1813" s="80" t="str">
        <f t="shared" si="347"/>
        <v/>
      </c>
    </row>
    <row r="1814" spans="12:58">
      <c r="L1814" s="80" t="str">
        <f t="shared" si="345"/>
        <v/>
      </c>
      <c r="R1814" s="65" t="str">
        <f t="shared" si="337"/>
        <v/>
      </c>
      <c r="S1814" s="16" t="str">
        <f t="shared" si="338"/>
        <v/>
      </c>
      <c r="X1814" s="65" t="str">
        <f t="shared" si="339"/>
        <v/>
      </c>
      <c r="AD1814" s="65" t="str">
        <f t="shared" si="340"/>
        <v/>
      </c>
      <c r="AE1814" s="80" t="str">
        <f t="shared" si="341"/>
        <v/>
      </c>
      <c r="AF1814" s="13"/>
      <c r="AN1814" s="14"/>
      <c r="AO1814" s="14"/>
      <c r="AS1814" s="14"/>
      <c r="AT1814" s="14"/>
      <c r="AX1814" s="14"/>
      <c r="AY1814" s="114"/>
      <c r="AZ1814" s="96" t="str">
        <f t="shared" si="342"/>
        <v/>
      </c>
      <c r="BA1814" s="59" t="str">
        <f t="shared" si="343"/>
        <v/>
      </c>
      <c r="BB1814" s="59" t="str">
        <f t="shared" si="344"/>
        <v/>
      </c>
      <c r="BC1814" s="59" t="str">
        <f t="shared" si="348"/>
        <v/>
      </c>
      <c r="BD1814" s="59" t="str">
        <f t="shared" si="346"/>
        <v/>
      </c>
      <c r="BE1814" s="34" t="str">
        <f>IF(AZ1814="","",IF(AND($H1814="",$I1814=""),"Y",IF(AND($H1814&lt;=#REF!,$I1814&gt;=#REF!),"Y",IF(AND($H1814&lt;=#REF!,$I1814=""),"Y",IF(AND($H1814="",$I1814&gt;=#REF!),"Y","N")))))</f>
        <v/>
      </c>
      <c r="BF1814" s="80" t="str">
        <f t="shared" si="347"/>
        <v/>
      </c>
    </row>
    <row r="1815" spans="12:58">
      <c r="L1815" s="80" t="str">
        <f t="shared" si="345"/>
        <v/>
      </c>
      <c r="R1815" s="65" t="str">
        <f t="shared" si="337"/>
        <v/>
      </c>
      <c r="S1815" s="16" t="str">
        <f t="shared" si="338"/>
        <v/>
      </c>
      <c r="X1815" s="65" t="str">
        <f t="shared" si="339"/>
        <v/>
      </c>
      <c r="AD1815" s="65" t="str">
        <f t="shared" si="340"/>
        <v/>
      </c>
      <c r="AE1815" s="80" t="str">
        <f t="shared" si="341"/>
        <v/>
      </c>
      <c r="AF1815" s="13"/>
      <c r="AN1815" s="14"/>
      <c r="AO1815" s="14"/>
      <c r="AS1815" s="14"/>
      <c r="AT1815" s="14"/>
      <c r="AX1815" s="14"/>
      <c r="AY1815" s="114"/>
      <c r="AZ1815" s="96" t="str">
        <f t="shared" si="342"/>
        <v/>
      </c>
      <c r="BA1815" s="59" t="str">
        <f t="shared" si="343"/>
        <v/>
      </c>
      <c r="BB1815" s="59" t="str">
        <f t="shared" si="344"/>
        <v/>
      </c>
      <c r="BC1815" s="59" t="str">
        <f t="shared" si="348"/>
        <v/>
      </c>
      <c r="BD1815" s="59" t="str">
        <f t="shared" si="346"/>
        <v/>
      </c>
      <c r="BE1815" s="34" t="str">
        <f>IF(AZ1815="","",IF(AND($H1815="",$I1815=""),"Y",IF(AND($H1815&lt;=#REF!,$I1815&gt;=#REF!),"Y",IF(AND($H1815&lt;=#REF!,$I1815=""),"Y",IF(AND($H1815="",$I1815&gt;=#REF!),"Y","N")))))</f>
        <v/>
      </c>
      <c r="BF1815" s="80" t="str">
        <f t="shared" si="347"/>
        <v/>
      </c>
    </row>
    <row r="1816" spans="12:58">
      <c r="L1816" s="80" t="str">
        <f t="shared" si="345"/>
        <v/>
      </c>
      <c r="R1816" s="65" t="str">
        <f t="shared" si="337"/>
        <v/>
      </c>
      <c r="S1816" s="16" t="str">
        <f t="shared" si="338"/>
        <v/>
      </c>
      <c r="X1816" s="65" t="str">
        <f t="shared" si="339"/>
        <v/>
      </c>
      <c r="AD1816" s="65" t="str">
        <f t="shared" si="340"/>
        <v/>
      </c>
      <c r="AE1816" s="80" t="str">
        <f t="shared" si="341"/>
        <v/>
      </c>
      <c r="AF1816" s="13"/>
      <c r="AN1816" s="14"/>
      <c r="AO1816" s="14"/>
      <c r="AS1816" s="14"/>
      <c r="AT1816" s="14"/>
      <c r="AX1816" s="14"/>
      <c r="AY1816" s="114"/>
      <c r="AZ1816" s="96" t="str">
        <f t="shared" si="342"/>
        <v/>
      </c>
      <c r="BA1816" s="59" t="str">
        <f t="shared" si="343"/>
        <v/>
      </c>
      <c r="BB1816" s="59" t="str">
        <f t="shared" si="344"/>
        <v/>
      </c>
      <c r="BC1816" s="59" t="str">
        <f t="shared" si="348"/>
        <v/>
      </c>
      <c r="BD1816" s="59" t="str">
        <f t="shared" si="346"/>
        <v/>
      </c>
      <c r="BE1816" s="34" t="str">
        <f>IF(AZ1816="","",IF(AND($H1816="",$I1816=""),"Y",IF(AND($H1816&lt;=#REF!,$I1816&gt;=#REF!),"Y",IF(AND($H1816&lt;=#REF!,$I1816=""),"Y",IF(AND($H1816="",$I1816&gt;=#REF!),"Y","N")))))</f>
        <v/>
      </c>
      <c r="BF1816" s="80" t="str">
        <f t="shared" si="347"/>
        <v/>
      </c>
    </row>
    <row r="1817" spans="12:58">
      <c r="L1817" s="80" t="str">
        <f t="shared" si="345"/>
        <v/>
      </c>
      <c r="R1817" s="65" t="str">
        <f t="shared" si="337"/>
        <v/>
      </c>
      <c r="S1817" s="16" t="str">
        <f t="shared" si="338"/>
        <v/>
      </c>
      <c r="X1817" s="65" t="str">
        <f t="shared" si="339"/>
        <v/>
      </c>
      <c r="AD1817" s="65" t="str">
        <f t="shared" si="340"/>
        <v/>
      </c>
      <c r="AE1817" s="80" t="str">
        <f t="shared" si="341"/>
        <v/>
      </c>
      <c r="AF1817" s="13"/>
      <c r="AN1817" s="14"/>
      <c r="AO1817" s="14"/>
      <c r="AS1817" s="14"/>
      <c r="AT1817" s="14"/>
      <c r="AX1817" s="14"/>
      <c r="AY1817" s="114"/>
      <c r="AZ1817" s="96" t="str">
        <f t="shared" si="342"/>
        <v/>
      </c>
      <c r="BA1817" s="59" t="str">
        <f t="shared" si="343"/>
        <v/>
      </c>
      <c r="BB1817" s="59" t="str">
        <f t="shared" si="344"/>
        <v/>
      </c>
      <c r="BC1817" s="59" t="str">
        <f t="shared" si="348"/>
        <v/>
      </c>
      <c r="BD1817" s="59" t="str">
        <f t="shared" si="346"/>
        <v/>
      </c>
      <c r="BE1817" s="34" t="str">
        <f>IF(AZ1817="","",IF(AND($H1817="",$I1817=""),"Y",IF(AND($H1817&lt;=#REF!,$I1817&gt;=#REF!),"Y",IF(AND($H1817&lt;=#REF!,$I1817=""),"Y",IF(AND($H1817="",$I1817&gt;=#REF!),"Y","N")))))</f>
        <v/>
      </c>
      <c r="BF1817" s="80" t="str">
        <f t="shared" si="347"/>
        <v/>
      </c>
    </row>
    <row r="1818" spans="12:58">
      <c r="L1818" s="80" t="str">
        <f t="shared" si="345"/>
        <v/>
      </c>
      <c r="R1818" s="65" t="str">
        <f t="shared" si="337"/>
        <v/>
      </c>
      <c r="S1818" s="16" t="str">
        <f t="shared" si="338"/>
        <v/>
      </c>
      <c r="X1818" s="65" t="str">
        <f t="shared" si="339"/>
        <v/>
      </c>
      <c r="AD1818" s="65" t="str">
        <f t="shared" si="340"/>
        <v/>
      </c>
      <c r="AE1818" s="80" t="str">
        <f t="shared" si="341"/>
        <v/>
      </c>
      <c r="AF1818" s="13"/>
      <c r="AN1818" s="14"/>
      <c r="AO1818" s="14"/>
      <c r="AS1818" s="14"/>
      <c r="AT1818" s="14"/>
      <c r="AX1818" s="14"/>
      <c r="AY1818" s="114"/>
      <c r="AZ1818" s="96" t="str">
        <f t="shared" si="342"/>
        <v/>
      </c>
      <c r="BA1818" s="59" t="str">
        <f t="shared" si="343"/>
        <v/>
      </c>
      <c r="BB1818" s="59" t="str">
        <f t="shared" si="344"/>
        <v/>
      </c>
      <c r="BC1818" s="59" t="str">
        <f t="shared" si="348"/>
        <v/>
      </c>
      <c r="BD1818" s="59" t="str">
        <f t="shared" si="346"/>
        <v/>
      </c>
      <c r="BE1818" s="34" t="str">
        <f>IF(AZ1818="","",IF(AND($H1818="",$I1818=""),"Y",IF(AND($H1818&lt;=#REF!,$I1818&gt;=#REF!),"Y",IF(AND($H1818&lt;=#REF!,$I1818=""),"Y",IF(AND($H1818="",$I1818&gt;=#REF!),"Y","N")))))</f>
        <v/>
      </c>
      <c r="BF1818" s="80" t="str">
        <f t="shared" si="347"/>
        <v/>
      </c>
    </row>
    <row r="1819" spans="12:58">
      <c r="L1819" s="80" t="str">
        <f t="shared" si="345"/>
        <v/>
      </c>
      <c r="R1819" s="65" t="str">
        <f t="shared" si="337"/>
        <v/>
      </c>
      <c r="S1819" s="16" t="str">
        <f t="shared" si="338"/>
        <v/>
      </c>
      <c r="X1819" s="65" t="str">
        <f t="shared" si="339"/>
        <v/>
      </c>
      <c r="AD1819" s="65" t="str">
        <f t="shared" si="340"/>
        <v/>
      </c>
      <c r="AE1819" s="80" t="str">
        <f t="shared" si="341"/>
        <v/>
      </c>
      <c r="AF1819" s="13"/>
      <c r="AN1819" s="14"/>
      <c r="AO1819" s="14"/>
      <c r="AS1819" s="14"/>
      <c r="AT1819" s="14"/>
      <c r="AX1819" s="14"/>
      <c r="AY1819" s="114"/>
      <c r="AZ1819" s="96" t="str">
        <f t="shared" si="342"/>
        <v/>
      </c>
      <c r="BA1819" s="59" t="str">
        <f t="shared" si="343"/>
        <v/>
      </c>
      <c r="BB1819" s="59" t="str">
        <f t="shared" si="344"/>
        <v/>
      </c>
      <c r="BC1819" s="59" t="str">
        <f t="shared" si="348"/>
        <v/>
      </c>
      <c r="BD1819" s="59" t="str">
        <f t="shared" si="346"/>
        <v/>
      </c>
      <c r="BE1819" s="34" t="str">
        <f>IF(AZ1819="","",IF(AND($H1819="",$I1819=""),"Y",IF(AND($H1819&lt;=#REF!,$I1819&gt;=#REF!),"Y",IF(AND($H1819&lt;=#REF!,$I1819=""),"Y",IF(AND($H1819="",$I1819&gt;=#REF!),"Y","N")))))</f>
        <v/>
      </c>
      <c r="BF1819" s="80" t="str">
        <f t="shared" si="347"/>
        <v/>
      </c>
    </row>
    <row r="1820" spans="12:58">
      <c r="L1820" s="80" t="str">
        <f t="shared" si="345"/>
        <v/>
      </c>
      <c r="R1820" s="65" t="str">
        <f t="shared" si="337"/>
        <v/>
      </c>
      <c r="S1820" s="16" t="str">
        <f t="shared" si="338"/>
        <v/>
      </c>
      <c r="X1820" s="65" t="str">
        <f t="shared" si="339"/>
        <v/>
      </c>
      <c r="AD1820" s="65" t="str">
        <f t="shared" si="340"/>
        <v/>
      </c>
      <c r="AE1820" s="80" t="str">
        <f t="shared" si="341"/>
        <v/>
      </c>
      <c r="AF1820" s="13"/>
      <c r="AN1820" s="14"/>
      <c r="AO1820" s="14"/>
      <c r="AS1820" s="14"/>
      <c r="AT1820" s="14"/>
      <c r="AX1820" s="14"/>
      <c r="AY1820" s="114"/>
      <c r="AZ1820" s="96" t="str">
        <f t="shared" si="342"/>
        <v/>
      </c>
      <c r="BA1820" s="59" t="str">
        <f t="shared" si="343"/>
        <v/>
      </c>
      <c r="BB1820" s="59" t="str">
        <f t="shared" si="344"/>
        <v/>
      </c>
      <c r="BC1820" s="59" t="str">
        <f t="shared" si="348"/>
        <v/>
      </c>
      <c r="BD1820" s="59" t="str">
        <f t="shared" si="346"/>
        <v/>
      </c>
      <c r="BE1820" s="34" t="str">
        <f>IF(AZ1820="","",IF(AND($H1820="",$I1820=""),"Y",IF(AND($H1820&lt;=#REF!,$I1820&gt;=#REF!),"Y",IF(AND($H1820&lt;=#REF!,$I1820=""),"Y",IF(AND($H1820="",$I1820&gt;=#REF!),"Y","N")))))</f>
        <v/>
      </c>
      <c r="BF1820" s="80" t="str">
        <f t="shared" si="347"/>
        <v/>
      </c>
    </row>
    <row r="1821" spans="12:58">
      <c r="L1821" s="80" t="str">
        <f t="shared" si="345"/>
        <v/>
      </c>
      <c r="R1821" s="65" t="str">
        <f t="shared" si="337"/>
        <v/>
      </c>
      <c r="S1821" s="16" t="str">
        <f t="shared" si="338"/>
        <v/>
      </c>
      <c r="X1821" s="65" t="str">
        <f t="shared" si="339"/>
        <v/>
      </c>
      <c r="AD1821" s="65" t="str">
        <f t="shared" si="340"/>
        <v/>
      </c>
      <c r="AE1821" s="80" t="str">
        <f t="shared" si="341"/>
        <v/>
      </c>
      <c r="AF1821" s="13"/>
      <c r="AN1821" s="14"/>
      <c r="AO1821" s="14"/>
      <c r="AS1821" s="14"/>
      <c r="AT1821" s="14"/>
      <c r="AX1821" s="14"/>
      <c r="AY1821" s="114"/>
      <c r="AZ1821" s="96" t="str">
        <f t="shared" si="342"/>
        <v/>
      </c>
      <c r="BA1821" s="59" t="str">
        <f t="shared" si="343"/>
        <v/>
      </c>
      <c r="BB1821" s="59" t="str">
        <f t="shared" si="344"/>
        <v/>
      </c>
      <c r="BC1821" s="59" t="str">
        <f t="shared" si="348"/>
        <v/>
      </c>
      <c r="BD1821" s="59" t="str">
        <f t="shared" si="346"/>
        <v/>
      </c>
      <c r="BE1821" s="34" t="str">
        <f>IF(AZ1821="","",IF(AND($H1821="",$I1821=""),"Y",IF(AND($H1821&lt;=#REF!,$I1821&gt;=#REF!),"Y",IF(AND($H1821&lt;=#REF!,$I1821=""),"Y",IF(AND($H1821="",$I1821&gt;=#REF!),"Y","N")))))</f>
        <v/>
      </c>
      <c r="BF1821" s="80" t="str">
        <f t="shared" si="347"/>
        <v/>
      </c>
    </row>
    <row r="1822" spans="12:58">
      <c r="L1822" s="80" t="str">
        <f t="shared" si="345"/>
        <v/>
      </c>
      <c r="R1822" s="65" t="str">
        <f t="shared" si="337"/>
        <v/>
      </c>
      <c r="S1822" s="16" t="str">
        <f t="shared" si="338"/>
        <v/>
      </c>
      <c r="X1822" s="65" t="str">
        <f t="shared" si="339"/>
        <v/>
      </c>
      <c r="AD1822" s="65" t="str">
        <f t="shared" si="340"/>
        <v/>
      </c>
      <c r="AE1822" s="80" t="str">
        <f t="shared" si="341"/>
        <v/>
      </c>
      <c r="AF1822" s="13"/>
      <c r="AN1822" s="14"/>
      <c r="AO1822" s="14"/>
      <c r="AS1822" s="14"/>
      <c r="AT1822" s="14"/>
      <c r="AX1822" s="14"/>
      <c r="AY1822" s="114"/>
      <c r="AZ1822" s="96" t="str">
        <f t="shared" si="342"/>
        <v/>
      </c>
      <c r="BA1822" s="59" t="str">
        <f t="shared" si="343"/>
        <v/>
      </c>
      <c r="BB1822" s="59" t="str">
        <f t="shared" si="344"/>
        <v/>
      </c>
      <c r="BC1822" s="59" t="str">
        <f t="shared" si="348"/>
        <v/>
      </c>
      <c r="BD1822" s="59" t="str">
        <f t="shared" si="346"/>
        <v/>
      </c>
      <c r="BE1822" s="34" t="str">
        <f>IF(AZ1822="","",IF(AND($H1822="",$I1822=""),"Y",IF(AND($H1822&lt;=#REF!,$I1822&gt;=#REF!),"Y",IF(AND($H1822&lt;=#REF!,$I1822=""),"Y",IF(AND($H1822="",$I1822&gt;=#REF!),"Y","N")))))</f>
        <v/>
      </c>
      <c r="BF1822" s="80" t="str">
        <f t="shared" si="347"/>
        <v/>
      </c>
    </row>
    <row r="1823" spans="12:58">
      <c r="L1823" s="80" t="str">
        <f t="shared" si="345"/>
        <v/>
      </c>
      <c r="R1823" s="65" t="str">
        <f t="shared" si="337"/>
        <v/>
      </c>
      <c r="S1823" s="16" t="str">
        <f t="shared" si="338"/>
        <v/>
      </c>
      <c r="X1823" s="65" t="str">
        <f t="shared" si="339"/>
        <v/>
      </c>
      <c r="AD1823" s="65" t="str">
        <f t="shared" si="340"/>
        <v/>
      </c>
      <c r="AE1823" s="80" t="str">
        <f t="shared" si="341"/>
        <v/>
      </c>
      <c r="AF1823" s="13"/>
      <c r="AN1823" s="14"/>
      <c r="AO1823" s="14"/>
      <c r="AS1823" s="14"/>
      <c r="AT1823" s="14"/>
      <c r="AX1823" s="14"/>
      <c r="AY1823" s="114"/>
      <c r="AZ1823" s="96" t="str">
        <f t="shared" si="342"/>
        <v/>
      </c>
      <c r="BA1823" s="59" t="str">
        <f t="shared" si="343"/>
        <v/>
      </c>
      <c r="BB1823" s="59" t="str">
        <f t="shared" si="344"/>
        <v/>
      </c>
      <c r="BC1823" s="59" t="str">
        <f t="shared" si="348"/>
        <v/>
      </c>
      <c r="BD1823" s="59" t="str">
        <f t="shared" si="346"/>
        <v/>
      </c>
      <c r="BE1823" s="34" t="str">
        <f>IF(AZ1823="","",IF(AND($H1823="",$I1823=""),"Y",IF(AND($H1823&lt;=#REF!,$I1823&gt;=#REF!),"Y",IF(AND($H1823&lt;=#REF!,$I1823=""),"Y",IF(AND($H1823="",$I1823&gt;=#REF!),"Y","N")))))</f>
        <v/>
      </c>
      <c r="BF1823" s="80" t="str">
        <f t="shared" si="347"/>
        <v/>
      </c>
    </row>
    <row r="1824" spans="12:58">
      <c r="L1824" s="80" t="str">
        <f t="shared" si="345"/>
        <v/>
      </c>
      <c r="R1824" s="65" t="str">
        <f t="shared" si="337"/>
        <v/>
      </c>
      <c r="S1824" s="16" t="str">
        <f t="shared" si="338"/>
        <v/>
      </c>
      <c r="X1824" s="65" t="str">
        <f t="shared" si="339"/>
        <v/>
      </c>
      <c r="AD1824" s="65" t="str">
        <f t="shared" si="340"/>
        <v/>
      </c>
      <c r="AE1824" s="80" t="str">
        <f t="shared" si="341"/>
        <v/>
      </c>
      <c r="AF1824" s="13"/>
      <c r="AN1824" s="14"/>
      <c r="AO1824" s="14"/>
      <c r="AS1824" s="14"/>
      <c r="AT1824" s="14"/>
      <c r="AX1824" s="14"/>
      <c r="AY1824" s="114"/>
      <c r="AZ1824" s="96" t="str">
        <f t="shared" si="342"/>
        <v/>
      </c>
      <c r="BA1824" s="59" t="str">
        <f t="shared" si="343"/>
        <v/>
      </c>
      <c r="BB1824" s="59" t="str">
        <f t="shared" si="344"/>
        <v/>
      </c>
      <c r="BC1824" s="59" t="str">
        <f t="shared" si="348"/>
        <v/>
      </c>
      <c r="BD1824" s="59" t="str">
        <f t="shared" si="346"/>
        <v/>
      </c>
      <c r="BE1824" s="34" t="str">
        <f>IF(AZ1824="","",IF(AND($H1824="",$I1824=""),"Y",IF(AND($H1824&lt;=#REF!,$I1824&gt;=#REF!),"Y",IF(AND($H1824&lt;=#REF!,$I1824=""),"Y",IF(AND($H1824="",$I1824&gt;=#REF!),"Y","N")))))</f>
        <v/>
      </c>
      <c r="BF1824" s="80" t="str">
        <f t="shared" si="347"/>
        <v/>
      </c>
    </row>
    <row r="1825" spans="12:58">
      <c r="L1825" s="80" t="str">
        <f t="shared" si="345"/>
        <v/>
      </c>
      <c r="R1825" s="65" t="str">
        <f t="shared" si="337"/>
        <v/>
      </c>
      <c r="S1825" s="16" t="str">
        <f t="shared" si="338"/>
        <v/>
      </c>
      <c r="X1825" s="65" t="str">
        <f t="shared" si="339"/>
        <v/>
      </c>
      <c r="AD1825" s="65" t="str">
        <f t="shared" si="340"/>
        <v/>
      </c>
      <c r="AE1825" s="80" t="str">
        <f t="shared" si="341"/>
        <v/>
      </c>
      <c r="AF1825" s="13"/>
      <c r="AN1825" s="14"/>
      <c r="AO1825" s="14"/>
      <c r="AS1825" s="14"/>
      <c r="AT1825" s="14"/>
      <c r="AX1825" s="14"/>
      <c r="AY1825" s="114"/>
      <c r="AZ1825" s="96" t="str">
        <f t="shared" si="342"/>
        <v/>
      </c>
      <c r="BA1825" s="59" t="str">
        <f t="shared" si="343"/>
        <v/>
      </c>
      <c r="BB1825" s="59" t="str">
        <f t="shared" si="344"/>
        <v/>
      </c>
      <c r="BC1825" s="59" t="str">
        <f t="shared" si="348"/>
        <v/>
      </c>
      <c r="BD1825" s="59" t="str">
        <f t="shared" si="346"/>
        <v/>
      </c>
      <c r="BE1825" s="34" t="str">
        <f>IF(AZ1825="","",IF(AND($H1825="",$I1825=""),"Y",IF(AND($H1825&lt;=#REF!,$I1825&gt;=#REF!),"Y",IF(AND($H1825&lt;=#REF!,$I1825=""),"Y",IF(AND($H1825="",$I1825&gt;=#REF!),"Y","N")))))</f>
        <v/>
      </c>
      <c r="BF1825" s="80" t="str">
        <f t="shared" si="347"/>
        <v/>
      </c>
    </row>
    <row r="1826" spans="12:58">
      <c r="L1826" s="80" t="str">
        <f t="shared" si="345"/>
        <v/>
      </c>
      <c r="R1826" s="65" t="str">
        <f t="shared" si="337"/>
        <v/>
      </c>
      <c r="S1826" s="16" t="str">
        <f t="shared" si="338"/>
        <v/>
      </c>
      <c r="X1826" s="65" t="str">
        <f t="shared" si="339"/>
        <v/>
      </c>
      <c r="AD1826" s="65" t="str">
        <f t="shared" si="340"/>
        <v/>
      </c>
      <c r="AE1826" s="80" t="str">
        <f t="shared" si="341"/>
        <v/>
      </c>
      <c r="AF1826" s="13"/>
      <c r="AN1826" s="14"/>
      <c r="AO1826" s="14"/>
      <c r="AS1826" s="14"/>
      <c r="AT1826" s="14"/>
      <c r="AX1826" s="14"/>
      <c r="AY1826" s="114"/>
      <c r="AZ1826" s="96" t="str">
        <f t="shared" si="342"/>
        <v/>
      </c>
      <c r="BA1826" s="59" t="str">
        <f t="shared" si="343"/>
        <v/>
      </c>
      <c r="BB1826" s="59" t="str">
        <f t="shared" si="344"/>
        <v/>
      </c>
      <c r="BC1826" s="59" t="str">
        <f t="shared" si="348"/>
        <v/>
      </c>
      <c r="BD1826" s="59" t="str">
        <f t="shared" si="346"/>
        <v/>
      </c>
      <c r="BE1826" s="34" t="str">
        <f>IF(AZ1826="","",IF(AND($H1826="",$I1826=""),"Y",IF(AND($H1826&lt;=#REF!,$I1826&gt;=#REF!),"Y",IF(AND($H1826&lt;=#REF!,$I1826=""),"Y",IF(AND($H1826="",$I1826&gt;=#REF!),"Y","N")))))</f>
        <v/>
      </c>
      <c r="BF1826" s="80" t="str">
        <f t="shared" si="347"/>
        <v/>
      </c>
    </row>
    <row r="1827" spans="12:58">
      <c r="L1827" s="80" t="str">
        <f t="shared" si="345"/>
        <v/>
      </c>
      <c r="R1827" s="65" t="str">
        <f t="shared" si="337"/>
        <v/>
      </c>
      <c r="S1827" s="16" t="str">
        <f t="shared" si="338"/>
        <v/>
      </c>
      <c r="X1827" s="65" t="str">
        <f t="shared" si="339"/>
        <v/>
      </c>
      <c r="AD1827" s="65" t="str">
        <f t="shared" si="340"/>
        <v/>
      </c>
      <c r="AE1827" s="80" t="str">
        <f t="shared" si="341"/>
        <v/>
      </c>
      <c r="AF1827" s="13"/>
      <c r="AN1827" s="14"/>
      <c r="AO1827" s="14"/>
      <c r="AS1827" s="14"/>
      <c r="AT1827" s="14"/>
      <c r="AX1827" s="14"/>
      <c r="AY1827" s="114"/>
      <c r="AZ1827" s="96" t="str">
        <f t="shared" si="342"/>
        <v/>
      </c>
      <c r="BA1827" s="59" t="str">
        <f t="shared" si="343"/>
        <v/>
      </c>
      <c r="BB1827" s="59" t="str">
        <f t="shared" si="344"/>
        <v/>
      </c>
      <c r="BC1827" s="59" t="str">
        <f t="shared" si="348"/>
        <v/>
      </c>
      <c r="BD1827" s="59" t="str">
        <f t="shared" si="346"/>
        <v/>
      </c>
      <c r="BE1827" s="34" t="str">
        <f>IF(AZ1827="","",IF(AND($H1827="",$I1827=""),"Y",IF(AND($H1827&lt;=#REF!,$I1827&gt;=#REF!),"Y",IF(AND($H1827&lt;=#REF!,$I1827=""),"Y",IF(AND($H1827="",$I1827&gt;=#REF!),"Y","N")))))</f>
        <v/>
      </c>
      <c r="BF1827" s="80" t="str">
        <f t="shared" si="347"/>
        <v/>
      </c>
    </row>
    <row r="1828" spans="12:58">
      <c r="L1828" s="80" t="str">
        <f t="shared" si="345"/>
        <v/>
      </c>
      <c r="R1828" s="65" t="str">
        <f t="shared" si="337"/>
        <v/>
      </c>
      <c r="S1828" s="16" t="str">
        <f t="shared" si="338"/>
        <v/>
      </c>
      <c r="X1828" s="65" t="str">
        <f t="shared" si="339"/>
        <v/>
      </c>
      <c r="AD1828" s="65" t="str">
        <f t="shared" si="340"/>
        <v/>
      </c>
      <c r="AE1828" s="80" t="str">
        <f t="shared" si="341"/>
        <v/>
      </c>
      <c r="AF1828" s="13"/>
      <c r="AN1828" s="14"/>
      <c r="AO1828" s="14"/>
      <c r="AS1828" s="14"/>
      <c r="AT1828" s="14"/>
      <c r="AX1828" s="14"/>
      <c r="AY1828" s="114"/>
      <c r="AZ1828" s="96" t="str">
        <f t="shared" si="342"/>
        <v/>
      </c>
      <c r="BA1828" s="59" t="str">
        <f t="shared" si="343"/>
        <v/>
      </c>
      <c r="BB1828" s="59" t="str">
        <f t="shared" si="344"/>
        <v/>
      </c>
      <c r="BC1828" s="59" t="str">
        <f t="shared" si="348"/>
        <v/>
      </c>
      <c r="BD1828" s="59" t="str">
        <f t="shared" si="346"/>
        <v/>
      </c>
      <c r="BE1828" s="34" t="str">
        <f>IF(AZ1828="","",IF(AND($H1828="",$I1828=""),"Y",IF(AND($H1828&lt;=#REF!,$I1828&gt;=#REF!),"Y",IF(AND($H1828&lt;=#REF!,$I1828=""),"Y",IF(AND($H1828="",$I1828&gt;=#REF!),"Y","N")))))</f>
        <v/>
      </c>
      <c r="BF1828" s="80" t="str">
        <f t="shared" si="347"/>
        <v/>
      </c>
    </row>
    <row r="1829" spans="12:58">
      <c r="L1829" s="80" t="str">
        <f t="shared" si="345"/>
        <v/>
      </c>
      <c r="R1829" s="65" t="str">
        <f t="shared" si="337"/>
        <v/>
      </c>
      <c r="S1829" s="16" t="str">
        <f t="shared" si="338"/>
        <v/>
      </c>
      <c r="X1829" s="65" t="str">
        <f t="shared" si="339"/>
        <v/>
      </c>
      <c r="AD1829" s="65" t="str">
        <f t="shared" si="340"/>
        <v/>
      </c>
      <c r="AE1829" s="80" t="str">
        <f t="shared" si="341"/>
        <v/>
      </c>
      <c r="AF1829" s="13"/>
      <c r="AN1829" s="14"/>
      <c r="AO1829" s="14"/>
      <c r="AS1829" s="14"/>
      <c r="AT1829" s="14"/>
      <c r="AX1829" s="14"/>
      <c r="AY1829" s="114"/>
      <c r="AZ1829" s="96" t="str">
        <f t="shared" si="342"/>
        <v/>
      </c>
      <c r="BA1829" s="59" t="str">
        <f t="shared" si="343"/>
        <v/>
      </c>
      <c r="BB1829" s="59" t="str">
        <f t="shared" si="344"/>
        <v/>
      </c>
      <c r="BC1829" s="59" t="str">
        <f t="shared" si="348"/>
        <v/>
      </c>
      <c r="BD1829" s="59" t="str">
        <f t="shared" si="346"/>
        <v/>
      </c>
      <c r="BE1829" s="34" t="str">
        <f>IF(AZ1829="","",IF(AND($H1829="",$I1829=""),"Y",IF(AND($H1829&lt;=#REF!,$I1829&gt;=#REF!),"Y",IF(AND($H1829&lt;=#REF!,$I1829=""),"Y",IF(AND($H1829="",$I1829&gt;=#REF!),"Y","N")))))</f>
        <v/>
      </c>
      <c r="BF1829" s="80" t="str">
        <f t="shared" si="347"/>
        <v/>
      </c>
    </row>
    <row r="1830" spans="12:58">
      <c r="L1830" s="80" t="str">
        <f t="shared" si="345"/>
        <v/>
      </c>
      <c r="R1830" s="65" t="str">
        <f t="shared" si="337"/>
        <v/>
      </c>
      <c r="S1830" s="16" t="str">
        <f t="shared" si="338"/>
        <v/>
      </c>
      <c r="X1830" s="65" t="str">
        <f t="shared" si="339"/>
        <v/>
      </c>
      <c r="AD1830" s="65" t="str">
        <f t="shared" si="340"/>
        <v/>
      </c>
      <c r="AE1830" s="80" t="str">
        <f t="shared" si="341"/>
        <v/>
      </c>
      <c r="AF1830" s="13"/>
      <c r="AN1830" s="14"/>
      <c r="AO1830" s="14"/>
      <c r="AS1830" s="14"/>
      <c r="AT1830" s="14"/>
      <c r="AX1830" s="14"/>
      <c r="AY1830" s="114"/>
      <c r="AZ1830" s="96" t="str">
        <f t="shared" si="342"/>
        <v/>
      </c>
      <c r="BA1830" s="59" t="str">
        <f t="shared" si="343"/>
        <v/>
      </c>
      <c r="BB1830" s="59" t="str">
        <f t="shared" si="344"/>
        <v/>
      </c>
      <c r="BC1830" s="59" t="str">
        <f t="shared" si="348"/>
        <v/>
      </c>
      <c r="BD1830" s="59" t="str">
        <f t="shared" si="346"/>
        <v/>
      </c>
      <c r="BE1830" s="34" t="str">
        <f>IF(AZ1830="","",IF(AND($H1830="",$I1830=""),"Y",IF(AND($H1830&lt;=#REF!,$I1830&gt;=#REF!),"Y",IF(AND($H1830&lt;=#REF!,$I1830=""),"Y",IF(AND($H1830="",$I1830&gt;=#REF!),"Y","N")))))</f>
        <v/>
      </c>
      <c r="BF1830" s="80" t="str">
        <f t="shared" si="347"/>
        <v/>
      </c>
    </row>
    <row r="1831" spans="12:58">
      <c r="L1831" s="80" t="str">
        <f t="shared" si="345"/>
        <v/>
      </c>
      <c r="R1831" s="65" t="str">
        <f t="shared" si="337"/>
        <v/>
      </c>
      <c r="S1831" s="16" t="str">
        <f t="shared" si="338"/>
        <v/>
      </c>
      <c r="X1831" s="65" t="str">
        <f t="shared" si="339"/>
        <v/>
      </c>
      <c r="AD1831" s="65" t="str">
        <f t="shared" si="340"/>
        <v/>
      </c>
      <c r="AE1831" s="80" t="str">
        <f t="shared" si="341"/>
        <v/>
      </c>
      <c r="AF1831" s="13"/>
      <c r="AN1831" s="14"/>
      <c r="AO1831" s="14"/>
      <c r="AS1831" s="14"/>
      <c r="AT1831" s="14"/>
      <c r="AX1831" s="14"/>
      <c r="AY1831" s="114"/>
      <c r="AZ1831" s="96" t="str">
        <f t="shared" si="342"/>
        <v/>
      </c>
      <c r="BA1831" s="59" t="str">
        <f t="shared" si="343"/>
        <v/>
      </c>
      <c r="BB1831" s="59" t="str">
        <f t="shared" si="344"/>
        <v/>
      </c>
      <c r="BC1831" s="59" t="str">
        <f t="shared" si="348"/>
        <v/>
      </c>
      <c r="BD1831" s="59" t="str">
        <f t="shared" si="346"/>
        <v/>
      </c>
      <c r="BE1831" s="34" t="str">
        <f>IF(AZ1831="","",IF(AND($H1831="",$I1831=""),"Y",IF(AND($H1831&lt;=#REF!,$I1831&gt;=#REF!),"Y",IF(AND($H1831&lt;=#REF!,$I1831=""),"Y",IF(AND($H1831="",$I1831&gt;=#REF!),"Y","N")))))</f>
        <v/>
      </c>
      <c r="BF1831" s="80" t="str">
        <f t="shared" si="347"/>
        <v/>
      </c>
    </row>
    <row r="1832" spans="12:58">
      <c r="L1832" s="80" t="str">
        <f t="shared" si="345"/>
        <v/>
      </c>
      <c r="R1832" s="65" t="str">
        <f t="shared" si="337"/>
        <v/>
      </c>
      <c r="S1832" s="16" t="str">
        <f t="shared" si="338"/>
        <v/>
      </c>
      <c r="X1832" s="65" t="str">
        <f t="shared" si="339"/>
        <v/>
      </c>
      <c r="AD1832" s="65" t="str">
        <f t="shared" si="340"/>
        <v/>
      </c>
      <c r="AE1832" s="80" t="str">
        <f t="shared" si="341"/>
        <v/>
      </c>
      <c r="AF1832" s="13"/>
      <c r="AN1832" s="14"/>
      <c r="AO1832" s="14"/>
      <c r="AS1832" s="14"/>
      <c r="AT1832" s="14"/>
      <c r="AX1832" s="14"/>
      <c r="AY1832" s="114"/>
      <c r="AZ1832" s="96" t="str">
        <f t="shared" si="342"/>
        <v/>
      </c>
      <c r="BA1832" s="59" t="str">
        <f t="shared" si="343"/>
        <v/>
      </c>
      <c r="BB1832" s="59" t="str">
        <f t="shared" si="344"/>
        <v/>
      </c>
      <c r="BC1832" s="59" t="str">
        <f t="shared" si="348"/>
        <v/>
      </c>
      <c r="BD1832" s="59" t="str">
        <f t="shared" si="346"/>
        <v/>
      </c>
      <c r="BE1832" s="34" t="str">
        <f>IF(AZ1832="","",IF(AND($H1832="",$I1832=""),"Y",IF(AND($H1832&lt;=#REF!,$I1832&gt;=#REF!),"Y",IF(AND($H1832&lt;=#REF!,$I1832=""),"Y",IF(AND($H1832="",$I1832&gt;=#REF!),"Y","N")))))</f>
        <v/>
      </c>
      <c r="BF1832" s="80" t="str">
        <f t="shared" si="347"/>
        <v/>
      </c>
    </row>
    <row r="1833" spans="12:58">
      <c r="L1833" s="80" t="str">
        <f t="shared" si="345"/>
        <v/>
      </c>
      <c r="R1833" s="65" t="str">
        <f t="shared" si="337"/>
        <v/>
      </c>
      <c r="S1833" s="16" t="str">
        <f t="shared" si="338"/>
        <v/>
      </c>
      <c r="X1833" s="65" t="str">
        <f t="shared" si="339"/>
        <v/>
      </c>
      <c r="AD1833" s="65" t="str">
        <f t="shared" si="340"/>
        <v/>
      </c>
      <c r="AE1833" s="80" t="str">
        <f t="shared" si="341"/>
        <v/>
      </c>
      <c r="AF1833" s="13"/>
      <c r="AN1833" s="14"/>
      <c r="AO1833" s="14"/>
      <c r="AS1833" s="14"/>
      <c r="AT1833" s="14"/>
      <c r="AX1833" s="14"/>
      <c r="AY1833" s="114"/>
      <c r="AZ1833" s="96" t="str">
        <f t="shared" si="342"/>
        <v/>
      </c>
      <c r="BA1833" s="59" t="str">
        <f t="shared" si="343"/>
        <v/>
      </c>
      <c r="BB1833" s="59" t="str">
        <f t="shared" si="344"/>
        <v/>
      </c>
      <c r="BC1833" s="59" t="str">
        <f t="shared" si="348"/>
        <v/>
      </c>
      <c r="BD1833" s="59" t="str">
        <f t="shared" si="346"/>
        <v/>
      </c>
      <c r="BE1833" s="34" t="str">
        <f>IF(AZ1833="","",IF(AND($H1833="",$I1833=""),"Y",IF(AND($H1833&lt;=#REF!,$I1833&gt;=#REF!),"Y",IF(AND($H1833&lt;=#REF!,$I1833=""),"Y",IF(AND($H1833="",$I1833&gt;=#REF!),"Y","N")))))</f>
        <v/>
      </c>
      <c r="BF1833" s="80" t="str">
        <f t="shared" si="347"/>
        <v/>
      </c>
    </row>
    <row r="1834" spans="12:58">
      <c r="L1834" s="80" t="str">
        <f t="shared" si="345"/>
        <v/>
      </c>
      <c r="R1834" s="65" t="str">
        <f t="shared" si="337"/>
        <v/>
      </c>
      <c r="S1834" s="16" t="str">
        <f t="shared" si="338"/>
        <v/>
      </c>
      <c r="X1834" s="65" t="str">
        <f t="shared" si="339"/>
        <v/>
      </c>
      <c r="AD1834" s="65" t="str">
        <f t="shared" si="340"/>
        <v/>
      </c>
      <c r="AE1834" s="80" t="str">
        <f t="shared" si="341"/>
        <v/>
      </c>
      <c r="AF1834" s="13"/>
      <c r="AN1834" s="14"/>
      <c r="AO1834" s="14"/>
      <c r="AS1834" s="14"/>
      <c r="AT1834" s="14"/>
      <c r="AX1834" s="14"/>
      <c r="AY1834" s="114"/>
      <c r="AZ1834" s="96" t="str">
        <f t="shared" si="342"/>
        <v/>
      </c>
      <c r="BA1834" s="59" t="str">
        <f t="shared" si="343"/>
        <v/>
      </c>
      <c r="BB1834" s="59" t="str">
        <f t="shared" si="344"/>
        <v/>
      </c>
      <c r="BC1834" s="59" t="str">
        <f t="shared" si="348"/>
        <v/>
      </c>
      <c r="BD1834" s="59" t="str">
        <f t="shared" si="346"/>
        <v/>
      </c>
      <c r="BE1834" s="34" t="str">
        <f>IF(AZ1834="","",IF(AND($H1834="",$I1834=""),"Y",IF(AND($H1834&lt;=#REF!,$I1834&gt;=#REF!),"Y",IF(AND($H1834&lt;=#REF!,$I1834=""),"Y",IF(AND($H1834="",$I1834&gt;=#REF!),"Y","N")))))</f>
        <v/>
      </c>
      <c r="BF1834" s="80" t="str">
        <f t="shared" si="347"/>
        <v/>
      </c>
    </row>
    <row r="1835" spans="12:58">
      <c r="L1835" s="80" t="str">
        <f t="shared" si="345"/>
        <v/>
      </c>
      <c r="R1835" s="65" t="str">
        <f t="shared" si="337"/>
        <v/>
      </c>
      <c r="S1835" s="16" t="str">
        <f t="shared" si="338"/>
        <v/>
      </c>
      <c r="X1835" s="65" t="str">
        <f t="shared" si="339"/>
        <v/>
      </c>
      <c r="AD1835" s="65" t="str">
        <f t="shared" si="340"/>
        <v/>
      </c>
      <c r="AE1835" s="80" t="str">
        <f t="shared" si="341"/>
        <v/>
      </c>
      <c r="AF1835" s="13"/>
      <c r="AN1835" s="14"/>
      <c r="AO1835" s="14"/>
      <c r="AS1835" s="14"/>
      <c r="AT1835" s="14"/>
      <c r="AX1835" s="14"/>
      <c r="AY1835" s="114"/>
      <c r="AZ1835" s="96" t="str">
        <f t="shared" si="342"/>
        <v/>
      </c>
      <c r="BA1835" s="59" t="str">
        <f t="shared" si="343"/>
        <v/>
      </c>
      <c r="BB1835" s="59" t="str">
        <f t="shared" si="344"/>
        <v/>
      </c>
      <c r="BC1835" s="59" t="str">
        <f t="shared" si="348"/>
        <v/>
      </c>
      <c r="BD1835" s="59" t="str">
        <f t="shared" si="346"/>
        <v/>
      </c>
      <c r="BE1835" s="34" t="str">
        <f>IF(AZ1835="","",IF(AND($H1835="",$I1835=""),"Y",IF(AND($H1835&lt;=#REF!,$I1835&gt;=#REF!),"Y",IF(AND($H1835&lt;=#REF!,$I1835=""),"Y",IF(AND($H1835="",$I1835&gt;=#REF!),"Y","N")))))</f>
        <v/>
      </c>
      <c r="BF1835" s="80" t="str">
        <f t="shared" si="347"/>
        <v/>
      </c>
    </row>
    <row r="1836" spans="12:58">
      <c r="L1836" s="80" t="str">
        <f t="shared" si="345"/>
        <v/>
      </c>
      <c r="R1836" s="65" t="str">
        <f t="shared" si="337"/>
        <v/>
      </c>
      <c r="S1836" s="16" t="str">
        <f t="shared" si="338"/>
        <v/>
      </c>
      <c r="X1836" s="65" t="str">
        <f t="shared" si="339"/>
        <v/>
      </c>
      <c r="AD1836" s="65" t="str">
        <f t="shared" si="340"/>
        <v/>
      </c>
      <c r="AE1836" s="80" t="str">
        <f t="shared" si="341"/>
        <v/>
      </c>
      <c r="AF1836" s="13"/>
      <c r="AN1836" s="14"/>
      <c r="AO1836" s="14"/>
      <c r="AS1836" s="14"/>
      <c r="AT1836" s="14"/>
      <c r="AX1836" s="14"/>
      <c r="AY1836" s="114"/>
      <c r="AZ1836" s="96" t="str">
        <f t="shared" si="342"/>
        <v/>
      </c>
      <c r="BA1836" s="59" t="str">
        <f t="shared" si="343"/>
        <v/>
      </c>
      <c r="BB1836" s="59" t="str">
        <f t="shared" si="344"/>
        <v/>
      </c>
      <c r="BC1836" s="59" t="str">
        <f t="shared" si="348"/>
        <v/>
      </c>
      <c r="BD1836" s="59" t="str">
        <f t="shared" si="346"/>
        <v/>
      </c>
      <c r="BE1836" s="34" t="str">
        <f>IF(AZ1836="","",IF(AND($H1836="",$I1836=""),"Y",IF(AND($H1836&lt;=#REF!,$I1836&gt;=#REF!),"Y",IF(AND($H1836&lt;=#REF!,$I1836=""),"Y",IF(AND($H1836="",$I1836&gt;=#REF!),"Y","N")))))</f>
        <v/>
      </c>
      <c r="BF1836" s="80" t="str">
        <f t="shared" si="347"/>
        <v/>
      </c>
    </row>
    <row r="1837" spans="12:58">
      <c r="L1837" s="80" t="str">
        <f t="shared" si="345"/>
        <v/>
      </c>
      <c r="R1837" s="65" t="str">
        <f t="shared" si="337"/>
        <v/>
      </c>
      <c r="S1837" s="16" t="str">
        <f t="shared" si="338"/>
        <v/>
      </c>
      <c r="X1837" s="65" t="str">
        <f t="shared" si="339"/>
        <v/>
      </c>
      <c r="AD1837" s="65" t="str">
        <f t="shared" si="340"/>
        <v/>
      </c>
      <c r="AE1837" s="80" t="str">
        <f t="shared" si="341"/>
        <v/>
      </c>
      <c r="AF1837" s="13"/>
      <c r="AN1837" s="14"/>
      <c r="AO1837" s="14"/>
      <c r="AS1837" s="14"/>
      <c r="AT1837" s="14"/>
      <c r="AX1837" s="14"/>
      <c r="AY1837" s="114"/>
      <c r="AZ1837" s="96" t="str">
        <f t="shared" si="342"/>
        <v/>
      </c>
      <c r="BA1837" s="59" t="str">
        <f t="shared" si="343"/>
        <v/>
      </c>
      <c r="BB1837" s="59" t="str">
        <f t="shared" si="344"/>
        <v/>
      </c>
      <c r="BC1837" s="59" t="str">
        <f t="shared" si="348"/>
        <v/>
      </c>
      <c r="BD1837" s="59" t="str">
        <f t="shared" si="346"/>
        <v/>
      </c>
      <c r="BE1837" s="34" t="str">
        <f>IF(AZ1837="","",IF(AND($H1837="",$I1837=""),"Y",IF(AND($H1837&lt;=#REF!,$I1837&gt;=#REF!),"Y",IF(AND($H1837&lt;=#REF!,$I1837=""),"Y",IF(AND($H1837="",$I1837&gt;=#REF!),"Y","N")))))</f>
        <v/>
      </c>
      <c r="BF1837" s="80" t="str">
        <f t="shared" si="347"/>
        <v/>
      </c>
    </row>
    <row r="1838" spans="12:58">
      <c r="L1838" s="80" t="str">
        <f t="shared" si="345"/>
        <v/>
      </c>
      <c r="R1838" s="65" t="str">
        <f t="shared" si="337"/>
        <v/>
      </c>
      <c r="S1838" s="16" t="str">
        <f t="shared" si="338"/>
        <v/>
      </c>
      <c r="X1838" s="65" t="str">
        <f t="shared" si="339"/>
        <v/>
      </c>
      <c r="AD1838" s="65" t="str">
        <f t="shared" si="340"/>
        <v/>
      </c>
      <c r="AE1838" s="80" t="str">
        <f t="shared" si="341"/>
        <v/>
      </c>
      <c r="AF1838" s="13"/>
      <c r="AN1838" s="14"/>
      <c r="AO1838" s="14"/>
      <c r="AS1838" s="14"/>
      <c r="AT1838" s="14"/>
      <c r="AX1838" s="14"/>
      <c r="AY1838" s="114"/>
      <c r="AZ1838" s="96" t="str">
        <f t="shared" si="342"/>
        <v/>
      </c>
      <c r="BA1838" s="59" t="str">
        <f t="shared" si="343"/>
        <v/>
      </c>
      <c r="BB1838" s="59" t="str">
        <f t="shared" si="344"/>
        <v/>
      </c>
      <c r="BC1838" s="59" t="str">
        <f t="shared" si="348"/>
        <v/>
      </c>
      <c r="BD1838" s="59" t="str">
        <f t="shared" si="346"/>
        <v/>
      </c>
      <c r="BE1838" s="34" t="str">
        <f>IF(AZ1838="","",IF(AND($H1838="",$I1838=""),"Y",IF(AND($H1838&lt;=#REF!,$I1838&gt;=#REF!),"Y",IF(AND($H1838&lt;=#REF!,$I1838=""),"Y",IF(AND($H1838="",$I1838&gt;=#REF!),"Y","N")))))</f>
        <v/>
      </c>
      <c r="BF1838" s="80" t="str">
        <f t="shared" si="347"/>
        <v/>
      </c>
    </row>
    <row r="1839" spans="12:58">
      <c r="L1839" s="80" t="str">
        <f t="shared" si="345"/>
        <v/>
      </c>
      <c r="R1839" s="65" t="str">
        <f t="shared" si="337"/>
        <v/>
      </c>
      <c r="S1839" s="16" t="str">
        <f t="shared" si="338"/>
        <v/>
      </c>
      <c r="X1839" s="65" t="str">
        <f t="shared" si="339"/>
        <v/>
      </c>
      <c r="AD1839" s="65" t="str">
        <f t="shared" si="340"/>
        <v/>
      </c>
      <c r="AE1839" s="80" t="str">
        <f t="shared" si="341"/>
        <v/>
      </c>
      <c r="AF1839" s="13"/>
      <c r="AN1839" s="14"/>
      <c r="AO1839" s="14"/>
      <c r="AS1839" s="14"/>
      <c r="AT1839" s="14"/>
      <c r="AX1839" s="14"/>
      <c r="AY1839" s="114"/>
      <c r="AZ1839" s="96" t="str">
        <f t="shared" si="342"/>
        <v/>
      </c>
      <c r="BA1839" s="59" t="str">
        <f t="shared" si="343"/>
        <v/>
      </c>
      <c r="BB1839" s="59" t="str">
        <f t="shared" si="344"/>
        <v/>
      </c>
      <c r="BC1839" s="59" t="str">
        <f t="shared" si="348"/>
        <v/>
      </c>
      <c r="BD1839" s="59" t="str">
        <f t="shared" si="346"/>
        <v/>
      </c>
      <c r="BE1839" s="34" t="str">
        <f>IF(AZ1839="","",IF(AND($H1839="",$I1839=""),"Y",IF(AND($H1839&lt;=#REF!,$I1839&gt;=#REF!),"Y",IF(AND($H1839&lt;=#REF!,$I1839=""),"Y",IF(AND($H1839="",$I1839&gt;=#REF!),"Y","N")))))</f>
        <v/>
      </c>
      <c r="BF1839" s="80" t="str">
        <f t="shared" si="347"/>
        <v/>
      </c>
    </row>
    <row r="1840" spans="12:58">
      <c r="L1840" s="80" t="str">
        <f t="shared" si="345"/>
        <v/>
      </c>
      <c r="R1840" s="65" t="str">
        <f t="shared" si="337"/>
        <v/>
      </c>
      <c r="S1840" s="16" t="str">
        <f t="shared" si="338"/>
        <v/>
      </c>
      <c r="X1840" s="65" t="str">
        <f t="shared" si="339"/>
        <v/>
      </c>
      <c r="AD1840" s="65" t="str">
        <f t="shared" si="340"/>
        <v/>
      </c>
      <c r="AE1840" s="80" t="str">
        <f t="shared" si="341"/>
        <v/>
      </c>
      <c r="AF1840" s="13"/>
      <c r="AN1840" s="14"/>
      <c r="AO1840" s="14"/>
      <c r="AS1840" s="14"/>
      <c r="AT1840" s="14"/>
      <c r="AX1840" s="14"/>
      <c r="AY1840" s="114"/>
      <c r="AZ1840" s="96" t="str">
        <f t="shared" si="342"/>
        <v/>
      </c>
      <c r="BA1840" s="59" t="str">
        <f t="shared" si="343"/>
        <v/>
      </c>
      <c r="BB1840" s="59" t="str">
        <f t="shared" si="344"/>
        <v/>
      </c>
      <c r="BC1840" s="59" t="str">
        <f t="shared" si="348"/>
        <v/>
      </c>
      <c r="BD1840" s="59" t="str">
        <f t="shared" si="346"/>
        <v/>
      </c>
      <c r="BE1840" s="34" t="str">
        <f>IF(AZ1840="","",IF(AND($H1840="",$I1840=""),"Y",IF(AND($H1840&lt;=#REF!,$I1840&gt;=#REF!),"Y",IF(AND($H1840&lt;=#REF!,$I1840=""),"Y",IF(AND($H1840="",$I1840&gt;=#REF!),"Y","N")))))</f>
        <v/>
      </c>
      <c r="BF1840" s="80" t="str">
        <f t="shared" si="347"/>
        <v/>
      </c>
    </row>
    <row r="1841" spans="12:58">
      <c r="L1841" s="80" t="str">
        <f t="shared" si="345"/>
        <v/>
      </c>
      <c r="R1841" s="65" t="str">
        <f t="shared" si="337"/>
        <v/>
      </c>
      <c r="S1841" s="16" t="str">
        <f t="shared" si="338"/>
        <v/>
      </c>
      <c r="X1841" s="65" t="str">
        <f t="shared" si="339"/>
        <v/>
      </c>
      <c r="AD1841" s="65" t="str">
        <f t="shared" si="340"/>
        <v/>
      </c>
      <c r="AE1841" s="80" t="str">
        <f t="shared" si="341"/>
        <v/>
      </c>
      <c r="AF1841" s="13"/>
      <c r="AN1841" s="14"/>
      <c r="AO1841" s="14"/>
      <c r="AS1841" s="14"/>
      <c r="AT1841" s="14"/>
      <c r="AX1841" s="14"/>
      <c r="AY1841" s="114"/>
      <c r="AZ1841" s="96" t="str">
        <f t="shared" si="342"/>
        <v/>
      </c>
      <c r="BA1841" s="59" t="str">
        <f t="shared" si="343"/>
        <v/>
      </c>
      <c r="BB1841" s="59" t="str">
        <f t="shared" si="344"/>
        <v/>
      </c>
      <c r="BC1841" s="59" t="str">
        <f t="shared" si="348"/>
        <v/>
      </c>
      <c r="BD1841" s="59" t="str">
        <f t="shared" si="346"/>
        <v/>
      </c>
      <c r="BE1841" s="34" t="str">
        <f>IF(AZ1841="","",IF(AND($H1841="",$I1841=""),"Y",IF(AND($H1841&lt;=#REF!,$I1841&gt;=#REF!),"Y",IF(AND($H1841&lt;=#REF!,$I1841=""),"Y",IF(AND($H1841="",$I1841&gt;=#REF!),"Y","N")))))</f>
        <v/>
      </c>
      <c r="BF1841" s="80" t="str">
        <f t="shared" si="347"/>
        <v/>
      </c>
    </row>
    <row r="1842" spans="12:58">
      <c r="L1842" s="80" t="str">
        <f t="shared" si="345"/>
        <v/>
      </c>
      <c r="R1842" s="65" t="str">
        <f t="shared" si="337"/>
        <v/>
      </c>
      <c r="S1842" s="16" t="str">
        <f t="shared" si="338"/>
        <v/>
      </c>
      <c r="X1842" s="65" t="str">
        <f t="shared" si="339"/>
        <v/>
      </c>
      <c r="AD1842" s="65" t="str">
        <f t="shared" si="340"/>
        <v/>
      </c>
      <c r="AE1842" s="80" t="str">
        <f t="shared" si="341"/>
        <v/>
      </c>
      <c r="AF1842" s="13"/>
      <c r="AN1842" s="14"/>
      <c r="AO1842" s="14"/>
      <c r="AS1842" s="14"/>
      <c r="AT1842" s="14"/>
      <c r="AX1842" s="14"/>
      <c r="AY1842" s="114"/>
      <c r="AZ1842" s="96" t="str">
        <f t="shared" si="342"/>
        <v/>
      </c>
      <c r="BA1842" s="59" t="str">
        <f t="shared" si="343"/>
        <v/>
      </c>
      <c r="BB1842" s="59" t="str">
        <f t="shared" si="344"/>
        <v/>
      </c>
      <c r="BC1842" s="59" t="str">
        <f t="shared" si="348"/>
        <v/>
      </c>
      <c r="BD1842" s="59" t="str">
        <f t="shared" si="346"/>
        <v/>
      </c>
      <c r="BE1842" s="34" t="str">
        <f>IF(AZ1842="","",IF(AND($H1842="",$I1842=""),"Y",IF(AND($H1842&lt;=#REF!,$I1842&gt;=#REF!),"Y",IF(AND($H1842&lt;=#REF!,$I1842=""),"Y",IF(AND($H1842="",$I1842&gt;=#REF!),"Y","N")))))</f>
        <v/>
      </c>
      <c r="BF1842" s="80" t="str">
        <f t="shared" si="347"/>
        <v/>
      </c>
    </row>
    <row r="1843" spans="12:58">
      <c r="L1843" s="80" t="str">
        <f t="shared" si="345"/>
        <v/>
      </c>
      <c r="R1843" s="65" t="str">
        <f t="shared" si="337"/>
        <v/>
      </c>
      <c r="S1843" s="16" t="str">
        <f t="shared" si="338"/>
        <v/>
      </c>
      <c r="X1843" s="65" t="str">
        <f t="shared" si="339"/>
        <v/>
      </c>
      <c r="AD1843" s="65" t="str">
        <f t="shared" si="340"/>
        <v/>
      </c>
      <c r="AE1843" s="80" t="str">
        <f t="shared" si="341"/>
        <v/>
      </c>
      <c r="AF1843" s="13"/>
      <c r="AN1843" s="14"/>
      <c r="AO1843" s="14"/>
      <c r="AS1843" s="14"/>
      <c r="AT1843" s="14"/>
      <c r="AX1843" s="14"/>
      <c r="AY1843" s="114"/>
      <c r="AZ1843" s="96" t="str">
        <f t="shared" si="342"/>
        <v/>
      </c>
      <c r="BA1843" s="59" t="str">
        <f t="shared" si="343"/>
        <v/>
      </c>
      <c r="BB1843" s="59" t="str">
        <f t="shared" si="344"/>
        <v/>
      </c>
      <c r="BC1843" s="59" t="str">
        <f t="shared" si="348"/>
        <v/>
      </c>
      <c r="BD1843" s="59" t="str">
        <f t="shared" si="346"/>
        <v/>
      </c>
      <c r="BE1843" s="34" t="str">
        <f>IF(AZ1843="","",IF(AND($H1843="",$I1843=""),"Y",IF(AND($H1843&lt;=#REF!,$I1843&gt;=#REF!),"Y",IF(AND($H1843&lt;=#REF!,$I1843=""),"Y",IF(AND($H1843="",$I1843&gt;=#REF!),"Y","N")))))</f>
        <v/>
      </c>
      <c r="BF1843" s="80" t="str">
        <f t="shared" si="347"/>
        <v/>
      </c>
    </row>
    <row r="1844" spans="12:58">
      <c r="L1844" s="80" t="str">
        <f t="shared" si="345"/>
        <v/>
      </c>
      <c r="R1844" s="65" t="str">
        <f t="shared" si="337"/>
        <v/>
      </c>
      <c r="S1844" s="16" t="str">
        <f t="shared" si="338"/>
        <v/>
      </c>
      <c r="X1844" s="65" t="str">
        <f t="shared" si="339"/>
        <v/>
      </c>
      <c r="AD1844" s="65" t="str">
        <f t="shared" si="340"/>
        <v/>
      </c>
      <c r="AE1844" s="80" t="str">
        <f t="shared" si="341"/>
        <v/>
      </c>
      <c r="AF1844" s="13"/>
      <c r="AN1844" s="14"/>
      <c r="AO1844" s="14"/>
      <c r="AS1844" s="14"/>
      <c r="AT1844" s="14"/>
      <c r="AX1844" s="14"/>
      <c r="AY1844" s="114"/>
      <c r="AZ1844" s="96" t="str">
        <f t="shared" si="342"/>
        <v/>
      </c>
      <c r="BA1844" s="59" t="str">
        <f t="shared" si="343"/>
        <v/>
      </c>
      <c r="BB1844" s="59" t="str">
        <f t="shared" si="344"/>
        <v/>
      </c>
      <c r="BC1844" s="59" t="str">
        <f t="shared" si="348"/>
        <v/>
      </c>
      <c r="BD1844" s="59" t="str">
        <f t="shared" si="346"/>
        <v/>
      </c>
      <c r="BE1844" s="34" t="str">
        <f>IF(AZ1844="","",IF(AND($H1844="",$I1844=""),"Y",IF(AND($H1844&lt;=#REF!,$I1844&gt;=#REF!),"Y",IF(AND($H1844&lt;=#REF!,$I1844=""),"Y",IF(AND($H1844="",$I1844&gt;=#REF!),"Y","N")))))</f>
        <v/>
      </c>
      <c r="BF1844" s="80" t="str">
        <f t="shared" si="347"/>
        <v/>
      </c>
    </row>
    <row r="1845" spans="12:58">
      <c r="L1845" s="80" t="str">
        <f t="shared" si="345"/>
        <v/>
      </c>
      <c r="R1845" s="65" t="str">
        <f t="shared" si="337"/>
        <v/>
      </c>
      <c r="S1845" s="16" t="str">
        <f t="shared" si="338"/>
        <v/>
      </c>
      <c r="X1845" s="65" t="str">
        <f t="shared" si="339"/>
        <v/>
      </c>
      <c r="AD1845" s="65" t="str">
        <f t="shared" si="340"/>
        <v/>
      </c>
      <c r="AE1845" s="80" t="str">
        <f t="shared" si="341"/>
        <v/>
      </c>
      <c r="AF1845" s="13"/>
      <c r="AN1845" s="14"/>
      <c r="AO1845" s="14"/>
      <c r="AS1845" s="14"/>
      <c r="AT1845" s="14"/>
      <c r="AX1845" s="14"/>
      <c r="AY1845" s="114"/>
      <c r="AZ1845" s="96" t="str">
        <f t="shared" si="342"/>
        <v/>
      </c>
      <c r="BA1845" s="59" t="str">
        <f t="shared" si="343"/>
        <v/>
      </c>
      <c r="BB1845" s="59" t="str">
        <f t="shared" si="344"/>
        <v/>
      </c>
      <c r="BC1845" s="59" t="str">
        <f t="shared" si="348"/>
        <v/>
      </c>
      <c r="BD1845" s="59" t="str">
        <f t="shared" si="346"/>
        <v/>
      </c>
      <c r="BE1845" s="34" t="str">
        <f>IF(AZ1845="","",IF(AND($H1845="",$I1845=""),"Y",IF(AND($H1845&lt;=#REF!,$I1845&gt;=#REF!),"Y",IF(AND($H1845&lt;=#REF!,$I1845=""),"Y",IF(AND($H1845="",$I1845&gt;=#REF!),"Y","N")))))</f>
        <v/>
      </c>
      <c r="BF1845" s="80" t="str">
        <f t="shared" si="347"/>
        <v/>
      </c>
    </row>
    <row r="1846" spans="12:58">
      <c r="L1846" s="80" t="str">
        <f t="shared" si="345"/>
        <v/>
      </c>
      <c r="R1846" s="65" t="str">
        <f t="shared" si="337"/>
        <v/>
      </c>
      <c r="S1846" s="16" t="str">
        <f t="shared" si="338"/>
        <v/>
      </c>
      <c r="X1846" s="65" t="str">
        <f t="shared" si="339"/>
        <v/>
      </c>
      <c r="AD1846" s="65" t="str">
        <f t="shared" si="340"/>
        <v/>
      </c>
      <c r="AE1846" s="80" t="str">
        <f t="shared" si="341"/>
        <v/>
      </c>
      <c r="AF1846" s="13"/>
      <c r="AN1846" s="14"/>
      <c r="AO1846" s="14"/>
      <c r="AS1846" s="14"/>
      <c r="AT1846" s="14"/>
      <c r="AX1846" s="14"/>
      <c r="AY1846" s="114"/>
      <c r="AZ1846" s="96" t="str">
        <f t="shared" si="342"/>
        <v/>
      </c>
      <c r="BA1846" s="59" t="str">
        <f t="shared" si="343"/>
        <v/>
      </c>
      <c r="BB1846" s="59" t="str">
        <f t="shared" si="344"/>
        <v/>
      </c>
      <c r="BC1846" s="59" t="str">
        <f t="shared" si="348"/>
        <v/>
      </c>
      <c r="BD1846" s="59" t="str">
        <f t="shared" si="346"/>
        <v/>
      </c>
      <c r="BE1846" s="34" t="str">
        <f>IF(AZ1846="","",IF(AND($H1846="",$I1846=""),"Y",IF(AND($H1846&lt;=#REF!,$I1846&gt;=#REF!),"Y",IF(AND($H1846&lt;=#REF!,$I1846=""),"Y",IF(AND($H1846="",$I1846&gt;=#REF!),"Y","N")))))</f>
        <v/>
      </c>
      <c r="BF1846" s="80" t="str">
        <f t="shared" si="347"/>
        <v/>
      </c>
    </row>
    <row r="1847" spans="12:58">
      <c r="L1847" s="80" t="str">
        <f t="shared" si="345"/>
        <v/>
      </c>
      <c r="R1847" s="65" t="str">
        <f t="shared" si="337"/>
        <v/>
      </c>
      <c r="S1847" s="16" t="str">
        <f t="shared" si="338"/>
        <v/>
      </c>
      <c r="X1847" s="65" t="str">
        <f t="shared" si="339"/>
        <v/>
      </c>
      <c r="AD1847" s="65" t="str">
        <f t="shared" si="340"/>
        <v/>
      </c>
      <c r="AE1847" s="80" t="str">
        <f t="shared" si="341"/>
        <v/>
      </c>
      <c r="AF1847" s="13"/>
      <c r="AN1847" s="14"/>
      <c r="AO1847" s="14"/>
      <c r="AS1847" s="14"/>
      <c r="AT1847" s="14"/>
      <c r="AX1847" s="14"/>
      <c r="AY1847" s="114"/>
      <c r="AZ1847" s="96" t="str">
        <f t="shared" si="342"/>
        <v/>
      </c>
      <c r="BA1847" s="59" t="str">
        <f t="shared" si="343"/>
        <v/>
      </c>
      <c r="BB1847" s="59" t="str">
        <f t="shared" si="344"/>
        <v/>
      </c>
      <c r="BC1847" s="59" t="str">
        <f t="shared" si="348"/>
        <v/>
      </c>
      <c r="BD1847" s="59" t="str">
        <f t="shared" si="346"/>
        <v/>
      </c>
      <c r="BE1847" s="34" t="str">
        <f>IF(AZ1847="","",IF(AND($H1847="",$I1847=""),"Y",IF(AND($H1847&lt;=#REF!,$I1847&gt;=#REF!),"Y",IF(AND($H1847&lt;=#REF!,$I1847=""),"Y",IF(AND($H1847="",$I1847&gt;=#REF!),"Y","N")))))</f>
        <v/>
      </c>
      <c r="BF1847" s="80" t="str">
        <f t="shared" si="347"/>
        <v/>
      </c>
    </row>
    <row r="1848" spans="12:58">
      <c r="L1848" s="80" t="str">
        <f t="shared" si="345"/>
        <v/>
      </c>
      <c r="R1848" s="65" t="str">
        <f t="shared" si="337"/>
        <v/>
      </c>
      <c r="S1848" s="16" t="str">
        <f t="shared" si="338"/>
        <v/>
      </c>
      <c r="X1848" s="65" t="str">
        <f t="shared" si="339"/>
        <v/>
      </c>
      <c r="AD1848" s="65" t="str">
        <f t="shared" si="340"/>
        <v/>
      </c>
      <c r="AE1848" s="80" t="str">
        <f t="shared" si="341"/>
        <v/>
      </c>
      <c r="AF1848" s="13"/>
      <c r="AN1848" s="14"/>
      <c r="AO1848" s="14"/>
      <c r="AS1848" s="14"/>
      <c r="AT1848" s="14"/>
      <c r="AX1848" s="14"/>
      <c r="AY1848" s="114"/>
      <c r="AZ1848" s="96" t="str">
        <f t="shared" si="342"/>
        <v/>
      </c>
      <c r="BA1848" s="59" t="str">
        <f t="shared" si="343"/>
        <v/>
      </c>
      <c r="BB1848" s="59" t="str">
        <f t="shared" si="344"/>
        <v/>
      </c>
      <c r="BC1848" s="59" t="str">
        <f t="shared" si="348"/>
        <v/>
      </c>
      <c r="BD1848" s="59" t="str">
        <f t="shared" si="346"/>
        <v/>
      </c>
      <c r="BE1848" s="34" t="str">
        <f>IF(AZ1848="","",IF(AND($H1848="",$I1848=""),"Y",IF(AND($H1848&lt;=#REF!,$I1848&gt;=#REF!),"Y",IF(AND($H1848&lt;=#REF!,$I1848=""),"Y",IF(AND($H1848="",$I1848&gt;=#REF!),"Y","N")))))</f>
        <v/>
      </c>
      <c r="BF1848" s="80" t="str">
        <f t="shared" si="347"/>
        <v/>
      </c>
    </row>
    <row r="1849" spans="12:58">
      <c r="L1849" s="80" t="str">
        <f t="shared" si="345"/>
        <v/>
      </c>
      <c r="R1849" s="65" t="str">
        <f t="shared" si="337"/>
        <v/>
      </c>
      <c r="S1849" s="16" t="str">
        <f t="shared" si="338"/>
        <v/>
      </c>
      <c r="X1849" s="65" t="str">
        <f t="shared" si="339"/>
        <v/>
      </c>
      <c r="AD1849" s="65" t="str">
        <f t="shared" si="340"/>
        <v/>
      </c>
      <c r="AE1849" s="80" t="str">
        <f t="shared" si="341"/>
        <v/>
      </c>
      <c r="AF1849" s="13"/>
      <c r="AN1849" s="14"/>
      <c r="AO1849" s="14"/>
      <c r="AS1849" s="14"/>
      <c r="AT1849" s="14"/>
      <c r="AX1849" s="14"/>
      <c r="AY1849" s="114"/>
      <c r="AZ1849" s="96" t="str">
        <f t="shared" si="342"/>
        <v/>
      </c>
      <c r="BA1849" s="59" t="str">
        <f t="shared" si="343"/>
        <v/>
      </c>
      <c r="BB1849" s="59" t="str">
        <f t="shared" si="344"/>
        <v/>
      </c>
      <c r="BC1849" s="59" t="str">
        <f t="shared" si="348"/>
        <v/>
      </c>
      <c r="BD1849" s="59" t="str">
        <f t="shared" si="346"/>
        <v/>
      </c>
      <c r="BE1849" s="34" t="str">
        <f>IF(AZ1849="","",IF(AND($H1849="",$I1849=""),"Y",IF(AND($H1849&lt;=#REF!,$I1849&gt;=#REF!),"Y",IF(AND($H1849&lt;=#REF!,$I1849=""),"Y",IF(AND($H1849="",$I1849&gt;=#REF!),"Y","N")))))</f>
        <v/>
      </c>
      <c r="BF1849" s="80" t="str">
        <f t="shared" si="347"/>
        <v/>
      </c>
    </row>
    <row r="1850" spans="12:58">
      <c r="L1850" s="80" t="str">
        <f t="shared" si="345"/>
        <v/>
      </c>
      <c r="R1850" s="65" t="str">
        <f t="shared" si="337"/>
        <v/>
      </c>
      <c r="S1850" s="16" t="str">
        <f t="shared" si="338"/>
        <v/>
      </c>
      <c r="X1850" s="65" t="str">
        <f t="shared" si="339"/>
        <v/>
      </c>
      <c r="AD1850" s="65" t="str">
        <f t="shared" si="340"/>
        <v/>
      </c>
      <c r="AE1850" s="80" t="str">
        <f t="shared" si="341"/>
        <v/>
      </c>
      <c r="AF1850" s="13"/>
      <c r="AN1850" s="14"/>
      <c r="AO1850" s="14"/>
      <c r="AS1850" s="14"/>
      <c r="AT1850" s="14"/>
      <c r="AX1850" s="14"/>
      <c r="AY1850" s="114"/>
      <c r="AZ1850" s="96" t="str">
        <f t="shared" si="342"/>
        <v/>
      </c>
      <c r="BA1850" s="59" t="str">
        <f t="shared" si="343"/>
        <v/>
      </c>
      <c r="BB1850" s="59" t="str">
        <f t="shared" si="344"/>
        <v/>
      </c>
      <c r="BC1850" s="59" t="str">
        <f t="shared" si="348"/>
        <v/>
      </c>
      <c r="BD1850" s="59" t="str">
        <f t="shared" si="346"/>
        <v/>
      </c>
      <c r="BE1850" s="34" t="str">
        <f>IF(AZ1850="","",IF(AND($H1850="",$I1850=""),"Y",IF(AND($H1850&lt;=#REF!,$I1850&gt;=#REF!),"Y",IF(AND($H1850&lt;=#REF!,$I1850=""),"Y",IF(AND($H1850="",$I1850&gt;=#REF!),"Y","N")))))</f>
        <v/>
      </c>
      <c r="BF1850" s="80" t="str">
        <f t="shared" si="347"/>
        <v/>
      </c>
    </row>
    <row r="1851" spans="12:58">
      <c r="L1851" s="80" t="str">
        <f t="shared" si="345"/>
        <v/>
      </c>
      <c r="R1851" s="65" t="str">
        <f t="shared" si="337"/>
        <v/>
      </c>
      <c r="S1851" s="16" t="str">
        <f t="shared" si="338"/>
        <v/>
      </c>
      <c r="X1851" s="65" t="str">
        <f t="shared" si="339"/>
        <v/>
      </c>
      <c r="AD1851" s="65" t="str">
        <f t="shared" si="340"/>
        <v/>
      </c>
      <c r="AE1851" s="80" t="str">
        <f t="shared" si="341"/>
        <v/>
      </c>
      <c r="AF1851" s="13"/>
      <c r="AN1851" s="14"/>
      <c r="AO1851" s="14"/>
      <c r="AS1851" s="14"/>
      <c r="AT1851" s="14"/>
      <c r="AX1851" s="14"/>
      <c r="AY1851" s="114"/>
      <c r="AZ1851" s="96" t="str">
        <f t="shared" si="342"/>
        <v/>
      </c>
      <c r="BA1851" s="59" t="str">
        <f t="shared" si="343"/>
        <v/>
      </c>
      <c r="BB1851" s="59" t="str">
        <f t="shared" si="344"/>
        <v/>
      </c>
      <c r="BC1851" s="59" t="str">
        <f t="shared" si="348"/>
        <v/>
      </c>
      <c r="BD1851" s="59" t="str">
        <f t="shared" si="346"/>
        <v/>
      </c>
      <c r="BE1851" s="34" t="str">
        <f>IF(AZ1851="","",IF(AND($H1851="",$I1851=""),"Y",IF(AND($H1851&lt;=#REF!,$I1851&gt;=#REF!),"Y",IF(AND($H1851&lt;=#REF!,$I1851=""),"Y",IF(AND($H1851="",$I1851&gt;=#REF!),"Y","N")))))</f>
        <v/>
      </c>
      <c r="BF1851" s="80" t="str">
        <f t="shared" si="347"/>
        <v/>
      </c>
    </row>
    <row r="1852" spans="12:58">
      <c r="L1852" s="80" t="str">
        <f t="shared" si="345"/>
        <v/>
      </c>
      <c r="R1852" s="65" t="str">
        <f t="shared" si="337"/>
        <v/>
      </c>
      <c r="S1852" s="16" t="str">
        <f t="shared" si="338"/>
        <v/>
      </c>
      <c r="X1852" s="65" t="str">
        <f t="shared" si="339"/>
        <v/>
      </c>
      <c r="AD1852" s="65" t="str">
        <f t="shared" si="340"/>
        <v/>
      </c>
      <c r="AE1852" s="80" t="str">
        <f t="shared" si="341"/>
        <v/>
      </c>
      <c r="AF1852" s="13"/>
      <c r="AN1852" s="14"/>
      <c r="AO1852" s="14"/>
      <c r="AS1852" s="14"/>
      <c r="AT1852" s="14"/>
      <c r="AX1852" s="14"/>
      <c r="AY1852" s="114"/>
      <c r="AZ1852" s="96" t="str">
        <f t="shared" si="342"/>
        <v/>
      </c>
      <c r="BA1852" s="59" t="str">
        <f t="shared" si="343"/>
        <v/>
      </c>
      <c r="BB1852" s="59" t="str">
        <f t="shared" si="344"/>
        <v/>
      </c>
      <c r="BC1852" s="59" t="str">
        <f t="shared" si="348"/>
        <v/>
      </c>
      <c r="BD1852" s="59" t="str">
        <f t="shared" si="346"/>
        <v/>
      </c>
      <c r="BE1852" s="34" t="str">
        <f>IF(AZ1852="","",IF(AND($H1852="",$I1852=""),"Y",IF(AND($H1852&lt;=#REF!,$I1852&gt;=#REF!),"Y",IF(AND($H1852&lt;=#REF!,$I1852=""),"Y",IF(AND($H1852="",$I1852&gt;=#REF!),"Y","N")))))</f>
        <v/>
      </c>
      <c r="BF1852" s="80" t="str">
        <f t="shared" si="347"/>
        <v/>
      </c>
    </row>
    <row r="1853" spans="12:58">
      <c r="L1853" s="80" t="str">
        <f t="shared" si="345"/>
        <v/>
      </c>
      <c r="R1853" s="65" t="str">
        <f t="shared" si="337"/>
        <v/>
      </c>
      <c r="S1853" s="16" t="str">
        <f t="shared" si="338"/>
        <v/>
      </c>
      <c r="X1853" s="65" t="str">
        <f t="shared" si="339"/>
        <v/>
      </c>
      <c r="AD1853" s="65" t="str">
        <f t="shared" si="340"/>
        <v/>
      </c>
      <c r="AE1853" s="80" t="str">
        <f t="shared" si="341"/>
        <v/>
      </c>
      <c r="AF1853" s="13"/>
      <c r="AN1853" s="14"/>
      <c r="AO1853" s="14"/>
      <c r="AS1853" s="14"/>
      <c r="AT1853" s="14"/>
      <c r="AX1853" s="14"/>
      <c r="AY1853" s="114"/>
      <c r="AZ1853" s="96" t="str">
        <f t="shared" si="342"/>
        <v/>
      </c>
      <c r="BA1853" s="59" t="str">
        <f t="shared" si="343"/>
        <v/>
      </c>
      <c r="BB1853" s="59" t="str">
        <f t="shared" si="344"/>
        <v/>
      </c>
      <c r="BC1853" s="59" t="str">
        <f t="shared" si="348"/>
        <v/>
      </c>
      <c r="BD1853" s="59" t="str">
        <f t="shared" si="346"/>
        <v/>
      </c>
      <c r="BE1853" s="34" t="str">
        <f>IF(AZ1853="","",IF(AND($H1853="",$I1853=""),"Y",IF(AND($H1853&lt;=#REF!,$I1853&gt;=#REF!),"Y",IF(AND($H1853&lt;=#REF!,$I1853=""),"Y",IF(AND($H1853="",$I1853&gt;=#REF!),"Y","N")))))</f>
        <v/>
      </c>
      <c r="BF1853" s="80" t="str">
        <f t="shared" si="347"/>
        <v/>
      </c>
    </row>
    <row r="1854" spans="12:58">
      <c r="L1854" s="80" t="str">
        <f t="shared" si="345"/>
        <v/>
      </c>
      <c r="R1854" s="65" t="str">
        <f t="shared" si="337"/>
        <v/>
      </c>
      <c r="S1854" s="16" t="str">
        <f t="shared" si="338"/>
        <v/>
      </c>
      <c r="X1854" s="65" t="str">
        <f t="shared" si="339"/>
        <v/>
      </c>
      <c r="AD1854" s="65" t="str">
        <f t="shared" si="340"/>
        <v/>
      </c>
      <c r="AE1854" s="80" t="str">
        <f t="shared" si="341"/>
        <v/>
      </c>
      <c r="AF1854" s="13"/>
      <c r="AN1854" s="14"/>
      <c r="AO1854" s="14"/>
      <c r="AS1854" s="14"/>
      <c r="AT1854" s="14"/>
      <c r="AX1854" s="14"/>
      <c r="AY1854" s="114"/>
      <c r="AZ1854" s="96" t="str">
        <f t="shared" si="342"/>
        <v/>
      </c>
      <c r="BA1854" s="59" t="str">
        <f t="shared" si="343"/>
        <v/>
      </c>
      <c r="BB1854" s="59" t="str">
        <f t="shared" si="344"/>
        <v/>
      </c>
      <c r="BC1854" s="59" t="str">
        <f t="shared" si="348"/>
        <v/>
      </c>
      <c r="BD1854" s="59" t="str">
        <f t="shared" si="346"/>
        <v/>
      </c>
      <c r="BE1854" s="34" t="str">
        <f>IF(AZ1854="","",IF(AND($H1854="",$I1854=""),"Y",IF(AND($H1854&lt;=#REF!,$I1854&gt;=#REF!),"Y",IF(AND($H1854&lt;=#REF!,$I1854=""),"Y",IF(AND($H1854="",$I1854&gt;=#REF!),"Y","N")))))</f>
        <v/>
      </c>
      <c r="BF1854" s="80" t="str">
        <f t="shared" si="347"/>
        <v/>
      </c>
    </row>
    <row r="1855" spans="12:58">
      <c r="L1855" s="80" t="str">
        <f t="shared" si="345"/>
        <v/>
      </c>
      <c r="R1855" s="65" t="str">
        <f t="shared" si="337"/>
        <v/>
      </c>
      <c r="S1855" s="16" t="str">
        <f t="shared" si="338"/>
        <v/>
      </c>
      <c r="X1855" s="65" t="str">
        <f t="shared" si="339"/>
        <v/>
      </c>
      <c r="AD1855" s="65" t="str">
        <f t="shared" si="340"/>
        <v/>
      </c>
      <c r="AE1855" s="80" t="str">
        <f t="shared" si="341"/>
        <v/>
      </c>
      <c r="AF1855" s="13"/>
      <c r="AN1855" s="14"/>
      <c r="AO1855" s="14"/>
      <c r="AS1855" s="14"/>
      <c r="AT1855" s="14"/>
      <c r="AX1855" s="14"/>
      <c r="AY1855" s="114"/>
      <c r="AZ1855" s="96" t="str">
        <f t="shared" si="342"/>
        <v/>
      </c>
      <c r="BA1855" s="59" t="str">
        <f t="shared" si="343"/>
        <v/>
      </c>
      <c r="BB1855" s="59" t="str">
        <f t="shared" si="344"/>
        <v/>
      </c>
      <c r="BC1855" s="59" t="str">
        <f t="shared" si="348"/>
        <v/>
      </c>
      <c r="BD1855" s="59" t="str">
        <f t="shared" si="346"/>
        <v/>
      </c>
      <c r="BE1855" s="34" t="str">
        <f>IF(AZ1855="","",IF(AND($H1855="",$I1855=""),"Y",IF(AND($H1855&lt;=#REF!,$I1855&gt;=#REF!),"Y",IF(AND($H1855&lt;=#REF!,$I1855=""),"Y",IF(AND($H1855="",$I1855&gt;=#REF!),"Y","N")))))</f>
        <v/>
      </c>
      <c r="BF1855" s="80" t="str">
        <f t="shared" si="347"/>
        <v/>
      </c>
    </row>
    <row r="1856" spans="12:58">
      <c r="L1856" s="80" t="str">
        <f t="shared" si="345"/>
        <v/>
      </c>
      <c r="R1856" s="65" t="str">
        <f t="shared" si="337"/>
        <v/>
      </c>
      <c r="S1856" s="16" t="str">
        <f t="shared" si="338"/>
        <v/>
      </c>
      <c r="X1856" s="65" t="str">
        <f t="shared" si="339"/>
        <v/>
      </c>
      <c r="AD1856" s="65" t="str">
        <f t="shared" si="340"/>
        <v/>
      </c>
      <c r="AE1856" s="80" t="str">
        <f t="shared" si="341"/>
        <v/>
      </c>
      <c r="AF1856" s="13"/>
      <c r="AN1856" s="14"/>
      <c r="AO1856" s="14"/>
      <c r="AS1856" s="14"/>
      <c r="AT1856" s="14"/>
      <c r="AX1856" s="14"/>
      <c r="AY1856" s="114"/>
      <c r="AZ1856" s="96" t="str">
        <f t="shared" si="342"/>
        <v/>
      </c>
      <c r="BA1856" s="59" t="str">
        <f t="shared" si="343"/>
        <v/>
      </c>
      <c r="BB1856" s="59" t="str">
        <f t="shared" si="344"/>
        <v/>
      </c>
      <c r="BC1856" s="59" t="str">
        <f t="shared" si="348"/>
        <v/>
      </c>
      <c r="BD1856" s="59" t="str">
        <f t="shared" si="346"/>
        <v/>
      </c>
      <c r="BE1856" s="34" t="str">
        <f>IF(AZ1856="","",IF(AND($H1856="",$I1856=""),"Y",IF(AND($H1856&lt;=#REF!,$I1856&gt;=#REF!),"Y",IF(AND($H1856&lt;=#REF!,$I1856=""),"Y",IF(AND($H1856="",$I1856&gt;=#REF!),"Y","N")))))</f>
        <v/>
      </c>
      <c r="BF1856" s="80" t="str">
        <f t="shared" si="347"/>
        <v/>
      </c>
    </row>
    <row r="1857" spans="12:58">
      <c r="L1857" s="80" t="str">
        <f t="shared" si="345"/>
        <v/>
      </c>
      <c r="R1857" s="65" t="str">
        <f t="shared" si="337"/>
        <v/>
      </c>
      <c r="S1857" s="16" t="str">
        <f t="shared" si="338"/>
        <v/>
      </c>
      <c r="X1857" s="65" t="str">
        <f t="shared" si="339"/>
        <v/>
      </c>
      <c r="AD1857" s="65" t="str">
        <f t="shared" si="340"/>
        <v/>
      </c>
      <c r="AE1857" s="80" t="str">
        <f t="shared" si="341"/>
        <v/>
      </c>
      <c r="AF1857" s="13"/>
      <c r="AN1857" s="14"/>
      <c r="AO1857" s="14"/>
      <c r="AS1857" s="14"/>
      <c r="AT1857" s="14"/>
      <c r="AX1857" s="14"/>
      <c r="AY1857" s="114"/>
      <c r="AZ1857" s="96" t="str">
        <f t="shared" si="342"/>
        <v/>
      </c>
      <c r="BA1857" s="59" t="str">
        <f t="shared" si="343"/>
        <v/>
      </c>
      <c r="BB1857" s="59" t="str">
        <f t="shared" si="344"/>
        <v/>
      </c>
      <c r="BC1857" s="59" t="str">
        <f t="shared" si="348"/>
        <v/>
      </c>
      <c r="BD1857" s="59" t="str">
        <f t="shared" si="346"/>
        <v/>
      </c>
      <c r="BE1857" s="34" t="str">
        <f>IF(AZ1857="","",IF(AND($H1857="",$I1857=""),"Y",IF(AND($H1857&lt;=#REF!,$I1857&gt;=#REF!),"Y",IF(AND($H1857&lt;=#REF!,$I1857=""),"Y",IF(AND($H1857="",$I1857&gt;=#REF!),"Y","N")))))</f>
        <v/>
      </c>
      <c r="BF1857" s="80" t="str">
        <f t="shared" si="347"/>
        <v/>
      </c>
    </row>
    <row r="1858" spans="12:58">
      <c r="L1858" s="80" t="str">
        <f t="shared" si="345"/>
        <v/>
      </c>
      <c r="R1858" s="65" t="str">
        <f t="shared" si="337"/>
        <v/>
      </c>
      <c r="S1858" s="16" t="str">
        <f t="shared" si="338"/>
        <v/>
      </c>
      <c r="X1858" s="65" t="str">
        <f t="shared" si="339"/>
        <v/>
      </c>
      <c r="AD1858" s="65" t="str">
        <f t="shared" si="340"/>
        <v/>
      </c>
      <c r="AE1858" s="80" t="str">
        <f t="shared" si="341"/>
        <v/>
      </c>
      <c r="AF1858" s="13"/>
      <c r="AN1858" s="14"/>
      <c r="AO1858" s="14"/>
      <c r="AS1858" s="14"/>
      <c r="AT1858" s="14"/>
      <c r="AX1858" s="14"/>
      <c r="AY1858" s="114"/>
      <c r="AZ1858" s="96" t="str">
        <f t="shared" si="342"/>
        <v/>
      </c>
      <c r="BA1858" s="59" t="str">
        <f t="shared" si="343"/>
        <v/>
      </c>
      <c r="BB1858" s="59" t="str">
        <f t="shared" si="344"/>
        <v/>
      </c>
      <c r="BC1858" s="59" t="str">
        <f t="shared" si="348"/>
        <v/>
      </c>
      <c r="BD1858" s="59" t="str">
        <f t="shared" si="346"/>
        <v/>
      </c>
      <c r="BE1858" s="34" t="str">
        <f>IF(AZ1858="","",IF(AND($H1858="",$I1858=""),"Y",IF(AND($H1858&lt;=#REF!,$I1858&gt;=#REF!),"Y",IF(AND($H1858&lt;=#REF!,$I1858=""),"Y",IF(AND($H1858="",$I1858&gt;=#REF!),"Y","N")))))</f>
        <v/>
      </c>
      <c r="BF1858" s="80" t="str">
        <f t="shared" si="347"/>
        <v/>
      </c>
    </row>
    <row r="1859" spans="12:58">
      <c r="L1859" s="80" t="str">
        <f t="shared" si="345"/>
        <v/>
      </c>
      <c r="R1859" s="65" t="str">
        <f t="shared" ref="R1859:R1922" si="349">IF(AND(N1859="Accepted",Q1859=""),"Enter date 1st dose administered",IF(AND(N1859="Previously vaccinated at another location",Q1859=""),"Enter date 1st dose administered",IF(AND(N1859="Refused",O1859=""),"Enter reason for refusal",IF(Q1859&lt;&gt;"","YES",IF(N1859="Refused","NO",IF(AND($M1859&lt;&gt;"",N1859=""),"Enter Vaccination Status",IF(N1859="Unknown","Unknown","")))))))</f>
        <v/>
      </c>
      <c r="S1859" s="16" t="str">
        <f t="shared" ref="S1859:S1922" si="350">IF(Q1859="","",IF(M1859="Pfizer-BioNTech",Q1859+21,IF(M1859="Moderna",Q1859+28,IF(M1859="Janssen/Johnson &amp; Johnson","N/A",""))))</f>
        <v/>
      </c>
      <c r="X1859" s="65" t="str">
        <f t="shared" ref="X1859:X1922" si="351">IF($M1859="Janssen/Johnson &amp; Johnson","N/A",IF(AND(T1859="Accepted",W1859=""),"Enter date 2nd dose administered",IF(AND(T1859="Previously vaccinated at another location",W1859=""),"Enter date 2nd dose administered",IF(R1859="NO","NO",IF(AND(T1859="Refused",U1859=""),"Enter reason for refusal",IF(W1859&lt;&gt;"","YES",IF(T1859="Refused","NO",IF(AND(R1859="YES",T1859=""),"NO",IF(T1859="Unknown","Unknown",IF(AND(T1859="",R1859="Unknown"),"Unknown",""))))))))))</f>
        <v/>
      </c>
      <c r="AD1859" s="65" t="str">
        <f t="shared" ref="AD1859:AD1922" si="352">IF($M1859="Janssen/Johnson &amp; Johnson","N/A",IF(AND(Z1859="Accepted",AC1859=""),"Enter date 2nd dose administered",IF(AND(Z1859="Previously vaccinated at another location",AC1859=""),"Enter date 2nd dose administered",IF(Y1859="NO","NO",IF(AND(Z1859="Refused",AA1859=""),"Enter reason for refusal",IF(AC1859&lt;&gt;"","YES",IF(Z1859="Refused","NO",IF(AND(Y1859="YES",Z1859=""),"NO",IF(Z1859="Unknown","Unknown",IF(AND(Z1859="",Y1859="Unknown"),"Unknown",""))))))))))</f>
        <v/>
      </c>
      <c r="AE1859" s="80" t="str">
        <f t="shared" ref="AE1859:AE1922" si="353">IF(AND(M1859="Pfizer-BioNTech",W1859&lt;&gt;""),W1859+150,IF(AND(M1859="Moderna",W1859&lt;&gt;""),W1859+150,IF(AND(M1859="Janssen/Johnson &amp; Johnson",Q1859&lt;&gt;""),Q1859+60,"")))</f>
        <v/>
      </c>
      <c r="AF1859" s="13"/>
      <c r="AN1859" s="14"/>
      <c r="AO1859" s="14"/>
      <c r="AS1859" s="14"/>
      <c r="AT1859" s="14"/>
      <c r="AX1859" s="14"/>
      <c r="AY1859" s="114"/>
      <c r="AZ1859" s="96" t="str">
        <f t="shared" ref="AZ1859:AZ1922" si="354">IF(OR(X1859="YES",X1859="Enter date 2nd dose administered"),"YES",IF(AND(M1859="Janssen/Johnson &amp; Johnson",R1859="YES"),"YES",IF(OR(O1859="Medical Contraindication",U1859="Medical Contraindication"),"Medical Contraindication",IF(AND(R1859="YES",T1859=""),"NEEDS 2ND DOSE",IF(AND(R1859="Enter date 1st dose administered",T1859=""),"NEEDS 2ND DOSE",IF(AND(R1859="YES",U1859="Offered and Declined"),"Refused 2nd Dose",IF(O1859="Religious Exemption","Religious Exemption",IF(OR(R1859="NO",R1859="Enter reason for refusal"),"NO",IF(OR(R1859="Unknown",X1859="Unknown"),"Unknown","")))))))))</f>
        <v/>
      </c>
      <c r="BA1859" s="59" t="str">
        <f t="shared" ref="BA1859:BA1922" si="355">IF(AZ1859="","",IF(OR(AG1859="Accepted",AG1859="Previously vaccinated at another location"),"YES",IF(AH1859="Medical Contraindication","Medical Contraindication",IF(AG1859="Unknown","Unknown",IF(AG1859="Refused","NO","NO")))))</f>
        <v/>
      </c>
      <c r="BB1859" s="59" t="str">
        <f t="shared" ref="BB1859:BB1922" si="356">IF(AZ1859="","",IF(OR(AL1859="Accepted",AL1859="Previously vaccinated at another location"),"YES",IF(AM1859="Medical Contraindication","Medical Contraindication",IF(AL1859="Unknown","Unknown",IF(AL1859="Refused","NO","NO")))))</f>
        <v/>
      </c>
      <c r="BC1859" s="59" t="str">
        <f t="shared" si="348"/>
        <v/>
      </c>
      <c r="BD1859" s="59" t="str">
        <f t="shared" si="346"/>
        <v/>
      </c>
      <c r="BE1859" s="34" t="str">
        <f>IF(AZ1859="","",IF(AND($H1859="",$I1859=""),"Y",IF(AND($H1859&lt;=#REF!,$I1859&gt;=#REF!),"Y",IF(AND($H1859&lt;=#REF!,$I1859=""),"Y",IF(AND($H1859="",$I1859&gt;=#REF!),"Y","N")))))</f>
        <v/>
      </c>
      <c r="BF1859" s="80" t="str">
        <f t="shared" si="347"/>
        <v/>
      </c>
    </row>
    <row r="1860" spans="12:58">
      <c r="L1860" s="80" t="str">
        <f t="shared" ref="L1860:L1923" si="357">IF(I1860&gt;0,I1860+30,"")</f>
        <v/>
      </c>
      <c r="R1860" s="65" t="str">
        <f t="shared" si="349"/>
        <v/>
      </c>
      <c r="S1860" s="16" t="str">
        <f t="shared" si="350"/>
        <v/>
      </c>
      <c r="X1860" s="65" t="str">
        <f t="shared" si="351"/>
        <v/>
      </c>
      <c r="AD1860" s="65" t="str">
        <f t="shared" si="352"/>
        <v/>
      </c>
      <c r="AE1860" s="80" t="str">
        <f t="shared" si="353"/>
        <v/>
      </c>
      <c r="AF1860" s="13"/>
      <c r="AN1860" s="14"/>
      <c r="AO1860" s="14"/>
      <c r="AS1860" s="14"/>
      <c r="AT1860" s="14"/>
      <c r="AX1860" s="14"/>
      <c r="AY1860" s="114"/>
      <c r="AZ1860" s="96" t="str">
        <f t="shared" si="354"/>
        <v/>
      </c>
      <c r="BA1860" s="59" t="str">
        <f t="shared" si="355"/>
        <v/>
      </c>
      <c r="BB1860" s="59" t="str">
        <f t="shared" si="356"/>
        <v/>
      </c>
      <c r="BC1860" s="59" t="str">
        <f t="shared" si="348"/>
        <v/>
      </c>
      <c r="BD1860" s="59" t="str">
        <f t="shared" ref="BD1860:BD1923" si="358">IF(AV1860="","",IF(OR(AV1860="Accepted",AV1860="Previously vaccinated at another location"),"YES",IF(AW1860="Medical Contraindication","Medical Contraindication",IF(AW1860="Unknown","Unknown",IF(AW1860="Refused","NO","NO")))))</f>
        <v/>
      </c>
      <c r="BE1860" s="34" t="str">
        <f>IF(AZ1860="","",IF(AND($H1860="",$I1860=""),"Y",IF(AND($H1860&lt;=#REF!,$I1860&gt;=#REF!),"Y",IF(AND($H1860&lt;=#REF!,$I1860=""),"Y",IF(AND($H1860="",$I1860&gt;=#REF!),"Y","N")))))</f>
        <v/>
      </c>
      <c r="BF1860" s="80" t="str">
        <f t="shared" ref="BF1860:BF1923" si="359">IF($AZ1860="YES",IF($M1860="Janssen/Johnson &amp; Johnson",Q1860,W1860),"")</f>
        <v/>
      </c>
    </row>
    <row r="1861" spans="12:58">
      <c r="L1861" s="80" t="str">
        <f t="shared" si="357"/>
        <v/>
      </c>
      <c r="R1861" s="65" t="str">
        <f t="shared" si="349"/>
        <v/>
      </c>
      <c r="S1861" s="16" t="str">
        <f t="shared" si="350"/>
        <v/>
      </c>
      <c r="X1861" s="65" t="str">
        <f t="shared" si="351"/>
        <v/>
      </c>
      <c r="AD1861" s="65" t="str">
        <f t="shared" si="352"/>
        <v/>
      </c>
      <c r="AE1861" s="80" t="str">
        <f t="shared" si="353"/>
        <v/>
      </c>
      <c r="AF1861" s="13"/>
      <c r="AN1861" s="14"/>
      <c r="AO1861" s="14"/>
      <c r="AS1861" s="14"/>
      <c r="AT1861" s="14"/>
      <c r="AX1861" s="14"/>
      <c r="AY1861" s="114"/>
      <c r="AZ1861" s="96" t="str">
        <f t="shared" si="354"/>
        <v/>
      </c>
      <c r="BA1861" s="59" t="str">
        <f t="shared" si="355"/>
        <v/>
      </c>
      <c r="BB1861" s="59" t="str">
        <f t="shared" si="356"/>
        <v/>
      </c>
      <c r="BC1861" s="59" t="str">
        <f t="shared" ref="BC1861:BC1924" si="360">IF(BA1861="","",IF(OR(AM1861="Accepted",AM1861="Previously vaccinated at another location"),"YES",IF(AN1861="Medical Contraindication","Medical Contraindication",IF(AM1861="Unknown","Unknown",IF(AM1861="Refused","NO","NO")))))</f>
        <v/>
      </c>
      <c r="BD1861" s="59" t="str">
        <f t="shared" si="358"/>
        <v/>
      </c>
      <c r="BE1861" s="34" t="str">
        <f>IF(AZ1861="","",IF(AND($H1861="",$I1861=""),"Y",IF(AND($H1861&lt;=#REF!,$I1861&gt;=#REF!),"Y",IF(AND($H1861&lt;=#REF!,$I1861=""),"Y",IF(AND($H1861="",$I1861&gt;=#REF!),"Y","N")))))</f>
        <v/>
      </c>
      <c r="BF1861" s="80" t="str">
        <f t="shared" si="359"/>
        <v/>
      </c>
    </row>
    <row r="1862" spans="12:58">
      <c r="L1862" s="80" t="str">
        <f t="shared" si="357"/>
        <v/>
      </c>
      <c r="R1862" s="65" t="str">
        <f t="shared" si="349"/>
        <v/>
      </c>
      <c r="S1862" s="16" t="str">
        <f t="shared" si="350"/>
        <v/>
      </c>
      <c r="X1862" s="65" t="str">
        <f t="shared" si="351"/>
        <v/>
      </c>
      <c r="AD1862" s="65" t="str">
        <f t="shared" si="352"/>
        <v/>
      </c>
      <c r="AE1862" s="80" t="str">
        <f t="shared" si="353"/>
        <v/>
      </c>
      <c r="AF1862" s="13"/>
      <c r="AN1862" s="14"/>
      <c r="AO1862" s="14"/>
      <c r="AS1862" s="14"/>
      <c r="AT1862" s="14"/>
      <c r="AX1862" s="14"/>
      <c r="AY1862" s="114"/>
      <c r="AZ1862" s="96" t="str">
        <f t="shared" si="354"/>
        <v/>
      </c>
      <c r="BA1862" s="59" t="str">
        <f t="shared" si="355"/>
        <v/>
      </c>
      <c r="BB1862" s="59" t="str">
        <f t="shared" si="356"/>
        <v/>
      </c>
      <c r="BC1862" s="59" t="str">
        <f t="shared" si="360"/>
        <v/>
      </c>
      <c r="BD1862" s="59" t="str">
        <f t="shared" si="358"/>
        <v/>
      </c>
      <c r="BE1862" s="34" t="str">
        <f>IF(AZ1862="","",IF(AND($H1862="",$I1862=""),"Y",IF(AND($H1862&lt;=#REF!,$I1862&gt;=#REF!),"Y",IF(AND($H1862&lt;=#REF!,$I1862=""),"Y",IF(AND($H1862="",$I1862&gt;=#REF!),"Y","N")))))</f>
        <v/>
      </c>
      <c r="BF1862" s="80" t="str">
        <f t="shared" si="359"/>
        <v/>
      </c>
    </row>
    <row r="1863" spans="12:58">
      <c r="L1863" s="80" t="str">
        <f t="shared" si="357"/>
        <v/>
      </c>
      <c r="R1863" s="65" t="str">
        <f t="shared" si="349"/>
        <v/>
      </c>
      <c r="S1863" s="16" t="str">
        <f t="shared" si="350"/>
        <v/>
      </c>
      <c r="X1863" s="65" t="str">
        <f t="shared" si="351"/>
        <v/>
      </c>
      <c r="AD1863" s="65" t="str">
        <f t="shared" si="352"/>
        <v/>
      </c>
      <c r="AE1863" s="80" t="str">
        <f t="shared" si="353"/>
        <v/>
      </c>
      <c r="AF1863" s="13"/>
      <c r="AN1863" s="14"/>
      <c r="AO1863" s="14"/>
      <c r="AS1863" s="14"/>
      <c r="AT1863" s="14"/>
      <c r="AX1863" s="14"/>
      <c r="AY1863" s="114"/>
      <c r="AZ1863" s="96" t="str">
        <f t="shared" si="354"/>
        <v/>
      </c>
      <c r="BA1863" s="59" t="str">
        <f t="shared" si="355"/>
        <v/>
      </c>
      <c r="BB1863" s="59" t="str">
        <f t="shared" si="356"/>
        <v/>
      </c>
      <c r="BC1863" s="59" t="str">
        <f t="shared" si="360"/>
        <v/>
      </c>
      <c r="BD1863" s="59" t="str">
        <f t="shared" si="358"/>
        <v/>
      </c>
      <c r="BE1863" s="34" t="str">
        <f>IF(AZ1863="","",IF(AND($H1863="",$I1863=""),"Y",IF(AND($H1863&lt;=#REF!,$I1863&gt;=#REF!),"Y",IF(AND($H1863&lt;=#REF!,$I1863=""),"Y",IF(AND($H1863="",$I1863&gt;=#REF!),"Y","N")))))</f>
        <v/>
      </c>
      <c r="BF1863" s="80" t="str">
        <f t="shared" si="359"/>
        <v/>
      </c>
    </row>
    <row r="1864" spans="12:58">
      <c r="L1864" s="80" t="str">
        <f t="shared" si="357"/>
        <v/>
      </c>
      <c r="R1864" s="65" t="str">
        <f t="shared" si="349"/>
        <v/>
      </c>
      <c r="S1864" s="16" t="str">
        <f t="shared" si="350"/>
        <v/>
      </c>
      <c r="X1864" s="65" t="str">
        <f t="shared" si="351"/>
        <v/>
      </c>
      <c r="AD1864" s="65" t="str">
        <f t="shared" si="352"/>
        <v/>
      </c>
      <c r="AE1864" s="80" t="str">
        <f t="shared" si="353"/>
        <v/>
      </c>
      <c r="AF1864" s="13"/>
      <c r="AN1864" s="14"/>
      <c r="AO1864" s="14"/>
      <c r="AS1864" s="14"/>
      <c r="AT1864" s="14"/>
      <c r="AX1864" s="14"/>
      <c r="AY1864" s="114"/>
      <c r="AZ1864" s="96" t="str">
        <f t="shared" si="354"/>
        <v/>
      </c>
      <c r="BA1864" s="59" t="str">
        <f t="shared" si="355"/>
        <v/>
      </c>
      <c r="BB1864" s="59" t="str">
        <f t="shared" si="356"/>
        <v/>
      </c>
      <c r="BC1864" s="59" t="str">
        <f t="shared" si="360"/>
        <v/>
      </c>
      <c r="BD1864" s="59" t="str">
        <f t="shared" si="358"/>
        <v/>
      </c>
      <c r="BE1864" s="34" t="str">
        <f>IF(AZ1864="","",IF(AND($H1864="",$I1864=""),"Y",IF(AND($H1864&lt;=#REF!,$I1864&gt;=#REF!),"Y",IF(AND($H1864&lt;=#REF!,$I1864=""),"Y",IF(AND($H1864="",$I1864&gt;=#REF!),"Y","N")))))</f>
        <v/>
      </c>
      <c r="BF1864" s="80" t="str">
        <f t="shared" si="359"/>
        <v/>
      </c>
    </row>
    <row r="1865" spans="12:58">
      <c r="L1865" s="80" t="str">
        <f t="shared" si="357"/>
        <v/>
      </c>
      <c r="R1865" s="65" t="str">
        <f t="shared" si="349"/>
        <v/>
      </c>
      <c r="S1865" s="16" t="str">
        <f t="shared" si="350"/>
        <v/>
      </c>
      <c r="X1865" s="65" t="str">
        <f t="shared" si="351"/>
        <v/>
      </c>
      <c r="AD1865" s="65" t="str">
        <f t="shared" si="352"/>
        <v/>
      </c>
      <c r="AE1865" s="80" t="str">
        <f t="shared" si="353"/>
        <v/>
      </c>
      <c r="AF1865" s="13"/>
      <c r="AN1865" s="14"/>
      <c r="AO1865" s="14"/>
      <c r="AS1865" s="14"/>
      <c r="AT1865" s="14"/>
      <c r="AX1865" s="14"/>
      <c r="AY1865" s="114"/>
      <c r="AZ1865" s="96" t="str">
        <f t="shared" si="354"/>
        <v/>
      </c>
      <c r="BA1865" s="59" t="str">
        <f t="shared" si="355"/>
        <v/>
      </c>
      <c r="BB1865" s="59" t="str">
        <f t="shared" si="356"/>
        <v/>
      </c>
      <c r="BC1865" s="59" t="str">
        <f t="shared" si="360"/>
        <v/>
      </c>
      <c r="BD1865" s="59" t="str">
        <f t="shared" si="358"/>
        <v/>
      </c>
      <c r="BE1865" s="34" t="str">
        <f>IF(AZ1865="","",IF(AND($H1865="",$I1865=""),"Y",IF(AND($H1865&lt;=#REF!,$I1865&gt;=#REF!),"Y",IF(AND($H1865&lt;=#REF!,$I1865=""),"Y",IF(AND($H1865="",$I1865&gt;=#REF!),"Y","N")))))</f>
        <v/>
      </c>
      <c r="BF1865" s="80" t="str">
        <f t="shared" si="359"/>
        <v/>
      </c>
    </row>
    <row r="1866" spans="12:58">
      <c r="L1866" s="80" t="str">
        <f t="shared" si="357"/>
        <v/>
      </c>
      <c r="R1866" s="65" t="str">
        <f t="shared" si="349"/>
        <v/>
      </c>
      <c r="S1866" s="16" t="str">
        <f t="shared" si="350"/>
        <v/>
      </c>
      <c r="X1866" s="65" t="str">
        <f t="shared" si="351"/>
        <v/>
      </c>
      <c r="AD1866" s="65" t="str">
        <f t="shared" si="352"/>
        <v/>
      </c>
      <c r="AE1866" s="80" t="str">
        <f t="shared" si="353"/>
        <v/>
      </c>
      <c r="AF1866" s="13"/>
      <c r="AN1866" s="14"/>
      <c r="AO1866" s="14"/>
      <c r="AS1866" s="14"/>
      <c r="AT1866" s="14"/>
      <c r="AX1866" s="14"/>
      <c r="AY1866" s="114"/>
      <c r="AZ1866" s="96" t="str">
        <f t="shared" si="354"/>
        <v/>
      </c>
      <c r="BA1866" s="59" t="str">
        <f t="shared" si="355"/>
        <v/>
      </c>
      <c r="BB1866" s="59" t="str">
        <f t="shared" si="356"/>
        <v/>
      </c>
      <c r="BC1866" s="59" t="str">
        <f t="shared" si="360"/>
        <v/>
      </c>
      <c r="BD1866" s="59" t="str">
        <f t="shared" si="358"/>
        <v/>
      </c>
      <c r="BE1866" s="34" t="str">
        <f>IF(AZ1866="","",IF(AND($H1866="",$I1866=""),"Y",IF(AND($H1866&lt;=#REF!,$I1866&gt;=#REF!),"Y",IF(AND($H1866&lt;=#REF!,$I1866=""),"Y",IF(AND($H1866="",$I1866&gt;=#REF!),"Y","N")))))</f>
        <v/>
      </c>
      <c r="BF1866" s="80" t="str">
        <f t="shared" si="359"/>
        <v/>
      </c>
    </row>
    <row r="1867" spans="12:58">
      <c r="L1867" s="80" t="str">
        <f t="shared" si="357"/>
        <v/>
      </c>
      <c r="R1867" s="65" t="str">
        <f t="shared" si="349"/>
        <v/>
      </c>
      <c r="S1867" s="16" t="str">
        <f t="shared" si="350"/>
        <v/>
      </c>
      <c r="X1867" s="65" t="str">
        <f t="shared" si="351"/>
        <v/>
      </c>
      <c r="AD1867" s="65" t="str">
        <f t="shared" si="352"/>
        <v/>
      </c>
      <c r="AE1867" s="80" t="str">
        <f t="shared" si="353"/>
        <v/>
      </c>
      <c r="AF1867" s="13"/>
      <c r="AN1867" s="14"/>
      <c r="AO1867" s="14"/>
      <c r="AS1867" s="14"/>
      <c r="AT1867" s="14"/>
      <c r="AX1867" s="14"/>
      <c r="AY1867" s="114"/>
      <c r="AZ1867" s="96" t="str">
        <f t="shared" si="354"/>
        <v/>
      </c>
      <c r="BA1867" s="59" t="str">
        <f t="shared" si="355"/>
        <v/>
      </c>
      <c r="BB1867" s="59" t="str">
        <f t="shared" si="356"/>
        <v/>
      </c>
      <c r="BC1867" s="59" t="str">
        <f t="shared" si="360"/>
        <v/>
      </c>
      <c r="BD1867" s="59" t="str">
        <f t="shared" si="358"/>
        <v/>
      </c>
      <c r="BE1867" s="34" t="str">
        <f>IF(AZ1867="","",IF(AND($H1867="",$I1867=""),"Y",IF(AND($H1867&lt;=#REF!,$I1867&gt;=#REF!),"Y",IF(AND($H1867&lt;=#REF!,$I1867=""),"Y",IF(AND($H1867="",$I1867&gt;=#REF!),"Y","N")))))</f>
        <v/>
      </c>
      <c r="BF1867" s="80" t="str">
        <f t="shared" si="359"/>
        <v/>
      </c>
    </row>
    <row r="1868" spans="12:58">
      <c r="L1868" s="80" t="str">
        <f t="shared" si="357"/>
        <v/>
      </c>
      <c r="R1868" s="65" t="str">
        <f t="shared" si="349"/>
        <v/>
      </c>
      <c r="S1868" s="16" t="str">
        <f t="shared" si="350"/>
        <v/>
      </c>
      <c r="X1868" s="65" t="str">
        <f t="shared" si="351"/>
        <v/>
      </c>
      <c r="AD1868" s="65" t="str">
        <f t="shared" si="352"/>
        <v/>
      </c>
      <c r="AE1868" s="80" t="str">
        <f t="shared" si="353"/>
        <v/>
      </c>
      <c r="AF1868" s="13"/>
      <c r="AN1868" s="14"/>
      <c r="AO1868" s="14"/>
      <c r="AS1868" s="14"/>
      <c r="AT1868" s="14"/>
      <c r="AX1868" s="14"/>
      <c r="AY1868" s="114"/>
      <c r="AZ1868" s="96" t="str">
        <f t="shared" si="354"/>
        <v/>
      </c>
      <c r="BA1868" s="59" t="str">
        <f t="shared" si="355"/>
        <v/>
      </c>
      <c r="BB1868" s="59" t="str">
        <f t="shared" si="356"/>
        <v/>
      </c>
      <c r="BC1868" s="59" t="str">
        <f t="shared" si="360"/>
        <v/>
      </c>
      <c r="BD1868" s="59" t="str">
        <f t="shared" si="358"/>
        <v/>
      </c>
      <c r="BE1868" s="34" t="str">
        <f>IF(AZ1868="","",IF(AND($H1868="",$I1868=""),"Y",IF(AND($H1868&lt;=#REF!,$I1868&gt;=#REF!),"Y",IF(AND($H1868&lt;=#REF!,$I1868=""),"Y",IF(AND($H1868="",$I1868&gt;=#REF!),"Y","N")))))</f>
        <v/>
      </c>
      <c r="BF1868" s="80" t="str">
        <f t="shared" si="359"/>
        <v/>
      </c>
    </row>
    <row r="1869" spans="12:58">
      <c r="L1869" s="80" t="str">
        <f t="shared" si="357"/>
        <v/>
      </c>
      <c r="R1869" s="65" t="str">
        <f t="shared" si="349"/>
        <v/>
      </c>
      <c r="S1869" s="16" t="str">
        <f t="shared" si="350"/>
        <v/>
      </c>
      <c r="X1869" s="65" t="str">
        <f t="shared" si="351"/>
        <v/>
      </c>
      <c r="AD1869" s="65" t="str">
        <f t="shared" si="352"/>
        <v/>
      </c>
      <c r="AE1869" s="80" t="str">
        <f t="shared" si="353"/>
        <v/>
      </c>
      <c r="AF1869" s="13"/>
      <c r="AN1869" s="14"/>
      <c r="AO1869" s="14"/>
      <c r="AS1869" s="14"/>
      <c r="AT1869" s="14"/>
      <c r="AX1869" s="14"/>
      <c r="AY1869" s="114"/>
      <c r="AZ1869" s="96" t="str">
        <f t="shared" si="354"/>
        <v/>
      </c>
      <c r="BA1869" s="59" t="str">
        <f t="shared" si="355"/>
        <v/>
      </c>
      <c r="BB1869" s="59" t="str">
        <f t="shared" si="356"/>
        <v/>
      </c>
      <c r="BC1869" s="59" t="str">
        <f t="shared" si="360"/>
        <v/>
      </c>
      <c r="BD1869" s="59" t="str">
        <f t="shared" si="358"/>
        <v/>
      </c>
      <c r="BE1869" s="34" t="str">
        <f>IF(AZ1869="","",IF(AND($H1869="",$I1869=""),"Y",IF(AND($H1869&lt;=#REF!,$I1869&gt;=#REF!),"Y",IF(AND($H1869&lt;=#REF!,$I1869=""),"Y",IF(AND($H1869="",$I1869&gt;=#REF!),"Y","N")))))</f>
        <v/>
      </c>
      <c r="BF1869" s="80" t="str">
        <f t="shared" si="359"/>
        <v/>
      </c>
    </row>
    <row r="1870" spans="12:58">
      <c r="L1870" s="80" t="str">
        <f t="shared" si="357"/>
        <v/>
      </c>
      <c r="R1870" s="65" t="str">
        <f t="shared" si="349"/>
        <v/>
      </c>
      <c r="S1870" s="16" t="str">
        <f t="shared" si="350"/>
        <v/>
      </c>
      <c r="X1870" s="65" t="str">
        <f t="shared" si="351"/>
        <v/>
      </c>
      <c r="AD1870" s="65" t="str">
        <f t="shared" si="352"/>
        <v/>
      </c>
      <c r="AE1870" s="80" t="str">
        <f t="shared" si="353"/>
        <v/>
      </c>
      <c r="AF1870" s="13"/>
      <c r="AN1870" s="14"/>
      <c r="AO1870" s="14"/>
      <c r="AS1870" s="14"/>
      <c r="AT1870" s="14"/>
      <c r="AX1870" s="14"/>
      <c r="AY1870" s="114"/>
      <c r="AZ1870" s="96" t="str">
        <f t="shared" si="354"/>
        <v/>
      </c>
      <c r="BA1870" s="59" t="str">
        <f t="shared" si="355"/>
        <v/>
      </c>
      <c r="BB1870" s="59" t="str">
        <f t="shared" si="356"/>
        <v/>
      </c>
      <c r="BC1870" s="59" t="str">
        <f t="shared" si="360"/>
        <v/>
      </c>
      <c r="BD1870" s="59" t="str">
        <f t="shared" si="358"/>
        <v/>
      </c>
      <c r="BE1870" s="34" t="str">
        <f>IF(AZ1870="","",IF(AND($H1870="",$I1870=""),"Y",IF(AND($H1870&lt;=#REF!,$I1870&gt;=#REF!),"Y",IF(AND($H1870&lt;=#REF!,$I1870=""),"Y",IF(AND($H1870="",$I1870&gt;=#REF!),"Y","N")))))</f>
        <v/>
      </c>
      <c r="BF1870" s="80" t="str">
        <f t="shared" si="359"/>
        <v/>
      </c>
    </row>
    <row r="1871" spans="12:58">
      <c r="L1871" s="80" t="str">
        <f t="shared" si="357"/>
        <v/>
      </c>
      <c r="R1871" s="65" t="str">
        <f t="shared" si="349"/>
        <v/>
      </c>
      <c r="S1871" s="16" t="str">
        <f t="shared" si="350"/>
        <v/>
      </c>
      <c r="X1871" s="65" t="str">
        <f t="shared" si="351"/>
        <v/>
      </c>
      <c r="AD1871" s="65" t="str">
        <f t="shared" si="352"/>
        <v/>
      </c>
      <c r="AE1871" s="80" t="str">
        <f t="shared" si="353"/>
        <v/>
      </c>
      <c r="AF1871" s="13"/>
      <c r="AN1871" s="14"/>
      <c r="AO1871" s="14"/>
      <c r="AS1871" s="14"/>
      <c r="AT1871" s="14"/>
      <c r="AX1871" s="14"/>
      <c r="AY1871" s="114"/>
      <c r="AZ1871" s="96" t="str">
        <f t="shared" si="354"/>
        <v/>
      </c>
      <c r="BA1871" s="59" t="str">
        <f t="shared" si="355"/>
        <v/>
      </c>
      <c r="BB1871" s="59" t="str">
        <f t="shared" si="356"/>
        <v/>
      </c>
      <c r="BC1871" s="59" t="str">
        <f t="shared" si="360"/>
        <v/>
      </c>
      <c r="BD1871" s="59" t="str">
        <f t="shared" si="358"/>
        <v/>
      </c>
      <c r="BE1871" s="34" t="str">
        <f>IF(AZ1871="","",IF(AND($H1871="",$I1871=""),"Y",IF(AND($H1871&lt;=#REF!,$I1871&gt;=#REF!),"Y",IF(AND($H1871&lt;=#REF!,$I1871=""),"Y",IF(AND($H1871="",$I1871&gt;=#REF!),"Y","N")))))</f>
        <v/>
      </c>
      <c r="BF1871" s="80" t="str">
        <f t="shared" si="359"/>
        <v/>
      </c>
    </row>
    <row r="1872" spans="12:58">
      <c r="L1872" s="80" t="str">
        <f t="shared" si="357"/>
        <v/>
      </c>
      <c r="R1872" s="65" t="str">
        <f t="shared" si="349"/>
        <v/>
      </c>
      <c r="S1872" s="16" t="str">
        <f t="shared" si="350"/>
        <v/>
      </c>
      <c r="X1872" s="65" t="str">
        <f t="shared" si="351"/>
        <v/>
      </c>
      <c r="AD1872" s="65" t="str">
        <f t="shared" si="352"/>
        <v/>
      </c>
      <c r="AE1872" s="80" t="str">
        <f t="shared" si="353"/>
        <v/>
      </c>
      <c r="AF1872" s="13"/>
      <c r="AN1872" s="14"/>
      <c r="AO1872" s="14"/>
      <c r="AS1872" s="14"/>
      <c r="AT1872" s="14"/>
      <c r="AX1872" s="14"/>
      <c r="AY1872" s="114"/>
      <c r="AZ1872" s="96" t="str">
        <f t="shared" si="354"/>
        <v/>
      </c>
      <c r="BA1872" s="59" t="str">
        <f t="shared" si="355"/>
        <v/>
      </c>
      <c r="BB1872" s="59" t="str">
        <f t="shared" si="356"/>
        <v/>
      </c>
      <c r="BC1872" s="59" t="str">
        <f t="shared" si="360"/>
        <v/>
      </c>
      <c r="BD1872" s="59" t="str">
        <f t="shared" si="358"/>
        <v/>
      </c>
      <c r="BE1872" s="34" t="str">
        <f>IF(AZ1872="","",IF(AND($H1872="",$I1872=""),"Y",IF(AND($H1872&lt;=#REF!,$I1872&gt;=#REF!),"Y",IF(AND($H1872&lt;=#REF!,$I1872=""),"Y",IF(AND($H1872="",$I1872&gt;=#REF!),"Y","N")))))</f>
        <v/>
      </c>
      <c r="BF1872" s="80" t="str">
        <f t="shared" si="359"/>
        <v/>
      </c>
    </row>
    <row r="1873" spans="12:58">
      <c r="L1873" s="80" t="str">
        <f t="shared" si="357"/>
        <v/>
      </c>
      <c r="R1873" s="65" t="str">
        <f t="shared" si="349"/>
        <v/>
      </c>
      <c r="S1873" s="16" t="str">
        <f t="shared" si="350"/>
        <v/>
      </c>
      <c r="X1873" s="65" t="str">
        <f t="shared" si="351"/>
        <v/>
      </c>
      <c r="AD1873" s="65" t="str">
        <f t="shared" si="352"/>
        <v/>
      </c>
      <c r="AE1873" s="80" t="str">
        <f t="shared" si="353"/>
        <v/>
      </c>
      <c r="AF1873" s="13"/>
      <c r="AN1873" s="14"/>
      <c r="AO1873" s="14"/>
      <c r="AS1873" s="14"/>
      <c r="AT1873" s="14"/>
      <c r="AX1873" s="14"/>
      <c r="AY1873" s="114"/>
      <c r="AZ1873" s="96" t="str">
        <f t="shared" si="354"/>
        <v/>
      </c>
      <c r="BA1873" s="59" t="str">
        <f t="shared" si="355"/>
        <v/>
      </c>
      <c r="BB1873" s="59" t="str">
        <f t="shared" si="356"/>
        <v/>
      </c>
      <c r="BC1873" s="59" t="str">
        <f t="shared" si="360"/>
        <v/>
      </c>
      <c r="BD1873" s="59" t="str">
        <f t="shared" si="358"/>
        <v/>
      </c>
      <c r="BE1873" s="34" t="str">
        <f>IF(AZ1873="","",IF(AND($H1873="",$I1873=""),"Y",IF(AND($H1873&lt;=#REF!,$I1873&gt;=#REF!),"Y",IF(AND($H1873&lt;=#REF!,$I1873=""),"Y",IF(AND($H1873="",$I1873&gt;=#REF!),"Y","N")))))</f>
        <v/>
      </c>
      <c r="BF1873" s="80" t="str">
        <f t="shared" si="359"/>
        <v/>
      </c>
    </row>
    <row r="1874" spans="12:58">
      <c r="L1874" s="80" t="str">
        <f t="shared" si="357"/>
        <v/>
      </c>
      <c r="R1874" s="65" t="str">
        <f t="shared" si="349"/>
        <v/>
      </c>
      <c r="S1874" s="16" t="str">
        <f t="shared" si="350"/>
        <v/>
      </c>
      <c r="X1874" s="65" t="str">
        <f t="shared" si="351"/>
        <v/>
      </c>
      <c r="AD1874" s="65" t="str">
        <f t="shared" si="352"/>
        <v/>
      </c>
      <c r="AE1874" s="80" t="str">
        <f t="shared" si="353"/>
        <v/>
      </c>
      <c r="AF1874" s="13"/>
      <c r="AN1874" s="14"/>
      <c r="AO1874" s="14"/>
      <c r="AS1874" s="14"/>
      <c r="AT1874" s="14"/>
      <c r="AX1874" s="14"/>
      <c r="AY1874" s="114"/>
      <c r="AZ1874" s="96" t="str">
        <f t="shared" si="354"/>
        <v/>
      </c>
      <c r="BA1874" s="59" t="str">
        <f t="shared" si="355"/>
        <v/>
      </c>
      <c r="BB1874" s="59" t="str">
        <f t="shared" si="356"/>
        <v/>
      </c>
      <c r="BC1874" s="59" t="str">
        <f t="shared" si="360"/>
        <v/>
      </c>
      <c r="BD1874" s="59" t="str">
        <f t="shared" si="358"/>
        <v/>
      </c>
      <c r="BE1874" s="34" t="str">
        <f>IF(AZ1874="","",IF(AND($H1874="",$I1874=""),"Y",IF(AND($H1874&lt;=#REF!,$I1874&gt;=#REF!),"Y",IF(AND($H1874&lt;=#REF!,$I1874=""),"Y",IF(AND($H1874="",$I1874&gt;=#REF!),"Y","N")))))</f>
        <v/>
      </c>
      <c r="BF1874" s="80" t="str">
        <f t="shared" si="359"/>
        <v/>
      </c>
    </row>
    <row r="1875" spans="12:58">
      <c r="L1875" s="80" t="str">
        <f t="shared" si="357"/>
        <v/>
      </c>
      <c r="R1875" s="65" t="str">
        <f t="shared" si="349"/>
        <v/>
      </c>
      <c r="S1875" s="16" t="str">
        <f t="shared" si="350"/>
        <v/>
      </c>
      <c r="X1875" s="65" t="str">
        <f t="shared" si="351"/>
        <v/>
      </c>
      <c r="AD1875" s="65" t="str">
        <f t="shared" si="352"/>
        <v/>
      </c>
      <c r="AE1875" s="80" t="str">
        <f t="shared" si="353"/>
        <v/>
      </c>
      <c r="AF1875" s="13"/>
      <c r="AN1875" s="14"/>
      <c r="AO1875" s="14"/>
      <c r="AS1875" s="14"/>
      <c r="AT1875" s="14"/>
      <c r="AX1875" s="14"/>
      <c r="AY1875" s="114"/>
      <c r="AZ1875" s="96" t="str">
        <f t="shared" si="354"/>
        <v/>
      </c>
      <c r="BA1875" s="59" t="str">
        <f t="shared" si="355"/>
        <v/>
      </c>
      <c r="BB1875" s="59" t="str">
        <f t="shared" si="356"/>
        <v/>
      </c>
      <c r="BC1875" s="59" t="str">
        <f t="shared" si="360"/>
        <v/>
      </c>
      <c r="BD1875" s="59" t="str">
        <f t="shared" si="358"/>
        <v/>
      </c>
      <c r="BE1875" s="34" t="str">
        <f>IF(AZ1875="","",IF(AND($H1875="",$I1875=""),"Y",IF(AND($H1875&lt;=#REF!,$I1875&gt;=#REF!),"Y",IF(AND($H1875&lt;=#REF!,$I1875=""),"Y",IF(AND($H1875="",$I1875&gt;=#REF!),"Y","N")))))</f>
        <v/>
      </c>
      <c r="BF1875" s="80" t="str">
        <f t="shared" si="359"/>
        <v/>
      </c>
    </row>
    <row r="1876" spans="12:58">
      <c r="L1876" s="80" t="str">
        <f t="shared" si="357"/>
        <v/>
      </c>
      <c r="R1876" s="65" t="str">
        <f t="shared" si="349"/>
        <v/>
      </c>
      <c r="S1876" s="16" t="str">
        <f t="shared" si="350"/>
        <v/>
      </c>
      <c r="X1876" s="65" t="str">
        <f t="shared" si="351"/>
        <v/>
      </c>
      <c r="AD1876" s="65" t="str">
        <f t="shared" si="352"/>
        <v/>
      </c>
      <c r="AE1876" s="80" t="str">
        <f t="shared" si="353"/>
        <v/>
      </c>
      <c r="AF1876" s="13"/>
      <c r="AN1876" s="14"/>
      <c r="AO1876" s="14"/>
      <c r="AS1876" s="14"/>
      <c r="AT1876" s="14"/>
      <c r="AX1876" s="14"/>
      <c r="AY1876" s="114"/>
      <c r="AZ1876" s="96" t="str">
        <f t="shared" si="354"/>
        <v/>
      </c>
      <c r="BA1876" s="59" t="str">
        <f t="shared" si="355"/>
        <v/>
      </c>
      <c r="BB1876" s="59" t="str">
        <f t="shared" si="356"/>
        <v/>
      </c>
      <c r="BC1876" s="59" t="str">
        <f t="shared" si="360"/>
        <v/>
      </c>
      <c r="BD1876" s="59" t="str">
        <f t="shared" si="358"/>
        <v/>
      </c>
      <c r="BE1876" s="34" t="str">
        <f>IF(AZ1876="","",IF(AND($H1876="",$I1876=""),"Y",IF(AND($H1876&lt;=#REF!,$I1876&gt;=#REF!),"Y",IF(AND($H1876&lt;=#REF!,$I1876=""),"Y",IF(AND($H1876="",$I1876&gt;=#REF!),"Y","N")))))</f>
        <v/>
      </c>
      <c r="BF1876" s="80" t="str">
        <f t="shared" si="359"/>
        <v/>
      </c>
    </row>
    <row r="1877" spans="12:58">
      <c r="L1877" s="80" t="str">
        <f t="shared" si="357"/>
        <v/>
      </c>
      <c r="R1877" s="65" t="str">
        <f t="shared" si="349"/>
        <v/>
      </c>
      <c r="S1877" s="16" t="str">
        <f t="shared" si="350"/>
        <v/>
      </c>
      <c r="X1877" s="65" t="str">
        <f t="shared" si="351"/>
        <v/>
      </c>
      <c r="AD1877" s="65" t="str">
        <f t="shared" si="352"/>
        <v/>
      </c>
      <c r="AE1877" s="80" t="str">
        <f t="shared" si="353"/>
        <v/>
      </c>
      <c r="AF1877" s="13"/>
      <c r="AN1877" s="14"/>
      <c r="AO1877" s="14"/>
      <c r="AS1877" s="14"/>
      <c r="AT1877" s="14"/>
      <c r="AX1877" s="14"/>
      <c r="AY1877" s="114"/>
      <c r="AZ1877" s="96" t="str">
        <f t="shared" si="354"/>
        <v/>
      </c>
      <c r="BA1877" s="59" t="str">
        <f t="shared" si="355"/>
        <v/>
      </c>
      <c r="BB1877" s="59" t="str">
        <f t="shared" si="356"/>
        <v/>
      </c>
      <c r="BC1877" s="59" t="str">
        <f t="shared" si="360"/>
        <v/>
      </c>
      <c r="BD1877" s="59" t="str">
        <f t="shared" si="358"/>
        <v/>
      </c>
      <c r="BE1877" s="34" t="str">
        <f>IF(AZ1877="","",IF(AND($H1877="",$I1877=""),"Y",IF(AND($H1877&lt;=#REF!,$I1877&gt;=#REF!),"Y",IF(AND($H1877&lt;=#REF!,$I1877=""),"Y",IF(AND($H1877="",$I1877&gt;=#REF!),"Y","N")))))</f>
        <v/>
      </c>
      <c r="BF1877" s="80" t="str">
        <f t="shared" si="359"/>
        <v/>
      </c>
    </row>
    <row r="1878" spans="12:58">
      <c r="L1878" s="80" t="str">
        <f t="shared" si="357"/>
        <v/>
      </c>
      <c r="R1878" s="65" t="str">
        <f t="shared" si="349"/>
        <v/>
      </c>
      <c r="S1878" s="16" t="str">
        <f t="shared" si="350"/>
        <v/>
      </c>
      <c r="X1878" s="65" t="str">
        <f t="shared" si="351"/>
        <v/>
      </c>
      <c r="AD1878" s="65" t="str">
        <f t="shared" si="352"/>
        <v/>
      </c>
      <c r="AE1878" s="80" t="str">
        <f t="shared" si="353"/>
        <v/>
      </c>
      <c r="AF1878" s="13"/>
      <c r="AN1878" s="14"/>
      <c r="AO1878" s="14"/>
      <c r="AS1878" s="14"/>
      <c r="AT1878" s="14"/>
      <c r="AX1878" s="14"/>
      <c r="AY1878" s="114"/>
      <c r="AZ1878" s="96" t="str">
        <f t="shared" si="354"/>
        <v/>
      </c>
      <c r="BA1878" s="59" t="str">
        <f t="shared" si="355"/>
        <v/>
      </c>
      <c r="BB1878" s="59" t="str">
        <f t="shared" si="356"/>
        <v/>
      </c>
      <c r="BC1878" s="59" t="str">
        <f t="shared" si="360"/>
        <v/>
      </c>
      <c r="BD1878" s="59" t="str">
        <f t="shared" si="358"/>
        <v/>
      </c>
      <c r="BE1878" s="34" t="str">
        <f>IF(AZ1878="","",IF(AND($H1878="",$I1878=""),"Y",IF(AND($H1878&lt;=#REF!,$I1878&gt;=#REF!),"Y",IF(AND($H1878&lt;=#REF!,$I1878=""),"Y",IF(AND($H1878="",$I1878&gt;=#REF!),"Y","N")))))</f>
        <v/>
      </c>
      <c r="BF1878" s="80" t="str">
        <f t="shared" si="359"/>
        <v/>
      </c>
    </row>
    <row r="1879" spans="12:58">
      <c r="L1879" s="80" t="str">
        <f t="shared" si="357"/>
        <v/>
      </c>
      <c r="R1879" s="65" t="str">
        <f t="shared" si="349"/>
        <v/>
      </c>
      <c r="S1879" s="16" t="str">
        <f t="shared" si="350"/>
        <v/>
      </c>
      <c r="X1879" s="65" t="str">
        <f t="shared" si="351"/>
        <v/>
      </c>
      <c r="AD1879" s="65" t="str">
        <f t="shared" si="352"/>
        <v/>
      </c>
      <c r="AE1879" s="80" t="str">
        <f t="shared" si="353"/>
        <v/>
      </c>
      <c r="AF1879" s="13"/>
      <c r="AN1879" s="14"/>
      <c r="AO1879" s="14"/>
      <c r="AS1879" s="14"/>
      <c r="AT1879" s="14"/>
      <c r="AX1879" s="14"/>
      <c r="AY1879" s="114"/>
      <c r="AZ1879" s="96" t="str">
        <f t="shared" si="354"/>
        <v/>
      </c>
      <c r="BA1879" s="59" t="str">
        <f t="shared" si="355"/>
        <v/>
      </c>
      <c r="BB1879" s="59" t="str">
        <f t="shared" si="356"/>
        <v/>
      </c>
      <c r="BC1879" s="59" t="str">
        <f t="shared" si="360"/>
        <v/>
      </c>
      <c r="BD1879" s="59" t="str">
        <f t="shared" si="358"/>
        <v/>
      </c>
      <c r="BE1879" s="34" t="str">
        <f>IF(AZ1879="","",IF(AND($H1879="",$I1879=""),"Y",IF(AND($H1879&lt;=#REF!,$I1879&gt;=#REF!),"Y",IF(AND($H1879&lt;=#REF!,$I1879=""),"Y",IF(AND($H1879="",$I1879&gt;=#REF!),"Y","N")))))</f>
        <v/>
      </c>
      <c r="BF1879" s="80" t="str">
        <f t="shared" si="359"/>
        <v/>
      </c>
    </row>
    <row r="1880" spans="12:58">
      <c r="L1880" s="80" t="str">
        <f t="shared" si="357"/>
        <v/>
      </c>
      <c r="R1880" s="65" t="str">
        <f t="shared" si="349"/>
        <v/>
      </c>
      <c r="S1880" s="16" t="str">
        <f t="shared" si="350"/>
        <v/>
      </c>
      <c r="X1880" s="65" t="str">
        <f t="shared" si="351"/>
        <v/>
      </c>
      <c r="AD1880" s="65" t="str">
        <f t="shared" si="352"/>
        <v/>
      </c>
      <c r="AE1880" s="80" t="str">
        <f t="shared" si="353"/>
        <v/>
      </c>
      <c r="AF1880" s="13"/>
      <c r="AN1880" s="14"/>
      <c r="AO1880" s="14"/>
      <c r="AS1880" s="14"/>
      <c r="AT1880" s="14"/>
      <c r="AX1880" s="14"/>
      <c r="AY1880" s="114"/>
      <c r="AZ1880" s="96" t="str">
        <f t="shared" si="354"/>
        <v/>
      </c>
      <c r="BA1880" s="59" t="str">
        <f t="shared" si="355"/>
        <v/>
      </c>
      <c r="BB1880" s="59" t="str">
        <f t="shared" si="356"/>
        <v/>
      </c>
      <c r="BC1880" s="59" t="str">
        <f t="shared" si="360"/>
        <v/>
      </c>
      <c r="BD1880" s="59" t="str">
        <f t="shared" si="358"/>
        <v/>
      </c>
      <c r="BE1880" s="34" t="str">
        <f>IF(AZ1880="","",IF(AND($H1880="",$I1880=""),"Y",IF(AND($H1880&lt;=#REF!,$I1880&gt;=#REF!),"Y",IF(AND($H1880&lt;=#REF!,$I1880=""),"Y",IF(AND($H1880="",$I1880&gt;=#REF!),"Y","N")))))</f>
        <v/>
      </c>
      <c r="BF1880" s="80" t="str">
        <f t="shared" si="359"/>
        <v/>
      </c>
    </row>
    <row r="1881" spans="12:58">
      <c r="L1881" s="80" t="str">
        <f t="shared" si="357"/>
        <v/>
      </c>
      <c r="R1881" s="65" t="str">
        <f t="shared" si="349"/>
        <v/>
      </c>
      <c r="S1881" s="16" t="str">
        <f t="shared" si="350"/>
        <v/>
      </c>
      <c r="X1881" s="65" t="str">
        <f t="shared" si="351"/>
        <v/>
      </c>
      <c r="AD1881" s="65" t="str">
        <f t="shared" si="352"/>
        <v/>
      </c>
      <c r="AE1881" s="80" t="str">
        <f t="shared" si="353"/>
        <v/>
      </c>
      <c r="AF1881" s="13"/>
      <c r="AN1881" s="14"/>
      <c r="AO1881" s="14"/>
      <c r="AS1881" s="14"/>
      <c r="AT1881" s="14"/>
      <c r="AX1881" s="14"/>
      <c r="AY1881" s="114"/>
      <c r="AZ1881" s="96" t="str">
        <f t="shared" si="354"/>
        <v/>
      </c>
      <c r="BA1881" s="59" t="str">
        <f t="shared" si="355"/>
        <v/>
      </c>
      <c r="BB1881" s="59" t="str">
        <f t="shared" si="356"/>
        <v/>
      </c>
      <c r="BC1881" s="59" t="str">
        <f t="shared" si="360"/>
        <v/>
      </c>
      <c r="BD1881" s="59" t="str">
        <f t="shared" si="358"/>
        <v/>
      </c>
      <c r="BE1881" s="34" t="str">
        <f>IF(AZ1881="","",IF(AND($H1881="",$I1881=""),"Y",IF(AND($H1881&lt;=#REF!,$I1881&gt;=#REF!),"Y",IF(AND($H1881&lt;=#REF!,$I1881=""),"Y",IF(AND($H1881="",$I1881&gt;=#REF!),"Y","N")))))</f>
        <v/>
      </c>
      <c r="BF1881" s="80" t="str">
        <f t="shared" si="359"/>
        <v/>
      </c>
    </row>
    <row r="1882" spans="12:58">
      <c r="L1882" s="80" t="str">
        <f t="shared" si="357"/>
        <v/>
      </c>
      <c r="R1882" s="65" t="str">
        <f t="shared" si="349"/>
        <v/>
      </c>
      <c r="S1882" s="16" t="str">
        <f t="shared" si="350"/>
        <v/>
      </c>
      <c r="X1882" s="65" t="str">
        <f t="shared" si="351"/>
        <v/>
      </c>
      <c r="AD1882" s="65" t="str">
        <f t="shared" si="352"/>
        <v/>
      </c>
      <c r="AE1882" s="80" t="str">
        <f t="shared" si="353"/>
        <v/>
      </c>
      <c r="AF1882" s="13"/>
      <c r="AN1882" s="14"/>
      <c r="AO1882" s="14"/>
      <c r="AS1882" s="14"/>
      <c r="AT1882" s="14"/>
      <c r="AX1882" s="14"/>
      <c r="AY1882" s="114"/>
      <c r="AZ1882" s="96" t="str">
        <f t="shared" si="354"/>
        <v/>
      </c>
      <c r="BA1882" s="59" t="str">
        <f t="shared" si="355"/>
        <v/>
      </c>
      <c r="BB1882" s="59" t="str">
        <f t="shared" si="356"/>
        <v/>
      </c>
      <c r="BC1882" s="59" t="str">
        <f t="shared" si="360"/>
        <v/>
      </c>
      <c r="BD1882" s="59" t="str">
        <f t="shared" si="358"/>
        <v/>
      </c>
      <c r="BE1882" s="34" t="str">
        <f>IF(AZ1882="","",IF(AND($H1882="",$I1882=""),"Y",IF(AND($H1882&lt;=#REF!,$I1882&gt;=#REF!),"Y",IF(AND($H1882&lt;=#REF!,$I1882=""),"Y",IF(AND($H1882="",$I1882&gt;=#REF!),"Y","N")))))</f>
        <v/>
      </c>
      <c r="BF1882" s="80" t="str">
        <f t="shared" si="359"/>
        <v/>
      </c>
    </row>
    <row r="1883" spans="12:58">
      <c r="L1883" s="80" t="str">
        <f t="shared" si="357"/>
        <v/>
      </c>
      <c r="R1883" s="65" t="str">
        <f t="shared" si="349"/>
        <v/>
      </c>
      <c r="S1883" s="16" t="str">
        <f t="shared" si="350"/>
        <v/>
      </c>
      <c r="X1883" s="65" t="str">
        <f t="shared" si="351"/>
        <v/>
      </c>
      <c r="AD1883" s="65" t="str">
        <f t="shared" si="352"/>
        <v/>
      </c>
      <c r="AE1883" s="80" t="str">
        <f t="shared" si="353"/>
        <v/>
      </c>
      <c r="AF1883" s="13"/>
      <c r="AN1883" s="14"/>
      <c r="AO1883" s="14"/>
      <c r="AS1883" s="14"/>
      <c r="AT1883" s="14"/>
      <c r="AX1883" s="14"/>
      <c r="AY1883" s="114"/>
      <c r="AZ1883" s="96" t="str">
        <f t="shared" si="354"/>
        <v/>
      </c>
      <c r="BA1883" s="59" t="str">
        <f t="shared" si="355"/>
        <v/>
      </c>
      <c r="BB1883" s="59" t="str">
        <f t="shared" si="356"/>
        <v/>
      </c>
      <c r="BC1883" s="59" t="str">
        <f t="shared" si="360"/>
        <v/>
      </c>
      <c r="BD1883" s="59" t="str">
        <f t="shared" si="358"/>
        <v/>
      </c>
      <c r="BE1883" s="34" t="str">
        <f>IF(AZ1883="","",IF(AND($H1883="",$I1883=""),"Y",IF(AND($H1883&lt;=#REF!,$I1883&gt;=#REF!),"Y",IF(AND($H1883&lt;=#REF!,$I1883=""),"Y",IF(AND($H1883="",$I1883&gt;=#REF!),"Y","N")))))</f>
        <v/>
      </c>
      <c r="BF1883" s="80" t="str">
        <f t="shared" si="359"/>
        <v/>
      </c>
    </row>
    <row r="1884" spans="12:58">
      <c r="L1884" s="80" t="str">
        <f t="shared" si="357"/>
        <v/>
      </c>
      <c r="R1884" s="65" t="str">
        <f t="shared" si="349"/>
        <v/>
      </c>
      <c r="S1884" s="16" t="str">
        <f t="shared" si="350"/>
        <v/>
      </c>
      <c r="X1884" s="65" t="str">
        <f t="shared" si="351"/>
        <v/>
      </c>
      <c r="AD1884" s="65" t="str">
        <f t="shared" si="352"/>
        <v/>
      </c>
      <c r="AE1884" s="80" t="str">
        <f t="shared" si="353"/>
        <v/>
      </c>
      <c r="AF1884" s="13"/>
      <c r="AN1884" s="14"/>
      <c r="AO1884" s="14"/>
      <c r="AS1884" s="14"/>
      <c r="AT1884" s="14"/>
      <c r="AX1884" s="14"/>
      <c r="AY1884" s="114"/>
      <c r="AZ1884" s="96" t="str">
        <f t="shared" si="354"/>
        <v/>
      </c>
      <c r="BA1884" s="59" t="str">
        <f t="shared" si="355"/>
        <v/>
      </c>
      <c r="BB1884" s="59" t="str">
        <f t="shared" si="356"/>
        <v/>
      </c>
      <c r="BC1884" s="59" t="str">
        <f t="shared" si="360"/>
        <v/>
      </c>
      <c r="BD1884" s="59" t="str">
        <f t="shared" si="358"/>
        <v/>
      </c>
      <c r="BE1884" s="34" t="str">
        <f>IF(AZ1884="","",IF(AND($H1884="",$I1884=""),"Y",IF(AND($H1884&lt;=#REF!,$I1884&gt;=#REF!),"Y",IF(AND($H1884&lt;=#REF!,$I1884=""),"Y",IF(AND($H1884="",$I1884&gt;=#REF!),"Y","N")))))</f>
        <v/>
      </c>
      <c r="BF1884" s="80" t="str">
        <f t="shared" si="359"/>
        <v/>
      </c>
    </row>
    <row r="1885" spans="12:58">
      <c r="L1885" s="80" t="str">
        <f t="shared" si="357"/>
        <v/>
      </c>
      <c r="R1885" s="65" t="str">
        <f t="shared" si="349"/>
        <v/>
      </c>
      <c r="S1885" s="16" t="str">
        <f t="shared" si="350"/>
        <v/>
      </c>
      <c r="X1885" s="65" t="str">
        <f t="shared" si="351"/>
        <v/>
      </c>
      <c r="AD1885" s="65" t="str">
        <f t="shared" si="352"/>
        <v/>
      </c>
      <c r="AE1885" s="80" t="str">
        <f t="shared" si="353"/>
        <v/>
      </c>
      <c r="AF1885" s="13"/>
      <c r="AN1885" s="14"/>
      <c r="AO1885" s="14"/>
      <c r="AS1885" s="14"/>
      <c r="AT1885" s="14"/>
      <c r="AX1885" s="14"/>
      <c r="AY1885" s="114"/>
      <c r="AZ1885" s="96" t="str">
        <f t="shared" si="354"/>
        <v/>
      </c>
      <c r="BA1885" s="59" t="str">
        <f t="shared" si="355"/>
        <v/>
      </c>
      <c r="BB1885" s="59" t="str">
        <f t="shared" si="356"/>
        <v/>
      </c>
      <c r="BC1885" s="59" t="str">
        <f t="shared" si="360"/>
        <v/>
      </c>
      <c r="BD1885" s="59" t="str">
        <f t="shared" si="358"/>
        <v/>
      </c>
      <c r="BE1885" s="34" t="str">
        <f>IF(AZ1885="","",IF(AND($H1885="",$I1885=""),"Y",IF(AND($H1885&lt;=#REF!,$I1885&gt;=#REF!),"Y",IF(AND($H1885&lt;=#REF!,$I1885=""),"Y",IF(AND($H1885="",$I1885&gt;=#REF!),"Y","N")))))</f>
        <v/>
      </c>
      <c r="BF1885" s="80" t="str">
        <f t="shared" si="359"/>
        <v/>
      </c>
    </row>
    <row r="1886" spans="12:58">
      <c r="L1886" s="80" t="str">
        <f t="shared" si="357"/>
        <v/>
      </c>
      <c r="R1886" s="65" t="str">
        <f t="shared" si="349"/>
        <v/>
      </c>
      <c r="S1886" s="16" t="str">
        <f t="shared" si="350"/>
        <v/>
      </c>
      <c r="X1886" s="65" t="str">
        <f t="shared" si="351"/>
        <v/>
      </c>
      <c r="AD1886" s="65" t="str">
        <f t="shared" si="352"/>
        <v/>
      </c>
      <c r="AE1886" s="80" t="str">
        <f t="shared" si="353"/>
        <v/>
      </c>
      <c r="AF1886" s="13"/>
      <c r="AN1886" s="14"/>
      <c r="AO1886" s="14"/>
      <c r="AS1886" s="14"/>
      <c r="AT1886" s="14"/>
      <c r="AX1886" s="14"/>
      <c r="AY1886" s="114"/>
      <c r="AZ1886" s="96" t="str">
        <f t="shared" si="354"/>
        <v/>
      </c>
      <c r="BA1886" s="59" t="str">
        <f t="shared" si="355"/>
        <v/>
      </c>
      <c r="BB1886" s="59" t="str">
        <f t="shared" si="356"/>
        <v/>
      </c>
      <c r="BC1886" s="59" t="str">
        <f t="shared" si="360"/>
        <v/>
      </c>
      <c r="BD1886" s="59" t="str">
        <f t="shared" si="358"/>
        <v/>
      </c>
      <c r="BE1886" s="34" t="str">
        <f>IF(AZ1886="","",IF(AND($H1886="",$I1886=""),"Y",IF(AND($H1886&lt;=#REF!,$I1886&gt;=#REF!),"Y",IF(AND($H1886&lt;=#REF!,$I1886=""),"Y",IF(AND($H1886="",$I1886&gt;=#REF!),"Y","N")))))</f>
        <v/>
      </c>
      <c r="BF1886" s="80" t="str">
        <f t="shared" si="359"/>
        <v/>
      </c>
    </row>
    <row r="1887" spans="12:58">
      <c r="L1887" s="80" t="str">
        <f t="shared" si="357"/>
        <v/>
      </c>
      <c r="R1887" s="65" t="str">
        <f t="shared" si="349"/>
        <v/>
      </c>
      <c r="S1887" s="16" t="str">
        <f t="shared" si="350"/>
        <v/>
      </c>
      <c r="X1887" s="65" t="str">
        <f t="shared" si="351"/>
        <v/>
      </c>
      <c r="AD1887" s="65" t="str">
        <f t="shared" si="352"/>
        <v/>
      </c>
      <c r="AE1887" s="80" t="str">
        <f t="shared" si="353"/>
        <v/>
      </c>
      <c r="AF1887" s="13"/>
      <c r="AN1887" s="14"/>
      <c r="AO1887" s="14"/>
      <c r="AS1887" s="14"/>
      <c r="AT1887" s="14"/>
      <c r="AX1887" s="14"/>
      <c r="AY1887" s="114"/>
      <c r="AZ1887" s="96" t="str">
        <f t="shared" si="354"/>
        <v/>
      </c>
      <c r="BA1887" s="59" t="str">
        <f t="shared" si="355"/>
        <v/>
      </c>
      <c r="BB1887" s="59" t="str">
        <f t="shared" si="356"/>
        <v/>
      </c>
      <c r="BC1887" s="59" t="str">
        <f t="shared" si="360"/>
        <v/>
      </c>
      <c r="BD1887" s="59" t="str">
        <f t="shared" si="358"/>
        <v/>
      </c>
      <c r="BE1887" s="34" t="str">
        <f>IF(AZ1887="","",IF(AND($H1887="",$I1887=""),"Y",IF(AND($H1887&lt;=#REF!,$I1887&gt;=#REF!),"Y",IF(AND($H1887&lt;=#REF!,$I1887=""),"Y",IF(AND($H1887="",$I1887&gt;=#REF!),"Y","N")))))</f>
        <v/>
      </c>
      <c r="BF1887" s="80" t="str">
        <f t="shared" si="359"/>
        <v/>
      </c>
    </row>
    <row r="1888" spans="12:58">
      <c r="L1888" s="80" t="str">
        <f t="shared" si="357"/>
        <v/>
      </c>
      <c r="R1888" s="65" t="str">
        <f t="shared" si="349"/>
        <v/>
      </c>
      <c r="S1888" s="16" t="str">
        <f t="shared" si="350"/>
        <v/>
      </c>
      <c r="X1888" s="65" t="str">
        <f t="shared" si="351"/>
        <v/>
      </c>
      <c r="AD1888" s="65" t="str">
        <f t="shared" si="352"/>
        <v/>
      </c>
      <c r="AE1888" s="80" t="str">
        <f t="shared" si="353"/>
        <v/>
      </c>
      <c r="AF1888" s="13"/>
      <c r="AN1888" s="14"/>
      <c r="AO1888" s="14"/>
      <c r="AS1888" s="14"/>
      <c r="AT1888" s="14"/>
      <c r="AX1888" s="14"/>
      <c r="AY1888" s="114"/>
      <c r="AZ1888" s="96" t="str">
        <f t="shared" si="354"/>
        <v/>
      </c>
      <c r="BA1888" s="59" t="str">
        <f t="shared" si="355"/>
        <v/>
      </c>
      <c r="BB1888" s="59" t="str">
        <f t="shared" si="356"/>
        <v/>
      </c>
      <c r="BC1888" s="59" t="str">
        <f t="shared" si="360"/>
        <v/>
      </c>
      <c r="BD1888" s="59" t="str">
        <f t="shared" si="358"/>
        <v/>
      </c>
      <c r="BE1888" s="34" t="str">
        <f>IF(AZ1888="","",IF(AND($H1888="",$I1888=""),"Y",IF(AND($H1888&lt;=#REF!,$I1888&gt;=#REF!),"Y",IF(AND($H1888&lt;=#REF!,$I1888=""),"Y",IF(AND($H1888="",$I1888&gt;=#REF!),"Y","N")))))</f>
        <v/>
      </c>
      <c r="BF1888" s="80" t="str">
        <f t="shared" si="359"/>
        <v/>
      </c>
    </row>
    <row r="1889" spans="12:58">
      <c r="L1889" s="80" t="str">
        <f t="shared" si="357"/>
        <v/>
      </c>
      <c r="R1889" s="65" t="str">
        <f t="shared" si="349"/>
        <v/>
      </c>
      <c r="S1889" s="16" t="str">
        <f t="shared" si="350"/>
        <v/>
      </c>
      <c r="X1889" s="65" t="str">
        <f t="shared" si="351"/>
        <v/>
      </c>
      <c r="AD1889" s="65" t="str">
        <f t="shared" si="352"/>
        <v/>
      </c>
      <c r="AE1889" s="80" t="str">
        <f t="shared" si="353"/>
        <v/>
      </c>
      <c r="AF1889" s="13"/>
      <c r="AN1889" s="14"/>
      <c r="AO1889" s="14"/>
      <c r="AS1889" s="14"/>
      <c r="AT1889" s="14"/>
      <c r="AX1889" s="14"/>
      <c r="AY1889" s="114"/>
      <c r="AZ1889" s="96" t="str">
        <f t="shared" si="354"/>
        <v/>
      </c>
      <c r="BA1889" s="59" t="str">
        <f t="shared" si="355"/>
        <v/>
      </c>
      <c r="BB1889" s="59" t="str">
        <f t="shared" si="356"/>
        <v/>
      </c>
      <c r="BC1889" s="59" t="str">
        <f t="shared" si="360"/>
        <v/>
      </c>
      <c r="BD1889" s="59" t="str">
        <f t="shared" si="358"/>
        <v/>
      </c>
      <c r="BE1889" s="34" t="str">
        <f>IF(AZ1889="","",IF(AND($H1889="",$I1889=""),"Y",IF(AND($H1889&lt;=#REF!,$I1889&gt;=#REF!),"Y",IF(AND($H1889&lt;=#REF!,$I1889=""),"Y",IF(AND($H1889="",$I1889&gt;=#REF!),"Y","N")))))</f>
        <v/>
      </c>
      <c r="BF1889" s="80" t="str">
        <f t="shared" si="359"/>
        <v/>
      </c>
    </row>
    <row r="1890" spans="12:58">
      <c r="L1890" s="80" t="str">
        <f t="shared" si="357"/>
        <v/>
      </c>
      <c r="R1890" s="65" t="str">
        <f t="shared" si="349"/>
        <v/>
      </c>
      <c r="S1890" s="16" t="str">
        <f t="shared" si="350"/>
        <v/>
      </c>
      <c r="X1890" s="65" t="str">
        <f t="shared" si="351"/>
        <v/>
      </c>
      <c r="AD1890" s="65" t="str">
        <f t="shared" si="352"/>
        <v/>
      </c>
      <c r="AE1890" s="80" t="str">
        <f t="shared" si="353"/>
        <v/>
      </c>
      <c r="AF1890" s="13"/>
      <c r="AN1890" s="14"/>
      <c r="AO1890" s="14"/>
      <c r="AS1890" s="14"/>
      <c r="AT1890" s="14"/>
      <c r="AX1890" s="14"/>
      <c r="AY1890" s="114"/>
      <c r="AZ1890" s="96" t="str">
        <f t="shared" si="354"/>
        <v/>
      </c>
      <c r="BA1890" s="59" t="str">
        <f t="shared" si="355"/>
        <v/>
      </c>
      <c r="BB1890" s="59" t="str">
        <f t="shared" si="356"/>
        <v/>
      </c>
      <c r="BC1890" s="59" t="str">
        <f t="shared" si="360"/>
        <v/>
      </c>
      <c r="BD1890" s="59" t="str">
        <f t="shared" si="358"/>
        <v/>
      </c>
      <c r="BE1890" s="34" t="str">
        <f>IF(AZ1890="","",IF(AND($H1890="",$I1890=""),"Y",IF(AND($H1890&lt;=#REF!,$I1890&gt;=#REF!),"Y",IF(AND($H1890&lt;=#REF!,$I1890=""),"Y",IF(AND($H1890="",$I1890&gt;=#REF!),"Y","N")))))</f>
        <v/>
      </c>
      <c r="BF1890" s="80" t="str">
        <f t="shared" si="359"/>
        <v/>
      </c>
    </row>
    <row r="1891" spans="12:58">
      <c r="L1891" s="80" t="str">
        <f t="shared" si="357"/>
        <v/>
      </c>
      <c r="R1891" s="65" t="str">
        <f t="shared" si="349"/>
        <v/>
      </c>
      <c r="S1891" s="16" t="str">
        <f t="shared" si="350"/>
        <v/>
      </c>
      <c r="X1891" s="65" t="str">
        <f t="shared" si="351"/>
        <v/>
      </c>
      <c r="AD1891" s="65" t="str">
        <f t="shared" si="352"/>
        <v/>
      </c>
      <c r="AE1891" s="80" t="str">
        <f t="shared" si="353"/>
        <v/>
      </c>
      <c r="AF1891" s="13"/>
      <c r="AN1891" s="14"/>
      <c r="AO1891" s="14"/>
      <c r="AS1891" s="14"/>
      <c r="AT1891" s="14"/>
      <c r="AX1891" s="14"/>
      <c r="AY1891" s="114"/>
      <c r="AZ1891" s="96" t="str">
        <f t="shared" si="354"/>
        <v/>
      </c>
      <c r="BA1891" s="59" t="str">
        <f t="shared" si="355"/>
        <v/>
      </c>
      <c r="BB1891" s="59" t="str">
        <f t="shared" si="356"/>
        <v/>
      </c>
      <c r="BC1891" s="59" t="str">
        <f t="shared" si="360"/>
        <v/>
      </c>
      <c r="BD1891" s="59" t="str">
        <f t="shared" si="358"/>
        <v/>
      </c>
      <c r="BE1891" s="34" t="str">
        <f>IF(AZ1891="","",IF(AND($H1891="",$I1891=""),"Y",IF(AND($H1891&lt;=#REF!,$I1891&gt;=#REF!),"Y",IF(AND($H1891&lt;=#REF!,$I1891=""),"Y",IF(AND($H1891="",$I1891&gt;=#REF!),"Y","N")))))</f>
        <v/>
      </c>
      <c r="BF1891" s="80" t="str">
        <f t="shared" si="359"/>
        <v/>
      </c>
    </row>
    <row r="1892" spans="12:58">
      <c r="L1892" s="80" t="str">
        <f t="shared" si="357"/>
        <v/>
      </c>
      <c r="R1892" s="65" t="str">
        <f t="shared" si="349"/>
        <v/>
      </c>
      <c r="S1892" s="16" t="str">
        <f t="shared" si="350"/>
        <v/>
      </c>
      <c r="X1892" s="65" t="str">
        <f t="shared" si="351"/>
        <v/>
      </c>
      <c r="AD1892" s="65" t="str">
        <f t="shared" si="352"/>
        <v/>
      </c>
      <c r="AE1892" s="80" t="str">
        <f t="shared" si="353"/>
        <v/>
      </c>
      <c r="AF1892" s="13"/>
      <c r="AN1892" s="14"/>
      <c r="AO1892" s="14"/>
      <c r="AS1892" s="14"/>
      <c r="AT1892" s="14"/>
      <c r="AX1892" s="14"/>
      <c r="AY1892" s="114"/>
      <c r="AZ1892" s="96" t="str">
        <f t="shared" si="354"/>
        <v/>
      </c>
      <c r="BA1892" s="59" t="str">
        <f t="shared" si="355"/>
        <v/>
      </c>
      <c r="BB1892" s="59" t="str">
        <f t="shared" si="356"/>
        <v/>
      </c>
      <c r="BC1892" s="59" t="str">
        <f t="shared" si="360"/>
        <v/>
      </c>
      <c r="BD1892" s="59" t="str">
        <f t="shared" si="358"/>
        <v/>
      </c>
      <c r="BE1892" s="34" t="str">
        <f>IF(AZ1892="","",IF(AND($H1892="",$I1892=""),"Y",IF(AND($H1892&lt;=#REF!,$I1892&gt;=#REF!),"Y",IF(AND($H1892&lt;=#REF!,$I1892=""),"Y",IF(AND($H1892="",$I1892&gt;=#REF!),"Y","N")))))</f>
        <v/>
      </c>
      <c r="BF1892" s="80" t="str">
        <f t="shared" si="359"/>
        <v/>
      </c>
    </row>
    <row r="1893" spans="12:58">
      <c r="L1893" s="80" t="str">
        <f t="shared" si="357"/>
        <v/>
      </c>
      <c r="R1893" s="65" t="str">
        <f t="shared" si="349"/>
        <v/>
      </c>
      <c r="S1893" s="16" t="str">
        <f t="shared" si="350"/>
        <v/>
      </c>
      <c r="X1893" s="65" t="str">
        <f t="shared" si="351"/>
        <v/>
      </c>
      <c r="AD1893" s="65" t="str">
        <f t="shared" si="352"/>
        <v/>
      </c>
      <c r="AE1893" s="80" t="str">
        <f t="shared" si="353"/>
        <v/>
      </c>
      <c r="AF1893" s="13"/>
      <c r="AN1893" s="14"/>
      <c r="AO1893" s="14"/>
      <c r="AS1893" s="14"/>
      <c r="AT1893" s="14"/>
      <c r="AX1893" s="14"/>
      <c r="AY1893" s="114"/>
      <c r="AZ1893" s="96" t="str">
        <f t="shared" si="354"/>
        <v/>
      </c>
      <c r="BA1893" s="59" t="str">
        <f t="shared" si="355"/>
        <v/>
      </c>
      <c r="BB1893" s="59" t="str">
        <f t="shared" si="356"/>
        <v/>
      </c>
      <c r="BC1893" s="59" t="str">
        <f t="shared" si="360"/>
        <v/>
      </c>
      <c r="BD1893" s="59" t="str">
        <f t="shared" si="358"/>
        <v/>
      </c>
      <c r="BE1893" s="34" t="str">
        <f>IF(AZ1893="","",IF(AND($H1893="",$I1893=""),"Y",IF(AND($H1893&lt;=#REF!,$I1893&gt;=#REF!),"Y",IF(AND($H1893&lt;=#REF!,$I1893=""),"Y",IF(AND($H1893="",$I1893&gt;=#REF!),"Y","N")))))</f>
        <v/>
      </c>
      <c r="BF1893" s="80" t="str">
        <f t="shared" si="359"/>
        <v/>
      </c>
    </row>
    <row r="1894" spans="12:58">
      <c r="L1894" s="80" t="str">
        <f t="shared" si="357"/>
        <v/>
      </c>
      <c r="R1894" s="65" t="str">
        <f t="shared" si="349"/>
        <v/>
      </c>
      <c r="S1894" s="16" t="str">
        <f t="shared" si="350"/>
        <v/>
      </c>
      <c r="X1894" s="65" t="str">
        <f t="shared" si="351"/>
        <v/>
      </c>
      <c r="AD1894" s="65" t="str">
        <f t="shared" si="352"/>
        <v/>
      </c>
      <c r="AE1894" s="80" t="str">
        <f t="shared" si="353"/>
        <v/>
      </c>
      <c r="AF1894" s="13"/>
      <c r="AN1894" s="14"/>
      <c r="AO1894" s="14"/>
      <c r="AS1894" s="14"/>
      <c r="AT1894" s="14"/>
      <c r="AX1894" s="14"/>
      <c r="AY1894" s="114"/>
      <c r="AZ1894" s="96" t="str">
        <f t="shared" si="354"/>
        <v/>
      </c>
      <c r="BA1894" s="59" t="str">
        <f t="shared" si="355"/>
        <v/>
      </c>
      <c r="BB1894" s="59" t="str">
        <f t="shared" si="356"/>
        <v/>
      </c>
      <c r="BC1894" s="59" t="str">
        <f t="shared" si="360"/>
        <v/>
      </c>
      <c r="BD1894" s="59" t="str">
        <f t="shared" si="358"/>
        <v/>
      </c>
      <c r="BE1894" s="34" t="str">
        <f>IF(AZ1894="","",IF(AND($H1894="",$I1894=""),"Y",IF(AND($H1894&lt;=#REF!,$I1894&gt;=#REF!),"Y",IF(AND($H1894&lt;=#REF!,$I1894=""),"Y",IF(AND($H1894="",$I1894&gt;=#REF!),"Y","N")))))</f>
        <v/>
      </c>
      <c r="BF1894" s="80" t="str">
        <f t="shared" si="359"/>
        <v/>
      </c>
    </row>
    <row r="1895" spans="12:58">
      <c r="L1895" s="80" t="str">
        <f t="shared" si="357"/>
        <v/>
      </c>
      <c r="R1895" s="65" t="str">
        <f t="shared" si="349"/>
        <v/>
      </c>
      <c r="S1895" s="16" t="str">
        <f t="shared" si="350"/>
        <v/>
      </c>
      <c r="X1895" s="65" t="str">
        <f t="shared" si="351"/>
        <v/>
      </c>
      <c r="AD1895" s="65" t="str">
        <f t="shared" si="352"/>
        <v/>
      </c>
      <c r="AE1895" s="80" t="str">
        <f t="shared" si="353"/>
        <v/>
      </c>
      <c r="AF1895" s="13"/>
      <c r="AN1895" s="14"/>
      <c r="AO1895" s="14"/>
      <c r="AS1895" s="14"/>
      <c r="AT1895" s="14"/>
      <c r="AX1895" s="14"/>
      <c r="AY1895" s="114"/>
      <c r="AZ1895" s="96" t="str">
        <f t="shared" si="354"/>
        <v/>
      </c>
      <c r="BA1895" s="59" t="str">
        <f t="shared" si="355"/>
        <v/>
      </c>
      <c r="BB1895" s="59" t="str">
        <f t="shared" si="356"/>
        <v/>
      </c>
      <c r="BC1895" s="59" t="str">
        <f t="shared" si="360"/>
        <v/>
      </c>
      <c r="BD1895" s="59" t="str">
        <f t="shared" si="358"/>
        <v/>
      </c>
      <c r="BE1895" s="34" t="str">
        <f>IF(AZ1895="","",IF(AND($H1895="",$I1895=""),"Y",IF(AND($H1895&lt;=#REF!,$I1895&gt;=#REF!),"Y",IF(AND($H1895&lt;=#REF!,$I1895=""),"Y",IF(AND($H1895="",$I1895&gt;=#REF!),"Y","N")))))</f>
        <v/>
      </c>
      <c r="BF1895" s="80" t="str">
        <f t="shared" si="359"/>
        <v/>
      </c>
    </row>
    <row r="1896" spans="12:58">
      <c r="L1896" s="80" t="str">
        <f t="shared" si="357"/>
        <v/>
      </c>
      <c r="R1896" s="65" t="str">
        <f t="shared" si="349"/>
        <v/>
      </c>
      <c r="S1896" s="16" t="str">
        <f t="shared" si="350"/>
        <v/>
      </c>
      <c r="X1896" s="65" t="str">
        <f t="shared" si="351"/>
        <v/>
      </c>
      <c r="AD1896" s="65" t="str">
        <f t="shared" si="352"/>
        <v/>
      </c>
      <c r="AE1896" s="80" t="str">
        <f t="shared" si="353"/>
        <v/>
      </c>
      <c r="AF1896" s="13"/>
      <c r="AN1896" s="14"/>
      <c r="AO1896" s="14"/>
      <c r="AS1896" s="14"/>
      <c r="AT1896" s="14"/>
      <c r="AX1896" s="14"/>
      <c r="AY1896" s="114"/>
      <c r="AZ1896" s="96" t="str">
        <f t="shared" si="354"/>
        <v/>
      </c>
      <c r="BA1896" s="59" t="str">
        <f t="shared" si="355"/>
        <v/>
      </c>
      <c r="BB1896" s="59" t="str">
        <f t="shared" si="356"/>
        <v/>
      </c>
      <c r="BC1896" s="59" t="str">
        <f t="shared" si="360"/>
        <v/>
      </c>
      <c r="BD1896" s="59" t="str">
        <f t="shared" si="358"/>
        <v/>
      </c>
      <c r="BE1896" s="34" t="str">
        <f>IF(AZ1896="","",IF(AND($H1896="",$I1896=""),"Y",IF(AND($H1896&lt;=#REF!,$I1896&gt;=#REF!),"Y",IF(AND($H1896&lt;=#REF!,$I1896=""),"Y",IF(AND($H1896="",$I1896&gt;=#REF!),"Y","N")))))</f>
        <v/>
      </c>
      <c r="BF1896" s="80" t="str">
        <f t="shared" si="359"/>
        <v/>
      </c>
    </row>
    <row r="1897" spans="12:58">
      <c r="L1897" s="80" t="str">
        <f t="shared" si="357"/>
        <v/>
      </c>
      <c r="R1897" s="65" t="str">
        <f t="shared" si="349"/>
        <v/>
      </c>
      <c r="S1897" s="16" t="str">
        <f t="shared" si="350"/>
        <v/>
      </c>
      <c r="X1897" s="65" t="str">
        <f t="shared" si="351"/>
        <v/>
      </c>
      <c r="AD1897" s="65" t="str">
        <f t="shared" si="352"/>
        <v/>
      </c>
      <c r="AE1897" s="80" t="str">
        <f t="shared" si="353"/>
        <v/>
      </c>
      <c r="AF1897" s="13"/>
      <c r="AN1897" s="14"/>
      <c r="AO1897" s="14"/>
      <c r="AS1897" s="14"/>
      <c r="AT1897" s="14"/>
      <c r="AX1897" s="14"/>
      <c r="AY1897" s="114"/>
      <c r="AZ1897" s="96" t="str">
        <f t="shared" si="354"/>
        <v/>
      </c>
      <c r="BA1897" s="59" t="str">
        <f t="shared" si="355"/>
        <v/>
      </c>
      <c r="BB1897" s="59" t="str">
        <f t="shared" si="356"/>
        <v/>
      </c>
      <c r="BC1897" s="59" t="str">
        <f t="shared" si="360"/>
        <v/>
      </c>
      <c r="BD1897" s="59" t="str">
        <f t="shared" si="358"/>
        <v/>
      </c>
      <c r="BE1897" s="34" t="str">
        <f>IF(AZ1897="","",IF(AND($H1897="",$I1897=""),"Y",IF(AND($H1897&lt;=#REF!,$I1897&gt;=#REF!),"Y",IF(AND($H1897&lt;=#REF!,$I1897=""),"Y",IF(AND($H1897="",$I1897&gt;=#REF!),"Y","N")))))</f>
        <v/>
      </c>
      <c r="BF1897" s="80" t="str">
        <f t="shared" si="359"/>
        <v/>
      </c>
    </row>
    <row r="1898" spans="12:58">
      <c r="L1898" s="80" t="str">
        <f t="shared" si="357"/>
        <v/>
      </c>
      <c r="R1898" s="65" t="str">
        <f t="shared" si="349"/>
        <v/>
      </c>
      <c r="S1898" s="16" t="str">
        <f t="shared" si="350"/>
        <v/>
      </c>
      <c r="X1898" s="65" t="str">
        <f t="shared" si="351"/>
        <v/>
      </c>
      <c r="AD1898" s="65" t="str">
        <f t="shared" si="352"/>
        <v/>
      </c>
      <c r="AE1898" s="80" t="str">
        <f t="shared" si="353"/>
        <v/>
      </c>
      <c r="AF1898" s="13"/>
      <c r="AN1898" s="14"/>
      <c r="AO1898" s="14"/>
      <c r="AS1898" s="14"/>
      <c r="AT1898" s="14"/>
      <c r="AX1898" s="14"/>
      <c r="AY1898" s="114"/>
      <c r="AZ1898" s="96" t="str">
        <f t="shared" si="354"/>
        <v/>
      </c>
      <c r="BA1898" s="59" t="str">
        <f t="shared" si="355"/>
        <v/>
      </c>
      <c r="BB1898" s="59" t="str">
        <f t="shared" si="356"/>
        <v/>
      </c>
      <c r="BC1898" s="59" t="str">
        <f t="shared" si="360"/>
        <v/>
      </c>
      <c r="BD1898" s="59" t="str">
        <f t="shared" si="358"/>
        <v/>
      </c>
      <c r="BE1898" s="34" t="str">
        <f>IF(AZ1898="","",IF(AND($H1898="",$I1898=""),"Y",IF(AND($H1898&lt;=#REF!,$I1898&gt;=#REF!),"Y",IF(AND($H1898&lt;=#REF!,$I1898=""),"Y",IF(AND($H1898="",$I1898&gt;=#REF!),"Y","N")))))</f>
        <v/>
      </c>
      <c r="BF1898" s="80" t="str">
        <f t="shared" si="359"/>
        <v/>
      </c>
    </row>
    <row r="1899" spans="12:58">
      <c r="L1899" s="80" t="str">
        <f t="shared" si="357"/>
        <v/>
      </c>
      <c r="R1899" s="65" t="str">
        <f t="shared" si="349"/>
        <v/>
      </c>
      <c r="S1899" s="16" t="str">
        <f t="shared" si="350"/>
        <v/>
      </c>
      <c r="X1899" s="65" t="str">
        <f t="shared" si="351"/>
        <v/>
      </c>
      <c r="AD1899" s="65" t="str">
        <f t="shared" si="352"/>
        <v/>
      </c>
      <c r="AE1899" s="80" t="str">
        <f t="shared" si="353"/>
        <v/>
      </c>
      <c r="AF1899" s="13"/>
      <c r="AN1899" s="14"/>
      <c r="AO1899" s="14"/>
      <c r="AS1899" s="14"/>
      <c r="AT1899" s="14"/>
      <c r="AX1899" s="14"/>
      <c r="AY1899" s="114"/>
      <c r="AZ1899" s="96" t="str">
        <f t="shared" si="354"/>
        <v/>
      </c>
      <c r="BA1899" s="59" t="str">
        <f t="shared" si="355"/>
        <v/>
      </c>
      <c r="BB1899" s="59" t="str">
        <f t="shared" si="356"/>
        <v/>
      </c>
      <c r="BC1899" s="59" t="str">
        <f t="shared" si="360"/>
        <v/>
      </c>
      <c r="BD1899" s="59" t="str">
        <f t="shared" si="358"/>
        <v/>
      </c>
      <c r="BE1899" s="34" t="str">
        <f>IF(AZ1899="","",IF(AND($H1899="",$I1899=""),"Y",IF(AND($H1899&lt;=#REF!,$I1899&gt;=#REF!),"Y",IF(AND($H1899&lt;=#REF!,$I1899=""),"Y",IF(AND($H1899="",$I1899&gt;=#REF!),"Y","N")))))</f>
        <v/>
      </c>
      <c r="BF1899" s="80" t="str">
        <f t="shared" si="359"/>
        <v/>
      </c>
    </row>
    <row r="1900" spans="12:58">
      <c r="L1900" s="80" t="str">
        <f t="shared" si="357"/>
        <v/>
      </c>
      <c r="R1900" s="65" t="str">
        <f t="shared" si="349"/>
        <v/>
      </c>
      <c r="S1900" s="16" t="str">
        <f t="shared" si="350"/>
        <v/>
      </c>
      <c r="X1900" s="65" t="str">
        <f t="shared" si="351"/>
        <v/>
      </c>
      <c r="AD1900" s="65" t="str">
        <f t="shared" si="352"/>
        <v/>
      </c>
      <c r="AE1900" s="80" t="str">
        <f t="shared" si="353"/>
        <v/>
      </c>
      <c r="AF1900" s="13"/>
      <c r="AN1900" s="14"/>
      <c r="AO1900" s="14"/>
      <c r="AS1900" s="14"/>
      <c r="AT1900" s="14"/>
      <c r="AX1900" s="14"/>
      <c r="AY1900" s="114"/>
      <c r="AZ1900" s="96" t="str">
        <f t="shared" si="354"/>
        <v/>
      </c>
      <c r="BA1900" s="59" t="str">
        <f t="shared" si="355"/>
        <v/>
      </c>
      <c r="BB1900" s="59" t="str">
        <f t="shared" si="356"/>
        <v/>
      </c>
      <c r="BC1900" s="59" t="str">
        <f t="shared" si="360"/>
        <v/>
      </c>
      <c r="BD1900" s="59" t="str">
        <f t="shared" si="358"/>
        <v/>
      </c>
      <c r="BE1900" s="34" t="str">
        <f>IF(AZ1900="","",IF(AND($H1900="",$I1900=""),"Y",IF(AND($H1900&lt;=#REF!,$I1900&gt;=#REF!),"Y",IF(AND($H1900&lt;=#REF!,$I1900=""),"Y",IF(AND($H1900="",$I1900&gt;=#REF!),"Y","N")))))</f>
        <v/>
      </c>
      <c r="BF1900" s="80" t="str">
        <f t="shared" si="359"/>
        <v/>
      </c>
    </row>
    <row r="1901" spans="12:58">
      <c r="L1901" s="80" t="str">
        <f t="shared" si="357"/>
        <v/>
      </c>
      <c r="R1901" s="65" t="str">
        <f t="shared" si="349"/>
        <v/>
      </c>
      <c r="S1901" s="16" t="str">
        <f t="shared" si="350"/>
        <v/>
      </c>
      <c r="X1901" s="65" t="str">
        <f t="shared" si="351"/>
        <v/>
      </c>
      <c r="AD1901" s="65" t="str">
        <f t="shared" si="352"/>
        <v/>
      </c>
      <c r="AE1901" s="80" t="str">
        <f t="shared" si="353"/>
        <v/>
      </c>
      <c r="AF1901" s="13"/>
      <c r="AN1901" s="14"/>
      <c r="AO1901" s="14"/>
      <c r="AS1901" s="14"/>
      <c r="AT1901" s="14"/>
      <c r="AX1901" s="14"/>
      <c r="AY1901" s="114"/>
      <c r="AZ1901" s="96" t="str">
        <f t="shared" si="354"/>
        <v/>
      </c>
      <c r="BA1901" s="59" t="str">
        <f t="shared" si="355"/>
        <v/>
      </c>
      <c r="BB1901" s="59" t="str">
        <f t="shared" si="356"/>
        <v/>
      </c>
      <c r="BC1901" s="59" t="str">
        <f t="shared" si="360"/>
        <v/>
      </c>
      <c r="BD1901" s="59" t="str">
        <f t="shared" si="358"/>
        <v/>
      </c>
      <c r="BE1901" s="34" t="str">
        <f>IF(AZ1901="","",IF(AND($H1901="",$I1901=""),"Y",IF(AND($H1901&lt;=#REF!,$I1901&gt;=#REF!),"Y",IF(AND($H1901&lt;=#REF!,$I1901=""),"Y",IF(AND($H1901="",$I1901&gt;=#REF!),"Y","N")))))</f>
        <v/>
      </c>
      <c r="BF1901" s="80" t="str">
        <f t="shared" si="359"/>
        <v/>
      </c>
    </row>
    <row r="1902" spans="12:58">
      <c r="L1902" s="80" t="str">
        <f t="shared" si="357"/>
        <v/>
      </c>
      <c r="R1902" s="65" t="str">
        <f t="shared" si="349"/>
        <v/>
      </c>
      <c r="S1902" s="16" t="str">
        <f t="shared" si="350"/>
        <v/>
      </c>
      <c r="X1902" s="65" t="str">
        <f t="shared" si="351"/>
        <v/>
      </c>
      <c r="AD1902" s="65" t="str">
        <f t="shared" si="352"/>
        <v/>
      </c>
      <c r="AE1902" s="80" t="str">
        <f t="shared" si="353"/>
        <v/>
      </c>
      <c r="AF1902" s="13"/>
      <c r="AN1902" s="14"/>
      <c r="AO1902" s="14"/>
      <c r="AS1902" s="14"/>
      <c r="AT1902" s="14"/>
      <c r="AX1902" s="14"/>
      <c r="AY1902" s="114"/>
      <c r="AZ1902" s="96" t="str">
        <f t="shared" si="354"/>
        <v/>
      </c>
      <c r="BA1902" s="59" t="str">
        <f t="shared" si="355"/>
        <v/>
      </c>
      <c r="BB1902" s="59" t="str">
        <f t="shared" si="356"/>
        <v/>
      </c>
      <c r="BC1902" s="59" t="str">
        <f t="shared" si="360"/>
        <v/>
      </c>
      <c r="BD1902" s="59" t="str">
        <f t="shared" si="358"/>
        <v/>
      </c>
      <c r="BE1902" s="34" t="str">
        <f>IF(AZ1902="","",IF(AND($H1902="",$I1902=""),"Y",IF(AND($H1902&lt;=#REF!,$I1902&gt;=#REF!),"Y",IF(AND($H1902&lt;=#REF!,$I1902=""),"Y",IF(AND($H1902="",$I1902&gt;=#REF!),"Y","N")))))</f>
        <v/>
      </c>
      <c r="BF1902" s="80" t="str">
        <f t="shared" si="359"/>
        <v/>
      </c>
    </row>
    <row r="1903" spans="12:58">
      <c r="L1903" s="80" t="str">
        <f t="shared" si="357"/>
        <v/>
      </c>
      <c r="R1903" s="65" t="str">
        <f t="shared" si="349"/>
        <v/>
      </c>
      <c r="S1903" s="16" t="str">
        <f t="shared" si="350"/>
        <v/>
      </c>
      <c r="X1903" s="65" t="str">
        <f t="shared" si="351"/>
        <v/>
      </c>
      <c r="AD1903" s="65" t="str">
        <f t="shared" si="352"/>
        <v/>
      </c>
      <c r="AE1903" s="80" t="str">
        <f t="shared" si="353"/>
        <v/>
      </c>
      <c r="AF1903" s="13"/>
      <c r="AN1903" s="14"/>
      <c r="AO1903" s="14"/>
      <c r="AS1903" s="14"/>
      <c r="AT1903" s="14"/>
      <c r="AX1903" s="14"/>
      <c r="AY1903" s="114"/>
      <c r="AZ1903" s="96" t="str">
        <f t="shared" si="354"/>
        <v/>
      </c>
      <c r="BA1903" s="59" t="str">
        <f t="shared" si="355"/>
        <v/>
      </c>
      <c r="BB1903" s="59" t="str">
        <f t="shared" si="356"/>
        <v/>
      </c>
      <c r="BC1903" s="59" t="str">
        <f t="shared" si="360"/>
        <v/>
      </c>
      <c r="BD1903" s="59" t="str">
        <f t="shared" si="358"/>
        <v/>
      </c>
      <c r="BE1903" s="34" t="str">
        <f>IF(AZ1903="","",IF(AND($H1903="",$I1903=""),"Y",IF(AND($H1903&lt;=#REF!,$I1903&gt;=#REF!),"Y",IF(AND($H1903&lt;=#REF!,$I1903=""),"Y",IF(AND($H1903="",$I1903&gt;=#REF!),"Y","N")))))</f>
        <v/>
      </c>
      <c r="BF1903" s="80" t="str">
        <f t="shared" si="359"/>
        <v/>
      </c>
    </row>
    <row r="1904" spans="12:58">
      <c r="L1904" s="80" t="str">
        <f t="shared" si="357"/>
        <v/>
      </c>
      <c r="R1904" s="65" t="str">
        <f t="shared" si="349"/>
        <v/>
      </c>
      <c r="S1904" s="16" t="str">
        <f t="shared" si="350"/>
        <v/>
      </c>
      <c r="X1904" s="65" t="str">
        <f t="shared" si="351"/>
        <v/>
      </c>
      <c r="AD1904" s="65" t="str">
        <f t="shared" si="352"/>
        <v/>
      </c>
      <c r="AE1904" s="80" t="str">
        <f t="shared" si="353"/>
        <v/>
      </c>
      <c r="AF1904" s="13"/>
      <c r="AN1904" s="14"/>
      <c r="AO1904" s="14"/>
      <c r="AS1904" s="14"/>
      <c r="AT1904" s="14"/>
      <c r="AX1904" s="14"/>
      <c r="AY1904" s="114"/>
      <c r="AZ1904" s="96" t="str">
        <f t="shared" si="354"/>
        <v/>
      </c>
      <c r="BA1904" s="59" t="str">
        <f t="shared" si="355"/>
        <v/>
      </c>
      <c r="BB1904" s="59" t="str">
        <f t="shared" si="356"/>
        <v/>
      </c>
      <c r="BC1904" s="59" t="str">
        <f t="shared" si="360"/>
        <v/>
      </c>
      <c r="BD1904" s="59" t="str">
        <f t="shared" si="358"/>
        <v/>
      </c>
      <c r="BE1904" s="34" t="str">
        <f>IF(AZ1904="","",IF(AND($H1904="",$I1904=""),"Y",IF(AND($H1904&lt;=#REF!,$I1904&gt;=#REF!),"Y",IF(AND($H1904&lt;=#REF!,$I1904=""),"Y",IF(AND($H1904="",$I1904&gt;=#REF!),"Y","N")))))</f>
        <v/>
      </c>
      <c r="BF1904" s="80" t="str">
        <f t="shared" si="359"/>
        <v/>
      </c>
    </row>
    <row r="1905" spans="12:58">
      <c r="L1905" s="80" t="str">
        <f t="shared" si="357"/>
        <v/>
      </c>
      <c r="R1905" s="65" t="str">
        <f t="shared" si="349"/>
        <v/>
      </c>
      <c r="S1905" s="16" t="str">
        <f t="shared" si="350"/>
        <v/>
      </c>
      <c r="X1905" s="65" t="str">
        <f t="shared" si="351"/>
        <v/>
      </c>
      <c r="AD1905" s="65" t="str">
        <f t="shared" si="352"/>
        <v/>
      </c>
      <c r="AE1905" s="80" t="str">
        <f t="shared" si="353"/>
        <v/>
      </c>
      <c r="AF1905" s="13"/>
      <c r="AN1905" s="14"/>
      <c r="AO1905" s="14"/>
      <c r="AS1905" s="14"/>
      <c r="AT1905" s="14"/>
      <c r="AX1905" s="14"/>
      <c r="AY1905" s="114"/>
      <c r="AZ1905" s="96" t="str">
        <f t="shared" si="354"/>
        <v/>
      </c>
      <c r="BA1905" s="59" t="str">
        <f t="shared" si="355"/>
        <v/>
      </c>
      <c r="BB1905" s="59" t="str">
        <f t="shared" si="356"/>
        <v/>
      </c>
      <c r="BC1905" s="59" t="str">
        <f t="shared" si="360"/>
        <v/>
      </c>
      <c r="BD1905" s="59" t="str">
        <f t="shared" si="358"/>
        <v/>
      </c>
      <c r="BE1905" s="34" t="str">
        <f>IF(AZ1905="","",IF(AND($H1905="",$I1905=""),"Y",IF(AND($H1905&lt;=#REF!,$I1905&gt;=#REF!),"Y",IF(AND($H1905&lt;=#REF!,$I1905=""),"Y",IF(AND($H1905="",$I1905&gt;=#REF!),"Y","N")))))</f>
        <v/>
      </c>
      <c r="BF1905" s="80" t="str">
        <f t="shared" si="359"/>
        <v/>
      </c>
    </row>
    <row r="1906" spans="12:58">
      <c r="L1906" s="80" t="str">
        <f t="shared" si="357"/>
        <v/>
      </c>
      <c r="R1906" s="65" t="str">
        <f t="shared" si="349"/>
        <v/>
      </c>
      <c r="S1906" s="16" t="str">
        <f t="shared" si="350"/>
        <v/>
      </c>
      <c r="X1906" s="65" t="str">
        <f t="shared" si="351"/>
        <v/>
      </c>
      <c r="AD1906" s="65" t="str">
        <f t="shared" si="352"/>
        <v/>
      </c>
      <c r="AE1906" s="80" t="str">
        <f t="shared" si="353"/>
        <v/>
      </c>
      <c r="AF1906" s="13"/>
      <c r="AN1906" s="14"/>
      <c r="AO1906" s="14"/>
      <c r="AS1906" s="14"/>
      <c r="AT1906" s="14"/>
      <c r="AX1906" s="14"/>
      <c r="AY1906" s="114"/>
      <c r="AZ1906" s="96" t="str">
        <f t="shared" si="354"/>
        <v/>
      </c>
      <c r="BA1906" s="59" t="str">
        <f t="shared" si="355"/>
        <v/>
      </c>
      <c r="BB1906" s="59" t="str">
        <f t="shared" si="356"/>
        <v/>
      </c>
      <c r="BC1906" s="59" t="str">
        <f t="shared" si="360"/>
        <v/>
      </c>
      <c r="BD1906" s="59" t="str">
        <f t="shared" si="358"/>
        <v/>
      </c>
      <c r="BE1906" s="34" t="str">
        <f>IF(AZ1906="","",IF(AND($H1906="",$I1906=""),"Y",IF(AND($H1906&lt;=#REF!,$I1906&gt;=#REF!),"Y",IF(AND($H1906&lt;=#REF!,$I1906=""),"Y",IF(AND($H1906="",$I1906&gt;=#REF!),"Y","N")))))</f>
        <v/>
      </c>
      <c r="BF1906" s="80" t="str">
        <f t="shared" si="359"/>
        <v/>
      </c>
    </row>
    <row r="1907" spans="12:58">
      <c r="L1907" s="80" t="str">
        <f t="shared" si="357"/>
        <v/>
      </c>
      <c r="R1907" s="65" t="str">
        <f t="shared" si="349"/>
        <v/>
      </c>
      <c r="S1907" s="16" t="str">
        <f t="shared" si="350"/>
        <v/>
      </c>
      <c r="X1907" s="65" t="str">
        <f t="shared" si="351"/>
        <v/>
      </c>
      <c r="AD1907" s="65" t="str">
        <f t="shared" si="352"/>
        <v/>
      </c>
      <c r="AE1907" s="80" t="str">
        <f t="shared" si="353"/>
        <v/>
      </c>
      <c r="AF1907" s="13"/>
      <c r="AN1907" s="14"/>
      <c r="AO1907" s="14"/>
      <c r="AS1907" s="14"/>
      <c r="AT1907" s="14"/>
      <c r="AX1907" s="14"/>
      <c r="AY1907" s="114"/>
      <c r="AZ1907" s="96" t="str">
        <f t="shared" si="354"/>
        <v/>
      </c>
      <c r="BA1907" s="59" t="str">
        <f t="shared" si="355"/>
        <v/>
      </c>
      <c r="BB1907" s="59" t="str">
        <f t="shared" si="356"/>
        <v/>
      </c>
      <c r="BC1907" s="59" t="str">
        <f t="shared" si="360"/>
        <v/>
      </c>
      <c r="BD1907" s="59" t="str">
        <f t="shared" si="358"/>
        <v/>
      </c>
      <c r="BE1907" s="34" t="str">
        <f>IF(AZ1907="","",IF(AND($H1907="",$I1907=""),"Y",IF(AND($H1907&lt;=#REF!,$I1907&gt;=#REF!),"Y",IF(AND($H1907&lt;=#REF!,$I1907=""),"Y",IF(AND($H1907="",$I1907&gt;=#REF!),"Y","N")))))</f>
        <v/>
      </c>
      <c r="BF1907" s="80" t="str">
        <f t="shared" si="359"/>
        <v/>
      </c>
    </row>
    <row r="1908" spans="12:58">
      <c r="L1908" s="80" t="str">
        <f t="shared" si="357"/>
        <v/>
      </c>
      <c r="R1908" s="65" t="str">
        <f t="shared" si="349"/>
        <v/>
      </c>
      <c r="S1908" s="16" t="str">
        <f t="shared" si="350"/>
        <v/>
      </c>
      <c r="X1908" s="65" t="str">
        <f t="shared" si="351"/>
        <v/>
      </c>
      <c r="AD1908" s="65" t="str">
        <f t="shared" si="352"/>
        <v/>
      </c>
      <c r="AE1908" s="80" t="str">
        <f t="shared" si="353"/>
        <v/>
      </c>
      <c r="AF1908" s="13"/>
      <c r="AN1908" s="14"/>
      <c r="AO1908" s="14"/>
      <c r="AS1908" s="14"/>
      <c r="AT1908" s="14"/>
      <c r="AX1908" s="14"/>
      <c r="AY1908" s="114"/>
      <c r="AZ1908" s="96" t="str">
        <f t="shared" si="354"/>
        <v/>
      </c>
      <c r="BA1908" s="59" t="str">
        <f t="shared" si="355"/>
        <v/>
      </c>
      <c r="BB1908" s="59" t="str">
        <f t="shared" si="356"/>
        <v/>
      </c>
      <c r="BC1908" s="59" t="str">
        <f t="shared" si="360"/>
        <v/>
      </c>
      <c r="BD1908" s="59" t="str">
        <f t="shared" si="358"/>
        <v/>
      </c>
      <c r="BE1908" s="34" t="str">
        <f>IF(AZ1908="","",IF(AND($H1908="",$I1908=""),"Y",IF(AND($H1908&lt;=#REF!,$I1908&gt;=#REF!),"Y",IF(AND($H1908&lt;=#REF!,$I1908=""),"Y",IF(AND($H1908="",$I1908&gt;=#REF!),"Y","N")))))</f>
        <v/>
      </c>
      <c r="BF1908" s="80" t="str">
        <f t="shared" si="359"/>
        <v/>
      </c>
    </row>
    <row r="1909" spans="12:58">
      <c r="L1909" s="80" t="str">
        <f t="shared" si="357"/>
        <v/>
      </c>
      <c r="R1909" s="65" t="str">
        <f t="shared" si="349"/>
        <v/>
      </c>
      <c r="S1909" s="16" t="str">
        <f t="shared" si="350"/>
        <v/>
      </c>
      <c r="X1909" s="65" t="str">
        <f t="shared" si="351"/>
        <v/>
      </c>
      <c r="AD1909" s="65" t="str">
        <f t="shared" si="352"/>
        <v/>
      </c>
      <c r="AE1909" s="80" t="str">
        <f t="shared" si="353"/>
        <v/>
      </c>
      <c r="AF1909" s="13"/>
      <c r="AN1909" s="14"/>
      <c r="AO1909" s="14"/>
      <c r="AS1909" s="14"/>
      <c r="AT1909" s="14"/>
      <c r="AX1909" s="14"/>
      <c r="AY1909" s="114"/>
      <c r="AZ1909" s="96" t="str">
        <f t="shared" si="354"/>
        <v/>
      </c>
      <c r="BA1909" s="59" t="str">
        <f t="shared" si="355"/>
        <v/>
      </c>
      <c r="BB1909" s="59" t="str">
        <f t="shared" si="356"/>
        <v/>
      </c>
      <c r="BC1909" s="59" t="str">
        <f t="shared" si="360"/>
        <v/>
      </c>
      <c r="BD1909" s="59" t="str">
        <f t="shared" si="358"/>
        <v/>
      </c>
      <c r="BE1909" s="34" t="str">
        <f>IF(AZ1909="","",IF(AND($H1909="",$I1909=""),"Y",IF(AND($H1909&lt;=#REF!,$I1909&gt;=#REF!),"Y",IF(AND($H1909&lt;=#REF!,$I1909=""),"Y",IF(AND($H1909="",$I1909&gt;=#REF!),"Y","N")))))</f>
        <v/>
      </c>
      <c r="BF1909" s="80" t="str">
        <f t="shared" si="359"/>
        <v/>
      </c>
    </row>
    <row r="1910" spans="12:58">
      <c r="L1910" s="80" t="str">
        <f t="shared" si="357"/>
        <v/>
      </c>
      <c r="R1910" s="65" t="str">
        <f t="shared" si="349"/>
        <v/>
      </c>
      <c r="S1910" s="16" t="str">
        <f t="shared" si="350"/>
        <v/>
      </c>
      <c r="X1910" s="65" t="str">
        <f t="shared" si="351"/>
        <v/>
      </c>
      <c r="AD1910" s="65" t="str">
        <f t="shared" si="352"/>
        <v/>
      </c>
      <c r="AE1910" s="80" t="str">
        <f t="shared" si="353"/>
        <v/>
      </c>
      <c r="AF1910" s="13"/>
      <c r="AN1910" s="14"/>
      <c r="AO1910" s="14"/>
      <c r="AS1910" s="14"/>
      <c r="AT1910" s="14"/>
      <c r="AX1910" s="14"/>
      <c r="AY1910" s="114"/>
      <c r="AZ1910" s="96" t="str">
        <f t="shared" si="354"/>
        <v/>
      </c>
      <c r="BA1910" s="59" t="str">
        <f t="shared" si="355"/>
        <v/>
      </c>
      <c r="BB1910" s="59" t="str">
        <f t="shared" si="356"/>
        <v/>
      </c>
      <c r="BC1910" s="59" t="str">
        <f t="shared" si="360"/>
        <v/>
      </c>
      <c r="BD1910" s="59" t="str">
        <f t="shared" si="358"/>
        <v/>
      </c>
      <c r="BE1910" s="34" t="str">
        <f>IF(AZ1910="","",IF(AND($H1910="",$I1910=""),"Y",IF(AND($H1910&lt;=#REF!,$I1910&gt;=#REF!),"Y",IF(AND($H1910&lt;=#REF!,$I1910=""),"Y",IF(AND($H1910="",$I1910&gt;=#REF!),"Y","N")))))</f>
        <v/>
      </c>
      <c r="BF1910" s="80" t="str">
        <f t="shared" si="359"/>
        <v/>
      </c>
    </row>
    <row r="1911" spans="12:58">
      <c r="L1911" s="80" t="str">
        <f t="shared" si="357"/>
        <v/>
      </c>
      <c r="R1911" s="65" t="str">
        <f t="shared" si="349"/>
        <v/>
      </c>
      <c r="S1911" s="16" t="str">
        <f t="shared" si="350"/>
        <v/>
      </c>
      <c r="X1911" s="65" t="str">
        <f t="shared" si="351"/>
        <v/>
      </c>
      <c r="AD1911" s="65" t="str">
        <f t="shared" si="352"/>
        <v/>
      </c>
      <c r="AE1911" s="80" t="str">
        <f t="shared" si="353"/>
        <v/>
      </c>
      <c r="AF1911" s="13"/>
      <c r="AN1911" s="14"/>
      <c r="AO1911" s="14"/>
      <c r="AS1911" s="14"/>
      <c r="AT1911" s="14"/>
      <c r="AX1911" s="14"/>
      <c r="AY1911" s="114"/>
      <c r="AZ1911" s="96" t="str">
        <f t="shared" si="354"/>
        <v/>
      </c>
      <c r="BA1911" s="59" t="str">
        <f t="shared" si="355"/>
        <v/>
      </c>
      <c r="BB1911" s="59" t="str">
        <f t="shared" si="356"/>
        <v/>
      </c>
      <c r="BC1911" s="59" t="str">
        <f t="shared" si="360"/>
        <v/>
      </c>
      <c r="BD1911" s="59" t="str">
        <f t="shared" si="358"/>
        <v/>
      </c>
      <c r="BE1911" s="34" t="str">
        <f>IF(AZ1911="","",IF(AND($H1911="",$I1911=""),"Y",IF(AND($H1911&lt;=#REF!,$I1911&gt;=#REF!),"Y",IF(AND($H1911&lt;=#REF!,$I1911=""),"Y",IF(AND($H1911="",$I1911&gt;=#REF!),"Y","N")))))</f>
        <v/>
      </c>
      <c r="BF1911" s="80" t="str">
        <f t="shared" si="359"/>
        <v/>
      </c>
    </row>
    <row r="1912" spans="12:58">
      <c r="L1912" s="80" t="str">
        <f t="shared" si="357"/>
        <v/>
      </c>
      <c r="R1912" s="65" t="str">
        <f t="shared" si="349"/>
        <v/>
      </c>
      <c r="S1912" s="16" t="str">
        <f t="shared" si="350"/>
        <v/>
      </c>
      <c r="X1912" s="65" t="str">
        <f t="shared" si="351"/>
        <v/>
      </c>
      <c r="AD1912" s="65" t="str">
        <f t="shared" si="352"/>
        <v/>
      </c>
      <c r="AE1912" s="80" t="str">
        <f t="shared" si="353"/>
        <v/>
      </c>
      <c r="AF1912" s="13"/>
      <c r="AN1912" s="14"/>
      <c r="AO1912" s="14"/>
      <c r="AS1912" s="14"/>
      <c r="AT1912" s="14"/>
      <c r="AX1912" s="14"/>
      <c r="AY1912" s="114"/>
      <c r="AZ1912" s="96" t="str">
        <f t="shared" si="354"/>
        <v/>
      </c>
      <c r="BA1912" s="59" t="str">
        <f t="shared" si="355"/>
        <v/>
      </c>
      <c r="BB1912" s="59" t="str">
        <f t="shared" si="356"/>
        <v/>
      </c>
      <c r="BC1912" s="59" t="str">
        <f t="shared" si="360"/>
        <v/>
      </c>
      <c r="BD1912" s="59" t="str">
        <f t="shared" si="358"/>
        <v/>
      </c>
      <c r="BE1912" s="34" t="str">
        <f>IF(AZ1912="","",IF(AND($H1912="",$I1912=""),"Y",IF(AND($H1912&lt;=#REF!,$I1912&gt;=#REF!),"Y",IF(AND($H1912&lt;=#REF!,$I1912=""),"Y",IF(AND($H1912="",$I1912&gt;=#REF!),"Y","N")))))</f>
        <v/>
      </c>
      <c r="BF1912" s="80" t="str">
        <f t="shared" si="359"/>
        <v/>
      </c>
    </row>
    <row r="1913" spans="12:58">
      <c r="L1913" s="80" t="str">
        <f t="shared" si="357"/>
        <v/>
      </c>
      <c r="R1913" s="65" t="str">
        <f t="shared" si="349"/>
        <v/>
      </c>
      <c r="S1913" s="16" t="str">
        <f t="shared" si="350"/>
        <v/>
      </c>
      <c r="X1913" s="65" t="str">
        <f t="shared" si="351"/>
        <v/>
      </c>
      <c r="AD1913" s="65" t="str">
        <f t="shared" si="352"/>
        <v/>
      </c>
      <c r="AE1913" s="80" t="str">
        <f t="shared" si="353"/>
        <v/>
      </c>
      <c r="AF1913" s="13"/>
      <c r="AN1913" s="14"/>
      <c r="AO1913" s="14"/>
      <c r="AS1913" s="14"/>
      <c r="AT1913" s="14"/>
      <c r="AX1913" s="14"/>
      <c r="AY1913" s="114"/>
      <c r="AZ1913" s="96" t="str">
        <f t="shared" si="354"/>
        <v/>
      </c>
      <c r="BA1913" s="59" t="str">
        <f t="shared" si="355"/>
        <v/>
      </c>
      <c r="BB1913" s="59" t="str">
        <f t="shared" si="356"/>
        <v/>
      </c>
      <c r="BC1913" s="59" t="str">
        <f t="shared" si="360"/>
        <v/>
      </c>
      <c r="BD1913" s="59" t="str">
        <f t="shared" si="358"/>
        <v/>
      </c>
      <c r="BE1913" s="34" t="str">
        <f>IF(AZ1913="","",IF(AND($H1913="",$I1913=""),"Y",IF(AND($H1913&lt;=#REF!,$I1913&gt;=#REF!),"Y",IF(AND($H1913&lt;=#REF!,$I1913=""),"Y",IF(AND($H1913="",$I1913&gt;=#REF!),"Y","N")))))</f>
        <v/>
      </c>
      <c r="BF1913" s="80" t="str">
        <f t="shared" si="359"/>
        <v/>
      </c>
    </row>
    <row r="1914" spans="12:58">
      <c r="L1914" s="80" t="str">
        <f t="shared" si="357"/>
        <v/>
      </c>
      <c r="R1914" s="65" t="str">
        <f t="shared" si="349"/>
        <v/>
      </c>
      <c r="S1914" s="16" t="str">
        <f t="shared" si="350"/>
        <v/>
      </c>
      <c r="X1914" s="65" t="str">
        <f t="shared" si="351"/>
        <v/>
      </c>
      <c r="AD1914" s="65" t="str">
        <f t="shared" si="352"/>
        <v/>
      </c>
      <c r="AE1914" s="80" t="str">
        <f t="shared" si="353"/>
        <v/>
      </c>
      <c r="AF1914" s="13"/>
      <c r="AN1914" s="14"/>
      <c r="AO1914" s="14"/>
      <c r="AS1914" s="14"/>
      <c r="AT1914" s="14"/>
      <c r="AX1914" s="14"/>
      <c r="AY1914" s="114"/>
      <c r="AZ1914" s="96" t="str">
        <f t="shared" si="354"/>
        <v/>
      </c>
      <c r="BA1914" s="59" t="str">
        <f t="shared" si="355"/>
        <v/>
      </c>
      <c r="BB1914" s="59" t="str">
        <f t="shared" si="356"/>
        <v/>
      </c>
      <c r="BC1914" s="59" t="str">
        <f t="shared" si="360"/>
        <v/>
      </c>
      <c r="BD1914" s="59" t="str">
        <f t="shared" si="358"/>
        <v/>
      </c>
      <c r="BE1914" s="34" t="str">
        <f>IF(AZ1914="","",IF(AND($H1914="",$I1914=""),"Y",IF(AND($H1914&lt;=#REF!,$I1914&gt;=#REF!),"Y",IF(AND($H1914&lt;=#REF!,$I1914=""),"Y",IF(AND($H1914="",$I1914&gt;=#REF!),"Y","N")))))</f>
        <v/>
      </c>
      <c r="BF1914" s="80" t="str">
        <f t="shared" si="359"/>
        <v/>
      </c>
    </row>
    <row r="1915" spans="12:58">
      <c r="L1915" s="80" t="str">
        <f t="shared" si="357"/>
        <v/>
      </c>
      <c r="R1915" s="65" t="str">
        <f t="shared" si="349"/>
        <v/>
      </c>
      <c r="S1915" s="16" t="str">
        <f t="shared" si="350"/>
        <v/>
      </c>
      <c r="X1915" s="65" t="str">
        <f t="shared" si="351"/>
        <v/>
      </c>
      <c r="AD1915" s="65" t="str">
        <f t="shared" si="352"/>
        <v/>
      </c>
      <c r="AE1915" s="80" t="str">
        <f t="shared" si="353"/>
        <v/>
      </c>
      <c r="AF1915" s="13"/>
      <c r="AN1915" s="14"/>
      <c r="AO1915" s="14"/>
      <c r="AS1915" s="14"/>
      <c r="AT1915" s="14"/>
      <c r="AX1915" s="14"/>
      <c r="AY1915" s="114"/>
      <c r="AZ1915" s="96" t="str">
        <f t="shared" si="354"/>
        <v/>
      </c>
      <c r="BA1915" s="59" t="str">
        <f t="shared" si="355"/>
        <v/>
      </c>
      <c r="BB1915" s="59" t="str">
        <f t="shared" si="356"/>
        <v/>
      </c>
      <c r="BC1915" s="59" t="str">
        <f t="shared" si="360"/>
        <v/>
      </c>
      <c r="BD1915" s="59" t="str">
        <f t="shared" si="358"/>
        <v/>
      </c>
      <c r="BE1915" s="34" t="str">
        <f>IF(AZ1915="","",IF(AND($H1915="",$I1915=""),"Y",IF(AND($H1915&lt;=#REF!,$I1915&gt;=#REF!),"Y",IF(AND($H1915&lt;=#REF!,$I1915=""),"Y",IF(AND($H1915="",$I1915&gt;=#REF!),"Y","N")))))</f>
        <v/>
      </c>
      <c r="BF1915" s="80" t="str">
        <f t="shared" si="359"/>
        <v/>
      </c>
    </row>
    <row r="1916" spans="12:58">
      <c r="L1916" s="80" t="str">
        <f t="shared" si="357"/>
        <v/>
      </c>
      <c r="R1916" s="65" t="str">
        <f t="shared" si="349"/>
        <v/>
      </c>
      <c r="S1916" s="16" t="str">
        <f t="shared" si="350"/>
        <v/>
      </c>
      <c r="X1916" s="65" t="str">
        <f t="shared" si="351"/>
        <v/>
      </c>
      <c r="AD1916" s="65" t="str">
        <f t="shared" si="352"/>
        <v/>
      </c>
      <c r="AE1916" s="80" t="str">
        <f t="shared" si="353"/>
        <v/>
      </c>
      <c r="AF1916" s="13"/>
      <c r="AN1916" s="14"/>
      <c r="AO1916" s="14"/>
      <c r="AS1916" s="14"/>
      <c r="AT1916" s="14"/>
      <c r="AX1916" s="14"/>
      <c r="AY1916" s="114"/>
      <c r="AZ1916" s="96" t="str">
        <f t="shared" si="354"/>
        <v/>
      </c>
      <c r="BA1916" s="59" t="str">
        <f t="shared" si="355"/>
        <v/>
      </c>
      <c r="BB1916" s="59" t="str">
        <f t="shared" si="356"/>
        <v/>
      </c>
      <c r="BC1916" s="59" t="str">
        <f t="shared" si="360"/>
        <v/>
      </c>
      <c r="BD1916" s="59" t="str">
        <f t="shared" si="358"/>
        <v/>
      </c>
      <c r="BE1916" s="34" t="str">
        <f>IF(AZ1916="","",IF(AND($H1916="",$I1916=""),"Y",IF(AND($H1916&lt;=#REF!,$I1916&gt;=#REF!),"Y",IF(AND($H1916&lt;=#REF!,$I1916=""),"Y",IF(AND($H1916="",$I1916&gt;=#REF!),"Y","N")))))</f>
        <v/>
      </c>
      <c r="BF1916" s="80" t="str">
        <f t="shared" si="359"/>
        <v/>
      </c>
    </row>
    <row r="1917" spans="12:58">
      <c r="L1917" s="80" t="str">
        <f t="shared" si="357"/>
        <v/>
      </c>
      <c r="R1917" s="65" t="str">
        <f t="shared" si="349"/>
        <v/>
      </c>
      <c r="S1917" s="16" t="str">
        <f t="shared" si="350"/>
        <v/>
      </c>
      <c r="X1917" s="65" t="str">
        <f t="shared" si="351"/>
        <v/>
      </c>
      <c r="AD1917" s="65" t="str">
        <f t="shared" si="352"/>
        <v/>
      </c>
      <c r="AE1917" s="80" t="str">
        <f t="shared" si="353"/>
        <v/>
      </c>
      <c r="AF1917" s="13"/>
      <c r="AN1917" s="14"/>
      <c r="AO1917" s="14"/>
      <c r="AS1917" s="14"/>
      <c r="AT1917" s="14"/>
      <c r="AX1917" s="14"/>
      <c r="AY1917" s="114"/>
      <c r="AZ1917" s="96" t="str">
        <f t="shared" si="354"/>
        <v/>
      </c>
      <c r="BA1917" s="59" t="str">
        <f t="shared" si="355"/>
        <v/>
      </c>
      <c r="BB1917" s="59" t="str">
        <f t="shared" si="356"/>
        <v/>
      </c>
      <c r="BC1917" s="59" t="str">
        <f t="shared" si="360"/>
        <v/>
      </c>
      <c r="BD1917" s="59" t="str">
        <f t="shared" si="358"/>
        <v/>
      </c>
      <c r="BE1917" s="34" t="str">
        <f>IF(AZ1917="","",IF(AND($H1917="",$I1917=""),"Y",IF(AND($H1917&lt;=#REF!,$I1917&gt;=#REF!),"Y",IF(AND($H1917&lt;=#REF!,$I1917=""),"Y",IF(AND($H1917="",$I1917&gt;=#REF!),"Y","N")))))</f>
        <v/>
      </c>
      <c r="BF1917" s="80" t="str">
        <f t="shared" si="359"/>
        <v/>
      </c>
    </row>
    <row r="1918" spans="12:58">
      <c r="L1918" s="80" t="str">
        <f t="shared" si="357"/>
        <v/>
      </c>
      <c r="R1918" s="65" t="str">
        <f t="shared" si="349"/>
        <v/>
      </c>
      <c r="S1918" s="16" t="str">
        <f t="shared" si="350"/>
        <v/>
      </c>
      <c r="X1918" s="65" t="str">
        <f t="shared" si="351"/>
        <v/>
      </c>
      <c r="AD1918" s="65" t="str">
        <f t="shared" si="352"/>
        <v/>
      </c>
      <c r="AE1918" s="80" t="str">
        <f t="shared" si="353"/>
        <v/>
      </c>
      <c r="AF1918" s="13"/>
      <c r="AN1918" s="14"/>
      <c r="AO1918" s="14"/>
      <c r="AS1918" s="14"/>
      <c r="AT1918" s="14"/>
      <c r="AX1918" s="14"/>
      <c r="AY1918" s="114"/>
      <c r="AZ1918" s="96" t="str">
        <f t="shared" si="354"/>
        <v/>
      </c>
      <c r="BA1918" s="59" t="str">
        <f t="shared" si="355"/>
        <v/>
      </c>
      <c r="BB1918" s="59" t="str">
        <f t="shared" si="356"/>
        <v/>
      </c>
      <c r="BC1918" s="59" t="str">
        <f t="shared" si="360"/>
        <v/>
      </c>
      <c r="BD1918" s="59" t="str">
        <f t="shared" si="358"/>
        <v/>
      </c>
      <c r="BE1918" s="34" t="str">
        <f>IF(AZ1918="","",IF(AND($H1918="",$I1918=""),"Y",IF(AND($H1918&lt;=#REF!,$I1918&gt;=#REF!),"Y",IF(AND($H1918&lt;=#REF!,$I1918=""),"Y",IF(AND($H1918="",$I1918&gt;=#REF!),"Y","N")))))</f>
        <v/>
      </c>
      <c r="BF1918" s="80" t="str">
        <f t="shared" si="359"/>
        <v/>
      </c>
    </row>
    <row r="1919" spans="12:58">
      <c r="L1919" s="80" t="str">
        <f t="shared" si="357"/>
        <v/>
      </c>
      <c r="R1919" s="65" t="str">
        <f t="shared" si="349"/>
        <v/>
      </c>
      <c r="S1919" s="16" t="str">
        <f t="shared" si="350"/>
        <v/>
      </c>
      <c r="X1919" s="65" t="str">
        <f t="shared" si="351"/>
        <v/>
      </c>
      <c r="AD1919" s="65" t="str">
        <f t="shared" si="352"/>
        <v/>
      </c>
      <c r="AE1919" s="80" t="str">
        <f t="shared" si="353"/>
        <v/>
      </c>
      <c r="AF1919" s="13"/>
      <c r="AN1919" s="14"/>
      <c r="AO1919" s="14"/>
      <c r="AS1919" s="14"/>
      <c r="AT1919" s="14"/>
      <c r="AX1919" s="14"/>
      <c r="AY1919" s="114"/>
      <c r="AZ1919" s="96" t="str">
        <f t="shared" si="354"/>
        <v/>
      </c>
      <c r="BA1919" s="59" t="str">
        <f t="shared" si="355"/>
        <v/>
      </c>
      <c r="BB1919" s="59" t="str">
        <f t="shared" si="356"/>
        <v/>
      </c>
      <c r="BC1919" s="59" t="str">
        <f t="shared" si="360"/>
        <v/>
      </c>
      <c r="BD1919" s="59" t="str">
        <f t="shared" si="358"/>
        <v/>
      </c>
      <c r="BE1919" s="34" t="str">
        <f>IF(AZ1919="","",IF(AND($H1919="",$I1919=""),"Y",IF(AND($H1919&lt;=#REF!,$I1919&gt;=#REF!),"Y",IF(AND($H1919&lt;=#REF!,$I1919=""),"Y",IF(AND($H1919="",$I1919&gt;=#REF!),"Y","N")))))</f>
        <v/>
      </c>
      <c r="BF1919" s="80" t="str">
        <f t="shared" si="359"/>
        <v/>
      </c>
    </row>
    <row r="1920" spans="12:58">
      <c r="L1920" s="80" t="str">
        <f t="shared" si="357"/>
        <v/>
      </c>
      <c r="R1920" s="65" t="str">
        <f t="shared" si="349"/>
        <v/>
      </c>
      <c r="S1920" s="16" t="str">
        <f t="shared" si="350"/>
        <v/>
      </c>
      <c r="X1920" s="65" t="str">
        <f t="shared" si="351"/>
        <v/>
      </c>
      <c r="AD1920" s="65" t="str">
        <f t="shared" si="352"/>
        <v/>
      </c>
      <c r="AE1920" s="80" t="str">
        <f t="shared" si="353"/>
        <v/>
      </c>
      <c r="AF1920" s="13"/>
      <c r="AN1920" s="14"/>
      <c r="AO1920" s="14"/>
      <c r="AS1920" s="14"/>
      <c r="AT1920" s="14"/>
      <c r="AX1920" s="14"/>
      <c r="AY1920" s="114"/>
      <c r="AZ1920" s="96" t="str">
        <f t="shared" si="354"/>
        <v/>
      </c>
      <c r="BA1920" s="59" t="str">
        <f t="shared" si="355"/>
        <v/>
      </c>
      <c r="BB1920" s="59" t="str">
        <f t="shared" si="356"/>
        <v/>
      </c>
      <c r="BC1920" s="59" t="str">
        <f t="shared" si="360"/>
        <v/>
      </c>
      <c r="BD1920" s="59" t="str">
        <f t="shared" si="358"/>
        <v/>
      </c>
      <c r="BE1920" s="34" t="str">
        <f>IF(AZ1920="","",IF(AND($H1920="",$I1920=""),"Y",IF(AND($H1920&lt;=#REF!,$I1920&gt;=#REF!),"Y",IF(AND($H1920&lt;=#REF!,$I1920=""),"Y",IF(AND($H1920="",$I1920&gt;=#REF!),"Y","N")))))</f>
        <v/>
      </c>
      <c r="BF1920" s="80" t="str">
        <f t="shared" si="359"/>
        <v/>
      </c>
    </row>
    <row r="1921" spans="12:58">
      <c r="L1921" s="80" t="str">
        <f t="shared" si="357"/>
        <v/>
      </c>
      <c r="R1921" s="65" t="str">
        <f t="shared" si="349"/>
        <v/>
      </c>
      <c r="S1921" s="16" t="str">
        <f t="shared" si="350"/>
        <v/>
      </c>
      <c r="X1921" s="65" t="str">
        <f t="shared" si="351"/>
        <v/>
      </c>
      <c r="AD1921" s="65" t="str">
        <f t="shared" si="352"/>
        <v/>
      </c>
      <c r="AE1921" s="80" t="str">
        <f t="shared" si="353"/>
        <v/>
      </c>
      <c r="AF1921" s="13"/>
      <c r="AN1921" s="14"/>
      <c r="AO1921" s="14"/>
      <c r="AS1921" s="14"/>
      <c r="AT1921" s="14"/>
      <c r="AX1921" s="14"/>
      <c r="AY1921" s="114"/>
      <c r="AZ1921" s="96" t="str">
        <f t="shared" si="354"/>
        <v/>
      </c>
      <c r="BA1921" s="59" t="str">
        <f t="shared" si="355"/>
        <v/>
      </c>
      <c r="BB1921" s="59" t="str">
        <f t="shared" si="356"/>
        <v/>
      </c>
      <c r="BC1921" s="59" t="str">
        <f t="shared" si="360"/>
        <v/>
      </c>
      <c r="BD1921" s="59" t="str">
        <f t="shared" si="358"/>
        <v/>
      </c>
      <c r="BE1921" s="34" t="str">
        <f>IF(AZ1921="","",IF(AND($H1921="",$I1921=""),"Y",IF(AND($H1921&lt;=#REF!,$I1921&gt;=#REF!),"Y",IF(AND($H1921&lt;=#REF!,$I1921=""),"Y",IF(AND($H1921="",$I1921&gt;=#REF!),"Y","N")))))</f>
        <v/>
      </c>
      <c r="BF1921" s="80" t="str">
        <f t="shared" si="359"/>
        <v/>
      </c>
    </row>
    <row r="1922" spans="12:58">
      <c r="L1922" s="80" t="str">
        <f t="shared" si="357"/>
        <v/>
      </c>
      <c r="R1922" s="65" t="str">
        <f t="shared" si="349"/>
        <v/>
      </c>
      <c r="S1922" s="16" t="str">
        <f t="shared" si="350"/>
        <v/>
      </c>
      <c r="X1922" s="65" t="str">
        <f t="shared" si="351"/>
        <v/>
      </c>
      <c r="AD1922" s="65" t="str">
        <f t="shared" si="352"/>
        <v/>
      </c>
      <c r="AE1922" s="80" t="str">
        <f t="shared" si="353"/>
        <v/>
      </c>
      <c r="AF1922" s="13"/>
      <c r="AN1922" s="14"/>
      <c r="AO1922" s="14"/>
      <c r="AS1922" s="14"/>
      <c r="AT1922" s="14"/>
      <c r="AX1922" s="14"/>
      <c r="AY1922" s="114"/>
      <c r="AZ1922" s="96" t="str">
        <f t="shared" si="354"/>
        <v/>
      </c>
      <c r="BA1922" s="59" t="str">
        <f t="shared" si="355"/>
        <v/>
      </c>
      <c r="BB1922" s="59" t="str">
        <f t="shared" si="356"/>
        <v/>
      </c>
      <c r="BC1922" s="59" t="str">
        <f t="shared" si="360"/>
        <v/>
      </c>
      <c r="BD1922" s="59" t="str">
        <f t="shared" si="358"/>
        <v/>
      </c>
      <c r="BE1922" s="34" t="str">
        <f>IF(AZ1922="","",IF(AND($H1922="",$I1922=""),"Y",IF(AND($H1922&lt;=#REF!,$I1922&gt;=#REF!),"Y",IF(AND($H1922&lt;=#REF!,$I1922=""),"Y",IF(AND($H1922="",$I1922&gt;=#REF!),"Y","N")))))</f>
        <v/>
      </c>
      <c r="BF1922" s="80" t="str">
        <f t="shared" si="359"/>
        <v/>
      </c>
    </row>
    <row r="1923" spans="12:58">
      <c r="L1923" s="80" t="str">
        <f t="shared" si="357"/>
        <v/>
      </c>
      <c r="R1923" s="65" t="str">
        <f t="shared" ref="R1923:R1986" si="361">IF(AND(N1923="Accepted",Q1923=""),"Enter date 1st dose administered",IF(AND(N1923="Previously vaccinated at another location",Q1923=""),"Enter date 1st dose administered",IF(AND(N1923="Refused",O1923=""),"Enter reason for refusal",IF(Q1923&lt;&gt;"","YES",IF(N1923="Refused","NO",IF(AND($M1923&lt;&gt;"",N1923=""),"Enter Vaccination Status",IF(N1923="Unknown","Unknown","")))))))</f>
        <v/>
      </c>
      <c r="S1923" s="16" t="str">
        <f t="shared" ref="S1923:S1986" si="362">IF(Q1923="","",IF(M1923="Pfizer-BioNTech",Q1923+21,IF(M1923="Moderna",Q1923+28,IF(M1923="Janssen/Johnson &amp; Johnson","N/A",""))))</f>
        <v/>
      </c>
      <c r="X1923" s="65" t="str">
        <f t="shared" ref="X1923:X1986" si="363">IF($M1923="Janssen/Johnson &amp; Johnson","N/A",IF(AND(T1923="Accepted",W1923=""),"Enter date 2nd dose administered",IF(AND(T1923="Previously vaccinated at another location",W1923=""),"Enter date 2nd dose administered",IF(R1923="NO","NO",IF(AND(T1923="Refused",U1923=""),"Enter reason for refusal",IF(W1923&lt;&gt;"","YES",IF(T1923="Refused","NO",IF(AND(R1923="YES",T1923=""),"NO",IF(T1923="Unknown","Unknown",IF(AND(T1923="",R1923="Unknown"),"Unknown",""))))))))))</f>
        <v/>
      </c>
      <c r="AD1923" s="65" t="str">
        <f t="shared" ref="AD1923:AD1986" si="364">IF($M1923="Janssen/Johnson &amp; Johnson","N/A",IF(AND(Z1923="Accepted",AC1923=""),"Enter date 2nd dose administered",IF(AND(Z1923="Previously vaccinated at another location",AC1923=""),"Enter date 2nd dose administered",IF(Y1923="NO","NO",IF(AND(Z1923="Refused",AA1923=""),"Enter reason for refusal",IF(AC1923&lt;&gt;"","YES",IF(Z1923="Refused","NO",IF(AND(Y1923="YES",Z1923=""),"NO",IF(Z1923="Unknown","Unknown",IF(AND(Z1923="",Y1923="Unknown"),"Unknown",""))))))))))</f>
        <v/>
      </c>
      <c r="AE1923" s="80" t="str">
        <f t="shared" ref="AE1923:AE1986" si="365">IF(AND(M1923="Pfizer-BioNTech",W1923&lt;&gt;""),W1923+150,IF(AND(M1923="Moderna",W1923&lt;&gt;""),W1923+150,IF(AND(M1923="Janssen/Johnson &amp; Johnson",Q1923&lt;&gt;""),Q1923+60,"")))</f>
        <v/>
      </c>
      <c r="AF1923" s="13"/>
      <c r="AN1923" s="14"/>
      <c r="AO1923" s="14"/>
      <c r="AS1923" s="14"/>
      <c r="AT1923" s="14"/>
      <c r="AX1923" s="14"/>
      <c r="AY1923" s="114"/>
      <c r="AZ1923" s="96" t="str">
        <f t="shared" ref="AZ1923:AZ1986" si="366">IF(OR(X1923="YES",X1923="Enter date 2nd dose administered"),"YES",IF(AND(M1923="Janssen/Johnson &amp; Johnson",R1923="YES"),"YES",IF(OR(O1923="Medical Contraindication",U1923="Medical Contraindication"),"Medical Contraindication",IF(AND(R1923="YES",T1923=""),"NEEDS 2ND DOSE",IF(AND(R1923="Enter date 1st dose administered",T1923=""),"NEEDS 2ND DOSE",IF(AND(R1923="YES",U1923="Offered and Declined"),"Refused 2nd Dose",IF(O1923="Religious Exemption","Religious Exemption",IF(OR(R1923="NO",R1923="Enter reason for refusal"),"NO",IF(OR(R1923="Unknown",X1923="Unknown"),"Unknown","")))))))))</f>
        <v/>
      </c>
      <c r="BA1923" s="59" t="str">
        <f t="shared" ref="BA1923:BA1986" si="367">IF(AZ1923="","",IF(OR(AG1923="Accepted",AG1923="Previously vaccinated at another location"),"YES",IF(AH1923="Medical Contraindication","Medical Contraindication",IF(AG1923="Unknown","Unknown",IF(AG1923="Refused","NO","NO")))))</f>
        <v/>
      </c>
      <c r="BB1923" s="59" t="str">
        <f t="shared" ref="BB1923:BB1986" si="368">IF(AZ1923="","",IF(OR(AL1923="Accepted",AL1923="Previously vaccinated at another location"),"YES",IF(AM1923="Medical Contraindication","Medical Contraindication",IF(AL1923="Unknown","Unknown",IF(AL1923="Refused","NO","NO")))))</f>
        <v/>
      </c>
      <c r="BC1923" s="59" t="str">
        <f t="shared" si="360"/>
        <v/>
      </c>
      <c r="BD1923" s="59" t="str">
        <f t="shared" si="358"/>
        <v/>
      </c>
      <c r="BE1923" s="34" t="str">
        <f>IF(AZ1923="","",IF(AND($H1923="",$I1923=""),"Y",IF(AND($H1923&lt;=#REF!,$I1923&gt;=#REF!),"Y",IF(AND($H1923&lt;=#REF!,$I1923=""),"Y",IF(AND($H1923="",$I1923&gt;=#REF!),"Y","N")))))</f>
        <v/>
      </c>
      <c r="BF1923" s="80" t="str">
        <f t="shared" si="359"/>
        <v/>
      </c>
    </row>
    <row r="1924" spans="12:58">
      <c r="L1924" s="80" t="str">
        <f t="shared" ref="L1924:L1987" si="369">IF(I1924&gt;0,I1924+30,"")</f>
        <v/>
      </c>
      <c r="R1924" s="65" t="str">
        <f t="shared" si="361"/>
        <v/>
      </c>
      <c r="S1924" s="16" t="str">
        <f t="shared" si="362"/>
        <v/>
      </c>
      <c r="X1924" s="65" t="str">
        <f t="shared" si="363"/>
        <v/>
      </c>
      <c r="AD1924" s="65" t="str">
        <f t="shared" si="364"/>
        <v/>
      </c>
      <c r="AE1924" s="80" t="str">
        <f t="shared" si="365"/>
        <v/>
      </c>
      <c r="AF1924" s="13"/>
      <c r="AN1924" s="14"/>
      <c r="AO1924" s="14"/>
      <c r="AS1924" s="14"/>
      <c r="AT1924" s="14"/>
      <c r="AX1924" s="14"/>
      <c r="AY1924" s="114"/>
      <c r="AZ1924" s="96" t="str">
        <f t="shared" si="366"/>
        <v/>
      </c>
      <c r="BA1924" s="59" t="str">
        <f t="shared" si="367"/>
        <v/>
      </c>
      <c r="BB1924" s="59" t="str">
        <f t="shared" si="368"/>
        <v/>
      </c>
      <c r="BC1924" s="59" t="str">
        <f t="shared" si="360"/>
        <v/>
      </c>
      <c r="BD1924" s="59" t="str">
        <f t="shared" ref="BD1924:BD1987" si="370">IF(AV1924="","",IF(OR(AV1924="Accepted",AV1924="Previously vaccinated at another location"),"YES",IF(AW1924="Medical Contraindication","Medical Contraindication",IF(AW1924="Unknown","Unknown",IF(AW1924="Refused","NO","NO")))))</f>
        <v/>
      </c>
      <c r="BE1924" s="34" t="str">
        <f>IF(AZ1924="","",IF(AND($H1924="",$I1924=""),"Y",IF(AND($H1924&lt;=#REF!,$I1924&gt;=#REF!),"Y",IF(AND($H1924&lt;=#REF!,$I1924=""),"Y",IF(AND($H1924="",$I1924&gt;=#REF!),"Y","N")))))</f>
        <v/>
      </c>
      <c r="BF1924" s="80" t="str">
        <f t="shared" ref="BF1924:BF1987" si="371">IF($AZ1924="YES",IF($M1924="Janssen/Johnson &amp; Johnson",Q1924,W1924),"")</f>
        <v/>
      </c>
    </row>
    <row r="1925" spans="12:58">
      <c r="L1925" s="80" t="str">
        <f t="shared" si="369"/>
        <v/>
      </c>
      <c r="R1925" s="65" t="str">
        <f t="shared" si="361"/>
        <v/>
      </c>
      <c r="S1925" s="16" t="str">
        <f t="shared" si="362"/>
        <v/>
      </c>
      <c r="X1925" s="65" t="str">
        <f t="shared" si="363"/>
        <v/>
      </c>
      <c r="AD1925" s="65" t="str">
        <f t="shared" si="364"/>
        <v/>
      </c>
      <c r="AE1925" s="80" t="str">
        <f t="shared" si="365"/>
        <v/>
      </c>
      <c r="AF1925" s="13"/>
      <c r="AN1925" s="14"/>
      <c r="AO1925" s="14"/>
      <c r="AS1925" s="14"/>
      <c r="AT1925" s="14"/>
      <c r="AX1925" s="14"/>
      <c r="AY1925" s="114"/>
      <c r="AZ1925" s="96" t="str">
        <f t="shared" si="366"/>
        <v/>
      </c>
      <c r="BA1925" s="59" t="str">
        <f t="shared" si="367"/>
        <v/>
      </c>
      <c r="BB1925" s="59" t="str">
        <f t="shared" si="368"/>
        <v/>
      </c>
      <c r="BC1925" s="59" t="str">
        <f t="shared" ref="BC1925:BC1988" si="372">IF(BA1925="","",IF(OR(AM1925="Accepted",AM1925="Previously vaccinated at another location"),"YES",IF(AN1925="Medical Contraindication","Medical Contraindication",IF(AM1925="Unknown","Unknown",IF(AM1925="Refused","NO","NO")))))</f>
        <v/>
      </c>
      <c r="BD1925" s="59" t="str">
        <f t="shared" si="370"/>
        <v/>
      </c>
      <c r="BE1925" s="34" t="str">
        <f>IF(AZ1925="","",IF(AND($H1925="",$I1925=""),"Y",IF(AND($H1925&lt;=#REF!,$I1925&gt;=#REF!),"Y",IF(AND($H1925&lt;=#REF!,$I1925=""),"Y",IF(AND($H1925="",$I1925&gt;=#REF!),"Y","N")))))</f>
        <v/>
      </c>
      <c r="BF1925" s="80" t="str">
        <f t="shared" si="371"/>
        <v/>
      </c>
    </row>
    <row r="1926" spans="12:58">
      <c r="L1926" s="80" t="str">
        <f t="shared" si="369"/>
        <v/>
      </c>
      <c r="R1926" s="65" t="str">
        <f t="shared" si="361"/>
        <v/>
      </c>
      <c r="S1926" s="16" t="str">
        <f t="shared" si="362"/>
        <v/>
      </c>
      <c r="X1926" s="65" t="str">
        <f t="shared" si="363"/>
        <v/>
      </c>
      <c r="AD1926" s="65" t="str">
        <f t="shared" si="364"/>
        <v/>
      </c>
      <c r="AE1926" s="80" t="str">
        <f t="shared" si="365"/>
        <v/>
      </c>
      <c r="AF1926" s="13"/>
      <c r="AN1926" s="14"/>
      <c r="AO1926" s="14"/>
      <c r="AS1926" s="14"/>
      <c r="AT1926" s="14"/>
      <c r="AX1926" s="14"/>
      <c r="AY1926" s="114"/>
      <c r="AZ1926" s="96" t="str">
        <f t="shared" si="366"/>
        <v/>
      </c>
      <c r="BA1926" s="59" t="str">
        <f t="shared" si="367"/>
        <v/>
      </c>
      <c r="BB1926" s="59" t="str">
        <f t="shared" si="368"/>
        <v/>
      </c>
      <c r="BC1926" s="59" t="str">
        <f t="shared" si="372"/>
        <v/>
      </c>
      <c r="BD1926" s="59" t="str">
        <f t="shared" si="370"/>
        <v/>
      </c>
      <c r="BE1926" s="34" t="str">
        <f>IF(AZ1926="","",IF(AND($H1926="",$I1926=""),"Y",IF(AND($H1926&lt;=#REF!,$I1926&gt;=#REF!),"Y",IF(AND($H1926&lt;=#REF!,$I1926=""),"Y",IF(AND($H1926="",$I1926&gt;=#REF!),"Y","N")))))</f>
        <v/>
      </c>
      <c r="BF1926" s="80" t="str">
        <f t="shared" si="371"/>
        <v/>
      </c>
    </row>
    <row r="1927" spans="12:58">
      <c r="L1927" s="80" t="str">
        <f t="shared" si="369"/>
        <v/>
      </c>
      <c r="R1927" s="65" t="str">
        <f t="shared" si="361"/>
        <v/>
      </c>
      <c r="S1927" s="16" t="str">
        <f t="shared" si="362"/>
        <v/>
      </c>
      <c r="X1927" s="65" t="str">
        <f t="shared" si="363"/>
        <v/>
      </c>
      <c r="AD1927" s="65" t="str">
        <f t="shared" si="364"/>
        <v/>
      </c>
      <c r="AE1927" s="80" t="str">
        <f t="shared" si="365"/>
        <v/>
      </c>
      <c r="AF1927" s="13"/>
      <c r="AN1927" s="14"/>
      <c r="AO1927" s="14"/>
      <c r="AS1927" s="14"/>
      <c r="AT1927" s="14"/>
      <c r="AX1927" s="14"/>
      <c r="AY1927" s="114"/>
      <c r="AZ1927" s="96" t="str">
        <f t="shared" si="366"/>
        <v/>
      </c>
      <c r="BA1927" s="59" t="str">
        <f t="shared" si="367"/>
        <v/>
      </c>
      <c r="BB1927" s="59" t="str">
        <f t="shared" si="368"/>
        <v/>
      </c>
      <c r="BC1927" s="59" t="str">
        <f t="shared" si="372"/>
        <v/>
      </c>
      <c r="BD1927" s="59" t="str">
        <f t="shared" si="370"/>
        <v/>
      </c>
      <c r="BE1927" s="34" t="str">
        <f>IF(AZ1927="","",IF(AND($H1927="",$I1927=""),"Y",IF(AND($H1927&lt;=#REF!,$I1927&gt;=#REF!),"Y",IF(AND($H1927&lt;=#REF!,$I1927=""),"Y",IF(AND($H1927="",$I1927&gt;=#REF!),"Y","N")))))</f>
        <v/>
      </c>
      <c r="BF1927" s="80" t="str">
        <f t="shared" si="371"/>
        <v/>
      </c>
    </row>
    <row r="1928" spans="12:58">
      <c r="L1928" s="80" t="str">
        <f t="shared" si="369"/>
        <v/>
      </c>
      <c r="R1928" s="65" t="str">
        <f t="shared" si="361"/>
        <v/>
      </c>
      <c r="S1928" s="16" t="str">
        <f t="shared" si="362"/>
        <v/>
      </c>
      <c r="X1928" s="65" t="str">
        <f t="shared" si="363"/>
        <v/>
      </c>
      <c r="AD1928" s="65" t="str">
        <f t="shared" si="364"/>
        <v/>
      </c>
      <c r="AE1928" s="80" t="str">
        <f t="shared" si="365"/>
        <v/>
      </c>
      <c r="AF1928" s="13"/>
      <c r="AN1928" s="14"/>
      <c r="AO1928" s="14"/>
      <c r="AS1928" s="14"/>
      <c r="AT1928" s="14"/>
      <c r="AX1928" s="14"/>
      <c r="AY1928" s="114"/>
      <c r="AZ1928" s="96" t="str">
        <f t="shared" si="366"/>
        <v/>
      </c>
      <c r="BA1928" s="59" t="str">
        <f t="shared" si="367"/>
        <v/>
      </c>
      <c r="BB1928" s="59" t="str">
        <f t="shared" si="368"/>
        <v/>
      </c>
      <c r="BC1928" s="59" t="str">
        <f t="shared" si="372"/>
        <v/>
      </c>
      <c r="BD1928" s="59" t="str">
        <f t="shared" si="370"/>
        <v/>
      </c>
      <c r="BE1928" s="34" t="str">
        <f>IF(AZ1928="","",IF(AND($H1928="",$I1928=""),"Y",IF(AND($H1928&lt;=#REF!,$I1928&gt;=#REF!),"Y",IF(AND($H1928&lt;=#REF!,$I1928=""),"Y",IF(AND($H1928="",$I1928&gt;=#REF!),"Y","N")))))</f>
        <v/>
      </c>
      <c r="BF1928" s="80" t="str">
        <f t="shared" si="371"/>
        <v/>
      </c>
    </row>
    <row r="1929" spans="12:58">
      <c r="L1929" s="80" t="str">
        <f t="shared" si="369"/>
        <v/>
      </c>
      <c r="R1929" s="65" t="str">
        <f t="shared" si="361"/>
        <v/>
      </c>
      <c r="S1929" s="16" t="str">
        <f t="shared" si="362"/>
        <v/>
      </c>
      <c r="X1929" s="65" t="str">
        <f t="shared" si="363"/>
        <v/>
      </c>
      <c r="AD1929" s="65" t="str">
        <f t="shared" si="364"/>
        <v/>
      </c>
      <c r="AE1929" s="80" t="str">
        <f t="shared" si="365"/>
        <v/>
      </c>
      <c r="AF1929" s="13"/>
      <c r="AN1929" s="14"/>
      <c r="AO1929" s="14"/>
      <c r="AS1929" s="14"/>
      <c r="AT1929" s="14"/>
      <c r="AX1929" s="14"/>
      <c r="AY1929" s="114"/>
      <c r="AZ1929" s="96" t="str">
        <f t="shared" si="366"/>
        <v/>
      </c>
      <c r="BA1929" s="59" t="str">
        <f t="shared" si="367"/>
        <v/>
      </c>
      <c r="BB1929" s="59" t="str">
        <f t="shared" si="368"/>
        <v/>
      </c>
      <c r="BC1929" s="59" t="str">
        <f t="shared" si="372"/>
        <v/>
      </c>
      <c r="BD1929" s="59" t="str">
        <f t="shared" si="370"/>
        <v/>
      </c>
      <c r="BE1929" s="34" t="str">
        <f>IF(AZ1929="","",IF(AND($H1929="",$I1929=""),"Y",IF(AND($H1929&lt;=#REF!,$I1929&gt;=#REF!),"Y",IF(AND($H1929&lt;=#REF!,$I1929=""),"Y",IF(AND($H1929="",$I1929&gt;=#REF!),"Y","N")))))</f>
        <v/>
      </c>
      <c r="BF1929" s="80" t="str">
        <f t="shared" si="371"/>
        <v/>
      </c>
    </row>
    <row r="1930" spans="12:58">
      <c r="L1930" s="80" t="str">
        <f t="shared" si="369"/>
        <v/>
      </c>
      <c r="R1930" s="65" t="str">
        <f t="shared" si="361"/>
        <v/>
      </c>
      <c r="S1930" s="16" t="str">
        <f t="shared" si="362"/>
        <v/>
      </c>
      <c r="X1930" s="65" t="str">
        <f t="shared" si="363"/>
        <v/>
      </c>
      <c r="AD1930" s="65" t="str">
        <f t="shared" si="364"/>
        <v/>
      </c>
      <c r="AE1930" s="80" t="str">
        <f t="shared" si="365"/>
        <v/>
      </c>
      <c r="AF1930" s="13"/>
      <c r="AN1930" s="14"/>
      <c r="AO1930" s="14"/>
      <c r="AS1930" s="14"/>
      <c r="AT1930" s="14"/>
      <c r="AX1930" s="14"/>
      <c r="AY1930" s="114"/>
      <c r="AZ1930" s="96" t="str">
        <f t="shared" si="366"/>
        <v/>
      </c>
      <c r="BA1930" s="59" t="str">
        <f t="shared" si="367"/>
        <v/>
      </c>
      <c r="BB1930" s="59" t="str">
        <f t="shared" si="368"/>
        <v/>
      </c>
      <c r="BC1930" s="59" t="str">
        <f t="shared" si="372"/>
        <v/>
      </c>
      <c r="BD1930" s="59" t="str">
        <f t="shared" si="370"/>
        <v/>
      </c>
      <c r="BE1930" s="34" t="str">
        <f>IF(AZ1930="","",IF(AND($H1930="",$I1930=""),"Y",IF(AND($H1930&lt;=#REF!,$I1930&gt;=#REF!),"Y",IF(AND($H1930&lt;=#REF!,$I1930=""),"Y",IF(AND($H1930="",$I1930&gt;=#REF!),"Y","N")))))</f>
        <v/>
      </c>
      <c r="BF1930" s="80" t="str">
        <f t="shared" si="371"/>
        <v/>
      </c>
    </row>
    <row r="1931" spans="12:58">
      <c r="L1931" s="80" t="str">
        <f t="shared" si="369"/>
        <v/>
      </c>
      <c r="R1931" s="65" t="str">
        <f t="shared" si="361"/>
        <v/>
      </c>
      <c r="S1931" s="16" t="str">
        <f t="shared" si="362"/>
        <v/>
      </c>
      <c r="X1931" s="65" t="str">
        <f t="shared" si="363"/>
        <v/>
      </c>
      <c r="AD1931" s="65" t="str">
        <f t="shared" si="364"/>
        <v/>
      </c>
      <c r="AE1931" s="80" t="str">
        <f t="shared" si="365"/>
        <v/>
      </c>
      <c r="AF1931" s="13"/>
      <c r="AN1931" s="14"/>
      <c r="AO1931" s="14"/>
      <c r="AS1931" s="14"/>
      <c r="AT1931" s="14"/>
      <c r="AX1931" s="14"/>
      <c r="AY1931" s="114"/>
      <c r="AZ1931" s="96" t="str">
        <f t="shared" si="366"/>
        <v/>
      </c>
      <c r="BA1931" s="59" t="str">
        <f t="shared" si="367"/>
        <v/>
      </c>
      <c r="BB1931" s="59" t="str">
        <f t="shared" si="368"/>
        <v/>
      </c>
      <c r="BC1931" s="59" t="str">
        <f t="shared" si="372"/>
        <v/>
      </c>
      <c r="BD1931" s="59" t="str">
        <f t="shared" si="370"/>
        <v/>
      </c>
      <c r="BE1931" s="34" t="str">
        <f>IF(AZ1931="","",IF(AND($H1931="",$I1931=""),"Y",IF(AND($H1931&lt;=#REF!,$I1931&gt;=#REF!),"Y",IF(AND($H1931&lt;=#REF!,$I1931=""),"Y",IF(AND($H1931="",$I1931&gt;=#REF!),"Y","N")))))</f>
        <v/>
      </c>
      <c r="BF1931" s="80" t="str">
        <f t="shared" si="371"/>
        <v/>
      </c>
    </row>
    <row r="1932" spans="12:58">
      <c r="L1932" s="80" t="str">
        <f t="shared" si="369"/>
        <v/>
      </c>
      <c r="R1932" s="65" t="str">
        <f t="shared" si="361"/>
        <v/>
      </c>
      <c r="S1932" s="16" t="str">
        <f t="shared" si="362"/>
        <v/>
      </c>
      <c r="X1932" s="65" t="str">
        <f t="shared" si="363"/>
        <v/>
      </c>
      <c r="AD1932" s="65" t="str">
        <f t="shared" si="364"/>
        <v/>
      </c>
      <c r="AE1932" s="80" t="str">
        <f t="shared" si="365"/>
        <v/>
      </c>
      <c r="AF1932" s="13"/>
      <c r="AN1932" s="14"/>
      <c r="AO1932" s="14"/>
      <c r="AS1932" s="14"/>
      <c r="AT1932" s="14"/>
      <c r="AX1932" s="14"/>
      <c r="AY1932" s="114"/>
      <c r="AZ1932" s="96" t="str">
        <f t="shared" si="366"/>
        <v/>
      </c>
      <c r="BA1932" s="59" t="str">
        <f t="shared" si="367"/>
        <v/>
      </c>
      <c r="BB1932" s="59" t="str">
        <f t="shared" si="368"/>
        <v/>
      </c>
      <c r="BC1932" s="59" t="str">
        <f t="shared" si="372"/>
        <v/>
      </c>
      <c r="BD1932" s="59" t="str">
        <f t="shared" si="370"/>
        <v/>
      </c>
      <c r="BE1932" s="34" t="str">
        <f>IF(AZ1932="","",IF(AND($H1932="",$I1932=""),"Y",IF(AND($H1932&lt;=#REF!,$I1932&gt;=#REF!),"Y",IF(AND($H1932&lt;=#REF!,$I1932=""),"Y",IF(AND($H1932="",$I1932&gt;=#REF!),"Y","N")))))</f>
        <v/>
      </c>
      <c r="BF1932" s="80" t="str">
        <f t="shared" si="371"/>
        <v/>
      </c>
    </row>
    <row r="1933" spans="12:58">
      <c r="L1933" s="80" t="str">
        <f t="shared" si="369"/>
        <v/>
      </c>
      <c r="R1933" s="65" t="str">
        <f t="shared" si="361"/>
        <v/>
      </c>
      <c r="S1933" s="16" t="str">
        <f t="shared" si="362"/>
        <v/>
      </c>
      <c r="X1933" s="65" t="str">
        <f t="shared" si="363"/>
        <v/>
      </c>
      <c r="AD1933" s="65" t="str">
        <f t="shared" si="364"/>
        <v/>
      </c>
      <c r="AE1933" s="80" t="str">
        <f t="shared" si="365"/>
        <v/>
      </c>
      <c r="AF1933" s="13"/>
      <c r="AN1933" s="14"/>
      <c r="AO1933" s="14"/>
      <c r="AS1933" s="14"/>
      <c r="AT1933" s="14"/>
      <c r="AX1933" s="14"/>
      <c r="AY1933" s="114"/>
      <c r="AZ1933" s="96" t="str">
        <f t="shared" si="366"/>
        <v/>
      </c>
      <c r="BA1933" s="59" t="str">
        <f t="shared" si="367"/>
        <v/>
      </c>
      <c r="BB1933" s="59" t="str">
        <f t="shared" si="368"/>
        <v/>
      </c>
      <c r="BC1933" s="59" t="str">
        <f t="shared" si="372"/>
        <v/>
      </c>
      <c r="BD1933" s="59" t="str">
        <f t="shared" si="370"/>
        <v/>
      </c>
      <c r="BE1933" s="34" t="str">
        <f>IF(AZ1933="","",IF(AND($H1933="",$I1933=""),"Y",IF(AND($H1933&lt;=#REF!,$I1933&gt;=#REF!),"Y",IF(AND($H1933&lt;=#REF!,$I1933=""),"Y",IF(AND($H1933="",$I1933&gt;=#REF!),"Y","N")))))</f>
        <v/>
      </c>
      <c r="BF1933" s="80" t="str">
        <f t="shared" si="371"/>
        <v/>
      </c>
    </row>
    <row r="1934" spans="12:58">
      <c r="L1934" s="80" t="str">
        <f t="shared" si="369"/>
        <v/>
      </c>
      <c r="R1934" s="65" t="str">
        <f t="shared" si="361"/>
        <v/>
      </c>
      <c r="S1934" s="16" t="str">
        <f t="shared" si="362"/>
        <v/>
      </c>
      <c r="X1934" s="65" t="str">
        <f t="shared" si="363"/>
        <v/>
      </c>
      <c r="AD1934" s="65" t="str">
        <f t="shared" si="364"/>
        <v/>
      </c>
      <c r="AE1934" s="80" t="str">
        <f t="shared" si="365"/>
        <v/>
      </c>
      <c r="AF1934" s="13"/>
      <c r="AN1934" s="14"/>
      <c r="AO1934" s="14"/>
      <c r="AS1934" s="14"/>
      <c r="AT1934" s="14"/>
      <c r="AX1934" s="14"/>
      <c r="AY1934" s="114"/>
      <c r="AZ1934" s="96" t="str">
        <f t="shared" si="366"/>
        <v/>
      </c>
      <c r="BA1934" s="59" t="str">
        <f t="shared" si="367"/>
        <v/>
      </c>
      <c r="BB1934" s="59" t="str">
        <f t="shared" si="368"/>
        <v/>
      </c>
      <c r="BC1934" s="59" t="str">
        <f t="shared" si="372"/>
        <v/>
      </c>
      <c r="BD1934" s="59" t="str">
        <f t="shared" si="370"/>
        <v/>
      </c>
      <c r="BE1934" s="34" t="str">
        <f>IF(AZ1934="","",IF(AND($H1934="",$I1934=""),"Y",IF(AND($H1934&lt;=#REF!,$I1934&gt;=#REF!),"Y",IF(AND($H1934&lt;=#REF!,$I1934=""),"Y",IF(AND($H1934="",$I1934&gt;=#REF!),"Y","N")))))</f>
        <v/>
      </c>
      <c r="BF1934" s="80" t="str">
        <f t="shared" si="371"/>
        <v/>
      </c>
    </row>
    <row r="1935" spans="12:58">
      <c r="L1935" s="80" t="str">
        <f t="shared" si="369"/>
        <v/>
      </c>
      <c r="R1935" s="65" t="str">
        <f t="shared" si="361"/>
        <v/>
      </c>
      <c r="S1935" s="16" t="str">
        <f t="shared" si="362"/>
        <v/>
      </c>
      <c r="X1935" s="65" t="str">
        <f t="shared" si="363"/>
        <v/>
      </c>
      <c r="AD1935" s="65" t="str">
        <f t="shared" si="364"/>
        <v/>
      </c>
      <c r="AE1935" s="80" t="str">
        <f t="shared" si="365"/>
        <v/>
      </c>
      <c r="AF1935" s="13"/>
      <c r="AN1935" s="14"/>
      <c r="AO1935" s="14"/>
      <c r="AS1935" s="14"/>
      <c r="AT1935" s="14"/>
      <c r="AX1935" s="14"/>
      <c r="AY1935" s="114"/>
      <c r="AZ1935" s="96" t="str">
        <f t="shared" si="366"/>
        <v/>
      </c>
      <c r="BA1935" s="59" t="str">
        <f t="shared" si="367"/>
        <v/>
      </c>
      <c r="BB1935" s="59" t="str">
        <f t="shared" si="368"/>
        <v/>
      </c>
      <c r="BC1935" s="59" t="str">
        <f t="shared" si="372"/>
        <v/>
      </c>
      <c r="BD1935" s="59" t="str">
        <f t="shared" si="370"/>
        <v/>
      </c>
      <c r="BE1935" s="34" t="str">
        <f>IF(AZ1935="","",IF(AND($H1935="",$I1935=""),"Y",IF(AND($H1935&lt;=#REF!,$I1935&gt;=#REF!),"Y",IF(AND($H1935&lt;=#REF!,$I1935=""),"Y",IF(AND($H1935="",$I1935&gt;=#REF!),"Y","N")))))</f>
        <v/>
      </c>
      <c r="BF1935" s="80" t="str">
        <f t="shared" si="371"/>
        <v/>
      </c>
    </row>
    <row r="1936" spans="12:58">
      <c r="L1936" s="80" t="str">
        <f t="shared" si="369"/>
        <v/>
      </c>
      <c r="R1936" s="65" t="str">
        <f t="shared" si="361"/>
        <v/>
      </c>
      <c r="S1936" s="16" t="str">
        <f t="shared" si="362"/>
        <v/>
      </c>
      <c r="X1936" s="65" t="str">
        <f t="shared" si="363"/>
        <v/>
      </c>
      <c r="AD1936" s="65" t="str">
        <f t="shared" si="364"/>
        <v/>
      </c>
      <c r="AE1936" s="80" t="str">
        <f t="shared" si="365"/>
        <v/>
      </c>
      <c r="AF1936" s="13"/>
      <c r="AN1936" s="14"/>
      <c r="AO1936" s="14"/>
      <c r="AS1936" s="14"/>
      <c r="AT1936" s="14"/>
      <c r="AX1936" s="14"/>
      <c r="AY1936" s="114"/>
      <c r="AZ1936" s="96" t="str">
        <f t="shared" si="366"/>
        <v/>
      </c>
      <c r="BA1936" s="59" t="str">
        <f t="shared" si="367"/>
        <v/>
      </c>
      <c r="BB1936" s="59" t="str">
        <f t="shared" si="368"/>
        <v/>
      </c>
      <c r="BC1936" s="59" t="str">
        <f t="shared" si="372"/>
        <v/>
      </c>
      <c r="BD1936" s="59" t="str">
        <f t="shared" si="370"/>
        <v/>
      </c>
      <c r="BE1936" s="34" t="str">
        <f>IF(AZ1936="","",IF(AND($H1936="",$I1936=""),"Y",IF(AND($H1936&lt;=#REF!,$I1936&gt;=#REF!),"Y",IF(AND($H1936&lt;=#REF!,$I1936=""),"Y",IF(AND($H1936="",$I1936&gt;=#REF!),"Y","N")))))</f>
        <v/>
      </c>
      <c r="BF1936" s="80" t="str">
        <f t="shared" si="371"/>
        <v/>
      </c>
    </row>
    <row r="1937" spans="12:58">
      <c r="L1937" s="80" t="str">
        <f t="shared" si="369"/>
        <v/>
      </c>
      <c r="R1937" s="65" t="str">
        <f t="shared" si="361"/>
        <v/>
      </c>
      <c r="S1937" s="16" t="str">
        <f t="shared" si="362"/>
        <v/>
      </c>
      <c r="X1937" s="65" t="str">
        <f t="shared" si="363"/>
        <v/>
      </c>
      <c r="AD1937" s="65" t="str">
        <f t="shared" si="364"/>
        <v/>
      </c>
      <c r="AE1937" s="80" t="str">
        <f t="shared" si="365"/>
        <v/>
      </c>
      <c r="AF1937" s="13"/>
      <c r="AN1937" s="14"/>
      <c r="AO1937" s="14"/>
      <c r="AS1937" s="14"/>
      <c r="AT1937" s="14"/>
      <c r="AX1937" s="14"/>
      <c r="AY1937" s="114"/>
      <c r="AZ1937" s="96" t="str">
        <f t="shared" si="366"/>
        <v/>
      </c>
      <c r="BA1937" s="59" t="str">
        <f t="shared" si="367"/>
        <v/>
      </c>
      <c r="BB1937" s="59" t="str">
        <f t="shared" si="368"/>
        <v/>
      </c>
      <c r="BC1937" s="59" t="str">
        <f t="shared" si="372"/>
        <v/>
      </c>
      <c r="BD1937" s="59" t="str">
        <f t="shared" si="370"/>
        <v/>
      </c>
      <c r="BE1937" s="34" t="str">
        <f>IF(AZ1937="","",IF(AND($H1937="",$I1937=""),"Y",IF(AND($H1937&lt;=#REF!,$I1937&gt;=#REF!),"Y",IF(AND($H1937&lt;=#REF!,$I1937=""),"Y",IF(AND($H1937="",$I1937&gt;=#REF!),"Y","N")))))</f>
        <v/>
      </c>
      <c r="BF1937" s="80" t="str">
        <f t="shared" si="371"/>
        <v/>
      </c>
    </row>
    <row r="1938" spans="12:58">
      <c r="L1938" s="80" t="str">
        <f t="shared" si="369"/>
        <v/>
      </c>
      <c r="R1938" s="65" t="str">
        <f t="shared" si="361"/>
        <v/>
      </c>
      <c r="S1938" s="16" t="str">
        <f t="shared" si="362"/>
        <v/>
      </c>
      <c r="X1938" s="65" t="str">
        <f t="shared" si="363"/>
        <v/>
      </c>
      <c r="AD1938" s="65" t="str">
        <f t="shared" si="364"/>
        <v/>
      </c>
      <c r="AE1938" s="80" t="str">
        <f t="shared" si="365"/>
        <v/>
      </c>
      <c r="AF1938" s="13"/>
      <c r="AN1938" s="14"/>
      <c r="AO1938" s="14"/>
      <c r="AS1938" s="14"/>
      <c r="AT1938" s="14"/>
      <c r="AX1938" s="14"/>
      <c r="AY1938" s="114"/>
      <c r="AZ1938" s="96" t="str">
        <f t="shared" si="366"/>
        <v/>
      </c>
      <c r="BA1938" s="59" t="str">
        <f t="shared" si="367"/>
        <v/>
      </c>
      <c r="BB1938" s="59" t="str">
        <f t="shared" si="368"/>
        <v/>
      </c>
      <c r="BC1938" s="59" t="str">
        <f t="shared" si="372"/>
        <v/>
      </c>
      <c r="BD1938" s="59" t="str">
        <f t="shared" si="370"/>
        <v/>
      </c>
      <c r="BE1938" s="34" t="str">
        <f>IF(AZ1938="","",IF(AND($H1938="",$I1938=""),"Y",IF(AND($H1938&lt;=#REF!,$I1938&gt;=#REF!),"Y",IF(AND($H1938&lt;=#REF!,$I1938=""),"Y",IF(AND($H1938="",$I1938&gt;=#REF!),"Y","N")))))</f>
        <v/>
      </c>
      <c r="BF1938" s="80" t="str">
        <f t="shared" si="371"/>
        <v/>
      </c>
    </row>
    <row r="1939" spans="12:58">
      <c r="L1939" s="80" t="str">
        <f t="shared" si="369"/>
        <v/>
      </c>
      <c r="R1939" s="65" t="str">
        <f t="shared" si="361"/>
        <v/>
      </c>
      <c r="S1939" s="16" t="str">
        <f t="shared" si="362"/>
        <v/>
      </c>
      <c r="X1939" s="65" t="str">
        <f t="shared" si="363"/>
        <v/>
      </c>
      <c r="AD1939" s="65" t="str">
        <f t="shared" si="364"/>
        <v/>
      </c>
      <c r="AE1939" s="80" t="str">
        <f t="shared" si="365"/>
        <v/>
      </c>
      <c r="AF1939" s="13"/>
      <c r="AN1939" s="14"/>
      <c r="AO1939" s="14"/>
      <c r="AS1939" s="14"/>
      <c r="AT1939" s="14"/>
      <c r="AX1939" s="14"/>
      <c r="AY1939" s="114"/>
      <c r="AZ1939" s="96" t="str">
        <f t="shared" si="366"/>
        <v/>
      </c>
      <c r="BA1939" s="59" t="str">
        <f t="shared" si="367"/>
        <v/>
      </c>
      <c r="BB1939" s="59" t="str">
        <f t="shared" si="368"/>
        <v/>
      </c>
      <c r="BC1939" s="59" t="str">
        <f t="shared" si="372"/>
        <v/>
      </c>
      <c r="BD1939" s="59" t="str">
        <f t="shared" si="370"/>
        <v/>
      </c>
      <c r="BE1939" s="34" t="str">
        <f>IF(AZ1939="","",IF(AND($H1939="",$I1939=""),"Y",IF(AND($H1939&lt;=#REF!,$I1939&gt;=#REF!),"Y",IF(AND($H1939&lt;=#REF!,$I1939=""),"Y",IF(AND($H1939="",$I1939&gt;=#REF!),"Y","N")))))</f>
        <v/>
      </c>
      <c r="BF1939" s="80" t="str">
        <f t="shared" si="371"/>
        <v/>
      </c>
    </row>
    <row r="1940" spans="12:58">
      <c r="L1940" s="80" t="str">
        <f t="shared" si="369"/>
        <v/>
      </c>
      <c r="R1940" s="65" t="str">
        <f t="shared" si="361"/>
        <v/>
      </c>
      <c r="S1940" s="16" t="str">
        <f t="shared" si="362"/>
        <v/>
      </c>
      <c r="X1940" s="65" t="str">
        <f t="shared" si="363"/>
        <v/>
      </c>
      <c r="AD1940" s="65" t="str">
        <f t="shared" si="364"/>
        <v/>
      </c>
      <c r="AE1940" s="80" t="str">
        <f t="shared" si="365"/>
        <v/>
      </c>
      <c r="AF1940" s="13"/>
      <c r="AN1940" s="14"/>
      <c r="AO1940" s="14"/>
      <c r="AS1940" s="14"/>
      <c r="AT1940" s="14"/>
      <c r="AX1940" s="14"/>
      <c r="AY1940" s="114"/>
      <c r="AZ1940" s="96" t="str">
        <f t="shared" si="366"/>
        <v/>
      </c>
      <c r="BA1940" s="59" t="str">
        <f t="shared" si="367"/>
        <v/>
      </c>
      <c r="BB1940" s="59" t="str">
        <f t="shared" si="368"/>
        <v/>
      </c>
      <c r="BC1940" s="59" t="str">
        <f t="shared" si="372"/>
        <v/>
      </c>
      <c r="BD1940" s="59" t="str">
        <f t="shared" si="370"/>
        <v/>
      </c>
      <c r="BE1940" s="34" t="str">
        <f>IF(AZ1940="","",IF(AND($H1940="",$I1940=""),"Y",IF(AND($H1940&lt;=#REF!,$I1940&gt;=#REF!),"Y",IF(AND($H1940&lt;=#REF!,$I1940=""),"Y",IF(AND($H1940="",$I1940&gt;=#REF!),"Y","N")))))</f>
        <v/>
      </c>
      <c r="BF1940" s="80" t="str">
        <f t="shared" si="371"/>
        <v/>
      </c>
    </row>
    <row r="1941" spans="12:58">
      <c r="L1941" s="80" t="str">
        <f t="shared" si="369"/>
        <v/>
      </c>
      <c r="R1941" s="65" t="str">
        <f t="shared" si="361"/>
        <v/>
      </c>
      <c r="S1941" s="16" t="str">
        <f t="shared" si="362"/>
        <v/>
      </c>
      <c r="X1941" s="65" t="str">
        <f t="shared" si="363"/>
        <v/>
      </c>
      <c r="AD1941" s="65" t="str">
        <f t="shared" si="364"/>
        <v/>
      </c>
      <c r="AE1941" s="80" t="str">
        <f t="shared" si="365"/>
        <v/>
      </c>
      <c r="AF1941" s="13"/>
      <c r="AN1941" s="14"/>
      <c r="AO1941" s="14"/>
      <c r="AS1941" s="14"/>
      <c r="AT1941" s="14"/>
      <c r="AX1941" s="14"/>
      <c r="AY1941" s="114"/>
      <c r="AZ1941" s="96" t="str">
        <f t="shared" si="366"/>
        <v/>
      </c>
      <c r="BA1941" s="59" t="str">
        <f t="shared" si="367"/>
        <v/>
      </c>
      <c r="BB1941" s="59" t="str">
        <f t="shared" si="368"/>
        <v/>
      </c>
      <c r="BC1941" s="59" t="str">
        <f t="shared" si="372"/>
        <v/>
      </c>
      <c r="BD1941" s="59" t="str">
        <f t="shared" si="370"/>
        <v/>
      </c>
      <c r="BE1941" s="34" t="str">
        <f>IF(AZ1941="","",IF(AND($H1941="",$I1941=""),"Y",IF(AND($H1941&lt;=#REF!,$I1941&gt;=#REF!),"Y",IF(AND($H1941&lt;=#REF!,$I1941=""),"Y",IF(AND($H1941="",$I1941&gt;=#REF!),"Y","N")))))</f>
        <v/>
      </c>
      <c r="BF1941" s="80" t="str">
        <f t="shared" si="371"/>
        <v/>
      </c>
    </row>
    <row r="1942" spans="12:58">
      <c r="L1942" s="80" t="str">
        <f t="shared" si="369"/>
        <v/>
      </c>
      <c r="R1942" s="65" t="str">
        <f t="shared" si="361"/>
        <v/>
      </c>
      <c r="S1942" s="16" t="str">
        <f t="shared" si="362"/>
        <v/>
      </c>
      <c r="X1942" s="65" t="str">
        <f t="shared" si="363"/>
        <v/>
      </c>
      <c r="AD1942" s="65" t="str">
        <f t="shared" si="364"/>
        <v/>
      </c>
      <c r="AE1942" s="80" t="str">
        <f t="shared" si="365"/>
        <v/>
      </c>
      <c r="AF1942" s="13"/>
      <c r="AN1942" s="14"/>
      <c r="AO1942" s="14"/>
      <c r="AS1942" s="14"/>
      <c r="AT1942" s="14"/>
      <c r="AX1942" s="14"/>
      <c r="AY1942" s="114"/>
      <c r="AZ1942" s="96" t="str">
        <f t="shared" si="366"/>
        <v/>
      </c>
      <c r="BA1942" s="59" t="str">
        <f t="shared" si="367"/>
        <v/>
      </c>
      <c r="BB1942" s="59" t="str">
        <f t="shared" si="368"/>
        <v/>
      </c>
      <c r="BC1942" s="59" t="str">
        <f t="shared" si="372"/>
        <v/>
      </c>
      <c r="BD1942" s="59" t="str">
        <f t="shared" si="370"/>
        <v/>
      </c>
      <c r="BE1942" s="34" t="str">
        <f>IF(AZ1942="","",IF(AND($H1942="",$I1942=""),"Y",IF(AND($H1942&lt;=#REF!,$I1942&gt;=#REF!),"Y",IF(AND($H1942&lt;=#REF!,$I1942=""),"Y",IF(AND($H1942="",$I1942&gt;=#REF!),"Y","N")))))</f>
        <v/>
      </c>
      <c r="BF1942" s="80" t="str">
        <f t="shared" si="371"/>
        <v/>
      </c>
    </row>
    <row r="1943" spans="12:58">
      <c r="L1943" s="80" t="str">
        <f t="shared" si="369"/>
        <v/>
      </c>
      <c r="R1943" s="65" t="str">
        <f t="shared" si="361"/>
        <v/>
      </c>
      <c r="S1943" s="16" t="str">
        <f t="shared" si="362"/>
        <v/>
      </c>
      <c r="X1943" s="65" t="str">
        <f t="shared" si="363"/>
        <v/>
      </c>
      <c r="AD1943" s="65" t="str">
        <f t="shared" si="364"/>
        <v/>
      </c>
      <c r="AE1943" s="80" t="str">
        <f t="shared" si="365"/>
        <v/>
      </c>
      <c r="AF1943" s="13"/>
      <c r="AN1943" s="14"/>
      <c r="AO1943" s="14"/>
      <c r="AS1943" s="14"/>
      <c r="AT1943" s="14"/>
      <c r="AX1943" s="14"/>
      <c r="AY1943" s="114"/>
      <c r="AZ1943" s="96" t="str">
        <f t="shared" si="366"/>
        <v/>
      </c>
      <c r="BA1943" s="59" t="str">
        <f t="shared" si="367"/>
        <v/>
      </c>
      <c r="BB1943" s="59" t="str">
        <f t="shared" si="368"/>
        <v/>
      </c>
      <c r="BC1943" s="59" t="str">
        <f t="shared" si="372"/>
        <v/>
      </c>
      <c r="BD1943" s="59" t="str">
        <f t="shared" si="370"/>
        <v/>
      </c>
      <c r="BE1943" s="34" t="str">
        <f>IF(AZ1943="","",IF(AND($H1943="",$I1943=""),"Y",IF(AND($H1943&lt;=#REF!,$I1943&gt;=#REF!),"Y",IF(AND($H1943&lt;=#REF!,$I1943=""),"Y",IF(AND($H1943="",$I1943&gt;=#REF!),"Y","N")))))</f>
        <v/>
      </c>
      <c r="BF1943" s="80" t="str">
        <f t="shared" si="371"/>
        <v/>
      </c>
    </row>
    <row r="1944" spans="12:58">
      <c r="L1944" s="80" t="str">
        <f t="shared" si="369"/>
        <v/>
      </c>
      <c r="R1944" s="65" t="str">
        <f t="shared" si="361"/>
        <v/>
      </c>
      <c r="S1944" s="16" t="str">
        <f t="shared" si="362"/>
        <v/>
      </c>
      <c r="X1944" s="65" t="str">
        <f t="shared" si="363"/>
        <v/>
      </c>
      <c r="AD1944" s="65" t="str">
        <f t="shared" si="364"/>
        <v/>
      </c>
      <c r="AE1944" s="80" t="str">
        <f t="shared" si="365"/>
        <v/>
      </c>
      <c r="AF1944" s="13"/>
      <c r="AN1944" s="14"/>
      <c r="AO1944" s="14"/>
      <c r="AS1944" s="14"/>
      <c r="AT1944" s="14"/>
      <c r="AX1944" s="14"/>
      <c r="AY1944" s="114"/>
      <c r="AZ1944" s="96" t="str">
        <f t="shared" si="366"/>
        <v/>
      </c>
      <c r="BA1944" s="59" t="str">
        <f t="shared" si="367"/>
        <v/>
      </c>
      <c r="BB1944" s="59" t="str">
        <f t="shared" si="368"/>
        <v/>
      </c>
      <c r="BC1944" s="59" t="str">
        <f t="shared" si="372"/>
        <v/>
      </c>
      <c r="BD1944" s="59" t="str">
        <f t="shared" si="370"/>
        <v/>
      </c>
      <c r="BE1944" s="34" t="str">
        <f>IF(AZ1944="","",IF(AND($H1944="",$I1944=""),"Y",IF(AND($H1944&lt;=#REF!,$I1944&gt;=#REF!),"Y",IF(AND($H1944&lt;=#REF!,$I1944=""),"Y",IF(AND($H1944="",$I1944&gt;=#REF!),"Y","N")))))</f>
        <v/>
      </c>
      <c r="BF1944" s="80" t="str">
        <f t="shared" si="371"/>
        <v/>
      </c>
    </row>
    <row r="1945" spans="12:58">
      <c r="L1945" s="80" t="str">
        <f t="shared" si="369"/>
        <v/>
      </c>
      <c r="R1945" s="65" t="str">
        <f t="shared" si="361"/>
        <v/>
      </c>
      <c r="S1945" s="16" t="str">
        <f t="shared" si="362"/>
        <v/>
      </c>
      <c r="X1945" s="65" t="str">
        <f t="shared" si="363"/>
        <v/>
      </c>
      <c r="AD1945" s="65" t="str">
        <f t="shared" si="364"/>
        <v/>
      </c>
      <c r="AE1945" s="80" t="str">
        <f t="shared" si="365"/>
        <v/>
      </c>
      <c r="AF1945" s="13"/>
      <c r="AN1945" s="14"/>
      <c r="AO1945" s="14"/>
      <c r="AS1945" s="14"/>
      <c r="AT1945" s="14"/>
      <c r="AX1945" s="14"/>
      <c r="AY1945" s="114"/>
      <c r="AZ1945" s="96" t="str">
        <f t="shared" si="366"/>
        <v/>
      </c>
      <c r="BA1945" s="59" t="str">
        <f t="shared" si="367"/>
        <v/>
      </c>
      <c r="BB1945" s="59" t="str">
        <f t="shared" si="368"/>
        <v/>
      </c>
      <c r="BC1945" s="59" t="str">
        <f t="shared" si="372"/>
        <v/>
      </c>
      <c r="BD1945" s="59" t="str">
        <f t="shared" si="370"/>
        <v/>
      </c>
      <c r="BE1945" s="34" t="str">
        <f>IF(AZ1945="","",IF(AND($H1945="",$I1945=""),"Y",IF(AND($H1945&lt;=#REF!,$I1945&gt;=#REF!),"Y",IF(AND($H1945&lt;=#REF!,$I1945=""),"Y",IF(AND($H1945="",$I1945&gt;=#REF!),"Y","N")))))</f>
        <v/>
      </c>
      <c r="BF1945" s="80" t="str">
        <f t="shared" si="371"/>
        <v/>
      </c>
    </row>
    <row r="1946" spans="12:58">
      <c r="L1946" s="80" t="str">
        <f t="shared" si="369"/>
        <v/>
      </c>
      <c r="R1946" s="65" t="str">
        <f t="shared" si="361"/>
        <v/>
      </c>
      <c r="S1946" s="16" t="str">
        <f t="shared" si="362"/>
        <v/>
      </c>
      <c r="X1946" s="65" t="str">
        <f t="shared" si="363"/>
        <v/>
      </c>
      <c r="AD1946" s="65" t="str">
        <f t="shared" si="364"/>
        <v/>
      </c>
      <c r="AE1946" s="80" t="str">
        <f t="shared" si="365"/>
        <v/>
      </c>
      <c r="AF1946" s="13"/>
      <c r="AN1946" s="14"/>
      <c r="AO1946" s="14"/>
      <c r="AS1946" s="14"/>
      <c r="AT1946" s="14"/>
      <c r="AX1946" s="14"/>
      <c r="AY1946" s="114"/>
      <c r="AZ1946" s="96" t="str">
        <f t="shared" si="366"/>
        <v/>
      </c>
      <c r="BA1946" s="59" t="str">
        <f t="shared" si="367"/>
        <v/>
      </c>
      <c r="BB1946" s="59" t="str">
        <f t="shared" si="368"/>
        <v/>
      </c>
      <c r="BC1946" s="59" t="str">
        <f t="shared" si="372"/>
        <v/>
      </c>
      <c r="BD1946" s="59" t="str">
        <f t="shared" si="370"/>
        <v/>
      </c>
      <c r="BE1946" s="34" t="str">
        <f>IF(AZ1946="","",IF(AND($H1946="",$I1946=""),"Y",IF(AND($H1946&lt;=#REF!,$I1946&gt;=#REF!),"Y",IF(AND($H1946&lt;=#REF!,$I1946=""),"Y",IF(AND($H1946="",$I1946&gt;=#REF!),"Y","N")))))</f>
        <v/>
      </c>
      <c r="BF1946" s="80" t="str">
        <f t="shared" si="371"/>
        <v/>
      </c>
    </row>
    <row r="1947" spans="12:58">
      <c r="L1947" s="80" t="str">
        <f t="shared" si="369"/>
        <v/>
      </c>
      <c r="R1947" s="65" t="str">
        <f t="shared" si="361"/>
        <v/>
      </c>
      <c r="S1947" s="16" t="str">
        <f t="shared" si="362"/>
        <v/>
      </c>
      <c r="X1947" s="65" t="str">
        <f t="shared" si="363"/>
        <v/>
      </c>
      <c r="AD1947" s="65" t="str">
        <f t="shared" si="364"/>
        <v/>
      </c>
      <c r="AE1947" s="80" t="str">
        <f t="shared" si="365"/>
        <v/>
      </c>
      <c r="AF1947" s="13"/>
      <c r="AN1947" s="14"/>
      <c r="AO1947" s="14"/>
      <c r="AS1947" s="14"/>
      <c r="AT1947" s="14"/>
      <c r="AX1947" s="14"/>
      <c r="AY1947" s="114"/>
      <c r="AZ1947" s="96" t="str">
        <f t="shared" si="366"/>
        <v/>
      </c>
      <c r="BA1947" s="59" t="str">
        <f t="shared" si="367"/>
        <v/>
      </c>
      <c r="BB1947" s="59" t="str">
        <f t="shared" si="368"/>
        <v/>
      </c>
      <c r="BC1947" s="59" t="str">
        <f t="shared" si="372"/>
        <v/>
      </c>
      <c r="BD1947" s="59" t="str">
        <f t="shared" si="370"/>
        <v/>
      </c>
      <c r="BE1947" s="34" t="str">
        <f>IF(AZ1947="","",IF(AND($H1947="",$I1947=""),"Y",IF(AND($H1947&lt;=#REF!,$I1947&gt;=#REF!),"Y",IF(AND($H1947&lt;=#REF!,$I1947=""),"Y",IF(AND($H1947="",$I1947&gt;=#REF!),"Y","N")))))</f>
        <v/>
      </c>
      <c r="BF1947" s="80" t="str">
        <f t="shared" si="371"/>
        <v/>
      </c>
    </row>
    <row r="1948" spans="12:58">
      <c r="L1948" s="80" t="str">
        <f t="shared" si="369"/>
        <v/>
      </c>
      <c r="R1948" s="65" t="str">
        <f t="shared" si="361"/>
        <v/>
      </c>
      <c r="S1948" s="16" t="str">
        <f t="shared" si="362"/>
        <v/>
      </c>
      <c r="X1948" s="65" t="str">
        <f t="shared" si="363"/>
        <v/>
      </c>
      <c r="AD1948" s="65" t="str">
        <f t="shared" si="364"/>
        <v/>
      </c>
      <c r="AE1948" s="80" t="str">
        <f t="shared" si="365"/>
        <v/>
      </c>
      <c r="AF1948" s="13"/>
      <c r="AN1948" s="14"/>
      <c r="AO1948" s="14"/>
      <c r="AS1948" s="14"/>
      <c r="AT1948" s="14"/>
      <c r="AX1948" s="14"/>
      <c r="AY1948" s="114"/>
      <c r="AZ1948" s="96" t="str">
        <f t="shared" si="366"/>
        <v/>
      </c>
      <c r="BA1948" s="59" t="str">
        <f t="shared" si="367"/>
        <v/>
      </c>
      <c r="BB1948" s="59" t="str">
        <f t="shared" si="368"/>
        <v/>
      </c>
      <c r="BC1948" s="59" t="str">
        <f t="shared" si="372"/>
        <v/>
      </c>
      <c r="BD1948" s="59" t="str">
        <f t="shared" si="370"/>
        <v/>
      </c>
      <c r="BE1948" s="34" t="str">
        <f>IF(AZ1948="","",IF(AND($H1948="",$I1948=""),"Y",IF(AND($H1948&lt;=#REF!,$I1948&gt;=#REF!),"Y",IF(AND($H1948&lt;=#REF!,$I1948=""),"Y",IF(AND($H1948="",$I1948&gt;=#REF!),"Y","N")))))</f>
        <v/>
      </c>
      <c r="BF1948" s="80" t="str">
        <f t="shared" si="371"/>
        <v/>
      </c>
    </row>
    <row r="1949" spans="12:58">
      <c r="L1949" s="80" t="str">
        <f t="shared" si="369"/>
        <v/>
      </c>
      <c r="R1949" s="65" t="str">
        <f t="shared" si="361"/>
        <v/>
      </c>
      <c r="S1949" s="16" t="str">
        <f t="shared" si="362"/>
        <v/>
      </c>
      <c r="X1949" s="65" t="str">
        <f t="shared" si="363"/>
        <v/>
      </c>
      <c r="AD1949" s="65" t="str">
        <f t="shared" si="364"/>
        <v/>
      </c>
      <c r="AE1949" s="80" t="str">
        <f t="shared" si="365"/>
        <v/>
      </c>
      <c r="AF1949" s="13"/>
      <c r="AN1949" s="14"/>
      <c r="AO1949" s="14"/>
      <c r="AS1949" s="14"/>
      <c r="AT1949" s="14"/>
      <c r="AX1949" s="14"/>
      <c r="AY1949" s="114"/>
      <c r="AZ1949" s="96" t="str">
        <f t="shared" si="366"/>
        <v/>
      </c>
      <c r="BA1949" s="59" t="str">
        <f t="shared" si="367"/>
        <v/>
      </c>
      <c r="BB1949" s="59" t="str">
        <f t="shared" si="368"/>
        <v/>
      </c>
      <c r="BC1949" s="59" t="str">
        <f t="shared" si="372"/>
        <v/>
      </c>
      <c r="BD1949" s="59" t="str">
        <f t="shared" si="370"/>
        <v/>
      </c>
      <c r="BE1949" s="34" t="str">
        <f>IF(AZ1949="","",IF(AND($H1949="",$I1949=""),"Y",IF(AND($H1949&lt;=#REF!,$I1949&gt;=#REF!),"Y",IF(AND($H1949&lt;=#REF!,$I1949=""),"Y",IF(AND($H1949="",$I1949&gt;=#REF!),"Y","N")))))</f>
        <v/>
      </c>
      <c r="BF1949" s="80" t="str">
        <f t="shared" si="371"/>
        <v/>
      </c>
    </row>
    <row r="1950" spans="12:58">
      <c r="L1950" s="80" t="str">
        <f t="shared" si="369"/>
        <v/>
      </c>
      <c r="R1950" s="65" t="str">
        <f t="shared" si="361"/>
        <v/>
      </c>
      <c r="S1950" s="16" t="str">
        <f t="shared" si="362"/>
        <v/>
      </c>
      <c r="X1950" s="65" t="str">
        <f t="shared" si="363"/>
        <v/>
      </c>
      <c r="AD1950" s="65" t="str">
        <f t="shared" si="364"/>
        <v/>
      </c>
      <c r="AE1950" s="80" t="str">
        <f t="shared" si="365"/>
        <v/>
      </c>
      <c r="AF1950" s="13"/>
      <c r="AN1950" s="14"/>
      <c r="AO1950" s="14"/>
      <c r="AS1950" s="14"/>
      <c r="AT1950" s="14"/>
      <c r="AX1950" s="14"/>
      <c r="AY1950" s="114"/>
      <c r="AZ1950" s="96" t="str">
        <f t="shared" si="366"/>
        <v/>
      </c>
      <c r="BA1950" s="59" t="str">
        <f t="shared" si="367"/>
        <v/>
      </c>
      <c r="BB1950" s="59" t="str">
        <f t="shared" si="368"/>
        <v/>
      </c>
      <c r="BC1950" s="59" t="str">
        <f t="shared" si="372"/>
        <v/>
      </c>
      <c r="BD1950" s="59" t="str">
        <f t="shared" si="370"/>
        <v/>
      </c>
      <c r="BE1950" s="34" t="str">
        <f>IF(AZ1950="","",IF(AND($H1950="",$I1950=""),"Y",IF(AND($H1950&lt;=#REF!,$I1950&gt;=#REF!),"Y",IF(AND($H1950&lt;=#REF!,$I1950=""),"Y",IF(AND($H1950="",$I1950&gt;=#REF!),"Y","N")))))</f>
        <v/>
      </c>
      <c r="BF1950" s="80" t="str">
        <f t="shared" si="371"/>
        <v/>
      </c>
    </row>
    <row r="1951" spans="12:58">
      <c r="L1951" s="80" t="str">
        <f t="shared" si="369"/>
        <v/>
      </c>
      <c r="R1951" s="65" t="str">
        <f t="shared" si="361"/>
        <v/>
      </c>
      <c r="S1951" s="16" t="str">
        <f t="shared" si="362"/>
        <v/>
      </c>
      <c r="X1951" s="65" t="str">
        <f t="shared" si="363"/>
        <v/>
      </c>
      <c r="AD1951" s="65" t="str">
        <f t="shared" si="364"/>
        <v/>
      </c>
      <c r="AE1951" s="80" t="str">
        <f t="shared" si="365"/>
        <v/>
      </c>
      <c r="AF1951" s="13"/>
      <c r="AN1951" s="14"/>
      <c r="AO1951" s="14"/>
      <c r="AS1951" s="14"/>
      <c r="AT1951" s="14"/>
      <c r="AX1951" s="14"/>
      <c r="AY1951" s="114"/>
      <c r="AZ1951" s="96" t="str">
        <f t="shared" si="366"/>
        <v/>
      </c>
      <c r="BA1951" s="59" t="str">
        <f t="shared" si="367"/>
        <v/>
      </c>
      <c r="BB1951" s="59" t="str">
        <f t="shared" si="368"/>
        <v/>
      </c>
      <c r="BC1951" s="59" t="str">
        <f t="shared" si="372"/>
        <v/>
      </c>
      <c r="BD1951" s="59" t="str">
        <f t="shared" si="370"/>
        <v/>
      </c>
      <c r="BE1951" s="34" t="str">
        <f>IF(AZ1951="","",IF(AND($H1951="",$I1951=""),"Y",IF(AND($H1951&lt;=#REF!,$I1951&gt;=#REF!),"Y",IF(AND($H1951&lt;=#REF!,$I1951=""),"Y",IF(AND($H1951="",$I1951&gt;=#REF!),"Y","N")))))</f>
        <v/>
      </c>
      <c r="BF1951" s="80" t="str">
        <f t="shared" si="371"/>
        <v/>
      </c>
    </row>
    <row r="1952" spans="12:58">
      <c r="L1952" s="80" t="str">
        <f t="shared" si="369"/>
        <v/>
      </c>
      <c r="R1952" s="65" t="str">
        <f t="shared" si="361"/>
        <v/>
      </c>
      <c r="S1952" s="16" t="str">
        <f t="shared" si="362"/>
        <v/>
      </c>
      <c r="X1952" s="65" t="str">
        <f t="shared" si="363"/>
        <v/>
      </c>
      <c r="AD1952" s="65" t="str">
        <f t="shared" si="364"/>
        <v/>
      </c>
      <c r="AE1952" s="80" t="str">
        <f t="shared" si="365"/>
        <v/>
      </c>
      <c r="AF1952" s="13"/>
      <c r="AN1952" s="14"/>
      <c r="AO1952" s="14"/>
      <c r="AS1952" s="14"/>
      <c r="AT1952" s="14"/>
      <c r="AX1952" s="14"/>
      <c r="AY1952" s="114"/>
      <c r="AZ1952" s="96" t="str">
        <f t="shared" si="366"/>
        <v/>
      </c>
      <c r="BA1952" s="59" t="str">
        <f t="shared" si="367"/>
        <v/>
      </c>
      <c r="BB1952" s="59" t="str">
        <f t="shared" si="368"/>
        <v/>
      </c>
      <c r="BC1952" s="59" t="str">
        <f t="shared" si="372"/>
        <v/>
      </c>
      <c r="BD1952" s="59" t="str">
        <f t="shared" si="370"/>
        <v/>
      </c>
      <c r="BE1952" s="34" t="str">
        <f>IF(AZ1952="","",IF(AND($H1952="",$I1952=""),"Y",IF(AND($H1952&lt;=#REF!,$I1952&gt;=#REF!),"Y",IF(AND($H1952&lt;=#REF!,$I1952=""),"Y",IF(AND($H1952="",$I1952&gt;=#REF!),"Y","N")))))</f>
        <v/>
      </c>
      <c r="BF1952" s="80" t="str">
        <f t="shared" si="371"/>
        <v/>
      </c>
    </row>
    <row r="1953" spans="12:58">
      <c r="L1953" s="80" t="str">
        <f t="shared" si="369"/>
        <v/>
      </c>
      <c r="R1953" s="65" t="str">
        <f t="shared" si="361"/>
        <v/>
      </c>
      <c r="S1953" s="16" t="str">
        <f t="shared" si="362"/>
        <v/>
      </c>
      <c r="X1953" s="65" t="str">
        <f t="shared" si="363"/>
        <v/>
      </c>
      <c r="AD1953" s="65" t="str">
        <f t="shared" si="364"/>
        <v/>
      </c>
      <c r="AE1953" s="80" t="str">
        <f t="shared" si="365"/>
        <v/>
      </c>
      <c r="AF1953" s="13"/>
      <c r="AN1953" s="14"/>
      <c r="AO1953" s="14"/>
      <c r="AS1953" s="14"/>
      <c r="AT1953" s="14"/>
      <c r="AX1953" s="14"/>
      <c r="AY1953" s="114"/>
      <c r="AZ1953" s="96" t="str">
        <f t="shared" si="366"/>
        <v/>
      </c>
      <c r="BA1953" s="59" t="str">
        <f t="shared" si="367"/>
        <v/>
      </c>
      <c r="BB1953" s="59" t="str">
        <f t="shared" si="368"/>
        <v/>
      </c>
      <c r="BC1953" s="59" t="str">
        <f t="shared" si="372"/>
        <v/>
      </c>
      <c r="BD1953" s="59" t="str">
        <f t="shared" si="370"/>
        <v/>
      </c>
      <c r="BE1953" s="34" t="str">
        <f>IF(AZ1953="","",IF(AND($H1953="",$I1953=""),"Y",IF(AND($H1953&lt;=#REF!,$I1953&gt;=#REF!),"Y",IF(AND($H1953&lt;=#REF!,$I1953=""),"Y",IF(AND($H1953="",$I1953&gt;=#REF!),"Y","N")))))</f>
        <v/>
      </c>
      <c r="BF1953" s="80" t="str">
        <f t="shared" si="371"/>
        <v/>
      </c>
    </row>
    <row r="1954" spans="12:58">
      <c r="L1954" s="80" t="str">
        <f t="shared" si="369"/>
        <v/>
      </c>
      <c r="R1954" s="65" t="str">
        <f t="shared" si="361"/>
        <v/>
      </c>
      <c r="S1954" s="16" t="str">
        <f t="shared" si="362"/>
        <v/>
      </c>
      <c r="X1954" s="65" t="str">
        <f t="shared" si="363"/>
        <v/>
      </c>
      <c r="AD1954" s="65" t="str">
        <f t="shared" si="364"/>
        <v/>
      </c>
      <c r="AE1954" s="80" t="str">
        <f t="shared" si="365"/>
        <v/>
      </c>
      <c r="AF1954" s="13"/>
      <c r="AN1954" s="14"/>
      <c r="AO1954" s="14"/>
      <c r="AS1954" s="14"/>
      <c r="AT1954" s="14"/>
      <c r="AX1954" s="14"/>
      <c r="AY1954" s="114"/>
      <c r="AZ1954" s="96" t="str">
        <f t="shared" si="366"/>
        <v/>
      </c>
      <c r="BA1954" s="59" t="str">
        <f t="shared" si="367"/>
        <v/>
      </c>
      <c r="BB1954" s="59" t="str">
        <f t="shared" si="368"/>
        <v/>
      </c>
      <c r="BC1954" s="59" t="str">
        <f t="shared" si="372"/>
        <v/>
      </c>
      <c r="BD1954" s="59" t="str">
        <f t="shared" si="370"/>
        <v/>
      </c>
      <c r="BE1954" s="34" t="str">
        <f>IF(AZ1954="","",IF(AND($H1954="",$I1954=""),"Y",IF(AND($H1954&lt;=#REF!,$I1954&gt;=#REF!),"Y",IF(AND($H1954&lt;=#REF!,$I1954=""),"Y",IF(AND($H1954="",$I1954&gt;=#REF!),"Y","N")))))</f>
        <v/>
      </c>
      <c r="BF1954" s="80" t="str">
        <f t="shared" si="371"/>
        <v/>
      </c>
    </row>
    <row r="1955" spans="12:58">
      <c r="L1955" s="80" t="str">
        <f t="shared" si="369"/>
        <v/>
      </c>
      <c r="R1955" s="65" t="str">
        <f t="shared" si="361"/>
        <v/>
      </c>
      <c r="S1955" s="16" t="str">
        <f t="shared" si="362"/>
        <v/>
      </c>
      <c r="X1955" s="65" t="str">
        <f t="shared" si="363"/>
        <v/>
      </c>
      <c r="AD1955" s="65" t="str">
        <f t="shared" si="364"/>
        <v/>
      </c>
      <c r="AE1955" s="80" t="str">
        <f t="shared" si="365"/>
        <v/>
      </c>
      <c r="AF1955" s="13"/>
      <c r="AN1955" s="14"/>
      <c r="AO1955" s="14"/>
      <c r="AS1955" s="14"/>
      <c r="AT1955" s="14"/>
      <c r="AX1955" s="14"/>
      <c r="AY1955" s="114"/>
      <c r="AZ1955" s="96" t="str">
        <f t="shared" si="366"/>
        <v/>
      </c>
      <c r="BA1955" s="59" t="str">
        <f t="shared" si="367"/>
        <v/>
      </c>
      <c r="BB1955" s="59" t="str">
        <f t="shared" si="368"/>
        <v/>
      </c>
      <c r="BC1955" s="59" t="str">
        <f t="shared" si="372"/>
        <v/>
      </c>
      <c r="BD1955" s="59" t="str">
        <f t="shared" si="370"/>
        <v/>
      </c>
      <c r="BE1955" s="34" t="str">
        <f>IF(AZ1955="","",IF(AND($H1955="",$I1955=""),"Y",IF(AND($H1955&lt;=#REF!,$I1955&gt;=#REF!),"Y",IF(AND($H1955&lt;=#REF!,$I1955=""),"Y",IF(AND($H1955="",$I1955&gt;=#REF!),"Y","N")))))</f>
        <v/>
      </c>
      <c r="BF1955" s="80" t="str">
        <f t="shared" si="371"/>
        <v/>
      </c>
    </row>
    <row r="1956" spans="12:58">
      <c r="L1956" s="80" t="str">
        <f t="shared" si="369"/>
        <v/>
      </c>
      <c r="R1956" s="65" t="str">
        <f t="shared" si="361"/>
        <v/>
      </c>
      <c r="S1956" s="16" t="str">
        <f t="shared" si="362"/>
        <v/>
      </c>
      <c r="X1956" s="65" t="str">
        <f t="shared" si="363"/>
        <v/>
      </c>
      <c r="AD1956" s="65" t="str">
        <f t="shared" si="364"/>
        <v/>
      </c>
      <c r="AE1956" s="80" t="str">
        <f t="shared" si="365"/>
        <v/>
      </c>
      <c r="AF1956" s="13"/>
      <c r="AN1956" s="14"/>
      <c r="AO1956" s="14"/>
      <c r="AS1956" s="14"/>
      <c r="AT1956" s="14"/>
      <c r="AX1956" s="14"/>
      <c r="AY1956" s="114"/>
      <c r="AZ1956" s="96" t="str">
        <f t="shared" si="366"/>
        <v/>
      </c>
      <c r="BA1956" s="59" t="str">
        <f t="shared" si="367"/>
        <v/>
      </c>
      <c r="BB1956" s="59" t="str">
        <f t="shared" si="368"/>
        <v/>
      </c>
      <c r="BC1956" s="59" t="str">
        <f t="shared" si="372"/>
        <v/>
      </c>
      <c r="BD1956" s="59" t="str">
        <f t="shared" si="370"/>
        <v/>
      </c>
      <c r="BE1956" s="34" t="str">
        <f>IF(AZ1956="","",IF(AND($H1956="",$I1956=""),"Y",IF(AND($H1956&lt;=#REF!,$I1956&gt;=#REF!),"Y",IF(AND($H1956&lt;=#REF!,$I1956=""),"Y",IF(AND($H1956="",$I1956&gt;=#REF!),"Y","N")))))</f>
        <v/>
      </c>
      <c r="BF1956" s="80" t="str">
        <f t="shared" si="371"/>
        <v/>
      </c>
    </row>
    <row r="1957" spans="12:58">
      <c r="L1957" s="80" t="str">
        <f t="shared" si="369"/>
        <v/>
      </c>
      <c r="R1957" s="65" t="str">
        <f t="shared" si="361"/>
        <v/>
      </c>
      <c r="S1957" s="16" t="str">
        <f t="shared" si="362"/>
        <v/>
      </c>
      <c r="X1957" s="65" t="str">
        <f t="shared" si="363"/>
        <v/>
      </c>
      <c r="AD1957" s="65" t="str">
        <f t="shared" si="364"/>
        <v/>
      </c>
      <c r="AE1957" s="80" t="str">
        <f t="shared" si="365"/>
        <v/>
      </c>
      <c r="AF1957" s="13"/>
      <c r="AN1957" s="14"/>
      <c r="AO1957" s="14"/>
      <c r="AS1957" s="14"/>
      <c r="AT1957" s="14"/>
      <c r="AX1957" s="14"/>
      <c r="AY1957" s="114"/>
      <c r="AZ1957" s="96" t="str">
        <f t="shared" si="366"/>
        <v/>
      </c>
      <c r="BA1957" s="59" t="str">
        <f t="shared" si="367"/>
        <v/>
      </c>
      <c r="BB1957" s="59" t="str">
        <f t="shared" si="368"/>
        <v/>
      </c>
      <c r="BC1957" s="59" t="str">
        <f t="shared" si="372"/>
        <v/>
      </c>
      <c r="BD1957" s="59" t="str">
        <f t="shared" si="370"/>
        <v/>
      </c>
      <c r="BE1957" s="34" t="str">
        <f>IF(AZ1957="","",IF(AND($H1957="",$I1957=""),"Y",IF(AND($H1957&lt;=#REF!,$I1957&gt;=#REF!),"Y",IF(AND($H1957&lt;=#REF!,$I1957=""),"Y",IF(AND($H1957="",$I1957&gt;=#REF!),"Y","N")))))</f>
        <v/>
      </c>
      <c r="BF1957" s="80" t="str">
        <f t="shared" si="371"/>
        <v/>
      </c>
    </row>
    <row r="1958" spans="12:58">
      <c r="L1958" s="80" t="str">
        <f t="shared" si="369"/>
        <v/>
      </c>
      <c r="R1958" s="65" t="str">
        <f t="shared" si="361"/>
        <v/>
      </c>
      <c r="S1958" s="16" t="str">
        <f t="shared" si="362"/>
        <v/>
      </c>
      <c r="X1958" s="65" t="str">
        <f t="shared" si="363"/>
        <v/>
      </c>
      <c r="AD1958" s="65" t="str">
        <f t="shared" si="364"/>
        <v/>
      </c>
      <c r="AE1958" s="80" t="str">
        <f t="shared" si="365"/>
        <v/>
      </c>
      <c r="AF1958" s="13"/>
      <c r="AN1958" s="14"/>
      <c r="AO1958" s="14"/>
      <c r="AS1958" s="14"/>
      <c r="AT1958" s="14"/>
      <c r="AX1958" s="14"/>
      <c r="AY1958" s="114"/>
      <c r="AZ1958" s="96" t="str">
        <f t="shared" si="366"/>
        <v/>
      </c>
      <c r="BA1958" s="59" t="str">
        <f t="shared" si="367"/>
        <v/>
      </c>
      <c r="BB1958" s="59" t="str">
        <f t="shared" si="368"/>
        <v/>
      </c>
      <c r="BC1958" s="59" t="str">
        <f t="shared" si="372"/>
        <v/>
      </c>
      <c r="BD1958" s="59" t="str">
        <f t="shared" si="370"/>
        <v/>
      </c>
      <c r="BE1958" s="34" t="str">
        <f>IF(AZ1958="","",IF(AND($H1958="",$I1958=""),"Y",IF(AND($H1958&lt;=#REF!,$I1958&gt;=#REF!),"Y",IF(AND($H1958&lt;=#REF!,$I1958=""),"Y",IF(AND($H1958="",$I1958&gt;=#REF!),"Y","N")))))</f>
        <v/>
      </c>
      <c r="BF1958" s="80" t="str">
        <f t="shared" si="371"/>
        <v/>
      </c>
    </row>
    <row r="1959" spans="12:58">
      <c r="L1959" s="80" t="str">
        <f t="shared" si="369"/>
        <v/>
      </c>
      <c r="R1959" s="65" t="str">
        <f t="shared" si="361"/>
        <v/>
      </c>
      <c r="S1959" s="16" t="str">
        <f t="shared" si="362"/>
        <v/>
      </c>
      <c r="X1959" s="65" t="str">
        <f t="shared" si="363"/>
        <v/>
      </c>
      <c r="AD1959" s="65" t="str">
        <f t="shared" si="364"/>
        <v/>
      </c>
      <c r="AE1959" s="80" t="str">
        <f t="shared" si="365"/>
        <v/>
      </c>
      <c r="AF1959" s="13"/>
      <c r="AN1959" s="14"/>
      <c r="AO1959" s="14"/>
      <c r="AS1959" s="14"/>
      <c r="AT1959" s="14"/>
      <c r="AX1959" s="14"/>
      <c r="AY1959" s="114"/>
      <c r="AZ1959" s="96" t="str">
        <f t="shared" si="366"/>
        <v/>
      </c>
      <c r="BA1959" s="59" t="str">
        <f t="shared" si="367"/>
        <v/>
      </c>
      <c r="BB1959" s="59" t="str">
        <f t="shared" si="368"/>
        <v/>
      </c>
      <c r="BC1959" s="59" t="str">
        <f t="shared" si="372"/>
        <v/>
      </c>
      <c r="BD1959" s="59" t="str">
        <f t="shared" si="370"/>
        <v/>
      </c>
      <c r="BE1959" s="34" t="str">
        <f>IF(AZ1959="","",IF(AND($H1959="",$I1959=""),"Y",IF(AND($H1959&lt;=#REF!,$I1959&gt;=#REF!),"Y",IF(AND($H1959&lt;=#REF!,$I1959=""),"Y",IF(AND($H1959="",$I1959&gt;=#REF!),"Y","N")))))</f>
        <v/>
      </c>
      <c r="BF1959" s="80" t="str">
        <f t="shared" si="371"/>
        <v/>
      </c>
    </row>
    <row r="1960" spans="12:58">
      <c r="L1960" s="80" t="str">
        <f t="shared" si="369"/>
        <v/>
      </c>
      <c r="R1960" s="65" t="str">
        <f t="shared" si="361"/>
        <v/>
      </c>
      <c r="S1960" s="16" t="str">
        <f t="shared" si="362"/>
        <v/>
      </c>
      <c r="X1960" s="65" t="str">
        <f t="shared" si="363"/>
        <v/>
      </c>
      <c r="AD1960" s="65" t="str">
        <f t="shared" si="364"/>
        <v/>
      </c>
      <c r="AE1960" s="80" t="str">
        <f t="shared" si="365"/>
        <v/>
      </c>
      <c r="AF1960" s="13"/>
      <c r="AN1960" s="14"/>
      <c r="AO1960" s="14"/>
      <c r="AS1960" s="14"/>
      <c r="AT1960" s="14"/>
      <c r="AX1960" s="14"/>
      <c r="AY1960" s="114"/>
      <c r="AZ1960" s="96" t="str">
        <f t="shared" si="366"/>
        <v/>
      </c>
      <c r="BA1960" s="59" t="str">
        <f t="shared" si="367"/>
        <v/>
      </c>
      <c r="BB1960" s="59" t="str">
        <f t="shared" si="368"/>
        <v/>
      </c>
      <c r="BC1960" s="59" t="str">
        <f t="shared" si="372"/>
        <v/>
      </c>
      <c r="BD1960" s="59" t="str">
        <f t="shared" si="370"/>
        <v/>
      </c>
      <c r="BE1960" s="34" t="str">
        <f>IF(AZ1960="","",IF(AND($H1960="",$I1960=""),"Y",IF(AND($H1960&lt;=#REF!,$I1960&gt;=#REF!),"Y",IF(AND($H1960&lt;=#REF!,$I1960=""),"Y",IF(AND($H1960="",$I1960&gt;=#REF!),"Y","N")))))</f>
        <v/>
      </c>
      <c r="BF1960" s="80" t="str">
        <f t="shared" si="371"/>
        <v/>
      </c>
    </row>
    <row r="1961" spans="12:58">
      <c r="L1961" s="80" t="str">
        <f t="shared" si="369"/>
        <v/>
      </c>
      <c r="R1961" s="65" t="str">
        <f t="shared" si="361"/>
        <v/>
      </c>
      <c r="S1961" s="16" t="str">
        <f t="shared" si="362"/>
        <v/>
      </c>
      <c r="X1961" s="65" t="str">
        <f t="shared" si="363"/>
        <v/>
      </c>
      <c r="AD1961" s="65" t="str">
        <f t="shared" si="364"/>
        <v/>
      </c>
      <c r="AE1961" s="80" t="str">
        <f t="shared" si="365"/>
        <v/>
      </c>
      <c r="AF1961" s="13"/>
      <c r="AN1961" s="14"/>
      <c r="AO1961" s="14"/>
      <c r="AS1961" s="14"/>
      <c r="AT1961" s="14"/>
      <c r="AX1961" s="14"/>
      <c r="AY1961" s="114"/>
      <c r="AZ1961" s="96" t="str">
        <f t="shared" si="366"/>
        <v/>
      </c>
      <c r="BA1961" s="59" t="str">
        <f t="shared" si="367"/>
        <v/>
      </c>
      <c r="BB1961" s="59" t="str">
        <f t="shared" si="368"/>
        <v/>
      </c>
      <c r="BC1961" s="59" t="str">
        <f t="shared" si="372"/>
        <v/>
      </c>
      <c r="BD1961" s="59" t="str">
        <f t="shared" si="370"/>
        <v/>
      </c>
      <c r="BE1961" s="34" t="str">
        <f>IF(AZ1961="","",IF(AND($H1961="",$I1961=""),"Y",IF(AND($H1961&lt;=#REF!,$I1961&gt;=#REF!),"Y",IF(AND($H1961&lt;=#REF!,$I1961=""),"Y",IF(AND($H1961="",$I1961&gt;=#REF!),"Y","N")))))</f>
        <v/>
      </c>
      <c r="BF1961" s="80" t="str">
        <f t="shared" si="371"/>
        <v/>
      </c>
    </row>
    <row r="1962" spans="12:58">
      <c r="L1962" s="80" t="str">
        <f t="shared" si="369"/>
        <v/>
      </c>
      <c r="R1962" s="65" t="str">
        <f t="shared" si="361"/>
        <v/>
      </c>
      <c r="S1962" s="16" t="str">
        <f t="shared" si="362"/>
        <v/>
      </c>
      <c r="X1962" s="65" t="str">
        <f t="shared" si="363"/>
        <v/>
      </c>
      <c r="AD1962" s="65" t="str">
        <f t="shared" si="364"/>
        <v/>
      </c>
      <c r="AE1962" s="80" t="str">
        <f t="shared" si="365"/>
        <v/>
      </c>
      <c r="AF1962" s="13"/>
      <c r="AN1962" s="14"/>
      <c r="AO1962" s="14"/>
      <c r="AS1962" s="14"/>
      <c r="AT1962" s="14"/>
      <c r="AX1962" s="14"/>
      <c r="AY1962" s="114"/>
      <c r="AZ1962" s="96" t="str">
        <f t="shared" si="366"/>
        <v/>
      </c>
      <c r="BA1962" s="59" t="str">
        <f t="shared" si="367"/>
        <v/>
      </c>
      <c r="BB1962" s="59" t="str">
        <f t="shared" si="368"/>
        <v/>
      </c>
      <c r="BC1962" s="59" t="str">
        <f t="shared" si="372"/>
        <v/>
      </c>
      <c r="BD1962" s="59" t="str">
        <f t="shared" si="370"/>
        <v/>
      </c>
      <c r="BE1962" s="34" t="str">
        <f>IF(AZ1962="","",IF(AND($H1962="",$I1962=""),"Y",IF(AND($H1962&lt;=#REF!,$I1962&gt;=#REF!),"Y",IF(AND($H1962&lt;=#REF!,$I1962=""),"Y",IF(AND($H1962="",$I1962&gt;=#REF!),"Y","N")))))</f>
        <v/>
      </c>
      <c r="BF1962" s="80" t="str">
        <f t="shared" si="371"/>
        <v/>
      </c>
    </row>
    <row r="1963" spans="12:58">
      <c r="L1963" s="80" t="str">
        <f t="shared" si="369"/>
        <v/>
      </c>
      <c r="R1963" s="65" t="str">
        <f t="shared" si="361"/>
        <v/>
      </c>
      <c r="S1963" s="16" t="str">
        <f t="shared" si="362"/>
        <v/>
      </c>
      <c r="X1963" s="65" t="str">
        <f t="shared" si="363"/>
        <v/>
      </c>
      <c r="AD1963" s="65" t="str">
        <f t="shared" si="364"/>
        <v/>
      </c>
      <c r="AE1963" s="80" t="str">
        <f t="shared" si="365"/>
        <v/>
      </c>
      <c r="AF1963" s="13"/>
      <c r="AN1963" s="14"/>
      <c r="AO1963" s="14"/>
      <c r="AS1963" s="14"/>
      <c r="AT1963" s="14"/>
      <c r="AX1963" s="14"/>
      <c r="AY1963" s="114"/>
      <c r="AZ1963" s="96" t="str">
        <f t="shared" si="366"/>
        <v/>
      </c>
      <c r="BA1963" s="59" t="str">
        <f t="shared" si="367"/>
        <v/>
      </c>
      <c r="BB1963" s="59" t="str">
        <f t="shared" si="368"/>
        <v/>
      </c>
      <c r="BC1963" s="59" t="str">
        <f t="shared" si="372"/>
        <v/>
      </c>
      <c r="BD1963" s="59" t="str">
        <f t="shared" si="370"/>
        <v/>
      </c>
      <c r="BE1963" s="34" t="str">
        <f>IF(AZ1963="","",IF(AND($H1963="",$I1963=""),"Y",IF(AND($H1963&lt;=#REF!,$I1963&gt;=#REF!),"Y",IF(AND($H1963&lt;=#REF!,$I1963=""),"Y",IF(AND($H1963="",$I1963&gt;=#REF!),"Y","N")))))</f>
        <v/>
      </c>
      <c r="BF1963" s="80" t="str">
        <f t="shared" si="371"/>
        <v/>
      </c>
    </row>
    <row r="1964" spans="12:58">
      <c r="L1964" s="80" t="str">
        <f t="shared" si="369"/>
        <v/>
      </c>
      <c r="R1964" s="65" t="str">
        <f t="shared" si="361"/>
        <v/>
      </c>
      <c r="S1964" s="16" t="str">
        <f t="shared" si="362"/>
        <v/>
      </c>
      <c r="X1964" s="65" t="str">
        <f t="shared" si="363"/>
        <v/>
      </c>
      <c r="AD1964" s="65" t="str">
        <f t="shared" si="364"/>
        <v/>
      </c>
      <c r="AE1964" s="80" t="str">
        <f t="shared" si="365"/>
        <v/>
      </c>
      <c r="AF1964" s="13"/>
      <c r="AN1964" s="14"/>
      <c r="AO1964" s="14"/>
      <c r="AS1964" s="14"/>
      <c r="AT1964" s="14"/>
      <c r="AX1964" s="14"/>
      <c r="AY1964" s="114"/>
      <c r="AZ1964" s="96" t="str">
        <f t="shared" si="366"/>
        <v/>
      </c>
      <c r="BA1964" s="59" t="str">
        <f t="shared" si="367"/>
        <v/>
      </c>
      <c r="BB1964" s="59" t="str">
        <f t="shared" si="368"/>
        <v/>
      </c>
      <c r="BC1964" s="59" t="str">
        <f t="shared" si="372"/>
        <v/>
      </c>
      <c r="BD1964" s="59" t="str">
        <f t="shared" si="370"/>
        <v/>
      </c>
      <c r="BE1964" s="34" t="str">
        <f>IF(AZ1964="","",IF(AND($H1964="",$I1964=""),"Y",IF(AND($H1964&lt;=#REF!,$I1964&gt;=#REF!),"Y",IF(AND($H1964&lt;=#REF!,$I1964=""),"Y",IF(AND($H1964="",$I1964&gt;=#REF!),"Y","N")))))</f>
        <v/>
      </c>
      <c r="BF1964" s="80" t="str">
        <f t="shared" si="371"/>
        <v/>
      </c>
    </row>
    <row r="1965" spans="12:58">
      <c r="L1965" s="80" t="str">
        <f t="shared" si="369"/>
        <v/>
      </c>
      <c r="R1965" s="65" t="str">
        <f t="shared" si="361"/>
        <v/>
      </c>
      <c r="S1965" s="16" t="str">
        <f t="shared" si="362"/>
        <v/>
      </c>
      <c r="X1965" s="65" t="str">
        <f t="shared" si="363"/>
        <v/>
      </c>
      <c r="AD1965" s="65" t="str">
        <f t="shared" si="364"/>
        <v/>
      </c>
      <c r="AE1965" s="80" t="str">
        <f t="shared" si="365"/>
        <v/>
      </c>
      <c r="AF1965" s="13"/>
      <c r="AN1965" s="14"/>
      <c r="AO1965" s="14"/>
      <c r="AS1965" s="14"/>
      <c r="AT1965" s="14"/>
      <c r="AX1965" s="14"/>
      <c r="AY1965" s="114"/>
      <c r="AZ1965" s="96" t="str">
        <f t="shared" si="366"/>
        <v/>
      </c>
      <c r="BA1965" s="59" t="str">
        <f t="shared" si="367"/>
        <v/>
      </c>
      <c r="BB1965" s="59" t="str">
        <f t="shared" si="368"/>
        <v/>
      </c>
      <c r="BC1965" s="59" t="str">
        <f t="shared" si="372"/>
        <v/>
      </c>
      <c r="BD1965" s="59" t="str">
        <f t="shared" si="370"/>
        <v/>
      </c>
      <c r="BE1965" s="34" t="str">
        <f>IF(AZ1965="","",IF(AND($H1965="",$I1965=""),"Y",IF(AND($H1965&lt;=#REF!,$I1965&gt;=#REF!),"Y",IF(AND($H1965&lt;=#REF!,$I1965=""),"Y",IF(AND($H1965="",$I1965&gt;=#REF!),"Y","N")))))</f>
        <v/>
      </c>
      <c r="BF1965" s="80" t="str">
        <f t="shared" si="371"/>
        <v/>
      </c>
    </row>
    <row r="1966" spans="12:58">
      <c r="L1966" s="80" t="str">
        <f t="shared" si="369"/>
        <v/>
      </c>
      <c r="R1966" s="65" t="str">
        <f t="shared" si="361"/>
        <v/>
      </c>
      <c r="S1966" s="16" t="str">
        <f t="shared" si="362"/>
        <v/>
      </c>
      <c r="X1966" s="65" t="str">
        <f t="shared" si="363"/>
        <v/>
      </c>
      <c r="AD1966" s="65" t="str">
        <f t="shared" si="364"/>
        <v/>
      </c>
      <c r="AE1966" s="80" t="str">
        <f t="shared" si="365"/>
        <v/>
      </c>
      <c r="AF1966" s="13"/>
      <c r="AN1966" s="14"/>
      <c r="AO1966" s="14"/>
      <c r="AS1966" s="14"/>
      <c r="AT1966" s="14"/>
      <c r="AX1966" s="14"/>
      <c r="AY1966" s="114"/>
      <c r="AZ1966" s="96" t="str">
        <f t="shared" si="366"/>
        <v/>
      </c>
      <c r="BA1966" s="59" t="str">
        <f t="shared" si="367"/>
        <v/>
      </c>
      <c r="BB1966" s="59" t="str">
        <f t="shared" si="368"/>
        <v/>
      </c>
      <c r="BC1966" s="59" t="str">
        <f t="shared" si="372"/>
        <v/>
      </c>
      <c r="BD1966" s="59" t="str">
        <f t="shared" si="370"/>
        <v/>
      </c>
      <c r="BE1966" s="34" t="str">
        <f>IF(AZ1966="","",IF(AND($H1966="",$I1966=""),"Y",IF(AND($H1966&lt;=#REF!,$I1966&gt;=#REF!),"Y",IF(AND($H1966&lt;=#REF!,$I1966=""),"Y",IF(AND($H1966="",$I1966&gt;=#REF!),"Y","N")))))</f>
        <v/>
      </c>
      <c r="BF1966" s="80" t="str">
        <f t="shared" si="371"/>
        <v/>
      </c>
    </row>
    <row r="1967" spans="12:58">
      <c r="L1967" s="80" t="str">
        <f t="shared" si="369"/>
        <v/>
      </c>
      <c r="R1967" s="65" t="str">
        <f t="shared" si="361"/>
        <v/>
      </c>
      <c r="S1967" s="16" t="str">
        <f t="shared" si="362"/>
        <v/>
      </c>
      <c r="X1967" s="65" t="str">
        <f t="shared" si="363"/>
        <v/>
      </c>
      <c r="AD1967" s="65" t="str">
        <f t="shared" si="364"/>
        <v/>
      </c>
      <c r="AE1967" s="80" t="str">
        <f t="shared" si="365"/>
        <v/>
      </c>
      <c r="AF1967" s="13"/>
      <c r="AN1967" s="14"/>
      <c r="AO1967" s="14"/>
      <c r="AS1967" s="14"/>
      <c r="AT1967" s="14"/>
      <c r="AX1967" s="14"/>
      <c r="AY1967" s="114"/>
      <c r="AZ1967" s="96" t="str">
        <f t="shared" si="366"/>
        <v/>
      </c>
      <c r="BA1967" s="59" t="str">
        <f t="shared" si="367"/>
        <v/>
      </c>
      <c r="BB1967" s="59" t="str">
        <f t="shared" si="368"/>
        <v/>
      </c>
      <c r="BC1967" s="59" t="str">
        <f t="shared" si="372"/>
        <v/>
      </c>
      <c r="BD1967" s="59" t="str">
        <f t="shared" si="370"/>
        <v/>
      </c>
      <c r="BE1967" s="34" t="str">
        <f>IF(AZ1967="","",IF(AND($H1967="",$I1967=""),"Y",IF(AND($H1967&lt;=#REF!,$I1967&gt;=#REF!),"Y",IF(AND($H1967&lt;=#REF!,$I1967=""),"Y",IF(AND($H1967="",$I1967&gt;=#REF!),"Y","N")))))</f>
        <v/>
      </c>
      <c r="BF1967" s="80" t="str">
        <f t="shared" si="371"/>
        <v/>
      </c>
    </row>
    <row r="1968" spans="12:58">
      <c r="L1968" s="80" t="str">
        <f t="shared" si="369"/>
        <v/>
      </c>
      <c r="R1968" s="65" t="str">
        <f t="shared" si="361"/>
        <v/>
      </c>
      <c r="S1968" s="16" t="str">
        <f t="shared" si="362"/>
        <v/>
      </c>
      <c r="X1968" s="65" t="str">
        <f t="shared" si="363"/>
        <v/>
      </c>
      <c r="AD1968" s="65" t="str">
        <f t="shared" si="364"/>
        <v/>
      </c>
      <c r="AE1968" s="80" t="str">
        <f t="shared" si="365"/>
        <v/>
      </c>
      <c r="AF1968" s="13"/>
      <c r="AN1968" s="14"/>
      <c r="AO1968" s="14"/>
      <c r="AS1968" s="14"/>
      <c r="AT1968" s="14"/>
      <c r="AX1968" s="14"/>
      <c r="AY1968" s="114"/>
      <c r="AZ1968" s="96" t="str">
        <f t="shared" si="366"/>
        <v/>
      </c>
      <c r="BA1968" s="59" t="str">
        <f t="shared" si="367"/>
        <v/>
      </c>
      <c r="BB1968" s="59" t="str">
        <f t="shared" si="368"/>
        <v/>
      </c>
      <c r="BC1968" s="59" t="str">
        <f t="shared" si="372"/>
        <v/>
      </c>
      <c r="BD1968" s="59" t="str">
        <f t="shared" si="370"/>
        <v/>
      </c>
      <c r="BE1968" s="34" t="str">
        <f>IF(AZ1968="","",IF(AND($H1968="",$I1968=""),"Y",IF(AND($H1968&lt;=#REF!,$I1968&gt;=#REF!),"Y",IF(AND($H1968&lt;=#REF!,$I1968=""),"Y",IF(AND($H1968="",$I1968&gt;=#REF!),"Y","N")))))</f>
        <v/>
      </c>
      <c r="BF1968" s="80" t="str">
        <f t="shared" si="371"/>
        <v/>
      </c>
    </row>
    <row r="1969" spans="12:58">
      <c r="L1969" s="80" t="str">
        <f t="shared" si="369"/>
        <v/>
      </c>
      <c r="R1969" s="65" t="str">
        <f t="shared" si="361"/>
        <v/>
      </c>
      <c r="S1969" s="16" t="str">
        <f t="shared" si="362"/>
        <v/>
      </c>
      <c r="X1969" s="65" t="str">
        <f t="shared" si="363"/>
        <v/>
      </c>
      <c r="AD1969" s="65" t="str">
        <f t="shared" si="364"/>
        <v/>
      </c>
      <c r="AE1969" s="80" t="str">
        <f t="shared" si="365"/>
        <v/>
      </c>
      <c r="AF1969" s="13"/>
      <c r="AN1969" s="14"/>
      <c r="AO1969" s="14"/>
      <c r="AS1969" s="14"/>
      <c r="AT1969" s="14"/>
      <c r="AX1969" s="14"/>
      <c r="AY1969" s="114"/>
      <c r="AZ1969" s="96" t="str">
        <f t="shared" si="366"/>
        <v/>
      </c>
      <c r="BA1969" s="59" t="str">
        <f t="shared" si="367"/>
        <v/>
      </c>
      <c r="BB1969" s="59" t="str">
        <f t="shared" si="368"/>
        <v/>
      </c>
      <c r="BC1969" s="59" t="str">
        <f t="shared" si="372"/>
        <v/>
      </c>
      <c r="BD1969" s="59" t="str">
        <f t="shared" si="370"/>
        <v/>
      </c>
      <c r="BE1969" s="34" t="str">
        <f>IF(AZ1969="","",IF(AND($H1969="",$I1969=""),"Y",IF(AND($H1969&lt;=#REF!,$I1969&gt;=#REF!),"Y",IF(AND($H1969&lt;=#REF!,$I1969=""),"Y",IF(AND($H1969="",$I1969&gt;=#REF!),"Y","N")))))</f>
        <v/>
      </c>
      <c r="BF1969" s="80" t="str">
        <f t="shared" si="371"/>
        <v/>
      </c>
    </row>
    <row r="1970" spans="12:58">
      <c r="L1970" s="80" t="str">
        <f t="shared" si="369"/>
        <v/>
      </c>
      <c r="R1970" s="65" t="str">
        <f t="shared" si="361"/>
        <v/>
      </c>
      <c r="S1970" s="16" t="str">
        <f t="shared" si="362"/>
        <v/>
      </c>
      <c r="X1970" s="65" t="str">
        <f t="shared" si="363"/>
        <v/>
      </c>
      <c r="AD1970" s="65" t="str">
        <f t="shared" si="364"/>
        <v/>
      </c>
      <c r="AE1970" s="80" t="str">
        <f t="shared" si="365"/>
        <v/>
      </c>
      <c r="AF1970" s="13"/>
      <c r="AN1970" s="14"/>
      <c r="AO1970" s="14"/>
      <c r="AS1970" s="14"/>
      <c r="AT1970" s="14"/>
      <c r="AX1970" s="14"/>
      <c r="AY1970" s="114"/>
      <c r="AZ1970" s="96" t="str">
        <f t="shared" si="366"/>
        <v/>
      </c>
      <c r="BA1970" s="59" t="str">
        <f t="shared" si="367"/>
        <v/>
      </c>
      <c r="BB1970" s="59" t="str">
        <f t="shared" si="368"/>
        <v/>
      </c>
      <c r="BC1970" s="59" t="str">
        <f t="shared" si="372"/>
        <v/>
      </c>
      <c r="BD1970" s="59" t="str">
        <f t="shared" si="370"/>
        <v/>
      </c>
      <c r="BE1970" s="34" t="str">
        <f>IF(AZ1970="","",IF(AND($H1970="",$I1970=""),"Y",IF(AND($H1970&lt;=#REF!,$I1970&gt;=#REF!),"Y",IF(AND($H1970&lt;=#REF!,$I1970=""),"Y",IF(AND($H1970="",$I1970&gt;=#REF!),"Y","N")))))</f>
        <v/>
      </c>
      <c r="BF1970" s="80" t="str">
        <f t="shared" si="371"/>
        <v/>
      </c>
    </row>
    <row r="1971" spans="12:58">
      <c r="L1971" s="80" t="str">
        <f t="shared" si="369"/>
        <v/>
      </c>
      <c r="R1971" s="65" t="str">
        <f t="shared" si="361"/>
        <v/>
      </c>
      <c r="S1971" s="16" t="str">
        <f t="shared" si="362"/>
        <v/>
      </c>
      <c r="X1971" s="65" t="str">
        <f t="shared" si="363"/>
        <v/>
      </c>
      <c r="AD1971" s="65" t="str">
        <f t="shared" si="364"/>
        <v/>
      </c>
      <c r="AE1971" s="80" t="str">
        <f t="shared" si="365"/>
        <v/>
      </c>
      <c r="AF1971" s="13"/>
      <c r="AN1971" s="14"/>
      <c r="AO1971" s="14"/>
      <c r="AS1971" s="14"/>
      <c r="AT1971" s="14"/>
      <c r="AX1971" s="14"/>
      <c r="AY1971" s="114"/>
      <c r="AZ1971" s="96" t="str">
        <f t="shared" si="366"/>
        <v/>
      </c>
      <c r="BA1971" s="59" t="str">
        <f t="shared" si="367"/>
        <v/>
      </c>
      <c r="BB1971" s="59" t="str">
        <f t="shared" si="368"/>
        <v/>
      </c>
      <c r="BC1971" s="59" t="str">
        <f t="shared" si="372"/>
        <v/>
      </c>
      <c r="BD1971" s="59" t="str">
        <f t="shared" si="370"/>
        <v/>
      </c>
      <c r="BE1971" s="34" t="str">
        <f>IF(AZ1971="","",IF(AND($H1971="",$I1971=""),"Y",IF(AND($H1971&lt;=#REF!,$I1971&gt;=#REF!),"Y",IF(AND($H1971&lt;=#REF!,$I1971=""),"Y",IF(AND($H1971="",$I1971&gt;=#REF!),"Y","N")))))</f>
        <v/>
      </c>
      <c r="BF1971" s="80" t="str">
        <f t="shared" si="371"/>
        <v/>
      </c>
    </row>
    <row r="1972" spans="12:58">
      <c r="L1972" s="80" t="str">
        <f t="shared" si="369"/>
        <v/>
      </c>
      <c r="R1972" s="65" t="str">
        <f t="shared" si="361"/>
        <v/>
      </c>
      <c r="S1972" s="16" t="str">
        <f t="shared" si="362"/>
        <v/>
      </c>
      <c r="X1972" s="65" t="str">
        <f t="shared" si="363"/>
        <v/>
      </c>
      <c r="AD1972" s="65" t="str">
        <f t="shared" si="364"/>
        <v/>
      </c>
      <c r="AE1972" s="80" t="str">
        <f t="shared" si="365"/>
        <v/>
      </c>
      <c r="AF1972" s="13"/>
      <c r="AN1972" s="14"/>
      <c r="AO1972" s="14"/>
      <c r="AS1972" s="14"/>
      <c r="AT1972" s="14"/>
      <c r="AX1972" s="14"/>
      <c r="AY1972" s="114"/>
      <c r="AZ1972" s="96" t="str">
        <f t="shared" si="366"/>
        <v/>
      </c>
      <c r="BA1972" s="59" t="str">
        <f t="shared" si="367"/>
        <v/>
      </c>
      <c r="BB1972" s="59" t="str">
        <f t="shared" si="368"/>
        <v/>
      </c>
      <c r="BC1972" s="59" t="str">
        <f t="shared" si="372"/>
        <v/>
      </c>
      <c r="BD1972" s="59" t="str">
        <f t="shared" si="370"/>
        <v/>
      </c>
      <c r="BE1972" s="34" t="str">
        <f>IF(AZ1972="","",IF(AND($H1972="",$I1972=""),"Y",IF(AND($H1972&lt;=#REF!,$I1972&gt;=#REF!),"Y",IF(AND($H1972&lt;=#REF!,$I1972=""),"Y",IF(AND($H1972="",$I1972&gt;=#REF!),"Y","N")))))</f>
        <v/>
      </c>
      <c r="BF1972" s="80" t="str">
        <f t="shared" si="371"/>
        <v/>
      </c>
    </row>
    <row r="1973" spans="12:58">
      <c r="L1973" s="80" t="str">
        <f t="shared" si="369"/>
        <v/>
      </c>
      <c r="R1973" s="65" t="str">
        <f t="shared" si="361"/>
        <v/>
      </c>
      <c r="S1973" s="16" t="str">
        <f t="shared" si="362"/>
        <v/>
      </c>
      <c r="X1973" s="65" t="str">
        <f t="shared" si="363"/>
        <v/>
      </c>
      <c r="AD1973" s="65" t="str">
        <f t="shared" si="364"/>
        <v/>
      </c>
      <c r="AE1973" s="80" t="str">
        <f t="shared" si="365"/>
        <v/>
      </c>
      <c r="AF1973" s="13"/>
      <c r="AN1973" s="14"/>
      <c r="AO1973" s="14"/>
      <c r="AS1973" s="14"/>
      <c r="AT1973" s="14"/>
      <c r="AX1973" s="14"/>
      <c r="AY1973" s="114"/>
      <c r="AZ1973" s="96" t="str">
        <f t="shared" si="366"/>
        <v/>
      </c>
      <c r="BA1973" s="59" t="str">
        <f t="shared" si="367"/>
        <v/>
      </c>
      <c r="BB1973" s="59" t="str">
        <f t="shared" si="368"/>
        <v/>
      </c>
      <c r="BC1973" s="59" t="str">
        <f t="shared" si="372"/>
        <v/>
      </c>
      <c r="BD1973" s="59" t="str">
        <f t="shared" si="370"/>
        <v/>
      </c>
      <c r="BE1973" s="34" t="str">
        <f>IF(AZ1973="","",IF(AND($H1973="",$I1973=""),"Y",IF(AND($H1973&lt;=#REF!,$I1973&gt;=#REF!),"Y",IF(AND($H1973&lt;=#REF!,$I1973=""),"Y",IF(AND($H1973="",$I1973&gt;=#REF!),"Y","N")))))</f>
        <v/>
      </c>
      <c r="BF1973" s="80" t="str">
        <f t="shared" si="371"/>
        <v/>
      </c>
    </row>
    <row r="1974" spans="12:58">
      <c r="L1974" s="80" t="str">
        <f t="shared" si="369"/>
        <v/>
      </c>
      <c r="R1974" s="65" t="str">
        <f t="shared" si="361"/>
        <v/>
      </c>
      <c r="S1974" s="16" t="str">
        <f t="shared" si="362"/>
        <v/>
      </c>
      <c r="X1974" s="65" t="str">
        <f t="shared" si="363"/>
        <v/>
      </c>
      <c r="AD1974" s="65" t="str">
        <f t="shared" si="364"/>
        <v/>
      </c>
      <c r="AE1974" s="80" t="str">
        <f t="shared" si="365"/>
        <v/>
      </c>
      <c r="AF1974" s="13"/>
      <c r="AN1974" s="14"/>
      <c r="AO1974" s="14"/>
      <c r="AS1974" s="14"/>
      <c r="AT1974" s="14"/>
      <c r="AX1974" s="14"/>
      <c r="AY1974" s="114"/>
      <c r="AZ1974" s="96" t="str">
        <f t="shared" si="366"/>
        <v/>
      </c>
      <c r="BA1974" s="59" t="str">
        <f t="shared" si="367"/>
        <v/>
      </c>
      <c r="BB1974" s="59" t="str">
        <f t="shared" si="368"/>
        <v/>
      </c>
      <c r="BC1974" s="59" t="str">
        <f t="shared" si="372"/>
        <v/>
      </c>
      <c r="BD1974" s="59" t="str">
        <f t="shared" si="370"/>
        <v/>
      </c>
      <c r="BE1974" s="34" t="str">
        <f>IF(AZ1974="","",IF(AND($H1974="",$I1974=""),"Y",IF(AND($H1974&lt;=#REF!,$I1974&gt;=#REF!),"Y",IF(AND($H1974&lt;=#REF!,$I1974=""),"Y",IF(AND($H1974="",$I1974&gt;=#REF!),"Y","N")))))</f>
        <v/>
      </c>
      <c r="BF1974" s="80" t="str">
        <f t="shared" si="371"/>
        <v/>
      </c>
    </row>
    <row r="1975" spans="12:58">
      <c r="L1975" s="80" t="str">
        <f t="shared" si="369"/>
        <v/>
      </c>
      <c r="R1975" s="65" t="str">
        <f t="shared" si="361"/>
        <v/>
      </c>
      <c r="S1975" s="16" t="str">
        <f t="shared" si="362"/>
        <v/>
      </c>
      <c r="X1975" s="65" t="str">
        <f t="shared" si="363"/>
        <v/>
      </c>
      <c r="AD1975" s="65" t="str">
        <f t="shared" si="364"/>
        <v/>
      </c>
      <c r="AE1975" s="80" t="str">
        <f t="shared" si="365"/>
        <v/>
      </c>
      <c r="AF1975" s="13"/>
      <c r="AN1975" s="14"/>
      <c r="AO1975" s="14"/>
      <c r="AS1975" s="14"/>
      <c r="AT1975" s="14"/>
      <c r="AX1975" s="14"/>
      <c r="AY1975" s="114"/>
      <c r="AZ1975" s="96" t="str">
        <f t="shared" si="366"/>
        <v/>
      </c>
      <c r="BA1975" s="59" t="str">
        <f t="shared" si="367"/>
        <v/>
      </c>
      <c r="BB1975" s="59" t="str">
        <f t="shared" si="368"/>
        <v/>
      </c>
      <c r="BC1975" s="59" t="str">
        <f t="shared" si="372"/>
        <v/>
      </c>
      <c r="BD1975" s="59" t="str">
        <f t="shared" si="370"/>
        <v/>
      </c>
      <c r="BE1975" s="34" t="str">
        <f>IF(AZ1975="","",IF(AND($H1975="",$I1975=""),"Y",IF(AND($H1975&lt;=#REF!,$I1975&gt;=#REF!),"Y",IF(AND($H1975&lt;=#REF!,$I1975=""),"Y",IF(AND($H1975="",$I1975&gt;=#REF!),"Y","N")))))</f>
        <v/>
      </c>
      <c r="BF1975" s="80" t="str">
        <f t="shared" si="371"/>
        <v/>
      </c>
    </row>
    <row r="1976" spans="12:58">
      <c r="L1976" s="80" t="str">
        <f t="shared" si="369"/>
        <v/>
      </c>
      <c r="R1976" s="65" t="str">
        <f t="shared" si="361"/>
        <v/>
      </c>
      <c r="S1976" s="16" t="str">
        <f t="shared" si="362"/>
        <v/>
      </c>
      <c r="X1976" s="65" t="str">
        <f t="shared" si="363"/>
        <v/>
      </c>
      <c r="AD1976" s="65" t="str">
        <f t="shared" si="364"/>
        <v/>
      </c>
      <c r="AE1976" s="80" t="str">
        <f t="shared" si="365"/>
        <v/>
      </c>
      <c r="AF1976" s="13"/>
      <c r="AN1976" s="14"/>
      <c r="AO1976" s="14"/>
      <c r="AS1976" s="14"/>
      <c r="AT1976" s="14"/>
      <c r="AX1976" s="14"/>
      <c r="AY1976" s="114"/>
      <c r="AZ1976" s="96" t="str">
        <f t="shared" si="366"/>
        <v/>
      </c>
      <c r="BA1976" s="59" t="str">
        <f t="shared" si="367"/>
        <v/>
      </c>
      <c r="BB1976" s="59" t="str">
        <f t="shared" si="368"/>
        <v/>
      </c>
      <c r="BC1976" s="59" t="str">
        <f t="shared" si="372"/>
        <v/>
      </c>
      <c r="BD1976" s="59" t="str">
        <f t="shared" si="370"/>
        <v/>
      </c>
      <c r="BE1976" s="34" t="str">
        <f>IF(AZ1976="","",IF(AND($H1976="",$I1976=""),"Y",IF(AND($H1976&lt;=#REF!,$I1976&gt;=#REF!),"Y",IF(AND($H1976&lt;=#REF!,$I1976=""),"Y",IF(AND($H1976="",$I1976&gt;=#REF!),"Y","N")))))</f>
        <v/>
      </c>
      <c r="BF1976" s="80" t="str">
        <f t="shared" si="371"/>
        <v/>
      </c>
    </row>
    <row r="1977" spans="12:58">
      <c r="L1977" s="80" t="str">
        <f t="shared" si="369"/>
        <v/>
      </c>
      <c r="R1977" s="65" t="str">
        <f t="shared" si="361"/>
        <v/>
      </c>
      <c r="S1977" s="16" t="str">
        <f t="shared" si="362"/>
        <v/>
      </c>
      <c r="X1977" s="65" t="str">
        <f t="shared" si="363"/>
        <v/>
      </c>
      <c r="AD1977" s="65" t="str">
        <f t="shared" si="364"/>
        <v/>
      </c>
      <c r="AE1977" s="80" t="str">
        <f t="shared" si="365"/>
        <v/>
      </c>
      <c r="AF1977" s="13"/>
      <c r="AN1977" s="14"/>
      <c r="AO1977" s="14"/>
      <c r="AS1977" s="14"/>
      <c r="AT1977" s="14"/>
      <c r="AX1977" s="14"/>
      <c r="AY1977" s="114"/>
      <c r="AZ1977" s="96" t="str">
        <f t="shared" si="366"/>
        <v/>
      </c>
      <c r="BA1977" s="59" t="str">
        <f t="shared" si="367"/>
        <v/>
      </c>
      <c r="BB1977" s="59" t="str">
        <f t="shared" si="368"/>
        <v/>
      </c>
      <c r="BC1977" s="59" t="str">
        <f t="shared" si="372"/>
        <v/>
      </c>
      <c r="BD1977" s="59" t="str">
        <f t="shared" si="370"/>
        <v/>
      </c>
      <c r="BE1977" s="34" t="str">
        <f>IF(AZ1977="","",IF(AND($H1977="",$I1977=""),"Y",IF(AND($H1977&lt;=#REF!,$I1977&gt;=#REF!),"Y",IF(AND($H1977&lt;=#REF!,$I1977=""),"Y",IF(AND($H1977="",$I1977&gt;=#REF!),"Y","N")))))</f>
        <v/>
      </c>
      <c r="BF1977" s="80" t="str">
        <f t="shared" si="371"/>
        <v/>
      </c>
    </row>
    <row r="1978" spans="12:58">
      <c r="L1978" s="80" t="str">
        <f t="shared" si="369"/>
        <v/>
      </c>
      <c r="R1978" s="65" t="str">
        <f t="shared" si="361"/>
        <v/>
      </c>
      <c r="S1978" s="16" t="str">
        <f t="shared" si="362"/>
        <v/>
      </c>
      <c r="X1978" s="65" t="str">
        <f t="shared" si="363"/>
        <v/>
      </c>
      <c r="AD1978" s="65" t="str">
        <f t="shared" si="364"/>
        <v/>
      </c>
      <c r="AE1978" s="80" t="str">
        <f t="shared" si="365"/>
        <v/>
      </c>
      <c r="AF1978" s="13"/>
      <c r="AN1978" s="14"/>
      <c r="AO1978" s="14"/>
      <c r="AS1978" s="14"/>
      <c r="AT1978" s="14"/>
      <c r="AX1978" s="14"/>
      <c r="AY1978" s="114"/>
      <c r="AZ1978" s="96" t="str">
        <f t="shared" si="366"/>
        <v/>
      </c>
      <c r="BA1978" s="59" t="str">
        <f t="shared" si="367"/>
        <v/>
      </c>
      <c r="BB1978" s="59" t="str">
        <f t="shared" si="368"/>
        <v/>
      </c>
      <c r="BC1978" s="59" t="str">
        <f t="shared" si="372"/>
        <v/>
      </c>
      <c r="BD1978" s="59" t="str">
        <f t="shared" si="370"/>
        <v/>
      </c>
      <c r="BE1978" s="34" t="str">
        <f>IF(AZ1978="","",IF(AND($H1978="",$I1978=""),"Y",IF(AND($H1978&lt;=#REF!,$I1978&gt;=#REF!),"Y",IF(AND($H1978&lt;=#REF!,$I1978=""),"Y",IF(AND($H1978="",$I1978&gt;=#REF!),"Y","N")))))</f>
        <v/>
      </c>
      <c r="BF1978" s="80" t="str">
        <f t="shared" si="371"/>
        <v/>
      </c>
    </row>
    <row r="1979" spans="12:58">
      <c r="L1979" s="80" t="str">
        <f t="shared" si="369"/>
        <v/>
      </c>
      <c r="R1979" s="65" t="str">
        <f t="shared" si="361"/>
        <v/>
      </c>
      <c r="S1979" s="16" t="str">
        <f t="shared" si="362"/>
        <v/>
      </c>
      <c r="X1979" s="65" t="str">
        <f t="shared" si="363"/>
        <v/>
      </c>
      <c r="AD1979" s="65" t="str">
        <f t="shared" si="364"/>
        <v/>
      </c>
      <c r="AE1979" s="80" t="str">
        <f t="shared" si="365"/>
        <v/>
      </c>
      <c r="AF1979" s="13"/>
      <c r="AN1979" s="14"/>
      <c r="AO1979" s="14"/>
      <c r="AS1979" s="14"/>
      <c r="AT1979" s="14"/>
      <c r="AX1979" s="14"/>
      <c r="AY1979" s="114"/>
      <c r="AZ1979" s="96" t="str">
        <f t="shared" si="366"/>
        <v/>
      </c>
      <c r="BA1979" s="59" t="str">
        <f t="shared" si="367"/>
        <v/>
      </c>
      <c r="BB1979" s="59" t="str">
        <f t="shared" si="368"/>
        <v/>
      </c>
      <c r="BC1979" s="59" t="str">
        <f t="shared" si="372"/>
        <v/>
      </c>
      <c r="BD1979" s="59" t="str">
        <f t="shared" si="370"/>
        <v/>
      </c>
      <c r="BE1979" s="34" t="str">
        <f>IF(AZ1979="","",IF(AND($H1979="",$I1979=""),"Y",IF(AND($H1979&lt;=#REF!,$I1979&gt;=#REF!),"Y",IF(AND($H1979&lt;=#REF!,$I1979=""),"Y",IF(AND($H1979="",$I1979&gt;=#REF!),"Y","N")))))</f>
        <v/>
      </c>
      <c r="BF1979" s="80" t="str">
        <f t="shared" si="371"/>
        <v/>
      </c>
    </row>
    <row r="1980" spans="12:58">
      <c r="L1980" s="80" t="str">
        <f t="shared" si="369"/>
        <v/>
      </c>
      <c r="R1980" s="65" t="str">
        <f t="shared" si="361"/>
        <v/>
      </c>
      <c r="S1980" s="16" t="str">
        <f t="shared" si="362"/>
        <v/>
      </c>
      <c r="X1980" s="65" t="str">
        <f t="shared" si="363"/>
        <v/>
      </c>
      <c r="AD1980" s="65" t="str">
        <f t="shared" si="364"/>
        <v/>
      </c>
      <c r="AE1980" s="80" t="str">
        <f t="shared" si="365"/>
        <v/>
      </c>
      <c r="AF1980" s="13"/>
      <c r="AN1980" s="14"/>
      <c r="AO1980" s="14"/>
      <c r="AS1980" s="14"/>
      <c r="AT1980" s="14"/>
      <c r="AX1980" s="14"/>
      <c r="AY1980" s="114"/>
      <c r="AZ1980" s="96" t="str">
        <f t="shared" si="366"/>
        <v/>
      </c>
      <c r="BA1980" s="59" t="str">
        <f t="shared" si="367"/>
        <v/>
      </c>
      <c r="BB1980" s="59" t="str">
        <f t="shared" si="368"/>
        <v/>
      </c>
      <c r="BC1980" s="59" t="str">
        <f t="shared" si="372"/>
        <v/>
      </c>
      <c r="BD1980" s="59" t="str">
        <f t="shared" si="370"/>
        <v/>
      </c>
      <c r="BE1980" s="34" t="str">
        <f>IF(AZ1980="","",IF(AND($H1980="",$I1980=""),"Y",IF(AND($H1980&lt;=#REF!,$I1980&gt;=#REF!),"Y",IF(AND($H1980&lt;=#REF!,$I1980=""),"Y",IF(AND($H1980="",$I1980&gt;=#REF!),"Y","N")))))</f>
        <v/>
      </c>
      <c r="BF1980" s="80" t="str">
        <f t="shared" si="371"/>
        <v/>
      </c>
    </row>
    <row r="1981" spans="12:58">
      <c r="L1981" s="80" t="str">
        <f t="shared" si="369"/>
        <v/>
      </c>
      <c r="R1981" s="65" t="str">
        <f t="shared" si="361"/>
        <v/>
      </c>
      <c r="S1981" s="16" t="str">
        <f t="shared" si="362"/>
        <v/>
      </c>
      <c r="X1981" s="65" t="str">
        <f t="shared" si="363"/>
        <v/>
      </c>
      <c r="AD1981" s="65" t="str">
        <f t="shared" si="364"/>
        <v/>
      </c>
      <c r="AE1981" s="80" t="str">
        <f t="shared" si="365"/>
        <v/>
      </c>
      <c r="AF1981" s="13"/>
      <c r="AN1981" s="14"/>
      <c r="AO1981" s="14"/>
      <c r="AS1981" s="14"/>
      <c r="AT1981" s="14"/>
      <c r="AX1981" s="14"/>
      <c r="AY1981" s="114"/>
      <c r="AZ1981" s="96" t="str">
        <f t="shared" si="366"/>
        <v/>
      </c>
      <c r="BA1981" s="59" t="str">
        <f t="shared" si="367"/>
        <v/>
      </c>
      <c r="BB1981" s="59" t="str">
        <f t="shared" si="368"/>
        <v/>
      </c>
      <c r="BC1981" s="59" t="str">
        <f t="shared" si="372"/>
        <v/>
      </c>
      <c r="BD1981" s="59" t="str">
        <f t="shared" si="370"/>
        <v/>
      </c>
      <c r="BE1981" s="34" t="str">
        <f>IF(AZ1981="","",IF(AND($H1981="",$I1981=""),"Y",IF(AND($H1981&lt;=#REF!,$I1981&gt;=#REF!),"Y",IF(AND($H1981&lt;=#REF!,$I1981=""),"Y",IF(AND($H1981="",$I1981&gt;=#REF!),"Y","N")))))</f>
        <v/>
      </c>
      <c r="BF1981" s="80" t="str">
        <f t="shared" si="371"/>
        <v/>
      </c>
    </row>
    <row r="1982" spans="12:58">
      <c r="L1982" s="80" t="str">
        <f t="shared" si="369"/>
        <v/>
      </c>
      <c r="R1982" s="65" t="str">
        <f t="shared" si="361"/>
        <v/>
      </c>
      <c r="S1982" s="16" t="str">
        <f t="shared" si="362"/>
        <v/>
      </c>
      <c r="X1982" s="65" t="str">
        <f t="shared" si="363"/>
        <v/>
      </c>
      <c r="AD1982" s="65" t="str">
        <f t="shared" si="364"/>
        <v/>
      </c>
      <c r="AE1982" s="80" t="str">
        <f t="shared" si="365"/>
        <v/>
      </c>
      <c r="AF1982" s="13"/>
      <c r="AN1982" s="14"/>
      <c r="AO1982" s="14"/>
      <c r="AS1982" s="14"/>
      <c r="AT1982" s="14"/>
      <c r="AX1982" s="14"/>
      <c r="AY1982" s="114"/>
      <c r="AZ1982" s="96" t="str">
        <f t="shared" si="366"/>
        <v/>
      </c>
      <c r="BA1982" s="59" t="str">
        <f t="shared" si="367"/>
        <v/>
      </c>
      <c r="BB1982" s="59" t="str">
        <f t="shared" si="368"/>
        <v/>
      </c>
      <c r="BC1982" s="59" t="str">
        <f t="shared" si="372"/>
        <v/>
      </c>
      <c r="BD1982" s="59" t="str">
        <f t="shared" si="370"/>
        <v/>
      </c>
      <c r="BE1982" s="34" t="str">
        <f>IF(AZ1982="","",IF(AND($H1982="",$I1982=""),"Y",IF(AND($H1982&lt;=#REF!,$I1982&gt;=#REF!),"Y",IF(AND($H1982&lt;=#REF!,$I1982=""),"Y",IF(AND($H1982="",$I1982&gt;=#REF!),"Y","N")))))</f>
        <v/>
      </c>
      <c r="BF1982" s="80" t="str">
        <f t="shared" si="371"/>
        <v/>
      </c>
    </row>
    <row r="1983" spans="12:58">
      <c r="L1983" s="80" t="str">
        <f t="shared" si="369"/>
        <v/>
      </c>
      <c r="R1983" s="65" t="str">
        <f t="shared" si="361"/>
        <v/>
      </c>
      <c r="S1983" s="16" t="str">
        <f t="shared" si="362"/>
        <v/>
      </c>
      <c r="X1983" s="65" t="str">
        <f t="shared" si="363"/>
        <v/>
      </c>
      <c r="AD1983" s="65" t="str">
        <f t="shared" si="364"/>
        <v/>
      </c>
      <c r="AE1983" s="80" t="str">
        <f t="shared" si="365"/>
        <v/>
      </c>
      <c r="AF1983" s="13"/>
      <c r="AN1983" s="14"/>
      <c r="AO1983" s="14"/>
      <c r="AS1983" s="14"/>
      <c r="AT1983" s="14"/>
      <c r="AX1983" s="14"/>
      <c r="AY1983" s="114"/>
      <c r="AZ1983" s="96" t="str">
        <f t="shared" si="366"/>
        <v/>
      </c>
      <c r="BA1983" s="59" t="str">
        <f t="shared" si="367"/>
        <v/>
      </c>
      <c r="BB1983" s="59" t="str">
        <f t="shared" si="368"/>
        <v/>
      </c>
      <c r="BC1983" s="59" t="str">
        <f t="shared" si="372"/>
        <v/>
      </c>
      <c r="BD1983" s="59" t="str">
        <f t="shared" si="370"/>
        <v/>
      </c>
      <c r="BE1983" s="34" t="str">
        <f>IF(AZ1983="","",IF(AND($H1983="",$I1983=""),"Y",IF(AND($H1983&lt;=#REF!,$I1983&gt;=#REF!),"Y",IF(AND($H1983&lt;=#REF!,$I1983=""),"Y",IF(AND($H1983="",$I1983&gt;=#REF!),"Y","N")))))</f>
        <v/>
      </c>
      <c r="BF1983" s="80" t="str">
        <f t="shared" si="371"/>
        <v/>
      </c>
    </row>
    <row r="1984" spans="12:58">
      <c r="L1984" s="80" t="str">
        <f t="shared" si="369"/>
        <v/>
      </c>
      <c r="R1984" s="65" t="str">
        <f t="shared" si="361"/>
        <v/>
      </c>
      <c r="S1984" s="16" t="str">
        <f t="shared" si="362"/>
        <v/>
      </c>
      <c r="X1984" s="65" t="str">
        <f t="shared" si="363"/>
        <v/>
      </c>
      <c r="AD1984" s="65" t="str">
        <f t="shared" si="364"/>
        <v/>
      </c>
      <c r="AE1984" s="80" t="str">
        <f t="shared" si="365"/>
        <v/>
      </c>
      <c r="AF1984" s="13"/>
      <c r="AN1984" s="14"/>
      <c r="AO1984" s="14"/>
      <c r="AS1984" s="14"/>
      <c r="AT1984" s="14"/>
      <c r="AX1984" s="14"/>
      <c r="AY1984" s="114"/>
      <c r="AZ1984" s="96" t="str">
        <f t="shared" si="366"/>
        <v/>
      </c>
      <c r="BA1984" s="59" t="str">
        <f t="shared" si="367"/>
        <v/>
      </c>
      <c r="BB1984" s="59" t="str">
        <f t="shared" si="368"/>
        <v/>
      </c>
      <c r="BC1984" s="59" t="str">
        <f t="shared" si="372"/>
        <v/>
      </c>
      <c r="BD1984" s="59" t="str">
        <f t="shared" si="370"/>
        <v/>
      </c>
      <c r="BE1984" s="34" t="str">
        <f>IF(AZ1984="","",IF(AND($H1984="",$I1984=""),"Y",IF(AND($H1984&lt;=#REF!,$I1984&gt;=#REF!),"Y",IF(AND($H1984&lt;=#REF!,$I1984=""),"Y",IF(AND($H1984="",$I1984&gt;=#REF!),"Y","N")))))</f>
        <v/>
      </c>
      <c r="BF1984" s="80" t="str">
        <f t="shared" si="371"/>
        <v/>
      </c>
    </row>
    <row r="1985" spans="12:58">
      <c r="L1985" s="80" t="str">
        <f t="shared" si="369"/>
        <v/>
      </c>
      <c r="R1985" s="65" t="str">
        <f t="shared" si="361"/>
        <v/>
      </c>
      <c r="S1985" s="16" t="str">
        <f t="shared" si="362"/>
        <v/>
      </c>
      <c r="X1985" s="65" t="str">
        <f t="shared" si="363"/>
        <v/>
      </c>
      <c r="AD1985" s="65" t="str">
        <f t="shared" si="364"/>
        <v/>
      </c>
      <c r="AE1985" s="80" t="str">
        <f t="shared" si="365"/>
        <v/>
      </c>
      <c r="AF1985" s="13"/>
      <c r="AN1985" s="14"/>
      <c r="AO1985" s="14"/>
      <c r="AS1985" s="14"/>
      <c r="AT1985" s="14"/>
      <c r="AX1985" s="14"/>
      <c r="AY1985" s="114"/>
      <c r="AZ1985" s="96" t="str">
        <f t="shared" si="366"/>
        <v/>
      </c>
      <c r="BA1985" s="59" t="str">
        <f t="shared" si="367"/>
        <v/>
      </c>
      <c r="BB1985" s="59" t="str">
        <f t="shared" si="368"/>
        <v/>
      </c>
      <c r="BC1985" s="59" t="str">
        <f t="shared" si="372"/>
        <v/>
      </c>
      <c r="BD1985" s="59" t="str">
        <f t="shared" si="370"/>
        <v/>
      </c>
      <c r="BE1985" s="34" t="str">
        <f>IF(AZ1985="","",IF(AND($H1985="",$I1985=""),"Y",IF(AND($H1985&lt;=#REF!,$I1985&gt;=#REF!),"Y",IF(AND($H1985&lt;=#REF!,$I1985=""),"Y",IF(AND($H1985="",$I1985&gt;=#REF!),"Y","N")))))</f>
        <v/>
      </c>
      <c r="BF1985" s="80" t="str">
        <f t="shared" si="371"/>
        <v/>
      </c>
    </row>
    <row r="1986" spans="12:58">
      <c r="L1986" s="80" t="str">
        <f t="shared" si="369"/>
        <v/>
      </c>
      <c r="R1986" s="65" t="str">
        <f t="shared" si="361"/>
        <v/>
      </c>
      <c r="S1986" s="16" t="str">
        <f t="shared" si="362"/>
        <v/>
      </c>
      <c r="X1986" s="65" t="str">
        <f t="shared" si="363"/>
        <v/>
      </c>
      <c r="AD1986" s="65" t="str">
        <f t="shared" si="364"/>
        <v/>
      </c>
      <c r="AE1986" s="80" t="str">
        <f t="shared" si="365"/>
        <v/>
      </c>
      <c r="AF1986" s="13"/>
      <c r="AN1986" s="14"/>
      <c r="AO1986" s="14"/>
      <c r="AS1986" s="14"/>
      <c r="AT1986" s="14"/>
      <c r="AX1986" s="14"/>
      <c r="AY1986" s="114"/>
      <c r="AZ1986" s="96" t="str">
        <f t="shared" si="366"/>
        <v/>
      </c>
      <c r="BA1986" s="59" t="str">
        <f t="shared" si="367"/>
        <v/>
      </c>
      <c r="BB1986" s="59" t="str">
        <f t="shared" si="368"/>
        <v/>
      </c>
      <c r="BC1986" s="59" t="str">
        <f t="shared" si="372"/>
        <v/>
      </c>
      <c r="BD1986" s="59" t="str">
        <f t="shared" si="370"/>
        <v/>
      </c>
      <c r="BE1986" s="34" t="str">
        <f>IF(AZ1986="","",IF(AND($H1986="",$I1986=""),"Y",IF(AND($H1986&lt;=#REF!,$I1986&gt;=#REF!),"Y",IF(AND($H1986&lt;=#REF!,$I1986=""),"Y",IF(AND($H1986="",$I1986&gt;=#REF!),"Y","N")))))</f>
        <v/>
      </c>
      <c r="BF1986" s="80" t="str">
        <f t="shared" si="371"/>
        <v/>
      </c>
    </row>
    <row r="1987" spans="12:58">
      <c r="L1987" s="80" t="str">
        <f t="shared" si="369"/>
        <v/>
      </c>
      <c r="R1987" s="65" t="str">
        <f t="shared" ref="R1987:R2000" si="373">IF(AND(N1987="Accepted",Q1987=""),"Enter date 1st dose administered",IF(AND(N1987="Previously vaccinated at another location",Q1987=""),"Enter date 1st dose administered",IF(AND(N1987="Refused",O1987=""),"Enter reason for refusal",IF(Q1987&lt;&gt;"","YES",IF(N1987="Refused","NO",IF(AND($M1987&lt;&gt;"",N1987=""),"Enter Vaccination Status",IF(N1987="Unknown","Unknown","")))))))</f>
        <v/>
      </c>
      <c r="S1987" s="16" t="str">
        <f t="shared" ref="S1987:S2000" si="374">IF(Q1987="","",IF(M1987="Pfizer-BioNTech",Q1987+21,IF(M1987="Moderna",Q1987+28,IF(M1987="Janssen/Johnson &amp; Johnson","N/A",""))))</f>
        <v/>
      </c>
      <c r="X1987" s="65" t="str">
        <f t="shared" ref="X1987:X2000" si="375">IF($M1987="Janssen/Johnson &amp; Johnson","N/A",IF(AND(T1987="Accepted",W1987=""),"Enter date 2nd dose administered",IF(AND(T1987="Previously vaccinated at another location",W1987=""),"Enter date 2nd dose administered",IF(R1987="NO","NO",IF(AND(T1987="Refused",U1987=""),"Enter reason for refusal",IF(W1987&lt;&gt;"","YES",IF(T1987="Refused","NO",IF(AND(R1987="YES",T1987=""),"NO",IF(T1987="Unknown","Unknown",IF(AND(T1987="",R1987="Unknown"),"Unknown",""))))))))))</f>
        <v/>
      </c>
      <c r="AD1987" s="65" t="str">
        <f t="shared" ref="AD1987" si="376">IF($M1987="Janssen/Johnson &amp; Johnson","N/A",IF(AND(Z1987="Accepted",AC1987=""),"Enter date 2nd dose administered",IF(AND(Z1987="Previously vaccinated at another location",AC1987=""),"Enter date 2nd dose administered",IF(Y1987="NO","NO",IF(AND(Z1987="Refused",AA1987=""),"Enter reason for refusal",IF(AC1987&lt;&gt;"","YES",IF(Z1987="Refused","NO",IF(AND(Y1987="YES",Z1987=""),"NO",IF(Z1987="Unknown","Unknown",IF(AND(Z1987="",Y1987="Unknown"),"Unknown",""))))))))))</f>
        <v/>
      </c>
      <c r="AE1987" s="80" t="str">
        <f t="shared" ref="AE1987:AE2000" si="377">IF(AND(M1987="Pfizer-BioNTech",W1987&lt;&gt;""),W1987+150,IF(AND(M1987="Moderna",W1987&lt;&gt;""),W1987+150,IF(AND(M1987="Janssen/Johnson &amp; Johnson",Q1987&lt;&gt;""),Q1987+60,"")))</f>
        <v/>
      </c>
      <c r="AF1987" s="13"/>
      <c r="AN1987" s="14"/>
      <c r="AO1987" s="14"/>
      <c r="AS1987" s="14"/>
      <c r="AT1987" s="14"/>
      <c r="AX1987" s="14"/>
      <c r="AY1987" s="114"/>
      <c r="AZ1987" s="96" t="str">
        <f t="shared" ref="AZ1987:AZ2000" si="378">IF(OR(X1987="YES",X1987="Enter date 2nd dose administered"),"YES",IF(AND(M1987="Janssen/Johnson &amp; Johnson",R1987="YES"),"YES",IF(OR(O1987="Medical Contraindication",U1987="Medical Contraindication"),"Medical Contraindication",IF(AND(R1987="YES",T1987=""),"NEEDS 2ND DOSE",IF(AND(R1987="Enter date 1st dose administered",T1987=""),"NEEDS 2ND DOSE",IF(AND(R1987="YES",U1987="Offered and Declined"),"Refused 2nd Dose",IF(O1987="Religious Exemption","Religious Exemption",IF(OR(R1987="NO",R1987="Enter reason for refusal"),"NO",IF(OR(R1987="Unknown",X1987="Unknown"),"Unknown","")))))))))</f>
        <v/>
      </c>
      <c r="BA1987" s="59" t="str">
        <f t="shared" ref="BA1987:BA2000" si="379">IF(AZ1987="","",IF(OR(AG1987="Accepted",AG1987="Previously vaccinated at another location"),"YES",IF(AH1987="Medical Contraindication","Medical Contraindication",IF(AG1987="Unknown","Unknown",IF(AG1987="Refused","NO","NO")))))</f>
        <v/>
      </c>
      <c r="BB1987" s="59" t="str">
        <f t="shared" ref="BB1987:BB2000" si="380">IF(AZ1987="","",IF(OR(AL1987="Accepted",AL1987="Previously vaccinated at another location"),"YES",IF(AM1987="Medical Contraindication","Medical Contraindication",IF(AL1987="Unknown","Unknown",IF(AL1987="Refused","NO","NO")))))</f>
        <v/>
      </c>
      <c r="BC1987" s="59" t="str">
        <f t="shared" si="372"/>
        <v/>
      </c>
      <c r="BD1987" s="59" t="str">
        <f t="shared" si="370"/>
        <v/>
      </c>
      <c r="BE1987" s="34" t="str">
        <f>IF(AZ1987="","",IF(AND($H1987="",$I1987=""),"Y",IF(AND($H1987&lt;=#REF!,$I1987&gt;=#REF!),"Y",IF(AND($H1987&lt;=#REF!,$I1987=""),"Y",IF(AND($H1987="",$I1987&gt;=#REF!),"Y","N")))))</f>
        <v/>
      </c>
      <c r="BF1987" s="80" t="str">
        <f t="shared" si="371"/>
        <v/>
      </c>
    </row>
    <row r="1988" spans="12:58">
      <c r="L1988" s="80" t="str">
        <f t="shared" ref="L1988:L2000" si="381">IF(I1988&gt;0,I1988+30,"")</f>
        <v/>
      </c>
      <c r="R1988" s="65" t="str">
        <f t="shared" si="373"/>
        <v/>
      </c>
      <c r="S1988" s="16" t="str">
        <f t="shared" si="374"/>
        <v/>
      </c>
      <c r="X1988" s="65" t="str">
        <f t="shared" si="375"/>
        <v/>
      </c>
      <c r="AD1988" s="65" t="str">
        <f t="shared" ref="AD1988:AD2000" si="382">IF($M1988="Janssen/Johnson &amp; Johnson","N/A",IF(AND(Z1988="Accepted",AC1988=""),"Enter date 2nd dose administered",IF(AND(Z1988="Previously vaccinated at another location",AC1988=""),"Enter date 2nd dose administered",IF(Y1988="NO","NO",IF(AND(Z1988="Refused",AA1988=""),"Enter reason for refusal",IF(AC1988&lt;&gt;"","YES",IF(Z1988="Refused","NO",IF(AND(Y1988="YES",Z1988=""),"NO",IF(Z1988="Unknown","Unknown",IF(AND(Z1988="",Y1988="Unknown"),"Unknown",""))))))))))</f>
        <v/>
      </c>
      <c r="AE1988" s="80" t="str">
        <f t="shared" si="377"/>
        <v/>
      </c>
      <c r="AF1988" s="13"/>
      <c r="AN1988" s="14"/>
      <c r="AO1988" s="14"/>
      <c r="AS1988" s="14"/>
      <c r="AT1988" s="14"/>
      <c r="AX1988" s="14"/>
      <c r="AY1988" s="114"/>
      <c r="AZ1988" s="96" t="str">
        <f t="shared" si="378"/>
        <v/>
      </c>
      <c r="BA1988" s="59" t="str">
        <f t="shared" si="379"/>
        <v/>
      </c>
      <c r="BB1988" s="59" t="str">
        <f t="shared" si="380"/>
        <v/>
      </c>
      <c r="BC1988" s="59" t="str">
        <f t="shared" si="372"/>
        <v/>
      </c>
      <c r="BD1988" s="59" t="str">
        <f t="shared" ref="BD1988:BD2000" si="383">IF(AV1988="","",IF(OR(AV1988="Accepted",AV1988="Previously vaccinated at another location"),"YES",IF(AW1988="Medical Contraindication","Medical Contraindication",IF(AW1988="Unknown","Unknown",IF(AW1988="Refused","NO","NO")))))</f>
        <v/>
      </c>
      <c r="BE1988" s="34" t="str">
        <f>IF(AZ1988="","",IF(AND($H1988="",$I1988=""),"Y",IF(AND($H1988&lt;=#REF!,$I1988&gt;=#REF!),"Y",IF(AND($H1988&lt;=#REF!,$I1988=""),"Y",IF(AND($H1988="",$I1988&gt;=#REF!),"Y","N")))))</f>
        <v/>
      </c>
      <c r="BF1988" s="80" t="str">
        <f t="shared" ref="BF1988:BF2000" si="384">IF($AZ1988="YES",IF($M1988="Janssen/Johnson &amp; Johnson",Q1988,W1988),"")</f>
        <v/>
      </c>
    </row>
    <row r="1989" spans="12:58">
      <c r="L1989" s="80" t="str">
        <f t="shared" si="381"/>
        <v/>
      </c>
      <c r="R1989" s="65" t="str">
        <f t="shared" si="373"/>
        <v/>
      </c>
      <c r="S1989" s="16" t="str">
        <f t="shared" si="374"/>
        <v/>
      </c>
      <c r="X1989" s="65" t="str">
        <f t="shared" si="375"/>
        <v/>
      </c>
      <c r="AD1989" s="65" t="str">
        <f t="shared" si="382"/>
        <v/>
      </c>
      <c r="AE1989" s="80" t="str">
        <f t="shared" si="377"/>
        <v/>
      </c>
      <c r="AF1989" s="13"/>
      <c r="AN1989" s="14"/>
      <c r="AO1989" s="14"/>
      <c r="AS1989" s="14"/>
      <c r="AT1989" s="14"/>
      <c r="AX1989" s="14"/>
      <c r="AY1989" s="114"/>
      <c r="AZ1989" s="96" t="str">
        <f t="shared" si="378"/>
        <v/>
      </c>
      <c r="BA1989" s="59" t="str">
        <f t="shared" si="379"/>
        <v/>
      </c>
      <c r="BB1989" s="59" t="str">
        <f t="shared" si="380"/>
        <v/>
      </c>
      <c r="BC1989" s="59" t="str">
        <f t="shared" ref="BC1989:BC2000" si="385">IF(BA1989="","",IF(OR(AM1989="Accepted",AM1989="Previously vaccinated at another location"),"YES",IF(AN1989="Medical Contraindication","Medical Contraindication",IF(AM1989="Unknown","Unknown",IF(AM1989="Refused","NO","NO")))))</f>
        <v/>
      </c>
      <c r="BD1989" s="59" t="str">
        <f t="shared" si="383"/>
        <v/>
      </c>
      <c r="BE1989" s="34" t="str">
        <f>IF(AZ1989="","",IF(AND($H1989="",$I1989=""),"Y",IF(AND($H1989&lt;=#REF!,$I1989&gt;=#REF!),"Y",IF(AND($H1989&lt;=#REF!,$I1989=""),"Y",IF(AND($H1989="",$I1989&gt;=#REF!),"Y","N")))))</f>
        <v/>
      </c>
      <c r="BF1989" s="80" t="str">
        <f t="shared" si="384"/>
        <v/>
      </c>
    </row>
    <row r="1990" spans="12:58">
      <c r="L1990" s="80" t="str">
        <f t="shared" si="381"/>
        <v/>
      </c>
      <c r="R1990" s="65" t="str">
        <f t="shared" si="373"/>
        <v/>
      </c>
      <c r="S1990" s="16" t="str">
        <f t="shared" si="374"/>
        <v/>
      </c>
      <c r="X1990" s="65" t="str">
        <f t="shared" si="375"/>
        <v/>
      </c>
      <c r="AD1990" s="65" t="str">
        <f t="shared" si="382"/>
        <v/>
      </c>
      <c r="AE1990" s="80" t="str">
        <f t="shared" si="377"/>
        <v/>
      </c>
      <c r="AF1990" s="13"/>
      <c r="AN1990" s="14"/>
      <c r="AO1990" s="14"/>
      <c r="AS1990" s="14"/>
      <c r="AT1990" s="14"/>
      <c r="AX1990" s="14"/>
      <c r="AY1990" s="114"/>
      <c r="AZ1990" s="96" t="str">
        <f t="shared" si="378"/>
        <v/>
      </c>
      <c r="BA1990" s="59" t="str">
        <f t="shared" si="379"/>
        <v/>
      </c>
      <c r="BB1990" s="59" t="str">
        <f t="shared" si="380"/>
        <v/>
      </c>
      <c r="BC1990" s="59" t="str">
        <f t="shared" si="385"/>
        <v/>
      </c>
      <c r="BD1990" s="59" t="str">
        <f t="shared" si="383"/>
        <v/>
      </c>
      <c r="BE1990" s="34" t="str">
        <f>IF(AZ1990="","",IF(AND($H1990="",$I1990=""),"Y",IF(AND($H1990&lt;=#REF!,$I1990&gt;=#REF!),"Y",IF(AND($H1990&lt;=#REF!,$I1990=""),"Y",IF(AND($H1990="",$I1990&gt;=#REF!),"Y","N")))))</f>
        <v/>
      </c>
      <c r="BF1990" s="80" t="str">
        <f t="shared" si="384"/>
        <v/>
      </c>
    </row>
    <row r="1991" spans="12:58">
      <c r="L1991" s="80" t="str">
        <f t="shared" si="381"/>
        <v/>
      </c>
      <c r="R1991" s="65" t="str">
        <f t="shared" si="373"/>
        <v/>
      </c>
      <c r="S1991" s="16" t="str">
        <f t="shared" si="374"/>
        <v/>
      </c>
      <c r="X1991" s="65" t="str">
        <f t="shared" si="375"/>
        <v/>
      </c>
      <c r="AD1991" s="65" t="str">
        <f t="shared" si="382"/>
        <v/>
      </c>
      <c r="AE1991" s="80" t="str">
        <f t="shared" si="377"/>
        <v/>
      </c>
      <c r="AF1991" s="13"/>
      <c r="AN1991" s="14"/>
      <c r="AO1991" s="14"/>
      <c r="AS1991" s="14"/>
      <c r="AT1991" s="14"/>
      <c r="AX1991" s="14"/>
      <c r="AY1991" s="114"/>
      <c r="AZ1991" s="96" t="str">
        <f t="shared" si="378"/>
        <v/>
      </c>
      <c r="BA1991" s="59" t="str">
        <f t="shared" si="379"/>
        <v/>
      </c>
      <c r="BB1991" s="59" t="str">
        <f t="shared" si="380"/>
        <v/>
      </c>
      <c r="BC1991" s="59" t="str">
        <f t="shared" si="385"/>
        <v/>
      </c>
      <c r="BD1991" s="59" t="str">
        <f t="shared" si="383"/>
        <v/>
      </c>
      <c r="BE1991" s="34" t="str">
        <f>IF(AZ1991="","",IF(AND($H1991="",$I1991=""),"Y",IF(AND($H1991&lt;=#REF!,$I1991&gt;=#REF!),"Y",IF(AND($H1991&lt;=#REF!,$I1991=""),"Y",IF(AND($H1991="",$I1991&gt;=#REF!),"Y","N")))))</f>
        <v/>
      </c>
      <c r="BF1991" s="80" t="str">
        <f t="shared" si="384"/>
        <v/>
      </c>
    </row>
    <row r="1992" spans="12:58">
      <c r="L1992" s="80" t="str">
        <f t="shared" si="381"/>
        <v/>
      </c>
      <c r="R1992" s="65" t="str">
        <f t="shared" si="373"/>
        <v/>
      </c>
      <c r="S1992" s="16" t="str">
        <f t="shared" si="374"/>
        <v/>
      </c>
      <c r="X1992" s="65" t="str">
        <f t="shared" si="375"/>
        <v/>
      </c>
      <c r="AD1992" s="65" t="str">
        <f t="shared" si="382"/>
        <v/>
      </c>
      <c r="AE1992" s="80" t="str">
        <f t="shared" si="377"/>
        <v/>
      </c>
      <c r="AF1992" s="13"/>
      <c r="AN1992" s="14"/>
      <c r="AO1992" s="14"/>
      <c r="AS1992" s="14"/>
      <c r="AT1992" s="14"/>
      <c r="AX1992" s="14"/>
      <c r="AY1992" s="114"/>
      <c r="AZ1992" s="96" t="str">
        <f t="shared" si="378"/>
        <v/>
      </c>
      <c r="BA1992" s="59" t="str">
        <f t="shared" si="379"/>
        <v/>
      </c>
      <c r="BB1992" s="59" t="str">
        <f t="shared" si="380"/>
        <v/>
      </c>
      <c r="BC1992" s="59" t="str">
        <f t="shared" si="385"/>
        <v/>
      </c>
      <c r="BD1992" s="59" t="str">
        <f t="shared" si="383"/>
        <v/>
      </c>
      <c r="BE1992" s="34" t="str">
        <f>IF(AZ1992="","",IF(AND($H1992="",$I1992=""),"Y",IF(AND($H1992&lt;=#REF!,$I1992&gt;=#REF!),"Y",IF(AND($H1992&lt;=#REF!,$I1992=""),"Y",IF(AND($H1992="",$I1992&gt;=#REF!),"Y","N")))))</f>
        <v/>
      </c>
      <c r="BF1992" s="80" t="str">
        <f t="shared" si="384"/>
        <v/>
      </c>
    </row>
    <row r="1993" spans="12:58">
      <c r="L1993" s="80" t="str">
        <f t="shared" si="381"/>
        <v/>
      </c>
      <c r="R1993" s="65" t="str">
        <f t="shared" si="373"/>
        <v/>
      </c>
      <c r="S1993" s="16" t="str">
        <f t="shared" si="374"/>
        <v/>
      </c>
      <c r="X1993" s="65" t="str">
        <f t="shared" si="375"/>
        <v/>
      </c>
      <c r="AD1993" s="65" t="str">
        <f t="shared" si="382"/>
        <v/>
      </c>
      <c r="AE1993" s="80" t="str">
        <f t="shared" si="377"/>
        <v/>
      </c>
      <c r="AF1993" s="13"/>
      <c r="AN1993" s="14"/>
      <c r="AO1993" s="14"/>
      <c r="AS1993" s="14"/>
      <c r="AT1993" s="14"/>
      <c r="AX1993" s="14"/>
      <c r="AY1993" s="114"/>
      <c r="AZ1993" s="96" t="str">
        <f t="shared" si="378"/>
        <v/>
      </c>
      <c r="BA1993" s="59" t="str">
        <f t="shared" si="379"/>
        <v/>
      </c>
      <c r="BB1993" s="59" t="str">
        <f t="shared" si="380"/>
        <v/>
      </c>
      <c r="BC1993" s="59" t="str">
        <f t="shared" si="385"/>
        <v/>
      </c>
      <c r="BD1993" s="59" t="str">
        <f t="shared" si="383"/>
        <v/>
      </c>
      <c r="BE1993" s="34" t="str">
        <f>IF(AZ1993="","",IF(AND($H1993="",$I1993=""),"Y",IF(AND($H1993&lt;=#REF!,$I1993&gt;=#REF!),"Y",IF(AND($H1993&lt;=#REF!,$I1993=""),"Y",IF(AND($H1993="",$I1993&gt;=#REF!),"Y","N")))))</f>
        <v/>
      </c>
      <c r="BF1993" s="80" t="str">
        <f t="shared" si="384"/>
        <v/>
      </c>
    </row>
    <row r="1994" spans="12:58">
      <c r="L1994" s="80" t="str">
        <f t="shared" si="381"/>
        <v/>
      </c>
      <c r="R1994" s="65" t="str">
        <f t="shared" si="373"/>
        <v/>
      </c>
      <c r="S1994" s="16" t="str">
        <f t="shared" si="374"/>
        <v/>
      </c>
      <c r="X1994" s="65" t="str">
        <f t="shared" si="375"/>
        <v/>
      </c>
      <c r="AD1994" s="65" t="str">
        <f t="shared" si="382"/>
        <v/>
      </c>
      <c r="AE1994" s="80" t="str">
        <f t="shared" si="377"/>
        <v/>
      </c>
      <c r="AF1994" s="13"/>
      <c r="AN1994" s="14"/>
      <c r="AO1994" s="14"/>
      <c r="AS1994" s="14"/>
      <c r="AT1994" s="14"/>
      <c r="AX1994" s="14"/>
      <c r="AY1994" s="114"/>
      <c r="AZ1994" s="96" t="str">
        <f t="shared" si="378"/>
        <v/>
      </c>
      <c r="BA1994" s="59" t="str">
        <f t="shared" si="379"/>
        <v/>
      </c>
      <c r="BB1994" s="59" t="str">
        <f t="shared" si="380"/>
        <v/>
      </c>
      <c r="BC1994" s="59" t="str">
        <f t="shared" si="385"/>
        <v/>
      </c>
      <c r="BD1994" s="59" t="str">
        <f t="shared" si="383"/>
        <v/>
      </c>
      <c r="BE1994" s="34" t="str">
        <f>IF(AZ1994="","",IF(AND($H1994="",$I1994=""),"Y",IF(AND($H1994&lt;=#REF!,$I1994&gt;=#REF!),"Y",IF(AND($H1994&lt;=#REF!,$I1994=""),"Y",IF(AND($H1994="",$I1994&gt;=#REF!),"Y","N")))))</f>
        <v/>
      </c>
      <c r="BF1994" s="80" t="str">
        <f t="shared" si="384"/>
        <v/>
      </c>
    </row>
    <row r="1995" spans="12:58">
      <c r="L1995" s="80" t="str">
        <f t="shared" si="381"/>
        <v/>
      </c>
      <c r="R1995" s="65" t="str">
        <f t="shared" si="373"/>
        <v/>
      </c>
      <c r="S1995" s="16" t="str">
        <f t="shared" si="374"/>
        <v/>
      </c>
      <c r="X1995" s="65" t="str">
        <f t="shared" si="375"/>
        <v/>
      </c>
      <c r="AD1995" s="65" t="str">
        <f t="shared" si="382"/>
        <v/>
      </c>
      <c r="AE1995" s="80" t="str">
        <f t="shared" si="377"/>
        <v/>
      </c>
      <c r="AF1995" s="13"/>
      <c r="AN1995" s="14"/>
      <c r="AO1995" s="14"/>
      <c r="AS1995" s="14"/>
      <c r="AT1995" s="14"/>
      <c r="AX1995" s="14"/>
      <c r="AY1995" s="114"/>
      <c r="AZ1995" s="96" t="str">
        <f t="shared" si="378"/>
        <v/>
      </c>
      <c r="BA1995" s="59" t="str">
        <f t="shared" si="379"/>
        <v/>
      </c>
      <c r="BB1995" s="59" t="str">
        <f t="shared" si="380"/>
        <v/>
      </c>
      <c r="BC1995" s="59" t="str">
        <f t="shared" si="385"/>
        <v/>
      </c>
      <c r="BD1995" s="59" t="str">
        <f t="shared" si="383"/>
        <v/>
      </c>
      <c r="BE1995" s="34" t="str">
        <f>IF(AZ1995="","",IF(AND($H1995="",$I1995=""),"Y",IF(AND($H1995&lt;=#REF!,$I1995&gt;=#REF!),"Y",IF(AND($H1995&lt;=#REF!,$I1995=""),"Y",IF(AND($H1995="",$I1995&gt;=#REF!),"Y","N")))))</f>
        <v/>
      </c>
      <c r="BF1995" s="80" t="str">
        <f t="shared" si="384"/>
        <v/>
      </c>
    </row>
    <row r="1996" spans="12:58">
      <c r="L1996" s="80" t="str">
        <f t="shared" si="381"/>
        <v/>
      </c>
      <c r="R1996" s="65" t="str">
        <f t="shared" si="373"/>
        <v/>
      </c>
      <c r="S1996" s="16" t="str">
        <f t="shared" si="374"/>
        <v/>
      </c>
      <c r="X1996" s="65" t="str">
        <f t="shared" si="375"/>
        <v/>
      </c>
      <c r="AD1996" s="65" t="str">
        <f t="shared" si="382"/>
        <v/>
      </c>
      <c r="AE1996" s="80" t="str">
        <f t="shared" si="377"/>
        <v/>
      </c>
      <c r="AF1996" s="13"/>
      <c r="AN1996" s="14"/>
      <c r="AO1996" s="14"/>
      <c r="AS1996" s="14"/>
      <c r="AT1996" s="14"/>
      <c r="AX1996" s="14"/>
      <c r="AY1996" s="114"/>
      <c r="AZ1996" s="96" t="str">
        <f t="shared" si="378"/>
        <v/>
      </c>
      <c r="BA1996" s="59" t="str">
        <f t="shared" si="379"/>
        <v/>
      </c>
      <c r="BB1996" s="59" t="str">
        <f t="shared" si="380"/>
        <v/>
      </c>
      <c r="BC1996" s="59" t="str">
        <f t="shared" si="385"/>
        <v/>
      </c>
      <c r="BD1996" s="59" t="str">
        <f t="shared" si="383"/>
        <v/>
      </c>
      <c r="BE1996" s="34" t="str">
        <f>IF(AZ1996="","",IF(AND($H1996="",$I1996=""),"Y",IF(AND($H1996&lt;=#REF!,$I1996&gt;=#REF!),"Y",IF(AND($H1996&lt;=#REF!,$I1996=""),"Y",IF(AND($H1996="",$I1996&gt;=#REF!),"Y","N")))))</f>
        <v/>
      </c>
      <c r="BF1996" s="80" t="str">
        <f t="shared" si="384"/>
        <v/>
      </c>
    </row>
    <row r="1997" spans="12:58">
      <c r="L1997" s="80" t="str">
        <f t="shared" si="381"/>
        <v/>
      </c>
      <c r="R1997" s="65" t="str">
        <f t="shared" si="373"/>
        <v/>
      </c>
      <c r="S1997" s="16" t="str">
        <f t="shared" si="374"/>
        <v/>
      </c>
      <c r="X1997" s="65" t="str">
        <f t="shared" si="375"/>
        <v/>
      </c>
      <c r="AD1997" s="65" t="str">
        <f t="shared" si="382"/>
        <v/>
      </c>
      <c r="AE1997" s="80" t="str">
        <f t="shared" si="377"/>
        <v/>
      </c>
      <c r="AF1997" s="13"/>
      <c r="AN1997" s="14"/>
      <c r="AO1997" s="14"/>
      <c r="AS1997" s="14"/>
      <c r="AT1997" s="14"/>
      <c r="AX1997" s="14"/>
      <c r="AY1997" s="114"/>
      <c r="AZ1997" s="96" t="str">
        <f t="shared" si="378"/>
        <v/>
      </c>
      <c r="BA1997" s="59" t="str">
        <f t="shared" si="379"/>
        <v/>
      </c>
      <c r="BB1997" s="59" t="str">
        <f t="shared" si="380"/>
        <v/>
      </c>
      <c r="BC1997" s="59" t="str">
        <f t="shared" si="385"/>
        <v/>
      </c>
      <c r="BD1997" s="59" t="str">
        <f t="shared" si="383"/>
        <v/>
      </c>
      <c r="BE1997" s="34" t="str">
        <f>IF(AZ1997="","",IF(AND($H1997="",$I1997=""),"Y",IF(AND($H1997&lt;=#REF!,$I1997&gt;=#REF!),"Y",IF(AND($H1997&lt;=#REF!,$I1997=""),"Y",IF(AND($H1997="",$I1997&gt;=#REF!),"Y","N")))))</f>
        <v/>
      </c>
      <c r="BF1997" s="80" t="str">
        <f t="shared" si="384"/>
        <v/>
      </c>
    </row>
    <row r="1998" spans="12:58">
      <c r="L1998" s="80" t="str">
        <f t="shared" si="381"/>
        <v/>
      </c>
      <c r="R1998" s="65" t="str">
        <f t="shared" si="373"/>
        <v/>
      </c>
      <c r="S1998" s="16" t="str">
        <f t="shared" si="374"/>
        <v/>
      </c>
      <c r="X1998" s="65" t="str">
        <f t="shared" si="375"/>
        <v/>
      </c>
      <c r="AD1998" s="65" t="str">
        <f t="shared" si="382"/>
        <v/>
      </c>
      <c r="AE1998" s="80" t="str">
        <f t="shared" si="377"/>
        <v/>
      </c>
      <c r="AF1998" s="13"/>
      <c r="AN1998" s="14"/>
      <c r="AO1998" s="14"/>
      <c r="AS1998" s="14"/>
      <c r="AT1998" s="14"/>
      <c r="AX1998" s="14"/>
      <c r="AY1998" s="114"/>
      <c r="AZ1998" s="96" t="str">
        <f t="shared" si="378"/>
        <v/>
      </c>
      <c r="BA1998" s="59" t="str">
        <f t="shared" si="379"/>
        <v/>
      </c>
      <c r="BB1998" s="59" t="str">
        <f t="shared" si="380"/>
        <v/>
      </c>
      <c r="BC1998" s="59" t="str">
        <f t="shared" si="385"/>
        <v/>
      </c>
      <c r="BD1998" s="59" t="str">
        <f t="shared" si="383"/>
        <v/>
      </c>
      <c r="BE1998" s="34" t="str">
        <f>IF(AZ1998="","",IF(AND($H1998="",$I1998=""),"Y",IF(AND($H1998&lt;=#REF!,$I1998&gt;=#REF!),"Y",IF(AND($H1998&lt;=#REF!,$I1998=""),"Y",IF(AND($H1998="",$I1998&gt;=#REF!),"Y","N")))))</f>
        <v/>
      </c>
      <c r="BF1998" s="80" t="str">
        <f t="shared" si="384"/>
        <v/>
      </c>
    </row>
    <row r="1999" spans="12:58">
      <c r="L1999" s="80" t="str">
        <f t="shared" si="381"/>
        <v/>
      </c>
      <c r="R1999" s="65" t="str">
        <f t="shared" si="373"/>
        <v/>
      </c>
      <c r="S1999" s="16" t="str">
        <f t="shared" si="374"/>
        <v/>
      </c>
      <c r="X1999" s="65" t="str">
        <f t="shared" si="375"/>
        <v/>
      </c>
      <c r="AD1999" s="65" t="str">
        <f t="shared" si="382"/>
        <v/>
      </c>
      <c r="AE1999" s="80" t="str">
        <f t="shared" si="377"/>
        <v/>
      </c>
      <c r="AF1999" s="13"/>
      <c r="AN1999" s="14"/>
      <c r="AO1999" s="14"/>
      <c r="AS1999" s="14"/>
      <c r="AT1999" s="14"/>
      <c r="AX1999" s="14"/>
      <c r="AY1999" s="114"/>
      <c r="AZ1999" s="96" t="str">
        <f t="shared" si="378"/>
        <v/>
      </c>
      <c r="BA1999" s="59" t="str">
        <f t="shared" si="379"/>
        <v/>
      </c>
      <c r="BB1999" s="59" t="str">
        <f t="shared" si="380"/>
        <v/>
      </c>
      <c r="BC1999" s="59" t="str">
        <f t="shared" si="385"/>
        <v/>
      </c>
      <c r="BD1999" s="59" t="str">
        <f t="shared" si="383"/>
        <v/>
      </c>
      <c r="BE1999" s="34" t="str">
        <f>IF(AZ1999="","",IF(AND($H1999="",$I1999=""),"Y",IF(AND($H1999&lt;=#REF!,$I1999&gt;=#REF!),"Y",IF(AND($H1999&lt;=#REF!,$I1999=""),"Y",IF(AND($H1999="",$I1999&gt;=#REF!),"Y","N")))))</f>
        <v/>
      </c>
      <c r="BF1999" s="80" t="str">
        <f t="shared" si="384"/>
        <v/>
      </c>
    </row>
    <row r="2000" spans="12:58">
      <c r="L2000" s="80" t="str">
        <f t="shared" si="381"/>
        <v/>
      </c>
      <c r="R2000" s="65" t="str">
        <f t="shared" si="373"/>
        <v/>
      </c>
      <c r="S2000" s="16" t="str">
        <f t="shared" si="374"/>
        <v/>
      </c>
      <c r="X2000" s="65" t="str">
        <f t="shared" si="375"/>
        <v/>
      </c>
      <c r="AD2000" s="65" t="str">
        <f t="shared" si="382"/>
        <v/>
      </c>
      <c r="AE2000" s="80" t="str">
        <f t="shared" si="377"/>
        <v/>
      </c>
      <c r="AF2000" s="13"/>
      <c r="AN2000" s="14"/>
      <c r="AO2000" s="14"/>
      <c r="AS2000" s="14"/>
      <c r="AT2000" s="14"/>
      <c r="AX2000" s="14"/>
      <c r="AY2000" s="114"/>
      <c r="AZ2000" s="96" t="str">
        <f t="shared" si="378"/>
        <v/>
      </c>
      <c r="BA2000" s="59" t="str">
        <f t="shared" si="379"/>
        <v/>
      </c>
      <c r="BB2000" s="59" t="str">
        <f t="shared" si="380"/>
        <v/>
      </c>
      <c r="BC2000" s="59" t="str">
        <f t="shared" si="385"/>
        <v/>
      </c>
      <c r="BD2000" s="59" t="str">
        <f t="shared" si="383"/>
        <v/>
      </c>
      <c r="BE2000" s="34" t="str">
        <f>IF(AZ2000="","",IF(AND($H2000="",$I2000=""),"Y",IF(AND($H2000&lt;=#REF!,$I2000&gt;=#REF!),"Y",IF(AND($H2000&lt;=#REF!,$I2000=""),"Y",IF(AND($H2000="",$I2000&gt;=#REF!),"Y","N")))))</f>
        <v/>
      </c>
      <c r="BF2000" s="80" t="str">
        <f t="shared" si="384"/>
        <v/>
      </c>
    </row>
  </sheetData>
  <sheetProtection sort="0" autoFilter="0"/>
  <autoFilter ref="A2:BG1002" xr:uid="{F4FC45B2-1785-4FAA-A793-A66EDA06590A}"/>
  <mergeCells count="9">
    <mergeCell ref="A1:L1"/>
    <mergeCell ref="Y1:AD1"/>
    <mergeCell ref="AP1:AT1"/>
    <mergeCell ref="AK1:AO1"/>
    <mergeCell ref="AZ1:BB1"/>
    <mergeCell ref="AE1:AJ1"/>
    <mergeCell ref="N1:R1"/>
    <mergeCell ref="S1:X1"/>
    <mergeCell ref="AU1:AY1"/>
  </mergeCells>
  <phoneticPr fontId="27" type="noConversion"/>
  <conditionalFormatting sqref="L3:L2000">
    <cfRule type="cellIs" dxfId="75" priority="21" operator="equal">
      <formula>"NO"</formula>
    </cfRule>
    <cfRule type="cellIs" dxfId="74" priority="22" operator="equal">
      <formula>"YES"</formula>
    </cfRule>
    <cfRule type="containsText" dxfId="73" priority="23" operator="containsText" text="Enter">
      <formula>NOT(ISERROR(SEARCH("Enter",L3)))</formula>
    </cfRule>
  </conditionalFormatting>
  <conditionalFormatting sqref="O3:P2000">
    <cfRule type="expression" dxfId="72" priority="28">
      <formula>OR($N3="Previously vaccinated at another location",$N3="Accepted")</formula>
    </cfRule>
  </conditionalFormatting>
  <conditionalFormatting sqref="O3:Q2000">
    <cfRule type="expression" dxfId="71" priority="34">
      <formula>$N3="Unknown"</formula>
    </cfRule>
  </conditionalFormatting>
  <conditionalFormatting sqref="Q3:Q2000">
    <cfRule type="expression" dxfId="70" priority="33">
      <formula>$N3="Refused"</formula>
    </cfRule>
  </conditionalFormatting>
  <conditionalFormatting sqref="R3:R2000 X3:X2000 AD3:AE2000">
    <cfRule type="cellIs" dxfId="69" priority="24" operator="equal">
      <formula>"NO"</formula>
    </cfRule>
    <cfRule type="cellIs" dxfId="68" priority="26" operator="equal">
      <formula>"YES"</formula>
    </cfRule>
    <cfRule type="containsText" dxfId="67" priority="27" operator="containsText" text="Enter">
      <formula>NOT(ISERROR(SEARCH("Enter",R3)))</formula>
    </cfRule>
  </conditionalFormatting>
  <conditionalFormatting sqref="T3:W2000 Z3:AC2000">
    <cfRule type="expression" dxfId="66" priority="120">
      <formula>OR($R3="NO",$R3="Enter reason for refusal",$M3="Janssen/Johnson &amp; Johnson")</formula>
    </cfRule>
  </conditionalFormatting>
  <conditionalFormatting sqref="U3:V2000">
    <cfRule type="expression" dxfId="65" priority="41">
      <formula>OR($T3="Accepted",$T3="Previously vaccinated at another location")</formula>
    </cfRule>
  </conditionalFormatting>
  <conditionalFormatting sqref="U3:W2000">
    <cfRule type="expression" dxfId="64" priority="45">
      <formula>$T3="Unknown"</formula>
    </cfRule>
  </conditionalFormatting>
  <conditionalFormatting sqref="W3:W2000">
    <cfRule type="expression" dxfId="63" priority="42">
      <formula>$T3="Refused"</formula>
    </cfRule>
  </conditionalFormatting>
  <conditionalFormatting sqref="AA3:AB2000">
    <cfRule type="expression" dxfId="62" priority="17">
      <formula>OR($T3="Accepted",$T3="Previously vaccinated at another location")</formula>
    </cfRule>
  </conditionalFormatting>
  <conditionalFormatting sqref="AA3:AC2000">
    <cfRule type="expression" dxfId="61" priority="19">
      <formula>$T3="Unknown"</formula>
    </cfRule>
  </conditionalFormatting>
  <conditionalFormatting sqref="AC3:AC2000">
    <cfRule type="expression" dxfId="60" priority="18">
      <formula>$T3="Refused"</formula>
    </cfRule>
  </conditionalFormatting>
  <conditionalFormatting sqref="AF3:AY2000">
    <cfRule type="expression" dxfId="59" priority="6">
      <formula>OR($X3="NO",$X3="Unknown",$R3="NO",$R3="Unknown")</formula>
    </cfRule>
  </conditionalFormatting>
  <conditionalFormatting sqref="AH3:AI2000">
    <cfRule type="expression" dxfId="58" priority="56">
      <formula>OR($AG3="Accepted",$AG3="Previously vaccinated at another location")</formula>
    </cfRule>
  </conditionalFormatting>
  <conditionalFormatting sqref="AH3:AY2000">
    <cfRule type="expression" dxfId="57" priority="3">
      <formula>$AG3="Unknown"</formula>
    </cfRule>
  </conditionalFormatting>
  <conditionalFormatting sqref="AJ3:AY2000">
    <cfRule type="expression" dxfId="56" priority="2">
      <formula>$AG3="Refused"</formula>
    </cfRule>
  </conditionalFormatting>
  <conditionalFormatting sqref="AM3:AN2000">
    <cfRule type="expression" dxfId="55" priority="62">
      <formula>OR($AL3="Previously vaccinated at another location",$AL3="Accepted")</formula>
    </cfRule>
  </conditionalFormatting>
  <conditionalFormatting sqref="AM3:AO2000 AR3:AT2000">
    <cfRule type="expression" dxfId="54" priority="67">
      <formula>$AL3="Unknown"</formula>
    </cfRule>
  </conditionalFormatting>
  <conditionalFormatting sqref="AO3:AO2000 AT3:AT2000">
    <cfRule type="expression" dxfId="53" priority="63">
      <formula>$AL3="Refused"</formula>
    </cfRule>
  </conditionalFormatting>
  <conditionalFormatting sqref="AR3:AS2000">
    <cfRule type="expression" dxfId="52" priority="16">
      <formula>OR($AL3="Previously vaccinated at another location",$AL3="Accepted")</formula>
    </cfRule>
  </conditionalFormatting>
  <conditionalFormatting sqref="AW3:AX2000">
    <cfRule type="expression" dxfId="51" priority="1">
      <formula>OR($AL3="Previously vaccinated at another location",$AL3="Accepted")</formula>
    </cfRule>
  </conditionalFormatting>
  <conditionalFormatting sqref="AW3:AY2000">
    <cfRule type="expression" dxfId="50" priority="5">
      <formula>$AL3="Unknown"</formula>
    </cfRule>
  </conditionalFormatting>
  <conditionalFormatting sqref="AY3:AY2000">
    <cfRule type="expression" dxfId="49" priority="4">
      <formula>$AL3="Refused"</formula>
    </cfRule>
  </conditionalFormatting>
  <conditionalFormatting sqref="AZ3:AZ2000">
    <cfRule type="cellIs" dxfId="48" priority="69" operator="equal">
      <formula>"NEEDS 2ND DOSE"</formula>
    </cfRule>
    <cfRule type="containsText" dxfId="47" priority="70" operator="containsText" text="Refused">
      <formula>NOT(ISERROR(SEARCH("Refused",AZ3)))</formula>
    </cfRule>
  </conditionalFormatting>
  <conditionalFormatting sqref="AZ3:BF2000">
    <cfRule type="cellIs" dxfId="46" priority="7" operator="equal">
      <formula>"NO"</formula>
    </cfRule>
    <cfRule type="cellIs" dxfId="45" priority="8" operator="equal">
      <formula>"YES"</formula>
    </cfRule>
  </conditionalFormatting>
  <conditionalFormatting sqref="BE3:BF3 AZ3:BD2000">
    <cfRule type="containsText" dxfId="44" priority="9" operator="containsText" text="Medical">
      <formula>NOT(ISERROR(SEARCH("Medical",AZ3)))</formula>
    </cfRule>
  </conditionalFormatting>
  <dataValidations count="10">
    <dataValidation type="list" allowBlank="1" showInputMessage="1" showErrorMessage="1" sqref="BG3:BG2000" xr:uid="{5FEA8AE1-DC30-4666-BC42-0BE5049652F8}">
      <formula1>"YES,NO"</formula1>
    </dataValidation>
    <dataValidation type="list" allowBlank="1" showInputMessage="1" showErrorMessage="1" sqref="K3:K2000" xr:uid="{E2634674-F81D-431D-BBE2-8F8CDB648048}">
      <formula1>"YES,NO,Unknown,N/A"</formula1>
    </dataValidation>
    <dataValidation type="list" allowBlank="1" showInputMessage="1" showErrorMessage="1" sqref="M3:M2000 AF3:AF2000 AK3:AK2000 AP3:AP2000 AU3:AU2000" xr:uid="{53030139-9B47-4C40-8D10-B031707ECFFB}">
      <formula1>"Pfizer-BioNTech,Moderna,Janssen/Johnson &amp; Johnson,Unspecified,N/A"</formula1>
    </dataValidation>
    <dataValidation type="list" allowBlank="1" showInputMessage="1" showErrorMessage="1" sqref="N3:N2000 T3:T2000 AG3:AG2000 AL3:AL2000 Z3:Z2000 AQ3:AQ2000 AV3:AV2000" xr:uid="{86225DEE-C09C-43EF-A9AF-ECAF02B03A0E}">
      <formula1>"Accepted,Refused,Previously vaccinated at another location,Unknown"</formula1>
    </dataValidation>
    <dataValidation type="list" allowBlank="1" showInputMessage="1" showErrorMessage="1" sqref="AH3:AH2000 U3:U2000 AM3:AM2000 AA3:AA2000 AR3:AR2000 AW3:AW2000" xr:uid="{DB3FDA84-992C-43B3-A4A1-0ED78F0B6C19}">
      <formula1>"N/A,Offered and Declined,Medical Contraindication"</formula1>
    </dataValidation>
    <dataValidation type="list" allowBlank="1" showInputMessage="1" showErrorMessage="1" sqref="J3:J2000" xr:uid="{95B9436D-F4C1-4B33-80A1-10C38E780773}">
      <formula1>"Discharged,Deceased"</formula1>
    </dataValidation>
    <dataValidation type="list" allowBlank="1" showInputMessage="1" showErrorMessage="1" sqref="O3:O2000" xr:uid="{0596F876-FF23-4C89-A82E-35878E83A989}">
      <formula1>"N/A,Offered and Declined,Medical Contraindication,Religious Exemption"</formula1>
    </dataValidation>
    <dataValidation type="list" allowBlank="1" showInputMessage="1" showErrorMessage="1" sqref="D3:D200" xr:uid="{2A24F26B-C6B7-4686-A9D4-096CD1991046}">
      <formula1>"Male,Female,Other"</formula1>
    </dataValidation>
    <dataValidation type="list" allowBlank="1" showInputMessage="1" showErrorMessage="1" sqref="E3:E200" xr:uid="{386EF314-0ABC-4127-837B-A944CB39668E}">
      <formula1>"American Indian/Alaska Native,Asian,Black or African American,Native Hawaiian/Other Pacific Islander,White,Declined to respond,Unknown"</formula1>
    </dataValidation>
    <dataValidation type="list" allowBlank="1" showInputMessage="1" showErrorMessage="1" sqref="F3:F200" xr:uid="{38990FB5-5767-485F-88C0-34727810E198}">
      <formula1>"Hispanic or Latino,Not Hispanic or Not Latino,Decline to Respond,Unknown"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D350-0558-4FB0-8750-E6FDD2F0E8DC}">
  <sheetPr codeName="Sheet3"/>
  <dimension ref="A1:FD71"/>
  <sheetViews>
    <sheetView zoomScale="90" zoomScaleNormal="90" workbookViewId="0">
      <pane xSplit="1" topLeftCell="B1" activePane="topRight" state="frozen"/>
      <selection pane="topRight" activeCell="J42" sqref="J42"/>
    </sheetView>
  </sheetViews>
  <sheetFormatPr defaultColWidth="8.85546875" defaultRowHeight="15"/>
  <cols>
    <col min="1" max="1" width="57.140625" style="15" customWidth="1"/>
    <col min="2" max="2" width="14.5703125" style="15" bestFit="1" customWidth="1"/>
    <col min="3" max="4" width="11.7109375" style="15" bestFit="1" customWidth="1"/>
    <col min="5" max="35" width="9.28515625" style="15" customWidth="1"/>
    <col min="36" max="51" width="8.85546875" style="15"/>
    <col min="52" max="52" width="8.85546875" style="15" customWidth="1"/>
    <col min="53" max="16384" width="8.85546875" style="15"/>
  </cols>
  <sheetData>
    <row r="1" spans="1:27" ht="32.25" thickBot="1">
      <c r="A1" s="187" t="s">
        <v>105</v>
      </c>
      <c r="B1" s="187"/>
      <c r="C1" s="187"/>
      <c r="D1" s="187"/>
      <c r="E1" s="187"/>
      <c r="F1" s="187"/>
      <c r="G1" s="188" t="s">
        <v>106</v>
      </c>
      <c r="H1" s="188"/>
      <c r="I1" s="188"/>
      <c r="J1" s="188"/>
      <c r="K1" s="189"/>
      <c r="L1" s="183" t="s">
        <v>107</v>
      </c>
      <c r="M1" s="184"/>
      <c r="N1" s="184"/>
      <c r="O1" s="185"/>
    </row>
    <row r="2" spans="1:27" ht="15.75">
      <c r="A2" s="186" t="s">
        <v>240</v>
      </c>
      <c r="B2" s="186"/>
      <c r="C2" s="186"/>
      <c r="D2" s="186"/>
      <c r="E2" s="186"/>
      <c r="F2" s="186"/>
      <c r="G2" s="186"/>
    </row>
    <row r="3" spans="1:27" ht="15.75">
      <c r="A3" s="186" t="s">
        <v>241</v>
      </c>
      <c r="B3" s="186"/>
      <c r="C3" s="186"/>
      <c r="D3" s="186"/>
      <c r="E3" s="186"/>
      <c r="F3" s="186"/>
      <c r="G3" s="186"/>
      <c r="H3" s="186"/>
      <c r="I3" s="186"/>
      <c r="J3" s="186"/>
      <c r="K3" s="186"/>
      <c r="L3" s="186"/>
      <c r="M3" s="186"/>
      <c r="N3" s="186"/>
      <c r="O3" s="186"/>
    </row>
    <row r="4" spans="1:27">
      <c r="A4" s="32"/>
    </row>
    <row r="5" spans="1:27" ht="21">
      <c r="B5" s="126" t="s">
        <v>245</v>
      </c>
      <c r="C5" s="126" t="s">
        <v>246</v>
      </c>
      <c r="D5" s="126" t="s">
        <v>247</v>
      </c>
      <c r="F5" s="182" t="s">
        <v>243</v>
      </c>
      <c r="G5" s="182"/>
      <c r="H5" s="182"/>
      <c r="I5" s="182"/>
      <c r="J5" s="182"/>
      <c r="K5" s="182"/>
      <c r="L5" s="182"/>
      <c r="M5" s="182"/>
      <c r="N5" s="182" t="s">
        <v>242</v>
      </c>
      <c r="O5" s="182"/>
      <c r="P5" s="182"/>
      <c r="Q5" s="182"/>
      <c r="R5" s="182"/>
      <c r="S5" s="182"/>
      <c r="T5" s="182" t="s">
        <v>244</v>
      </c>
      <c r="U5" s="182"/>
      <c r="V5" s="182"/>
      <c r="W5" s="182"/>
      <c r="X5" s="182"/>
      <c r="Y5" s="182"/>
      <c r="Z5" s="182"/>
      <c r="AA5" s="115"/>
    </row>
    <row r="6" spans="1:27" ht="31.5">
      <c r="A6" s="124" t="s">
        <v>249</v>
      </c>
      <c r="B6" s="38">
        <f>IF($L$1="CURRENT RESIDENTS ONLY",COUNTIFS(RESIDENTS!$AZ:$AZ,"YES",RESIDENTS!$J:$J,"",RESIDENTS!$BB:$BB,"YES"),COUNTIFS(RESIDENTS!$AZ:$AZ,"YES",RESIDENTS!$BB:$BB,"YES"))</f>
        <v>0</v>
      </c>
      <c r="C6" s="125">
        <f>IF($L$1="CURRENT RESIDENTS ONLY",COUNTIFS(RESIDENTS!$BC:$BC,"YES",RESIDENTS!$J:$J,""),COUNTIFS(RESIDENTS!$BC:$BC,"YES"))</f>
        <v>0</v>
      </c>
      <c r="D6" s="125">
        <f>IF($L$1="CURRENT RESIDENTS ONLY",COUNTIFS(RESIDENTS!$BD:$BD,"YES",RESIDENTS!$J:$J,""),COUNTIFS(RESIDENTS!$BD:$BD,"YES"))</f>
        <v>0</v>
      </c>
      <c r="G6" s="84" t="str">
        <f t="shared" ref="G6:G13" si="0">IFERROR("("&amp;TEXT(B6/SUM(B$6:B$13),"0.0%")&amp;")","")</f>
        <v/>
      </c>
      <c r="H6" s="87"/>
      <c r="I6" s="87"/>
      <c r="J6" s="87"/>
      <c r="K6" s="83"/>
      <c r="L6" s="83"/>
      <c r="M6" s="83"/>
      <c r="N6" s="83"/>
      <c r="O6" s="83"/>
      <c r="P6" s="83"/>
      <c r="Q6" s="83"/>
      <c r="R6" s="83"/>
      <c r="S6" s="83"/>
      <c r="T6" s="83"/>
      <c r="V6" s="83"/>
      <c r="W6" s="83"/>
      <c r="X6" s="83"/>
      <c r="Y6" s="83"/>
    </row>
    <row r="7" spans="1:27" ht="31.5">
      <c r="A7" s="35" t="s">
        <v>109</v>
      </c>
      <c r="B7" s="38">
        <f>IF($L$1="CURRENT RESIDENTS ONLY",COUNTIFS(RESIDENTS!$AZ:$AZ,"YES",RESIDENTS!$J:$J,"",RESIDENTS!$BA:$BA,"YES")-B6,COUNTIFS(RESIDENTS!$AZ:$AZ,"YES",RESIDENTS!$BA:$BA,"YES")-B6)</f>
        <v>0</v>
      </c>
      <c r="C7" s="38" t="s">
        <v>248</v>
      </c>
      <c r="D7" s="38" t="s">
        <v>248</v>
      </c>
      <c r="G7" s="84" t="str">
        <f t="shared" si="0"/>
        <v/>
      </c>
      <c r="I7" s="15" t="s">
        <v>110</v>
      </c>
      <c r="J7" s="15">
        <f>SUM(B6:B7)</f>
        <v>0</v>
      </c>
    </row>
    <row r="8" spans="1:27" ht="31.5">
      <c r="A8" s="36" t="s">
        <v>111</v>
      </c>
      <c r="B8" s="39">
        <f>IF($L$1="CURRENT RESIDENTS ONLY",COUNTIFS(RESIDENTS!$AZ:$AZ,"YES",RESIDENTS!$J:$J,"")-B7-B6,COUNTIFS(RESIDENTS!$AZ:$AZ,"YES")-B7-B6)</f>
        <v>0</v>
      </c>
      <c r="C8" s="39" t="s">
        <v>248</v>
      </c>
      <c r="D8" s="39" t="s">
        <v>248</v>
      </c>
      <c r="G8" s="84" t="str">
        <f t="shared" si="0"/>
        <v/>
      </c>
      <c r="I8" s="15" t="s">
        <v>112</v>
      </c>
      <c r="J8" s="15">
        <f>B8</f>
        <v>0</v>
      </c>
    </row>
    <row r="9" spans="1:27" ht="31.5">
      <c r="A9" s="37" t="s">
        <v>113</v>
      </c>
      <c r="B9" s="108">
        <f>IF($L$1="CURRENT RESIDENTS ONLY",COUNTIFS(RESIDENTS!$AZ:$AZ,"NEEDS 2ND DOSE",RESIDENTS!$J:$J,"")+COUNTIFS(RESIDENTS!$AZ:$AZ,"Refused 2nd Dose",RESIDENTS!$J:$J,""),COUNTIFS(RESIDENTS!$AZ:$AZ,"NEEDS 2ND DOSE")+COUNTIFS(RESIDENTS!$AZ:$AZ,"Refused 2nd Dose"))</f>
        <v>0</v>
      </c>
      <c r="C9" s="110" t="s">
        <v>248</v>
      </c>
      <c r="D9" s="110" t="s">
        <v>248</v>
      </c>
      <c r="G9" s="84" t="str">
        <f t="shared" si="0"/>
        <v/>
      </c>
      <c r="I9" s="15" t="s">
        <v>114</v>
      </c>
      <c r="J9" s="15">
        <f>B9</f>
        <v>0</v>
      </c>
      <c r="P9" s="15" t="s">
        <v>252</v>
      </c>
      <c r="Q9" s="15">
        <f>C6</f>
        <v>0</v>
      </c>
      <c r="W9" s="15" t="s">
        <v>253</v>
      </c>
      <c r="X9" s="15">
        <f>D6</f>
        <v>0</v>
      </c>
    </row>
    <row r="10" spans="1:27" ht="31.5">
      <c r="A10" s="37" t="s">
        <v>251</v>
      </c>
      <c r="B10" s="40">
        <f>IF($L$1="CURRENT RESIDENTS ONLY",COUNTIFS(RESIDENTS!$AZ:$AZ,"Medical Contraindication",RESIDENTS!$J:$J,""),COUNTIFS(RESIDENTS!$AZ:$AZ,"Medical Contraindication"))</f>
        <v>0</v>
      </c>
      <c r="C10" s="40">
        <f>IF($L$1="CURRENT RESIDENTS ONLY",COUNTIFS(RESIDENTS!$BC:$BC,"Medical Contraindication",RESIDENTS!$J:$J,""),COUNTIFS(RESIDENTS!$BC:$BC,"Medical Contraindication"))</f>
        <v>0</v>
      </c>
      <c r="D10" s="40">
        <f>IF($L$1="CURRENT RESIDENTS ONLY",COUNTIFS(RESIDENTS!$BD:$BD,"Medical Contraindication",RESIDENTS!$J:$J,""),COUNTIFS(RESIDENTS!$BD:$BD,"Medical Contraindication"))</f>
        <v>0</v>
      </c>
      <c r="G10" s="84" t="str">
        <f t="shared" si="0"/>
        <v/>
      </c>
      <c r="I10" s="15" t="s">
        <v>115</v>
      </c>
      <c r="J10" s="15">
        <f>SUM(B10:B11)</f>
        <v>0</v>
      </c>
      <c r="P10" s="15" t="s">
        <v>115</v>
      </c>
      <c r="Q10" s="15">
        <f>SUM(C10:C11)</f>
        <v>0</v>
      </c>
      <c r="W10" s="15" t="s">
        <v>115</v>
      </c>
      <c r="X10" s="15">
        <f>SUM(D10:D11)</f>
        <v>0</v>
      </c>
    </row>
    <row r="11" spans="1:27" ht="31.5">
      <c r="A11" s="37" t="s">
        <v>250</v>
      </c>
      <c r="B11" s="40">
        <f>IF($L$1="CURRENT RESIDENTS ONLY",COUNTIFS(RESIDENTS!$AZ:$AZ,"Religious Exemption",RESIDENTS!$J:$J,""),COUNTIFS(RESIDENTS!$AZ:$AZ,"Religious Exemption"))</f>
        <v>0</v>
      </c>
      <c r="C11" s="40">
        <f>IF($L$1="CURRENT RESIDENTS ONLY",COUNTIFS(RESIDENTS!$BC:$BC,"Religious Exemption",RESIDENTS!$J:$J,""),COUNTIFS(RESIDENTS!$BC:$BC,"Religious Exemption"))</f>
        <v>0</v>
      </c>
      <c r="D11" s="40">
        <f>IF($L$1="CURRENT RESIDENTS ONLY",COUNTIFS(RESIDENTS!$BD:$BD,"Religious Exemption",RESIDENTS!$J:$J,""),COUNTIFS(RESIDENTS!$BD:$BD,"Religious Exemption"))</f>
        <v>0</v>
      </c>
      <c r="G11" s="84" t="str">
        <f t="shared" si="0"/>
        <v/>
      </c>
      <c r="I11" s="15" t="s">
        <v>117</v>
      </c>
      <c r="J11" s="15">
        <f>B12</f>
        <v>0</v>
      </c>
      <c r="P11" s="15" t="s">
        <v>117</v>
      </c>
      <c r="Q11" s="15">
        <f>C12</f>
        <v>0</v>
      </c>
      <c r="W11" s="15" t="s">
        <v>117</v>
      </c>
      <c r="X11" s="15">
        <f>D12</f>
        <v>0</v>
      </c>
    </row>
    <row r="12" spans="1:27" ht="31.5">
      <c r="A12" s="37" t="s">
        <v>118</v>
      </c>
      <c r="B12" s="40">
        <f>IF($L$1="CURRENT RESIDENTS ONLY",COUNTIFS(RESIDENTS!$O:$O,"Offered and Declined",RESIDENTS!$J:$J,""),COUNTIFS(RESIDENTS!$O:$O,"Offered and Declined"))</f>
        <v>0</v>
      </c>
      <c r="C12" s="40">
        <f>IF($L$1="CURRENT RESIDENTS ONLY",COUNTIFS(RESIDENTS!$BC:$BC,"Offered and Declined",RESIDENTS!$J:$J,""),COUNTIFS(RESIDENTS!$BC:$BC,"Offered and Declined"))</f>
        <v>0</v>
      </c>
      <c r="D12" s="40">
        <f>IF($L$1="CURRENT RESIDENTS ONLY",COUNTIFS(RESIDENTS!$BD:$BD,"Offered and Declined",RESIDENTS!$J:$J,""),COUNTIFS(RESIDENTS!$BD:$BD,"Offered and Declined"))</f>
        <v>0</v>
      </c>
      <c r="G12" s="84" t="str">
        <f t="shared" si="0"/>
        <v/>
      </c>
      <c r="I12" s="15" t="s">
        <v>119</v>
      </c>
      <c r="J12" s="15">
        <f>B13</f>
        <v>0</v>
      </c>
      <c r="P12" s="15" t="s">
        <v>119</v>
      </c>
      <c r="Q12" s="15">
        <f>C13</f>
        <v>0</v>
      </c>
      <c r="W12" s="15" t="s">
        <v>119</v>
      </c>
      <c r="X12" s="15">
        <f>D13</f>
        <v>0</v>
      </c>
    </row>
    <row r="13" spans="1:27" ht="33.6" customHeight="1">
      <c r="A13" s="109" t="s">
        <v>120</v>
      </c>
      <c r="B13" s="108">
        <f>IF($L$1="CURRENT RESIDENTS ONLY",COUNTIFS(RESIDENTS!$AZ:$AZ,"Unknown",RESIDENTS!$J:$J,""),COUNTIFS(RESIDENTS!$AZ:$AZ,"Unknown"))</f>
        <v>0</v>
      </c>
      <c r="C13" s="110">
        <f>IF($L$1="CURRENT RESIDENTS ONLY",COUNTIFS(RESIDENTS!$BC:$BC,"Unknown",RESIDENTS!$J:$J,""),COUNTIFS(RESIDENTS!$BC:$BC,"Unknown"))</f>
        <v>0</v>
      </c>
      <c r="D13" s="110">
        <f>IF($L$1="CURRENT RESIDENTS ONLY",COUNTIFS(RESIDENTS!$BD:$BD,"Unknown",RESIDENTS!$J:$J,""),COUNTIFS(RESIDENTS!$BD:$BD,"Unknown"))</f>
        <v>0</v>
      </c>
      <c r="G13" s="84" t="str">
        <f t="shared" si="0"/>
        <v/>
      </c>
      <c r="H13" s="31"/>
      <c r="I13" s="31"/>
      <c r="J13" s="31"/>
    </row>
    <row r="15" spans="1:27" ht="31.15" customHeight="1">
      <c r="A15" s="26" t="s">
        <v>121</v>
      </c>
      <c r="B15" s="90">
        <f>IFERROR(IF($L$1="CURRENT RESIDENTS ONLY",TEXT(COUNTIFS(RESIDENTS!$K:$K,"YES",RESIDENTS!$J:$J,""),"0")&amp;" ("&amp;TEXT(COUNTIFS(RESIDENTS!$K:$K,"YES",RESIDENTS!$J:$J,"")/SUM(B$7:B$13),"0.0%")&amp;")",TEXT(COUNTIF(RESIDENTS!$K:$K,"YES"),"0")&amp;" ("&amp;TEXT(COUNTIF(RESIDENTS!$K:$K,"YES")/SUM(B$7:B$13),"0.0%")&amp;")"),0)</f>
        <v>0</v>
      </c>
    </row>
    <row r="16" spans="1:27">
      <c r="B16" s="91"/>
    </row>
    <row r="38" spans="1:160" s="22" customFormat="1" ht="31.15" customHeight="1">
      <c r="A38" s="21" t="s">
        <v>122</v>
      </c>
      <c r="B38" s="75">
        <f>B39</f>
        <v>44907</v>
      </c>
      <c r="C38" s="75">
        <f t="shared" ref="C38:BN38" ca="1" si="1">C39</f>
        <v>44914</v>
      </c>
      <c r="D38" s="75">
        <f t="shared" ca="1" si="1"/>
        <v>44921</v>
      </c>
      <c r="E38" s="75">
        <f t="shared" ca="1" si="1"/>
        <v>44928</v>
      </c>
      <c r="F38" s="75">
        <f t="shared" ca="1" si="1"/>
        <v>44935</v>
      </c>
      <c r="G38" s="75">
        <f t="shared" ca="1" si="1"/>
        <v>44942</v>
      </c>
      <c r="H38" s="75">
        <f t="shared" ca="1" si="1"/>
        <v>44949</v>
      </c>
      <c r="I38" s="75">
        <f t="shared" ca="1" si="1"/>
        <v>44956</v>
      </c>
      <c r="J38" s="75">
        <f t="shared" ca="1" si="1"/>
        <v>44963</v>
      </c>
      <c r="K38" s="75">
        <f t="shared" ca="1" si="1"/>
        <v>44970</v>
      </c>
      <c r="L38" s="75">
        <f t="shared" ca="1" si="1"/>
        <v>44977</v>
      </c>
      <c r="M38" s="75">
        <f t="shared" ca="1" si="1"/>
        <v>44984</v>
      </c>
      <c r="N38" s="75">
        <f t="shared" ca="1" si="1"/>
        <v>44991</v>
      </c>
      <c r="O38" s="75">
        <f t="shared" ca="1" si="1"/>
        <v>44998</v>
      </c>
      <c r="P38" s="75">
        <f t="shared" ca="1" si="1"/>
        <v>45005</v>
      </c>
      <c r="Q38" s="75">
        <f t="shared" ca="1" si="1"/>
        <v>45012</v>
      </c>
      <c r="R38" s="75">
        <f t="shared" ca="1" si="1"/>
        <v>45019</v>
      </c>
      <c r="S38" s="75">
        <f t="shared" ca="1" si="1"/>
        <v>45026</v>
      </c>
      <c r="T38" s="75">
        <f t="shared" ca="1" si="1"/>
        <v>45033</v>
      </c>
      <c r="U38" s="75">
        <f t="shared" ca="1" si="1"/>
        <v>45040</v>
      </c>
      <c r="V38" s="75">
        <f t="shared" ca="1" si="1"/>
        <v>45047</v>
      </c>
      <c r="W38" s="75">
        <f t="shared" ca="1" si="1"/>
        <v>45054</v>
      </c>
      <c r="X38" s="75">
        <f t="shared" ca="1" si="1"/>
        <v>45061</v>
      </c>
      <c r="Y38" s="75">
        <f t="shared" ca="1" si="1"/>
        <v>45068</v>
      </c>
      <c r="Z38" s="75">
        <f t="shared" ca="1" si="1"/>
        <v>45075</v>
      </c>
      <c r="AA38" s="75">
        <f t="shared" ca="1" si="1"/>
        <v>45082</v>
      </c>
      <c r="AB38" s="75">
        <f t="shared" ca="1" si="1"/>
        <v>45089</v>
      </c>
      <c r="AC38" s="75">
        <f t="shared" ca="1" si="1"/>
        <v>45096</v>
      </c>
      <c r="AD38" s="75">
        <f t="shared" ca="1" si="1"/>
        <v>45103</v>
      </c>
      <c r="AE38" s="75">
        <f t="shared" ca="1" si="1"/>
        <v>45110</v>
      </c>
      <c r="AF38" s="75">
        <f t="shared" ca="1" si="1"/>
        <v>45117</v>
      </c>
      <c r="AG38" s="75">
        <f t="shared" ca="1" si="1"/>
        <v>45124</v>
      </c>
      <c r="AH38" s="75">
        <f t="shared" ca="1" si="1"/>
        <v>45131</v>
      </c>
      <c r="AI38" s="75">
        <f t="shared" ca="1" si="1"/>
        <v>45138</v>
      </c>
      <c r="AJ38" s="75" t="str">
        <f t="shared" ca="1" si="1"/>
        <v/>
      </c>
      <c r="AK38" s="75" t="str">
        <f t="shared" ca="1" si="1"/>
        <v/>
      </c>
      <c r="AL38" s="75" t="str">
        <f t="shared" ca="1" si="1"/>
        <v/>
      </c>
      <c r="AM38" s="75" t="str">
        <f t="shared" ca="1" si="1"/>
        <v/>
      </c>
      <c r="AN38" s="75" t="str">
        <f t="shared" ca="1" si="1"/>
        <v/>
      </c>
      <c r="AO38" s="75" t="str">
        <f t="shared" ca="1" si="1"/>
        <v/>
      </c>
      <c r="AP38" s="75" t="str">
        <f t="shared" ca="1" si="1"/>
        <v/>
      </c>
      <c r="AQ38" s="75" t="str">
        <f t="shared" ca="1" si="1"/>
        <v/>
      </c>
      <c r="AR38" s="75" t="str">
        <f t="shared" ca="1" si="1"/>
        <v/>
      </c>
      <c r="AS38" s="75" t="str">
        <f t="shared" ca="1" si="1"/>
        <v/>
      </c>
      <c r="AT38" s="75" t="str">
        <f t="shared" ca="1" si="1"/>
        <v/>
      </c>
      <c r="AU38" s="75" t="str">
        <f t="shared" ca="1" si="1"/>
        <v/>
      </c>
      <c r="AV38" s="75" t="str">
        <f t="shared" ca="1" si="1"/>
        <v/>
      </c>
      <c r="AW38" s="75" t="str">
        <f t="shared" ca="1" si="1"/>
        <v/>
      </c>
      <c r="AX38" s="75" t="str">
        <f t="shared" ca="1" si="1"/>
        <v/>
      </c>
      <c r="AY38" s="75" t="str">
        <f t="shared" ca="1" si="1"/>
        <v/>
      </c>
      <c r="AZ38" s="75" t="str">
        <f t="shared" ca="1" si="1"/>
        <v/>
      </c>
      <c r="BA38" s="75" t="str">
        <f t="shared" ca="1" si="1"/>
        <v/>
      </c>
      <c r="BB38" s="75" t="str">
        <f t="shared" ca="1" si="1"/>
        <v/>
      </c>
      <c r="BC38" s="75" t="str">
        <f t="shared" ca="1" si="1"/>
        <v/>
      </c>
      <c r="BD38" s="75" t="str">
        <f t="shared" ca="1" si="1"/>
        <v/>
      </c>
      <c r="BE38" s="75" t="str">
        <f t="shared" ca="1" si="1"/>
        <v/>
      </c>
      <c r="BF38" s="75" t="str">
        <f t="shared" ca="1" si="1"/>
        <v/>
      </c>
      <c r="BG38" s="75" t="str">
        <f t="shared" ca="1" si="1"/>
        <v/>
      </c>
      <c r="BH38" s="75" t="str">
        <f t="shared" ca="1" si="1"/>
        <v/>
      </c>
      <c r="BI38" s="75" t="str">
        <f t="shared" ca="1" si="1"/>
        <v/>
      </c>
      <c r="BJ38" s="75" t="str">
        <f t="shared" ca="1" si="1"/>
        <v/>
      </c>
      <c r="BK38" s="75" t="str">
        <f t="shared" ca="1" si="1"/>
        <v/>
      </c>
      <c r="BL38" s="75" t="str">
        <f t="shared" ca="1" si="1"/>
        <v/>
      </c>
      <c r="BM38" s="75" t="str">
        <f t="shared" ca="1" si="1"/>
        <v/>
      </c>
      <c r="BN38" s="75" t="str">
        <f t="shared" ca="1" si="1"/>
        <v/>
      </c>
      <c r="BO38" s="75" t="str">
        <f t="shared" ref="BO38:DZ38" ca="1" si="2">BO39</f>
        <v/>
      </c>
      <c r="BP38" s="75" t="str">
        <f t="shared" ca="1" si="2"/>
        <v/>
      </c>
      <c r="BQ38" s="75" t="str">
        <f t="shared" ca="1" si="2"/>
        <v/>
      </c>
      <c r="BR38" s="75" t="str">
        <f t="shared" ca="1" si="2"/>
        <v/>
      </c>
      <c r="BS38" s="75" t="str">
        <f t="shared" ca="1" si="2"/>
        <v/>
      </c>
      <c r="BT38" s="75" t="str">
        <f t="shared" ca="1" si="2"/>
        <v/>
      </c>
      <c r="BU38" s="75" t="str">
        <f t="shared" ca="1" si="2"/>
        <v/>
      </c>
      <c r="BV38" s="75" t="str">
        <f t="shared" ca="1" si="2"/>
        <v/>
      </c>
      <c r="BW38" s="75" t="str">
        <f t="shared" ca="1" si="2"/>
        <v/>
      </c>
      <c r="BX38" s="75" t="str">
        <f t="shared" ca="1" si="2"/>
        <v/>
      </c>
      <c r="BY38" s="75" t="str">
        <f t="shared" ca="1" si="2"/>
        <v/>
      </c>
      <c r="BZ38" s="75" t="str">
        <f t="shared" ca="1" si="2"/>
        <v/>
      </c>
      <c r="CA38" s="75" t="str">
        <f t="shared" ca="1" si="2"/>
        <v/>
      </c>
      <c r="CB38" s="75" t="str">
        <f t="shared" ca="1" si="2"/>
        <v/>
      </c>
      <c r="CC38" s="75" t="str">
        <f t="shared" ca="1" si="2"/>
        <v/>
      </c>
      <c r="CD38" s="75" t="str">
        <f t="shared" ca="1" si="2"/>
        <v/>
      </c>
      <c r="CE38" s="75" t="str">
        <f t="shared" ca="1" si="2"/>
        <v/>
      </c>
      <c r="CF38" s="75" t="str">
        <f t="shared" ca="1" si="2"/>
        <v/>
      </c>
      <c r="CG38" s="75" t="str">
        <f t="shared" ca="1" si="2"/>
        <v/>
      </c>
      <c r="CH38" s="75" t="str">
        <f t="shared" ca="1" si="2"/>
        <v/>
      </c>
      <c r="CI38" s="75" t="str">
        <f t="shared" ca="1" si="2"/>
        <v/>
      </c>
      <c r="CJ38" s="75" t="str">
        <f t="shared" ca="1" si="2"/>
        <v/>
      </c>
      <c r="CK38" s="75" t="str">
        <f t="shared" ca="1" si="2"/>
        <v/>
      </c>
      <c r="CL38" s="75" t="str">
        <f t="shared" ca="1" si="2"/>
        <v/>
      </c>
      <c r="CM38" s="75" t="str">
        <f t="shared" ca="1" si="2"/>
        <v/>
      </c>
      <c r="CN38" s="75" t="str">
        <f t="shared" ca="1" si="2"/>
        <v/>
      </c>
      <c r="CO38" s="75" t="str">
        <f t="shared" ca="1" si="2"/>
        <v/>
      </c>
      <c r="CP38" s="75" t="str">
        <f t="shared" ca="1" si="2"/>
        <v/>
      </c>
      <c r="CQ38" s="75" t="str">
        <f t="shared" ca="1" si="2"/>
        <v/>
      </c>
      <c r="CR38" s="75" t="str">
        <f t="shared" ca="1" si="2"/>
        <v/>
      </c>
      <c r="CS38" s="75" t="str">
        <f t="shared" ca="1" si="2"/>
        <v/>
      </c>
      <c r="CT38" s="75" t="str">
        <f t="shared" ca="1" si="2"/>
        <v/>
      </c>
      <c r="CU38" s="75" t="str">
        <f t="shared" ca="1" si="2"/>
        <v/>
      </c>
      <c r="CV38" s="75" t="str">
        <f t="shared" ca="1" si="2"/>
        <v/>
      </c>
      <c r="CW38" s="75" t="str">
        <f t="shared" ca="1" si="2"/>
        <v/>
      </c>
      <c r="CX38" s="75" t="str">
        <f t="shared" ca="1" si="2"/>
        <v/>
      </c>
      <c r="CY38" s="75" t="str">
        <f t="shared" ca="1" si="2"/>
        <v/>
      </c>
      <c r="CZ38" s="75" t="str">
        <f t="shared" ca="1" si="2"/>
        <v/>
      </c>
      <c r="DA38" s="75" t="str">
        <f t="shared" ca="1" si="2"/>
        <v/>
      </c>
      <c r="DB38" s="75" t="str">
        <f t="shared" ca="1" si="2"/>
        <v/>
      </c>
      <c r="DC38" s="75" t="str">
        <f t="shared" ca="1" si="2"/>
        <v/>
      </c>
      <c r="DD38" s="75" t="str">
        <f t="shared" ca="1" si="2"/>
        <v/>
      </c>
      <c r="DE38" s="75" t="str">
        <f t="shared" ca="1" si="2"/>
        <v/>
      </c>
      <c r="DF38" s="75" t="str">
        <f t="shared" ca="1" si="2"/>
        <v/>
      </c>
      <c r="DG38" s="75" t="str">
        <f t="shared" ca="1" si="2"/>
        <v/>
      </c>
      <c r="DH38" s="75" t="str">
        <f t="shared" ca="1" si="2"/>
        <v/>
      </c>
      <c r="DI38" s="75" t="str">
        <f t="shared" ca="1" si="2"/>
        <v/>
      </c>
      <c r="DJ38" s="75" t="str">
        <f t="shared" ca="1" si="2"/>
        <v/>
      </c>
      <c r="DK38" s="75" t="str">
        <f t="shared" ca="1" si="2"/>
        <v/>
      </c>
      <c r="DL38" s="75" t="str">
        <f t="shared" ca="1" si="2"/>
        <v/>
      </c>
      <c r="DM38" s="75" t="str">
        <f t="shared" ca="1" si="2"/>
        <v/>
      </c>
      <c r="DN38" s="75" t="str">
        <f t="shared" ca="1" si="2"/>
        <v/>
      </c>
      <c r="DO38" s="75" t="str">
        <f t="shared" ca="1" si="2"/>
        <v/>
      </c>
      <c r="DP38" s="75" t="str">
        <f t="shared" ca="1" si="2"/>
        <v/>
      </c>
      <c r="DQ38" s="75" t="str">
        <f t="shared" ca="1" si="2"/>
        <v/>
      </c>
      <c r="DR38" s="75" t="str">
        <f t="shared" ca="1" si="2"/>
        <v/>
      </c>
      <c r="DS38" s="75" t="str">
        <f t="shared" ca="1" si="2"/>
        <v/>
      </c>
      <c r="DT38" s="75" t="str">
        <f t="shared" ca="1" si="2"/>
        <v/>
      </c>
      <c r="DU38" s="75" t="str">
        <f t="shared" ca="1" si="2"/>
        <v/>
      </c>
      <c r="DV38" s="75" t="str">
        <f t="shared" ca="1" si="2"/>
        <v/>
      </c>
      <c r="DW38" s="75" t="str">
        <f t="shared" ca="1" si="2"/>
        <v/>
      </c>
      <c r="DX38" s="75" t="str">
        <f t="shared" ca="1" si="2"/>
        <v/>
      </c>
      <c r="DY38" s="75" t="str">
        <f t="shared" ca="1" si="2"/>
        <v/>
      </c>
      <c r="DZ38" s="75" t="str">
        <f t="shared" ca="1" si="2"/>
        <v/>
      </c>
      <c r="EA38" s="75" t="str">
        <f t="shared" ref="EA38:FC38" ca="1" si="3">EA39</f>
        <v/>
      </c>
      <c r="EB38" s="75" t="str">
        <f t="shared" ca="1" si="3"/>
        <v/>
      </c>
      <c r="EC38" s="75" t="str">
        <f t="shared" ca="1" si="3"/>
        <v/>
      </c>
      <c r="ED38" s="75" t="str">
        <f t="shared" ca="1" si="3"/>
        <v/>
      </c>
      <c r="EE38" s="75" t="str">
        <f t="shared" ca="1" si="3"/>
        <v/>
      </c>
      <c r="EF38" s="75" t="str">
        <f t="shared" ca="1" si="3"/>
        <v/>
      </c>
      <c r="EG38" s="75" t="str">
        <f t="shared" ca="1" si="3"/>
        <v/>
      </c>
      <c r="EH38" s="75" t="str">
        <f t="shared" ca="1" si="3"/>
        <v/>
      </c>
      <c r="EI38" s="75" t="str">
        <f t="shared" ca="1" si="3"/>
        <v/>
      </c>
      <c r="EJ38" s="75" t="str">
        <f t="shared" ca="1" si="3"/>
        <v/>
      </c>
      <c r="EK38" s="75" t="str">
        <f t="shared" ca="1" si="3"/>
        <v/>
      </c>
      <c r="EL38" s="75" t="str">
        <f t="shared" ca="1" si="3"/>
        <v/>
      </c>
      <c r="EM38" s="75" t="str">
        <f t="shared" ca="1" si="3"/>
        <v/>
      </c>
      <c r="EN38" s="75" t="str">
        <f t="shared" ca="1" si="3"/>
        <v/>
      </c>
      <c r="EO38" s="75" t="str">
        <f t="shared" ca="1" si="3"/>
        <v/>
      </c>
      <c r="EP38" s="75" t="str">
        <f t="shared" ca="1" si="3"/>
        <v/>
      </c>
      <c r="EQ38" s="75" t="str">
        <f t="shared" ca="1" si="3"/>
        <v/>
      </c>
      <c r="ER38" s="75" t="str">
        <f t="shared" ca="1" si="3"/>
        <v/>
      </c>
      <c r="ES38" s="75" t="str">
        <f t="shared" ca="1" si="3"/>
        <v/>
      </c>
      <c r="ET38" s="75" t="str">
        <f t="shared" ca="1" si="3"/>
        <v/>
      </c>
      <c r="EU38" s="75" t="str">
        <f t="shared" ca="1" si="3"/>
        <v/>
      </c>
      <c r="EV38" s="75" t="str">
        <f t="shared" ca="1" si="3"/>
        <v/>
      </c>
      <c r="EW38" s="75" t="str">
        <f t="shared" ca="1" si="3"/>
        <v/>
      </c>
      <c r="EX38" s="75" t="str">
        <f t="shared" ca="1" si="3"/>
        <v/>
      </c>
      <c r="EY38" s="75" t="str">
        <f t="shared" ca="1" si="3"/>
        <v/>
      </c>
      <c r="EZ38" s="75" t="str">
        <f t="shared" ca="1" si="3"/>
        <v/>
      </c>
      <c r="FA38" s="75" t="str">
        <f t="shared" ca="1" si="3"/>
        <v/>
      </c>
      <c r="FB38" s="75" t="str">
        <f t="shared" ca="1" si="3"/>
        <v/>
      </c>
      <c r="FC38" s="75" t="str">
        <f t="shared" ca="1" si="3"/>
        <v/>
      </c>
      <c r="FD38" s="112"/>
    </row>
    <row r="39" spans="1:160">
      <c r="A39" s="57" t="s">
        <v>123</v>
      </c>
      <c r="B39" s="74">
        <v>44907</v>
      </c>
      <c r="C39" s="58">
        <f ca="1">IF(OR(B40&gt;TODAY(),B39=""),NA(),B39+7)</f>
        <v>44914</v>
      </c>
      <c r="D39" s="58">
        <f t="shared" ref="D39:BE39" ca="1" si="4">IF(OR(C40&gt;TODAY(),C39=""),"",C39+7)</f>
        <v>44921</v>
      </c>
      <c r="E39" s="58">
        <f t="shared" ca="1" si="4"/>
        <v>44928</v>
      </c>
      <c r="F39" s="58">
        <f t="shared" ca="1" si="4"/>
        <v>44935</v>
      </c>
      <c r="G39" s="58">
        <f t="shared" ca="1" si="4"/>
        <v>44942</v>
      </c>
      <c r="H39" s="58">
        <f t="shared" ca="1" si="4"/>
        <v>44949</v>
      </c>
      <c r="I39" s="58">
        <f t="shared" ca="1" si="4"/>
        <v>44956</v>
      </c>
      <c r="J39" s="58">
        <f t="shared" ca="1" si="4"/>
        <v>44963</v>
      </c>
      <c r="K39" s="58">
        <f t="shared" ca="1" si="4"/>
        <v>44970</v>
      </c>
      <c r="L39" s="58">
        <f t="shared" ca="1" si="4"/>
        <v>44977</v>
      </c>
      <c r="M39" s="58">
        <f t="shared" ca="1" si="4"/>
        <v>44984</v>
      </c>
      <c r="N39" s="58">
        <f t="shared" ca="1" si="4"/>
        <v>44991</v>
      </c>
      <c r="O39" s="58">
        <f t="shared" ca="1" si="4"/>
        <v>44998</v>
      </c>
      <c r="P39" s="58">
        <f t="shared" ca="1" si="4"/>
        <v>45005</v>
      </c>
      <c r="Q39" s="58">
        <f t="shared" ca="1" si="4"/>
        <v>45012</v>
      </c>
      <c r="R39" s="58">
        <f t="shared" ca="1" si="4"/>
        <v>45019</v>
      </c>
      <c r="S39" s="58">
        <f t="shared" ca="1" si="4"/>
        <v>45026</v>
      </c>
      <c r="T39" s="58">
        <f t="shared" ca="1" si="4"/>
        <v>45033</v>
      </c>
      <c r="U39" s="58">
        <f t="shared" ca="1" si="4"/>
        <v>45040</v>
      </c>
      <c r="V39" s="58">
        <f t="shared" ca="1" si="4"/>
        <v>45047</v>
      </c>
      <c r="W39" s="58">
        <f t="shared" ca="1" si="4"/>
        <v>45054</v>
      </c>
      <c r="X39" s="58">
        <f t="shared" ca="1" si="4"/>
        <v>45061</v>
      </c>
      <c r="Y39" s="58">
        <f t="shared" ca="1" si="4"/>
        <v>45068</v>
      </c>
      <c r="Z39" s="58">
        <f t="shared" ca="1" si="4"/>
        <v>45075</v>
      </c>
      <c r="AA39" s="58">
        <f t="shared" ca="1" si="4"/>
        <v>45082</v>
      </c>
      <c r="AB39" s="58">
        <f t="shared" ca="1" si="4"/>
        <v>45089</v>
      </c>
      <c r="AC39" s="58">
        <f t="shared" ca="1" si="4"/>
        <v>45096</v>
      </c>
      <c r="AD39" s="58">
        <f t="shared" ca="1" si="4"/>
        <v>45103</v>
      </c>
      <c r="AE39" s="58">
        <f t="shared" ca="1" si="4"/>
        <v>45110</v>
      </c>
      <c r="AF39" s="58">
        <f t="shared" ca="1" si="4"/>
        <v>45117</v>
      </c>
      <c r="AG39" s="58">
        <f t="shared" ca="1" si="4"/>
        <v>45124</v>
      </c>
      <c r="AH39" s="58">
        <f t="shared" ca="1" si="4"/>
        <v>45131</v>
      </c>
      <c r="AI39" s="58">
        <f t="shared" ca="1" si="4"/>
        <v>45138</v>
      </c>
      <c r="AJ39" s="58" t="str">
        <f t="shared" ca="1" si="4"/>
        <v/>
      </c>
      <c r="AK39" s="58" t="str">
        <f t="shared" ca="1" si="4"/>
        <v/>
      </c>
      <c r="AL39" s="58" t="str">
        <f t="shared" ca="1" si="4"/>
        <v/>
      </c>
      <c r="AM39" s="58" t="str">
        <f t="shared" ca="1" si="4"/>
        <v/>
      </c>
      <c r="AN39" s="58" t="str">
        <f t="shared" ca="1" si="4"/>
        <v/>
      </c>
      <c r="AO39" s="58" t="str">
        <f t="shared" ca="1" si="4"/>
        <v/>
      </c>
      <c r="AP39" s="58" t="str">
        <f t="shared" ca="1" si="4"/>
        <v/>
      </c>
      <c r="AQ39" s="58" t="str">
        <f t="shared" ca="1" si="4"/>
        <v/>
      </c>
      <c r="AR39" s="58" t="str">
        <f t="shared" ca="1" si="4"/>
        <v/>
      </c>
      <c r="AS39" s="58" t="str">
        <f t="shared" ca="1" si="4"/>
        <v/>
      </c>
      <c r="AT39" s="58" t="str">
        <f t="shared" ca="1" si="4"/>
        <v/>
      </c>
      <c r="AU39" s="58" t="str">
        <f t="shared" ca="1" si="4"/>
        <v/>
      </c>
      <c r="AV39" s="58" t="str">
        <f t="shared" ca="1" si="4"/>
        <v/>
      </c>
      <c r="AW39" s="58" t="str">
        <f t="shared" ca="1" si="4"/>
        <v/>
      </c>
      <c r="AX39" s="58" t="str">
        <f t="shared" ca="1" si="4"/>
        <v/>
      </c>
      <c r="AY39" s="58" t="str">
        <f t="shared" ca="1" si="4"/>
        <v/>
      </c>
      <c r="AZ39" s="58" t="str">
        <f t="shared" ca="1" si="4"/>
        <v/>
      </c>
      <c r="BA39" s="58" t="str">
        <f t="shared" ca="1" si="4"/>
        <v/>
      </c>
      <c r="BB39" s="58" t="str">
        <f t="shared" ca="1" si="4"/>
        <v/>
      </c>
      <c r="BC39" s="58" t="str">
        <f t="shared" ca="1" si="4"/>
        <v/>
      </c>
      <c r="BD39" s="58" t="str">
        <f t="shared" ca="1" si="4"/>
        <v/>
      </c>
      <c r="BE39" s="58" t="str">
        <f t="shared" ca="1" si="4"/>
        <v/>
      </c>
      <c r="BF39" s="58" t="str">
        <f t="shared" ref="BF39:CK39" ca="1" si="5">IF(OR(BE40&gt;TODAY(),BE39=""),"",BE39+7)</f>
        <v/>
      </c>
      <c r="BG39" s="58" t="str">
        <f t="shared" ca="1" si="5"/>
        <v/>
      </c>
      <c r="BH39" s="58" t="str">
        <f t="shared" ca="1" si="5"/>
        <v/>
      </c>
      <c r="BI39" s="58" t="str">
        <f t="shared" ca="1" si="5"/>
        <v/>
      </c>
      <c r="BJ39" s="58" t="str">
        <f t="shared" ca="1" si="5"/>
        <v/>
      </c>
      <c r="BK39" s="58" t="str">
        <f t="shared" ca="1" si="5"/>
        <v/>
      </c>
      <c r="BL39" s="58" t="str">
        <f t="shared" ca="1" si="5"/>
        <v/>
      </c>
      <c r="BM39" s="58" t="str">
        <f t="shared" ca="1" si="5"/>
        <v/>
      </c>
      <c r="BN39" s="58" t="str">
        <f t="shared" ca="1" si="5"/>
        <v/>
      </c>
      <c r="BO39" s="58" t="str">
        <f t="shared" ca="1" si="5"/>
        <v/>
      </c>
      <c r="BP39" s="58" t="str">
        <f t="shared" ca="1" si="5"/>
        <v/>
      </c>
      <c r="BQ39" s="58" t="str">
        <f t="shared" ca="1" si="5"/>
        <v/>
      </c>
      <c r="BR39" s="58" t="str">
        <f t="shared" ca="1" si="5"/>
        <v/>
      </c>
      <c r="BS39" s="58" t="str">
        <f t="shared" ca="1" si="5"/>
        <v/>
      </c>
      <c r="BT39" s="58" t="str">
        <f t="shared" ca="1" si="5"/>
        <v/>
      </c>
      <c r="BU39" s="58" t="str">
        <f t="shared" ca="1" si="5"/>
        <v/>
      </c>
      <c r="BV39" s="58" t="str">
        <f t="shared" ca="1" si="5"/>
        <v/>
      </c>
      <c r="BW39" s="58" t="str">
        <f t="shared" ca="1" si="5"/>
        <v/>
      </c>
      <c r="BX39" s="58" t="str">
        <f t="shared" ca="1" si="5"/>
        <v/>
      </c>
      <c r="BY39" s="58" t="str">
        <f t="shared" ca="1" si="5"/>
        <v/>
      </c>
      <c r="BZ39" s="58" t="str">
        <f t="shared" ca="1" si="5"/>
        <v/>
      </c>
      <c r="CA39" s="58" t="str">
        <f t="shared" ca="1" si="5"/>
        <v/>
      </c>
      <c r="CB39" s="58" t="str">
        <f t="shared" ca="1" si="5"/>
        <v/>
      </c>
      <c r="CC39" s="58" t="str">
        <f t="shared" ca="1" si="5"/>
        <v/>
      </c>
      <c r="CD39" s="58" t="str">
        <f t="shared" ca="1" si="5"/>
        <v/>
      </c>
      <c r="CE39" s="58" t="str">
        <f t="shared" ca="1" si="5"/>
        <v/>
      </c>
      <c r="CF39" s="58" t="str">
        <f t="shared" ca="1" si="5"/>
        <v/>
      </c>
      <c r="CG39" s="58" t="str">
        <f t="shared" ca="1" si="5"/>
        <v/>
      </c>
      <c r="CH39" s="58" t="str">
        <f t="shared" ca="1" si="5"/>
        <v/>
      </c>
      <c r="CI39" s="58" t="str">
        <f t="shared" ca="1" si="5"/>
        <v/>
      </c>
      <c r="CJ39" s="58" t="str">
        <f t="shared" ca="1" si="5"/>
        <v/>
      </c>
      <c r="CK39" s="58" t="str">
        <f t="shared" ca="1" si="5"/>
        <v/>
      </c>
      <c r="CL39" s="58" t="str">
        <f t="shared" ref="CL39:DE39" ca="1" si="6">IF(OR(CK40&gt;TODAY(),CK39=""),"",CK39+7)</f>
        <v/>
      </c>
      <c r="CM39" s="58" t="str">
        <f t="shared" ca="1" si="6"/>
        <v/>
      </c>
      <c r="CN39" s="58" t="str">
        <f t="shared" ca="1" si="6"/>
        <v/>
      </c>
      <c r="CO39" s="58" t="str">
        <f t="shared" ca="1" si="6"/>
        <v/>
      </c>
      <c r="CP39" s="58" t="str">
        <f t="shared" ca="1" si="6"/>
        <v/>
      </c>
      <c r="CQ39" s="58" t="str">
        <f t="shared" ca="1" si="6"/>
        <v/>
      </c>
      <c r="CR39" s="58" t="str">
        <f t="shared" ca="1" si="6"/>
        <v/>
      </c>
      <c r="CS39" s="58" t="str">
        <f t="shared" ca="1" si="6"/>
        <v/>
      </c>
      <c r="CT39" s="58" t="str">
        <f t="shared" ca="1" si="6"/>
        <v/>
      </c>
      <c r="CU39" s="58" t="str">
        <f t="shared" ca="1" si="6"/>
        <v/>
      </c>
      <c r="CV39" s="58" t="str">
        <f t="shared" ca="1" si="6"/>
        <v/>
      </c>
      <c r="CW39" s="58" t="str">
        <f t="shared" ca="1" si="6"/>
        <v/>
      </c>
      <c r="CX39" s="58" t="str">
        <f t="shared" ca="1" si="6"/>
        <v/>
      </c>
      <c r="CY39" s="58" t="str">
        <f t="shared" ca="1" si="6"/>
        <v/>
      </c>
      <c r="CZ39" s="58" t="str">
        <f t="shared" ca="1" si="6"/>
        <v/>
      </c>
      <c r="DA39" s="58" t="str">
        <f t="shared" ca="1" si="6"/>
        <v/>
      </c>
      <c r="DB39" s="58" t="str">
        <f t="shared" ca="1" si="6"/>
        <v/>
      </c>
      <c r="DC39" s="58" t="str">
        <f t="shared" ca="1" si="6"/>
        <v/>
      </c>
      <c r="DD39" s="58" t="str">
        <f t="shared" ca="1" si="6"/>
        <v/>
      </c>
      <c r="DE39" s="58" t="str">
        <f t="shared" ca="1" si="6"/>
        <v/>
      </c>
      <c r="DF39" s="58" t="str">
        <f ca="1">IF(OR(DE40&gt;TODAY(),DE39=""),"",DE39+7)</f>
        <v/>
      </c>
      <c r="DG39" s="58" t="str">
        <f t="shared" ref="DG39:FC39" ca="1" si="7">IF(OR(DF40&gt;TODAY(),DF39=""),"",DF39+7)</f>
        <v/>
      </c>
      <c r="DH39" s="58" t="str">
        <f t="shared" ca="1" si="7"/>
        <v/>
      </c>
      <c r="DI39" s="58" t="str">
        <f t="shared" ca="1" si="7"/>
        <v/>
      </c>
      <c r="DJ39" s="58" t="str">
        <f t="shared" ca="1" si="7"/>
        <v/>
      </c>
      <c r="DK39" s="58" t="str">
        <f t="shared" ca="1" si="7"/>
        <v/>
      </c>
      <c r="DL39" s="58" t="str">
        <f t="shared" ca="1" si="7"/>
        <v/>
      </c>
      <c r="DM39" s="58" t="str">
        <f t="shared" ca="1" si="7"/>
        <v/>
      </c>
      <c r="DN39" s="58" t="str">
        <f t="shared" ca="1" si="7"/>
        <v/>
      </c>
      <c r="DO39" s="58" t="str">
        <f t="shared" ca="1" si="7"/>
        <v/>
      </c>
      <c r="DP39" s="58" t="str">
        <f t="shared" ca="1" si="7"/>
        <v/>
      </c>
      <c r="DQ39" s="58" t="str">
        <f t="shared" ca="1" si="7"/>
        <v/>
      </c>
      <c r="DR39" s="58" t="str">
        <f t="shared" ca="1" si="7"/>
        <v/>
      </c>
      <c r="DS39" s="58" t="str">
        <f t="shared" ca="1" si="7"/>
        <v/>
      </c>
      <c r="DT39" s="58" t="str">
        <f t="shared" ca="1" si="7"/>
        <v/>
      </c>
      <c r="DU39" s="58" t="str">
        <f t="shared" ca="1" si="7"/>
        <v/>
      </c>
      <c r="DV39" s="58" t="str">
        <f t="shared" ca="1" si="7"/>
        <v/>
      </c>
      <c r="DW39" s="58" t="str">
        <f t="shared" ca="1" si="7"/>
        <v/>
      </c>
      <c r="DX39" s="58" t="str">
        <f t="shared" ca="1" si="7"/>
        <v/>
      </c>
      <c r="DY39" s="58" t="str">
        <f t="shared" ca="1" si="7"/>
        <v/>
      </c>
      <c r="DZ39" s="58" t="str">
        <f t="shared" ca="1" si="7"/>
        <v/>
      </c>
      <c r="EA39" s="58" t="str">
        <f t="shared" ca="1" si="7"/>
        <v/>
      </c>
      <c r="EB39" s="58" t="str">
        <f t="shared" ca="1" si="7"/>
        <v/>
      </c>
      <c r="EC39" s="58" t="str">
        <f t="shared" ca="1" si="7"/>
        <v/>
      </c>
      <c r="ED39" s="58" t="str">
        <f t="shared" ca="1" si="7"/>
        <v/>
      </c>
      <c r="EE39" s="58" t="str">
        <f t="shared" ca="1" si="7"/>
        <v/>
      </c>
      <c r="EF39" s="58" t="str">
        <f t="shared" ca="1" si="7"/>
        <v/>
      </c>
      <c r="EG39" s="58" t="str">
        <f t="shared" ca="1" si="7"/>
        <v/>
      </c>
      <c r="EH39" s="58" t="str">
        <f t="shared" ca="1" si="7"/>
        <v/>
      </c>
      <c r="EI39" s="58" t="str">
        <f t="shared" ca="1" si="7"/>
        <v/>
      </c>
      <c r="EJ39" s="58" t="str">
        <f t="shared" ca="1" si="7"/>
        <v/>
      </c>
      <c r="EK39" s="58" t="str">
        <f t="shared" ca="1" si="7"/>
        <v/>
      </c>
      <c r="EL39" s="58" t="str">
        <f t="shared" ca="1" si="7"/>
        <v/>
      </c>
      <c r="EM39" s="58" t="str">
        <f t="shared" ca="1" si="7"/>
        <v/>
      </c>
      <c r="EN39" s="58" t="str">
        <f t="shared" ca="1" si="7"/>
        <v/>
      </c>
      <c r="EO39" s="58" t="str">
        <f t="shared" ca="1" si="7"/>
        <v/>
      </c>
      <c r="EP39" s="58" t="str">
        <f t="shared" ca="1" si="7"/>
        <v/>
      </c>
      <c r="EQ39" s="58" t="str">
        <f t="shared" ca="1" si="7"/>
        <v/>
      </c>
      <c r="ER39" s="58" t="str">
        <f t="shared" ca="1" si="7"/>
        <v/>
      </c>
      <c r="ES39" s="58" t="str">
        <f t="shared" ca="1" si="7"/>
        <v/>
      </c>
      <c r="ET39" s="58" t="str">
        <f t="shared" ca="1" si="7"/>
        <v/>
      </c>
      <c r="EU39" s="58" t="str">
        <f t="shared" ca="1" si="7"/>
        <v/>
      </c>
      <c r="EV39" s="58" t="str">
        <f t="shared" ca="1" si="7"/>
        <v/>
      </c>
      <c r="EW39" s="58" t="str">
        <f t="shared" ca="1" si="7"/>
        <v/>
      </c>
      <c r="EX39" s="58" t="str">
        <f t="shared" ca="1" si="7"/>
        <v/>
      </c>
      <c r="EY39" s="58" t="str">
        <f t="shared" ca="1" si="7"/>
        <v/>
      </c>
      <c r="EZ39" s="58" t="str">
        <f t="shared" ca="1" si="7"/>
        <v/>
      </c>
      <c r="FA39" s="58" t="str">
        <f t="shared" ca="1" si="7"/>
        <v/>
      </c>
      <c r="FB39" s="58" t="str">
        <f t="shared" ca="1" si="7"/>
        <v/>
      </c>
      <c r="FC39" s="58" t="str">
        <f t="shared" ca="1" si="7"/>
        <v/>
      </c>
    </row>
    <row r="40" spans="1:160" hidden="1">
      <c r="A40" s="57" t="s">
        <v>124</v>
      </c>
      <c r="B40" s="58">
        <f>B39+6</f>
        <v>44913</v>
      </c>
      <c r="C40" s="58">
        <f ca="1">IF(OR(B40="",B40&gt;TODAY()),"",B40+7)</f>
        <v>44920</v>
      </c>
      <c r="D40" s="58">
        <f t="shared" ref="D40:BE40" ca="1" si="8">IF(OR(C40="",C40&gt;TODAY()),"",C40+7)</f>
        <v>44927</v>
      </c>
      <c r="E40" s="58">
        <f t="shared" ca="1" si="8"/>
        <v>44934</v>
      </c>
      <c r="F40" s="58">
        <f t="shared" ca="1" si="8"/>
        <v>44941</v>
      </c>
      <c r="G40" s="58">
        <f t="shared" ca="1" si="8"/>
        <v>44948</v>
      </c>
      <c r="H40" s="58">
        <f t="shared" ca="1" si="8"/>
        <v>44955</v>
      </c>
      <c r="I40" s="58">
        <f t="shared" ca="1" si="8"/>
        <v>44962</v>
      </c>
      <c r="J40" s="58">
        <f t="shared" ca="1" si="8"/>
        <v>44969</v>
      </c>
      <c r="K40" s="58">
        <f t="shared" ca="1" si="8"/>
        <v>44976</v>
      </c>
      <c r="L40" s="58">
        <f t="shared" ca="1" si="8"/>
        <v>44983</v>
      </c>
      <c r="M40" s="58">
        <f t="shared" ca="1" si="8"/>
        <v>44990</v>
      </c>
      <c r="N40" s="58">
        <f t="shared" ca="1" si="8"/>
        <v>44997</v>
      </c>
      <c r="O40" s="58">
        <f t="shared" ca="1" si="8"/>
        <v>45004</v>
      </c>
      <c r="P40" s="58">
        <f t="shared" ca="1" si="8"/>
        <v>45011</v>
      </c>
      <c r="Q40" s="58">
        <f t="shared" ca="1" si="8"/>
        <v>45018</v>
      </c>
      <c r="R40" s="58">
        <f t="shared" ca="1" si="8"/>
        <v>45025</v>
      </c>
      <c r="S40" s="58">
        <f t="shared" ca="1" si="8"/>
        <v>45032</v>
      </c>
      <c r="T40" s="58">
        <f t="shared" ca="1" si="8"/>
        <v>45039</v>
      </c>
      <c r="U40" s="58">
        <f t="shared" ca="1" si="8"/>
        <v>45046</v>
      </c>
      <c r="V40" s="58">
        <f t="shared" ca="1" si="8"/>
        <v>45053</v>
      </c>
      <c r="W40" s="58">
        <f t="shared" ca="1" si="8"/>
        <v>45060</v>
      </c>
      <c r="X40" s="58">
        <f t="shared" ca="1" si="8"/>
        <v>45067</v>
      </c>
      <c r="Y40" s="58">
        <f t="shared" ca="1" si="8"/>
        <v>45074</v>
      </c>
      <c r="Z40" s="58">
        <f t="shared" ca="1" si="8"/>
        <v>45081</v>
      </c>
      <c r="AA40" s="58">
        <f t="shared" ca="1" si="8"/>
        <v>45088</v>
      </c>
      <c r="AB40" s="58">
        <f t="shared" ca="1" si="8"/>
        <v>45095</v>
      </c>
      <c r="AC40" s="58">
        <f t="shared" ca="1" si="8"/>
        <v>45102</v>
      </c>
      <c r="AD40" s="58">
        <f t="shared" ca="1" si="8"/>
        <v>45109</v>
      </c>
      <c r="AE40" s="58">
        <f t="shared" ca="1" si="8"/>
        <v>45116</v>
      </c>
      <c r="AF40" s="58">
        <f t="shared" ca="1" si="8"/>
        <v>45123</v>
      </c>
      <c r="AG40" s="58">
        <f t="shared" ca="1" si="8"/>
        <v>45130</v>
      </c>
      <c r="AH40" s="58">
        <f t="shared" ca="1" si="8"/>
        <v>45137</v>
      </c>
      <c r="AI40" s="58">
        <f t="shared" ca="1" si="8"/>
        <v>45144</v>
      </c>
      <c r="AJ40" s="58" t="str">
        <f t="shared" ca="1" si="8"/>
        <v/>
      </c>
      <c r="AK40" s="58" t="str">
        <f t="shared" ca="1" si="8"/>
        <v/>
      </c>
      <c r="AL40" s="58" t="str">
        <f t="shared" ca="1" si="8"/>
        <v/>
      </c>
      <c r="AM40" s="58" t="str">
        <f t="shared" ca="1" si="8"/>
        <v/>
      </c>
      <c r="AN40" s="58" t="str">
        <f t="shared" ca="1" si="8"/>
        <v/>
      </c>
      <c r="AO40" s="58" t="str">
        <f t="shared" ca="1" si="8"/>
        <v/>
      </c>
      <c r="AP40" s="58" t="str">
        <f t="shared" ca="1" si="8"/>
        <v/>
      </c>
      <c r="AQ40" s="58" t="str">
        <f t="shared" ca="1" si="8"/>
        <v/>
      </c>
      <c r="AR40" s="58" t="str">
        <f t="shared" ca="1" si="8"/>
        <v/>
      </c>
      <c r="AS40" s="58" t="str">
        <f t="shared" ca="1" si="8"/>
        <v/>
      </c>
      <c r="AT40" s="58" t="str">
        <f t="shared" ca="1" si="8"/>
        <v/>
      </c>
      <c r="AU40" s="58" t="str">
        <f t="shared" ca="1" si="8"/>
        <v/>
      </c>
      <c r="AV40" s="58" t="str">
        <f t="shared" ca="1" si="8"/>
        <v/>
      </c>
      <c r="AW40" s="58" t="str">
        <f t="shared" ca="1" si="8"/>
        <v/>
      </c>
      <c r="AX40" s="58" t="str">
        <f t="shared" ca="1" si="8"/>
        <v/>
      </c>
      <c r="AY40" s="58" t="str">
        <f t="shared" ca="1" si="8"/>
        <v/>
      </c>
      <c r="AZ40" s="58" t="str">
        <f t="shared" ca="1" si="8"/>
        <v/>
      </c>
      <c r="BA40" s="58" t="str">
        <f t="shared" ca="1" si="8"/>
        <v/>
      </c>
      <c r="BB40" s="58" t="str">
        <f t="shared" ca="1" si="8"/>
        <v/>
      </c>
      <c r="BC40" s="58" t="str">
        <f t="shared" ca="1" si="8"/>
        <v/>
      </c>
      <c r="BD40" s="58" t="str">
        <f t="shared" ca="1" si="8"/>
        <v/>
      </c>
      <c r="BE40" s="58" t="str">
        <f t="shared" ca="1" si="8"/>
        <v/>
      </c>
      <c r="BF40" s="58" t="str">
        <f t="shared" ref="BF40:CK40" ca="1" si="9">IF(OR(BE40="",BE40&gt;TODAY()),"",BE40+7)</f>
        <v/>
      </c>
      <c r="BG40" s="58" t="str">
        <f t="shared" ca="1" si="9"/>
        <v/>
      </c>
      <c r="BH40" s="58" t="str">
        <f t="shared" ca="1" si="9"/>
        <v/>
      </c>
      <c r="BI40" s="58" t="str">
        <f t="shared" ca="1" si="9"/>
        <v/>
      </c>
      <c r="BJ40" s="58" t="str">
        <f t="shared" ca="1" si="9"/>
        <v/>
      </c>
      <c r="BK40" s="58" t="str">
        <f t="shared" ca="1" si="9"/>
        <v/>
      </c>
      <c r="BL40" s="58" t="str">
        <f t="shared" ca="1" si="9"/>
        <v/>
      </c>
      <c r="BM40" s="58" t="str">
        <f t="shared" ca="1" si="9"/>
        <v/>
      </c>
      <c r="BN40" s="58" t="str">
        <f t="shared" ca="1" si="9"/>
        <v/>
      </c>
      <c r="BO40" s="58" t="str">
        <f t="shared" ca="1" si="9"/>
        <v/>
      </c>
      <c r="BP40" s="58" t="str">
        <f t="shared" ca="1" si="9"/>
        <v/>
      </c>
      <c r="BQ40" s="58" t="str">
        <f t="shared" ca="1" si="9"/>
        <v/>
      </c>
      <c r="BR40" s="58" t="str">
        <f t="shared" ca="1" si="9"/>
        <v/>
      </c>
      <c r="BS40" s="58" t="str">
        <f t="shared" ca="1" si="9"/>
        <v/>
      </c>
      <c r="BT40" s="58" t="str">
        <f t="shared" ca="1" si="9"/>
        <v/>
      </c>
      <c r="BU40" s="58" t="str">
        <f t="shared" ca="1" si="9"/>
        <v/>
      </c>
      <c r="BV40" s="58" t="str">
        <f t="shared" ca="1" si="9"/>
        <v/>
      </c>
      <c r="BW40" s="58" t="str">
        <f t="shared" ca="1" si="9"/>
        <v/>
      </c>
      <c r="BX40" s="58" t="str">
        <f t="shared" ca="1" si="9"/>
        <v/>
      </c>
      <c r="BY40" s="58" t="str">
        <f t="shared" ca="1" si="9"/>
        <v/>
      </c>
      <c r="BZ40" s="58" t="str">
        <f t="shared" ca="1" si="9"/>
        <v/>
      </c>
      <c r="CA40" s="58" t="str">
        <f t="shared" ca="1" si="9"/>
        <v/>
      </c>
      <c r="CB40" s="58" t="str">
        <f t="shared" ca="1" si="9"/>
        <v/>
      </c>
      <c r="CC40" s="58" t="str">
        <f t="shared" ca="1" si="9"/>
        <v/>
      </c>
      <c r="CD40" s="58" t="str">
        <f t="shared" ca="1" si="9"/>
        <v/>
      </c>
      <c r="CE40" s="58" t="str">
        <f t="shared" ca="1" si="9"/>
        <v/>
      </c>
      <c r="CF40" s="58" t="str">
        <f t="shared" ca="1" si="9"/>
        <v/>
      </c>
      <c r="CG40" s="58" t="str">
        <f t="shared" ca="1" si="9"/>
        <v/>
      </c>
      <c r="CH40" s="58" t="str">
        <f t="shared" ca="1" si="9"/>
        <v/>
      </c>
      <c r="CI40" s="58" t="str">
        <f t="shared" ca="1" si="9"/>
        <v/>
      </c>
      <c r="CJ40" s="58" t="str">
        <f t="shared" ca="1" si="9"/>
        <v/>
      </c>
      <c r="CK40" s="58" t="str">
        <f t="shared" ca="1" si="9"/>
        <v/>
      </c>
      <c r="CL40" s="58" t="str">
        <f t="shared" ref="CL40:DF40" ca="1" si="10">IF(OR(CK40="",CK40&gt;TODAY()),"",CK40+7)</f>
        <v/>
      </c>
      <c r="CM40" s="58" t="str">
        <f t="shared" ca="1" si="10"/>
        <v/>
      </c>
      <c r="CN40" s="58" t="str">
        <f t="shared" ca="1" si="10"/>
        <v/>
      </c>
      <c r="CO40" s="58" t="str">
        <f t="shared" ca="1" si="10"/>
        <v/>
      </c>
      <c r="CP40" s="58" t="str">
        <f t="shared" ca="1" si="10"/>
        <v/>
      </c>
      <c r="CQ40" s="58" t="str">
        <f t="shared" ca="1" si="10"/>
        <v/>
      </c>
      <c r="CR40" s="58" t="str">
        <f t="shared" ca="1" si="10"/>
        <v/>
      </c>
      <c r="CS40" s="58" t="str">
        <f t="shared" ca="1" si="10"/>
        <v/>
      </c>
      <c r="CT40" s="58" t="str">
        <f t="shared" ca="1" si="10"/>
        <v/>
      </c>
      <c r="CU40" s="58" t="str">
        <f t="shared" ca="1" si="10"/>
        <v/>
      </c>
      <c r="CV40" s="58" t="str">
        <f t="shared" ca="1" si="10"/>
        <v/>
      </c>
      <c r="CW40" s="58" t="str">
        <f t="shared" ca="1" si="10"/>
        <v/>
      </c>
      <c r="CX40" s="58" t="str">
        <f t="shared" ca="1" si="10"/>
        <v/>
      </c>
      <c r="CY40" s="58" t="str">
        <f t="shared" ca="1" si="10"/>
        <v/>
      </c>
      <c r="CZ40" s="58" t="str">
        <f t="shared" ca="1" si="10"/>
        <v/>
      </c>
      <c r="DA40" s="58" t="str">
        <f t="shared" ca="1" si="10"/>
        <v/>
      </c>
      <c r="DB40" s="58" t="str">
        <f t="shared" ca="1" si="10"/>
        <v/>
      </c>
      <c r="DC40" s="58" t="str">
        <f t="shared" ca="1" si="10"/>
        <v/>
      </c>
      <c r="DD40" s="58" t="str">
        <f t="shared" ca="1" si="10"/>
        <v/>
      </c>
      <c r="DE40" s="58" t="str">
        <f t="shared" ca="1" si="10"/>
        <v/>
      </c>
      <c r="DF40" s="58" t="str">
        <f t="shared" ca="1" si="10"/>
        <v/>
      </c>
      <c r="DG40" s="58" t="str">
        <f t="shared" ref="DG40" ca="1" si="11">IF(OR(DF40="",DF40&gt;TODAY()),"",DF40+7)</f>
        <v/>
      </c>
      <c r="DH40" s="58" t="str">
        <f t="shared" ref="DH40" ca="1" si="12">IF(OR(DG40="",DG40&gt;TODAY()),"",DG40+7)</f>
        <v/>
      </c>
      <c r="DI40" s="58" t="str">
        <f t="shared" ref="DI40" ca="1" si="13">IF(OR(DH40="",DH40&gt;TODAY()),"",DH40+7)</f>
        <v/>
      </c>
      <c r="DJ40" s="58" t="str">
        <f t="shared" ref="DJ40" ca="1" si="14">IF(OR(DI40="",DI40&gt;TODAY()),"",DI40+7)</f>
        <v/>
      </c>
      <c r="DK40" s="58" t="str">
        <f t="shared" ref="DK40" ca="1" si="15">IF(OR(DJ40="",DJ40&gt;TODAY()),"",DJ40+7)</f>
        <v/>
      </c>
      <c r="DL40" s="58" t="str">
        <f t="shared" ref="DL40" ca="1" si="16">IF(OR(DK40="",DK40&gt;TODAY()),"",DK40+7)</f>
        <v/>
      </c>
      <c r="DM40" s="58" t="str">
        <f t="shared" ref="DM40" ca="1" si="17">IF(OR(DL40="",DL40&gt;TODAY()),"",DL40+7)</f>
        <v/>
      </c>
      <c r="DN40" s="58" t="str">
        <f t="shared" ref="DN40" ca="1" si="18">IF(OR(DM40="",DM40&gt;TODAY()),"",DM40+7)</f>
        <v/>
      </c>
      <c r="DO40" s="58" t="str">
        <f t="shared" ref="DO40" ca="1" si="19">IF(OR(DN40="",DN40&gt;TODAY()),"",DN40+7)</f>
        <v/>
      </c>
      <c r="DP40" s="58" t="str">
        <f t="shared" ref="DP40" ca="1" si="20">IF(OR(DO40="",DO40&gt;TODAY()),"",DO40+7)</f>
        <v/>
      </c>
      <c r="DQ40" s="58" t="str">
        <f t="shared" ref="DQ40" ca="1" si="21">IF(OR(DP40="",DP40&gt;TODAY()),"",DP40+7)</f>
        <v/>
      </c>
      <c r="DR40" s="58" t="str">
        <f t="shared" ref="DR40" ca="1" si="22">IF(OR(DQ40="",DQ40&gt;TODAY()),"",DQ40+7)</f>
        <v/>
      </c>
      <c r="DS40" s="58" t="str">
        <f t="shared" ref="DS40" ca="1" si="23">IF(OR(DR40="",DR40&gt;TODAY()),"",DR40+7)</f>
        <v/>
      </c>
      <c r="DT40" s="58" t="str">
        <f t="shared" ref="DT40" ca="1" si="24">IF(OR(DS40="",DS40&gt;TODAY()),"",DS40+7)</f>
        <v/>
      </c>
      <c r="DU40" s="58" t="str">
        <f t="shared" ref="DU40" ca="1" si="25">IF(OR(DT40="",DT40&gt;TODAY()),"",DT40+7)</f>
        <v/>
      </c>
      <c r="DV40" s="58" t="str">
        <f t="shared" ref="DV40" ca="1" si="26">IF(OR(DU40="",DU40&gt;TODAY()),"",DU40+7)</f>
        <v/>
      </c>
      <c r="DW40" s="58" t="str">
        <f t="shared" ref="DW40" ca="1" si="27">IF(OR(DV40="",DV40&gt;TODAY()),"",DV40+7)</f>
        <v/>
      </c>
      <c r="DX40" s="58" t="str">
        <f t="shared" ref="DX40" ca="1" si="28">IF(OR(DW40="",DW40&gt;TODAY()),"",DW40+7)</f>
        <v/>
      </c>
      <c r="DY40" s="58" t="str">
        <f t="shared" ref="DY40" ca="1" si="29">IF(OR(DX40="",DX40&gt;TODAY()),"",DX40+7)</f>
        <v/>
      </c>
      <c r="DZ40" s="58" t="str">
        <f t="shared" ref="DZ40" ca="1" si="30">IF(OR(DY40="",DY40&gt;TODAY()),"",DY40+7)</f>
        <v/>
      </c>
      <c r="EA40" s="58" t="str">
        <f t="shared" ref="EA40" ca="1" si="31">IF(OR(DZ40="",DZ40&gt;TODAY()),"",DZ40+7)</f>
        <v/>
      </c>
      <c r="EB40" s="58" t="str">
        <f t="shared" ref="EB40" ca="1" si="32">IF(OR(EA40="",EA40&gt;TODAY()),"",EA40+7)</f>
        <v/>
      </c>
      <c r="EC40" s="58" t="str">
        <f t="shared" ref="EC40" ca="1" si="33">IF(OR(EB40="",EB40&gt;TODAY()),"",EB40+7)</f>
        <v/>
      </c>
      <c r="ED40" s="58" t="str">
        <f t="shared" ref="ED40" ca="1" si="34">IF(OR(EC40="",EC40&gt;TODAY()),"",EC40+7)</f>
        <v/>
      </c>
      <c r="EE40" s="58" t="str">
        <f t="shared" ref="EE40" ca="1" si="35">IF(OR(ED40="",ED40&gt;TODAY()),"",ED40+7)</f>
        <v/>
      </c>
      <c r="EF40" s="58" t="str">
        <f t="shared" ref="EF40" ca="1" si="36">IF(OR(EE40="",EE40&gt;TODAY()),"",EE40+7)</f>
        <v/>
      </c>
      <c r="EG40" s="58" t="str">
        <f t="shared" ref="EG40" ca="1" si="37">IF(OR(EF40="",EF40&gt;TODAY()),"",EF40+7)</f>
        <v/>
      </c>
      <c r="EH40" s="58" t="str">
        <f t="shared" ref="EH40" ca="1" si="38">IF(OR(EG40="",EG40&gt;TODAY()),"",EG40+7)</f>
        <v/>
      </c>
      <c r="EI40" s="58" t="str">
        <f t="shared" ref="EI40" ca="1" si="39">IF(OR(EH40="",EH40&gt;TODAY()),"",EH40+7)</f>
        <v/>
      </c>
      <c r="EJ40" s="58" t="str">
        <f t="shared" ref="EJ40" ca="1" si="40">IF(OR(EI40="",EI40&gt;TODAY()),"",EI40+7)</f>
        <v/>
      </c>
      <c r="EK40" s="58" t="str">
        <f t="shared" ref="EK40" ca="1" si="41">IF(OR(EJ40="",EJ40&gt;TODAY()),"",EJ40+7)</f>
        <v/>
      </c>
      <c r="EL40" s="58" t="str">
        <f t="shared" ref="EL40" ca="1" si="42">IF(OR(EK40="",EK40&gt;TODAY()),"",EK40+7)</f>
        <v/>
      </c>
      <c r="EM40" s="58" t="str">
        <f t="shared" ref="EM40" ca="1" si="43">IF(OR(EL40="",EL40&gt;TODAY()),"",EL40+7)</f>
        <v/>
      </c>
      <c r="EN40" s="58" t="str">
        <f t="shared" ref="EN40" ca="1" si="44">IF(OR(EM40="",EM40&gt;TODAY()),"",EM40+7)</f>
        <v/>
      </c>
      <c r="EO40" s="58" t="str">
        <f t="shared" ref="EO40" ca="1" si="45">IF(OR(EN40="",EN40&gt;TODAY()),"",EN40+7)</f>
        <v/>
      </c>
      <c r="EP40" s="58" t="str">
        <f t="shared" ref="EP40" ca="1" si="46">IF(OR(EO40="",EO40&gt;TODAY()),"",EO40+7)</f>
        <v/>
      </c>
      <c r="EQ40" s="58" t="str">
        <f t="shared" ref="EQ40" ca="1" si="47">IF(OR(EP40="",EP40&gt;TODAY()),"",EP40+7)</f>
        <v/>
      </c>
      <c r="ER40" s="58" t="str">
        <f t="shared" ref="ER40" ca="1" si="48">IF(OR(EQ40="",EQ40&gt;TODAY()),"",EQ40+7)</f>
        <v/>
      </c>
      <c r="ES40" s="58" t="str">
        <f t="shared" ref="ES40" ca="1" si="49">IF(OR(ER40="",ER40&gt;TODAY()),"",ER40+7)</f>
        <v/>
      </c>
      <c r="ET40" s="58" t="str">
        <f t="shared" ref="ET40" ca="1" si="50">IF(OR(ES40="",ES40&gt;TODAY()),"",ES40+7)</f>
        <v/>
      </c>
      <c r="EU40" s="58" t="str">
        <f t="shared" ref="EU40" ca="1" si="51">IF(OR(ET40="",ET40&gt;TODAY()),"",ET40+7)</f>
        <v/>
      </c>
      <c r="EV40" s="58" t="str">
        <f t="shared" ref="EV40" ca="1" si="52">IF(OR(EU40="",EU40&gt;TODAY()),"",EU40+7)</f>
        <v/>
      </c>
      <c r="EW40" s="58" t="str">
        <f t="shared" ref="EW40" ca="1" si="53">IF(OR(EV40="",EV40&gt;TODAY()),"",EV40+7)</f>
        <v/>
      </c>
      <c r="EX40" s="58" t="str">
        <f t="shared" ref="EX40" ca="1" si="54">IF(OR(EW40="",EW40&gt;TODAY()),"",EW40+7)</f>
        <v/>
      </c>
      <c r="EY40" s="58" t="str">
        <f t="shared" ref="EY40" ca="1" si="55">IF(OR(EX40="",EX40&gt;TODAY()),"",EX40+7)</f>
        <v/>
      </c>
      <c r="EZ40" s="58" t="str">
        <f t="shared" ref="EZ40" ca="1" si="56">IF(OR(EY40="",EY40&gt;TODAY()),"",EY40+7)</f>
        <v/>
      </c>
      <c r="FA40" s="58" t="str">
        <f t="shared" ref="FA40" ca="1" si="57">IF(OR(EZ40="",EZ40&gt;TODAY()),"",EZ40+7)</f>
        <v/>
      </c>
      <c r="FB40" s="58" t="str">
        <f t="shared" ref="FB40" ca="1" si="58">IF(OR(FA40="",FA40&gt;TODAY()),"",FA40+7)</f>
        <v/>
      </c>
      <c r="FC40" s="58" t="str">
        <f t="shared" ref="FC40" ca="1" si="59">IF(OR(FB40="",FB40&gt;TODAY()),"",FB40+7)</f>
        <v/>
      </c>
    </row>
    <row r="41" spans="1:160" hidden="1">
      <c r="A41" s="57" t="s">
        <v>125</v>
      </c>
      <c r="B41" s="15" t="str">
        <f>IF(B40="","",TEXT(B39,"mm/dd")&amp;"-"&amp;TEXT(B40,"mm/dd"))</f>
        <v>12/12-12/18</v>
      </c>
      <c r="C41" s="15" t="str">
        <f t="shared" ref="C41:BE41" ca="1" si="60">IF(C40="","",TEXT(C39,"mm/dd")&amp;"-"&amp;TEXT(C40,"mm/dd"))</f>
        <v>12/19-12/25</v>
      </c>
      <c r="D41" s="15" t="str">
        <f t="shared" ca="1" si="60"/>
        <v>12/26-01/01</v>
      </c>
      <c r="E41" s="15" t="str">
        <f t="shared" ca="1" si="60"/>
        <v>01/02-01/08</v>
      </c>
      <c r="F41" s="15" t="str">
        <f t="shared" ca="1" si="60"/>
        <v>01/09-01/15</v>
      </c>
      <c r="G41" s="15" t="str">
        <f t="shared" ca="1" si="60"/>
        <v>01/16-01/22</v>
      </c>
      <c r="H41" s="15" t="str">
        <f t="shared" ca="1" si="60"/>
        <v>01/23-01/29</v>
      </c>
      <c r="I41" s="15" t="str">
        <f t="shared" ca="1" si="60"/>
        <v>01/30-02/05</v>
      </c>
      <c r="J41" s="15" t="str">
        <f t="shared" ca="1" si="60"/>
        <v>02/06-02/12</v>
      </c>
      <c r="K41" s="15" t="str">
        <f t="shared" ca="1" si="60"/>
        <v>02/13-02/19</v>
      </c>
      <c r="L41" s="15" t="str">
        <f t="shared" ca="1" si="60"/>
        <v>02/20-02/26</v>
      </c>
      <c r="M41" s="15" t="str">
        <f t="shared" ca="1" si="60"/>
        <v>02/27-03/05</v>
      </c>
      <c r="N41" s="15" t="str">
        <f t="shared" ca="1" si="60"/>
        <v>03/06-03/12</v>
      </c>
      <c r="O41" s="15" t="str">
        <f t="shared" ca="1" si="60"/>
        <v>03/13-03/19</v>
      </c>
      <c r="P41" s="15" t="str">
        <f t="shared" ca="1" si="60"/>
        <v>03/20-03/26</v>
      </c>
      <c r="Q41" s="15" t="str">
        <f t="shared" ca="1" si="60"/>
        <v>03/27-04/02</v>
      </c>
      <c r="R41" s="15" t="str">
        <f t="shared" ca="1" si="60"/>
        <v>04/03-04/09</v>
      </c>
      <c r="S41" s="15" t="str">
        <f t="shared" ca="1" si="60"/>
        <v>04/10-04/16</v>
      </c>
      <c r="T41" s="15" t="str">
        <f t="shared" ca="1" si="60"/>
        <v>04/17-04/23</v>
      </c>
      <c r="U41" s="15" t="str">
        <f t="shared" ca="1" si="60"/>
        <v>04/24-04/30</v>
      </c>
      <c r="V41" s="15" t="str">
        <f t="shared" ca="1" si="60"/>
        <v>05/01-05/07</v>
      </c>
      <c r="W41" s="15" t="str">
        <f t="shared" ca="1" si="60"/>
        <v>05/08-05/14</v>
      </c>
      <c r="X41" s="15" t="str">
        <f t="shared" ca="1" si="60"/>
        <v>05/15-05/21</v>
      </c>
      <c r="Y41" s="15" t="str">
        <f t="shared" ca="1" si="60"/>
        <v>05/22-05/28</v>
      </c>
      <c r="Z41" s="15" t="str">
        <f t="shared" ca="1" si="60"/>
        <v>05/29-06/04</v>
      </c>
      <c r="AA41" s="15" t="str">
        <f t="shared" ca="1" si="60"/>
        <v>06/05-06/11</v>
      </c>
      <c r="AB41" s="15" t="str">
        <f t="shared" ca="1" si="60"/>
        <v>06/12-06/18</v>
      </c>
      <c r="AC41" s="15" t="str">
        <f t="shared" ca="1" si="60"/>
        <v>06/19-06/25</v>
      </c>
      <c r="AD41" s="15" t="str">
        <f t="shared" ca="1" si="60"/>
        <v>06/26-07/02</v>
      </c>
      <c r="AE41" s="15" t="str">
        <f t="shared" ca="1" si="60"/>
        <v>07/03-07/09</v>
      </c>
      <c r="AF41" s="15" t="str">
        <f t="shared" ca="1" si="60"/>
        <v>07/10-07/16</v>
      </c>
      <c r="AG41" s="15" t="str">
        <f t="shared" ca="1" si="60"/>
        <v>07/17-07/23</v>
      </c>
      <c r="AH41" s="15" t="str">
        <f t="shared" ca="1" si="60"/>
        <v>07/24-07/30</v>
      </c>
      <c r="AI41" s="15" t="str">
        <f t="shared" ca="1" si="60"/>
        <v>07/31-08/06</v>
      </c>
      <c r="AJ41" s="15" t="str">
        <f t="shared" ca="1" si="60"/>
        <v/>
      </c>
      <c r="AK41" s="15" t="str">
        <f t="shared" ca="1" si="60"/>
        <v/>
      </c>
      <c r="AL41" s="15" t="str">
        <f t="shared" ca="1" si="60"/>
        <v/>
      </c>
      <c r="AM41" s="15" t="str">
        <f t="shared" ca="1" si="60"/>
        <v/>
      </c>
      <c r="AN41" s="15" t="str">
        <f t="shared" ca="1" si="60"/>
        <v/>
      </c>
      <c r="AO41" s="15" t="str">
        <f t="shared" ca="1" si="60"/>
        <v/>
      </c>
      <c r="AP41" s="15" t="str">
        <f t="shared" ca="1" si="60"/>
        <v/>
      </c>
      <c r="AQ41" s="15" t="str">
        <f t="shared" ca="1" si="60"/>
        <v/>
      </c>
      <c r="AR41" s="15" t="str">
        <f t="shared" ca="1" si="60"/>
        <v/>
      </c>
      <c r="AS41" s="15" t="str">
        <f t="shared" ca="1" si="60"/>
        <v/>
      </c>
      <c r="AT41" s="15" t="str">
        <f t="shared" ca="1" si="60"/>
        <v/>
      </c>
      <c r="AU41" s="15" t="str">
        <f t="shared" ca="1" si="60"/>
        <v/>
      </c>
      <c r="AV41" s="15" t="str">
        <f t="shared" ca="1" si="60"/>
        <v/>
      </c>
      <c r="AW41" s="15" t="str">
        <f t="shared" ca="1" si="60"/>
        <v/>
      </c>
      <c r="AX41" s="15" t="str">
        <f t="shared" ca="1" si="60"/>
        <v/>
      </c>
      <c r="AY41" s="15" t="str">
        <f t="shared" ca="1" si="60"/>
        <v/>
      </c>
      <c r="AZ41" s="15" t="str">
        <f t="shared" ca="1" si="60"/>
        <v/>
      </c>
      <c r="BA41" s="15" t="str">
        <f t="shared" ca="1" si="60"/>
        <v/>
      </c>
      <c r="BB41" s="15" t="str">
        <f t="shared" ca="1" si="60"/>
        <v/>
      </c>
      <c r="BC41" s="15" t="str">
        <f t="shared" ca="1" si="60"/>
        <v/>
      </c>
      <c r="BD41" s="15" t="str">
        <f t="shared" ca="1" si="60"/>
        <v/>
      </c>
      <c r="BE41" s="15" t="str">
        <f t="shared" ca="1" si="60"/>
        <v/>
      </c>
      <c r="BF41" s="15" t="str">
        <f t="shared" ref="BF41:DE41" ca="1" si="61">IF(BF40="","",TEXT(BF39,"mm/dd")&amp;"-"&amp;TEXT(BF40,"mm/dd"))</f>
        <v/>
      </c>
      <c r="BG41" s="15" t="str">
        <f t="shared" ca="1" si="61"/>
        <v/>
      </c>
      <c r="BH41" s="15" t="str">
        <f t="shared" ca="1" si="61"/>
        <v/>
      </c>
      <c r="BI41" s="15" t="str">
        <f t="shared" ca="1" si="61"/>
        <v/>
      </c>
      <c r="BJ41" s="15" t="str">
        <f t="shared" ca="1" si="61"/>
        <v/>
      </c>
      <c r="BK41" s="15" t="str">
        <f t="shared" ca="1" si="61"/>
        <v/>
      </c>
      <c r="BL41" s="15" t="str">
        <f t="shared" ca="1" si="61"/>
        <v/>
      </c>
      <c r="BM41" s="15" t="str">
        <f t="shared" ca="1" si="61"/>
        <v/>
      </c>
      <c r="BN41" s="15" t="str">
        <f t="shared" ca="1" si="61"/>
        <v/>
      </c>
      <c r="BO41" s="15" t="str">
        <f t="shared" ca="1" si="61"/>
        <v/>
      </c>
      <c r="BP41" s="15" t="str">
        <f t="shared" ca="1" si="61"/>
        <v/>
      </c>
      <c r="BQ41" s="15" t="str">
        <f t="shared" ca="1" si="61"/>
        <v/>
      </c>
      <c r="BR41" s="15" t="str">
        <f t="shared" ca="1" si="61"/>
        <v/>
      </c>
      <c r="BS41" s="15" t="str">
        <f t="shared" ca="1" si="61"/>
        <v/>
      </c>
      <c r="BT41" s="15" t="str">
        <f t="shared" ca="1" si="61"/>
        <v/>
      </c>
      <c r="BU41" s="15" t="str">
        <f t="shared" ca="1" si="61"/>
        <v/>
      </c>
      <c r="BV41" s="15" t="str">
        <f t="shared" ca="1" si="61"/>
        <v/>
      </c>
      <c r="BW41" s="15" t="str">
        <f t="shared" ca="1" si="61"/>
        <v/>
      </c>
      <c r="BX41" s="15" t="str">
        <f t="shared" ca="1" si="61"/>
        <v/>
      </c>
      <c r="BY41" s="15" t="str">
        <f t="shared" ca="1" si="61"/>
        <v/>
      </c>
      <c r="BZ41" s="15" t="str">
        <f t="shared" ca="1" si="61"/>
        <v/>
      </c>
      <c r="CA41" s="15" t="str">
        <f t="shared" ca="1" si="61"/>
        <v/>
      </c>
      <c r="CB41" s="15" t="str">
        <f t="shared" ca="1" si="61"/>
        <v/>
      </c>
      <c r="CC41" s="15" t="str">
        <f t="shared" ca="1" si="61"/>
        <v/>
      </c>
      <c r="CD41" s="15" t="str">
        <f t="shared" ca="1" si="61"/>
        <v/>
      </c>
      <c r="CE41" s="15" t="str">
        <f t="shared" ca="1" si="61"/>
        <v/>
      </c>
      <c r="CF41" s="15" t="str">
        <f t="shared" ca="1" si="61"/>
        <v/>
      </c>
      <c r="CG41" s="15" t="str">
        <f t="shared" ca="1" si="61"/>
        <v/>
      </c>
      <c r="CH41" s="15" t="str">
        <f t="shared" ca="1" si="61"/>
        <v/>
      </c>
      <c r="CI41" s="15" t="str">
        <f t="shared" ca="1" si="61"/>
        <v/>
      </c>
      <c r="CJ41" s="15" t="str">
        <f t="shared" ca="1" si="61"/>
        <v/>
      </c>
      <c r="CK41" s="15" t="str">
        <f t="shared" ca="1" si="61"/>
        <v/>
      </c>
      <c r="CL41" s="15" t="str">
        <f t="shared" ca="1" si="61"/>
        <v/>
      </c>
      <c r="CM41" s="15" t="str">
        <f t="shared" ca="1" si="61"/>
        <v/>
      </c>
      <c r="CN41" s="15" t="str">
        <f t="shared" ca="1" si="61"/>
        <v/>
      </c>
      <c r="CO41" s="15" t="str">
        <f t="shared" ca="1" si="61"/>
        <v/>
      </c>
      <c r="CP41" s="15" t="str">
        <f t="shared" ca="1" si="61"/>
        <v/>
      </c>
      <c r="CQ41" s="15" t="str">
        <f t="shared" ca="1" si="61"/>
        <v/>
      </c>
      <c r="CR41" s="15" t="str">
        <f t="shared" ca="1" si="61"/>
        <v/>
      </c>
      <c r="CS41" s="15" t="str">
        <f t="shared" ca="1" si="61"/>
        <v/>
      </c>
      <c r="CT41" s="15" t="str">
        <f t="shared" ca="1" si="61"/>
        <v/>
      </c>
      <c r="CU41" s="15" t="str">
        <f t="shared" ca="1" si="61"/>
        <v/>
      </c>
      <c r="CV41" s="15" t="str">
        <f t="shared" ca="1" si="61"/>
        <v/>
      </c>
      <c r="CW41" s="15" t="str">
        <f t="shared" ca="1" si="61"/>
        <v/>
      </c>
      <c r="CX41" s="15" t="str">
        <f t="shared" ca="1" si="61"/>
        <v/>
      </c>
      <c r="CY41" s="15" t="str">
        <f t="shared" ca="1" si="61"/>
        <v/>
      </c>
      <c r="CZ41" s="15" t="str">
        <f t="shared" ca="1" si="61"/>
        <v/>
      </c>
      <c r="DA41" s="15" t="str">
        <f t="shared" ca="1" si="61"/>
        <v/>
      </c>
      <c r="DB41" s="15" t="str">
        <f t="shared" ca="1" si="61"/>
        <v/>
      </c>
      <c r="DC41" s="15" t="str">
        <f t="shared" ca="1" si="61"/>
        <v/>
      </c>
      <c r="DD41" s="15" t="str">
        <f t="shared" ca="1" si="61"/>
        <v/>
      </c>
      <c r="DE41" s="15" t="str">
        <f t="shared" ca="1" si="61"/>
        <v/>
      </c>
      <c r="DF41" s="15" t="str">
        <f t="shared" ref="DF41" ca="1" si="62">IF(DF40="","",TEXT(DF39,"mm/dd")&amp;"-"&amp;TEXT(DF40,"mm/dd"))</f>
        <v/>
      </c>
      <c r="DG41" s="15" t="str">
        <f t="shared" ref="DG41:FC41" ca="1" si="63">IF(DG40="","",TEXT(DG39,"mm/dd")&amp;"-"&amp;TEXT(DG40,"mm/dd"))</f>
        <v/>
      </c>
      <c r="DH41" s="15" t="str">
        <f t="shared" ca="1" si="63"/>
        <v/>
      </c>
      <c r="DI41" s="15" t="str">
        <f t="shared" ca="1" si="63"/>
        <v/>
      </c>
      <c r="DJ41" s="15" t="str">
        <f t="shared" ca="1" si="63"/>
        <v/>
      </c>
      <c r="DK41" s="15" t="str">
        <f t="shared" ca="1" si="63"/>
        <v/>
      </c>
      <c r="DL41" s="15" t="str">
        <f t="shared" ca="1" si="63"/>
        <v/>
      </c>
      <c r="DM41" s="15" t="str">
        <f t="shared" ca="1" si="63"/>
        <v/>
      </c>
      <c r="DN41" s="15" t="str">
        <f t="shared" ca="1" si="63"/>
        <v/>
      </c>
      <c r="DO41" s="15" t="str">
        <f t="shared" ca="1" si="63"/>
        <v/>
      </c>
      <c r="DP41" s="15" t="str">
        <f t="shared" ca="1" si="63"/>
        <v/>
      </c>
      <c r="DQ41" s="15" t="str">
        <f t="shared" ca="1" si="63"/>
        <v/>
      </c>
      <c r="DR41" s="15" t="str">
        <f t="shared" ca="1" si="63"/>
        <v/>
      </c>
      <c r="DS41" s="15" t="str">
        <f t="shared" ca="1" si="63"/>
        <v/>
      </c>
      <c r="DT41" s="15" t="str">
        <f t="shared" ca="1" si="63"/>
        <v/>
      </c>
      <c r="DU41" s="15" t="str">
        <f t="shared" ca="1" si="63"/>
        <v/>
      </c>
      <c r="DV41" s="15" t="str">
        <f t="shared" ca="1" si="63"/>
        <v/>
      </c>
      <c r="DW41" s="15" t="str">
        <f t="shared" ca="1" si="63"/>
        <v/>
      </c>
      <c r="DX41" s="15" t="str">
        <f t="shared" ca="1" si="63"/>
        <v/>
      </c>
      <c r="DY41" s="15" t="str">
        <f t="shared" ca="1" si="63"/>
        <v/>
      </c>
      <c r="DZ41" s="15" t="str">
        <f t="shared" ca="1" si="63"/>
        <v/>
      </c>
      <c r="EA41" s="15" t="str">
        <f t="shared" ca="1" si="63"/>
        <v/>
      </c>
      <c r="EB41" s="15" t="str">
        <f t="shared" ca="1" si="63"/>
        <v/>
      </c>
      <c r="EC41" s="15" t="str">
        <f t="shared" ca="1" si="63"/>
        <v/>
      </c>
      <c r="ED41" s="15" t="str">
        <f t="shared" ca="1" si="63"/>
        <v/>
      </c>
      <c r="EE41" s="15" t="str">
        <f t="shared" ca="1" si="63"/>
        <v/>
      </c>
      <c r="EF41" s="15" t="str">
        <f t="shared" ca="1" si="63"/>
        <v/>
      </c>
      <c r="EG41" s="15" t="str">
        <f t="shared" ca="1" si="63"/>
        <v/>
      </c>
      <c r="EH41" s="15" t="str">
        <f t="shared" ca="1" si="63"/>
        <v/>
      </c>
      <c r="EI41" s="15" t="str">
        <f t="shared" ca="1" si="63"/>
        <v/>
      </c>
      <c r="EJ41" s="15" t="str">
        <f t="shared" ca="1" si="63"/>
        <v/>
      </c>
      <c r="EK41" s="15" t="str">
        <f t="shared" ca="1" si="63"/>
        <v/>
      </c>
      <c r="EL41" s="15" t="str">
        <f t="shared" ca="1" si="63"/>
        <v/>
      </c>
      <c r="EM41" s="15" t="str">
        <f t="shared" ca="1" si="63"/>
        <v/>
      </c>
      <c r="EN41" s="15" t="str">
        <f t="shared" ca="1" si="63"/>
        <v/>
      </c>
      <c r="EO41" s="15" t="str">
        <f t="shared" ca="1" si="63"/>
        <v/>
      </c>
      <c r="EP41" s="15" t="str">
        <f t="shared" ca="1" si="63"/>
        <v/>
      </c>
      <c r="EQ41" s="15" t="str">
        <f t="shared" ca="1" si="63"/>
        <v/>
      </c>
      <c r="ER41" s="15" t="str">
        <f t="shared" ca="1" si="63"/>
        <v/>
      </c>
      <c r="ES41" s="15" t="str">
        <f t="shared" ca="1" si="63"/>
        <v/>
      </c>
      <c r="ET41" s="15" t="str">
        <f t="shared" ca="1" si="63"/>
        <v/>
      </c>
      <c r="EU41" s="15" t="str">
        <f t="shared" ca="1" si="63"/>
        <v/>
      </c>
      <c r="EV41" s="15" t="str">
        <f t="shared" ca="1" si="63"/>
        <v/>
      </c>
      <c r="EW41" s="15" t="str">
        <f t="shared" ca="1" si="63"/>
        <v/>
      </c>
      <c r="EX41" s="15" t="str">
        <f t="shared" ca="1" si="63"/>
        <v/>
      </c>
      <c r="EY41" s="15" t="str">
        <f t="shared" ca="1" si="63"/>
        <v/>
      </c>
      <c r="EZ41" s="15" t="str">
        <f t="shared" ca="1" si="63"/>
        <v/>
      </c>
      <c r="FA41" s="15" t="str">
        <f t="shared" ca="1" si="63"/>
        <v/>
      </c>
      <c r="FB41" s="15" t="str">
        <f t="shared" ca="1" si="63"/>
        <v/>
      </c>
      <c r="FC41" s="15" t="str">
        <f t="shared" ca="1" si="63"/>
        <v/>
      </c>
    </row>
    <row r="42" spans="1:160" ht="15.6" customHeight="1">
      <c r="A42" s="24" t="s">
        <v>126</v>
      </c>
      <c r="B42" s="18">
        <f>IF(B$40="","",COUNTIFS(RESIDENTS!$M:$M,"Pfizer-BioNTech",RESIDENTS!$Q:$Q,"&lt;="&amp;B$40,RESIDENTS!$H:$H,"",RESIDENTS!$I:$I,"")+
COUNTIFS(RESIDENTS!$M:$M,"Pfizer-BioNTech",RESIDENTS!$Q:$Q,"&lt;="&amp;B$40,RESIDENTS!$H:$H,"",RESIDENTS!$I:$I,"&gt;="&amp;B$39)+
COUNTIFS(RESIDENTS!$M:$M,"Pfizer-BioNTech",RESIDENTS!$Q:$Q,"&lt;="&amp;B$40,RESIDENTS!$H:$H,"&lt;="&amp;B$40,RESIDENTS!$I:$I,"")+
COUNTIFS(RESIDENTS!$M:$M,"Pfizer-BioNTech",RESIDENTS!$Q:$Q,"&lt;="&amp;B$40,RESIDENTS!$H:$H,"&lt;="&amp;B$40,RESIDENTS!$I:$I,"&gt;="&amp;B$39))</f>
        <v>0</v>
      </c>
      <c r="C42" s="18">
        <f ca="1">IF(C$40="","",COUNTIFS(RESIDENTS!$M:$M,"Pfizer-BioNTech",RESIDENTS!$Q:$Q,"&lt;="&amp;C$40,RESIDENTS!$H:$H,"",RESIDENTS!$I:$I,"")+
COUNTIFS(RESIDENTS!$M:$M,"Pfizer-BioNTech",RESIDENTS!$Q:$Q,"&lt;="&amp;C$40,RESIDENTS!$H:$H,"",RESIDENTS!$I:$I,"&gt;="&amp;C$39)+
COUNTIFS(RESIDENTS!$M:$M,"Pfizer-BioNTech",RESIDENTS!$Q:$Q,"&lt;="&amp;C$40,RESIDENTS!$H:$H,"&lt;="&amp;C$40,RESIDENTS!$I:$I,"")+
COUNTIFS(RESIDENTS!$M:$M,"Pfizer-BioNTech",RESIDENTS!$Q:$Q,"&lt;="&amp;C$40,RESIDENTS!$H:$H,"&lt;="&amp;C$40,RESIDENTS!$I:$I,"&gt;="&amp;C$39))</f>
        <v>0</v>
      </c>
      <c r="D42" s="18">
        <f ca="1">IF(D$40="","",COUNTIFS(RESIDENTS!$M:$M,"Pfizer-BioNTech",RESIDENTS!$Q:$Q,"&lt;="&amp;D$40,RESIDENTS!$H:$H,"",RESIDENTS!$I:$I,"")+
COUNTIFS(RESIDENTS!$M:$M,"Pfizer-BioNTech",RESIDENTS!$Q:$Q,"&lt;="&amp;D$40,RESIDENTS!$H:$H,"",RESIDENTS!$I:$I,"&gt;="&amp;D$39)+
COUNTIFS(RESIDENTS!$M:$M,"Pfizer-BioNTech",RESIDENTS!$Q:$Q,"&lt;="&amp;D$40,RESIDENTS!$H:$H,"&lt;="&amp;D$40,RESIDENTS!$I:$I,"")+
COUNTIFS(RESIDENTS!$M:$M,"Pfizer-BioNTech",RESIDENTS!$Q:$Q,"&lt;="&amp;D$40,RESIDENTS!$H:$H,"&lt;="&amp;D$40,RESIDENTS!$I:$I,"&gt;="&amp;D$39))</f>
        <v>0</v>
      </c>
      <c r="E42" s="18">
        <f ca="1">IF(E$40="","",COUNTIFS(RESIDENTS!$M:$M,"Pfizer-BioNTech",RESIDENTS!$Q:$Q,"&lt;="&amp;E$40,RESIDENTS!$H:$H,"",RESIDENTS!$I:$I,"")+
COUNTIFS(RESIDENTS!$M:$M,"Pfizer-BioNTech",RESIDENTS!$Q:$Q,"&lt;="&amp;E$40,RESIDENTS!$H:$H,"",RESIDENTS!$I:$I,"&gt;="&amp;E$39)+
COUNTIFS(RESIDENTS!$M:$M,"Pfizer-BioNTech",RESIDENTS!$Q:$Q,"&lt;="&amp;E$40,RESIDENTS!$H:$H,"&lt;="&amp;E$40,RESIDENTS!$I:$I,"")+
COUNTIFS(RESIDENTS!$M:$M,"Pfizer-BioNTech",RESIDENTS!$Q:$Q,"&lt;="&amp;E$40,RESIDENTS!$H:$H,"&lt;="&amp;E$40,RESIDENTS!$I:$I,"&gt;="&amp;E$39))</f>
        <v>0</v>
      </c>
      <c r="F42" s="18">
        <f ca="1">IF(F$40="","",COUNTIFS(RESIDENTS!$M:$M,"Pfizer-BioNTech",RESIDENTS!$Q:$Q,"&lt;="&amp;F$40,RESIDENTS!$H:$H,"",RESIDENTS!$I:$I,"")+
COUNTIFS(RESIDENTS!$M:$M,"Pfizer-BioNTech",RESIDENTS!$Q:$Q,"&lt;="&amp;F$40,RESIDENTS!$H:$H,"",RESIDENTS!$I:$I,"&gt;="&amp;F$39)+
COUNTIFS(RESIDENTS!$M:$M,"Pfizer-BioNTech",RESIDENTS!$Q:$Q,"&lt;="&amp;F$40,RESIDENTS!$H:$H,"&lt;="&amp;F$40,RESIDENTS!$I:$I,"")+
COUNTIFS(RESIDENTS!$M:$M,"Pfizer-BioNTech",RESIDENTS!$Q:$Q,"&lt;="&amp;F$40,RESIDENTS!$H:$H,"&lt;="&amp;F$40,RESIDENTS!$I:$I,"&gt;="&amp;F$39))</f>
        <v>0</v>
      </c>
      <c r="G42" s="18">
        <f ca="1">IF(G$40="","",COUNTIFS(RESIDENTS!$M:$M,"Pfizer-BioNTech",RESIDENTS!$Q:$Q,"&lt;="&amp;G$40,RESIDENTS!$H:$H,"",RESIDENTS!$I:$I,"")+
COUNTIFS(RESIDENTS!$M:$M,"Pfizer-BioNTech",RESIDENTS!$Q:$Q,"&lt;="&amp;G$40,RESIDENTS!$H:$H,"",RESIDENTS!$I:$I,"&gt;="&amp;G$39)+
COUNTIFS(RESIDENTS!$M:$M,"Pfizer-BioNTech",RESIDENTS!$Q:$Q,"&lt;="&amp;G$40,RESIDENTS!$H:$H,"&lt;="&amp;G$40,RESIDENTS!$I:$I,"")+
COUNTIFS(RESIDENTS!$M:$M,"Pfizer-BioNTech",RESIDENTS!$Q:$Q,"&lt;="&amp;G$40,RESIDENTS!$H:$H,"&lt;="&amp;G$40,RESIDENTS!$I:$I,"&gt;="&amp;G$39))</f>
        <v>0</v>
      </c>
      <c r="H42" s="18">
        <f ca="1">IF(H$40="","",COUNTIFS(RESIDENTS!$M:$M,"Pfizer-BioNTech",RESIDENTS!$Q:$Q,"&lt;="&amp;H$40,RESIDENTS!$H:$H,"",RESIDENTS!$I:$I,"")+
COUNTIFS(RESIDENTS!$M:$M,"Pfizer-BioNTech",RESIDENTS!$Q:$Q,"&lt;="&amp;H$40,RESIDENTS!$H:$H,"",RESIDENTS!$I:$I,"&gt;="&amp;H$39)+
COUNTIFS(RESIDENTS!$M:$M,"Pfizer-BioNTech",RESIDENTS!$Q:$Q,"&lt;="&amp;H$40,RESIDENTS!$H:$H,"&lt;="&amp;H$40,RESIDENTS!$I:$I,"")+
COUNTIFS(RESIDENTS!$M:$M,"Pfizer-BioNTech",RESIDENTS!$Q:$Q,"&lt;="&amp;H$40,RESIDENTS!$H:$H,"&lt;="&amp;H$40,RESIDENTS!$I:$I,"&gt;="&amp;H$39))</f>
        <v>0</v>
      </c>
      <c r="I42" s="18">
        <f ca="1">IF(I$40="","",COUNTIFS(RESIDENTS!$M:$M,"Pfizer-BioNTech",RESIDENTS!$Q:$Q,"&lt;="&amp;I$40,RESIDENTS!$H:$H,"",RESIDENTS!$I:$I,"")+
COUNTIFS(RESIDENTS!$M:$M,"Pfizer-BioNTech",RESIDENTS!$Q:$Q,"&lt;="&amp;I$40,RESIDENTS!$H:$H,"",RESIDENTS!$I:$I,"&gt;="&amp;I$39)+
COUNTIFS(RESIDENTS!$M:$M,"Pfizer-BioNTech",RESIDENTS!$Q:$Q,"&lt;="&amp;I$40,RESIDENTS!$H:$H,"&lt;="&amp;I$40,RESIDENTS!$I:$I,"")+
COUNTIFS(RESIDENTS!$M:$M,"Pfizer-BioNTech",RESIDENTS!$Q:$Q,"&lt;="&amp;I$40,RESIDENTS!$H:$H,"&lt;="&amp;I$40,RESIDENTS!$I:$I,"&gt;="&amp;I$39))</f>
        <v>0</v>
      </c>
      <c r="J42" s="18">
        <f ca="1">IF(J$40="","",COUNTIFS(RESIDENTS!$M:$M,"Pfizer-BioNTech",RESIDENTS!$Q:$Q,"&lt;="&amp;J$40,RESIDENTS!$H:$H,"",RESIDENTS!$I:$I,"")+
COUNTIFS(RESIDENTS!$M:$M,"Pfizer-BioNTech",RESIDENTS!$Q:$Q,"&lt;="&amp;J$40,RESIDENTS!$H:$H,"",RESIDENTS!$I:$I,"&gt;="&amp;J$39)+
COUNTIFS(RESIDENTS!$M:$M,"Pfizer-BioNTech",RESIDENTS!$Q:$Q,"&lt;="&amp;J$40,RESIDENTS!$H:$H,"&lt;="&amp;J$40,RESIDENTS!$I:$I,"")+
COUNTIFS(RESIDENTS!$M:$M,"Pfizer-BioNTech",RESIDENTS!$Q:$Q,"&lt;="&amp;J$40,RESIDENTS!$H:$H,"&lt;="&amp;J$40,RESIDENTS!$I:$I,"&gt;="&amp;J$39))</f>
        <v>0</v>
      </c>
      <c r="K42" s="18">
        <f ca="1">IF(K$40="","",COUNTIFS(RESIDENTS!$M:$M,"Pfizer-BioNTech",RESIDENTS!$Q:$Q,"&lt;="&amp;K$40,RESIDENTS!$H:$H,"",RESIDENTS!$I:$I,"")+
COUNTIFS(RESIDENTS!$M:$M,"Pfizer-BioNTech",RESIDENTS!$Q:$Q,"&lt;="&amp;K$40,RESIDENTS!$H:$H,"",RESIDENTS!$I:$I,"&gt;="&amp;K$39)+
COUNTIFS(RESIDENTS!$M:$M,"Pfizer-BioNTech",RESIDENTS!$Q:$Q,"&lt;="&amp;K$40,RESIDENTS!$H:$H,"&lt;="&amp;K$40,RESIDENTS!$I:$I,"")+
COUNTIFS(RESIDENTS!$M:$M,"Pfizer-BioNTech",RESIDENTS!$Q:$Q,"&lt;="&amp;K$40,RESIDENTS!$H:$H,"&lt;="&amp;K$40,RESIDENTS!$I:$I,"&gt;="&amp;K$39))</f>
        <v>0</v>
      </c>
      <c r="L42" s="18">
        <f ca="1">IF(L$40="","",COUNTIFS(RESIDENTS!$M:$M,"Pfizer-BioNTech",RESIDENTS!$Q:$Q,"&lt;="&amp;L$40,RESIDENTS!$H:$H,"",RESIDENTS!$I:$I,"")+
COUNTIFS(RESIDENTS!$M:$M,"Pfizer-BioNTech",RESIDENTS!$Q:$Q,"&lt;="&amp;L$40,RESIDENTS!$H:$H,"",RESIDENTS!$I:$I,"&gt;="&amp;L$39)+
COUNTIFS(RESIDENTS!$M:$M,"Pfizer-BioNTech",RESIDENTS!$Q:$Q,"&lt;="&amp;L$40,RESIDENTS!$H:$H,"&lt;="&amp;L$40,RESIDENTS!$I:$I,"")+
COUNTIFS(RESIDENTS!$M:$M,"Pfizer-BioNTech",RESIDENTS!$Q:$Q,"&lt;="&amp;L$40,RESIDENTS!$H:$H,"&lt;="&amp;L$40,RESIDENTS!$I:$I,"&gt;="&amp;L$39))</f>
        <v>0</v>
      </c>
      <c r="M42" s="18">
        <f ca="1">IF(M$40="","",COUNTIFS(RESIDENTS!$M:$M,"Pfizer-BioNTech",RESIDENTS!$Q:$Q,"&lt;="&amp;M$40,RESIDENTS!$H:$H,"",RESIDENTS!$I:$I,"")+
COUNTIFS(RESIDENTS!$M:$M,"Pfizer-BioNTech",RESIDENTS!$Q:$Q,"&lt;="&amp;M$40,RESIDENTS!$H:$H,"",RESIDENTS!$I:$I,"&gt;="&amp;M$39)+
COUNTIFS(RESIDENTS!$M:$M,"Pfizer-BioNTech",RESIDENTS!$Q:$Q,"&lt;="&amp;M$40,RESIDENTS!$H:$H,"&lt;="&amp;M$40,RESIDENTS!$I:$I,"")+
COUNTIFS(RESIDENTS!$M:$M,"Pfizer-BioNTech",RESIDENTS!$Q:$Q,"&lt;="&amp;M$40,RESIDENTS!$H:$H,"&lt;="&amp;M$40,RESIDENTS!$I:$I,"&gt;="&amp;M$39))</f>
        <v>0</v>
      </c>
      <c r="N42" s="18">
        <f ca="1">IF(N$40="","",COUNTIFS(RESIDENTS!$M:$M,"Pfizer-BioNTech",RESIDENTS!$Q:$Q,"&lt;="&amp;N$40,RESIDENTS!$H:$H,"",RESIDENTS!$I:$I,"")+
COUNTIFS(RESIDENTS!$M:$M,"Pfizer-BioNTech",RESIDENTS!$Q:$Q,"&lt;="&amp;N$40,RESIDENTS!$H:$H,"",RESIDENTS!$I:$I,"&gt;="&amp;N$39)+
COUNTIFS(RESIDENTS!$M:$M,"Pfizer-BioNTech",RESIDENTS!$Q:$Q,"&lt;="&amp;N$40,RESIDENTS!$H:$H,"&lt;="&amp;N$40,RESIDENTS!$I:$I,"")+
COUNTIFS(RESIDENTS!$M:$M,"Pfizer-BioNTech",RESIDENTS!$Q:$Q,"&lt;="&amp;N$40,RESIDENTS!$H:$H,"&lt;="&amp;N$40,RESIDENTS!$I:$I,"&gt;="&amp;N$39))</f>
        <v>0</v>
      </c>
      <c r="O42" s="18">
        <f ca="1">IF(O$40="","",COUNTIFS(RESIDENTS!$M:$M,"Pfizer-BioNTech",RESIDENTS!$Q:$Q,"&lt;="&amp;O$40,RESIDENTS!$H:$H,"",RESIDENTS!$I:$I,"")+
COUNTIFS(RESIDENTS!$M:$M,"Pfizer-BioNTech",RESIDENTS!$Q:$Q,"&lt;="&amp;O$40,RESIDENTS!$H:$H,"",RESIDENTS!$I:$I,"&gt;="&amp;O$39)+
COUNTIFS(RESIDENTS!$M:$M,"Pfizer-BioNTech",RESIDENTS!$Q:$Q,"&lt;="&amp;O$40,RESIDENTS!$H:$H,"&lt;="&amp;O$40,RESIDENTS!$I:$I,"")+
COUNTIFS(RESIDENTS!$M:$M,"Pfizer-BioNTech",RESIDENTS!$Q:$Q,"&lt;="&amp;O$40,RESIDENTS!$H:$H,"&lt;="&amp;O$40,RESIDENTS!$I:$I,"&gt;="&amp;O$39))</f>
        <v>0</v>
      </c>
      <c r="P42" s="18">
        <f ca="1">IF(P$40="","",COUNTIFS(RESIDENTS!$M:$M,"Pfizer-BioNTech",RESIDENTS!$Q:$Q,"&lt;="&amp;P$40,RESIDENTS!$H:$H,"",RESIDENTS!$I:$I,"")+
COUNTIFS(RESIDENTS!$M:$M,"Pfizer-BioNTech",RESIDENTS!$Q:$Q,"&lt;="&amp;P$40,RESIDENTS!$H:$H,"",RESIDENTS!$I:$I,"&gt;="&amp;P$39)+
COUNTIFS(RESIDENTS!$M:$M,"Pfizer-BioNTech",RESIDENTS!$Q:$Q,"&lt;="&amp;P$40,RESIDENTS!$H:$H,"&lt;="&amp;P$40,RESIDENTS!$I:$I,"")+
COUNTIFS(RESIDENTS!$M:$M,"Pfizer-BioNTech",RESIDENTS!$Q:$Q,"&lt;="&amp;P$40,RESIDENTS!$H:$H,"&lt;="&amp;P$40,RESIDENTS!$I:$I,"&gt;="&amp;P$39))</f>
        <v>0</v>
      </c>
      <c r="Q42" s="18">
        <f ca="1">IF(Q$40="","",COUNTIFS(RESIDENTS!$M:$M,"Pfizer-BioNTech",RESIDENTS!$Q:$Q,"&lt;="&amp;Q$40,RESIDENTS!$H:$H,"",RESIDENTS!$I:$I,"")+
COUNTIFS(RESIDENTS!$M:$M,"Pfizer-BioNTech",RESIDENTS!$Q:$Q,"&lt;="&amp;Q$40,RESIDENTS!$H:$H,"",RESIDENTS!$I:$I,"&gt;="&amp;Q$39)+
COUNTIFS(RESIDENTS!$M:$M,"Pfizer-BioNTech",RESIDENTS!$Q:$Q,"&lt;="&amp;Q$40,RESIDENTS!$H:$H,"&lt;="&amp;Q$40,RESIDENTS!$I:$I,"")+
COUNTIFS(RESIDENTS!$M:$M,"Pfizer-BioNTech",RESIDENTS!$Q:$Q,"&lt;="&amp;Q$40,RESIDENTS!$H:$H,"&lt;="&amp;Q$40,RESIDENTS!$I:$I,"&gt;="&amp;Q$39))</f>
        <v>0</v>
      </c>
      <c r="R42" s="18">
        <f ca="1">IF(R$40="","",COUNTIFS(RESIDENTS!$M:$M,"Pfizer-BioNTech",RESIDENTS!$Q:$Q,"&lt;="&amp;R$40,RESIDENTS!$H:$H,"",RESIDENTS!$I:$I,"")+
COUNTIFS(RESIDENTS!$M:$M,"Pfizer-BioNTech",RESIDENTS!$Q:$Q,"&lt;="&amp;R$40,RESIDENTS!$H:$H,"",RESIDENTS!$I:$I,"&gt;="&amp;R$39)+
COUNTIFS(RESIDENTS!$M:$M,"Pfizer-BioNTech",RESIDENTS!$Q:$Q,"&lt;="&amp;R$40,RESIDENTS!$H:$H,"&lt;="&amp;R$40,RESIDENTS!$I:$I,"")+
COUNTIFS(RESIDENTS!$M:$M,"Pfizer-BioNTech",RESIDENTS!$Q:$Q,"&lt;="&amp;R$40,RESIDENTS!$H:$H,"&lt;="&amp;R$40,RESIDENTS!$I:$I,"&gt;="&amp;R$39))</f>
        <v>0</v>
      </c>
      <c r="S42" s="18">
        <f ca="1">IF(S$40="","",COUNTIFS(RESIDENTS!$M:$M,"Pfizer-BioNTech",RESIDENTS!$Q:$Q,"&lt;="&amp;S$40,RESIDENTS!$H:$H,"",RESIDENTS!$I:$I,"")+
COUNTIFS(RESIDENTS!$M:$M,"Pfizer-BioNTech",RESIDENTS!$Q:$Q,"&lt;="&amp;S$40,RESIDENTS!$H:$H,"",RESIDENTS!$I:$I,"&gt;="&amp;S$39)+
COUNTIFS(RESIDENTS!$M:$M,"Pfizer-BioNTech",RESIDENTS!$Q:$Q,"&lt;="&amp;S$40,RESIDENTS!$H:$H,"&lt;="&amp;S$40,RESIDENTS!$I:$I,"")+
COUNTIFS(RESIDENTS!$M:$M,"Pfizer-BioNTech",RESIDENTS!$Q:$Q,"&lt;="&amp;S$40,RESIDENTS!$H:$H,"&lt;="&amp;S$40,RESIDENTS!$I:$I,"&gt;="&amp;S$39))</f>
        <v>0</v>
      </c>
      <c r="T42" s="18">
        <f ca="1">IF(T$40="","",COUNTIFS(RESIDENTS!$M:$M,"Pfizer-BioNTech",RESIDENTS!$Q:$Q,"&lt;="&amp;T$40,RESIDENTS!$H:$H,"",RESIDENTS!$I:$I,"")+
COUNTIFS(RESIDENTS!$M:$M,"Pfizer-BioNTech",RESIDENTS!$Q:$Q,"&lt;="&amp;T$40,RESIDENTS!$H:$H,"",RESIDENTS!$I:$I,"&gt;="&amp;T$39)+
COUNTIFS(RESIDENTS!$M:$M,"Pfizer-BioNTech",RESIDENTS!$Q:$Q,"&lt;="&amp;T$40,RESIDENTS!$H:$H,"&lt;="&amp;T$40,RESIDENTS!$I:$I,"")+
COUNTIFS(RESIDENTS!$M:$M,"Pfizer-BioNTech",RESIDENTS!$Q:$Q,"&lt;="&amp;T$40,RESIDENTS!$H:$H,"&lt;="&amp;T$40,RESIDENTS!$I:$I,"&gt;="&amp;T$39))</f>
        <v>0</v>
      </c>
      <c r="U42" s="18">
        <f ca="1">IF(U$40="","",COUNTIFS(RESIDENTS!$M:$M,"Pfizer-BioNTech",RESIDENTS!$Q:$Q,"&lt;="&amp;U$40,RESIDENTS!$H:$H,"",RESIDENTS!$I:$I,"")+
COUNTIFS(RESIDENTS!$M:$M,"Pfizer-BioNTech",RESIDENTS!$Q:$Q,"&lt;="&amp;U$40,RESIDENTS!$H:$H,"",RESIDENTS!$I:$I,"&gt;="&amp;U$39)+
COUNTIFS(RESIDENTS!$M:$M,"Pfizer-BioNTech",RESIDENTS!$Q:$Q,"&lt;="&amp;U$40,RESIDENTS!$H:$H,"&lt;="&amp;U$40,RESIDENTS!$I:$I,"")+
COUNTIFS(RESIDENTS!$M:$M,"Pfizer-BioNTech",RESIDENTS!$Q:$Q,"&lt;="&amp;U$40,RESIDENTS!$H:$H,"&lt;="&amp;U$40,RESIDENTS!$I:$I,"&gt;="&amp;U$39))</f>
        <v>0</v>
      </c>
      <c r="V42" s="18">
        <f ca="1">IF(V$40="","",COUNTIFS(RESIDENTS!$M:$M,"Pfizer-BioNTech",RESIDENTS!$Q:$Q,"&lt;="&amp;V$40,RESIDENTS!$H:$H,"",RESIDENTS!$I:$I,"")+
COUNTIFS(RESIDENTS!$M:$M,"Pfizer-BioNTech",RESIDENTS!$Q:$Q,"&lt;="&amp;V$40,RESIDENTS!$H:$H,"",RESIDENTS!$I:$I,"&gt;="&amp;V$39)+
COUNTIFS(RESIDENTS!$M:$M,"Pfizer-BioNTech",RESIDENTS!$Q:$Q,"&lt;="&amp;V$40,RESIDENTS!$H:$H,"&lt;="&amp;V$40,RESIDENTS!$I:$I,"")+
COUNTIFS(RESIDENTS!$M:$M,"Pfizer-BioNTech",RESIDENTS!$Q:$Q,"&lt;="&amp;V$40,RESIDENTS!$H:$H,"&lt;="&amp;V$40,RESIDENTS!$I:$I,"&gt;="&amp;V$39))</f>
        <v>0</v>
      </c>
      <c r="W42" s="18">
        <f ca="1">IF(W$40="","",COUNTIFS(RESIDENTS!$M:$M,"Pfizer-BioNTech",RESIDENTS!$Q:$Q,"&lt;="&amp;W$40,RESIDENTS!$H:$H,"",RESIDENTS!$I:$I,"")+
COUNTIFS(RESIDENTS!$M:$M,"Pfizer-BioNTech",RESIDENTS!$Q:$Q,"&lt;="&amp;W$40,RESIDENTS!$H:$H,"",RESIDENTS!$I:$I,"&gt;="&amp;W$39)+
COUNTIFS(RESIDENTS!$M:$M,"Pfizer-BioNTech",RESIDENTS!$Q:$Q,"&lt;="&amp;W$40,RESIDENTS!$H:$H,"&lt;="&amp;W$40,RESIDENTS!$I:$I,"")+
COUNTIFS(RESIDENTS!$M:$M,"Pfizer-BioNTech",RESIDENTS!$Q:$Q,"&lt;="&amp;W$40,RESIDENTS!$H:$H,"&lt;="&amp;W$40,RESIDENTS!$I:$I,"&gt;="&amp;W$39))</f>
        <v>0</v>
      </c>
      <c r="X42" s="18">
        <f ca="1">IF(X$40="","",COUNTIFS(RESIDENTS!$M:$M,"Pfizer-BioNTech",RESIDENTS!$Q:$Q,"&lt;="&amp;X$40,RESIDENTS!$H:$H,"",RESIDENTS!$I:$I,"")+
COUNTIFS(RESIDENTS!$M:$M,"Pfizer-BioNTech",RESIDENTS!$Q:$Q,"&lt;="&amp;X$40,RESIDENTS!$H:$H,"",RESIDENTS!$I:$I,"&gt;="&amp;X$39)+
COUNTIFS(RESIDENTS!$M:$M,"Pfizer-BioNTech",RESIDENTS!$Q:$Q,"&lt;="&amp;X$40,RESIDENTS!$H:$H,"&lt;="&amp;X$40,RESIDENTS!$I:$I,"")+
COUNTIFS(RESIDENTS!$M:$M,"Pfizer-BioNTech",RESIDENTS!$Q:$Q,"&lt;="&amp;X$40,RESIDENTS!$H:$H,"&lt;="&amp;X$40,RESIDENTS!$I:$I,"&gt;="&amp;X$39))</f>
        <v>0</v>
      </c>
      <c r="Y42" s="18">
        <f ca="1">IF(Y$40="","",COUNTIFS(RESIDENTS!$M:$M,"Pfizer-BioNTech",RESIDENTS!$Q:$Q,"&lt;="&amp;Y$40,RESIDENTS!$H:$H,"",RESIDENTS!$I:$I,"")+
COUNTIFS(RESIDENTS!$M:$M,"Pfizer-BioNTech",RESIDENTS!$Q:$Q,"&lt;="&amp;Y$40,RESIDENTS!$H:$H,"",RESIDENTS!$I:$I,"&gt;="&amp;Y$39)+
COUNTIFS(RESIDENTS!$M:$M,"Pfizer-BioNTech",RESIDENTS!$Q:$Q,"&lt;="&amp;Y$40,RESIDENTS!$H:$H,"&lt;="&amp;Y$40,RESIDENTS!$I:$I,"")+
COUNTIFS(RESIDENTS!$M:$M,"Pfizer-BioNTech",RESIDENTS!$Q:$Q,"&lt;="&amp;Y$40,RESIDENTS!$H:$H,"&lt;="&amp;Y$40,RESIDENTS!$I:$I,"&gt;="&amp;Y$39))</f>
        <v>0</v>
      </c>
      <c r="Z42" s="18">
        <f ca="1">IF(Z$40="","",COUNTIFS(RESIDENTS!$M:$M,"Pfizer-BioNTech",RESIDENTS!$Q:$Q,"&lt;="&amp;Z$40,RESIDENTS!$H:$H,"",RESIDENTS!$I:$I,"")+
COUNTIFS(RESIDENTS!$M:$M,"Pfizer-BioNTech",RESIDENTS!$Q:$Q,"&lt;="&amp;Z$40,RESIDENTS!$H:$H,"",RESIDENTS!$I:$I,"&gt;="&amp;Z$39)+
COUNTIFS(RESIDENTS!$M:$M,"Pfizer-BioNTech",RESIDENTS!$Q:$Q,"&lt;="&amp;Z$40,RESIDENTS!$H:$H,"&lt;="&amp;Z$40,RESIDENTS!$I:$I,"")+
COUNTIFS(RESIDENTS!$M:$M,"Pfizer-BioNTech",RESIDENTS!$Q:$Q,"&lt;="&amp;Z$40,RESIDENTS!$H:$H,"&lt;="&amp;Z$40,RESIDENTS!$I:$I,"&gt;="&amp;Z$39))</f>
        <v>0</v>
      </c>
      <c r="AA42" s="18">
        <f ca="1">IF(AA$40="","",COUNTIFS(RESIDENTS!$M:$M,"Pfizer-BioNTech",RESIDENTS!$Q:$Q,"&lt;="&amp;AA$40,RESIDENTS!$H:$H,"",RESIDENTS!$I:$I,"")+
COUNTIFS(RESIDENTS!$M:$M,"Pfizer-BioNTech",RESIDENTS!$Q:$Q,"&lt;="&amp;AA$40,RESIDENTS!$H:$H,"",RESIDENTS!$I:$I,"&gt;="&amp;AA$39)+
COUNTIFS(RESIDENTS!$M:$M,"Pfizer-BioNTech",RESIDENTS!$Q:$Q,"&lt;="&amp;AA$40,RESIDENTS!$H:$H,"&lt;="&amp;AA$40,RESIDENTS!$I:$I,"")+
COUNTIFS(RESIDENTS!$M:$M,"Pfizer-BioNTech",RESIDENTS!$Q:$Q,"&lt;="&amp;AA$40,RESIDENTS!$H:$H,"&lt;="&amp;AA$40,RESIDENTS!$I:$I,"&gt;="&amp;AA$39))</f>
        <v>0</v>
      </c>
      <c r="AB42" s="18">
        <f ca="1">IF(AB$40="","",COUNTIFS(RESIDENTS!$M:$M,"Pfizer-BioNTech",RESIDENTS!$Q:$Q,"&lt;="&amp;AB$40,RESIDENTS!$H:$H,"",RESIDENTS!$I:$I,"")+
COUNTIFS(RESIDENTS!$M:$M,"Pfizer-BioNTech",RESIDENTS!$Q:$Q,"&lt;="&amp;AB$40,RESIDENTS!$H:$H,"",RESIDENTS!$I:$I,"&gt;="&amp;AB$39)+
COUNTIFS(RESIDENTS!$M:$M,"Pfizer-BioNTech",RESIDENTS!$Q:$Q,"&lt;="&amp;AB$40,RESIDENTS!$H:$H,"&lt;="&amp;AB$40,RESIDENTS!$I:$I,"")+
COUNTIFS(RESIDENTS!$M:$M,"Pfizer-BioNTech",RESIDENTS!$Q:$Q,"&lt;="&amp;AB$40,RESIDENTS!$H:$H,"&lt;="&amp;AB$40,RESIDENTS!$I:$I,"&gt;="&amp;AB$39))</f>
        <v>0</v>
      </c>
      <c r="AC42" s="18">
        <f ca="1">IF(AC$40="","",COUNTIFS(RESIDENTS!$M:$M,"Pfizer-BioNTech",RESIDENTS!$Q:$Q,"&lt;="&amp;AC$40,RESIDENTS!$H:$H,"",RESIDENTS!$I:$I,"")+
COUNTIFS(RESIDENTS!$M:$M,"Pfizer-BioNTech",RESIDENTS!$Q:$Q,"&lt;="&amp;AC$40,RESIDENTS!$H:$H,"",RESIDENTS!$I:$I,"&gt;="&amp;AC$39)+
COUNTIFS(RESIDENTS!$M:$M,"Pfizer-BioNTech",RESIDENTS!$Q:$Q,"&lt;="&amp;AC$40,RESIDENTS!$H:$H,"&lt;="&amp;AC$40,RESIDENTS!$I:$I,"")+
COUNTIFS(RESIDENTS!$M:$M,"Pfizer-BioNTech",RESIDENTS!$Q:$Q,"&lt;="&amp;AC$40,RESIDENTS!$H:$H,"&lt;="&amp;AC$40,RESIDENTS!$I:$I,"&gt;="&amp;AC$39))</f>
        <v>0</v>
      </c>
      <c r="AD42" s="18">
        <f ca="1">IF(AD$40="","",COUNTIFS(RESIDENTS!$M:$M,"Pfizer-BioNTech",RESIDENTS!$Q:$Q,"&lt;="&amp;AD$40,RESIDENTS!$H:$H,"",RESIDENTS!$I:$I,"")+
COUNTIFS(RESIDENTS!$M:$M,"Pfizer-BioNTech",RESIDENTS!$Q:$Q,"&lt;="&amp;AD$40,RESIDENTS!$H:$H,"",RESIDENTS!$I:$I,"&gt;="&amp;AD$39)+
COUNTIFS(RESIDENTS!$M:$M,"Pfizer-BioNTech",RESIDENTS!$Q:$Q,"&lt;="&amp;AD$40,RESIDENTS!$H:$H,"&lt;="&amp;AD$40,RESIDENTS!$I:$I,"")+
COUNTIFS(RESIDENTS!$M:$M,"Pfizer-BioNTech",RESIDENTS!$Q:$Q,"&lt;="&amp;AD$40,RESIDENTS!$H:$H,"&lt;="&amp;AD$40,RESIDENTS!$I:$I,"&gt;="&amp;AD$39))</f>
        <v>0</v>
      </c>
      <c r="AE42" s="18">
        <f ca="1">IF(AE$40="","",COUNTIFS(RESIDENTS!$M:$M,"Pfizer-BioNTech",RESIDENTS!$Q:$Q,"&lt;="&amp;AE$40,RESIDENTS!$H:$H,"",RESIDENTS!$I:$I,"")+
COUNTIFS(RESIDENTS!$M:$M,"Pfizer-BioNTech",RESIDENTS!$Q:$Q,"&lt;="&amp;AE$40,RESIDENTS!$H:$H,"",RESIDENTS!$I:$I,"&gt;="&amp;AE$39)+
COUNTIFS(RESIDENTS!$M:$M,"Pfizer-BioNTech",RESIDENTS!$Q:$Q,"&lt;="&amp;AE$40,RESIDENTS!$H:$H,"&lt;="&amp;AE$40,RESIDENTS!$I:$I,"")+
COUNTIFS(RESIDENTS!$M:$M,"Pfizer-BioNTech",RESIDENTS!$Q:$Q,"&lt;="&amp;AE$40,RESIDENTS!$H:$H,"&lt;="&amp;AE$40,RESIDENTS!$I:$I,"&gt;="&amp;AE$39))</f>
        <v>0</v>
      </c>
      <c r="AF42" s="18">
        <f ca="1">IF(AF$40="","",COUNTIFS(RESIDENTS!$M:$M,"Pfizer-BioNTech",RESIDENTS!$Q:$Q,"&lt;="&amp;AF$40,RESIDENTS!$H:$H,"",RESIDENTS!$I:$I,"")+
COUNTIFS(RESIDENTS!$M:$M,"Pfizer-BioNTech",RESIDENTS!$Q:$Q,"&lt;="&amp;AF$40,RESIDENTS!$H:$H,"",RESIDENTS!$I:$I,"&gt;="&amp;AF$39)+
COUNTIFS(RESIDENTS!$M:$M,"Pfizer-BioNTech",RESIDENTS!$Q:$Q,"&lt;="&amp;AF$40,RESIDENTS!$H:$H,"&lt;="&amp;AF$40,RESIDENTS!$I:$I,"")+
COUNTIFS(RESIDENTS!$M:$M,"Pfizer-BioNTech",RESIDENTS!$Q:$Q,"&lt;="&amp;AF$40,RESIDENTS!$H:$H,"&lt;="&amp;AF$40,RESIDENTS!$I:$I,"&gt;="&amp;AF$39))</f>
        <v>0</v>
      </c>
      <c r="AG42" s="18">
        <f ca="1">IF(AG$40="","",COUNTIFS(RESIDENTS!$M:$M,"Pfizer-BioNTech",RESIDENTS!$Q:$Q,"&lt;="&amp;AG$40,RESIDENTS!$H:$H,"",RESIDENTS!$I:$I,"")+
COUNTIFS(RESIDENTS!$M:$M,"Pfizer-BioNTech",RESIDENTS!$Q:$Q,"&lt;="&amp;AG$40,RESIDENTS!$H:$H,"",RESIDENTS!$I:$I,"&gt;="&amp;AG$39)+
COUNTIFS(RESIDENTS!$M:$M,"Pfizer-BioNTech",RESIDENTS!$Q:$Q,"&lt;="&amp;AG$40,RESIDENTS!$H:$H,"&lt;="&amp;AG$40,RESIDENTS!$I:$I,"")+
COUNTIFS(RESIDENTS!$M:$M,"Pfizer-BioNTech",RESIDENTS!$Q:$Q,"&lt;="&amp;AG$40,RESIDENTS!$H:$H,"&lt;="&amp;AG$40,RESIDENTS!$I:$I,"&gt;="&amp;AG$39))</f>
        <v>0</v>
      </c>
      <c r="AH42" s="18">
        <f ca="1">IF(AH$40="","",COUNTIFS(RESIDENTS!$M:$M,"Pfizer-BioNTech",RESIDENTS!$Q:$Q,"&lt;="&amp;AH$40,RESIDENTS!$H:$H,"",RESIDENTS!$I:$I,"")+
COUNTIFS(RESIDENTS!$M:$M,"Pfizer-BioNTech",RESIDENTS!$Q:$Q,"&lt;="&amp;AH$40,RESIDENTS!$H:$H,"",RESIDENTS!$I:$I,"&gt;="&amp;AH$39)+
COUNTIFS(RESIDENTS!$M:$M,"Pfizer-BioNTech",RESIDENTS!$Q:$Q,"&lt;="&amp;AH$40,RESIDENTS!$H:$H,"&lt;="&amp;AH$40,RESIDENTS!$I:$I,"")+
COUNTIFS(RESIDENTS!$M:$M,"Pfizer-BioNTech",RESIDENTS!$Q:$Q,"&lt;="&amp;AH$40,RESIDENTS!$H:$H,"&lt;="&amp;AH$40,RESIDENTS!$I:$I,"&gt;="&amp;AH$39))</f>
        <v>0</v>
      </c>
      <c r="AI42" s="18">
        <f ca="1">IF(AI$40="","",COUNTIFS(RESIDENTS!$M:$M,"Pfizer-BioNTech",RESIDENTS!$Q:$Q,"&lt;="&amp;AI$40,RESIDENTS!$H:$H,"",RESIDENTS!$I:$I,"")+
COUNTIFS(RESIDENTS!$M:$M,"Pfizer-BioNTech",RESIDENTS!$Q:$Q,"&lt;="&amp;AI$40,RESIDENTS!$H:$H,"",RESIDENTS!$I:$I,"&gt;="&amp;AI$39)+
COUNTIFS(RESIDENTS!$M:$M,"Pfizer-BioNTech",RESIDENTS!$Q:$Q,"&lt;="&amp;AI$40,RESIDENTS!$H:$H,"&lt;="&amp;AI$40,RESIDENTS!$I:$I,"")+
COUNTIFS(RESIDENTS!$M:$M,"Pfizer-BioNTech",RESIDENTS!$Q:$Q,"&lt;="&amp;AI$40,RESIDENTS!$H:$H,"&lt;="&amp;AI$40,RESIDENTS!$I:$I,"&gt;="&amp;AI$39))</f>
        <v>0</v>
      </c>
      <c r="AJ42" s="18" t="str">
        <f ca="1">IF(AJ$40="","",COUNTIFS(RESIDENTS!$M:$M,"Pfizer-BioNTech",RESIDENTS!$Q:$Q,"&lt;="&amp;AJ$40,RESIDENTS!$H:$H,"",RESIDENTS!$I:$I,"")+
COUNTIFS(RESIDENTS!$M:$M,"Pfizer-BioNTech",RESIDENTS!$Q:$Q,"&lt;="&amp;AJ$40,RESIDENTS!$H:$H,"",RESIDENTS!$I:$I,"&gt;="&amp;AJ$39)+
COUNTIFS(RESIDENTS!$M:$M,"Pfizer-BioNTech",RESIDENTS!$Q:$Q,"&lt;="&amp;AJ$40,RESIDENTS!$H:$H,"&lt;="&amp;AJ$40,RESIDENTS!$I:$I,"")+
COUNTIFS(RESIDENTS!$M:$M,"Pfizer-BioNTech",RESIDENTS!$Q:$Q,"&lt;="&amp;AJ$40,RESIDENTS!$H:$H,"&lt;="&amp;AJ$40,RESIDENTS!$I:$I,"&gt;="&amp;AJ$39))</f>
        <v/>
      </c>
      <c r="AK42" s="18" t="str">
        <f ca="1">IF(AK$40="","",COUNTIFS(RESIDENTS!$M:$M,"Pfizer-BioNTech",RESIDENTS!$Q:$Q,"&lt;="&amp;AK$40,RESIDENTS!$H:$H,"",RESIDENTS!$I:$I,"")+
COUNTIFS(RESIDENTS!$M:$M,"Pfizer-BioNTech",RESIDENTS!$Q:$Q,"&lt;="&amp;AK$40,RESIDENTS!$H:$H,"",RESIDENTS!$I:$I,"&gt;="&amp;AK$39)+
COUNTIFS(RESIDENTS!$M:$M,"Pfizer-BioNTech",RESIDENTS!$Q:$Q,"&lt;="&amp;AK$40,RESIDENTS!$H:$H,"&lt;="&amp;AK$40,RESIDENTS!$I:$I,"")+
COUNTIFS(RESIDENTS!$M:$M,"Pfizer-BioNTech",RESIDENTS!$Q:$Q,"&lt;="&amp;AK$40,RESIDENTS!$H:$H,"&lt;="&amp;AK$40,RESIDENTS!$I:$I,"&gt;="&amp;AK$39))</f>
        <v/>
      </c>
      <c r="AL42" s="18" t="str">
        <f ca="1">IF(AL$40="","",COUNTIFS(RESIDENTS!$M:$M,"Pfizer-BioNTech",RESIDENTS!$Q:$Q,"&lt;="&amp;AL$40,RESIDENTS!$H:$H,"",RESIDENTS!$I:$I,"")+
COUNTIFS(RESIDENTS!$M:$M,"Pfizer-BioNTech",RESIDENTS!$Q:$Q,"&lt;="&amp;AL$40,RESIDENTS!$H:$H,"",RESIDENTS!$I:$I,"&gt;="&amp;AL$39)+
COUNTIFS(RESIDENTS!$M:$M,"Pfizer-BioNTech",RESIDENTS!$Q:$Q,"&lt;="&amp;AL$40,RESIDENTS!$H:$H,"&lt;="&amp;AL$40,RESIDENTS!$I:$I,"")+
COUNTIFS(RESIDENTS!$M:$M,"Pfizer-BioNTech",RESIDENTS!$Q:$Q,"&lt;="&amp;AL$40,RESIDENTS!$H:$H,"&lt;="&amp;AL$40,RESIDENTS!$I:$I,"&gt;="&amp;AL$39))</f>
        <v/>
      </c>
      <c r="AM42" s="18" t="str">
        <f ca="1">IF(AM$40="","",COUNTIFS(RESIDENTS!$M:$M,"Pfizer-BioNTech",RESIDENTS!$Q:$Q,"&lt;="&amp;AM$40,RESIDENTS!$H:$H,"",RESIDENTS!$I:$I,"")+
COUNTIFS(RESIDENTS!$M:$M,"Pfizer-BioNTech",RESIDENTS!$Q:$Q,"&lt;="&amp;AM$40,RESIDENTS!$H:$H,"",RESIDENTS!$I:$I,"&gt;="&amp;AM$39)+
COUNTIFS(RESIDENTS!$M:$M,"Pfizer-BioNTech",RESIDENTS!$Q:$Q,"&lt;="&amp;AM$40,RESIDENTS!$H:$H,"&lt;="&amp;AM$40,RESIDENTS!$I:$I,"")+
COUNTIFS(RESIDENTS!$M:$M,"Pfizer-BioNTech",RESIDENTS!$Q:$Q,"&lt;="&amp;AM$40,RESIDENTS!$H:$H,"&lt;="&amp;AM$40,RESIDENTS!$I:$I,"&gt;="&amp;AM$39))</f>
        <v/>
      </c>
      <c r="AN42" s="18" t="str">
        <f ca="1">IF(AN$40="","",COUNTIFS(RESIDENTS!$M:$M,"Pfizer-BioNTech",RESIDENTS!$Q:$Q,"&lt;="&amp;AN$40,RESIDENTS!$H:$H,"",RESIDENTS!$I:$I,"")+
COUNTIFS(RESIDENTS!$M:$M,"Pfizer-BioNTech",RESIDENTS!$Q:$Q,"&lt;="&amp;AN$40,RESIDENTS!$H:$H,"",RESIDENTS!$I:$I,"&gt;="&amp;AN$39)+
COUNTIFS(RESIDENTS!$M:$M,"Pfizer-BioNTech",RESIDENTS!$Q:$Q,"&lt;="&amp;AN$40,RESIDENTS!$H:$H,"&lt;="&amp;AN$40,RESIDENTS!$I:$I,"")+
COUNTIFS(RESIDENTS!$M:$M,"Pfizer-BioNTech",RESIDENTS!$Q:$Q,"&lt;="&amp;AN$40,RESIDENTS!$H:$H,"&lt;="&amp;AN$40,RESIDENTS!$I:$I,"&gt;="&amp;AN$39))</f>
        <v/>
      </c>
      <c r="AO42" s="18" t="str">
        <f ca="1">IF(AO$40="","",COUNTIFS(RESIDENTS!$M:$M,"Pfizer-BioNTech",RESIDENTS!$Q:$Q,"&lt;="&amp;AO$40,RESIDENTS!$H:$H,"",RESIDENTS!$I:$I,"")+
COUNTIFS(RESIDENTS!$M:$M,"Pfizer-BioNTech",RESIDENTS!$Q:$Q,"&lt;="&amp;AO$40,RESIDENTS!$H:$H,"",RESIDENTS!$I:$I,"&gt;="&amp;AO$39)+
COUNTIFS(RESIDENTS!$M:$M,"Pfizer-BioNTech",RESIDENTS!$Q:$Q,"&lt;="&amp;AO$40,RESIDENTS!$H:$H,"&lt;="&amp;AO$40,RESIDENTS!$I:$I,"")+
COUNTIFS(RESIDENTS!$M:$M,"Pfizer-BioNTech",RESIDENTS!$Q:$Q,"&lt;="&amp;AO$40,RESIDENTS!$H:$H,"&lt;="&amp;AO$40,RESIDENTS!$I:$I,"&gt;="&amp;AO$39))</f>
        <v/>
      </c>
      <c r="AP42" s="18" t="str">
        <f ca="1">IF(AP$40="","",COUNTIFS(RESIDENTS!$M:$M,"Pfizer-BioNTech",RESIDENTS!$Q:$Q,"&lt;="&amp;AP$40,RESIDENTS!$H:$H,"",RESIDENTS!$I:$I,"")+
COUNTIFS(RESIDENTS!$M:$M,"Pfizer-BioNTech",RESIDENTS!$Q:$Q,"&lt;="&amp;AP$40,RESIDENTS!$H:$H,"",RESIDENTS!$I:$I,"&gt;="&amp;AP$39)+
COUNTIFS(RESIDENTS!$M:$M,"Pfizer-BioNTech",RESIDENTS!$Q:$Q,"&lt;="&amp;AP$40,RESIDENTS!$H:$H,"&lt;="&amp;AP$40,RESIDENTS!$I:$I,"")+
COUNTIFS(RESIDENTS!$M:$M,"Pfizer-BioNTech",RESIDENTS!$Q:$Q,"&lt;="&amp;AP$40,RESIDENTS!$H:$H,"&lt;="&amp;AP$40,RESIDENTS!$I:$I,"&gt;="&amp;AP$39))</f>
        <v/>
      </c>
      <c r="AQ42" s="18" t="str">
        <f ca="1">IF(AQ$40="","",COUNTIFS(RESIDENTS!$M:$M,"Pfizer-BioNTech",RESIDENTS!$Q:$Q,"&lt;="&amp;AQ$40,RESIDENTS!$H:$H,"",RESIDENTS!$I:$I,"")+
COUNTIFS(RESIDENTS!$M:$M,"Pfizer-BioNTech",RESIDENTS!$Q:$Q,"&lt;="&amp;AQ$40,RESIDENTS!$H:$H,"",RESIDENTS!$I:$I,"&gt;="&amp;AQ$39)+
COUNTIFS(RESIDENTS!$M:$M,"Pfizer-BioNTech",RESIDENTS!$Q:$Q,"&lt;="&amp;AQ$40,RESIDENTS!$H:$H,"&lt;="&amp;AQ$40,RESIDENTS!$I:$I,"")+
COUNTIFS(RESIDENTS!$M:$M,"Pfizer-BioNTech",RESIDENTS!$Q:$Q,"&lt;="&amp;AQ$40,RESIDENTS!$H:$H,"&lt;="&amp;AQ$40,RESIDENTS!$I:$I,"&gt;="&amp;AQ$39))</f>
        <v/>
      </c>
      <c r="AR42" s="18" t="str">
        <f ca="1">IF(AR$40="","",COUNTIFS(RESIDENTS!$M:$M,"Pfizer-BioNTech",RESIDENTS!$Q:$Q,"&lt;="&amp;AR$40,RESIDENTS!$H:$H,"",RESIDENTS!$I:$I,"")+
COUNTIFS(RESIDENTS!$M:$M,"Pfizer-BioNTech",RESIDENTS!$Q:$Q,"&lt;="&amp;AR$40,RESIDENTS!$H:$H,"",RESIDENTS!$I:$I,"&gt;="&amp;AR$39)+
COUNTIFS(RESIDENTS!$M:$M,"Pfizer-BioNTech",RESIDENTS!$Q:$Q,"&lt;="&amp;AR$40,RESIDENTS!$H:$H,"&lt;="&amp;AR$40,RESIDENTS!$I:$I,"")+
COUNTIFS(RESIDENTS!$M:$M,"Pfizer-BioNTech",RESIDENTS!$Q:$Q,"&lt;="&amp;AR$40,RESIDENTS!$H:$H,"&lt;="&amp;AR$40,RESIDENTS!$I:$I,"&gt;="&amp;AR$39))</f>
        <v/>
      </c>
      <c r="AS42" s="18" t="str">
        <f ca="1">IF(AS$40="","",COUNTIFS(RESIDENTS!$M:$M,"Pfizer-BioNTech",RESIDENTS!$Q:$Q,"&lt;="&amp;AS$40,RESIDENTS!$H:$H,"",RESIDENTS!$I:$I,"")+
COUNTIFS(RESIDENTS!$M:$M,"Pfizer-BioNTech",RESIDENTS!$Q:$Q,"&lt;="&amp;AS$40,RESIDENTS!$H:$H,"",RESIDENTS!$I:$I,"&gt;="&amp;AS$39)+
COUNTIFS(RESIDENTS!$M:$M,"Pfizer-BioNTech",RESIDENTS!$Q:$Q,"&lt;="&amp;AS$40,RESIDENTS!$H:$H,"&lt;="&amp;AS$40,RESIDENTS!$I:$I,"")+
COUNTIFS(RESIDENTS!$M:$M,"Pfizer-BioNTech",RESIDENTS!$Q:$Q,"&lt;="&amp;AS$40,RESIDENTS!$H:$H,"&lt;="&amp;AS$40,RESIDENTS!$I:$I,"&gt;="&amp;AS$39))</f>
        <v/>
      </c>
      <c r="AT42" s="18" t="str">
        <f ca="1">IF(AT$40="","",COUNTIFS(RESIDENTS!$M:$M,"Pfizer-BioNTech",RESIDENTS!$Q:$Q,"&lt;="&amp;AT$40,RESIDENTS!$H:$H,"",RESIDENTS!$I:$I,"")+
COUNTIFS(RESIDENTS!$M:$M,"Pfizer-BioNTech",RESIDENTS!$Q:$Q,"&lt;="&amp;AT$40,RESIDENTS!$H:$H,"",RESIDENTS!$I:$I,"&gt;="&amp;AT$39)+
COUNTIFS(RESIDENTS!$M:$M,"Pfizer-BioNTech",RESIDENTS!$Q:$Q,"&lt;="&amp;AT$40,RESIDENTS!$H:$H,"&lt;="&amp;AT$40,RESIDENTS!$I:$I,"")+
COUNTIFS(RESIDENTS!$M:$M,"Pfizer-BioNTech",RESIDENTS!$Q:$Q,"&lt;="&amp;AT$40,RESIDENTS!$H:$H,"&lt;="&amp;AT$40,RESIDENTS!$I:$I,"&gt;="&amp;AT$39))</f>
        <v/>
      </c>
      <c r="AU42" s="18" t="str">
        <f ca="1">IF(AU$40="","",COUNTIFS(RESIDENTS!$M:$M,"Pfizer-BioNTech",RESIDENTS!$Q:$Q,"&lt;="&amp;AU$40,RESIDENTS!$H:$H,"",RESIDENTS!$I:$I,"")+
COUNTIFS(RESIDENTS!$M:$M,"Pfizer-BioNTech",RESIDENTS!$Q:$Q,"&lt;="&amp;AU$40,RESIDENTS!$H:$H,"",RESIDENTS!$I:$I,"&gt;="&amp;AU$39)+
COUNTIFS(RESIDENTS!$M:$M,"Pfizer-BioNTech",RESIDENTS!$Q:$Q,"&lt;="&amp;AU$40,RESIDENTS!$H:$H,"&lt;="&amp;AU$40,RESIDENTS!$I:$I,"")+
COUNTIFS(RESIDENTS!$M:$M,"Pfizer-BioNTech",RESIDENTS!$Q:$Q,"&lt;="&amp;AU$40,RESIDENTS!$H:$H,"&lt;="&amp;AU$40,RESIDENTS!$I:$I,"&gt;="&amp;AU$39))</f>
        <v/>
      </c>
      <c r="AV42" s="18" t="str">
        <f ca="1">IF(AV$40="","",COUNTIFS(RESIDENTS!$M:$M,"Pfizer-BioNTech",RESIDENTS!$Q:$Q,"&lt;="&amp;AV$40,RESIDENTS!$H:$H,"",RESIDENTS!$I:$I,"")+
COUNTIFS(RESIDENTS!$M:$M,"Pfizer-BioNTech",RESIDENTS!$Q:$Q,"&lt;="&amp;AV$40,RESIDENTS!$H:$H,"",RESIDENTS!$I:$I,"&gt;="&amp;AV$39)+
COUNTIFS(RESIDENTS!$M:$M,"Pfizer-BioNTech",RESIDENTS!$Q:$Q,"&lt;="&amp;AV$40,RESIDENTS!$H:$H,"&lt;="&amp;AV$40,RESIDENTS!$I:$I,"")+
COUNTIFS(RESIDENTS!$M:$M,"Pfizer-BioNTech",RESIDENTS!$Q:$Q,"&lt;="&amp;AV$40,RESIDENTS!$H:$H,"&lt;="&amp;AV$40,RESIDENTS!$I:$I,"&gt;="&amp;AV$39))</f>
        <v/>
      </c>
      <c r="AW42" s="18" t="str">
        <f ca="1">IF(AW$40="","",COUNTIFS(RESIDENTS!$M:$M,"Pfizer-BioNTech",RESIDENTS!$Q:$Q,"&lt;="&amp;AW$40,RESIDENTS!$H:$H,"",RESIDENTS!$I:$I,"")+
COUNTIFS(RESIDENTS!$M:$M,"Pfizer-BioNTech",RESIDENTS!$Q:$Q,"&lt;="&amp;AW$40,RESIDENTS!$H:$H,"",RESIDENTS!$I:$I,"&gt;="&amp;AW$39)+
COUNTIFS(RESIDENTS!$M:$M,"Pfizer-BioNTech",RESIDENTS!$Q:$Q,"&lt;="&amp;AW$40,RESIDENTS!$H:$H,"&lt;="&amp;AW$40,RESIDENTS!$I:$I,"")+
COUNTIFS(RESIDENTS!$M:$M,"Pfizer-BioNTech",RESIDENTS!$Q:$Q,"&lt;="&amp;AW$40,RESIDENTS!$H:$H,"&lt;="&amp;AW$40,RESIDENTS!$I:$I,"&gt;="&amp;AW$39))</f>
        <v/>
      </c>
      <c r="AX42" s="18" t="str">
        <f ca="1">IF(AX$40="","",COUNTIFS(RESIDENTS!$M:$M,"Pfizer-BioNTech",RESIDENTS!$Q:$Q,"&lt;="&amp;AX$40,RESIDENTS!$H:$H,"",RESIDENTS!$I:$I,"")+
COUNTIFS(RESIDENTS!$M:$M,"Pfizer-BioNTech",RESIDENTS!$Q:$Q,"&lt;="&amp;AX$40,RESIDENTS!$H:$H,"",RESIDENTS!$I:$I,"&gt;="&amp;AX$39)+
COUNTIFS(RESIDENTS!$M:$M,"Pfizer-BioNTech",RESIDENTS!$Q:$Q,"&lt;="&amp;AX$40,RESIDENTS!$H:$H,"&lt;="&amp;AX$40,RESIDENTS!$I:$I,"")+
COUNTIFS(RESIDENTS!$M:$M,"Pfizer-BioNTech",RESIDENTS!$Q:$Q,"&lt;="&amp;AX$40,RESIDENTS!$H:$H,"&lt;="&amp;AX$40,RESIDENTS!$I:$I,"&gt;="&amp;AX$39))</f>
        <v/>
      </c>
      <c r="AY42" s="18" t="str">
        <f ca="1">IF(AY$40="","",COUNTIFS(RESIDENTS!$M:$M,"Pfizer-BioNTech",RESIDENTS!$Q:$Q,"&lt;="&amp;AY$40,RESIDENTS!$H:$H,"",RESIDENTS!$I:$I,"")+
COUNTIFS(RESIDENTS!$M:$M,"Pfizer-BioNTech",RESIDENTS!$Q:$Q,"&lt;="&amp;AY$40,RESIDENTS!$H:$H,"",RESIDENTS!$I:$I,"&gt;="&amp;AY$39)+
COUNTIFS(RESIDENTS!$M:$M,"Pfizer-BioNTech",RESIDENTS!$Q:$Q,"&lt;="&amp;AY$40,RESIDENTS!$H:$H,"&lt;="&amp;AY$40,RESIDENTS!$I:$I,"")+
COUNTIFS(RESIDENTS!$M:$M,"Pfizer-BioNTech",RESIDENTS!$Q:$Q,"&lt;="&amp;AY$40,RESIDENTS!$H:$H,"&lt;="&amp;AY$40,RESIDENTS!$I:$I,"&gt;="&amp;AY$39))</f>
        <v/>
      </c>
      <c r="AZ42" s="18" t="str">
        <f ca="1">IF(AZ$40="","",COUNTIFS(RESIDENTS!$M:$M,"Pfizer-BioNTech",RESIDENTS!$Q:$Q,"&lt;="&amp;AZ$40,RESIDENTS!$H:$H,"",RESIDENTS!$I:$I,"")+
COUNTIFS(RESIDENTS!$M:$M,"Pfizer-BioNTech",RESIDENTS!$Q:$Q,"&lt;="&amp;AZ$40,RESIDENTS!$H:$H,"",RESIDENTS!$I:$I,"&gt;="&amp;AZ$39)+
COUNTIFS(RESIDENTS!$M:$M,"Pfizer-BioNTech",RESIDENTS!$Q:$Q,"&lt;="&amp;AZ$40,RESIDENTS!$H:$H,"&lt;="&amp;AZ$40,RESIDENTS!$I:$I,"")+
COUNTIFS(RESIDENTS!$M:$M,"Pfizer-BioNTech",RESIDENTS!$Q:$Q,"&lt;="&amp;AZ$40,RESIDENTS!$H:$H,"&lt;="&amp;AZ$40,RESIDENTS!$I:$I,"&gt;="&amp;AZ$39))</f>
        <v/>
      </c>
      <c r="BA42" s="18" t="str">
        <f ca="1">IF(BA$40="","",COUNTIFS(RESIDENTS!$M:$M,"Pfizer-BioNTech",RESIDENTS!$Q:$Q,"&lt;="&amp;BA$40,RESIDENTS!$H:$H,"",RESIDENTS!$I:$I,"")+
COUNTIFS(RESIDENTS!$M:$M,"Pfizer-BioNTech",RESIDENTS!$Q:$Q,"&lt;="&amp;BA$40,RESIDENTS!$H:$H,"",RESIDENTS!$I:$I,"&gt;="&amp;BA$39)+
COUNTIFS(RESIDENTS!$M:$M,"Pfizer-BioNTech",RESIDENTS!$Q:$Q,"&lt;="&amp;BA$40,RESIDENTS!$H:$H,"&lt;="&amp;BA$40,RESIDENTS!$I:$I,"")+
COUNTIFS(RESIDENTS!$M:$M,"Pfizer-BioNTech",RESIDENTS!$Q:$Q,"&lt;="&amp;BA$40,RESIDENTS!$H:$H,"&lt;="&amp;BA$40,RESIDENTS!$I:$I,"&gt;="&amp;BA$39))</f>
        <v/>
      </c>
      <c r="BB42" s="18" t="str">
        <f ca="1">IF(BB$40="","",COUNTIFS(RESIDENTS!$M:$M,"Pfizer-BioNTech",RESIDENTS!$Q:$Q,"&lt;="&amp;BB$40,RESIDENTS!$H:$H,"",RESIDENTS!$I:$I,"")+
COUNTIFS(RESIDENTS!$M:$M,"Pfizer-BioNTech",RESIDENTS!$Q:$Q,"&lt;="&amp;BB$40,RESIDENTS!$H:$H,"",RESIDENTS!$I:$I,"&gt;="&amp;BB$39)+
COUNTIFS(RESIDENTS!$M:$M,"Pfizer-BioNTech",RESIDENTS!$Q:$Q,"&lt;="&amp;BB$40,RESIDENTS!$H:$H,"&lt;="&amp;BB$40,RESIDENTS!$I:$I,"")+
COUNTIFS(RESIDENTS!$M:$M,"Pfizer-BioNTech",RESIDENTS!$Q:$Q,"&lt;="&amp;BB$40,RESIDENTS!$H:$H,"&lt;="&amp;BB$40,RESIDENTS!$I:$I,"&gt;="&amp;BB$39))</f>
        <v/>
      </c>
      <c r="BC42" s="18" t="str">
        <f ca="1">IF(BC$40="","",COUNTIFS(RESIDENTS!$M:$M,"Pfizer-BioNTech",RESIDENTS!$Q:$Q,"&lt;="&amp;BC$40,RESIDENTS!$H:$H,"",RESIDENTS!$I:$I,"")+
COUNTIFS(RESIDENTS!$M:$M,"Pfizer-BioNTech",RESIDENTS!$Q:$Q,"&lt;="&amp;BC$40,RESIDENTS!$H:$H,"",RESIDENTS!$I:$I,"&gt;="&amp;BC$39)+
COUNTIFS(RESIDENTS!$M:$M,"Pfizer-BioNTech",RESIDENTS!$Q:$Q,"&lt;="&amp;BC$40,RESIDENTS!$H:$H,"&lt;="&amp;BC$40,RESIDENTS!$I:$I,"")+
COUNTIFS(RESIDENTS!$M:$M,"Pfizer-BioNTech",RESIDENTS!$Q:$Q,"&lt;="&amp;BC$40,RESIDENTS!$H:$H,"&lt;="&amp;BC$40,RESIDENTS!$I:$I,"&gt;="&amp;BC$39))</f>
        <v/>
      </c>
      <c r="BD42" s="18" t="str">
        <f ca="1">IF(BD$40="","",COUNTIFS(RESIDENTS!$M:$M,"Pfizer-BioNTech",RESIDENTS!$Q:$Q,"&lt;="&amp;BD$40,RESIDENTS!$H:$H,"",RESIDENTS!$I:$I,"")+
COUNTIFS(RESIDENTS!$M:$M,"Pfizer-BioNTech",RESIDENTS!$Q:$Q,"&lt;="&amp;BD$40,RESIDENTS!$H:$H,"",RESIDENTS!$I:$I,"&gt;="&amp;BD$39)+
COUNTIFS(RESIDENTS!$M:$M,"Pfizer-BioNTech",RESIDENTS!$Q:$Q,"&lt;="&amp;BD$40,RESIDENTS!$H:$H,"&lt;="&amp;BD$40,RESIDENTS!$I:$I,"")+
COUNTIFS(RESIDENTS!$M:$M,"Pfizer-BioNTech",RESIDENTS!$Q:$Q,"&lt;="&amp;BD$40,RESIDENTS!$H:$H,"&lt;="&amp;BD$40,RESIDENTS!$I:$I,"&gt;="&amp;BD$39))</f>
        <v/>
      </c>
      <c r="BE42" s="18" t="str">
        <f ca="1">IF(BE$40="","",COUNTIFS(RESIDENTS!$M:$M,"Pfizer-BioNTech",RESIDENTS!$Q:$Q,"&lt;="&amp;BE$40,RESIDENTS!$H:$H,"",RESIDENTS!$I:$I,"")+
COUNTIFS(RESIDENTS!$M:$M,"Pfizer-BioNTech",RESIDENTS!$Q:$Q,"&lt;="&amp;BE$40,RESIDENTS!$H:$H,"",RESIDENTS!$I:$I,"&gt;="&amp;BE$39)+
COUNTIFS(RESIDENTS!$M:$M,"Pfizer-BioNTech",RESIDENTS!$Q:$Q,"&lt;="&amp;BE$40,RESIDENTS!$H:$H,"&lt;="&amp;BE$40,RESIDENTS!$I:$I,"")+
COUNTIFS(RESIDENTS!$M:$M,"Pfizer-BioNTech",RESIDENTS!$Q:$Q,"&lt;="&amp;BE$40,RESIDENTS!$H:$H,"&lt;="&amp;BE$40,RESIDENTS!$I:$I,"&gt;="&amp;BE$39))</f>
        <v/>
      </c>
      <c r="BF42" s="18" t="str">
        <f ca="1">IF(BF$40="","",COUNTIFS(RESIDENTS!$M:$M,"Pfizer-BioNTech",RESIDENTS!$Q:$Q,"&lt;="&amp;BF$40,RESIDENTS!$H:$H,"",RESIDENTS!$I:$I,"")+
COUNTIFS(RESIDENTS!$M:$M,"Pfizer-BioNTech",RESIDENTS!$Q:$Q,"&lt;="&amp;BF$40,RESIDENTS!$H:$H,"",RESIDENTS!$I:$I,"&gt;="&amp;BF$39)+
COUNTIFS(RESIDENTS!$M:$M,"Pfizer-BioNTech",RESIDENTS!$Q:$Q,"&lt;="&amp;BF$40,RESIDENTS!$H:$H,"&lt;="&amp;BF$40,RESIDENTS!$I:$I,"")+
COUNTIFS(RESIDENTS!$M:$M,"Pfizer-BioNTech",RESIDENTS!$Q:$Q,"&lt;="&amp;BF$40,RESIDENTS!$H:$H,"&lt;="&amp;BF$40,RESIDENTS!$I:$I,"&gt;="&amp;BF$39))</f>
        <v/>
      </c>
      <c r="BG42" s="18" t="str">
        <f ca="1">IF(BG$40="","",COUNTIFS(RESIDENTS!$M:$M,"Pfizer-BioNTech",RESIDENTS!$Q:$Q,"&lt;="&amp;BG$40,RESIDENTS!$H:$H,"",RESIDENTS!$I:$I,"")+
COUNTIFS(RESIDENTS!$M:$M,"Pfizer-BioNTech",RESIDENTS!$Q:$Q,"&lt;="&amp;BG$40,RESIDENTS!$H:$H,"",RESIDENTS!$I:$I,"&gt;="&amp;BG$39)+
COUNTIFS(RESIDENTS!$M:$M,"Pfizer-BioNTech",RESIDENTS!$Q:$Q,"&lt;="&amp;BG$40,RESIDENTS!$H:$H,"&lt;="&amp;BG$40,RESIDENTS!$I:$I,"")+
COUNTIFS(RESIDENTS!$M:$M,"Pfizer-BioNTech",RESIDENTS!$Q:$Q,"&lt;="&amp;BG$40,RESIDENTS!$H:$H,"&lt;="&amp;BG$40,RESIDENTS!$I:$I,"&gt;="&amp;BG$39))</f>
        <v/>
      </c>
      <c r="BH42" s="18" t="str">
        <f ca="1">IF(BH$40="","",COUNTIFS(RESIDENTS!$M:$M,"Pfizer-BioNTech",RESIDENTS!$Q:$Q,"&lt;="&amp;BH$40,RESIDENTS!$H:$H,"",RESIDENTS!$I:$I,"")+
COUNTIFS(RESIDENTS!$M:$M,"Pfizer-BioNTech",RESIDENTS!$Q:$Q,"&lt;="&amp;BH$40,RESIDENTS!$H:$H,"",RESIDENTS!$I:$I,"&gt;="&amp;BH$39)+
COUNTIFS(RESIDENTS!$M:$M,"Pfizer-BioNTech",RESIDENTS!$Q:$Q,"&lt;="&amp;BH$40,RESIDENTS!$H:$H,"&lt;="&amp;BH$40,RESIDENTS!$I:$I,"")+
COUNTIFS(RESIDENTS!$M:$M,"Pfizer-BioNTech",RESIDENTS!$Q:$Q,"&lt;="&amp;BH$40,RESIDENTS!$H:$H,"&lt;="&amp;BH$40,RESIDENTS!$I:$I,"&gt;="&amp;BH$39))</f>
        <v/>
      </c>
      <c r="BI42" s="18" t="str">
        <f ca="1">IF(BI$40="","",COUNTIFS(RESIDENTS!$M:$M,"Pfizer-BioNTech",RESIDENTS!$Q:$Q,"&lt;="&amp;BI$40,RESIDENTS!$H:$H,"",RESIDENTS!$I:$I,"")+
COUNTIFS(RESIDENTS!$M:$M,"Pfizer-BioNTech",RESIDENTS!$Q:$Q,"&lt;="&amp;BI$40,RESIDENTS!$H:$H,"",RESIDENTS!$I:$I,"&gt;="&amp;BI$39)+
COUNTIFS(RESIDENTS!$M:$M,"Pfizer-BioNTech",RESIDENTS!$Q:$Q,"&lt;="&amp;BI$40,RESIDENTS!$H:$H,"&lt;="&amp;BI$40,RESIDENTS!$I:$I,"")+
COUNTIFS(RESIDENTS!$M:$M,"Pfizer-BioNTech",RESIDENTS!$Q:$Q,"&lt;="&amp;BI$40,RESIDENTS!$H:$H,"&lt;="&amp;BI$40,RESIDENTS!$I:$I,"&gt;="&amp;BI$39))</f>
        <v/>
      </c>
      <c r="BJ42" s="18" t="str">
        <f ca="1">IF(BJ$40="","",COUNTIFS(RESIDENTS!$M:$M,"Pfizer-BioNTech",RESIDENTS!$Q:$Q,"&lt;="&amp;BJ$40,RESIDENTS!$H:$H,"",RESIDENTS!$I:$I,"")+
COUNTIFS(RESIDENTS!$M:$M,"Pfizer-BioNTech",RESIDENTS!$Q:$Q,"&lt;="&amp;BJ$40,RESIDENTS!$H:$H,"",RESIDENTS!$I:$I,"&gt;="&amp;BJ$39)+
COUNTIFS(RESIDENTS!$M:$M,"Pfizer-BioNTech",RESIDENTS!$Q:$Q,"&lt;="&amp;BJ$40,RESIDENTS!$H:$H,"&lt;="&amp;BJ$40,RESIDENTS!$I:$I,"")+
COUNTIFS(RESIDENTS!$M:$M,"Pfizer-BioNTech",RESIDENTS!$Q:$Q,"&lt;="&amp;BJ$40,RESIDENTS!$H:$H,"&lt;="&amp;BJ$40,RESIDENTS!$I:$I,"&gt;="&amp;BJ$39))</f>
        <v/>
      </c>
      <c r="BK42" s="18" t="str">
        <f ca="1">IF(BK$40="","",COUNTIFS(RESIDENTS!$M:$M,"Pfizer-BioNTech",RESIDENTS!$Q:$Q,"&lt;="&amp;BK$40,RESIDENTS!$H:$H,"",RESIDENTS!$I:$I,"")+
COUNTIFS(RESIDENTS!$M:$M,"Pfizer-BioNTech",RESIDENTS!$Q:$Q,"&lt;="&amp;BK$40,RESIDENTS!$H:$H,"",RESIDENTS!$I:$I,"&gt;="&amp;BK$39)+
COUNTIFS(RESIDENTS!$M:$M,"Pfizer-BioNTech",RESIDENTS!$Q:$Q,"&lt;="&amp;BK$40,RESIDENTS!$H:$H,"&lt;="&amp;BK$40,RESIDENTS!$I:$I,"")+
COUNTIFS(RESIDENTS!$M:$M,"Pfizer-BioNTech",RESIDENTS!$Q:$Q,"&lt;="&amp;BK$40,RESIDENTS!$H:$H,"&lt;="&amp;BK$40,RESIDENTS!$I:$I,"&gt;="&amp;BK$39))</f>
        <v/>
      </c>
      <c r="BL42" s="18" t="str">
        <f ca="1">IF(BL$40="","",COUNTIFS(RESIDENTS!$M:$M,"Pfizer-BioNTech",RESIDENTS!$Q:$Q,"&lt;="&amp;BL$40,RESIDENTS!$H:$H,"",RESIDENTS!$I:$I,"")+
COUNTIFS(RESIDENTS!$M:$M,"Pfizer-BioNTech",RESIDENTS!$Q:$Q,"&lt;="&amp;BL$40,RESIDENTS!$H:$H,"",RESIDENTS!$I:$I,"&gt;="&amp;BL$39)+
COUNTIFS(RESIDENTS!$M:$M,"Pfizer-BioNTech",RESIDENTS!$Q:$Q,"&lt;="&amp;BL$40,RESIDENTS!$H:$H,"&lt;="&amp;BL$40,RESIDENTS!$I:$I,"")+
COUNTIFS(RESIDENTS!$M:$M,"Pfizer-BioNTech",RESIDENTS!$Q:$Q,"&lt;="&amp;BL$40,RESIDENTS!$H:$H,"&lt;="&amp;BL$40,RESIDENTS!$I:$I,"&gt;="&amp;BL$39))</f>
        <v/>
      </c>
      <c r="BM42" s="18" t="str">
        <f ca="1">IF(BM$40="","",COUNTIFS(RESIDENTS!$M:$M,"Pfizer-BioNTech",RESIDENTS!$Q:$Q,"&lt;="&amp;BM$40,RESIDENTS!$H:$H,"",RESIDENTS!$I:$I,"")+
COUNTIFS(RESIDENTS!$M:$M,"Pfizer-BioNTech",RESIDENTS!$Q:$Q,"&lt;="&amp;BM$40,RESIDENTS!$H:$H,"",RESIDENTS!$I:$I,"&gt;="&amp;BM$39)+
COUNTIFS(RESIDENTS!$M:$M,"Pfizer-BioNTech",RESIDENTS!$Q:$Q,"&lt;="&amp;BM$40,RESIDENTS!$H:$H,"&lt;="&amp;BM$40,RESIDENTS!$I:$I,"")+
COUNTIFS(RESIDENTS!$M:$M,"Pfizer-BioNTech",RESIDENTS!$Q:$Q,"&lt;="&amp;BM$40,RESIDENTS!$H:$H,"&lt;="&amp;BM$40,RESIDENTS!$I:$I,"&gt;="&amp;BM$39))</f>
        <v/>
      </c>
      <c r="BN42" s="18" t="str">
        <f ca="1">IF(BN$40="","",COUNTIFS(RESIDENTS!$M:$M,"Pfizer-BioNTech",RESIDENTS!$Q:$Q,"&lt;="&amp;BN$40,RESIDENTS!$H:$H,"",RESIDENTS!$I:$I,"")+
COUNTIFS(RESIDENTS!$M:$M,"Pfizer-BioNTech",RESIDENTS!$Q:$Q,"&lt;="&amp;BN$40,RESIDENTS!$H:$H,"",RESIDENTS!$I:$I,"&gt;="&amp;BN$39)+
COUNTIFS(RESIDENTS!$M:$M,"Pfizer-BioNTech",RESIDENTS!$Q:$Q,"&lt;="&amp;BN$40,RESIDENTS!$H:$H,"&lt;="&amp;BN$40,RESIDENTS!$I:$I,"")+
COUNTIFS(RESIDENTS!$M:$M,"Pfizer-BioNTech",RESIDENTS!$Q:$Q,"&lt;="&amp;BN$40,RESIDENTS!$H:$H,"&lt;="&amp;BN$40,RESIDENTS!$I:$I,"&gt;="&amp;BN$39))</f>
        <v/>
      </c>
      <c r="BO42" s="18" t="str">
        <f ca="1">IF(BO$40="","",COUNTIFS(RESIDENTS!$M:$M,"Pfizer-BioNTech",RESIDENTS!$Q:$Q,"&lt;="&amp;BO$40,RESIDENTS!$H:$H,"",RESIDENTS!$I:$I,"")+
COUNTIFS(RESIDENTS!$M:$M,"Pfizer-BioNTech",RESIDENTS!$Q:$Q,"&lt;="&amp;BO$40,RESIDENTS!$H:$H,"",RESIDENTS!$I:$I,"&gt;="&amp;BO$39)+
COUNTIFS(RESIDENTS!$M:$M,"Pfizer-BioNTech",RESIDENTS!$Q:$Q,"&lt;="&amp;BO$40,RESIDENTS!$H:$H,"&lt;="&amp;BO$40,RESIDENTS!$I:$I,"")+
COUNTIFS(RESIDENTS!$M:$M,"Pfizer-BioNTech",RESIDENTS!$Q:$Q,"&lt;="&amp;BO$40,RESIDENTS!$H:$H,"&lt;="&amp;BO$40,RESIDENTS!$I:$I,"&gt;="&amp;BO$39))</f>
        <v/>
      </c>
      <c r="BP42" s="18" t="str">
        <f ca="1">IF(BP$40="","",COUNTIFS(RESIDENTS!$M:$M,"Pfizer-BioNTech",RESIDENTS!$Q:$Q,"&lt;="&amp;BP$40,RESIDENTS!$H:$H,"",RESIDENTS!$I:$I,"")+
COUNTIFS(RESIDENTS!$M:$M,"Pfizer-BioNTech",RESIDENTS!$Q:$Q,"&lt;="&amp;BP$40,RESIDENTS!$H:$H,"",RESIDENTS!$I:$I,"&gt;="&amp;BP$39)+
COUNTIFS(RESIDENTS!$M:$M,"Pfizer-BioNTech",RESIDENTS!$Q:$Q,"&lt;="&amp;BP$40,RESIDENTS!$H:$H,"&lt;="&amp;BP$40,RESIDENTS!$I:$I,"")+
COUNTIFS(RESIDENTS!$M:$M,"Pfizer-BioNTech",RESIDENTS!$Q:$Q,"&lt;="&amp;BP$40,RESIDENTS!$H:$H,"&lt;="&amp;BP$40,RESIDENTS!$I:$I,"&gt;="&amp;BP$39))</f>
        <v/>
      </c>
      <c r="BQ42" s="18" t="str">
        <f ca="1">IF(BQ$40="","",COUNTIFS(RESIDENTS!$M:$M,"Pfizer-BioNTech",RESIDENTS!$Q:$Q,"&lt;="&amp;BQ$40,RESIDENTS!$H:$H,"",RESIDENTS!$I:$I,"")+
COUNTIFS(RESIDENTS!$M:$M,"Pfizer-BioNTech",RESIDENTS!$Q:$Q,"&lt;="&amp;BQ$40,RESIDENTS!$H:$H,"",RESIDENTS!$I:$I,"&gt;="&amp;BQ$39)+
COUNTIFS(RESIDENTS!$M:$M,"Pfizer-BioNTech",RESIDENTS!$Q:$Q,"&lt;="&amp;BQ$40,RESIDENTS!$H:$H,"&lt;="&amp;BQ$40,RESIDENTS!$I:$I,"")+
COUNTIFS(RESIDENTS!$M:$M,"Pfizer-BioNTech",RESIDENTS!$Q:$Q,"&lt;="&amp;BQ$40,RESIDENTS!$H:$H,"&lt;="&amp;BQ$40,RESIDENTS!$I:$I,"&gt;="&amp;BQ$39))</f>
        <v/>
      </c>
      <c r="BR42" s="18" t="str">
        <f ca="1">IF(BR$40="","",COUNTIFS(RESIDENTS!$M:$M,"Pfizer-BioNTech",RESIDENTS!$Q:$Q,"&lt;="&amp;BR$40,RESIDENTS!$H:$H,"",RESIDENTS!$I:$I,"")+
COUNTIFS(RESIDENTS!$M:$M,"Pfizer-BioNTech",RESIDENTS!$Q:$Q,"&lt;="&amp;BR$40,RESIDENTS!$H:$H,"",RESIDENTS!$I:$I,"&gt;="&amp;BR$39)+
COUNTIFS(RESIDENTS!$M:$M,"Pfizer-BioNTech",RESIDENTS!$Q:$Q,"&lt;="&amp;BR$40,RESIDENTS!$H:$H,"&lt;="&amp;BR$40,RESIDENTS!$I:$I,"")+
COUNTIFS(RESIDENTS!$M:$M,"Pfizer-BioNTech",RESIDENTS!$Q:$Q,"&lt;="&amp;BR$40,RESIDENTS!$H:$H,"&lt;="&amp;BR$40,RESIDENTS!$I:$I,"&gt;="&amp;BR$39))</f>
        <v/>
      </c>
      <c r="BS42" s="18" t="str">
        <f ca="1">IF(BS$40="","",COUNTIFS(RESIDENTS!$M:$M,"Pfizer-BioNTech",RESIDENTS!$Q:$Q,"&lt;="&amp;BS$40,RESIDENTS!$H:$H,"",RESIDENTS!$I:$I,"")+
COUNTIFS(RESIDENTS!$M:$M,"Pfizer-BioNTech",RESIDENTS!$Q:$Q,"&lt;="&amp;BS$40,RESIDENTS!$H:$H,"",RESIDENTS!$I:$I,"&gt;="&amp;BS$39)+
COUNTIFS(RESIDENTS!$M:$M,"Pfizer-BioNTech",RESIDENTS!$Q:$Q,"&lt;="&amp;BS$40,RESIDENTS!$H:$H,"&lt;="&amp;BS$40,RESIDENTS!$I:$I,"")+
COUNTIFS(RESIDENTS!$M:$M,"Pfizer-BioNTech",RESIDENTS!$Q:$Q,"&lt;="&amp;BS$40,RESIDENTS!$H:$H,"&lt;="&amp;BS$40,RESIDENTS!$I:$I,"&gt;="&amp;BS$39))</f>
        <v/>
      </c>
      <c r="BT42" s="18" t="str">
        <f ca="1">IF(BT$40="","",COUNTIFS(RESIDENTS!$M:$M,"Pfizer-BioNTech",RESIDENTS!$Q:$Q,"&lt;="&amp;BT$40,RESIDENTS!$H:$H,"",RESIDENTS!$I:$I,"")+
COUNTIFS(RESIDENTS!$M:$M,"Pfizer-BioNTech",RESIDENTS!$Q:$Q,"&lt;="&amp;BT$40,RESIDENTS!$H:$H,"",RESIDENTS!$I:$I,"&gt;="&amp;BT$39)+
COUNTIFS(RESIDENTS!$M:$M,"Pfizer-BioNTech",RESIDENTS!$Q:$Q,"&lt;="&amp;BT$40,RESIDENTS!$H:$H,"&lt;="&amp;BT$40,RESIDENTS!$I:$I,"")+
COUNTIFS(RESIDENTS!$M:$M,"Pfizer-BioNTech",RESIDENTS!$Q:$Q,"&lt;="&amp;BT$40,RESIDENTS!$H:$H,"&lt;="&amp;BT$40,RESIDENTS!$I:$I,"&gt;="&amp;BT$39))</f>
        <v/>
      </c>
      <c r="BU42" s="18" t="str">
        <f ca="1">IF(BU$40="","",COUNTIFS(RESIDENTS!$M:$M,"Pfizer-BioNTech",RESIDENTS!$Q:$Q,"&lt;="&amp;BU$40,RESIDENTS!$H:$H,"",RESIDENTS!$I:$I,"")+
COUNTIFS(RESIDENTS!$M:$M,"Pfizer-BioNTech",RESIDENTS!$Q:$Q,"&lt;="&amp;BU$40,RESIDENTS!$H:$H,"",RESIDENTS!$I:$I,"&gt;="&amp;BU$39)+
COUNTIFS(RESIDENTS!$M:$M,"Pfizer-BioNTech",RESIDENTS!$Q:$Q,"&lt;="&amp;BU$40,RESIDENTS!$H:$H,"&lt;="&amp;BU$40,RESIDENTS!$I:$I,"")+
COUNTIFS(RESIDENTS!$M:$M,"Pfizer-BioNTech",RESIDENTS!$Q:$Q,"&lt;="&amp;BU$40,RESIDENTS!$H:$H,"&lt;="&amp;BU$40,RESIDENTS!$I:$I,"&gt;="&amp;BU$39))</f>
        <v/>
      </c>
      <c r="BV42" s="18" t="str">
        <f ca="1">IF(BV$40="","",COUNTIFS(RESIDENTS!$M:$M,"Pfizer-BioNTech",RESIDENTS!$Q:$Q,"&lt;="&amp;BV$40,RESIDENTS!$H:$H,"",RESIDENTS!$I:$I,"")+
COUNTIFS(RESIDENTS!$M:$M,"Pfizer-BioNTech",RESIDENTS!$Q:$Q,"&lt;="&amp;BV$40,RESIDENTS!$H:$H,"",RESIDENTS!$I:$I,"&gt;="&amp;BV$39)+
COUNTIFS(RESIDENTS!$M:$M,"Pfizer-BioNTech",RESIDENTS!$Q:$Q,"&lt;="&amp;BV$40,RESIDENTS!$H:$H,"&lt;="&amp;BV$40,RESIDENTS!$I:$I,"")+
COUNTIFS(RESIDENTS!$M:$M,"Pfizer-BioNTech",RESIDENTS!$Q:$Q,"&lt;="&amp;BV$40,RESIDENTS!$H:$H,"&lt;="&amp;BV$40,RESIDENTS!$I:$I,"&gt;="&amp;BV$39))</f>
        <v/>
      </c>
      <c r="BW42" s="18" t="str">
        <f ca="1">IF(BW$40="","",COUNTIFS(RESIDENTS!$M:$M,"Pfizer-BioNTech",RESIDENTS!$Q:$Q,"&lt;="&amp;BW$40,RESIDENTS!$H:$H,"",RESIDENTS!$I:$I,"")+
COUNTIFS(RESIDENTS!$M:$M,"Pfizer-BioNTech",RESIDENTS!$Q:$Q,"&lt;="&amp;BW$40,RESIDENTS!$H:$H,"",RESIDENTS!$I:$I,"&gt;="&amp;BW$39)+
COUNTIFS(RESIDENTS!$M:$M,"Pfizer-BioNTech",RESIDENTS!$Q:$Q,"&lt;="&amp;BW$40,RESIDENTS!$H:$H,"&lt;="&amp;BW$40,RESIDENTS!$I:$I,"")+
COUNTIFS(RESIDENTS!$M:$M,"Pfizer-BioNTech",RESIDENTS!$Q:$Q,"&lt;="&amp;BW$40,RESIDENTS!$H:$H,"&lt;="&amp;BW$40,RESIDENTS!$I:$I,"&gt;="&amp;BW$39))</f>
        <v/>
      </c>
      <c r="BX42" s="18" t="str">
        <f ca="1">IF(BX$40="","",COUNTIFS(RESIDENTS!$M:$M,"Pfizer-BioNTech",RESIDENTS!$Q:$Q,"&lt;="&amp;BX$40,RESIDENTS!$H:$H,"",RESIDENTS!$I:$I,"")+
COUNTIFS(RESIDENTS!$M:$M,"Pfizer-BioNTech",RESIDENTS!$Q:$Q,"&lt;="&amp;BX$40,RESIDENTS!$H:$H,"",RESIDENTS!$I:$I,"&gt;="&amp;BX$39)+
COUNTIFS(RESIDENTS!$M:$M,"Pfizer-BioNTech",RESIDENTS!$Q:$Q,"&lt;="&amp;BX$40,RESIDENTS!$H:$H,"&lt;="&amp;BX$40,RESIDENTS!$I:$I,"")+
COUNTIFS(RESIDENTS!$M:$M,"Pfizer-BioNTech",RESIDENTS!$Q:$Q,"&lt;="&amp;BX$40,RESIDENTS!$H:$H,"&lt;="&amp;BX$40,RESIDENTS!$I:$I,"&gt;="&amp;BX$39))</f>
        <v/>
      </c>
      <c r="BY42" s="18" t="str">
        <f ca="1">IF(BY$40="","",COUNTIFS(RESIDENTS!$M:$M,"Pfizer-BioNTech",RESIDENTS!$Q:$Q,"&lt;="&amp;BY$40,RESIDENTS!$H:$H,"",RESIDENTS!$I:$I,"")+
COUNTIFS(RESIDENTS!$M:$M,"Pfizer-BioNTech",RESIDENTS!$Q:$Q,"&lt;="&amp;BY$40,RESIDENTS!$H:$H,"",RESIDENTS!$I:$I,"&gt;="&amp;BY$39)+
COUNTIFS(RESIDENTS!$M:$M,"Pfizer-BioNTech",RESIDENTS!$Q:$Q,"&lt;="&amp;BY$40,RESIDENTS!$H:$H,"&lt;="&amp;BY$40,RESIDENTS!$I:$I,"")+
COUNTIFS(RESIDENTS!$M:$M,"Pfizer-BioNTech",RESIDENTS!$Q:$Q,"&lt;="&amp;BY$40,RESIDENTS!$H:$H,"&lt;="&amp;BY$40,RESIDENTS!$I:$I,"&gt;="&amp;BY$39))</f>
        <v/>
      </c>
      <c r="BZ42" s="18" t="str">
        <f ca="1">IF(BZ$40="","",COUNTIFS(RESIDENTS!$M:$M,"Pfizer-BioNTech",RESIDENTS!$Q:$Q,"&lt;="&amp;BZ$40,RESIDENTS!$H:$H,"",RESIDENTS!$I:$I,"")+
COUNTIFS(RESIDENTS!$M:$M,"Pfizer-BioNTech",RESIDENTS!$Q:$Q,"&lt;="&amp;BZ$40,RESIDENTS!$H:$H,"",RESIDENTS!$I:$I,"&gt;="&amp;BZ$39)+
COUNTIFS(RESIDENTS!$M:$M,"Pfizer-BioNTech",RESIDENTS!$Q:$Q,"&lt;="&amp;BZ$40,RESIDENTS!$H:$H,"&lt;="&amp;BZ$40,RESIDENTS!$I:$I,"")+
COUNTIFS(RESIDENTS!$M:$M,"Pfizer-BioNTech",RESIDENTS!$Q:$Q,"&lt;="&amp;BZ$40,RESIDENTS!$H:$H,"&lt;="&amp;BZ$40,RESIDENTS!$I:$I,"&gt;="&amp;BZ$39))</f>
        <v/>
      </c>
      <c r="CA42" s="18" t="str">
        <f ca="1">IF(CA$40="","",COUNTIFS(RESIDENTS!$M:$M,"Pfizer-BioNTech",RESIDENTS!$Q:$Q,"&lt;="&amp;CA$40,RESIDENTS!$H:$H,"",RESIDENTS!$I:$I,"")+
COUNTIFS(RESIDENTS!$M:$M,"Pfizer-BioNTech",RESIDENTS!$Q:$Q,"&lt;="&amp;CA$40,RESIDENTS!$H:$H,"",RESIDENTS!$I:$I,"&gt;="&amp;CA$39)+
COUNTIFS(RESIDENTS!$M:$M,"Pfizer-BioNTech",RESIDENTS!$Q:$Q,"&lt;="&amp;CA$40,RESIDENTS!$H:$H,"&lt;="&amp;CA$40,RESIDENTS!$I:$I,"")+
COUNTIFS(RESIDENTS!$M:$M,"Pfizer-BioNTech",RESIDENTS!$Q:$Q,"&lt;="&amp;CA$40,RESIDENTS!$H:$H,"&lt;="&amp;CA$40,RESIDENTS!$I:$I,"&gt;="&amp;CA$39))</f>
        <v/>
      </c>
      <c r="CB42" s="18" t="str">
        <f ca="1">IF(CB$40="","",COUNTIFS(RESIDENTS!$M:$M,"Pfizer-BioNTech",RESIDENTS!$Q:$Q,"&lt;="&amp;CB$40,RESIDENTS!$H:$H,"",RESIDENTS!$I:$I,"")+
COUNTIFS(RESIDENTS!$M:$M,"Pfizer-BioNTech",RESIDENTS!$Q:$Q,"&lt;="&amp;CB$40,RESIDENTS!$H:$H,"",RESIDENTS!$I:$I,"&gt;="&amp;CB$39)+
COUNTIFS(RESIDENTS!$M:$M,"Pfizer-BioNTech",RESIDENTS!$Q:$Q,"&lt;="&amp;CB$40,RESIDENTS!$H:$H,"&lt;="&amp;CB$40,RESIDENTS!$I:$I,"")+
COUNTIFS(RESIDENTS!$M:$M,"Pfizer-BioNTech",RESIDENTS!$Q:$Q,"&lt;="&amp;CB$40,RESIDENTS!$H:$H,"&lt;="&amp;CB$40,RESIDENTS!$I:$I,"&gt;="&amp;CB$39))</f>
        <v/>
      </c>
      <c r="CC42" s="18" t="str">
        <f ca="1">IF(CC$40="","",COUNTIFS(RESIDENTS!$M:$M,"Pfizer-BioNTech",RESIDENTS!$Q:$Q,"&lt;="&amp;CC$40,RESIDENTS!$H:$H,"",RESIDENTS!$I:$I,"")+
COUNTIFS(RESIDENTS!$M:$M,"Pfizer-BioNTech",RESIDENTS!$Q:$Q,"&lt;="&amp;CC$40,RESIDENTS!$H:$H,"",RESIDENTS!$I:$I,"&gt;="&amp;CC$39)+
COUNTIFS(RESIDENTS!$M:$M,"Pfizer-BioNTech",RESIDENTS!$Q:$Q,"&lt;="&amp;CC$40,RESIDENTS!$H:$H,"&lt;="&amp;CC$40,RESIDENTS!$I:$I,"")+
COUNTIFS(RESIDENTS!$M:$M,"Pfizer-BioNTech",RESIDENTS!$Q:$Q,"&lt;="&amp;CC$40,RESIDENTS!$H:$H,"&lt;="&amp;CC$40,RESIDENTS!$I:$I,"&gt;="&amp;CC$39))</f>
        <v/>
      </c>
      <c r="CD42" s="18" t="str">
        <f ca="1">IF(CD$40="","",COUNTIFS(RESIDENTS!$M:$M,"Pfizer-BioNTech",RESIDENTS!$Q:$Q,"&lt;="&amp;CD$40,RESIDENTS!$H:$H,"",RESIDENTS!$I:$I,"")+
COUNTIFS(RESIDENTS!$M:$M,"Pfizer-BioNTech",RESIDENTS!$Q:$Q,"&lt;="&amp;CD$40,RESIDENTS!$H:$H,"",RESIDENTS!$I:$I,"&gt;="&amp;CD$39)+
COUNTIFS(RESIDENTS!$M:$M,"Pfizer-BioNTech",RESIDENTS!$Q:$Q,"&lt;="&amp;CD$40,RESIDENTS!$H:$H,"&lt;="&amp;CD$40,RESIDENTS!$I:$I,"")+
COUNTIFS(RESIDENTS!$M:$M,"Pfizer-BioNTech",RESIDENTS!$Q:$Q,"&lt;="&amp;CD$40,RESIDENTS!$H:$H,"&lt;="&amp;CD$40,RESIDENTS!$I:$I,"&gt;="&amp;CD$39))</f>
        <v/>
      </c>
      <c r="CE42" s="18" t="str">
        <f ca="1">IF(CE$40="","",COUNTIFS(RESIDENTS!$M:$M,"Pfizer-BioNTech",RESIDENTS!$Q:$Q,"&lt;="&amp;CE$40,RESIDENTS!$H:$H,"",RESIDENTS!$I:$I,"")+
COUNTIFS(RESIDENTS!$M:$M,"Pfizer-BioNTech",RESIDENTS!$Q:$Q,"&lt;="&amp;CE$40,RESIDENTS!$H:$H,"",RESIDENTS!$I:$I,"&gt;="&amp;CE$39)+
COUNTIFS(RESIDENTS!$M:$M,"Pfizer-BioNTech",RESIDENTS!$Q:$Q,"&lt;="&amp;CE$40,RESIDENTS!$H:$H,"&lt;="&amp;CE$40,RESIDENTS!$I:$I,"")+
COUNTIFS(RESIDENTS!$M:$M,"Pfizer-BioNTech",RESIDENTS!$Q:$Q,"&lt;="&amp;CE$40,RESIDENTS!$H:$H,"&lt;="&amp;CE$40,RESIDENTS!$I:$I,"&gt;="&amp;CE$39))</f>
        <v/>
      </c>
      <c r="CF42" s="18" t="str">
        <f ca="1">IF(CF$40="","",COUNTIFS(RESIDENTS!$M:$M,"Pfizer-BioNTech",RESIDENTS!$Q:$Q,"&lt;="&amp;CF$40,RESIDENTS!$H:$H,"",RESIDENTS!$I:$I,"")+
COUNTIFS(RESIDENTS!$M:$M,"Pfizer-BioNTech",RESIDENTS!$Q:$Q,"&lt;="&amp;CF$40,RESIDENTS!$H:$H,"",RESIDENTS!$I:$I,"&gt;="&amp;CF$39)+
COUNTIFS(RESIDENTS!$M:$M,"Pfizer-BioNTech",RESIDENTS!$Q:$Q,"&lt;="&amp;CF$40,RESIDENTS!$H:$H,"&lt;="&amp;CF$40,RESIDENTS!$I:$I,"")+
COUNTIFS(RESIDENTS!$M:$M,"Pfizer-BioNTech",RESIDENTS!$Q:$Q,"&lt;="&amp;CF$40,RESIDENTS!$H:$H,"&lt;="&amp;CF$40,RESIDENTS!$I:$I,"&gt;="&amp;CF$39))</f>
        <v/>
      </c>
      <c r="CG42" s="18" t="str">
        <f ca="1">IF(CG$40="","",COUNTIFS(RESIDENTS!$M:$M,"Pfizer-BioNTech",RESIDENTS!$Q:$Q,"&lt;="&amp;CG$40,RESIDENTS!$H:$H,"",RESIDENTS!$I:$I,"")+
COUNTIFS(RESIDENTS!$M:$M,"Pfizer-BioNTech",RESIDENTS!$Q:$Q,"&lt;="&amp;CG$40,RESIDENTS!$H:$H,"",RESIDENTS!$I:$I,"&gt;="&amp;CG$39)+
COUNTIFS(RESIDENTS!$M:$M,"Pfizer-BioNTech",RESIDENTS!$Q:$Q,"&lt;="&amp;CG$40,RESIDENTS!$H:$H,"&lt;="&amp;CG$40,RESIDENTS!$I:$I,"")+
COUNTIFS(RESIDENTS!$M:$M,"Pfizer-BioNTech",RESIDENTS!$Q:$Q,"&lt;="&amp;CG$40,RESIDENTS!$H:$H,"&lt;="&amp;CG$40,RESIDENTS!$I:$I,"&gt;="&amp;CG$39))</f>
        <v/>
      </c>
      <c r="CH42" s="18" t="str">
        <f ca="1">IF(CH$40="","",COUNTIFS(RESIDENTS!$M:$M,"Pfizer-BioNTech",RESIDENTS!$Q:$Q,"&lt;="&amp;CH$40,RESIDENTS!$H:$H,"",RESIDENTS!$I:$I,"")+
COUNTIFS(RESIDENTS!$M:$M,"Pfizer-BioNTech",RESIDENTS!$Q:$Q,"&lt;="&amp;CH$40,RESIDENTS!$H:$H,"",RESIDENTS!$I:$I,"&gt;="&amp;CH$39)+
COUNTIFS(RESIDENTS!$M:$M,"Pfizer-BioNTech",RESIDENTS!$Q:$Q,"&lt;="&amp;CH$40,RESIDENTS!$H:$H,"&lt;="&amp;CH$40,RESIDENTS!$I:$I,"")+
COUNTIFS(RESIDENTS!$M:$M,"Pfizer-BioNTech",RESIDENTS!$Q:$Q,"&lt;="&amp;CH$40,RESIDENTS!$H:$H,"&lt;="&amp;CH$40,RESIDENTS!$I:$I,"&gt;="&amp;CH$39))</f>
        <v/>
      </c>
      <c r="CI42" s="18" t="str">
        <f ca="1">IF(CI$40="","",COUNTIFS(RESIDENTS!$M:$M,"Pfizer-BioNTech",RESIDENTS!$Q:$Q,"&lt;="&amp;CI$40,RESIDENTS!$H:$H,"",RESIDENTS!$I:$I,"")+
COUNTIFS(RESIDENTS!$M:$M,"Pfizer-BioNTech",RESIDENTS!$Q:$Q,"&lt;="&amp;CI$40,RESIDENTS!$H:$H,"",RESIDENTS!$I:$I,"&gt;="&amp;CI$39)+
COUNTIFS(RESIDENTS!$M:$M,"Pfizer-BioNTech",RESIDENTS!$Q:$Q,"&lt;="&amp;CI$40,RESIDENTS!$H:$H,"&lt;="&amp;CI$40,RESIDENTS!$I:$I,"")+
COUNTIFS(RESIDENTS!$M:$M,"Pfizer-BioNTech",RESIDENTS!$Q:$Q,"&lt;="&amp;CI$40,RESIDENTS!$H:$H,"&lt;="&amp;CI$40,RESIDENTS!$I:$I,"&gt;="&amp;CI$39))</f>
        <v/>
      </c>
      <c r="CJ42" s="18" t="str">
        <f ca="1">IF(CJ$40="","",COUNTIFS(RESIDENTS!$M:$M,"Pfizer-BioNTech",RESIDENTS!$Q:$Q,"&lt;="&amp;CJ$40,RESIDENTS!$H:$H,"",RESIDENTS!$I:$I,"")+
COUNTIFS(RESIDENTS!$M:$M,"Pfizer-BioNTech",RESIDENTS!$Q:$Q,"&lt;="&amp;CJ$40,RESIDENTS!$H:$H,"",RESIDENTS!$I:$I,"&gt;="&amp;CJ$39)+
COUNTIFS(RESIDENTS!$M:$M,"Pfizer-BioNTech",RESIDENTS!$Q:$Q,"&lt;="&amp;CJ$40,RESIDENTS!$H:$H,"&lt;="&amp;CJ$40,RESIDENTS!$I:$I,"")+
COUNTIFS(RESIDENTS!$M:$M,"Pfizer-BioNTech",RESIDENTS!$Q:$Q,"&lt;="&amp;CJ$40,RESIDENTS!$H:$H,"&lt;="&amp;CJ$40,RESIDENTS!$I:$I,"&gt;="&amp;CJ$39))</f>
        <v/>
      </c>
      <c r="CK42" s="18" t="str">
        <f ca="1">IF(CK$40="","",COUNTIFS(RESIDENTS!$M:$M,"Pfizer-BioNTech",RESIDENTS!$Q:$Q,"&lt;="&amp;CK$40,RESIDENTS!$H:$H,"",RESIDENTS!$I:$I,"")+
COUNTIFS(RESIDENTS!$M:$M,"Pfizer-BioNTech",RESIDENTS!$Q:$Q,"&lt;="&amp;CK$40,RESIDENTS!$H:$H,"",RESIDENTS!$I:$I,"&gt;="&amp;CK$39)+
COUNTIFS(RESIDENTS!$M:$M,"Pfizer-BioNTech",RESIDENTS!$Q:$Q,"&lt;="&amp;CK$40,RESIDENTS!$H:$H,"&lt;="&amp;CK$40,RESIDENTS!$I:$I,"")+
COUNTIFS(RESIDENTS!$M:$M,"Pfizer-BioNTech",RESIDENTS!$Q:$Q,"&lt;="&amp;CK$40,RESIDENTS!$H:$H,"&lt;="&amp;CK$40,RESIDENTS!$I:$I,"&gt;="&amp;CK$39))</f>
        <v/>
      </c>
      <c r="CL42" s="18" t="str">
        <f ca="1">IF(CL$40="","",COUNTIFS(RESIDENTS!$M:$M,"Pfizer-BioNTech",RESIDENTS!$Q:$Q,"&lt;="&amp;CL$40,RESIDENTS!$H:$H,"",RESIDENTS!$I:$I,"")+
COUNTIFS(RESIDENTS!$M:$M,"Pfizer-BioNTech",RESIDENTS!$Q:$Q,"&lt;="&amp;CL$40,RESIDENTS!$H:$H,"",RESIDENTS!$I:$I,"&gt;="&amp;CL$39)+
COUNTIFS(RESIDENTS!$M:$M,"Pfizer-BioNTech",RESIDENTS!$Q:$Q,"&lt;="&amp;CL$40,RESIDENTS!$H:$H,"&lt;="&amp;CL$40,RESIDENTS!$I:$I,"")+
COUNTIFS(RESIDENTS!$M:$M,"Pfizer-BioNTech",RESIDENTS!$Q:$Q,"&lt;="&amp;CL$40,RESIDENTS!$H:$H,"&lt;="&amp;CL$40,RESIDENTS!$I:$I,"&gt;="&amp;CL$39))</f>
        <v/>
      </c>
      <c r="CM42" s="18" t="str">
        <f ca="1">IF(CM$40="","",COUNTIFS(RESIDENTS!$M:$M,"Pfizer-BioNTech",RESIDENTS!$Q:$Q,"&lt;="&amp;CM$40,RESIDENTS!$H:$H,"",RESIDENTS!$I:$I,"")+
COUNTIFS(RESIDENTS!$M:$M,"Pfizer-BioNTech",RESIDENTS!$Q:$Q,"&lt;="&amp;CM$40,RESIDENTS!$H:$H,"",RESIDENTS!$I:$I,"&gt;="&amp;CM$39)+
COUNTIFS(RESIDENTS!$M:$M,"Pfizer-BioNTech",RESIDENTS!$Q:$Q,"&lt;="&amp;CM$40,RESIDENTS!$H:$H,"&lt;="&amp;CM$40,RESIDENTS!$I:$I,"")+
COUNTIFS(RESIDENTS!$M:$M,"Pfizer-BioNTech",RESIDENTS!$Q:$Q,"&lt;="&amp;CM$40,RESIDENTS!$H:$H,"&lt;="&amp;CM$40,RESIDENTS!$I:$I,"&gt;="&amp;CM$39))</f>
        <v/>
      </c>
      <c r="CN42" s="18" t="str">
        <f ca="1">IF(CN$40="","",COUNTIFS(RESIDENTS!$M:$M,"Pfizer-BioNTech",RESIDENTS!$Q:$Q,"&lt;="&amp;CN$40,RESIDENTS!$H:$H,"",RESIDENTS!$I:$I,"")+
COUNTIFS(RESIDENTS!$M:$M,"Pfizer-BioNTech",RESIDENTS!$Q:$Q,"&lt;="&amp;CN$40,RESIDENTS!$H:$H,"",RESIDENTS!$I:$I,"&gt;="&amp;CN$39)+
COUNTIFS(RESIDENTS!$M:$M,"Pfizer-BioNTech",RESIDENTS!$Q:$Q,"&lt;="&amp;CN$40,RESIDENTS!$H:$H,"&lt;="&amp;CN$40,RESIDENTS!$I:$I,"")+
COUNTIFS(RESIDENTS!$M:$M,"Pfizer-BioNTech",RESIDENTS!$Q:$Q,"&lt;="&amp;CN$40,RESIDENTS!$H:$H,"&lt;="&amp;CN$40,RESIDENTS!$I:$I,"&gt;="&amp;CN$39))</f>
        <v/>
      </c>
      <c r="CO42" s="18" t="str">
        <f ca="1">IF(CO$40="","",COUNTIFS(RESIDENTS!$M:$M,"Pfizer-BioNTech",RESIDENTS!$Q:$Q,"&lt;="&amp;CO$40,RESIDENTS!$H:$H,"",RESIDENTS!$I:$I,"")+
COUNTIFS(RESIDENTS!$M:$M,"Pfizer-BioNTech",RESIDENTS!$Q:$Q,"&lt;="&amp;CO$40,RESIDENTS!$H:$H,"",RESIDENTS!$I:$I,"&gt;="&amp;CO$39)+
COUNTIFS(RESIDENTS!$M:$M,"Pfizer-BioNTech",RESIDENTS!$Q:$Q,"&lt;="&amp;CO$40,RESIDENTS!$H:$H,"&lt;="&amp;CO$40,RESIDENTS!$I:$I,"")+
COUNTIFS(RESIDENTS!$M:$M,"Pfizer-BioNTech",RESIDENTS!$Q:$Q,"&lt;="&amp;CO$40,RESIDENTS!$H:$H,"&lt;="&amp;CO$40,RESIDENTS!$I:$I,"&gt;="&amp;CO$39))</f>
        <v/>
      </c>
      <c r="CP42" s="18" t="str">
        <f ca="1">IF(CP$40="","",COUNTIFS(RESIDENTS!$M:$M,"Pfizer-BioNTech",RESIDENTS!$Q:$Q,"&lt;="&amp;CP$40,RESIDENTS!$H:$H,"",RESIDENTS!$I:$I,"")+
COUNTIFS(RESIDENTS!$M:$M,"Pfizer-BioNTech",RESIDENTS!$Q:$Q,"&lt;="&amp;CP$40,RESIDENTS!$H:$H,"",RESIDENTS!$I:$I,"&gt;="&amp;CP$39)+
COUNTIFS(RESIDENTS!$M:$M,"Pfizer-BioNTech",RESIDENTS!$Q:$Q,"&lt;="&amp;CP$40,RESIDENTS!$H:$H,"&lt;="&amp;CP$40,RESIDENTS!$I:$I,"")+
COUNTIFS(RESIDENTS!$M:$M,"Pfizer-BioNTech",RESIDENTS!$Q:$Q,"&lt;="&amp;CP$40,RESIDENTS!$H:$H,"&lt;="&amp;CP$40,RESIDENTS!$I:$I,"&gt;="&amp;CP$39))</f>
        <v/>
      </c>
      <c r="CQ42" s="18" t="str">
        <f ca="1">IF(CQ$40="","",COUNTIFS(RESIDENTS!$M:$M,"Pfizer-BioNTech",RESIDENTS!$Q:$Q,"&lt;="&amp;CQ$40,RESIDENTS!$H:$H,"",RESIDENTS!$I:$I,"")+
COUNTIFS(RESIDENTS!$M:$M,"Pfizer-BioNTech",RESIDENTS!$Q:$Q,"&lt;="&amp;CQ$40,RESIDENTS!$H:$H,"",RESIDENTS!$I:$I,"&gt;="&amp;CQ$39)+
COUNTIFS(RESIDENTS!$M:$M,"Pfizer-BioNTech",RESIDENTS!$Q:$Q,"&lt;="&amp;CQ$40,RESIDENTS!$H:$H,"&lt;="&amp;CQ$40,RESIDENTS!$I:$I,"")+
COUNTIFS(RESIDENTS!$M:$M,"Pfizer-BioNTech",RESIDENTS!$Q:$Q,"&lt;="&amp;CQ$40,RESIDENTS!$H:$H,"&lt;="&amp;CQ$40,RESIDENTS!$I:$I,"&gt;="&amp;CQ$39))</f>
        <v/>
      </c>
      <c r="CR42" s="18" t="str">
        <f ca="1">IF(CR$40="","",COUNTIFS(RESIDENTS!$M:$M,"Pfizer-BioNTech",RESIDENTS!$Q:$Q,"&lt;="&amp;CR$40,RESIDENTS!$H:$H,"",RESIDENTS!$I:$I,"")+
COUNTIFS(RESIDENTS!$M:$M,"Pfizer-BioNTech",RESIDENTS!$Q:$Q,"&lt;="&amp;CR$40,RESIDENTS!$H:$H,"",RESIDENTS!$I:$I,"&gt;="&amp;CR$39)+
COUNTIFS(RESIDENTS!$M:$M,"Pfizer-BioNTech",RESIDENTS!$Q:$Q,"&lt;="&amp;CR$40,RESIDENTS!$H:$H,"&lt;="&amp;CR$40,RESIDENTS!$I:$I,"")+
COUNTIFS(RESIDENTS!$M:$M,"Pfizer-BioNTech",RESIDENTS!$Q:$Q,"&lt;="&amp;CR$40,RESIDENTS!$H:$H,"&lt;="&amp;CR$40,RESIDENTS!$I:$I,"&gt;="&amp;CR$39))</f>
        <v/>
      </c>
      <c r="CS42" s="18" t="str">
        <f ca="1">IF(CS$40="","",COUNTIFS(RESIDENTS!$M:$M,"Pfizer-BioNTech",RESIDENTS!$Q:$Q,"&lt;="&amp;CS$40,RESIDENTS!$H:$H,"",RESIDENTS!$I:$I,"")+
COUNTIFS(RESIDENTS!$M:$M,"Pfizer-BioNTech",RESIDENTS!$Q:$Q,"&lt;="&amp;CS$40,RESIDENTS!$H:$H,"",RESIDENTS!$I:$I,"&gt;="&amp;CS$39)+
COUNTIFS(RESIDENTS!$M:$M,"Pfizer-BioNTech",RESIDENTS!$Q:$Q,"&lt;="&amp;CS$40,RESIDENTS!$H:$H,"&lt;="&amp;CS$40,RESIDENTS!$I:$I,"")+
COUNTIFS(RESIDENTS!$M:$M,"Pfizer-BioNTech",RESIDENTS!$Q:$Q,"&lt;="&amp;CS$40,RESIDENTS!$H:$H,"&lt;="&amp;CS$40,RESIDENTS!$I:$I,"&gt;="&amp;CS$39))</f>
        <v/>
      </c>
      <c r="CT42" s="18" t="str">
        <f ca="1">IF(CT$40="","",COUNTIFS(RESIDENTS!$M:$M,"Pfizer-BioNTech",RESIDENTS!$Q:$Q,"&lt;="&amp;CT$40,RESIDENTS!$H:$H,"",RESIDENTS!$I:$I,"")+
COUNTIFS(RESIDENTS!$M:$M,"Pfizer-BioNTech",RESIDENTS!$Q:$Q,"&lt;="&amp;CT$40,RESIDENTS!$H:$H,"",RESIDENTS!$I:$I,"&gt;="&amp;CT$39)+
COUNTIFS(RESIDENTS!$M:$M,"Pfizer-BioNTech",RESIDENTS!$Q:$Q,"&lt;="&amp;CT$40,RESIDENTS!$H:$H,"&lt;="&amp;CT$40,RESIDENTS!$I:$I,"")+
COUNTIFS(RESIDENTS!$M:$M,"Pfizer-BioNTech",RESIDENTS!$Q:$Q,"&lt;="&amp;CT$40,RESIDENTS!$H:$H,"&lt;="&amp;CT$40,RESIDENTS!$I:$I,"&gt;="&amp;CT$39))</f>
        <v/>
      </c>
      <c r="CU42" s="18" t="str">
        <f ca="1">IF(CU$40="","",COUNTIFS(RESIDENTS!$M:$M,"Pfizer-BioNTech",RESIDENTS!$Q:$Q,"&lt;="&amp;CU$40,RESIDENTS!$H:$H,"",RESIDENTS!$I:$I,"")+
COUNTIFS(RESIDENTS!$M:$M,"Pfizer-BioNTech",RESIDENTS!$Q:$Q,"&lt;="&amp;CU$40,RESIDENTS!$H:$H,"",RESIDENTS!$I:$I,"&gt;="&amp;CU$39)+
COUNTIFS(RESIDENTS!$M:$M,"Pfizer-BioNTech",RESIDENTS!$Q:$Q,"&lt;="&amp;CU$40,RESIDENTS!$H:$H,"&lt;="&amp;CU$40,RESIDENTS!$I:$I,"")+
COUNTIFS(RESIDENTS!$M:$M,"Pfizer-BioNTech",RESIDENTS!$Q:$Q,"&lt;="&amp;CU$40,RESIDENTS!$H:$H,"&lt;="&amp;CU$40,RESIDENTS!$I:$I,"&gt;="&amp;CU$39))</f>
        <v/>
      </c>
      <c r="CV42" s="18" t="str">
        <f ca="1">IF(CV$40="","",COUNTIFS(RESIDENTS!$M:$M,"Pfizer-BioNTech",RESIDENTS!$Q:$Q,"&lt;="&amp;CV$40,RESIDENTS!$H:$H,"",RESIDENTS!$I:$I,"")+
COUNTIFS(RESIDENTS!$M:$M,"Pfizer-BioNTech",RESIDENTS!$Q:$Q,"&lt;="&amp;CV$40,RESIDENTS!$H:$H,"",RESIDENTS!$I:$I,"&gt;="&amp;CV$39)+
COUNTIFS(RESIDENTS!$M:$M,"Pfizer-BioNTech",RESIDENTS!$Q:$Q,"&lt;="&amp;CV$40,RESIDENTS!$H:$H,"&lt;="&amp;CV$40,RESIDENTS!$I:$I,"")+
COUNTIFS(RESIDENTS!$M:$M,"Pfizer-BioNTech",RESIDENTS!$Q:$Q,"&lt;="&amp;CV$40,RESIDENTS!$H:$H,"&lt;="&amp;CV$40,RESIDENTS!$I:$I,"&gt;="&amp;CV$39))</f>
        <v/>
      </c>
      <c r="CW42" s="18" t="str">
        <f ca="1">IF(CW$40="","",COUNTIFS(RESIDENTS!$M:$M,"Pfizer-BioNTech",RESIDENTS!$Q:$Q,"&lt;="&amp;CW$40,RESIDENTS!$H:$H,"",RESIDENTS!$I:$I,"")+
COUNTIFS(RESIDENTS!$M:$M,"Pfizer-BioNTech",RESIDENTS!$Q:$Q,"&lt;="&amp;CW$40,RESIDENTS!$H:$H,"",RESIDENTS!$I:$I,"&gt;="&amp;CW$39)+
COUNTIFS(RESIDENTS!$M:$M,"Pfizer-BioNTech",RESIDENTS!$Q:$Q,"&lt;="&amp;CW$40,RESIDENTS!$H:$H,"&lt;="&amp;CW$40,RESIDENTS!$I:$I,"")+
COUNTIFS(RESIDENTS!$M:$M,"Pfizer-BioNTech",RESIDENTS!$Q:$Q,"&lt;="&amp;CW$40,RESIDENTS!$H:$H,"&lt;="&amp;CW$40,RESIDENTS!$I:$I,"&gt;="&amp;CW$39))</f>
        <v/>
      </c>
      <c r="CX42" s="18" t="str">
        <f ca="1">IF(CX$40="","",COUNTIFS(RESIDENTS!$M:$M,"Pfizer-BioNTech",RESIDENTS!$Q:$Q,"&lt;="&amp;CX$40,RESIDENTS!$H:$H,"",RESIDENTS!$I:$I,"")+
COUNTIFS(RESIDENTS!$M:$M,"Pfizer-BioNTech",RESIDENTS!$Q:$Q,"&lt;="&amp;CX$40,RESIDENTS!$H:$H,"",RESIDENTS!$I:$I,"&gt;="&amp;CX$39)+
COUNTIFS(RESIDENTS!$M:$M,"Pfizer-BioNTech",RESIDENTS!$Q:$Q,"&lt;="&amp;CX$40,RESIDENTS!$H:$H,"&lt;="&amp;CX$40,RESIDENTS!$I:$I,"")+
COUNTIFS(RESIDENTS!$M:$M,"Pfizer-BioNTech",RESIDENTS!$Q:$Q,"&lt;="&amp;CX$40,RESIDENTS!$H:$H,"&lt;="&amp;CX$40,RESIDENTS!$I:$I,"&gt;="&amp;CX$39))</f>
        <v/>
      </c>
      <c r="CY42" s="18" t="str">
        <f ca="1">IF(CY$40="","",COUNTIFS(RESIDENTS!$M:$M,"Pfizer-BioNTech",RESIDENTS!$Q:$Q,"&lt;="&amp;CY$40,RESIDENTS!$H:$H,"",RESIDENTS!$I:$I,"")+
COUNTIFS(RESIDENTS!$M:$M,"Pfizer-BioNTech",RESIDENTS!$Q:$Q,"&lt;="&amp;CY$40,RESIDENTS!$H:$H,"",RESIDENTS!$I:$I,"&gt;="&amp;CY$39)+
COUNTIFS(RESIDENTS!$M:$M,"Pfizer-BioNTech",RESIDENTS!$Q:$Q,"&lt;="&amp;CY$40,RESIDENTS!$H:$H,"&lt;="&amp;CY$40,RESIDENTS!$I:$I,"")+
COUNTIFS(RESIDENTS!$M:$M,"Pfizer-BioNTech",RESIDENTS!$Q:$Q,"&lt;="&amp;CY$40,RESIDENTS!$H:$H,"&lt;="&amp;CY$40,RESIDENTS!$I:$I,"&gt;="&amp;CY$39))</f>
        <v/>
      </c>
      <c r="CZ42" s="18" t="str">
        <f ca="1">IF(CZ$40="","",COUNTIFS(RESIDENTS!$M:$M,"Pfizer-BioNTech",RESIDENTS!$Q:$Q,"&lt;="&amp;CZ$40,RESIDENTS!$H:$H,"",RESIDENTS!$I:$I,"")+
COUNTIFS(RESIDENTS!$M:$M,"Pfizer-BioNTech",RESIDENTS!$Q:$Q,"&lt;="&amp;CZ$40,RESIDENTS!$H:$H,"",RESIDENTS!$I:$I,"&gt;="&amp;CZ$39)+
COUNTIFS(RESIDENTS!$M:$M,"Pfizer-BioNTech",RESIDENTS!$Q:$Q,"&lt;="&amp;CZ$40,RESIDENTS!$H:$H,"&lt;="&amp;CZ$40,RESIDENTS!$I:$I,"")+
COUNTIFS(RESIDENTS!$M:$M,"Pfizer-BioNTech",RESIDENTS!$Q:$Q,"&lt;="&amp;CZ$40,RESIDENTS!$H:$H,"&lt;="&amp;CZ$40,RESIDENTS!$I:$I,"&gt;="&amp;CZ$39))</f>
        <v/>
      </c>
      <c r="DA42" s="18" t="str">
        <f ca="1">IF(DA$40="","",COUNTIFS(RESIDENTS!$M:$M,"Pfizer-BioNTech",RESIDENTS!$Q:$Q,"&lt;="&amp;DA$40,RESIDENTS!$H:$H,"",RESIDENTS!$I:$I,"")+
COUNTIFS(RESIDENTS!$M:$M,"Pfizer-BioNTech",RESIDENTS!$Q:$Q,"&lt;="&amp;DA$40,RESIDENTS!$H:$H,"",RESIDENTS!$I:$I,"&gt;="&amp;DA$39)+
COUNTIFS(RESIDENTS!$M:$M,"Pfizer-BioNTech",RESIDENTS!$Q:$Q,"&lt;="&amp;DA$40,RESIDENTS!$H:$H,"&lt;="&amp;DA$40,RESIDENTS!$I:$I,"")+
COUNTIFS(RESIDENTS!$M:$M,"Pfizer-BioNTech",RESIDENTS!$Q:$Q,"&lt;="&amp;DA$40,RESIDENTS!$H:$H,"&lt;="&amp;DA$40,RESIDENTS!$I:$I,"&gt;="&amp;DA$39))</f>
        <v/>
      </c>
      <c r="DB42" s="18" t="str">
        <f ca="1">IF(DB$40="","",COUNTIFS(RESIDENTS!$M:$M,"Pfizer-BioNTech",RESIDENTS!$Q:$Q,"&lt;="&amp;DB$40,RESIDENTS!$H:$H,"",RESIDENTS!$I:$I,"")+
COUNTIFS(RESIDENTS!$M:$M,"Pfizer-BioNTech",RESIDENTS!$Q:$Q,"&lt;="&amp;DB$40,RESIDENTS!$H:$H,"",RESIDENTS!$I:$I,"&gt;="&amp;DB$39)+
COUNTIFS(RESIDENTS!$M:$M,"Pfizer-BioNTech",RESIDENTS!$Q:$Q,"&lt;="&amp;DB$40,RESIDENTS!$H:$H,"&lt;="&amp;DB$40,RESIDENTS!$I:$I,"")+
COUNTIFS(RESIDENTS!$M:$M,"Pfizer-BioNTech",RESIDENTS!$Q:$Q,"&lt;="&amp;DB$40,RESIDENTS!$H:$H,"&lt;="&amp;DB$40,RESIDENTS!$I:$I,"&gt;="&amp;DB$39))</f>
        <v/>
      </c>
      <c r="DC42" s="18" t="str">
        <f ca="1">IF(DC$40="","",COUNTIFS(RESIDENTS!$M:$M,"Pfizer-BioNTech",RESIDENTS!$Q:$Q,"&lt;="&amp;DC$40,RESIDENTS!$H:$H,"",RESIDENTS!$I:$I,"")+
COUNTIFS(RESIDENTS!$M:$M,"Pfizer-BioNTech",RESIDENTS!$Q:$Q,"&lt;="&amp;DC$40,RESIDENTS!$H:$H,"",RESIDENTS!$I:$I,"&gt;="&amp;DC$39)+
COUNTIFS(RESIDENTS!$M:$M,"Pfizer-BioNTech",RESIDENTS!$Q:$Q,"&lt;="&amp;DC$40,RESIDENTS!$H:$H,"&lt;="&amp;DC$40,RESIDENTS!$I:$I,"")+
COUNTIFS(RESIDENTS!$M:$M,"Pfizer-BioNTech",RESIDENTS!$Q:$Q,"&lt;="&amp;DC$40,RESIDENTS!$H:$H,"&lt;="&amp;DC$40,RESIDENTS!$I:$I,"&gt;="&amp;DC$39))</f>
        <v/>
      </c>
      <c r="DD42" s="18" t="str">
        <f ca="1">IF(DD$40="","",COUNTIFS(RESIDENTS!$M:$M,"Pfizer-BioNTech",RESIDENTS!$Q:$Q,"&lt;="&amp;DD$40,RESIDENTS!$H:$H,"",RESIDENTS!$I:$I,"")+
COUNTIFS(RESIDENTS!$M:$M,"Pfizer-BioNTech",RESIDENTS!$Q:$Q,"&lt;="&amp;DD$40,RESIDENTS!$H:$H,"",RESIDENTS!$I:$I,"&gt;="&amp;DD$39)+
COUNTIFS(RESIDENTS!$M:$M,"Pfizer-BioNTech",RESIDENTS!$Q:$Q,"&lt;="&amp;DD$40,RESIDENTS!$H:$H,"&lt;="&amp;DD$40,RESIDENTS!$I:$I,"")+
COUNTIFS(RESIDENTS!$M:$M,"Pfizer-BioNTech",RESIDENTS!$Q:$Q,"&lt;="&amp;DD$40,RESIDENTS!$H:$H,"&lt;="&amp;DD$40,RESIDENTS!$I:$I,"&gt;="&amp;DD$39))</f>
        <v/>
      </c>
      <c r="DE42" s="18" t="str">
        <f ca="1">IF(DE$40="","",COUNTIFS(RESIDENTS!$M:$M,"Pfizer-BioNTech",RESIDENTS!$Q:$Q,"&lt;="&amp;DE$40,RESIDENTS!$H:$H,"",RESIDENTS!$I:$I,"")+
COUNTIFS(RESIDENTS!$M:$M,"Pfizer-BioNTech",RESIDENTS!$Q:$Q,"&lt;="&amp;DE$40,RESIDENTS!$H:$H,"",RESIDENTS!$I:$I,"&gt;="&amp;DE$39)+
COUNTIFS(RESIDENTS!$M:$M,"Pfizer-BioNTech",RESIDENTS!$Q:$Q,"&lt;="&amp;DE$40,RESIDENTS!$H:$H,"&lt;="&amp;DE$40,RESIDENTS!$I:$I,"")+
COUNTIFS(RESIDENTS!$M:$M,"Pfizer-BioNTech",RESIDENTS!$Q:$Q,"&lt;="&amp;DE$40,RESIDENTS!$H:$H,"&lt;="&amp;DE$40,RESIDENTS!$I:$I,"&gt;="&amp;DE$39))</f>
        <v/>
      </c>
      <c r="DF42" s="18" t="str">
        <f ca="1">IF(DF$40="","",COUNTIFS(RESIDENTS!$M:$M,"Pfizer-BioNTech",RESIDENTS!$Q:$Q,"&lt;="&amp;DF$40,RESIDENTS!$H:$H,"",RESIDENTS!$I:$I,"")+
COUNTIFS(RESIDENTS!$M:$M,"Pfizer-BioNTech",RESIDENTS!$Q:$Q,"&lt;="&amp;DF$40,RESIDENTS!$H:$H,"",RESIDENTS!$I:$I,"&gt;="&amp;DF$39)+
COUNTIFS(RESIDENTS!$M:$M,"Pfizer-BioNTech",RESIDENTS!$Q:$Q,"&lt;="&amp;DF$40,RESIDENTS!$H:$H,"&lt;="&amp;DF$40,RESIDENTS!$I:$I,"")+
COUNTIFS(RESIDENTS!$M:$M,"Pfizer-BioNTech",RESIDENTS!$Q:$Q,"&lt;="&amp;DF$40,RESIDENTS!$H:$H,"&lt;="&amp;DF$40,RESIDENTS!$I:$I,"&gt;="&amp;DF$39))</f>
        <v/>
      </c>
      <c r="DG42" s="18" t="str">
        <f ca="1">IF(DG$40="","",COUNTIFS(RESIDENTS!$M:$M,"Pfizer-BioNTech",RESIDENTS!$Q:$Q,"&lt;="&amp;DG$40,RESIDENTS!$H:$H,"",RESIDENTS!$I:$I,"")+
COUNTIFS(RESIDENTS!$M:$M,"Pfizer-BioNTech",RESIDENTS!$Q:$Q,"&lt;="&amp;DG$40,RESIDENTS!$H:$H,"",RESIDENTS!$I:$I,"&gt;="&amp;DG$39)+
COUNTIFS(RESIDENTS!$M:$M,"Pfizer-BioNTech",RESIDENTS!$Q:$Q,"&lt;="&amp;DG$40,RESIDENTS!$H:$H,"&lt;="&amp;DG$40,RESIDENTS!$I:$I,"")+
COUNTIFS(RESIDENTS!$M:$M,"Pfizer-BioNTech",RESIDENTS!$Q:$Q,"&lt;="&amp;DG$40,RESIDENTS!$H:$H,"&lt;="&amp;DG$40,RESIDENTS!$I:$I,"&gt;="&amp;DG$39))</f>
        <v/>
      </c>
      <c r="DH42" s="18" t="str">
        <f ca="1">IF(DH$40="","",COUNTIFS(RESIDENTS!$M:$M,"Pfizer-BioNTech",RESIDENTS!$Q:$Q,"&lt;="&amp;DH$40,RESIDENTS!$H:$H,"",RESIDENTS!$I:$I,"")+
COUNTIFS(RESIDENTS!$M:$M,"Pfizer-BioNTech",RESIDENTS!$Q:$Q,"&lt;="&amp;DH$40,RESIDENTS!$H:$H,"",RESIDENTS!$I:$I,"&gt;="&amp;DH$39)+
COUNTIFS(RESIDENTS!$M:$M,"Pfizer-BioNTech",RESIDENTS!$Q:$Q,"&lt;="&amp;DH$40,RESIDENTS!$H:$H,"&lt;="&amp;DH$40,RESIDENTS!$I:$I,"")+
COUNTIFS(RESIDENTS!$M:$M,"Pfizer-BioNTech",RESIDENTS!$Q:$Q,"&lt;="&amp;DH$40,RESIDENTS!$H:$H,"&lt;="&amp;DH$40,RESIDENTS!$I:$I,"&gt;="&amp;DH$39))</f>
        <v/>
      </c>
      <c r="DI42" s="18" t="str">
        <f ca="1">IF(DI$40="","",COUNTIFS(RESIDENTS!$M:$M,"Pfizer-BioNTech",RESIDENTS!$Q:$Q,"&lt;="&amp;DI$40,RESIDENTS!$H:$H,"",RESIDENTS!$I:$I,"")+
COUNTIFS(RESIDENTS!$M:$M,"Pfizer-BioNTech",RESIDENTS!$Q:$Q,"&lt;="&amp;DI$40,RESIDENTS!$H:$H,"",RESIDENTS!$I:$I,"&gt;="&amp;DI$39)+
COUNTIFS(RESIDENTS!$M:$M,"Pfizer-BioNTech",RESIDENTS!$Q:$Q,"&lt;="&amp;DI$40,RESIDENTS!$H:$H,"&lt;="&amp;DI$40,RESIDENTS!$I:$I,"")+
COUNTIFS(RESIDENTS!$M:$M,"Pfizer-BioNTech",RESIDENTS!$Q:$Q,"&lt;="&amp;DI$40,RESIDENTS!$H:$H,"&lt;="&amp;DI$40,RESIDENTS!$I:$I,"&gt;="&amp;DI$39))</f>
        <v/>
      </c>
      <c r="DJ42" s="18" t="str">
        <f ca="1">IF(DJ$40="","",COUNTIFS(RESIDENTS!$M:$M,"Pfizer-BioNTech",RESIDENTS!$Q:$Q,"&lt;="&amp;DJ$40,RESIDENTS!$H:$H,"",RESIDENTS!$I:$I,"")+
COUNTIFS(RESIDENTS!$M:$M,"Pfizer-BioNTech",RESIDENTS!$Q:$Q,"&lt;="&amp;DJ$40,RESIDENTS!$H:$H,"",RESIDENTS!$I:$I,"&gt;="&amp;DJ$39)+
COUNTIFS(RESIDENTS!$M:$M,"Pfizer-BioNTech",RESIDENTS!$Q:$Q,"&lt;="&amp;DJ$40,RESIDENTS!$H:$H,"&lt;="&amp;DJ$40,RESIDENTS!$I:$I,"")+
COUNTIFS(RESIDENTS!$M:$M,"Pfizer-BioNTech",RESIDENTS!$Q:$Q,"&lt;="&amp;DJ$40,RESIDENTS!$H:$H,"&lt;="&amp;DJ$40,RESIDENTS!$I:$I,"&gt;="&amp;DJ$39))</f>
        <v/>
      </c>
      <c r="DK42" s="18" t="str">
        <f ca="1">IF(DK$40="","",COUNTIFS(RESIDENTS!$M:$M,"Pfizer-BioNTech",RESIDENTS!$Q:$Q,"&lt;="&amp;DK$40,RESIDENTS!$H:$H,"",RESIDENTS!$I:$I,"")+
COUNTIFS(RESIDENTS!$M:$M,"Pfizer-BioNTech",RESIDENTS!$Q:$Q,"&lt;="&amp;DK$40,RESIDENTS!$H:$H,"",RESIDENTS!$I:$I,"&gt;="&amp;DK$39)+
COUNTIFS(RESIDENTS!$M:$M,"Pfizer-BioNTech",RESIDENTS!$Q:$Q,"&lt;="&amp;DK$40,RESIDENTS!$H:$H,"&lt;="&amp;DK$40,RESIDENTS!$I:$I,"")+
COUNTIFS(RESIDENTS!$M:$M,"Pfizer-BioNTech",RESIDENTS!$Q:$Q,"&lt;="&amp;DK$40,RESIDENTS!$H:$H,"&lt;="&amp;DK$40,RESIDENTS!$I:$I,"&gt;="&amp;DK$39))</f>
        <v/>
      </c>
      <c r="DL42" s="18" t="str">
        <f ca="1">IF(DL$40="","",COUNTIFS(RESIDENTS!$M:$M,"Pfizer-BioNTech",RESIDENTS!$Q:$Q,"&lt;="&amp;DL$40,RESIDENTS!$H:$H,"",RESIDENTS!$I:$I,"")+
COUNTIFS(RESIDENTS!$M:$M,"Pfizer-BioNTech",RESIDENTS!$Q:$Q,"&lt;="&amp;DL$40,RESIDENTS!$H:$H,"",RESIDENTS!$I:$I,"&gt;="&amp;DL$39)+
COUNTIFS(RESIDENTS!$M:$M,"Pfizer-BioNTech",RESIDENTS!$Q:$Q,"&lt;="&amp;DL$40,RESIDENTS!$H:$H,"&lt;="&amp;DL$40,RESIDENTS!$I:$I,"")+
COUNTIFS(RESIDENTS!$M:$M,"Pfizer-BioNTech",RESIDENTS!$Q:$Q,"&lt;="&amp;DL$40,RESIDENTS!$H:$H,"&lt;="&amp;DL$40,RESIDENTS!$I:$I,"&gt;="&amp;DL$39))</f>
        <v/>
      </c>
      <c r="DM42" s="18" t="str">
        <f ca="1">IF(DM$40="","",COUNTIFS(RESIDENTS!$M:$M,"Pfizer-BioNTech",RESIDENTS!$Q:$Q,"&lt;="&amp;DM$40,RESIDENTS!$H:$H,"",RESIDENTS!$I:$I,"")+
COUNTIFS(RESIDENTS!$M:$M,"Pfizer-BioNTech",RESIDENTS!$Q:$Q,"&lt;="&amp;DM$40,RESIDENTS!$H:$H,"",RESIDENTS!$I:$I,"&gt;="&amp;DM$39)+
COUNTIFS(RESIDENTS!$M:$M,"Pfizer-BioNTech",RESIDENTS!$Q:$Q,"&lt;="&amp;DM$40,RESIDENTS!$H:$H,"&lt;="&amp;DM$40,RESIDENTS!$I:$I,"")+
COUNTIFS(RESIDENTS!$M:$M,"Pfizer-BioNTech",RESIDENTS!$Q:$Q,"&lt;="&amp;DM$40,RESIDENTS!$H:$H,"&lt;="&amp;DM$40,RESIDENTS!$I:$I,"&gt;="&amp;DM$39))</f>
        <v/>
      </c>
      <c r="DN42" s="18" t="str">
        <f ca="1">IF(DN$40="","",COUNTIFS(RESIDENTS!$M:$M,"Pfizer-BioNTech",RESIDENTS!$Q:$Q,"&lt;="&amp;DN$40,RESIDENTS!$H:$H,"",RESIDENTS!$I:$I,"")+
COUNTIFS(RESIDENTS!$M:$M,"Pfizer-BioNTech",RESIDENTS!$Q:$Q,"&lt;="&amp;DN$40,RESIDENTS!$H:$H,"",RESIDENTS!$I:$I,"&gt;="&amp;DN$39)+
COUNTIFS(RESIDENTS!$M:$M,"Pfizer-BioNTech",RESIDENTS!$Q:$Q,"&lt;="&amp;DN$40,RESIDENTS!$H:$H,"&lt;="&amp;DN$40,RESIDENTS!$I:$I,"")+
COUNTIFS(RESIDENTS!$M:$M,"Pfizer-BioNTech",RESIDENTS!$Q:$Q,"&lt;="&amp;DN$40,RESIDENTS!$H:$H,"&lt;="&amp;DN$40,RESIDENTS!$I:$I,"&gt;="&amp;DN$39))</f>
        <v/>
      </c>
      <c r="DO42" s="18" t="str">
        <f ca="1">IF(DO$40="","",COUNTIFS(RESIDENTS!$M:$M,"Pfizer-BioNTech",RESIDENTS!$Q:$Q,"&lt;="&amp;DO$40,RESIDENTS!$H:$H,"",RESIDENTS!$I:$I,"")+
COUNTIFS(RESIDENTS!$M:$M,"Pfizer-BioNTech",RESIDENTS!$Q:$Q,"&lt;="&amp;DO$40,RESIDENTS!$H:$H,"",RESIDENTS!$I:$I,"&gt;="&amp;DO$39)+
COUNTIFS(RESIDENTS!$M:$M,"Pfizer-BioNTech",RESIDENTS!$Q:$Q,"&lt;="&amp;DO$40,RESIDENTS!$H:$H,"&lt;="&amp;DO$40,RESIDENTS!$I:$I,"")+
COUNTIFS(RESIDENTS!$M:$M,"Pfizer-BioNTech",RESIDENTS!$Q:$Q,"&lt;="&amp;DO$40,RESIDENTS!$H:$H,"&lt;="&amp;DO$40,RESIDENTS!$I:$I,"&gt;="&amp;DO$39))</f>
        <v/>
      </c>
      <c r="DP42" s="18" t="str">
        <f ca="1">IF(DP$40="","",COUNTIFS(RESIDENTS!$M:$M,"Pfizer-BioNTech",RESIDENTS!$Q:$Q,"&lt;="&amp;DP$40,RESIDENTS!$H:$H,"",RESIDENTS!$I:$I,"")+
COUNTIFS(RESIDENTS!$M:$M,"Pfizer-BioNTech",RESIDENTS!$Q:$Q,"&lt;="&amp;DP$40,RESIDENTS!$H:$H,"",RESIDENTS!$I:$I,"&gt;="&amp;DP$39)+
COUNTIFS(RESIDENTS!$M:$M,"Pfizer-BioNTech",RESIDENTS!$Q:$Q,"&lt;="&amp;DP$40,RESIDENTS!$H:$H,"&lt;="&amp;DP$40,RESIDENTS!$I:$I,"")+
COUNTIFS(RESIDENTS!$M:$M,"Pfizer-BioNTech",RESIDENTS!$Q:$Q,"&lt;="&amp;DP$40,RESIDENTS!$H:$H,"&lt;="&amp;DP$40,RESIDENTS!$I:$I,"&gt;="&amp;DP$39))</f>
        <v/>
      </c>
      <c r="DQ42" s="18" t="str">
        <f ca="1">IF(DQ$40="","",COUNTIFS(RESIDENTS!$M:$M,"Pfizer-BioNTech",RESIDENTS!$Q:$Q,"&lt;="&amp;DQ$40,RESIDENTS!$H:$H,"",RESIDENTS!$I:$I,"")+
COUNTIFS(RESIDENTS!$M:$M,"Pfizer-BioNTech",RESIDENTS!$Q:$Q,"&lt;="&amp;DQ$40,RESIDENTS!$H:$H,"",RESIDENTS!$I:$I,"&gt;="&amp;DQ$39)+
COUNTIFS(RESIDENTS!$M:$M,"Pfizer-BioNTech",RESIDENTS!$Q:$Q,"&lt;="&amp;DQ$40,RESIDENTS!$H:$H,"&lt;="&amp;DQ$40,RESIDENTS!$I:$I,"")+
COUNTIFS(RESIDENTS!$M:$M,"Pfizer-BioNTech",RESIDENTS!$Q:$Q,"&lt;="&amp;DQ$40,RESIDENTS!$H:$H,"&lt;="&amp;DQ$40,RESIDENTS!$I:$I,"&gt;="&amp;DQ$39))</f>
        <v/>
      </c>
      <c r="DR42" s="18" t="str">
        <f ca="1">IF(DR$40="","",COUNTIFS(RESIDENTS!$M:$M,"Pfizer-BioNTech",RESIDENTS!$Q:$Q,"&lt;="&amp;DR$40,RESIDENTS!$H:$H,"",RESIDENTS!$I:$I,"")+
COUNTIFS(RESIDENTS!$M:$M,"Pfizer-BioNTech",RESIDENTS!$Q:$Q,"&lt;="&amp;DR$40,RESIDENTS!$H:$H,"",RESIDENTS!$I:$I,"&gt;="&amp;DR$39)+
COUNTIFS(RESIDENTS!$M:$M,"Pfizer-BioNTech",RESIDENTS!$Q:$Q,"&lt;="&amp;DR$40,RESIDENTS!$H:$H,"&lt;="&amp;DR$40,RESIDENTS!$I:$I,"")+
COUNTIFS(RESIDENTS!$M:$M,"Pfizer-BioNTech",RESIDENTS!$Q:$Q,"&lt;="&amp;DR$40,RESIDENTS!$H:$H,"&lt;="&amp;DR$40,RESIDENTS!$I:$I,"&gt;="&amp;DR$39))</f>
        <v/>
      </c>
      <c r="DS42" s="18" t="str">
        <f ca="1">IF(DS$40="","",COUNTIFS(RESIDENTS!$M:$M,"Pfizer-BioNTech",RESIDENTS!$Q:$Q,"&lt;="&amp;DS$40,RESIDENTS!$H:$H,"",RESIDENTS!$I:$I,"")+
COUNTIFS(RESIDENTS!$M:$M,"Pfizer-BioNTech",RESIDENTS!$Q:$Q,"&lt;="&amp;DS$40,RESIDENTS!$H:$H,"",RESIDENTS!$I:$I,"&gt;="&amp;DS$39)+
COUNTIFS(RESIDENTS!$M:$M,"Pfizer-BioNTech",RESIDENTS!$Q:$Q,"&lt;="&amp;DS$40,RESIDENTS!$H:$H,"&lt;="&amp;DS$40,RESIDENTS!$I:$I,"")+
COUNTIFS(RESIDENTS!$M:$M,"Pfizer-BioNTech",RESIDENTS!$Q:$Q,"&lt;="&amp;DS$40,RESIDENTS!$H:$H,"&lt;="&amp;DS$40,RESIDENTS!$I:$I,"&gt;="&amp;DS$39))</f>
        <v/>
      </c>
      <c r="DT42" s="18" t="str">
        <f ca="1">IF(DT$40="","",COUNTIFS(RESIDENTS!$M:$M,"Pfizer-BioNTech",RESIDENTS!$Q:$Q,"&lt;="&amp;DT$40,RESIDENTS!$H:$H,"",RESIDENTS!$I:$I,"")+
COUNTIFS(RESIDENTS!$M:$M,"Pfizer-BioNTech",RESIDENTS!$Q:$Q,"&lt;="&amp;DT$40,RESIDENTS!$H:$H,"",RESIDENTS!$I:$I,"&gt;="&amp;DT$39)+
COUNTIFS(RESIDENTS!$M:$M,"Pfizer-BioNTech",RESIDENTS!$Q:$Q,"&lt;="&amp;DT$40,RESIDENTS!$H:$H,"&lt;="&amp;DT$40,RESIDENTS!$I:$I,"")+
COUNTIFS(RESIDENTS!$M:$M,"Pfizer-BioNTech",RESIDENTS!$Q:$Q,"&lt;="&amp;DT$40,RESIDENTS!$H:$H,"&lt;="&amp;DT$40,RESIDENTS!$I:$I,"&gt;="&amp;DT$39))</f>
        <v/>
      </c>
      <c r="DU42" s="18" t="str">
        <f ca="1">IF(DU$40="","",COUNTIFS(RESIDENTS!$M:$M,"Pfizer-BioNTech",RESIDENTS!$Q:$Q,"&lt;="&amp;DU$40,RESIDENTS!$H:$H,"",RESIDENTS!$I:$I,"")+
COUNTIFS(RESIDENTS!$M:$M,"Pfizer-BioNTech",RESIDENTS!$Q:$Q,"&lt;="&amp;DU$40,RESIDENTS!$H:$H,"",RESIDENTS!$I:$I,"&gt;="&amp;DU$39)+
COUNTIFS(RESIDENTS!$M:$M,"Pfizer-BioNTech",RESIDENTS!$Q:$Q,"&lt;="&amp;DU$40,RESIDENTS!$H:$H,"&lt;="&amp;DU$40,RESIDENTS!$I:$I,"")+
COUNTIFS(RESIDENTS!$M:$M,"Pfizer-BioNTech",RESIDENTS!$Q:$Q,"&lt;="&amp;DU$40,RESIDENTS!$H:$H,"&lt;="&amp;DU$40,RESIDENTS!$I:$I,"&gt;="&amp;DU$39))</f>
        <v/>
      </c>
      <c r="DV42" s="18" t="str">
        <f ca="1">IF(DV$40="","",COUNTIFS(RESIDENTS!$M:$M,"Pfizer-BioNTech",RESIDENTS!$Q:$Q,"&lt;="&amp;DV$40,RESIDENTS!$H:$H,"",RESIDENTS!$I:$I,"")+
COUNTIFS(RESIDENTS!$M:$M,"Pfizer-BioNTech",RESIDENTS!$Q:$Q,"&lt;="&amp;DV$40,RESIDENTS!$H:$H,"",RESIDENTS!$I:$I,"&gt;="&amp;DV$39)+
COUNTIFS(RESIDENTS!$M:$M,"Pfizer-BioNTech",RESIDENTS!$Q:$Q,"&lt;="&amp;DV$40,RESIDENTS!$H:$H,"&lt;="&amp;DV$40,RESIDENTS!$I:$I,"")+
COUNTIFS(RESIDENTS!$M:$M,"Pfizer-BioNTech",RESIDENTS!$Q:$Q,"&lt;="&amp;DV$40,RESIDENTS!$H:$H,"&lt;="&amp;DV$40,RESIDENTS!$I:$I,"&gt;="&amp;DV$39))</f>
        <v/>
      </c>
      <c r="DW42" s="18" t="str">
        <f ca="1">IF(DW$40="","",COUNTIFS(RESIDENTS!$M:$M,"Pfizer-BioNTech",RESIDENTS!$Q:$Q,"&lt;="&amp;DW$40,RESIDENTS!$H:$H,"",RESIDENTS!$I:$I,"")+
COUNTIFS(RESIDENTS!$M:$M,"Pfizer-BioNTech",RESIDENTS!$Q:$Q,"&lt;="&amp;DW$40,RESIDENTS!$H:$H,"",RESIDENTS!$I:$I,"&gt;="&amp;DW$39)+
COUNTIFS(RESIDENTS!$M:$M,"Pfizer-BioNTech",RESIDENTS!$Q:$Q,"&lt;="&amp;DW$40,RESIDENTS!$H:$H,"&lt;="&amp;DW$40,RESIDENTS!$I:$I,"")+
COUNTIFS(RESIDENTS!$M:$M,"Pfizer-BioNTech",RESIDENTS!$Q:$Q,"&lt;="&amp;DW$40,RESIDENTS!$H:$H,"&lt;="&amp;DW$40,RESIDENTS!$I:$I,"&gt;="&amp;DW$39))</f>
        <v/>
      </c>
      <c r="DX42" s="18" t="str">
        <f ca="1">IF(DX$40="","",COUNTIFS(RESIDENTS!$M:$M,"Pfizer-BioNTech",RESIDENTS!$Q:$Q,"&lt;="&amp;DX$40,RESIDENTS!$H:$H,"",RESIDENTS!$I:$I,"")+
COUNTIFS(RESIDENTS!$M:$M,"Pfizer-BioNTech",RESIDENTS!$Q:$Q,"&lt;="&amp;DX$40,RESIDENTS!$H:$H,"",RESIDENTS!$I:$I,"&gt;="&amp;DX$39)+
COUNTIFS(RESIDENTS!$M:$M,"Pfizer-BioNTech",RESIDENTS!$Q:$Q,"&lt;="&amp;DX$40,RESIDENTS!$H:$H,"&lt;="&amp;DX$40,RESIDENTS!$I:$I,"")+
COUNTIFS(RESIDENTS!$M:$M,"Pfizer-BioNTech",RESIDENTS!$Q:$Q,"&lt;="&amp;DX$40,RESIDENTS!$H:$H,"&lt;="&amp;DX$40,RESIDENTS!$I:$I,"&gt;="&amp;DX$39))</f>
        <v/>
      </c>
      <c r="DY42" s="18" t="str">
        <f ca="1">IF(DY$40="","",COUNTIFS(RESIDENTS!$M:$M,"Pfizer-BioNTech",RESIDENTS!$Q:$Q,"&lt;="&amp;DY$40,RESIDENTS!$H:$H,"",RESIDENTS!$I:$I,"")+
COUNTIFS(RESIDENTS!$M:$M,"Pfizer-BioNTech",RESIDENTS!$Q:$Q,"&lt;="&amp;DY$40,RESIDENTS!$H:$H,"",RESIDENTS!$I:$I,"&gt;="&amp;DY$39)+
COUNTIFS(RESIDENTS!$M:$M,"Pfizer-BioNTech",RESIDENTS!$Q:$Q,"&lt;="&amp;DY$40,RESIDENTS!$H:$H,"&lt;="&amp;DY$40,RESIDENTS!$I:$I,"")+
COUNTIFS(RESIDENTS!$M:$M,"Pfizer-BioNTech",RESIDENTS!$Q:$Q,"&lt;="&amp;DY$40,RESIDENTS!$H:$H,"&lt;="&amp;DY$40,RESIDENTS!$I:$I,"&gt;="&amp;DY$39))</f>
        <v/>
      </c>
      <c r="DZ42" s="18" t="str">
        <f ca="1">IF(DZ$40="","",COUNTIFS(RESIDENTS!$M:$M,"Pfizer-BioNTech",RESIDENTS!$Q:$Q,"&lt;="&amp;DZ$40,RESIDENTS!$H:$H,"",RESIDENTS!$I:$I,"")+
COUNTIFS(RESIDENTS!$M:$M,"Pfizer-BioNTech",RESIDENTS!$Q:$Q,"&lt;="&amp;DZ$40,RESIDENTS!$H:$H,"",RESIDENTS!$I:$I,"&gt;="&amp;DZ$39)+
COUNTIFS(RESIDENTS!$M:$M,"Pfizer-BioNTech",RESIDENTS!$Q:$Q,"&lt;="&amp;DZ$40,RESIDENTS!$H:$H,"&lt;="&amp;DZ$40,RESIDENTS!$I:$I,"")+
COUNTIFS(RESIDENTS!$M:$M,"Pfizer-BioNTech",RESIDENTS!$Q:$Q,"&lt;="&amp;DZ$40,RESIDENTS!$H:$H,"&lt;="&amp;DZ$40,RESIDENTS!$I:$I,"&gt;="&amp;DZ$39))</f>
        <v/>
      </c>
      <c r="EA42" s="18" t="str">
        <f ca="1">IF(EA$40="","",COUNTIFS(RESIDENTS!$M:$M,"Pfizer-BioNTech",RESIDENTS!$Q:$Q,"&lt;="&amp;EA$40,RESIDENTS!$H:$H,"",RESIDENTS!$I:$I,"")+
COUNTIFS(RESIDENTS!$M:$M,"Pfizer-BioNTech",RESIDENTS!$Q:$Q,"&lt;="&amp;EA$40,RESIDENTS!$H:$H,"",RESIDENTS!$I:$I,"&gt;="&amp;EA$39)+
COUNTIFS(RESIDENTS!$M:$M,"Pfizer-BioNTech",RESIDENTS!$Q:$Q,"&lt;="&amp;EA$40,RESIDENTS!$H:$H,"&lt;="&amp;EA$40,RESIDENTS!$I:$I,"")+
COUNTIFS(RESIDENTS!$M:$M,"Pfizer-BioNTech",RESIDENTS!$Q:$Q,"&lt;="&amp;EA$40,RESIDENTS!$H:$H,"&lt;="&amp;EA$40,RESIDENTS!$I:$I,"&gt;="&amp;EA$39))</f>
        <v/>
      </c>
      <c r="EB42" s="18" t="str">
        <f ca="1">IF(EB$40="","",COUNTIFS(RESIDENTS!$M:$M,"Pfizer-BioNTech",RESIDENTS!$Q:$Q,"&lt;="&amp;EB$40,RESIDENTS!$H:$H,"",RESIDENTS!$I:$I,"")+
COUNTIFS(RESIDENTS!$M:$M,"Pfizer-BioNTech",RESIDENTS!$Q:$Q,"&lt;="&amp;EB$40,RESIDENTS!$H:$H,"",RESIDENTS!$I:$I,"&gt;="&amp;EB$39)+
COUNTIFS(RESIDENTS!$M:$M,"Pfizer-BioNTech",RESIDENTS!$Q:$Q,"&lt;="&amp;EB$40,RESIDENTS!$H:$H,"&lt;="&amp;EB$40,RESIDENTS!$I:$I,"")+
COUNTIFS(RESIDENTS!$M:$M,"Pfizer-BioNTech",RESIDENTS!$Q:$Q,"&lt;="&amp;EB$40,RESIDENTS!$H:$H,"&lt;="&amp;EB$40,RESIDENTS!$I:$I,"&gt;="&amp;EB$39))</f>
        <v/>
      </c>
      <c r="EC42" s="18" t="str">
        <f ca="1">IF(EC$40="","",COUNTIFS(RESIDENTS!$M:$M,"Pfizer-BioNTech",RESIDENTS!$Q:$Q,"&lt;="&amp;EC$40,RESIDENTS!$H:$H,"",RESIDENTS!$I:$I,"")+
COUNTIFS(RESIDENTS!$M:$M,"Pfizer-BioNTech",RESIDENTS!$Q:$Q,"&lt;="&amp;EC$40,RESIDENTS!$H:$H,"",RESIDENTS!$I:$I,"&gt;="&amp;EC$39)+
COUNTIFS(RESIDENTS!$M:$M,"Pfizer-BioNTech",RESIDENTS!$Q:$Q,"&lt;="&amp;EC$40,RESIDENTS!$H:$H,"&lt;="&amp;EC$40,RESIDENTS!$I:$I,"")+
COUNTIFS(RESIDENTS!$M:$M,"Pfizer-BioNTech",RESIDENTS!$Q:$Q,"&lt;="&amp;EC$40,RESIDENTS!$H:$H,"&lt;="&amp;EC$40,RESIDENTS!$I:$I,"&gt;="&amp;EC$39))</f>
        <v/>
      </c>
      <c r="ED42" s="18" t="str">
        <f ca="1">IF(ED$40="","",COUNTIFS(RESIDENTS!$M:$M,"Pfizer-BioNTech",RESIDENTS!$Q:$Q,"&lt;="&amp;ED$40,RESIDENTS!$H:$H,"",RESIDENTS!$I:$I,"")+
COUNTIFS(RESIDENTS!$M:$M,"Pfizer-BioNTech",RESIDENTS!$Q:$Q,"&lt;="&amp;ED$40,RESIDENTS!$H:$H,"",RESIDENTS!$I:$I,"&gt;="&amp;ED$39)+
COUNTIFS(RESIDENTS!$M:$M,"Pfizer-BioNTech",RESIDENTS!$Q:$Q,"&lt;="&amp;ED$40,RESIDENTS!$H:$H,"&lt;="&amp;ED$40,RESIDENTS!$I:$I,"")+
COUNTIFS(RESIDENTS!$M:$M,"Pfizer-BioNTech",RESIDENTS!$Q:$Q,"&lt;="&amp;ED$40,RESIDENTS!$H:$H,"&lt;="&amp;ED$40,RESIDENTS!$I:$I,"&gt;="&amp;ED$39))</f>
        <v/>
      </c>
      <c r="EE42" s="18" t="str">
        <f ca="1">IF(EE$40="","",COUNTIFS(RESIDENTS!$M:$M,"Pfizer-BioNTech",RESIDENTS!$Q:$Q,"&lt;="&amp;EE$40,RESIDENTS!$H:$H,"",RESIDENTS!$I:$I,"")+
COUNTIFS(RESIDENTS!$M:$M,"Pfizer-BioNTech",RESIDENTS!$Q:$Q,"&lt;="&amp;EE$40,RESIDENTS!$H:$H,"",RESIDENTS!$I:$I,"&gt;="&amp;EE$39)+
COUNTIFS(RESIDENTS!$M:$M,"Pfizer-BioNTech",RESIDENTS!$Q:$Q,"&lt;="&amp;EE$40,RESIDENTS!$H:$H,"&lt;="&amp;EE$40,RESIDENTS!$I:$I,"")+
COUNTIFS(RESIDENTS!$M:$M,"Pfizer-BioNTech",RESIDENTS!$Q:$Q,"&lt;="&amp;EE$40,RESIDENTS!$H:$H,"&lt;="&amp;EE$40,RESIDENTS!$I:$I,"&gt;="&amp;EE$39))</f>
        <v/>
      </c>
      <c r="EF42" s="18" t="str">
        <f ca="1">IF(EF$40="","",COUNTIFS(RESIDENTS!$M:$M,"Pfizer-BioNTech",RESIDENTS!$Q:$Q,"&lt;="&amp;EF$40,RESIDENTS!$H:$H,"",RESIDENTS!$I:$I,"")+
COUNTIFS(RESIDENTS!$M:$M,"Pfizer-BioNTech",RESIDENTS!$Q:$Q,"&lt;="&amp;EF$40,RESIDENTS!$H:$H,"",RESIDENTS!$I:$I,"&gt;="&amp;EF$39)+
COUNTIFS(RESIDENTS!$M:$M,"Pfizer-BioNTech",RESIDENTS!$Q:$Q,"&lt;="&amp;EF$40,RESIDENTS!$H:$H,"&lt;="&amp;EF$40,RESIDENTS!$I:$I,"")+
COUNTIFS(RESIDENTS!$M:$M,"Pfizer-BioNTech",RESIDENTS!$Q:$Q,"&lt;="&amp;EF$40,RESIDENTS!$H:$H,"&lt;="&amp;EF$40,RESIDENTS!$I:$I,"&gt;="&amp;EF$39))</f>
        <v/>
      </c>
      <c r="EG42" s="18" t="str">
        <f ca="1">IF(EG$40="","",COUNTIFS(RESIDENTS!$M:$M,"Pfizer-BioNTech",RESIDENTS!$Q:$Q,"&lt;="&amp;EG$40,RESIDENTS!$H:$H,"",RESIDENTS!$I:$I,"")+
COUNTIFS(RESIDENTS!$M:$M,"Pfizer-BioNTech",RESIDENTS!$Q:$Q,"&lt;="&amp;EG$40,RESIDENTS!$H:$H,"",RESIDENTS!$I:$I,"&gt;="&amp;EG$39)+
COUNTIFS(RESIDENTS!$M:$M,"Pfizer-BioNTech",RESIDENTS!$Q:$Q,"&lt;="&amp;EG$40,RESIDENTS!$H:$H,"&lt;="&amp;EG$40,RESIDENTS!$I:$I,"")+
COUNTIFS(RESIDENTS!$M:$M,"Pfizer-BioNTech",RESIDENTS!$Q:$Q,"&lt;="&amp;EG$40,RESIDENTS!$H:$H,"&lt;="&amp;EG$40,RESIDENTS!$I:$I,"&gt;="&amp;EG$39))</f>
        <v/>
      </c>
      <c r="EH42" s="18" t="str">
        <f ca="1">IF(EH$40="","",COUNTIFS(RESIDENTS!$M:$M,"Pfizer-BioNTech",RESIDENTS!$Q:$Q,"&lt;="&amp;EH$40,RESIDENTS!$H:$H,"",RESIDENTS!$I:$I,"")+
COUNTIFS(RESIDENTS!$M:$M,"Pfizer-BioNTech",RESIDENTS!$Q:$Q,"&lt;="&amp;EH$40,RESIDENTS!$H:$H,"",RESIDENTS!$I:$I,"&gt;="&amp;EH$39)+
COUNTIFS(RESIDENTS!$M:$M,"Pfizer-BioNTech",RESIDENTS!$Q:$Q,"&lt;="&amp;EH$40,RESIDENTS!$H:$H,"&lt;="&amp;EH$40,RESIDENTS!$I:$I,"")+
COUNTIFS(RESIDENTS!$M:$M,"Pfizer-BioNTech",RESIDENTS!$Q:$Q,"&lt;="&amp;EH$40,RESIDENTS!$H:$H,"&lt;="&amp;EH$40,RESIDENTS!$I:$I,"&gt;="&amp;EH$39))</f>
        <v/>
      </c>
      <c r="EI42" s="18" t="str">
        <f ca="1">IF(EI$40="","",COUNTIFS(RESIDENTS!$M:$M,"Pfizer-BioNTech",RESIDENTS!$Q:$Q,"&lt;="&amp;EI$40,RESIDENTS!$H:$H,"",RESIDENTS!$I:$I,"")+
COUNTIFS(RESIDENTS!$M:$M,"Pfizer-BioNTech",RESIDENTS!$Q:$Q,"&lt;="&amp;EI$40,RESIDENTS!$H:$H,"",RESIDENTS!$I:$I,"&gt;="&amp;EI$39)+
COUNTIFS(RESIDENTS!$M:$M,"Pfizer-BioNTech",RESIDENTS!$Q:$Q,"&lt;="&amp;EI$40,RESIDENTS!$H:$H,"&lt;="&amp;EI$40,RESIDENTS!$I:$I,"")+
COUNTIFS(RESIDENTS!$M:$M,"Pfizer-BioNTech",RESIDENTS!$Q:$Q,"&lt;="&amp;EI$40,RESIDENTS!$H:$H,"&lt;="&amp;EI$40,RESIDENTS!$I:$I,"&gt;="&amp;EI$39))</f>
        <v/>
      </c>
      <c r="EJ42" s="18" t="str">
        <f ca="1">IF(EJ$40="","",COUNTIFS(RESIDENTS!$M:$M,"Pfizer-BioNTech",RESIDENTS!$Q:$Q,"&lt;="&amp;EJ$40,RESIDENTS!$H:$H,"",RESIDENTS!$I:$I,"")+
COUNTIFS(RESIDENTS!$M:$M,"Pfizer-BioNTech",RESIDENTS!$Q:$Q,"&lt;="&amp;EJ$40,RESIDENTS!$H:$H,"",RESIDENTS!$I:$I,"&gt;="&amp;EJ$39)+
COUNTIFS(RESIDENTS!$M:$M,"Pfizer-BioNTech",RESIDENTS!$Q:$Q,"&lt;="&amp;EJ$40,RESIDENTS!$H:$H,"&lt;="&amp;EJ$40,RESIDENTS!$I:$I,"")+
COUNTIFS(RESIDENTS!$M:$M,"Pfizer-BioNTech",RESIDENTS!$Q:$Q,"&lt;="&amp;EJ$40,RESIDENTS!$H:$H,"&lt;="&amp;EJ$40,RESIDENTS!$I:$I,"&gt;="&amp;EJ$39))</f>
        <v/>
      </c>
      <c r="EK42" s="18" t="str">
        <f ca="1">IF(EK$40="","",COUNTIFS(RESIDENTS!$M:$M,"Pfizer-BioNTech",RESIDENTS!$Q:$Q,"&lt;="&amp;EK$40,RESIDENTS!$H:$H,"",RESIDENTS!$I:$I,"")+
COUNTIFS(RESIDENTS!$M:$M,"Pfizer-BioNTech",RESIDENTS!$Q:$Q,"&lt;="&amp;EK$40,RESIDENTS!$H:$H,"",RESIDENTS!$I:$I,"&gt;="&amp;EK$39)+
COUNTIFS(RESIDENTS!$M:$M,"Pfizer-BioNTech",RESIDENTS!$Q:$Q,"&lt;="&amp;EK$40,RESIDENTS!$H:$H,"&lt;="&amp;EK$40,RESIDENTS!$I:$I,"")+
COUNTIFS(RESIDENTS!$M:$M,"Pfizer-BioNTech",RESIDENTS!$Q:$Q,"&lt;="&amp;EK$40,RESIDENTS!$H:$H,"&lt;="&amp;EK$40,RESIDENTS!$I:$I,"&gt;="&amp;EK$39))</f>
        <v/>
      </c>
      <c r="EL42" s="18" t="str">
        <f ca="1">IF(EL$40="","",COUNTIFS(RESIDENTS!$M:$M,"Pfizer-BioNTech",RESIDENTS!$Q:$Q,"&lt;="&amp;EL$40,RESIDENTS!$H:$H,"",RESIDENTS!$I:$I,"")+
COUNTIFS(RESIDENTS!$M:$M,"Pfizer-BioNTech",RESIDENTS!$Q:$Q,"&lt;="&amp;EL$40,RESIDENTS!$H:$H,"",RESIDENTS!$I:$I,"&gt;="&amp;EL$39)+
COUNTIFS(RESIDENTS!$M:$M,"Pfizer-BioNTech",RESIDENTS!$Q:$Q,"&lt;="&amp;EL$40,RESIDENTS!$H:$H,"&lt;="&amp;EL$40,RESIDENTS!$I:$I,"")+
COUNTIFS(RESIDENTS!$M:$M,"Pfizer-BioNTech",RESIDENTS!$Q:$Q,"&lt;="&amp;EL$40,RESIDENTS!$H:$H,"&lt;="&amp;EL$40,RESIDENTS!$I:$I,"&gt;="&amp;EL$39))</f>
        <v/>
      </c>
      <c r="EM42" s="18" t="str">
        <f ca="1">IF(EM$40="","",COUNTIFS(RESIDENTS!$M:$M,"Pfizer-BioNTech",RESIDENTS!$Q:$Q,"&lt;="&amp;EM$40,RESIDENTS!$H:$H,"",RESIDENTS!$I:$I,"")+
COUNTIFS(RESIDENTS!$M:$M,"Pfizer-BioNTech",RESIDENTS!$Q:$Q,"&lt;="&amp;EM$40,RESIDENTS!$H:$H,"",RESIDENTS!$I:$I,"&gt;="&amp;EM$39)+
COUNTIFS(RESIDENTS!$M:$M,"Pfizer-BioNTech",RESIDENTS!$Q:$Q,"&lt;="&amp;EM$40,RESIDENTS!$H:$H,"&lt;="&amp;EM$40,RESIDENTS!$I:$I,"")+
COUNTIFS(RESIDENTS!$M:$M,"Pfizer-BioNTech",RESIDENTS!$Q:$Q,"&lt;="&amp;EM$40,RESIDENTS!$H:$H,"&lt;="&amp;EM$40,RESIDENTS!$I:$I,"&gt;="&amp;EM$39))</f>
        <v/>
      </c>
      <c r="EN42" s="18" t="str">
        <f ca="1">IF(EN$40="","",COUNTIFS(RESIDENTS!$M:$M,"Pfizer-BioNTech",RESIDENTS!$Q:$Q,"&lt;="&amp;EN$40,RESIDENTS!$H:$H,"",RESIDENTS!$I:$I,"")+
COUNTIFS(RESIDENTS!$M:$M,"Pfizer-BioNTech",RESIDENTS!$Q:$Q,"&lt;="&amp;EN$40,RESIDENTS!$H:$H,"",RESIDENTS!$I:$I,"&gt;="&amp;EN$39)+
COUNTIFS(RESIDENTS!$M:$M,"Pfizer-BioNTech",RESIDENTS!$Q:$Q,"&lt;="&amp;EN$40,RESIDENTS!$H:$H,"&lt;="&amp;EN$40,RESIDENTS!$I:$I,"")+
COUNTIFS(RESIDENTS!$M:$M,"Pfizer-BioNTech",RESIDENTS!$Q:$Q,"&lt;="&amp;EN$40,RESIDENTS!$H:$H,"&lt;="&amp;EN$40,RESIDENTS!$I:$I,"&gt;="&amp;EN$39))</f>
        <v/>
      </c>
      <c r="EO42" s="18" t="str">
        <f ca="1">IF(EO$40="","",COUNTIFS(RESIDENTS!$M:$M,"Pfizer-BioNTech",RESIDENTS!$Q:$Q,"&lt;="&amp;EO$40,RESIDENTS!$H:$H,"",RESIDENTS!$I:$I,"")+
COUNTIFS(RESIDENTS!$M:$M,"Pfizer-BioNTech",RESIDENTS!$Q:$Q,"&lt;="&amp;EO$40,RESIDENTS!$H:$H,"",RESIDENTS!$I:$I,"&gt;="&amp;EO$39)+
COUNTIFS(RESIDENTS!$M:$M,"Pfizer-BioNTech",RESIDENTS!$Q:$Q,"&lt;="&amp;EO$40,RESIDENTS!$H:$H,"&lt;="&amp;EO$40,RESIDENTS!$I:$I,"")+
COUNTIFS(RESIDENTS!$M:$M,"Pfizer-BioNTech",RESIDENTS!$Q:$Q,"&lt;="&amp;EO$40,RESIDENTS!$H:$H,"&lt;="&amp;EO$40,RESIDENTS!$I:$I,"&gt;="&amp;EO$39))</f>
        <v/>
      </c>
      <c r="EP42" s="18" t="str">
        <f ca="1">IF(EP$40="","",COUNTIFS(RESIDENTS!$M:$M,"Pfizer-BioNTech",RESIDENTS!$Q:$Q,"&lt;="&amp;EP$40,RESIDENTS!$H:$H,"",RESIDENTS!$I:$I,"")+
COUNTIFS(RESIDENTS!$M:$M,"Pfizer-BioNTech",RESIDENTS!$Q:$Q,"&lt;="&amp;EP$40,RESIDENTS!$H:$H,"",RESIDENTS!$I:$I,"&gt;="&amp;EP$39)+
COUNTIFS(RESIDENTS!$M:$M,"Pfizer-BioNTech",RESIDENTS!$Q:$Q,"&lt;="&amp;EP$40,RESIDENTS!$H:$H,"&lt;="&amp;EP$40,RESIDENTS!$I:$I,"")+
COUNTIFS(RESIDENTS!$M:$M,"Pfizer-BioNTech",RESIDENTS!$Q:$Q,"&lt;="&amp;EP$40,RESIDENTS!$H:$H,"&lt;="&amp;EP$40,RESIDENTS!$I:$I,"&gt;="&amp;EP$39))</f>
        <v/>
      </c>
      <c r="EQ42" s="18" t="str">
        <f ca="1">IF(EQ$40="","",COUNTIFS(RESIDENTS!$M:$M,"Pfizer-BioNTech",RESIDENTS!$Q:$Q,"&lt;="&amp;EQ$40,RESIDENTS!$H:$H,"",RESIDENTS!$I:$I,"")+
COUNTIFS(RESIDENTS!$M:$M,"Pfizer-BioNTech",RESIDENTS!$Q:$Q,"&lt;="&amp;EQ$40,RESIDENTS!$H:$H,"",RESIDENTS!$I:$I,"&gt;="&amp;EQ$39)+
COUNTIFS(RESIDENTS!$M:$M,"Pfizer-BioNTech",RESIDENTS!$Q:$Q,"&lt;="&amp;EQ$40,RESIDENTS!$H:$H,"&lt;="&amp;EQ$40,RESIDENTS!$I:$I,"")+
COUNTIFS(RESIDENTS!$M:$M,"Pfizer-BioNTech",RESIDENTS!$Q:$Q,"&lt;="&amp;EQ$40,RESIDENTS!$H:$H,"&lt;="&amp;EQ$40,RESIDENTS!$I:$I,"&gt;="&amp;EQ$39))</f>
        <v/>
      </c>
      <c r="ER42" s="18" t="str">
        <f ca="1">IF(ER$40="","",COUNTIFS(RESIDENTS!$M:$M,"Pfizer-BioNTech",RESIDENTS!$Q:$Q,"&lt;="&amp;ER$40,RESIDENTS!$H:$H,"",RESIDENTS!$I:$I,"")+
COUNTIFS(RESIDENTS!$M:$M,"Pfizer-BioNTech",RESIDENTS!$Q:$Q,"&lt;="&amp;ER$40,RESIDENTS!$H:$H,"",RESIDENTS!$I:$I,"&gt;="&amp;ER$39)+
COUNTIFS(RESIDENTS!$M:$M,"Pfizer-BioNTech",RESIDENTS!$Q:$Q,"&lt;="&amp;ER$40,RESIDENTS!$H:$H,"&lt;="&amp;ER$40,RESIDENTS!$I:$I,"")+
COUNTIFS(RESIDENTS!$M:$M,"Pfizer-BioNTech",RESIDENTS!$Q:$Q,"&lt;="&amp;ER$40,RESIDENTS!$H:$H,"&lt;="&amp;ER$40,RESIDENTS!$I:$I,"&gt;="&amp;ER$39))</f>
        <v/>
      </c>
      <c r="ES42" s="18" t="str">
        <f ca="1">IF(ES$40="","",COUNTIFS(RESIDENTS!$M:$M,"Pfizer-BioNTech",RESIDENTS!$Q:$Q,"&lt;="&amp;ES$40,RESIDENTS!$H:$H,"",RESIDENTS!$I:$I,"")+
COUNTIFS(RESIDENTS!$M:$M,"Pfizer-BioNTech",RESIDENTS!$Q:$Q,"&lt;="&amp;ES$40,RESIDENTS!$H:$H,"",RESIDENTS!$I:$I,"&gt;="&amp;ES$39)+
COUNTIFS(RESIDENTS!$M:$M,"Pfizer-BioNTech",RESIDENTS!$Q:$Q,"&lt;="&amp;ES$40,RESIDENTS!$H:$H,"&lt;="&amp;ES$40,RESIDENTS!$I:$I,"")+
COUNTIFS(RESIDENTS!$M:$M,"Pfizer-BioNTech",RESIDENTS!$Q:$Q,"&lt;="&amp;ES$40,RESIDENTS!$H:$H,"&lt;="&amp;ES$40,RESIDENTS!$I:$I,"&gt;="&amp;ES$39))</f>
        <v/>
      </c>
      <c r="ET42" s="18" t="str">
        <f ca="1">IF(ET$40="","",COUNTIFS(RESIDENTS!$M:$M,"Pfizer-BioNTech",RESIDENTS!$Q:$Q,"&lt;="&amp;ET$40,RESIDENTS!$H:$H,"",RESIDENTS!$I:$I,"")+
COUNTIFS(RESIDENTS!$M:$M,"Pfizer-BioNTech",RESIDENTS!$Q:$Q,"&lt;="&amp;ET$40,RESIDENTS!$H:$H,"",RESIDENTS!$I:$I,"&gt;="&amp;ET$39)+
COUNTIFS(RESIDENTS!$M:$M,"Pfizer-BioNTech",RESIDENTS!$Q:$Q,"&lt;="&amp;ET$40,RESIDENTS!$H:$H,"&lt;="&amp;ET$40,RESIDENTS!$I:$I,"")+
COUNTIFS(RESIDENTS!$M:$M,"Pfizer-BioNTech",RESIDENTS!$Q:$Q,"&lt;="&amp;ET$40,RESIDENTS!$H:$H,"&lt;="&amp;ET$40,RESIDENTS!$I:$I,"&gt;="&amp;ET$39))</f>
        <v/>
      </c>
      <c r="EU42" s="18" t="str">
        <f ca="1">IF(EU$40="","",COUNTIFS(RESIDENTS!$M:$M,"Pfizer-BioNTech",RESIDENTS!$Q:$Q,"&lt;="&amp;EU$40,RESIDENTS!$H:$H,"",RESIDENTS!$I:$I,"")+
COUNTIFS(RESIDENTS!$M:$M,"Pfizer-BioNTech",RESIDENTS!$Q:$Q,"&lt;="&amp;EU$40,RESIDENTS!$H:$H,"",RESIDENTS!$I:$I,"&gt;="&amp;EU$39)+
COUNTIFS(RESIDENTS!$M:$M,"Pfizer-BioNTech",RESIDENTS!$Q:$Q,"&lt;="&amp;EU$40,RESIDENTS!$H:$H,"&lt;="&amp;EU$40,RESIDENTS!$I:$I,"")+
COUNTIFS(RESIDENTS!$M:$M,"Pfizer-BioNTech",RESIDENTS!$Q:$Q,"&lt;="&amp;EU$40,RESIDENTS!$H:$H,"&lt;="&amp;EU$40,RESIDENTS!$I:$I,"&gt;="&amp;EU$39))</f>
        <v/>
      </c>
      <c r="EV42" s="18" t="str">
        <f ca="1">IF(EV$40="","",COUNTIFS(RESIDENTS!$M:$M,"Pfizer-BioNTech",RESIDENTS!$Q:$Q,"&lt;="&amp;EV$40,RESIDENTS!$H:$H,"",RESIDENTS!$I:$I,"")+
COUNTIFS(RESIDENTS!$M:$M,"Pfizer-BioNTech",RESIDENTS!$Q:$Q,"&lt;="&amp;EV$40,RESIDENTS!$H:$H,"",RESIDENTS!$I:$I,"&gt;="&amp;EV$39)+
COUNTIFS(RESIDENTS!$M:$M,"Pfizer-BioNTech",RESIDENTS!$Q:$Q,"&lt;="&amp;EV$40,RESIDENTS!$H:$H,"&lt;="&amp;EV$40,RESIDENTS!$I:$I,"")+
COUNTIFS(RESIDENTS!$M:$M,"Pfizer-BioNTech",RESIDENTS!$Q:$Q,"&lt;="&amp;EV$40,RESIDENTS!$H:$H,"&lt;="&amp;EV$40,RESIDENTS!$I:$I,"&gt;="&amp;EV$39))</f>
        <v/>
      </c>
      <c r="EW42" s="18" t="str">
        <f ca="1">IF(EW$40="","",COUNTIFS(RESIDENTS!$M:$M,"Pfizer-BioNTech",RESIDENTS!$Q:$Q,"&lt;="&amp;EW$40,RESIDENTS!$H:$H,"",RESIDENTS!$I:$I,"")+
COUNTIFS(RESIDENTS!$M:$M,"Pfizer-BioNTech",RESIDENTS!$Q:$Q,"&lt;="&amp;EW$40,RESIDENTS!$H:$H,"",RESIDENTS!$I:$I,"&gt;="&amp;EW$39)+
COUNTIFS(RESIDENTS!$M:$M,"Pfizer-BioNTech",RESIDENTS!$Q:$Q,"&lt;="&amp;EW$40,RESIDENTS!$H:$H,"&lt;="&amp;EW$40,RESIDENTS!$I:$I,"")+
COUNTIFS(RESIDENTS!$M:$M,"Pfizer-BioNTech",RESIDENTS!$Q:$Q,"&lt;="&amp;EW$40,RESIDENTS!$H:$H,"&lt;="&amp;EW$40,RESIDENTS!$I:$I,"&gt;="&amp;EW$39))</f>
        <v/>
      </c>
      <c r="EX42" s="18" t="str">
        <f ca="1">IF(EX$40="","",COUNTIFS(RESIDENTS!$M:$M,"Pfizer-BioNTech",RESIDENTS!$Q:$Q,"&lt;="&amp;EX$40,RESIDENTS!$H:$H,"",RESIDENTS!$I:$I,"")+
COUNTIFS(RESIDENTS!$M:$M,"Pfizer-BioNTech",RESIDENTS!$Q:$Q,"&lt;="&amp;EX$40,RESIDENTS!$H:$H,"",RESIDENTS!$I:$I,"&gt;="&amp;EX$39)+
COUNTIFS(RESIDENTS!$M:$M,"Pfizer-BioNTech",RESIDENTS!$Q:$Q,"&lt;="&amp;EX$40,RESIDENTS!$H:$H,"&lt;="&amp;EX$40,RESIDENTS!$I:$I,"")+
COUNTIFS(RESIDENTS!$M:$M,"Pfizer-BioNTech",RESIDENTS!$Q:$Q,"&lt;="&amp;EX$40,RESIDENTS!$H:$H,"&lt;="&amp;EX$40,RESIDENTS!$I:$I,"&gt;="&amp;EX$39))</f>
        <v/>
      </c>
      <c r="EY42" s="18" t="str">
        <f ca="1">IF(EY$40="","",COUNTIFS(RESIDENTS!$M:$M,"Pfizer-BioNTech",RESIDENTS!$Q:$Q,"&lt;="&amp;EY$40,RESIDENTS!$H:$H,"",RESIDENTS!$I:$I,"")+
COUNTIFS(RESIDENTS!$M:$M,"Pfizer-BioNTech",RESIDENTS!$Q:$Q,"&lt;="&amp;EY$40,RESIDENTS!$H:$H,"",RESIDENTS!$I:$I,"&gt;="&amp;EY$39)+
COUNTIFS(RESIDENTS!$M:$M,"Pfizer-BioNTech",RESIDENTS!$Q:$Q,"&lt;="&amp;EY$40,RESIDENTS!$H:$H,"&lt;="&amp;EY$40,RESIDENTS!$I:$I,"")+
COUNTIFS(RESIDENTS!$M:$M,"Pfizer-BioNTech",RESIDENTS!$Q:$Q,"&lt;="&amp;EY$40,RESIDENTS!$H:$H,"&lt;="&amp;EY$40,RESIDENTS!$I:$I,"&gt;="&amp;EY$39))</f>
        <v/>
      </c>
      <c r="EZ42" s="18" t="str">
        <f ca="1">IF(EZ$40="","",COUNTIFS(RESIDENTS!$M:$M,"Pfizer-BioNTech",RESIDENTS!$Q:$Q,"&lt;="&amp;EZ$40,RESIDENTS!$H:$H,"",RESIDENTS!$I:$I,"")+
COUNTIFS(RESIDENTS!$M:$M,"Pfizer-BioNTech",RESIDENTS!$Q:$Q,"&lt;="&amp;EZ$40,RESIDENTS!$H:$H,"",RESIDENTS!$I:$I,"&gt;="&amp;EZ$39)+
COUNTIFS(RESIDENTS!$M:$M,"Pfizer-BioNTech",RESIDENTS!$Q:$Q,"&lt;="&amp;EZ$40,RESIDENTS!$H:$H,"&lt;="&amp;EZ$40,RESIDENTS!$I:$I,"")+
COUNTIFS(RESIDENTS!$M:$M,"Pfizer-BioNTech",RESIDENTS!$Q:$Q,"&lt;="&amp;EZ$40,RESIDENTS!$H:$H,"&lt;="&amp;EZ$40,RESIDENTS!$I:$I,"&gt;="&amp;EZ$39))</f>
        <v/>
      </c>
      <c r="FA42" s="18" t="str">
        <f ca="1">IF(FA$40="","",COUNTIFS(RESIDENTS!$M:$M,"Pfizer-BioNTech",RESIDENTS!$Q:$Q,"&lt;="&amp;FA$40,RESIDENTS!$H:$H,"",RESIDENTS!$I:$I,"")+
COUNTIFS(RESIDENTS!$M:$M,"Pfizer-BioNTech",RESIDENTS!$Q:$Q,"&lt;="&amp;FA$40,RESIDENTS!$H:$H,"",RESIDENTS!$I:$I,"&gt;="&amp;FA$39)+
COUNTIFS(RESIDENTS!$M:$M,"Pfizer-BioNTech",RESIDENTS!$Q:$Q,"&lt;="&amp;FA$40,RESIDENTS!$H:$H,"&lt;="&amp;FA$40,RESIDENTS!$I:$I,"")+
COUNTIFS(RESIDENTS!$M:$M,"Pfizer-BioNTech",RESIDENTS!$Q:$Q,"&lt;="&amp;FA$40,RESIDENTS!$H:$H,"&lt;="&amp;FA$40,RESIDENTS!$I:$I,"&gt;="&amp;FA$39))</f>
        <v/>
      </c>
      <c r="FB42" s="18" t="str">
        <f ca="1">IF(FB$40="","",COUNTIFS(RESIDENTS!$M:$M,"Pfizer-BioNTech",RESIDENTS!$Q:$Q,"&lt;="&amp;FB$40,RESIDENTS!$H:$H,"",RESIDENTS!$I:$I,"")+
COUNTIFS(RESIDENTS!$M:$M,"Pfizer-BioNTech",RESIDENTS!$Q:$Q,"&lt;="&amp;FB$40,RESIDENTS!$H:$H,"",RESIDENTS!$I:$I,"&gt;="&amp;FB$39)+
COUNTIFS(RESIDENTS!$M:$M,"Pfizer-BioNTech",RESIDENTS!$Q:$Q,"&lt;="&amp;FB$40,RESIDENTS!$H:$H,"&lt;="&amp;FB$40,RESIDENTS!$I:$I,"")+
COUNTIFS(RESIDENTS!$M:$M,"Pfizer-BioNTech",RESIDENTS!$Q:$Q,"&lt;="&amp;FB$40,RESIDENTS!$H:$H,"&lt;="&amp;FB$40,RESIDENTS!$I:$I,"&gt;="&amp;FB$39))</f>
        <v/>
      </c>
      <c r="FC42" s="18" t="str">
        <f ca="1">IF(FC$40="","",COUNTIFS(RESIDENTS!$M:$M,"Pfizer-BioNTech",RESIDENTS!$Q:$Q,"&lt;="&amp;FC$40,RESIDENTS!$H:$H,"",RESIDENTS!$I:$I,"")+
COUNTIFS(RESIDENTS!$M:$M,"Pfizer-BioNTech",RESIDENTS!$Q:$Q,"&lt;="&amp;FC$40,RESIDENTS!$H:$H,"",RESIDENTS!$I:$I,"&gt;="&amp;FC$39)+
COUNTIFS(RESIDENTS!$M:$M,"Pfizer-BioNTech",RESIDENTS!$Q:$Q,"&lt;="&amp;FC$40,RESIDENTS!$H:$H,"&lt;="&amp;FC$40,RESIDENTS!$I:$I,"")+
COUNTIFS(RESIDENTS!$M:$M,"Pfizer-BioNTech",RESIDENTS!$Q:$Q,"&lt;="&amp;FC$40,RESIDENTS!$H:$H,"&lt;="&amp;FC$40,RESIDENTS!$I:$I,"&gt;="&amp;FC$39))</f>
        <v/>
      </c>
    </row>
    <row r="43" spans="1:160" ht="15.6" customHeight="1">
      <c r="A43" s="24" t="s">
        <v>127</v>
      </c>
      <c r="B43" s="18">
        <f>IF(B$40="","",COUNTIFS(RESIDENTS!$M:$M,"Pfizer-BioNTech",RESIDENTS!$W:$W,"&lt;="&amp;B$40,RESIDENTS!$H:$H,"",RESIDENTS!$I:$I,"")+
COUNTIFS(RESIDENTS!$M:$M,"Pfizer-BioNTech",RESIDENTS!$W:$W,"&lt;="&amp;B$40,RESIDENTS!$H:$H,"",RESIDENTS!$I:$I,"&gt;="&amp;B$39)+
COUNTIFS(RESIDENTS!$M:$M,"Pfizer-BioNTech",RESIDENTS!$W:$W,"&lt;="&amp;B$40,RESIDENTS!$H:$H,"&lt;="&amp;B$40,RESIDENTS!$I:$I,"")+
COUNTIFS(RESIDENTS!$M:$M,"Pfizer-BioNTech",RESIDENTS!$W:$W,"&lt;="&amp;B$40,RESIDENTS!$H:$H,"&lt;="&amp;B$40,RESIDENTS!$I:$I,"&gt;="&amp;B$39))</f>
        <v>0</v>
      </c>
      <c r="C43" s="18">
        <f ca="1">IF(C$40="","",COUNTIFS(RESIDENTS!$M:$M,"Pfizer-BioNTech",RESIDENTS!$W:$W,"&lt;="&amp;C$40,RESIDENTS!$H:$H,"",RESIDENTS!$I:$I,"")+
COUNTIFS(RESIDENTS!$M:$M,"Pfizer-BioNTech",RESIDENTS!$W:$W,"&lt;="&amp;C$40,RESIDENTS!$H:$H,"",RESIDENTS!$I:$I,"&gt;="&amp;C$39)+
COUNTIFS(RESIDENTS!$M:$M,"Pfizer-BioNTech",RESIDENTS!$W:$W,"&lt;="&amp;C$40,RESIDENTS!$H:$H,"&lt;="&amp;C$40,RESIDENTS!$I:$I,"")+
COUNTIFS(RESIDENTS!$M:$M,"Pfizer-BioNTech",RESIDENTS!$W:$W,"&lt;="&amp;C$40,RESIDENTS!$H:$H,"&lt;="&amp;C$40,RESIDENTS!$I:$I,"&gt;="&amp;C$39))</f>
        <v>0</v>
      </c>
      <c r="D43" s="18">
        <f ca="1">IF(D$40="","",COUNTIFS(RESIDENTS!$M:$M,"Pfizer-BioNTech",RESIDENTS!$W:$W,"&lt;="&amp;D$40,RESIDENTS!$H:$H,"",RESIDENTS!$I:$I,"")+
COUNTIFS(RESIDENTS!$M:$M,"Pfizer-BioNTech",RESIDENTS!$W:$W,"&lt;="&amp;D$40,RESIDENTS!$H:$H,"",RESIDENTS!$I:$I,"&gt;="&amp;D$39)+
COUNTIFS(RESIDENTS!$M:$M,"Pfizer-BioNTech",RESIDENTS!$W:$W,"&lt;="&amp;D$40,RESIDENTS!$H:$H,"&lt;="&amp;D$40,RESIDENTS!$I:$I,"")+
COUNTIFS(RESIDENTS!$M:$M,"Pfizer-BioNTech",RESIDENTS!$W:$W,"&lt;="&amp;D$40,RESIDENTS!$H:$H,"&lt;="&amp;D$40,RESIDENTS!$I:$I,"&gt;="&amp;D$39))</f>
        <v>0</v>
      </c>
      <c r="E43" s="18">
        <f ca="1">IF(E$40="","",COUNTIFS(RESIDENTS!$M:$M,"Pfizer-BioNTech",RESIDENTS!$W:$W,"&lt;="&amp;E$40,RESIDENTS!$H:$H,"",RESIDENTS!$I:$I,"")+
COUNTIFS(RESIDENTS!$M:$M,"Pfizer-BioNTech",RESIDENTS!$W:$W,"&lt;="&amp;E$40,RESIDENTS!$H:$H,"",RESIDENTS!$I:$I,"&gt;="&amp;E$39)+
COUNTIFS(RESIDENTS!$M:$M,"Pfizer-BioNTech",RESIDENTS!$W:$W,"&lt;="&amp;E$40,RESIDENTS!$H:$H,"&lt;="&amp;E$40,RESIDENTS!$I:$I,"")+
COUNTIFS(RESIDENTS!$M:$M,"Pfizer-BioNTech",RESIDENTS!$W:$W,"&lt;="&amp;E$40,RESIDENTS!$H:$H,"&lt;="&amp;E$40,RESIDENTS!$I:$I,"&gt;="&amp;E$39))</f>
        <v>0</v>
      </c>
      <c r="F43" s="18">
        <f ca="1">IF(F$40="","",COUNTIFS(RESIDENTS!$M:$M,"Pfizer-BioNTech",RESIDENTS!$W:$W,"&lt;="&amp;F$40,RESIDENTS!$H:$H,"",RESIDENTS!$I:$I,"")+
COUNTIFS(RESIDENTS!$M:$M,"Pfizer-BioNTech",RESIDENTS!$W:$W,"&lt;="&amp;F$40,RESIDENTS!$H:$H,"",RESIDENTS!$I:$I,"&gt;="&amp;F$39)+
COUNTIFS(RESIDENTS!$M:$M,"Pfizer-BioNTech",RESIDENTS!$W:$W,"&lt;="&amp;F$40,RESIDENTS!$H:$H,"&lt;="&amp;F$40,RESIDENTS!$I:$I,"")+
COUNTIFS(RESIDENTS!$M:$M,"Pfizer-BioNTech",RESIDENTS!$W:$W,"&lt;="&amp;F$40,RESIDENTS!$H:$H,"&lt;="&amp;F$40,RESIDENTS!$I:$I,"&gt;="&amp;F$39))</f>
        <v>0</v>
      </c>
      <c r="G43" s="18">
        <f ca="1">IF(G$40="","",COUNTIFS(RESIDENTS!$M:$M,"Pfizer-BioNTech",RESIDENTS!$W:$W,"&lt;="&amp;G$40,RESIDENTS!$H:$H,"",RESIDENTS!$I:$I,"")+
COUNTIFS(RESIDENTS!$M:$M,"Pfizer-BioNTech",RESIDENTS!$W:$W,"&lt;="&amp;G$40,RESIDENTS!$H:$H,"",RESIDENTS!$I:$I,"&gt;="&amp;G$39)+
COUNTIFS(RESIDENTS!$M:$M,"Pfizer-BioNTech",RESIDENTS!$W:$W,"&lt;="&amp;G$40,RESIDENTS!$H:$H,"&lt;="&amp;G$40,RESIDENTS!$I:$I,"")+
COUNTIFS(RESIDENTS!$M:$M,"Pfizer-BioNTech",RESIDENTS!$W:$W,"&lt;="&amp;G$40,RESIDENTS!$H:$H,"&lt;="&amp;G$40,RESIDENTS!$I:$I,"&gt;="&amp;G$39))</f>
        <v>0</v>
      </c>
      <c r="H43" s="18">
        <f ca="1">IF(H$40="","",COUNTIFS(RESIDENTS!$M:$M,"Pfizer-BioNTech",RESIDENTS!$W:$W,"&lt;="&amp;H$40,RESIDENTS!$H:$H,"",RESIDENTS!$I:$I,"")+
COUNTIFS(RESIDENTS!$M:$M,"Pfizer-BioNTech",RESIDENTS!$W:$W,"&lt;="&amp;H$40,RESIDENTS!$H:$H,"",RESIDENTS!$I:$I,"&gt;="&amp;H$39)+
COUNTIFS(RESIDENTS!$M:$M,"Pfizer-BioNTech",RESIDENTS!$W:$W,"&lt;="&amp;H$40,RESIDENTS!$H:$H,"&lt;="&amp;H$40,RESIDENTS!$I:$I,"")+
COUNTIFS(RESIDENTS!$M:$M,"Pfizer-BioNTech",RESIDENTS!$W:$W,"&lt;="&amp;H$40,RESIDENTS!$H:$H,"&lt;="&amp;H$40,RESIDENTS!$I:$I,"&gt;="&amp;H$39))</f>
        <v>0</v>
      </c>
      <c r="I43" s="18">
        <f ca="1">IF(I$40="","",COUNTIFS(RESIDENTS!$M:$M,"Pfizer-BioNTech",RESIDENTS!$W:$W,"&lt;="&amp;I$40,RESIDENTS!$H:$H,"",RESIDENTS!$I:$I,"")+
COUNTIFS(RESIDENTS!$M:$M,"Pfizer-BioNTech",RESIDENTS!$W:$W,"&lt;="&amp;I$40,RESIDENTS!$H:$H,"",RESIDENTS!$I:$I,"&gt;="&amp;I$39)+
COUNTIFS(RESIDENTS!$M:$M,"Pfizer-BioNTech",RESIDENTS!$W:$W,"&lt;="&amp;I$40,RESIDENTS!$H:$H,"&lt;="&amp;I$40,RESIDENTS!$I:$I,"")+
COUNTIFS(RESIDENTS!$M:$M,"Pfizer-BioNTech",RESIDENTS!$W:$W,"&lt;="&amp;I$40,RESIDENTS!$H:$H,"&lt;="&amp;I$40,RESIDENTS!$I:$I,"&gt;="&amp;I$39))</f>
        <v>0</v>
      </c>
      <c r="J43" s="18">
        <f ca="1">IF(J$40="","",COUNTIFS(RESIDENTS!$M:$M,"Pfizer-BioNTech",RESIDENTS!$W:$W,"&lt;="&amp;J$40,RESIDENTS!$H:$H,"",RESIDENTS!$I:$I,"")+
COUNTIFS(RESIDENTS!$M:$M,"Pfizer-BioNTech",RESIDENTS!$W:$W,"&lt;="&amp;J$40,RESIDENTS!$H:$H,"",RESIDENTS!$I:$I,"&gt;="&amp;J$39)+
COUNTIFS(RESIDENTS!$M:$M,"Pfizer-BioNTech",RESIDENTS!$W:$W,"&lt;="&amp;J$40,RESIDENTS!$H:$H,"&lt;="&amp;J$40,RESIDENTS!$I:$I,"")+
COUNTIFS(RESIDENTS!$M:$M,"Pfizer-BioNTech",RESIDENTS!$W:$W,"&lt;="&amp;J$40,RESIDENTS!$H:$H,"&lt;="&amp;J$40,RESIDENTS!$I:$I,"&gt;="&amp;J$39))</f>
        <v>0</v>
      </c>
      <c r="K43" s="18">
        <f ca="1">IF(K$40="","",COUNTIFS(RESIDENTS!$M:$M,"Pfizer-BioNTech",RESIDENTS!$W:$W,"&lt;="&amp;K$40,RESIDENTS!$H:$H,"",RESIDENTS!$I:$I,"")+
COUNTIFS(RESIDENTS!$M:$M,"Pfizer-BioNTech",RESIDENTS!$W:$W,"&lt;="&amp;K$40,RESIDENTS!$H:$H,"",RESIDENTS!$I:$I,"&gt;="&amp;K$39)+
COUNTIFS(RESIDENTS!$M:$M,"Pfizer-BioNTech",RESIDENTS!$W:$W,"&lt;="&amp;K$40,RESIDENTS!$H:$H,"&lt;="&amp;K$40,RESIDENTS!$I:$I,"")+
COUNTIFS(RESIDENTS!$M:$M,"Pfizer-BioNTech",RESIDENTS!$W:$W,"&lt;="&amp;K$40,RESIDENTS!$H:$H,"&lt;="&amp;K$40,RESIDENTS!$I:$I,"&gt;="&amp;K$39))</f>
        <v>0</v>
      </c>
      <c r="L43" s="18">
        <f ca="1">IF(L$40="","",COUNTIFS(RESIDENTS!$M:$M,"Pfizer-BioNTech",RESIDENTS!$W:$W,"&lt;="&amp;L$40,RESIDENTS!$H:$H,"",RESIDENTS!$I:$I,"")+
COUNTIFS(RESIDENTS!$M:$M,"Pfizer-BioNTech",RESIDENTS!$W:$W,"&lt;="&amp;L$40,RESIDENTS!$H:$H,"",RESIDENTS!$I:$I,"&gt;="&amp;L$39)+
COUNTIFS(RESIDENTS!$M:$M,"Pfizer-BioNTech",RESIDENTS!$W:$W,"&lt;="&amp;L$40,RESIDENTS!$H:$H,"&lt;="&amp;L$40,RESIDENTS!$I:$I,"")+
COUNTIFS(RESIDENTS!$M:$M,"Pfizer-BioNTech",RESIDENTS!$W:$W,"&lt;="&amp;L$40,RESIDENTS!$H:$H,"&lt;="&amp;L$40,RESIDENTS!$I:$I,"&gt;="&amp;L$39))</f>
        <v>0</v>
      </c>
      <c r="M43" s="18">
        <f ca="1">IF(M$40="","",COUNTIFS(RESIDENTS!$M:$M,"Pfizer-BioNTech",RESIDENTS!$W:$W,"&lt;="&amp;M$40,RESIDENTS!$H:$H,"",RESIDENTS!$I:$I,"")+
COUNTIFS(RESIDENTS!$M:$M,"Pfizer-BioNTech",RESIDENTS!$W:$W,"&lt;="&amp;M$40,RESIDENTS!$H:$H,"",RESIDENTS!$I:$I,"&gt;="&amp;M$39)+
COUNTIFS(RESIDENTS!$M:$M,"Pfizer-BioNTech",RESIDENTS!$W:$W,"&lt;="&amp;M$40,RESIDENTS!$H:$H,"&lt;="&amp;M$40,RESIDENTS!$I:$I,"")+
COUNTIFS(RESIDENTS!$M:$M,"Pfizer-BioNTech",RESIDENTS!$W:$W,"&lt;="&amp;M$40,RESIDENTS!$H:$H,"&lt;="&amp;M$40,RESIDENTS!$I:$I,"&gt;="&amp;M$39))</f>
        <v>0</v>
      </c>
      <c r="N43" s="18">
        <f ca="1">IF(N$40="","",COUNTIFS(RESIDENTS!$M:$M,"Pfizer-BioNTech",RESIDENTS!$W:$W,"&lt;="&amp;N$40,RESIDENTS!$H:$H,"",RESIDENTS!$I:$I,"")+
COUNTIFS(RESIDENTS!$M:$M,"Pfizer-BioNTech",RESIDENTS!$W:$W,"&lt;="&amp;N$40,RESIDENTS!$H:$H,"",RESIDENTS!$I:$I,"&gt;="&amp;N$39)+
COUNTIFS(RESIDENTS!$M:$M,"Pfizer-BioNTech",RESIDENTS!$W:$W,"&lt;="&amp;N$40,RESIDENTS!$H:$H,"&lt;="&amp;N$40,RESIDENTS!$I:$I,"")+
COUNTIFS(RESIDENTS!$M:$M,"Pfizer-BioNTech",RESIDENTS!$W:$W,"&lt;="&amp;N$40,RESIDENTS!$H:$H,"&lt;="&amp;N$40,RESIDENTS!$I:$I,"&gt;="&amp;N$39))</f>
        <v>0</v>
      </c>
      <c r="O43" s="18">
        <f ca="1">IF(O$40="","",COUNTIFS(RESIDENTS!$M:$M,"Pfizer-BioNTech",RESIDENTS!$W:$W,"&lt;="&amp;O$40,RESIDENTS!$H:$H,"",RESIDENTS!$I:$I,"")+
COUNTIFS(RESIDENTS!$M:$M,"Pfizer-BioNTech",RESIDENTS!$W:$W,"&lt;="&amp;O$40,RESIDENTS!$H:$H,"",RESIDENTS!$I:$I,"&gt;="&amp;O$39)+
COUNTIFS(RESIDENTS!$M:$M,"Pfizer-BioNTech",RESIDENTS!$W:$W,"&lt;="&amp;O$40,RESIDENTS!$H:$H,"&lt;="&amp;O$40,RESIDENTS!$I:$I,"")+
COUNTIFS(RESIDENTS!$M:$M,"Pfizer-BioNTech",RESIDENTS!$W:$W,"&lt;="&amp;O$40,RESIDENTS!$H:$H,"&lt;="&amp;O$40,RESIDENTS!$I:$I,"&gt;="&amp;O$39))</f>
        <v>0</v>
      </c>
      <c r="P43" s="18">
        <f ca="1">IF(P$40="","",COUNTIFS(RESIDENTS!$M:$M,"Pfizer-BioNTech",RESIDENTS!$W:$W,"&lt;="&amp;P$40,RESIDENTS!$H:$H,"",RESIDENTS!$I:$I,"")+
COUNTIFS(RESIDENTS!$M:$M,"Pfizer-BioNTech",RESIDENTS!$W:$W,"&lt;="&amp;P$40,RESIDENTS!$H:$H,"",RESIDENTS!$I:$I,"&gt;="&amp;P$39)+
COUNTIFS(RESIDENTS!$M:$M,"Pfizer-BioNTech",RESIDENTS!$W:$W,"&lt;="&amp;P$40,RESIDENTS!$H:$H,"&lt;="&amp;P$40,RESIDENTS!$I:$I,"")+
COUNTIFS(RESIDENTS!$M:$M,"Pfizer-BioNTech",RESIDENTS!$W:$W,"&lt;="&amp;P$40,RESIDENTS!$H:$H,"&lt;="&amp;P$40,RESIDENTS!$I:$I,"&gt;="&amp;P$39))</f>
        <v>0</v>
      </c>
      <c r="Q43" s="18">
        <f ca="1">IF(Q$40="","",COUNTIFS(RESIDENTS!$M:$M,"Pfizer-BioNTech",RESIDENTS!$W:$W,"&lt;="&amp;Q$40,RESIDENTS!$H:$H,"",RESIDENTS!$I:$I,"")+
COUNTIFS(RESIDENTS!$M:$M,"Pfizer-BioNTech",RESIDENTS!$W:$W,"&lt;="&amp;Q$40,RESIDENTS!$H:$H,"",RESIDENTS!$I:$I,"&gt;="&amp;Q$39)+
COUNTIFS(RESIDENTS!$M:$M,"Pfizer-BioNTech",RESIDENTS!$W:$W,"&lt;="&amp;Q$40,RESIDENTS!$H:$H,"&lt;="&amp;Q$40,RESIDENTS!$I:$I,"")+
COUNTIFS(RESIDENTS!$M:$M,"Pfizer-BioNTech",RESIDENTS!$W:$W,"&lt;="&amp;Q$40,RESIDENTS!$H:$H,"&lt;="&amp;Q$40,RESIDENTS!$I:$I,"&gt;="&amp;Q$39))</f>
        <v>0</v>
      </c>
      <c r="R43" s="18">
        <f ca="1">IF(R$40="","",COUNTIFS(RESIDENTS!$M:$M,"Pfizer-BioNTech",RESIDENTS!$W:$W,"&lt;="&amp;R$40,RESIDENTS!$H:$H,"",RESIDENTS!$I:$I,"")+
COUNTIFS(RESIDENTS!$M:$M,"Pfizer-BioNTech",RESIDENTS!$W:$W,"&lt;="&amp;R$40,RESIDENTS!$H:$H,"",RESIDENTS!$I:$I,"&gt;="&amp;R$39)+
COUNTIFS(RESIDENTS!$M:$M,"Pfizer-BioNTech",RESIDENTS!$W:$W,"&lt;="&amp;R$40,RESIDENTS!$H:$H,"&lt;="&amp;R$40,RESIDENTS!$I:$I,"")+
COUNTIFS(RESIDENTS!$M:$M,"Pfizer-BioNTech",RESIDENTS!$W:$W,"&lt;="&amp;R$40,RESIDENTS!$H:$H,"&lt;="&amp;R$40,RESIDENTS!$I:$I,"&gt;="&amp;R$39))</f>
        <v>0</v>
      </c>
      <c r="S43" s="18">
        <f ca="1">IF(S$40="","",COUNTIFS(RESIDENTS!$M:$M,"Pfizer-BioNTech",RESIDENTS!$W:$W,"&lt;="&amp;S$40,RESIDENTS!$H:$H,"",RESIDENTS!$I:$I,"")+
COUNTIFS(RESIDENTS!$M:$M,"Pfizer-BioNTech",RESIDENTS!$W:$W,"&lt;="&amp;S$40,RESIDENTS!$H:$H,"",RESIDENTS!$I:$I,"&gt;="&amp;S$39)+
COUNTIFS(RESIDENTS!$M:$M,"Pfizer-BioNTech",RESIDENTS!$W:$W,"&lt;="&amp;S$40,RESIDENTS!$H:$H,"&lt;="&amp;S$40,RESIDENTS!$I:$I,"")+
COUNTIFS(RESIDENTS!$M:$M,"Pfizer-BioNTech",RESIDENTS!$W:$W,"&lt;="&amp;S$40,RESIDENTS!$H:$H,"&lt;="&amp;S$40,RESIDENTS!$I:$I,"&gt;="&amp;S$39))</f>
        <v>0</v>
      </c>
      <c r="T43" s="18">
        <f ca="1">IF(T$40="","",COUNTIFS(RESIDENTS!$M:$M,"Pfizer-BioNTech",RESIDENTS!$W:$W,"&lt;="&amp;T$40,RESIDENTS!$H:$H,"",RESIDENTS!$I:$I,"")+
COUNTIFS(RESIDENTS!$M:$M,"Pfizer-BioNTech",RESIDENTS!$W:$W,"&lt;="&amp;T$40,RESIDENTS!$H:$H,"",RESIDENTS!$I:$I,"&gt;="&amp;T$39)+
COUNTIFS(RESIDENTS!$M:$M,"Pfizer-BioNTech",RESIDENTS!$W:$W,"&lt;="&amp;T$40,RESIDENTS!$H:$H,"&lt;="&amp;T$40,RESIDENTS!$I:$I,"")+
COUNTIFS(RESIDENTS!$M:$M,"Pfizer-BioNTech",RESIDENTS!$W:$W,"&lt;="&amp;T$40,RESIDENTS!$H:$H,"&lt;="&amp;T$40,RESIDENTS!$I:$I,"&gt;="&amp;T$39))</f>
        <v>0</v>
      </c>
      <c r="U43" s="18">
        <f ca="1">IF(U$40="","",COUNTIFS(RESIDENTS!$M:$M,"Pfizer-BioNTech",RESIDENTS!$W:$W,"&lt;="&amp;U$40,RESIDENTS!$H:$H,"",RESIDENTS!$I:$I,"")+
COUNTIFS(RESIDENTS!$M:$M,"Pfizer-BioNTech",RESIDENTS!$W:$W,"&lt;="&amp;U$40,RESIDENTS!$H:$H,"",RESIDENTS!$I:$I,"&gt;="&amp;U$39)+
COUNTIFS(RESIDENTS!$M:$M,"Pfizer-BioNTech",RESIDENTS!$W:$W,"&lt;="&amp;U$40,RESIDENTS!$H:$H,"&lt;="&amp;U$40,RESIDENTS!$I:$I,"")+
COUNTIFS(RESIDENTS!$M:$M,"Pfizer-BioNTech",RESIDENTS!$W:$W,"&lt;="&amp;U$40,RESIDENTS!$H:$H,"&lt;="&amp;U$40,RESIDENTS!$I:$I,"&gt;="&amp;U$39))</f>
        <v>0</v>
      </c>
      <c r="V43" s="18">
        <f ca="1">IF(V$40="","",COUNTIFS(RESIDENTS!$M:$M,"Pfizer-BioNTech",RESIDENTS!$W:$W,"&lt;="&amp;V$40,RESIDENTS!$H:$H,"",RESIDENTS!$I:$I,"")+
COUNTIFS(RESIDENTS!$M:$M,"Pfizer-BioNTech",RESIDENTS!$W:$W,"&lt;="&amp;V$40,RESIDENTS!$H:$H,"",RESIDENTS!$I:$I,"&gt;="&amp;V$39)+
COUNTIFS(RESIDENTS!$M:$M,"Pfizer-BioNTech",RESIDENTS!$W:$W,"&lt;="&amp;V$40,RESIDENTS!$H:$H,"&lt;="&amp;V$40,RESIDENTS!$I:$I,"")+
COUNTIFS(RESIDENTS!$M:$M,"Pfizer-BioNTech",RESIDENTS!$W:$W,"&lt;="&amp;V$40,RESIDENTS!$H:$H,"&lt;="&amp;V$40,RESIDENTS!$I:$I,"&gt;="&amp;V$39))</f>
        <v>0</v>
      </c>
      <c r="W43" s="18">
        <f ca="1">IF(W$40="","",COUNTIFS(RESIDENTS!$M:$M,"Pfizer-BioNTech",RESIDENTS!$W:$W,"&lt;="&amp;W$40,RESIDENTS!$H:$H,"",RESIDENTS!$I:$I,"")+
COUNTIFS(RESIDENTS!$M:$M,"Pfizer-BioNTech",RESIDENTS!$W:$W,"&lt;="&amp;W$40,RESIDENTS!$H:$H,"",RESIDENTS!$I:$I,"&gt;="&amp;W$39)+
COUNTIFS(RESIDENTS!$M:$M,"Pfizer-BioNTech",RESIDENTS!$W:$W,"&lt;="&amp;W$40,RESIDENTS!$H:$H,"&lt;="&amp;W$40,RESIDENTS!$I:$I,"")+
COUNTIFS(RESIDENTS!$M:$M,"Pfizer-BioNTech",RESIDENTS!$W:$W,"&lt;="&amp;W$40,RESIDENTS!$H:$H,"&lt;="&amp;W$40,RESIDENTS!$I:$I,"&gt;="&amp;W$39))</f>
        <v>0</v>
      </c>
      <c r="X43" s="18">
        <f ca="1">IF(X$40="","",COUNTIFS(RESIDENTS!$M:$M,"Pfizer-BioNTech",RESIDENTS!$W:$W,"&lt;="&amp;X$40,RESIDENTS!$H:$H,"",RESIDENTS!$I:$I,"")+
COUNTIFS(RESIDENTS!$M:$M,"Pfizer-BioNTech",RESIDENTS!$W:$W,"&lt;="&amp;X$40,RESIDENTS!$H:$H,"",RESIDENTS!$I:$I,"&gt;="&amp;X$39)+
COUNTIFS(RESIDENTS!$M:$M,"Pfizer-BioNTech",RESIDENTS!$W:$W,"&lt;="&amp;X$40,RESIDENTS!$H:$H,"&lt;="&amp;X$40,RESIDENTS!$I:$I,"")+
COUNTIFS(RESIDENTS!$M:$M,"Pfizer-BioNTech",RESIDENTS!$W:$W,"&lt;="&amp;X$40,RESIDENTS!$H:$H,"&lt;="&amp;X$40,RESIDENTS!$I:$I,"&gt;="&amp;X$39))</f>
        <v>0</v>
      </c>
      <c r="Y43" s="18">
        <f ca="1">IF(Y$40="","",COUNTIFS(RESIDENTS!$M:$M,"Pfizer-BioNTech",RESIDENTS!$W:$W,"&lt;="&amp;Y$40,RESIDENTS!$H:$H,"",RESIDENTS!$I:$I,"")+
COUNTIFS(RESIDENTS!$M:$M,"Pfizer-BioNTech",RESIDENTS!$W:$W,"&lt;="&amp;Y$40,RESIDENTS!$H:$H,"",RESIDENTS!$I:$I,"&gt;="&amp;Y$39)+
COUNTIFS(RESIDENTS!$M:$M,"Pfizer-BioNTech",RESIDENTS!$W:$W,"&lt;="&amp;Y$40,RESIDENTS!$H:$H,"&lt;="&amp;Y$40,RESIDENTS!$I:$I,"")+
COUNTIFS(RESIDENTS!$M:$M,"Pfizer-BioNTech",RESIDENTS!$W:$W,"&lt;="&amp;Y$40,RESIDENTS!$H:$H,"&lt;="&amp;Y$40,RESIDENTS!$I:$I,"&gt;="&amp;Y$39))</f>
        <v>0</v>
      </c>
      <c r="Z43" s="18">
        <f ca="1">IF(Z$40="","",COUNTIFS(RESIDENTS!$M:$M,"Pfizer-BioNTech",RESIDENTS!$W:$W,"&lt;="&amp;Z$40,RESIDENTS!$H:$H,"",RESIDENTS!$I:$I,"")+
COUNTIFS(RESIDENTS!$M:$M,"Pfizer-BioNTech",RESIDENTS!$W:$W,"&lt;="&amp;Z$40,RESIDENTS!$H:$H,"",RESIDENTS!$I:$I,"&gt;="&amp;Z$39)+
COUNTIFS(RESIDENTS!$M:$M,"Pfizer-BioNTech",RESIDENTS!$W:$W,"&lt;="&amp;Z$40,RESIDENTS!$H:$H,"&lt;="&amp;Z$40,RESIDENTS!$I:$I,"")+
COUNTIFS(RESIDENTS!$M:$M,"Pfizer-BioNTech",RESIDENTS!$W:$W,"&lt;="&amp;Z$40,RESIDENTS!$H:$H,"&lt;="&amp;Z$40,RESIDENTS!$I:$I,"&gt;="&amp;Z$39))</f>
        <v>0</v>
      </c>
      <c r="AA43" s="18">
        <f ca="1">IF(AA$40="","",COUNTIFS(RESIDENTS!$M:$M,"Pfizer-BioNTech",RESIDENTS!$W:$W,"&lt;="&amp;AA$40,RESIDENTS!$H:$H,"",RESIDENTS!$I:$I,"")+
COUNTIFS(RESIDENTS!$M:$M,"Pfizer-BioNTech",RESIDENTS!$W:$W,"&lt;="&amp;AA$40,RESIDENTS!$H:$H,"",RESIDENTS!$I:$I,"&gt;="&amp;AA$39)+
COUNTIFS(RESIDENTS!$M:$M,"Pfizer-BioNTech",RESIDENTS!$W:$W,"&lt;="&amp;AA$40,RESIDENTS!$H:$H,"&lt;="&amp;AA$40,RESIDENTS!$I:$I,"")+
COUNTIFS(RESIDENTS!$M:$M,"Pfizer-BioNTech",RESIDENTS!$W:$W,"&lt;="&amp;AA$40,RESIDENTS!$H:$H,"&lt;="&amp;AA$40,RESIDENTS!$I:$I,"&gt;="&amp;AA$39))</f>
        <v>0</v>
      </c>
      <c r="AB43" s="18">
        <f ca="1">IF(AB$40="","",COUNTIFS(RESIDENTS!$M:$M,"Pfizer-BioNTech",RESIDENTS!$W:$W,"&lt;="&amp;AB$40,RESIDENTS!$H:$H,"",RESIDENTS!$I:$I,"")+
COUNTIFS(RESIDENTS!$M:$M,"Pfizer-BioNTech",RESIDENTS!$W:$W,"&lt;="&amp;AB$40,RESIDENTS!$H:$H,"",RESIDENTS!$I:$I,"&gt;="&amp;AB$39)+
COUNTIFS(RESIDENTS!$M:$M,"Pfizer-BioNTech",RESIDENTS!$W:$W,"&lt;="&amp;AB$40,RESIDENTS!$H:$H,"&lt;="&amp;AB$40,RESIDENTS!$I:$I,"")+
COUNTIFS(RESIDENTS!$M:$M,"Pfizer-BioNTech",RESIDENTS!$W:$W,"&lt;="&amp;AB$40,RESIDENTS!$H:$H,"&lt;="&amp;AB$40,RESIDENTS!$I:$I,"&gt;="&amp;AB$39))</f>
        <v>0</v>
      </c>
      <c r="AC43" s="18">
        <f ca="1">IF(AC$40="","",COUNTIFS(RESIDENTS!$M:$M,"Pfizer-BioNTech",RESIDENTS!$W:$W,"&lt;="&amp;AC$40,RESIDENTS!$H:$H,"",RESIDENTS!$I:$I,"")+
COUNTIFS(RESIDENTS!$M:$M,"Pfizer-BioNTech",RESIDENTS!$W:$W,"&lt;="&amp;AC$40,RESIDENTS!$H:$H,"",RESIDENTS!$I:$I,"&gt;="&amp;AC$39)+
COUNTIFS(RESIDENTS!$M:$M,"Pfizer-BioNTech",RESIDENTS!$W:$W,"&lt;="&amp;AC$40,RESIDENTS!$H:$H,"&lt;="&amp;AC$40,RESIDENTS!$I:$I,"")+
COUNTIFS(RESIDENTS!$M:$M,"Pfizer-BioNTech",RESIDENTS!$W:$W,"&lt;="&amp;AC$40,RESIDENTS!$H:$H,"&lt;="&amp;AC$40,RESIDENTS!$I:$I,"&gt;="&amp;AC$39))</f>
        <v>0</v>
      </c>
      <c r="AD43" s="18">
        <f ca="1">IF(AD$40="","",COUNTIFS(RESIDENTS!$M:$M,"Pfizer-BioNTech",RESIDENTS!$W:$W,"&lt;="&amp;AD$40,RESIDENTS!$H:$H,"",RESIDENTS!$I:$I,"")+
COUNTIFS(RESIDENTS!$M:$M,"Pfizer-BioNTech",RESIDENTS!$W:$W,"&lt;="&amp;AD$40,RESIDENTS!$H:$H,"",RESIDENTS!$I:$I,"&gt;="&amp;AD$39)+
COUNTIFS(RESIDENTS!$M:$M,"Pfizer-BioNTech",RESIDENTS!$W:$W,"&lt;="&amp;AD$40,RESIDENTS!$H:$H,"&lt;="&amp;AD$40,RESIDENTS!$I:$I,"")+
COUNTIFS(RESIDENTS!$M:$M,"Pfizer-BioNTech",RESIDENTS!$W:$W,"&lt;="&amp;AD$40,RESIDENTS!$H:$H,"&lt;="&amp;AD$40,RESIDENTS!$I:$I,"&gt;="&amp;AD$39))</f>
        <v>0</v>
      </c>
      <c r="AE43" s="18">
        <f ca="1">IF(AE$40="","",COUNTIFS(RESIDENTS!$M:$M,"Pfizer-BioNTech",RESIDENTS!$W:$W,"&lt;="&amp;AE$40,RESIDENTS!$H:$H,"",RESIDENTS!$I:$I,"")+
COUNTIFS(RESIDENTS!$M:$M,"Pfizer-BioNTech",RESIDENTS!$W:$W,"&lt;="&amp;AE$40,RESIDENTS!$H:$H,"",RESIDENTS!$I:$I,"&gt;="&amp;AE$39)+
COUNTIFS(RESIDENTS!$M:$M,"Pfizer-BioNTech",RESIDENTS!$W:$W,"&lt;="&amp;AE$40,RESIDENTS!$H:$H,"&lt;="&amp;AE$40,RESIDENTS!$I:$I,"")+
COUNTIFS(RESIDENTS!$M:$M,"Pfizer-BioNTech",RESIDENTS!$W:$W,"&lt;="&amp;AE$40,RESIDENTS!$H:$H,"&lt;="&amp;AE$40,RESIDENTS!$I:$I,"&gt;="&amp;AE$39))</f>
        <v>0</v>
      </c>
      <c r="AF43" s="18">
        <f ca="1">IF(AF$40="","",COUNTIFS(RESIDENTS!$M:$M,"Pfizer-BioNTech",RESIDENTS!$W:$W,"&lt;="&amp;AF$40,RESIDENTS!$H:$H,"",RESIDENTS!$I:$I,"")+
COUNTIFS(RESIDENTS!$M:$M,"Pfizer-BioNTech",RESIDENTS!$W:$W,"&lt;="&amp;AF$40,RESIDENTS!$H:$H,"",RESIDENTS!$I:$I,"&gt;="&amp;AF$39)+
COUNTIFS(RESIDENTS!$M:$M,"Pfizer-BioNTech",RESIDENTS!$W:$W,"&lt;="&amp;AF$40,RESIDENTS!$H:$H,"&lt;="&amp;AF$40,RESIDENTS!$I:$I,"")+
COUNTIFS(RESIDENTS!$M:$M,"Pfizer-BioNTech",RESIDENTS!$W:$W,"&lt;="&amp;AF$40,RESIDENTS!$H:$H,"&lt;="&amp;AF$40,RESIDENTS!$I:$I,"&gt;="&amp;AF$39))</f>
        <v>0</v>
      </c>
      <c r="AG43" s="18">
        <f ca="1">IF(AG$40="","",COUNTIFS(RESIDENTS!$M:$M,"Pfizer-BioNTech",RESIDENTS!$W:$W,"&lt;="&amp;AG$40,RESIDENTS!$H:$H,"",RESIDENTS!$I:$I,"")+
COUNTIFS(RESIDENTS!$M:$M,"Pfizer-BioNTech",RESIDENTS!$W:$W,"&lt;="&amp;AG$40,RESIDENTS!$H:$H,"",RESIDENTS!$I:$I,"&gt;="&amp;AG$39)+
COUNTIFS(RESIDENTS!$M:$M,"Pfizer-BioNTech",RESIDENTS!$W:$W,"&lt;="&amp;AG$40,RESIDENTS!$H:$H,"&lt;="&amp;AG$40,RESIDENTS!$I:$I,"")+
COUNTIFS(RESIDENTS!$M:$M,"Pfizer-BioNTech",RESIDENTS!$W:$W,"&lt;="&amp;AG$40,RESIDENTS!$H:$H,"&lt;="&amp;AG$40,RESIDENTS!$I:$I,"&gt;="&amp;AG$39))</f>
        <v>0</v>
      </c>
      <c r="AH43" s="18">
        <f ca="1">IF(AH$40="","",COUNTIFS(RESIDENTS!$M:$M,"Pfizer-BioNTech",RESIDENTS!$W:$W,"&lt;="&amp;AH$40,RESIDENTS!$H:$H,"",RESIDENTS!$I:$I,"")+
COUNTIFS(RESIDENTS!$M:$M,"Pfizer-BioNTech",RESIDENTS!$W:$W,"&lt;="&amp;AH$40,RESIDENTS!$H:$H,"",RESIDENTS!$I:$I,"&gt;="&amp;AH$39)+
COUNTIFS(RESIDENTS!$M:$M,"Pfizer-BioNTech",RESIDENTS!$W:$W,"&lt;="&amp;AH$40,RESIDENTS!$H:$H,"&lt;="&amp;AH$40,RESIDENTS!$I:$I,"")+
COUNTIFS(RESIDENTS!$M:$M,"Pfizer-BioNTech",RESIDENTS!$W:$W,"&lt;="&amp;AH$40,RESIDENTS!$H:$H,"&lt;="&amp;AH$40,RESIDENTS!$I:$I,"&gt;="&amp;AH$39))</f>
        <v>0</v>
      </c>
      <c r="AI43" s="18">
        <f ca="1">IF(AI$40="","",COUNTIFS(RESIDENTS!$M:$M,"Pfizer-BioNTech",RESIDENTS!$W:$W,"&lt;="&amp;AI$40,RESIDENTS!$H:$H,"",RESIDENTS!$I:$I,"")+
COUNTIFS(RESIDENTS!$M:$M,"Pfizer-BioNTech",RESIDENTS!$W:$W,"&lt;="&amp;AI$40,RESIDENTS!$H:$H,"",RESIDENTS!$I:$I,"&gt;="&amp;AI$39)+
COUNTIFS(RESIDENTS!$M:$M,"Pfizer-BioNTech",RESIDENTS!$W:$W,"&lt;="&amp;AI$40,RESIDENTS!$H:$H,"&lt;="&amp;AI$40,RESIDENTS!$I:$I,"")+
COUNTIFS(RESIDENTS!$M:$M,"Pfizer-BioNTech",RESIDENTS!$W:$W,"&lt;="&amp;AI$40,RESIDENTS!$H:$H,"&lt;="&amp;AI$40,RESIDENTS!$I:$I,"&gt;="&amp;AI$39))</f>
        <v>0</v>
      </c>
      <c r="AJ43" s="18" t="str">
        <f ca="1">IF(AJ$40="","",COUNTIFS(RESIDENTS!$M:$M,"Pfizer-BioNTech",RESIDENTS!$W:$W,"&lt;="&amp;AJ$40,RESIDENTS!$H:$H,"",RESIDENTS!$I:$I,"")+
COUNTIFS(RESIDENTS!$M:$M,"Pfizer-BioNTech",RESIDENTS!$W:$W,"&lt;="&amp;AJ$40,RESIDENTS!$H:$H,"",RESIDENTS!$I:$I,"&gt;="&amp;AJ$39)+
COUNTIFS(RESIDENTS!$M:$M,"Pfizer-BioNTech",RESIDENTS!$W:$W,"&lt;="&amp;AJ$40,RESIDENTS!$H:$H,"&lt;="&amp;AJ$40,RESIDENTS!$I:$I,"")+
COUNTIFS(RESIDENTS!$M:$M,"Pfizer-BioNTech",RESIDENTS!$W:$W,"&lt;="&amp;AJ$40,RESIDENTS!$H:$H,"&lt;="&amp;AJ$40,RESIDENTS!$I:$I,"&gt;="&amp;AJ$39))</f>
        <v/>
      </c>
      <c r="AK43" s="18" t="str">
        <f ca="1">IF(AK$40="","",COUNTIFS(RESIDENTS!$M:$M,"Pfizer-BioNTech",RESIDENTS!$W:$W,"&lt;="&amp;AK$40,RESIDENTS!$H:$H,"",RESIDENTS!$I:$I,"")+
COUNTIFS(RESIDENTS!$M:$M,"Pfizer-BioNTech",RESIDENTS!$W:$W,"&lt;="&amp;AK$40,RESIDENTS!$H:$H,"",RESIDENTS!$I:$I,"&gt;="&amp;AK$39)+
COUNTIFS(RESIDENTS!$M:$M,"Pfizer-BioNTech",RESIDENTS!$W:$W,"&lt;="&amp;AK$40,RESIDENTS!$H:$H,"&lt;="&amp;AK$40,RESIDENTS!$I:$I,"")+
COUNTIFS(RESIDENTS!$M:$M,"Pfizer-BioNTech",RESIDENTS!$W:$W,"&lt;="&amp;AK$40,RESIDENTS!$H:$H,"&lt;="&amp;AK$40,RESIDENTS!$I:$I,"&gt;="&amp;AK$39))</f>
        <v/>
      </c>
      <c r="AL43" s="18" t="str">
        <f ca="1">IF(AL$40="","",COUNTIFS(RESIDENTS!$M:$M,"Pfizer-BioNTech",RESIDENTS!$W:$W,"&lt;="&amp;AL$40,RESIDENTS!$H:$H,"",RESIDENTS!$I:$I,"")+
COUNTIFS(RESIDENTS!$M:$M,"Pfizer-BioNTech",RESIDENTS!$W:$W,"&lt;="&amp;AL$40,RESIDENTS!$H:$H,"",RESIDENTS!$I:$I,"&gt;="&amp;AL$39)+
COUNTIFS(RESIDENTS!$M:$M,"Pfizer-BioNTech",RESIDENTS!$W:$W,"&lt;="&amp;AL$40,RESIDENTS!$H:$H,"&lt;="&amp;AL$40,RESIDENTS!$I:$I,"")+
COUNTIFS(RESIDENTS!$M:$M,"Pfizer-BioNTech",RESIDENTS!$W:$W,"&lt;="&amp;AL$40,RESIDENTS!$H:$H,"&lt;="&amp;AL$40,RESIDENTS!$I:$I,"&gt;="&amp;AL$39))</f>
        <v/>
      </c>
      <c r="AM43" s="18" t="str">
        <f ca="1">IF(AM$40="","",COUNTIFS(RESIDENTS!$M:$M,"Pfizer-BioNTech",RESIDENTS!$W:$W,"&lt;="&amp;AM$40,RESIDENTS!$H:$H,"",RESIDENTS!$I:$I,"")+
COUNTIFS(RESIDENTS!$M:$M,"Pfizer-BioNTech",RESIDENTS!$W:$W,"&lt;="&amp;AM$40,RESIDENTS!$H:$H,"",RESIDENTS!$I:$I,"&gt;="&amp;AM$39)+
COUNTIFS(RESIDENTS!$M:$M,"Pfizer-BioNTech",RESIDENTS!$W:$W,"&lt;="&amp;AM$40,RESIDENTS!$H:$H,"&lt;="&amp;AM$40,RESIDENTS!$I:$I,"")+
COUNTIFS(RESIDENTS!$M:$M,"Pfizer-BioNTech",RESIDENTS!$W:$W,"&lt;="&amp;AM$40,RESIDENTS!$H:$H,"&lt;="&amp;AM$40,RESIDENTS!$I:$I,"&gt;="&amp;AM$39))</f>
        <v/>
      </c>
      <c r="AN43" s="18" t="str">
        <f ca="1">IF(AN$40="","",COUNTIFS(RESIDENTS!$M:$M,"Pfizer-BioNTech",RESIDENTS!$W:$W,"&lt;="&amp;AN$40,RESIDENTS!$H:$H,"",RESIDENTS!$I:$I,"")+
COUNTIFS(RESIDENTS!$M:$M,"Pfizer-BioNTech",RESIDENTS!$W:$W,"&lt;="&amp;AN$40,RESIDENTS!$H:$H,"",RESIDENTS!$I:$I,"&gt;="&amp;AN$39)+
COUNTIFS(RESIDENTS!$M:$M,"Pfizer-BioNTech",RESIDENTS!$W:$W,"&lt;="&amp;AN$40,RESIDENTS!$H:$H,"&lt;="&amp;AN$40,RESIDENTS!$I:$I,"")+
COUNTIFS(RESIDENTS!$M:$M,"Pfizer-BioNTech",RESIDENTS!$W:$W,"&lt;="&amp;AN$40,RESIDENTS!$H:$H,"&lt;="&amp;AN$40,RESIDENTS!$I:$I,"&gt;="&amp;AN$39))</f>
        <v/>
      </c>
      <c r="AO43" s="18" t="str">
        <f ca="1">IF(AO$40="","",COUNTIFS(RESIDENTS!$M:$M,"Pfizer-BioNTech",RESIDENTS!$W:$W,"&lt;="&amp;AO$40,RESIDENTS!$H:$H,"",RESIDENTS!$I:$I,"")+
COUNTIFS(RESIDENTS!$M:$M,"Pfizer-BioNTech",RESIDENTS!$W:$W,"&lt;="&amp;AO$40,RESIDENTS!$H:$H,"",RESIDENTS!$I:$I,"&gt;="&amp;AO$39)+
COUNTIFS(RESIDENTS!$M:$M,"Pfizer-BioNTech",RESIDENTS!$W:$W,"&lt;="&amp;AO$40,RESIDENTS!$H:$H,"&lt;="&amp;AO$40,RESIDENTS!$I:$I,"")+
COUNTIFS(RESIDENTS!$M:$M,"Pfizer-BioNTech",RESIDENTS!$W:$W,"&lt;="&amp;AO$40,RESIDENTS!$H:$H,"&lt;="&amp;AO$40,RESIDENTS!$I:$I,"&gt;="&amp;AO$39))</f>
        <v/>
      </c>
      <c r="AP43" s="18" t="str">
        <f ca="1">IF(AP$40="","",COUNTIFS(RESIDENTS!$M:$M,"Pfizer-BioNTech",RESIDENTS!$W:$W,"&lt;="&amp;AP$40,RESIDENTS!$H:$H,"",RESIDENTS!$I:$I,"")+
COUNTIFS(RESIDENTS!$M:$M,"Pfizer-BioNTech",RESIDENTS!$W:$W,"&lt;="&amp;AP$40,RESIDENTS!$H:$H,"",RESIDENTS!$I:$I,"&gt;="&amp;AP$39)+
COUNTIFS(RESIDENTS!$M:$M,"Pfizer-BioNTech",RESIDENTS!$W:$W,"&lt;="&amp;AP$40,RESIDENTS!$H:$H,"&lt;="&amp;AP$40,RESIDENTS!$I:$I,"")+
COUNTIFS(RESIDENTS!$M:$M,"Pfizer-BioNTech",RESIDENTS!$W:$W,"&lt;="&amp;AP$40,RESIDENTS!$H:$H,"&lt;="&amp;AP$40,RESIDENTS!$I:$I,"&gt;="&amp;AP$39))</f>
        <v/>
      </c>
      <c r="AQ43" s="18" t="str">
        <f ca="1">IF(AQ$40="","",COUNTIFS(RESIDENTS!$M:$M,"Pfizer-BioNTech",RESIDENTS!$W:$W,"&lt;="&amp;AQ$40,RESIDENTS!$H:$H,"",RESIDENTS!$I:$I,"")+
COUNTIFS(RESIDENTS!$M:$M,"Pfizer-BioNTech",RESIDENTS!$W:$W,"&lt;="&amp;AQ$40,RESIDENTS!$H:$H,"",RESIDENTS!$I:$I,"&gt;="&amp;AQ$39)+
COUNTIFS(RESIDENTS!$M:$M,"Pfizer-BioNTech",RESIDENTS!$W:$W,"&lt;="&amp;AQ$40,RESIDENTS!$H:$H,"&lt;="&amp;AQ$40,RESIDENTS!$I:$I,"")+
COUNTIFS(RESIDENTS!$M:$M,"Pfizer-BioNTech",RESIDENTS!$W:$W,"&lt;="&amp;AQ$40,RESIDENTS!$H:$H,"&lt;="&amp;AQ$40,RESIDENTS!$I:$I,"&gt;="&amp;AQ$39))</f>
        <v/>
      </c>
      <c r="AR43" s="18" t="str">
        <f ca="1">IF(AR$40="","",COUNTIFS(RESIDENTS!$M:$M,"Pfizer-BioNTech",RESIDENTS!$W:$W,"&lt;="&amp;AR$40,RESIDENTS!$H:$H,"",RESIDENTS!$I:$I,"")+
COUNTIFS(RESIDENTS!$M:$M,"Pfizer-BioNTech",RESIDENTS!$W:$W,"&lt;="&amp;AR$40,RESIDENTS!$H:$H,"",RESIDENTS!$I:$I,"&gt;="&amp;AR$39)+
COUNTIFS(RESIDENTS!$M:$M,"Pfizer-BioNTech",RESIDENTS!$W:$W,"&lt;="&amp;AR$40,RESIDENTS!$H:$H,"&lt;="&amp;AR$40,RESIDENTS!$I:$I,"")+
COUNTIFS(RESIDENTS!$M:$M,"Pfizer-BioNTech",RESIDENTS!$W:$W,"&lt;="&amp;AR$40,RESIDENTS!$H:$H,"&lt;="&amp;AR$40,RESIDENTS!$I:$I,"&gt;="&amp;AR$39))</f>
        <v/>
      </c>
      <c r="AS43" s="18" t="str">
        <f ca="1">IF(AS$40="","",COUNTIFS(RESIDENTS!$M:$M,"Pfizer-BioNTech",RESIDENTS!$W:$W,"&lt;="&amp;AS$40,RESIDENTS!$H:$H,"",RESIDENTS!$I:$I,"")+
COUNTIFS(RESIDENTS!$M:$M,"Pfizer-BioNTech",RESIDENTS!$W:$W,"&lt;="&amp;AS$40,RESIDENTS!$H:$H,"",RESIDENTS!$I:$I,"&gt;="&amp;AS$39)+
COUNTIFS(RESIDENTS!$M:$M,"Pfizer-BioNTech",RESIDENTS!$W:$W,"&lt;="&amp;AS$40,RESIDENTS!$H:$H,"&lt;="&amp;AS$40,RESIDENTS!$I:$I,"")+
COUNTIFS(RESIDENTS!$M:$M,"Pfizer-BioNTech",RESIDENTS!$W:$W,"&lt;="&amp;AS$40,RESIDENTS!$H:$H,"&lt;="&amp;AS$40,RESIDENTS!$I:$I,"&gt;="&amp;AS$39))</f>
        <v/>
      </c>
      <c r="AT43" s="18" t="str">
        <f ca="1">IF(AT$40="","",COUNTIFS(RESIDENTS!$M:$M,"Pfizer-BioNTech",RESIDENTS!$W:$W,"&lt;="&amp;AT$40,RESIDENTS!$H:$H,"",RESIDENTS!$I:$I,"")+
COUNTIFS(RESIDENTS!$M:$M,"Pfizer-BioNTech",RESIDENTS!$W:$W,"&lt;="&amp;AT$40,RESIDENTS!$H:$H,"",RESIDENTS!$I:$I,"&gt;="&amp;AT$39)+
COUNTIFS(RESIDENTS!$M:$M,"Pfizer-BioNTech",RESIDENTS!$W:$W,"&lt;="&amp;AT$40,RESIDENTS!$H:$H,"&lt;="&amp;AT$40,RESIDENTS!$I:$I,"")+
COUNTIFS(RESIDENTS!$M:$M,"Pfizer-BioNTech",RESIDENTS!$W:$W,"&lt;="&amp;AT$40,RESIDENTS!$H:$H,"&lt;="&amp;AT$40,RESIDENTS!$I:$I,"&gt;="&amp;AT$39))</f>
        <v/>
      </c>
      <c r="AU43" s="18" t="str">
        <f ca="1">IF(AU$40="","",COUNTIFS(RESIDENTS!$M:$M,"Pfizer-BioNTech",RESIDENTS!$W:$W,"&lt;="&amp;AU$40,RESIDENTS!$H:$H,"",RESIDENTS!$I:$I,"")+
COUNTIFS(RESIDENTS!$M:$M,"Pfizer-BioNTech",RESIDENTS!$W:$W,"&lt;="&amp;AU$40,RESIDENTS!$H:$H,"",RESIDENTS!$I:$I,"&gt;="&amp;AU$39)+
COUNTIFS(RESIDENTS!$M:$M,"Pfizer-BioNTech",RESIDENTS!$W:$W,"&lt;="&amp;AU$40,RESIDENTS!$H:$H,"&lt;="&amp;AU$40,RESIDENTS!$I:$I,"")+
COUNTIFS(RESIDENTS!$M:$M,"Pfizer-BioNTech",RESIDENTS!$W:$W,"&lt;="&amp;AU$40,RESIDENTS!$H:$H,"&lt;="&amp;AU$40,RESIDENTS!$I:$I,"&gt;="&amp;AU$39))</f>
        <v/>
      </c>
      <c r="AV43" s="18" t="str">
        <f ca="1">IF(AV$40="","",COUNTIFS(RESIDENTS!$M:$M,"Pfizer-BioNTech",RESIDENTS!$W:$W,"&lt;="&amp;AV$40,RESIDENTS!$H:$H,"",RESIDENTS!$I:$I,"")+
COUNTIFS(RESIDENTS!$M:$M,"Pfizer-BioNTech",RESIDENTS!$W:$W,"&lt;="&amp;AV$40,RESIDENTS!$H:$H,"",RESIDENTS!$I:$I,"&gt;="&amp;AV$39)+
COUNTIFS(RESIDENTS!$M:$M,"Pfizer-BioNTech",RESIDENTS!$W:$W,"&lt;="&amp;AV$40,RESIDENTS!$H:$H,"&lt;="&amp;AV$40,RESIDENTS!$I:$I,"")+
COUNTIFS(RESIDENTS!$M:$M,"Pfizer-BioNTech",RESIDENTS!$W:$W,"&lt;="&amp;AV$40,RESIDENTS!$H:$H,"&lt;="&amp;AV$40,RESIDENTS!$I:$I,"&gt;="&amp;AV$39))</f>
        <v/>
      </c>
      <c r="AW43" s="18" t="str">
        <f ca="1">IF(AW$40="","",COUNTIFS(RESIDENTS!$M:$M,"Pfizer-BioNTech",RESIDENTS!$W:$W,"&lt;="&amp;AW$40,RESIDENTS!$H:$H,"",RESIDENTS!$I:$I,"")+
COUNTIFS(RESIDENTS!$M:$M,"Pfizer-BioNTech",RESIDENTS!$W:$W,"&lt;="&amp;AW$40,RESIDENTS!$H:$H,"",RESIDENTS!$I:$I,"&gt;="&amp;AW$39)+
COUNTIFS(RESIDENTS!$M:$M,"Pfizer-BioNTech",RESIDENTS!$W:$W,"&lt;="&amp;AW$40,RESIDENTS!$H:$H,"&lt;="&amp;AW$40,RESIDENTS!$I:$I,"")+
COUNTIFS(RESIDENTS!$M:$M,"Pfizer-BioNTech",RESIDENTS!$W:$W,"&lt;="&amp;AW$40,RESIDENTS!$H:$H,"&lt;="&amp;AW$40,RESIDENTS!$I:$I,"&gt;="&amp;AW$39))</f>
        <v/>
      </c>
      <c r="AX43" s="18" t="str">
        <f ca="1">IF(AX$40="","",COUNTIFS(RESIDENTS!$M:$M,"Pfizer-BioNTech",RESIDENTS!$W:$W,"&lt;="&amp;AX$40,RESIDENTS!$H:$H,"",RESIDENTS!$I:$I,"")+
COUNTIFS(RESIDENTS!$M:$M,"Pfizer-BioNTech",RESIDENTS!$W:$W,"&lt;="&amp;AX$40,RESIDENTS!$H:$H,"",RESIDENTS!$I:$I,"&gt;="&amp;AX$39)+
COUNTIFS(RESIDENTS!$M:$M,"Pfizer-BioNTech",RESIDENTS!$W:$W,"&lt;="&amp;AX$40,RESIDENTS!$H:$H,"&lt;="&amp;AX$40,RESIDENTS!$I:$I,"")+
COUNTIFS(RESIDENTS!$M:$M,"Pfizer-BioNTech",RESIDENTS!$W:$W,"&lt;="&amp;AX$40,RESIDENTS!$H:$H,"&lt;="&amp;AX$40,RESIDENTS!$I:$I,"&gt;="&amp;AX$39))</f>
        <v/>
      </c>
      <c r="AY43" s="18" t="str">
        <f ca="1">IF(AY$40="","",COUNTIFS(RESIDENTS!$M:$M,"Pfizer-BioNTech",RESIDENTS!$W:$W,"&lt;="&amp;AY$40,RESIDENTS!$H:$H,"",RESIDENTS!$I:$I,"")+
COUNTIFS(RESIDENTS!$M:$M,"Pfizer-BioNTech",RESIDENTS!$W:$W,"&lt;="&amp;AY$40,RESIDENTS!$H:$H,"",RESIDENTS!$I:$I,"&gt;="&amp;AY$39)+
COUNTIFS(RESIDENTS!$M:$M,"Pfizer-BioNTech",RESIDENTS!$W:$W,"&lt;="&amp;AY$40,RESIDENTS!$H:$H,"&lt;="&amp;AY$40,RESIDENTS!$I:$I,"")+
COUNTIFS(RESIDENTS!$M:$M,"Pfizer-BioNTech",RESIDENTS!$W:$W,"&lt;="&amp;AY$40,RESIDENTS!$H:$H,"&lt;="&amp;AY$40,RESIDENTS!$I:$I,"&gt;="&amp;AY$39))</f>
        <v/>
      </c>
      <c r="AZ43" s="18" t="str">
        <f ca="1">IF(AZ$40="","",COUNTIFS(RESIDENTS!$M:$M,"Pfizer-BioNTech",RESIDENTS!$W:$W,"&lt;="&amp;AZ$40,RESIDENTS!$H:$H,"",RESIDENTS!$I:$I,"")+
COUNTIFS(RESIDENTS!$M:$M,"Pfizer-BioNTech",RESIDENTS!$W:$W,"&lt;="&amp;AZ$40,RESIDENTS!$H:$H,"",RESIDENTS!$I:$I,"&gt;="&amp;AZ$39)+
COUNTIFS(RESIDENTS!$M:$M,"Pfizer-BioNTech",RESIDENTS!$W:$W,"&lt;="&amp;AZ$40,RESIDENTS!$H:$H,"&lt;="&amp;AZ$40,RESIDENTS!$I:$I,"")+
COUNTIFS(RESIDENTS!$M:$M,"Pfizer-BioNTech",RESIDENTS!$W:$W,"&lt;="&amp;AZ$40,RESIDENTS!$H:$H,"&lt;="&amp;AZ$40,RESIDENTS!$I:$I,"&gt;="&amp;AZ$39))</f>
        <v/>
      </c>
      <c r="BA43" s="18" t="str">
        <f ca="1">IF(BA$40="","",COUNTIFS(RESIDENTS!$M:$M,"Pfizer-BioNTech",RESIDENTS!$W:$W,"&lt;="&amp;BA$40,RESIDENTS!$H:$H,"",RESIDENTS!$I:$I,"")+
COUNTIFS(RESIDENTS!$M:$M,"Pfizer-BioNTech",RESIDENTS!$W:$W,"&lt;="&amp;BA$40,RESIDENTS!$H:$H,"",RESIDENTS!$I:$I,"&gt;="&amp;BA$39)+
COUNTIFS(RESIDENTS!$M:$M,"Pfizer-BioNTech",RESIDENTS!$W:$W,"&lt;="&amp;BA$40,RESIDENTS!$H:$H,"&lt;="&amp;BA$40,RESIDENTS!$I:$I,"")+
COUNTIFS(RESIDENTS!$M:$M,"Pfizer-BioNTech",RESIDENTS!$W:$W,"&lt;="&amp;BA$40,RESIDENTS!$H:$H,"&lt;="&amp;BA$40,RESIDENTS!$I:$I,"&gt;="&amp;BA$39))</f>
        <v/>
      </c>
      <c r="BB43" s="18" t="str">
        <f ca="1">IF(BB$40="","",COUNTIFS(RESIDENTS!$M:$M,"Pfizer-BioNTech",RESIDENTS!$W:$W,"&lt;="&amp;BB$40,RESIDENTS!$H:$H,"",RESIDENTS!$I:$I,"")+
COUNTIFS(RESIDENTS!$M:$M,"Pfizer-BioNTech",RESIDENTS!$W:$W,"&lt;="&amp;BB$40,RESIDENTS!$H:$H,"",RESIDENTS!$I:$I,"&gt;="&amp;BB$39)+
COUNTIFS(RESIDENTS!$M:$M,"Pfizer-BioNTech",RESIDENTS!$W:$W,"&lt;="&amp;BB$40,RESIDENTS!$H:$H,"&lt;="&amp;BB$40,RESIDENTS!$I:$I,"")+
COUNTIFS(RESIDENTS!$M:$M,"Pfizer-BioNTech",RESIDENTS!$W:$W,"&lt;="&amp;BB$40,RESIDENTS!$H:$H,"&lt;="&amp;BB$40,RESIDENTS!$I:$I,"&gt;="&amp;BB$39))</f>
        <v/>
      </c>
      <c r="BC43" s="18" t="str">
        <f ca="1">IF(BC$40="","",COUNTIFS(RESIDENTS!$M:$M,"Pfizer-BioNTech",RESIDENTS!$W:$W,"&lt;="&amp;BC$40,RESIDENTS!$H:$H,"",RESIDENTS!$I:$I,"")+
COUNTIFS(RESIDENTS!$M:$M,"Pfizer-BioNTech",RESIDENTS!$W:$W,"&lt;="&amp;BC$40,RESIDENTS!$H:$H,"",RESIDENTS!$I:$I,"&gt;="&amp;BC$39)+
COUNTIFS(RESIDENTS!$M:$M,"Pfizer-BioNTech",RESIDENTS!$W:$W,"&lt;="&amp;BC$40,RESIDENTS!$H:$H,"&lt;="&amp;BC$40,RESIDENTS!$I:$I,"")+
COUNTIFS(RESIDENTS!$M:$M,"Pfizer-BioNTech",RESIDENTS!$W:$W,"&lt;="&amp;BC$40,RESIDENTS!$H:$H,"&lt;="&amp;BC$40,RESIDENTS!$I:$I,"&gt;="&amp;BC$39))</f>
        <v/>
      </c>
      <c r="BD43" s="18" t="str">
        <f ca="1">IF(BD$40="","",COUNTIFS(RESIDENTS!$M:$M,"Pfizer-BioNTech",RESIDENTS!$W:$W,"&lt;="&amp;BD$40,RESIDENTS!$H:$H,"",RESIDENTS!$I:$I,"")+
COUNTIFS(RESIDENTS!$M:$M,"Pfizer-BioNTech",RESIDENTS!$W:$W,"&lt;="&amp;BD$40,RESIDENTS!$H:$H,"",RESIDENTS!$I:$I,"&gt;="&amp;BD$39)+
COUNTIFS(RESIDENTS!$M:$M,"Pfizer-BioNTech",RESIDENTS!$W:$W,"&lt;="&amp;BD$40,RESIDENTS!$H:$H,"&lt;="&amp;BD$40,RESIDENTS!$I:$I,"")+
COUNTIFS(RESIDENTS!$M:$M,"Pfizer-BioNTech",RESIDENTS!$W:$W,"&lt;="&amp;BD$40,RESIDENTS!$H:$H,"&lt;="&amp;BD$40,RESIDENTS!$I:$I,"&gt;="&amp;BD$39))</f>
        <v/>
      </c>
      <c r="BE43" s="18" t="str">
        <f ca="1">IF(BE$40="","",COUNTIFS(RESIDENTS!$M:$M,"Pfizer-BioNTech",RESIDENTS!$W:$W,"&lt;="&amp;BE$40,RESIDENTS!$H:$H,"",RESIDENTS!$I:$I,"")+
COUNTIFS(RESIDENTS!$M:$M,"Pfizer-BioNTech",RESIDENTS!$W:$W,"&lt;="&amp;BE$40,RESIDENTS!$H:$H,"",RESIDENTS!$I:$I,"&gt;="&amp;BE$39)+
COUNTIFS(RESIDENTS!$M:$M,"Pfizer-BioNTech",RESIDENTS!$W:$W,"&lt;="&amp;BE$40,RESIDENTS!$H:$H,"&lt;="&amp;BE$40,RESIDENTS!$I:$I,"")+
COUNTIFS(RESIDENTS!$M:$M,"Pfizer-BioNTech",RESIDENTS!$W:$W,"&lt;="&amp;BE$40,RESIDENTS!$H:$H,"&lt;="&amp;BE$40,RESIDENTS!$I:$I,"&gt;="&amp;BE$39))</f>
        <v/>
      </c>
      <c r="BF43" s="18" t="str">
        <f ca="1">IF(BF$40="","",COUNTIFS(RESIDENTS!$M:$M,"Pfizer-BioNTech",RESIDENTS!$W:$W,"&lt;="&amp;BF$40,RESIDENTS!$H:$H,"",RESIDENTS!$I:$I,"")+
COUNTIFS(RESIDENTS!$M:$M,"Pfizer-BioNTech",RESIDENTS!$W:$W,"&lt;="&amp;BF$40,RESIDENTS!$H:$H,"",RESIDENTS!$I:$I,"&gt;="&amp;BF$39)+
COUNTIFS(RESIDENTS!$M:$M,"Pfizer-BioNTech",RESIDENTS!$W:$W,"&lt;="&amp;BF$40,RESIDENTS!$H:$H,"&lt;="&amp;BF$40,RESIDENTS!$I:$I,"")+
COUNTIFS(RESIDENTS!$M:$M,"Pfizer-BioNTech",RESIDENTS!$W:$W,"&lt;="&amp;BF$40,RESIDENTS!$H:$H,"&lt;="&amp;BF$40,RESIDENTS!$I:$I,"&gt;="&amp;BF$39))</f>
        <v/>
      </c>
      <c r="BG43" s="18" t="str">
        <f ca="1">IF(BG$40="","",COUNTIFS(RESIDENTS!$M:$M,"Pfizer-BioNTech",RESIDENTS!$W:$W,"&lt;="&amp;BG$40,RESIDENTS!$H:$H,"",RESIDENTS!$I:$I,"")+
COUNTIFS(RESIDENTS!$M:$M,"Pfizer-BioNTech",RESIDENTS!$W:$W,"&lt;="&amp;BG$40,RESIDENTS!$H:$H,"",RESIDENTS!$I:$I,"&gt;="&amp;BG$39)+
COUNTIFS(RESIDENTS!$M:$M,"Pfizer-BioNTech",RESIDENTS!$W:$W,"&lt;="&amp;BG$40,RESIDENTS!$H:$H,"&lt;="&amp;BG$40,RESIDENTS!$I:$I,"")+
COUNTIFS(RESIDENTS!$M:$M,"Pfizer-BioNTech",RESIDENTS!$W:$W,"&lt;="&amp;BG$40,RESIDENTS!$H:$H,"&lt;="&amp;BG$40,RESIDENTS!$I:$I,"&gt;="&amp;BG$39))</f>
        <v/>
      </c>
      <c r="BH43" s="18" t="str">
        <f ca="1">IF(BH$40="","",COUNTIFS(RESIDENTS!$M:$M,"Pfizer-BioNTech",RESIDENTS!$W:$W,"&lt;="&amp;BH$40,RESIDENTS!$H:$H,"",RESIDENTS!$I:$I,"")+
COUNTIFS(RESIDENTS!$M:$M,"Pfizer-BioNTech",RESIDENTS!$W:$W,"&lt;="&amp;BH$40,RESIDENTS!$H:$H,"",RESIDENTS!$I:$I,"&gt;="&amp;BH$39)+
COUNTIFS(RESIDENTS!$M:$M,"Pfizer-BioNTech",RESIDENTS!$W:$W,"&lt;="&amp;BH$40,RESIDENTS!$H:$H,"&lt;="&amp;BH$40,RESIDENTS!$I:$I,"")+
COUNTIFS(RESIDENTS!$M:$M,"Pfizer-BioNTech",RESIDENTS!$W:$W,"&lt;="&amp;BH$40,RESIDENTS!$H:$H,"&lt;="&amp;BH$40,RESIDENTS!$I:$I,"&gt;="&amp;BH$39))</f>
        <v/>
      </c>
      <c r="BI43" s="18" t="str">
        <f ca="1">IF(BI$40="","",COUNTIFS(RESIDENTS!$M:$M,"Pfizer-BioNTech",RESIDENTS!$W:$W,"&lt;="&amp;BI$40,RESIDENTS!$H:$H,"",RESIDENTS!$I:$I,"")+
COUNTIFS(RESIDENTS!$M:$M,"Pfizer-BioNTech",RESIDENTS!$W:$W,"&lt;="&amp;BI$40,RESIDENTS!$H:$H,"",RESIDENTS!$I:$I,"&gt;="&amp;BI$39)+
COUNTIFS(RESIDENTS!$M:$M,"Pfizer-BioNTech",RESIDENTS!$W:$W,"&lt;="&amp;BI$40,RESIDENTS!$H:$H,"&lt;="&amp;BI$40,RESIDENTS!$I:$I,"")+
COUNTIFS(RESIDENTS!$M:$M,"Pfizer-BioNTech",RESIDENTS!$W:$W,"&lt;="&amp;BI$40,RESIDENTS!$H:$H,"&lt;="&amp;BI$40,RESIDENTS!$I:$I,"&gt;="&amp;BI$39))</f>
        <v/>
      </c>
      <c r="BJ43" s="18" t="str">
        <f ca="1">IF(BJ$40="","",COUNTIFS(RESIDENTS!$M:$M,"Pfizer-BioNTech",RESIDENTS!$W:$W,"&lt;="&amp;BJ$40,RESIDENTS!$H:$H,"",RESIDENTS!$I:$I,"")+
COUNTIFS(RESIDENTS!$M:$M,"Pfizer-BioNTech",RESIDENTS!$W:$W,"&lt;="&amp;BJ$40,RESIDENTS!$H:$H,"",RESIDENTS!$I:$I,"&gt;="&amp;BJ$39)+
COUNTIFS(RESIDENTS!$M:$M,"Pfizer-BioNTech",RESIDENTS!$W:$W,"&lt;="&amp;BJ$40,RESIDENTS!$H:$H,"&lt;="&amp;BJ$40,RESIDENTS!$I:$I,"")+
COUNTIFS(RESIDENTS!$M:$M,"Pfizer-BioNTech",RESIDENTS!$W:$W,"&lt;="&amp;BJ$40,RESIDENTS!$H:$H,"&lt;="&amp;BJ$40,RESIDENTS!$I:$I,"&gt;="&amp;BJ$39))</f>
        <v/>
      </c>
      <c r="BK43" s="18" t="str">
        <f ca="1">IF(BK$40="","",COUNTIFS(RESIDENTS!$M:$M,"Pfizer-BioNTech",RESIDENTS!$W:$W,"&lt;="&amp;BK$40,RESIDENTS!$H:$H,"",RESIDENTS!$I:$I,"")+
COUNTIFS(RESIDENTS!$M:$M,"Pfizer-BioNTech",RESIDENTS!$W:$W,"&lt;="&amp;BK$40,RESIDENTS!$H:$H,"",RESIDENTS!$I:$I,"&gt;="&amp;BK$39)+
COUNTIFS(RESIDENTS!$M:$M,"Pfizer-BioNTech",RESIDENTS!$W:$W,"&lt;="&amp;BK$40,RESIDENTS!$H:$H,"&lt;="&amp;BK$40,RESIDENTS!$I:$I,"")+
COUNTIFS(RESIDENTS!$M:$M,"Pfizer-BioNTech",RESIDENTS!$W:$W,"&lt;="&amp;BK$40,RESIDENTS!$H:$H,"&lt;="&amp;BK$40,RESIDENTS!$I:$I,"&gt;="&amp;BK$39))</f>
        <v/>
      </c>
      <c r="BL43" s="18" t="str">
        <f ca="1">IF(BL$40="","",COUNTIFS(RESIDENTS!$M:$M,"Pfizer-BioNTech",RESIDENTS!$W:$W,"&lt;="&amp;BL$40,RESIDENTS!$H:$H,"",RESIDENTS!$I:$I,"")+
COUNTIFS(RESIDENTS!$M:$M,"Pfizer-BioNTech",RESIDENTS!$W:$W,"&lt;="&amp;BL$40,RESIDENTS!$H:$H,"",RESIDENTS!$I:$I,"&gt;="&amp;BL$39)+
COUNTIFS(RESIDENTS!$M:$M,"Pfizer-BioNTech",RESIDENTS!$W:$W,"&lt;="&amp;BL$40,RESIDENTS!$H:$H,"&lt;="&amp;BL$40,RESIDENTS!$I:$I,"")+
COUNTIFS(RESIDENTS!$M:$M,"Pfizer-BioNTech",RESIDENTS!$W:$W,"&lt;="&amp;BL$40,RESIDENTS!$H:$H,"&lt;="&amp;BL$40,RESIDENTS!$I:$I,"&gt;="&amp;BL$39))</f>
        <v/>
      </c>
      <c r="BM43" s="18" t="str">
        <f ca="1">IF(BM$40="","",COUNTIFS(RESIDENTS!$M:$M,"Pfizer-BioNTech",RESIDENTS!$W:$W,"&lt;="&amp;BM$40,RESIDENTS!$H:$H,"",RESIDENTS!$I:$I,"")+
COUNTIFS(RESIDENTS!$M:$M,"Pfizer-BioNTech",RESIDENTS!$W:$W,"&lt;="&amp;BM$40,RESIDENTS!$H:$H,"",RESIDENTS!$I:$I,"&gt;="&amp;BM$39)+
COUNTIFS(RESIDENTS!$M:$M,"Pfizer-BioNTech",RESIDENTS!$W:$W,"&lt;="&amp;BM$40,RESIDENTS!$H:$H,"&lt;="&amp;BM$40,RESIDENTS!$I:$I,"")+
COUNTIFS(RESIDENTS!$M:$M,"Pfizer-BioNTech",RESIDENTS!$W:$W,"&lt;="&amp;BM$40,RESIDENTS!$H:$H,"&lt;="&amp;BM$40,RESIDENTS!$I:$I,"&gt;="&amp;BM$39))</f>
        <v/>
      </c>
      <c r="BN43" s="18" t="str">
        <f ca="1">IF(BN$40="","",COUNTIFS(RESIDENTS!$M:$M,"Pfizer-BioNTech",RESIDENTS!$W:$W,"&lt;="&amp;BN$40,RESIDENTS!$H:$H,"",RESIDENTS!$I:$I,"")+
COUNTIFS(RESIDENTS!$M:$M,"Pfizer-BioNTech",RESIDENTS!$W:$W,"&lt;="&amp;BN$40,RESIDENTS!$H:$H,"",RESIDENTS!$I:$I,"&gt;="&amp;BN$39)+
COUNTIFS(RESIDENTS!$M:$M,"Pfizer-BioNTech",RESIDENTS!$W:$W,"&lt;="&amp;BN$40,RESIDENTS!$H:$H,"&lt;="&amp;BN$40,RESIDENTS!$I:$I,"")+
COUNTIFS(RESIDENTS!$M:$M,"Pfizer-BioNTech",RESIDENTS!$W:$W,"&lt;="&amp;BN$40,RESIDENTS!$H:$H,"&lt;="&amp;BN$40,RESIDENTS!$I:$I,"&gt;="&amp;BN$39))</f>
        <v/>
      </c>
      <c r="BO43" s="18" t="str">
        <f ca="1">IF(BO$40="","",COUNTIFS(RESIDENTS!$M:$M,"Pfizer-BioNTech",RESIDENTS!$W:$W,"&lt;="&amp;BO$40,RESIDENTS!$H:$H,"",RESIDENTS!$I:$I,"")+
COUNTIFS(RESIDENTS!$M:$M,"Pfizer-BioNTech",RESIDENTS!$W:$W,"&lt;="&amp;BO$40,RESIDENTS!$H:$H,"",RESIDENTS!$I:$I,"&gt;="&amp;BO$39)+
COUNTIFS(RESIDENTS!$M:$M,"Pfizer-BioNTech",RESIDENTS!$W:$W,"&lt;="&amp;BO$40,RESIDENTS!$H:$H,"&lt;="&amp;BO$40,RESIDENTS!$I:$I,"")+
COUNTIFS(RESIDENTS!$M:$M,"Pfizer-BioNTech",RESIDENTS!$W:$W,"&lt;="&amp;BO$40,RESIDENTS!$H:$H,"&lt;="&amp;BO$40,RESIDENTS!$I:$I,"&gt;="&amp;BO$39))</f>
        <v/>
      </c>
      <c r="BP43" s="18" t="str">
        <f ca="1">IF(BP$40="","",COUNTIFS(RESIDENTS!$M:$M,"Pfizer-BioNTech",RESIDENTS!$W:$W,"&lt;="&amp;BP$40,RESIDENTS!$H:$H,"",RESIDENTS!$I:$I,"")+
COUNTIFS(RESIDENTS!$M:$M,"Pfizer-BioNTech",RESIDENTS!$W:$W,"&lt;="&amp;BP$40,RESIDENTS!$H:$H,"",RESIDENTS!$I:$I,"&gt;="&amp;BP$39)+
COUNTIFS(RESIDENTS!$M:$M,"Pfizer-BioNTech",RESIDENTS!$W:$W,"&lt;="&amp;BP$40,RESIDENTS!$H:$H,"&lt;="&amp;BP$40,RESIDENTS!$I:$I,"")+
COUNTIFS(RESIDENTS!$M:$M,"Pfizer-BioNTech",RESIDENTS!$W:$W,"&lt;="&amp;BP$40,RESIDENTS!$H:$H,"&lt;="&amp;BP$40,RESIDENTS!$I:$I,"&gt;="&amp;BP$39))</f>
        <v/>
      </c>
      <c r="BQ43" s="18" t="str">
        <f ca="1">IF(BQ$40="","",COUNTIFS(RESIDENTS!$M:$M,"Pfizer-BioNTech",RESIDENTS!$W:$W,"&lt;="&amp;BQ$40,RESIDENTS!$H:$H,"",RESIDENTS!$I:$I,"")+
COUNTIFS(RESIDENTS!$M:$M,"Pfizer-BioNTech",RESIDENTS!$W:$W,"&lt;="&amp;BQ$40,RESIDENTS!$H:$H,"",RESIDENTS!$I:$I,"&gt;="&amp;BQ$39)+
COUNTIFS(RESIDENTS!$M:$M,"Pfizer-BioNTech",RESIDENTS!$W:$W,"&lt;="&amp;BQ$40,RESIDENTS!$H:$H,"&lt;="&amp;BQ$40,RESIDENTS!$I:$I,"")+
COUNTIFS(RESIDENTS!$M:$M,"Pfizer-BioNTech",RESIDENTS!$W:$W,"&lt;="&amp;BQ$40,RESIDENTS!$H:$H,"&lt;="&amp;BQ$40,RESIDENTS!$I:$I,"&gt;="&amp;BQ$39))</f>
        <v/>
      </c>
      <c r="BR43" s="18" t="str">
        <f ca="1">IF(BR$40="","",COUNTIFS(RESIDENTS!$M:$M,"Pfizer-BioNTech",RESIDENTS!$W:$W,"&lt;="&amp;BR$40,RESIDENTS!$H:$H,"",RESIDENTS!$I:$I,"")+
COUNTIFS(RESIDENTS!$M:$M,"Pfizer-BioNTech",RESIDENTS!$W:$W,"&lt;="&amp;BR$40,RESIDENTS!$H:$H,"",RESIDENTS!$I:$I,"&gt;="&amp;BR$39)+
COUNTIFS(RESIDENTS!$M:$M,"Pfizer-BioNTech",RESIDENTS!$W:$W,"&lt;="&amp;BR$40,RESIDENTS!$H:$H,"&lt;="&amp;BR$40,RESIDENTS!$I:$I,"")+
COUNTIFS(RESIDENTS!$M:$M,"Pfizer-BioNTech",RESIDENTS!$W:$W,"&lt;="&amp;BR$40,RESIDENTS!$H:$H,"&lt;="&amp;BR$40,RESIDENTS!$I:$I,"&gt;="&amp;BR$39))</f>
        <v/>
      </c>
      <c r="BS43" s="18" t="str">
        <f ca="1">IF(BS$40="","",COUNTIFS(RESIDENTS!$M:$M,"Pfizer-BioNTech",RESIDENTS!$W:$W,"&lt;="&amp;BS$40,RESIDENTS!$H:$H,"",RESIDENTS!$I:$I,"")+
COUNTIFS(RESIDENTS!$M:$M,"Pfizer-BioNTech",RESIDENTS!$W:$W,"&lt;="&amp;BS$40,RESIDENTS!$H:$H,"",RESIDENTS!$I:$I,"&gt;="&amp;BS$39)+
COUNTIFS(RESIDENTS!$M:$M,"Pfizer-BioNTech",RESIDENTS!$W:$W,"&lt;="&amp;BS$40,RESIDENTS!$H:$H,"&lt;="&amp;BS$40,RESIDENTS!$I:$I,"")+
COUNTIFS(RESIDENTS!$M:$M,"Pfizer-BioNTech",RESIDENTS!$W:$W,"&lt;="&amp;BS$40,RESIDENTS!$H:$H,"&lt;="&amp;BS$40,RESIDENTS!$I:$I,"&gt;="&amp;BS$39))</f>
        <v/>
      </c>
      <c r="BT43" s="18" t="str">
        <f ca="1">IF(BT$40="","",COUNTIFS(RESIDENTS!$M:$M,"Pfizer-BioNTech",RESIDENTS!$W:$W,"&lt;="&amp;BT$40,RESIDENTS!$H:$H,"",RESIDENTS!$I:$I,"")+
COUNTIFS(RESIDENTS!$M:$M,"Pfizer-BioNTech",RESIDENTS!$W:$W,"&lt;="&amp;BT$40,RESIDENTS!$H:$H,"",RESIDENTS!$I:$I,"&gt;="&amp;BT$39)+
COUNTIFS(RESIDENTS!$M:$M,"Pfizer-BioNTech",RESIDENTS!$W:$W,"&lt;="&amp;BT$40,RESIDENTS!$H:$H,"&lt;="&amp;BT$40,RESIDENTS!$I:$I,"")+
COUNTIFS(RESIDENTS!$M:$M,"Pfizer-BioNTech",RESIDENTS!$W:$W,"&lt;="&amp;BT$40,RESIDENTS!$H:$H,"&lt;="&amp;BT$40,RESIDENTS!$I:$I,"&gt;="&amp;BT$39))</f>
        <v/>
      </c>
      <c r="BU43" s="18" t="str">
        <f ca="1">IF(BU$40="","",COUNTIFS(RESIDENTS!$M:$M,"Pfizer-BioNTech",RESIDENTS!$W:$W,"&lt;="&amp;BU$40,RESIDENTS!$H:$H,"",RESIDENTS!$I:$I,"")+
COUNTIFS(RESIDENTS!$M:$M,"Pfizer-BioNTech",RESIDENTS!$W:$W,"&lt;="&amp;BU$40,RESIDENTS!$H:$H,"",RESIDENTS!$I:$I,"&gt;="&amp;BU$39)+
COUNTIFS(RESIDENTS!$M:$M,"Pfizer-BioNTech",RESIDENTS!$W:$W,"&lt;="&amp;BU$40,RESIDENTS!$H:$H,"&lt;="&amp;BU$40,RESIDENTS!$I:$I,"")+
COUNTIFS(RESIDENTS!$M:$M,"Pfizer-BioNTech",RESIDENTS!$W:$W,"&lt;="&amp;BU$40,RESIDENTS!$H:$H,"&lt;="&amp;BU$40,RESIDENTS!$I:$I,"&gt;="&amp;BU$39))</f>
        <v/>
      </c>
      <c r="BV43" s="18" t="str">
        <f ca="1">IF(BV$40="","",COUNTIFS(RESIDENTS!$M:$M,"Pfizer-BioNTech",RESIDENTS!$W:$W,"&lt;="&amp;BV$40,RESIDENTS!$H:$H,"",RESIDENTS!$I:$I,"")+
COUNTIFS(RESIDENTS!$M:$M,"Pfizer-BioNTech",RESIDENTS!$W:$W,"&lt;="&amp;BV$40,RESIDENTS!$H:$H,"",RESIDENTS!$I:$I,"&gt;="&amp;BV$39)+
COUNTIFS(RESIDENTS!$M:$M,"Pfizer-BioNTech",RESIDENTS!$W:$W,"&lt;="&amp;BV$40,RESIDENTS!$H:$H,"&lt;="&amp;BV$40,RESIDENTS!$I:$I,"")+
COUNTIFS(RESIDENTS!$M:$M,"Pfizer-BioNTech",RESIDENTS!$W:$W,"&lt;="&amp;BV$40,RESIDENTS!$H:$H,"&lt;="&amp;BV$40,RESIDENTS!$I:$I,"&gt;="&amp;BV$39))</f>
        <v/>
      </c>
      <c r="BW43" s="18" t="str">
        <f ca="1">IF(BW$40="","",COUNTIFS(RESIDENTS!$M:$M,"Pfizer-BioNTech",RESIDENTS!$W:$W,"&lt;="&amp;BW$40,RESIDENTS!$H:$H,"",RESIDENTS!$I:$I,"")+
COUNTIFS(RESIDENTS!$M:$M,"Pfizer-BioNTech",RESIDENTS!$W:$W,"&lt;="&amp;BW$40,RESIDENTS!$H:$H,"",RESIDENTS!$I:$I,"&gt;="&amp;BW$39)+
COUNTIFS(RESIDENTS!$M:$M,"Pfizer-BioNTech",RESIDENTS!$W:$W,"&lt;="&amp;BW$40,RESIDENTS!$H:$H,"&lt;="&amp;BW$40,RESIDENTS!$I:$I,"")+
COUNTIFS(RESIDENTS!$M:$M,"Pfizer-BioNTech",RESIDENTS!$W:$W,"&lt;="&amp;BW$40,RESIDENTS!$H:$H,"&lt;="&amp;BW$40,RESIDENTS!$I:$I,"&gt;="&amp;BW$39))</f>
        <v/>
      </c>
      <c r="BX43" s="18" t="str">
        <f ca="1">IF(BX$40="","",COUNTIFS(RESIDENTS!$M:$M,"Pfizer-BioNTech",RESIDENTS!$W:$W,"&lt;="&amp;BX$40,RESIDENTS!$H:$H,"",RESIDENTS!$I:$I,"")+
COUNTIFS(RESIDENTS!$M:$M,"Pfizer-BioNTech",RESIDENTS!$W:$W,"&lt;="&amp;BX$40,RESIDENTS!$H:$H,"",RESIDENTS!$I:$I,"&gt;="&amp;BX$39)+
COUNTIFS(RESIDENTS!$M:$M,"Pfizer-BioNTech",RESIDENTS!$W:$W,"&lt;="&amp;BX$40,RESIDENTS!$H:$H,"&lt;="&amp;BX$40,RESIDENTS!$I:$I,"")+
COUNTIFS(RESIDENTS!$M:$M,"Pfizer-BioNTech",RESIDENTS!$W:$W,"&lt;="&amp;BX$40,RESIDENTS!$H:$H,"&lt;="&amp;BX$40,RESIDENTS!$I:$I,"&gt;="&amp;BX$39))</f>
        <v/>
      </c>
      <c r="BY43" s="18" t="str">
        <f ca="1">IF(BY$40="","",COUNTIFS(RESIDENTS!$M:$M,"Pfizer-BioNTech",RESIDENTS!$W:$W,"&lt;="&amp;BY$40,RESIDENTS!$H:$H,"",RESIDENTS!$I:$I,"")+
COUNTIFS(RESIDENTS!$M:$M,"Pfizer-BioNTech",RESIDENTS!$W:$W,"&lt;="&amp;BY$40,RESIDENTS!$H:$H,"",RESIDENTS!$I:$I,"&gt;="&amp;BY$39)+
COUNTIFS(RESIDENTS!$M:$M,"Pfizer-BioNTech",RESIDENTS!$W:$W,"&lt;="&amp;BY$40,RESIDENTS!$H:$H,"&lt;="&amp;BY$40,RESIDENTS!$I:$I,"")+
COUNTIFS(RESIDENTS!$M:$M,"Pfizer-BioNTech",RESIDENTS!$W:$W,"&lt;="&amp;BY$40,RESIDENTS!$H:$H,"&lt;="&amp;BY$40,RESIDENTS!$I:$I,"&gt;="&amp;BY$39))</f>
        <v/>
      </c>
      <c r="BZ43" s="18" t="str">
        <f ca="1">IF(BZ$40="","",COUNTIFS(RESIDENTS!$M:$M,"Pfizer-BioNTech",RESIDENTS!$W:$W,"&lt;="&amp;BZ$40,RESIDENTS!$H:$H,"",RESIDENTS!$I:$I,"")+
COUNTIFS(RESIDENTS!$M:$M,"Pfizer-BioNTech",RESIDENTS!$W:$W,"&lt;="&amp;BZ$40,RESIDENTS!$H:$H,"",RESIDENTS!$I:$I,"&gt;="&amp;BZ$39)+
COUNTIFS(RESIDENTS!$M:$M,"Pfizer-BioNTech",RESIDENTS!$W:$W,"&lt;="&amp;BZ$40,RESIDENTS!$H:$H,"&lt;="&amp;BZ$40,RESIDENTS!$I:$I,"")+
COUNTIFS(RESIDENTS!$M:$M,"Pfizer-BioNTech",RESIDENTS!$W:$W,"&lt;="&amp;BZ$40,RESIDENTS!$H:$H,"&lt;="&amp;BZ$40,RESIDENTS!$I:$I,"&gt;="&amp;BZ$39))</f>
        <v/>
      </c>
      <c r="CA43" s="18" t="str">
        <f ca="1">IF(CA$40="","",COUNTIFS(RESIDENTS!$M:$M,"Pfizer-BioNTech",RESIDENTS!$W:$W,"&lt;="&amp;CA$40,RESIDENTS!$H:$H,"",RESIDENTS!$I:$I,"")+
COUNTIFS(RESIDENTS!$M:$M,"Pfizer-BioNTech",RESIDENTS!$W:$W,"&lt;="&amp;CA$40,RESIDENTS!$H:$H,"",RESIDENTS!$I:$I,"&gt;="&amp;CA$39)+
COUNTIFS(RESIDENTS!$M:$M,"Pfizer-BioNTech",RESIDENTS!$W:$W,"&lt;="&amp;CA$40,RESIDENTS!$H:$H,"&lt;="&amp;CA$40,RESIDENTS!$I:$I,"")+
COUNTIFS(RESIDENTS!$M:$M,"Pfizer-BioNTech",RESIDENTS!$W:$W,"&lt;="&amp;CA$40,RESIDENTS!$H:$H,"&lt;="&amp;CA$40,RESIDENTS!$I:$I,"&gt;="&amp;CA$39))</f>
        <v/>
      </c>
      <c r="CB43" s="18" t="str">
        <f ca="1">IF(CB$40="","",COUNTIFS(RESIDENTS!$M:$M,"Pfizer-BioNTech",RESIDENTS!$W:$W,"&lt;="&amp;CB$40,RESIDENTS!$H:$H,"",RESIDENTS!$I:$I,"")+
COUNTIFS(RESIDENTS!$M:$M,"Pfizer-BioNTech",RESIDENTS!$W:$W,"&lt;="&amp;CB$40,RESIDENTS!$H:$H,"",RESIDENTS!$I:$I,"&gt;="&amp;CB$39)+
COUNTIFS(RESIDENTS!$M:$M,"Pfizer-BioNTech",RESIDENTS!$W:$W,"&lt;="&amp;CB$40,RESIDENTS!$H:$H,"&lt;="&amp;CB$40,RESIDENTS!$I:$I,"")+
COUNTIFS(RESIDENTS!$M:$M,"Pfizer-BioNTech",RESIDENTS!$W:$W,"&lt;="&amp;CB$40,RESIDENTS!$H:$H,"&lt;="&amp;CB$40,RESIDENTS!$I:$I,"&gt;="&amp;CB$39))</f>
        <v/>
      </c>
      <c r="CC43" s="18" t="str">
        <f ca="1">IF(CC$40="","",COUNTIFS(RESIDENTS!$M:$M,"Pfizer-BioNTech",RESIDENTS!$W:$W,"&lt;="&amp;CC$40,RESIDENTS!$H:$H,"",RESIDENTS!$I:$I,"")+
COUNTIFS(RESIDENTS!$M:$M,"Pfizer-BioNTech",RESIDENTS!$W:$W,"&lt;="&amp;CC$40,RESIDENTS!$H:$H,"",RESIDENTS!$I:$I,"&gt;="&amp;CC$39)+
COUNTIFS(RESIDENTS!$M:$M,"Pfizer-BioNTech",RESIDENTS!$W:$W,"&lt;="&amp;CC$40,RESIDENTS!$H:$H,"&lt;="&amp;CC$40,RESIDENTS!$I:$I,"")+
COUNTIFS(RESIDENTS!$M:$M,"Pfizer-BioNTech",RESIDENTS!$W:$W,"&lt;="&amp;CC$40,RESIDENTS!$H:$H,"&lt;="&amp;CC$40,RESIDENTS!$I:$I,"&gt;="&amp;CC$39))</f>
        <v/>
      </c>
      <c r="CD43" s="18" t="str">
        <f ca="1">IF(CD$40="","",COUNTIFS(RESIDENTS!$M:$M,"Pfizer-BioNTech",RESIDENTS!$W:$W,"&lt;="&amp;CD$40,RESIDENTS!$H:$H,"",RESIDENTS!$I:$I,"")+
COUNTIFS(RESIDENTS!$M:$M,"Pfizer-BioNTech",RESIDENTS!$W:$W,"&lt;="&amp;CD$40,RESIDENTS!$H:$H,"",RESIDENTS!$I:$I,"&gt;="&amp;CD$39)+
COUNTIFS(RESIDENTS!$M:$M,"Pfizer-BioNTech",RESIDENTS!$W:$W,"&lt;="&amp;CD$40,RESIDENTS!$H:$H,"&lt;="&amp;CD$40,RESIDENTS!$I:$I,"")+
COUNTIFS(RESIDENTS!$M:$M,"Pfizer-BioNTech",RESIDENTS!$W:$W,"&lt;="&amp;CD$40,RESIDENTS!$H:$H,"&lt;="&amp;CD$40,RESIDENTS!$I:$I,"&gt;="&amp;CD$39))</f>
        <v/>
      </c>
      <c r="CE43" s="18" t="str">
        <f ca="1">IF(CE$40="","",COUNTIFS(RESIDENTS!$M:$M,"Pfizer-BioNTech",RESIDENTS!$W:$W,"&lt;="&amp;CE$40,RESIDENTS!$H:$H,"",RESIDENTS!$I:$I,"")+
COUNTIFS(RESIDENTS!$M:$M,"Pfizer-BioNTech",RESIDENTS!$W:$W,"&lt;="&amp;CE$40,RESIDENTS!$H:$H,"",RESIDENTS!$I:$I,"&gt;="&amp;CE$39)+
COUNTIFS(RESIDENTS!$M:$M,"Pfizer-BioNTech",RESIDENTS!$W:$W,"&lt;="&amp;CE$40,RESIDENTS!$H:$H,"&lt;="&amp;CE$40,RESIDENTS!$I:$I,"")+
COUNTIFS(RESIDENTS!$M:$M,"Pfizer-BioNTech",RESIDENTS!$W:$W,"&lt;="&amp;CE$40,RESIDENTS!$H:$H,"&lt;="&amp;CE$40,RESIDENTS!$I:$I,"&gt;="&amp;CE$39))</f>
        <v/>
      </c>
      <c r="CF43" s="18" t="str">
        <f ca="1">IF(CF$40="","",COUNTIFS(RESIDENTS!$M:$M,"Pfizer-BioNTech",RESIDENTS!$W:$W,"&lt;="&amp;CF$40,RESIDENTS!$H:$H,"",RESIDENTS!$I:$I,"")+
COUNTIFS(RESIDENTS!$M:$M,"Pfizer-BioNTech",RESIDENTS!$W:$W,"&lt;="&amp;CF$40,RESIDENTS!$H:$H,"",RESIDENTS!$I:$I,"&gt;="&amp;CF$39)+
COUNTIFS(RESIDENTS!$M:$M,"Pfizer-BioNTech",RESIDENTS!$W:$W,"&lt;="&amp;CF$40,RESIDENTS!$H:$H,"&lt;="&amp;CF$40,RESIDENTS!$I:$I,"")+
COUNTIFS(RESIDENTS!$M:$M,"Pfizer-BioNTech",RESIDENTS!$W:$W,"&lt;="&amp;CF$40,RESIDENTS!$H:$H,"&lt;="&amp;CF$40,RESIDENTS!$I:$I,"&gt;="&amp;CF$39))</f>
        <v/>
      </c>
      <c r="CG43" s="18" t="str">
        <f ca="1">IF(CG$40="","",COUNTIFS(RESIDENTS!$M:$M,"Pfizer-BioNTech",RESIDENTS!$W:$W,"&lt;="&amp;CG$40,RESIDENTS!$H:$H,"",RESIDENTS!$I:$I,"")+
COUNTIFS(RESIDENTS!$M:$M,"Pfizer-BioNTech",RESIDENTS!$W:$W,"&lt;="&amp;CG$40,RESIDENTS!$H:$H,"",RESIDENTS!$I:$I,"&gt;="&amp;CG$39)+
COUNTIFS(RESIDENTS!$M:$M,"Pfizer-BioNTech",RESIDENTS!$W:$W,"&lt;="&amp;CG$40,RESIDENTS!$H:$H,"&lt;="&amp;CG$40,RESIDENTS!$I:$I,"")+
COUNTIFS(RESIDENTS!$M:$M,"Pfizer-BioNTech",RESIDENTS!$W:$W,"&lt;="&amp;CG$40,RESIDENTS!$H:$H,"&lt;="&amp;CG$40,RESIDENTS!$I:$I,"&gt;="&amp;CG$39))</f>
        <v/>
      </c>
      <c r="CH43" s="18" t="str">
        <f ca="1">IF(CH$40="","",COUNTIFS(RESIDENTS!$M:$M,"Pfizer-BioNTech",RESIDENTS!$W:$W,"&lt;="&amp;CH$40,RESIDENTS!$H:$H,"",RESIDENTS!$I:$I,"")+
COUNTIFS(RESIDENTS!$M:$M,"Pfizer-BioNTech",RESIDENTS!$W:$W,"&lt;="&amp;CH$40,RESIDENTS!$H:$H,"",RESIDENTS!$I:$I,"&gt;="&amp;CH$39)+
COUNTIFS(RESIDENTS!$M:$M,"Pfizer-BioNTech",RESIDENTS!$W:$W,"&lt;="&amp;CH$40,RESIDENTS!$H:$H,"&lt;="&amp;CH$40,RESIDENTS!$I:$I,"")+
COUNTIFS(RESIDENTS!$M:$M,"Pfizer-BioNTech",RESIDENTS!$W:$W,"&lt;="&amp;CH$40,RESIDENTS!$H:$H,"&lt;="&amp;CH$40,RESIDENTS!$I:$I,"&gt;="&amp;CH$39))</f>
        <v/>
      </c>
      <c r="CI43" s="18" t="str">
        <f ca="1">IF(CI$40="","",COUNTIFS(RESIDENTS!$M:$M,"Pfizer-BioNTech",RESIDENTS!$W:$W,"&lt;="&amp;CI$40,RESIDENTS!$H:$H,"",RESIDENTS!$I:$I,"")+
COUNTIFS(RESIDENTS!$M:$M,"Pfizer-BioNTech",RESIDENTS!$W:$W,"&lt;="&amp;CI$40,RESIDENTS!$H:$H,"",RESIDENTS!$I:$I,"&gt;="&amp;CI$39)+
COUNTIFS(RESIDENTS!$M:$M,"Pfizer-BioNTech",RESIDENTS!$W:$W,"&lt;="&amp;CI$40,RESIDENTS!$H:$H,"&lt;="&amp;CI$40,RESIDENTS!$I:$I,"")+
COUNTIFS(RESIDENTS!$M:$M,"Pfizer-BioNTech",RESIDENTS!$W:$W,"&lt;="&amp;CI$40,RESIDENTS!$H:$H,"&lt;="&amp;CI$40,RESIDENTS!$I:$I,"&gt;="&amp;CI$39))</f>
        <v/>
      </c>
      <c r="CJ43" s="18" t="str">
        <f ca="1">IF(CJ$40="","",COUNTIFS(RESIDENTS!$M:$M,"Pfizer-BioNTech",RESIDENTS!$W:$W,"&lt;="&amp;CJ$40,RESIDENTS!$H:$H,"",RESIDENTS!$I:$I,"")+
COUNTIFS(RESIDENTS!$M:$M,"Pfizer-BioNTech",RESIDENTS!$W:$W,"&lt;="&amp;CJ$40,RESIDENTS!$H:$H,"",RESIDENTS!$I:$I,"&gt;="&amp;CJ$39)+
COUNTIFS(RESIDENTS!$M:$M,"Pfizer-BioNTech",RESIDENTS!$W:$W,"&lt;="&amp;CJ$40,RESIDENTS!$H:$H,"&lt;="&amp;CJ$40,RESIDENTS!$I:$I,"")+
COUNTIFS(RESIDENTS!$M:$M,"Pfizer-BioNTech",RESIDENTS!$W:$W,"&lt;="&amp;CJ$40,RESIDENTS!$H:$H,"&lt;="&amp;CJ$40,RESIDENTS!$I:$I,"&gt;="&amp;CJ$39))</f>
        <v/>
      </c>
      <c r="CK43" s="18" t="str">
        <f ca="1">IF(CK$40="","",COUNTIFS(RESIDENTS!$M:$M,"Pfizer-BioNTech",RESIDENTS!$W:$W,"&lt;="&amp;CK$40,RESIDENTS!$H:$H,"",RESIDENTS!$I:$I,"")+
COUNTIFS(RESIDENTS!$M:$M,"Pfizer-BioNTech",RESIDENTS!$W:$W,"&lt;="&amp;CK$40,RESIDENTS!$H:$H,"",RESIDENTS!$I:$I,"&gt;="&amp;CK$39)+
COUNTIFS(RESIDENTS!$M:$M,"Pfizer-BioNTech",RESIDENTS!$W:$W,"&lt;="&amp;CK$40,RESIDENTS!$H:$H,"&lt;="&amp;CK$40,RESIDENTS!$I:$I,"")+
COUNTIFS(RESIDENTS!$M:$M,"Pfizer-BioNTech",RESIDENTS!$W:$W,"&lt;="&amp;CK$40,RESIDENTS!$H:$H,"&lt;="&amp;CK$40,RESIDENTS!$I:$I,"&gt;="&amp;CK$39))</f>
        <v/>
      </c>
      <c r="CL43" s="18" t="str">
        <f ca="1">IF(CL$40="","",COUNTIFS(RESIDENTS!$M:$M,"Pfizer-BioNTech",RESIDENTS!$W:$W,"&lt;="&amp;CL$40,RESIDENTS!$H:$H,"",RESIDENTS!$I:$I,"")+
COUNTIFS(RESIDENTS!$M:$M,"Pfizer-BioNTech",RESIDENTS!$W:$W,"&lt;="&amp;CL$40,RESIDENTS!$H:$H,"",RESIDENTS!$I:$I,"&gt;="&amp;CL$39)+
COUNTIFS(RESIDENTS!$M:$M,"Pfizer-BioNTech",RESIDENTS!$W:$W,"&lt;="&amp;CL$40,RESIDENTS!$H:$H,"&lt;="&amp;CL$40,RESIDENTS!$I:$I,"")+
COUNTIFS(RESIDENTS!$M:$M,"Pfizer-BioNTech",RESIDENTS!$W:$W,"&lt;="&amp;CL$40,RESIDENTS!$H:$H,"&lt;="&amp;CL$40,RESIDENTS!$I:$I,"&gt;="&amp;CL$39))</f>
        <v/>
      </c>
      <c r="CM43" s="18" t="str">
        <f ca="1">IF(CM$40="","",COUNTIFS(RESIDENTS!$M:$M,"Pfizer-BioNTech",RESIDENTS!$W:$W,"&lt;="&amp;CM$40,RESIDENTS!$H:$H,"",RESIDENTS!$I:$I,"")+
COUNTIFS(RESIDENTS!$M:$M,"Pfizer-BioNTech",RESIDENTS!$W:$W,"&lt;="&amp;CM$40,RESIDENTS!$H:$H,"",RESIDENTS!$I:$I,"&gt;="&amp;CM$39)+
COUNTIFS(RESIDENTS!$M:$M,"Pfizer-BioNTech",RESIDENTS!$W:$W,"&lt;="&amp;CM$40,RESIDENTS!$H:$H,"&lt;="&amp;CM$40,RESIDENTS!$I:$I,"")+
COUNTIFS(RESIDENTS!$M:$M,"Pfizer-BioNTech",RESIDENTS!$W:$W,"&lt;="&amp;CM$40,RESIDENTS!$H:$H,"&lt;="&amp;CM$40,RESIDENTS!$I:$I,"&gt;="&amp;CM$39))</f>
        <v/>
      </c>
      <c r="CN43" s="18" t="str">
        <f ca="1">IF(CN$40="","",COUNTIFS(RESIDENTS!$M:$M,"Pfizer-BioNTech",RESIDENTS!$W:$W,"&lt;="&amp;CN$40,RESIDENTS!$H:$H,"",RESIDENTS!$I:$I,"")+
COUNTIFS(RESIDENTS!$M:$M,"Pfizer-BioNTech",RESIDENTS!$W:$W,"&lt;="&amp;CN$40,RESIDENTS!$H:$H,"",RESIDENTS!$I:$I,"&gt;="&amp;CN$39)+
COUNTIFS(RESIDENTS!$M:$M,"Pfizer-BioNTech",RESIDENTS!$W:$W,"&lt;="&amp;CN$40,RESIDENTS!$H:$H,"&lt;="&amp;CN$40,RESIDENTS!$I:$I,"")+
COUNTIFS(RESIDENTS!$M:$M,"Pfizer-BioNTech",RESIDENTS!$W:$W,"&lt;="&amp;CN$40,RESIDENTS!$H:$H,"&lt;="&amp;CN$40,RESIDENTS!$I:$I,"&gt;="&amp;CN$39))</f>
        <v/>
      </c>
      <c r="CO43" s="18" t="str">
        <f ca="1">IF(CO$40="","",COUNTIFS(RESIDENTS!$M:$M,"Pfizer-BioNTech",RESIDENTS!$W:$W,"&lt;="&amp;CO$40,RESIDENTS!$H:$H,"",RESIDENTS!$I:$I,"")+
COUNTIFS(RESIDENTS!$M:$M,"Pfizer-BioNTech",RESIDENTS!$W:$W,"&lt;="&amp;CO$40,RESIDENTS!$H:$H,"",RESIDENTS!$I:$I,"&gt;="&amp;CO$39)+
COUNTIFS(RESIDENTS!$M:$M,"Pfizer-BioNTech",RESIDENTS!$W:$W,"&lt;="&amp;CO$40,RESIDENTS!$H:$H,"&lt;="&amp;CO$40,RESIDENTS!$I:$I,"")+
COUNTIFS(RESIDENTS!$M:$M,"Pfizer-BioNTech",RESIDENTS!$W:$W,"&lt;="&amp;CO$40,RESIDENTS!$H:$H,"&lt;="&amp;CO$40,RESIDENTS!$I:$I,"&gt;="&amp;CO$39))</f>
        <v/>
      </c>
      <c r="CP43" s="18" t="str">
        <f ca="1">IF(CP$40="","",COUNTIFS(RESIDENTS!$M:$M,"Pfizer-BioNTech",RESIDENTS!$W:$W,"&lt;="&amp;CP$40,RESIDENTS!$H:$H,"",RESIDENTS!$I:$I,"")+
COUNTIFS(RESIDENTS!$M:$M,"Pfizer-BioNTech",RESIDENTS!$W:$W,"&lt;="&amp;CP$40,RESIDENTS!$H:$H,"",RESIDENTS!$I:$I,"&gt;="&amp;CP$39)+
COUNTIFS(RESIDENTS!$M:$M,"Pfizer-BioNTech",RESIDENTS!$W:$W,"&lt;="&amp;CP$40,RESIDENTS!$H:$H,"&lt;="&amp;CP$40,RESIDENTS!$I:$I,"")+
COUNTIFS(RESIDENTS!$M:$M,"Pfizer-BioNTech",RESIDENTS!$W:$W,"&lt;="&amp;CP$40,RESIDENTS!$H:$H,"&lt;="&amp;CP$40,RESIDENTS!$I:$I,"&gt;="&amp;CP$39))</f>
        <v/>
      </c>
      <c r="CQ43" s="18" t="str">
        <f ca="1">IF(CQ$40="","",COUNTIFS(RESIDENTS!$M:$M,"Pfizer-BioNTech",RESIDENTS!$W:$W,"&lt;="&amp;CQ$40,RESIDENTS!$H:$H,"",RESIDENTS!$I:$I,"")+
COUNTIFS(RESIDENTS!$M:$M,"Pfizer-BioNTech",RESIDENTS!$W:$W,"&lt;="&amp;CQ$40,RESIDENTS!$H:$H,"",RESIDENTS!$I:$I,"&gt;="&amp;CQ$39)+
COUNTIFS(RESIDENTS!$M:$M,"Pfizer-BioNTech",RESIDENTS!$W:$W,"&lt;="&amp;CQ$40,RESIDENTS!$H:$H,"&lt;="&amp;CQ$40,RESIDENTS!$I:$I,"")+
COUNTIFS(RESIDENTS!$M:$M,"Pfizer-BioNTech",RESIDENTS!$W:$W,"&lt;="&amp;CQ$40,RESIDENTS!$H:$H,"&lt;="&amp;CQ$40,RESIDENTS!$I:$I,"&gt;="&amp;CQ$39))</f>
        <v/>
      </c>
      <c r="CR43" s="18" t="str">
        <f ca="1">IF(CR$40="","",COUNTIFS(RESIDENTS!$M:$M,"Pfizer-BioNTech",RESIDENTS!$W:$W,"&lt;="&amp;CR$40,RESIDENTS!$H:$H,"",RESIDENTS!$I:$I,"")+
COUNTIFS(RESIDENTS!$M:$M,"Pfizer-BioNTech",RESIDENTS!$W:$W,"&lt;="&amp;CR$40,RESIDENTS!$H:$H,"",RESIDENTS!$I:$I,"&gt;="&amp;CR$39)+
COUNTIFS(RESIDENTS!$M:$M,"Pfizer-BioNTech",RESIDENTS!$W:$W,"&lt;="&amp;CR$40,RESIDENTS!$H:$H,"&lt;="&amp;CR$40,RESIDENTS!$I:$I,"")+
COUNTIFS(RESIDENTS!$M:$M,"Pfizer-BioNTech",RESIDENTS!$W:$W,"&lt;="&amp;CR$40,RESIDENTS!$H:$H,"&lt;="&amp;CR$40,RESIDENTS!$I:$I,"&gt;="&amp;CR$39))</f>
        <v/>
      </c>
      <c r="CS43" s="18" t="str">
        <f ca="1">IF(CS$40="","",COUNTIFS(RESIDENTS!$M:$M,"Pfizer-BioNTech",RESIDENTS!$W:$W,"&lt;="&amp;CS$40,RESIDENTS!$H:$H,"",RESIDENTS!$I:$I,"")+
COUNTIFS(RESIDENTS!$M:$M,"Pfizer-BioNTech",RESIDENTS!$W:$W,"&lt;="&amp;CS$40,RESIDENTS!$H:$H,"",RESIDENTS!$I:$I,"&gt;="&amp;CS$39)+
COUNTIFS(RESIDENTS!$M:$M,"Pfizer-BioNTech",RESIDENTS!$W:$W,"&lt;="&amp;CS$40,RESIDENTS!$H:$H,"&lt;="&amp;CS$40,RESIDENTS!$I:$I,"")+
COUNTIFS(RESIDENTS!$M:$M,"Pfizer-BioNTech",RESIDENTS!$W:$W,"&lt;="&amp;CS$40,RESIDENTS!$H:$H,"&lt;="&amp;CS$40,RESIDENTS!$I:$I,"&gt;="&amp;CS$39))</f>
        <v/>
      </c>
      <c r="CT43" s="18" t="str">
        <f ca="1">IF(CT$40="","",COUNTIFS(RESIDENTS!$M:$M,"Pfizer-BioNTech",RESIDENTS!$W:$W,"&lt;="&amp;CT$40,RESIDENTS!$H:$H,"",RESIDENTS!$I:$I,"")+
COUNTIFS(RESIDENTS!$M:$M,"Pfizer-BioNTech",RESIDENTS!$W:$W,"&lt;="&amp;CT$40,RESIDENTS!$H:$H,"",RESIDENTS!$I:$I,"&gt;="&amp;CT$39)+
COUNTIFS(RESIDENTS!$M:$M,"Pfizer-BioNTech",RESIDENTS!$W:$W,"&lt;="&amp;CT$40,RESIDENTS!$H:$H,"&lt;="&amp;CT$40,RESIDENTS!$I:$I,"")+
COUNTIFS(RESIDENTS!$M:$M,"Pfizer-BioNTech",RESIDENTS!$W:$W,"&lt;="&amp;CT$40,RESIDENTS!$H:$H,"&lt;="&amp;CT$40,RESIDENTS!$I:$I,"&gt;="&amp;CT$39))</f>
        <v/>
      </c>
      <c r="CU43" s="18" t="str">
        <f ca="1">IF(CU$40="","",COUNTIFS(RESIDENTS!$M:$M,"Pfizer-BioNTech",RESIDENTS!$W:$W,"&lt;="&amp;CU$40,RESIDENTS!$H:$H,"",RESIDENTS!$I:$I,"")+
COUNTIFS(RESIDENTS!$M:$M,"Pfizer-BioNTech",RESIDENTS!$W:$W,"&lt;="&amp;CU$40,RESIDENTS!$H:$H,"",RESIDENTS!$I:$I,"&gt;="&amp;CU$39)+
COUNTIFS(RESIDENTS!$M:$M,"Pfizer-BioNTech",RESIDENTS!$W:$W,"&lt;="&amp;CU$40,RESIDENTS!$H:$H,"&lt;="&amp;CU$40,RESIDENTS!$I:$I,"")+
COUNTIFS(RESIDENTS!$M:$M,"Pfizer-BioNTech",RESIDENTS!$W:$W,"&lt;="&amp;CU$40,RESIDENTS!$H:$H,"&lt;="&amp;CU$40,RESIDENTS!$I:$I,"&gt;="&amp;CU$39))</f>
        <v/>
      </c>
      <c r="CV43" s="18" t="str">
        <f ca="1">IF(CV$40="","",COUNTIFS(RESIDENTS!$M:$M,"Pfizer-BioNTech",RESIDENTS!$W:$W,"&lt;="&amp;CV$40,RESIDENTS!$H:$H,"",RESIDENTS!$I:$I,"")+
COUNTIFS(RESIDENTS!$M:$M,"Pfizer-BioNTech",RESIDENTS!$W:$W,"&lt;="&amp;CV$40,RESIDENTS!$H:$H,"",RESIDENTS!$I:$I,"&gt;="&amp;CV$39)+
COUNTIFS(RESIDENTS!$M:$M,"Pfizer-BioNTech",RESIDENTS!$W:$W,"&lt;="&amp;CV$40,RESIDENTS!$H:$H,"&lt;="&amp;CV$40,RESIDENTS!$I:$I,"")+
COUNTIFS(RESIDENTS!$M:$M,"Pfizer-BioNTech",RESIDENTS!$W:$W,"&lt;="&amp;CV$40,RESIDENTS!$H:$H,"&lt;="&amp;CV$40,RESIDENTS!$I:$I,"&gt;="&amp;CV$39))</f>
        <v/>
      </c>
      <c r="CW43" s="18" t="str">
        <f ca="1">IF(CW$40="","",COUNTIFS(RESIDENTS!$M:$M,"Pfizer-BioNTech",RESIDENTS!$W:$W,"&lt;="&amp;CW$40,RESIDENTS!$H:$H,"",RESIDENTS!$I:$I,"")+
COUNTIFS(RESIDENTS!$M:$M,"Pfizer-BioNTech",RESIDENTS!$W:$W,"&lt;="&amp;CW$40,RESIDENTS!$H:$H,"",RESIDENTS!$I:$I,"&gt;="&amp;CW$39)+
COUNTIFS(RESIDENTS!$M:$M,"Pfizer-BioNTech",RESIDENTS!$W:$W,"&lt;="&amp;CW$40,RESIDENTS!$H:$H,"&lt;="&amp;CW$40,RESIDENTS!$I:$I,"")+
COUNTIFS(RESIDENTS!$M:$M,"Pfizer-BioNTech",RESIDENTS!$W:$W,"&lt;="&amp;CW$40,RESIDENTS!$H:$H,"&lt;="&amp;CW$40,RESIDENTS!$I:$I,"&gt;="&amp;CW$39))</f>
        <v/>
      </c>
      <c r="CX43" s="18" t="str">
        <f ca="1">IF(CX$40="","",COUNTIFS(RESIDENTS!$M:$M,"Pfizer-BioNTech",RESIDENTS!$W:$W,"&lt;="&amp;CX$40,RESIDENTS!$H:$H,"",RESIDENTS!$I:$I,"")+
COUNTIFS(RESIDENTS!$M:$M,"Pfizer-BioNTech",RESIDENTS!$W:$W,"&lt;="&amp;CX$40,RESIDENTS!$H:$H,"",RESIDENTS!$I:$I,"&gt;="&amp;CX$39)+
COUNTIFS(RESIDENTS!$M:$M,"Pfizer-BioNTech",RESIDENTS!$W:$W,"&lt;="&amp;CX$40,RESIDENTS!$H:$H,"&lt;="&amp;CX$40,RESIDENTS!$I:$I,"")+
COUNTIFS(RESIDENTS!$M:$M,"Pfizer-BioNTech",RESIDENTS!$W:$W,"&lt;="&amp;CX$40,RESIDENTS!$H:$H,"&lt;="&amp;CX$40,RESIDENTS!$I:$I,"&gt;="&amp;CX$39))</f>
        <v/>
      </c>
      <c r="CY43" s="18" t="str">
        <f ca="1">IF(CY$40="","",COUNTIFS(RESIDENTS!$M:$M,"Pfizer-BioNTech",RESIDENTS!$W:$W,"&lt;="&amp;CY$40,RESIDENTS!$H:$H,"",RESIDENTS!$I:$I,"")+
COUNTIFS(RESIDENTS!$M:$M,"Pfizer-BioNTech",RESIDENTS!$W:$W,"&lt;="&amp;CY$40,RESIDENTS!$H:$H,"",RESIDENTS!$I:$I,"&gt;="&amp;CY$39)+
COUNTIFS(RESIDENTS!$M:$M,"Pfizer-BioNTech",RESIDENTS!$W:$W,"&lt;="&amp;CY$40,RESIDENTS!$H:$H,"&lt;="&amp;CY$40,RESIDENTS!$I:$I,"")+
COUNTIFS(RESIDENTS!$M:$M,"Pfizer-BioNTech",RESIDENTS!$W:$W,"&lt;="&amp;CY$40,RESIDENTS!$H:$H,"&lt;="&amp;CY$40,RESIDENTS!$I:$I,"&gt;="&amp;CY$39))</f>
        <v/>
      </c>
      <c r="CZ43" s="18" t="str">
        <f ca="1">IF(CZ$40="","",COUNTIFS(RESIDENTS!$M:$M,"Pfizer-BioNTech",RESIDENTS!$W:$W,"&lt;="&amp;CZ$40,RESIDENTS!$H:$H,"",RESIDENTS!$I:$I,"")+
COUNTIFS(RESIDENTS!$M:$M,"Pfizer-BioNTech",RESIDENTS!$W:$W,"&lt;="&amp;CZ$40,RESIDENTS!$H:$H,"",RESIDENTS!$I:$I,"&gt;="&amp;CZ$39)+
COUNTIFS(RESIDENTS!$M:$M,"Pfizer-BioNTech",RESIDENTS!$W:$W,"&lt;="&amp;CZ$40,RESIDENTS!$H:$H,"&lt;="&amp;CZ$40,RESIDENTS!$I:$I,"")+
COUNTIFS(RESIDENTS!$M:$M,"Pfizer-BioNTech",RESIDENTS!$W:$W,"&lt;="&amp;CZ$40,RESIDENTS!$H:$H,"&lt;="&amp;CZ$40,RESIDENTS!$I:$I,"&gt;="&amp;CZ$39))</f>
        <v/>
      </c>
      <c r="DA43" s="18" t="str">
        <f ca="1">IF(DA$40="","",COUNTIFS(RESIDENTS!$M:$M,"Pfizer-BioNTech",RESIDENTS!$W:$W,"&lt;="&amp;DA$40,RESIDENTS!$H:$H,"",RESIDENTS!$I:$I,"")+
COUNTIFS(RESIDENTS!$M:$M,"Pfizer-BioNTech",RESIDENTS!$W:$W,"&lt;="&amp;DA$40,RESIDENTS!$H:$H,"",RESIDENTS!$I:$I,"&gt;="&amp;DA$39)+
COUNTIFS(RESIDENTS!$M:$M,"Pfizer-BioNTech",RESIDENTS!$W:$W,"&lt;="&amp;DA$40,RESIDENTS!$H:$H,"&lt;="&amp;DA$40,RESIDENTS!$I:$I,"")+
COUNTIFS(RESIDENTS!$M:$M,"Pfizer-BioNTech",RESIDENTS!$W:$W,"&lt;="&amp;DA$40,RESIDENTS!$H:$H,"&lt;="&amp;DA$40,RESIDENTS!$I:$I,"&gt;="&amp;DA$39))</f>
        <v/>
      </c>
      <c r="DB43" s="18" t="str">
        <f ca="1">IF(DB$40="","",COUNTIFS(RESIDENTS!$M:$M,"Pfizer-BioNTech",RESIDENTS!$W:$W,"&lt;="&amp;DB$40,RESIDENTS!$H:$H,"",RESIDENTS!$I:$I,"")+
COUNTIFS(RESIDENTS!$M:$M,"Pfizer-BioNTech",RESIDENTS!$W:$W,"&lt;="&amp;DB$40,RESIDENTS!$H:$H,"",RESIDENTS!$I:$I,"&gt;="&amp;DB$39)+
COUNTIFS(RESIDENTS!$M:$M,"Pfizer-BioNTech",RESIDENTS!$W:$W,"&lt;="&amp;DB$40,RESIDENTS!$H:$H,"&lt;="&amp;DB$40,RESIDENTS!$I:$I,"")+
COUNTIFS(RESIDENTS!$M:$M,"Pfizer-BioNTech",RESIDENTS!$W:$W,"&lt;="&amp;DB$40,RESIDENTS!$H:$H,"&lt;="&amp;DB$40,RESIDENTS!$I:$I,"&gt;="&amp;DB$39))</f>
        <v/>
      </c>
      <c r="DC43" s="18" t="str">
        <f ca="1">IF(DC$40="","",COUNTIFS(RESIDENTS!$M:$M,"Pfizer-BioNTech",RESIDENTS!$W:$W,"&lt;="&amp;DC$40,RESIDENTS!$H:$H,"",RESIDENTS!$I:$I,"")+
COUNTIFS(RESIDENTS!$M:$M,"Pfizer-BioNTech",RESIDENTS!$W:$W,"&lt;="&amp;DC$40,RESIDENTS!$H:$H,"",RESIDENTS!$I:$I,"&gt;="&amp;DC$39)+
COUNTIFS(RESIDENTS!$M:$M,"Pfizer-BioNTech",RESIDENTS!$W:$W,"&lt;="&amp;DC$40,RESIDENTS!$H:$H,"&lt;="&amp;DC$40,RESIDENTS!$I:$I,"")+
COUNTIFS(RESIDENTS!$M:$M,"Pfizer-BioNTech",RESIDENTS!$W:$W,"&lt;="&amp;DC$40,RESIDENTS!$H:$H,"&lt;="&amp;DC$40,RESIDENTS!$I:$I,"&gt;="&amp;DC$39))</f>
        <v/>
      </c>
      <c r="DD43" s="18" t="str">
        <f ca="1">IF(DD$40="","",COUNTIFS(RESIDENTS!$M:$M,"Pfizer-BioNTech",RESIDENTS!$W:$W,"&lt;="&amp;DD$40,RESIDENTS!$H:$H,"",RESIDENTS!$I:$I,"")+
COUNTIFS(RESIDENTS!$M:$M,"Pfizer-BioNTech",RESIDENTS!$W:$W,"&lt;="&amp;DD$40,RESIDENTS!$H:$H,"",RESIDENTS!$I:$I,"&gt;="&amp;DD$39)+
COUNTIFS(RESIDENTS!$M:$M,"Pfizer-BioNTech",RESIDENTS!$W:$W,"&lt;="&amp;DD$40,RESIDENTS!$H:$H,"&lt;="&amp;DD$40,RESIDENTS!$I:$I,"")+
COUNTIFS(RESIDENTS!$M:$M,"Pfizer-BioNTech",RESIDENTS!$W:$W,"&lt;="&amp;DD$40,RESIDENTS!$H:$H,"&lt;="&amp;DD$40,RESIDENTS!$I:$I,"&gt;="&amp;DD$39))</f>
        <v/>
      </c>
      <c r="DE43" s="18" t="str">
        <f ca="1">IF(DE$40="","",COUNTIFS(RESIDENTS!$M:$M,"Pfizer-BioNTech",RESIDENTS!$W:$W,"&lt;="&amp;DE$40,RESIDENTS!$H:$H,"",RESIDENTS!$I:$I,"")+
COUNTIFS(RESIDENTS!$M:$M,"Pfizer-BioNTech",RESIDENTS!$W:$W,"&lt;="&amp;DE$40,RESIDENTS!$H:$H,"",RESIDENTS!$I:$I,"&gt;="&amp;DE$39)+
COUNTIFS(RESIDENTS!$M:$M,"Pfizer-BioNTech",RESIDENTS!$W:$W,"&lt;="&amp;DE$40,RESIDENTS!$H:$H,"&lt;="&amp;DE$40,RESIDENTS!$I:$I,"")+
COUNTIFS(RESIDENTS!$M:$M,"Pfizer-BioNTech",RESIDENTS!$W:$W,"&lt;="&amp;DE$40,RESIDENTS!$H:$H,"&lt;="&amp;DE$40,RESIDENTS!$I:$I,"&gt;="&amp;DE$39))</f>
        <v/>
      </c>
      <c r="DF43" s="18" t="str">
        <f ca="1">IF(DF$40="","",COUNTIFS(RESIDENTS!$M:$M,"Pfizer-BioNTech",RESIDENTS!$W:$W,"&lt;="&amp;DF$40,RESIDENTS!$H:$H,"",RESIDENTS!$I:$I,"")+
COUNTIFS(RESIDENTS!$M:$M,"Pfizer-BioNTech",RESIDENTS!$W:$W,"&lt;="&amp;DF$40,RESIDENTS!$H:$H,"",RESIDENTS!$I:$I,"&gt;="&amp;DF$39)+
COUNTIFS(RESIDENTS!$M:$M,"Pfizer-BioNTech",RESIDENTS!$W:$W,"&lt;="&amp;DF$40,RESIDENTS!$H:$H,"&lt;="&amp;DF$40,RESIDENTS!$I:$I,"")+
COUNTIFS(RESIDENTS!$M:$M,"Pfizer-BioNTech",RESIDENTS!$W:$W,"&lt;="&amp;DF$40,RESIDENTS!$H:$H,"&lt;="&amp;DF$40,RESIDENTS!$I:$I,"&gt;="&amp;DF$39))</f>
        <v/>
      </c>
      <c r="DG43" s="18" t="str">
        <f ca="1">IF(DG$40="","",COUNTIFS(RESIDENTS!$M:$M,"Pfizer-BioNTech",RESIDENTS!$W:$W,"&lt;="&amp;DG$40,RESIDENTS!$H:$H,"",RESIDENTS!$I:$I,"")+
COUNTIFS(RESIDENTS!$M:$M,"Pfizer-BioNTech",RESIDENTS!$W:$W,"&lt;="&amp;DG$40,RESIDENTS!$H:$H,"",RESIDENTS!$I:$I,"&gt;="&amp;DG$39)+
COUNTIFS(RESIDENTS!$M:$M,"Pfizer-BioNTech",RESIDENTS!$W:$W,"&lt;="&amp;DG$40,RESIDENTS!$H:$H,"&lt;="&amp;DG$40,RESIDENTS!$I:$I,"")+
COUNTIFS(RESIDENTS!$M:$M,"Pfizer-BioNTech",RESIDENTS!$W:$W,"&lt;="&amp;DG$40,RESIDENTS!$H:$H,"&lt;="&amp;DG$40,RESIDENTS!$I:$I,"&gt;="&amp;DG$39))</f>
        <v/>
      </c>
      <c r="DH43" s="18" t="str">
        <f ca="1">IF(DH$40="","",COUNTIFS(RESIDENTS!$M:$M,"Pfizer-BioNTech",RESIDENTS!$W:$W,"&lt;="&amp;DH$40,RESIDENTS!$H:$H,"",RESIDENTS!$I:$I,"")+
COUNTIFS(RESIDENTS!$M:$M,"Pfizer-BioNTech",RESIDENTS!$W:$W,"&lt;="&amp;DH$40,RESIDENTS!$H:$H,"",RESIDENTS!$I:$I,"&gt;="&amp;DH$39)+
COUNTIFS(RESIDENTS!$M:$M,"Pfizer-BioNTech",RESIDENTS!$W:$W,"&lt;="&amp;DH$40,RESIDENTS!$H:$H,"&lt;="&amp;DH$40,RESIDENTS!$I:$I,"")+
COUNTIFS(RESIDENTS!$M:$M,"Pfizer-BioNTech",RESIDENTS!$W:$W,"&lt;="&amp;DH$40,RESIDENTS!$H:$H,"&lt;="&amp;DH$40,RESIDENTS!$I:$I,"&gt;="&amp;DH$39))</f>
        <v/>
      </c>
      <c r="DI43" s="18" t="str">
        <f ca="1">IF(DI$40="","",COUNTIFS(RESIDENTS!$M:$M,"Pfizer-BioNTech",RESIDENTS!$W:$W,"&lt;="&amp;DI$40,RESIDENTS!$H:$H,"",RESIDENTS!$I:$I,"")+
COUNTIFS(RESIDENTS!$M:$M,"Pfizer-BioNTech",RESIDENTS!$W:$W,"&lt;="&amp;DI$40,RESIDENTS!$H:$H,"",RESIDENTS!$I:$I,"&gt;="&amp;DI$39)+
COUNTIFS(RESIDENTS!$M:$M,"Pfizer-BioNTech",RESIDENTS!$W:$W,"&lt;="&amp;DI$40,RESIDENTS!$H:$H,"&lt;="&amp;DI$40,RESIDENTS!$I:$I,"")+
COUNTIFS(RESIDENTS!$M:$M,"Pfizer-BioNTech",RESIDENTS!$W:$W,"&lt;="&amp;DI$40,RESIDENTS!$H:$H,"&lt;="&amp;DI$40,RESIDENTS!$I:$I,"&gt;="&amp;DI$39))</f>
        <v/>
      </c>
      <c r="DJ43" s="18" t="str">
        <f ca="1">IF(DJ$40="","",COUNTIFS(RESIDENTS!$M:$M,"Pfizer-BioNTech",RESIDENTS!$W:$W,"&lt;="&amp;DJ$40,RESIDENTS!$H:$H,"",RESIDENTS!$I:$I,"")+
COUNTIFS(RESIDENTS!$M:$M,"Pfizer-BioNTech",RESIDENTS!$W:$W,"&lt;="&amp;DJ$40,RESIDENTS!$H:$H,"",RESIDENTS!$I:$I,"&gt;="&amp;DJ$39)+
COUNTIFS(RESIDENTS!$M:$M,"Pfizer-BioNTech",RESIDENTS!$W:$W,"&lt;="&amp;DJ$40,RESIDENTS!$H:$H,"&lt;="&amp;DJ$40,RESIDENTS!$I:$I,"")+
COUNTIFS(RESIDENTS!$M:$M,"Pfizer-BioNTech",RESIDENTS!$W:$W,"&lt;="&amp;DJ$40,RESIDENTS!$H:$H,"&lt;="&amp;DJ$40,RESIDENTS!$I:$I,"&gt;="&amp;DJ$39))</f>
        <v/>
      </c>
      <c r="DK43" s="18" t="str">
        <f ca="1">IF(DK$40="","",COUNTIFS(RESIDENTS!$M:$M,"Pfizer-BioNTech",RESIDENTS!$W:$W,"&lt;="&amp;DK$40,RESIDENTS!$H:$H,"",RESIDENTS!$I:$I,"")+
COUNTIFS(RESIDENTS!$M:$M,"Pfizer-BioNTech",RESIDENTS!$W:$W,"&lt;="&amp;DK$40,RESIDENTS!$H:$H,"",RESIDENTS!$I:$I,"&gt;="&amp;DK$39)+
COUNTIFS(RESIDENTS!$M:$M,"Pfizer-BioNTech",RESIDENTS!$W:$W,"&lt;="&amp;DK$40,RESIDENTS!$H:$H,"&lt;="&amp;DK$40,RESIDENTS!$I:$I,"")+
COUNTIFS(RESIDENTS!$M:$M,"Pfizer-BioNTech",RESIDENTS!$W:$W,"&lt;="&amp;DK$40,RESIDENTS!$H:$H,"&lt;="&amp;DK$40,RESIDENTS!$I:$I,"&gt;="&amp;DK$39))</f>
        <v/>
      </c>
      <c r="DL43" s="18" t="str">
        <f ca="1">IF(DL$40="","",COUNTIFS(RESIDENTS!$M:$M,"Pfizer-BioNTech",RESIDENTS!$W:$W,"&lt;="&amp;DL$40,RESIDENTS!$H:$H,"",RESIDENTS!$I:$I,"")+
COUNTIFS(RESIDENTS!$M:$M,"Pfizer-BioNTech",RESIDENTS!$W:$W,"&lt;="&amp;DL$40,RESIDENTS!$H:$H,"",RESIDENTS!$I:$I,"&gt;="&amp;DL$39)+
COUNTIFS(RESIDENTS!$M:$M,"Pfizer-BioNTech",RESIDENTS!$W:$W,"&lt;="&amp;DL$40,RESIDENTS!$H:$H,"&lt;="&amp;DL$40,RESIDENTS!$I:$I,"")+
COUNTIFS(RESIDENTS!$M:$M,"Pfizer-BioNTech",RESIDENTS!$W:$W,"&lt;="&amp;DL$40,RESIDENTS!$H:$H,"&lt;="&amp;DL$40,RESIDENTS!$I:$I,"&gt;="&amp;DL$39))</f>
        <v/>
      </c>
      <c r="DM43" s="18" t="str">
        <f ca="1">IF(DM$40="","",COUNTIFS(RESIDENTS!$M:$M,"Pfizer-BioNTech",RESIDENTS!$W:$W,"&lt;="&amp;DM$40,RESIDENTS!$H:$H,"",RESIDENTS!$I:$I,"")+
COUNTIFS(RESIDENTS!$M:$M,"Pfizer-BioNTech",RESIDENTS!$W:$W,"&lt;="&amp;DM$40,RESIDENTS!$H:$H,"",RESIDENTS!$I:$I,"&gt;="&amp;DM$39)+
COUNTIFS(RESIDENTS!$M:$M,"Pfizer-BioNTech",RESIDENTS!$W:$W,"&lt;="&amp;DM$40,RESIDENTS!$H:$H,"&lt;="&amp;DM$40,RESIDENTS!$I:$I,"")+
COUNTIFS(RESIDENTS!$M:$M,"Pfizer-BioNTech",RESIDENTS!$W:$W,"&lt;="&amp;DM$40,RESIDENTS!$H:$H,"&lt;="&amp;DM$40,RESIDENTS!$I:$I,"&gt;="&amp;DM$39))</f>
        <v/>
      </c>
      <c r="DN43" s="18" t="str">
        <f ca="1">IF(DN$40="","",COUNTIFS(RESIDENTS!$M:$M,"Pfizer-BioNTech",RESIDENTS!$W:$W,"&lt;="&amp;DN$40,RESIDENTS!$H:$H,"",RESIDENTS!$I:$I,"")+
COUNTIFS(RESIDENTS!$M:$M,"Pfizer-BioNTech",RESIDENTS!$W:$W,"&lt;="&amp;DN$40,RESIDENTS!$H:$H,"",RESIDENTS!$I:$I,"&gt;="&amp;DN$39)+
COUNTIFS(RESIDENTS!$M:$M,"Pfizer-BioNTech",RESIDENTS!$W:$W,"&lt;="&amp;DN$40,RESIDENTS!$H:$H,"&lt;="&amp;DN$40,RESIDENTS!$I:$I,"")+
COUNTIFS(RESIDENTS!$M:$M,"Pfizer-BioNTech",RESIDENTS!$W:$W,"&lt;="&amp;DN$40,RESIDENTS!$H:$H,"&lt;="&amp;DN$40,RESIDENTS!$I:$I,"&gt;="&amp;DN$39))</f>
        <v/>
      </c>
      <c r="DO43" s="18" t="str">
        <f ca="1">IF(DO$40="","",COUNTIFS(RESIDENTS!$M:$M,"Pfizer-BioNTech",RESIDENTS!$W:$W,"&lt;="&amp;DO$40,RESIDENTS!$H:$H,"",RESIDENTS!$I:$I,"")+
COUNTIFS(RESIDENTS!$M:$M,"Pfizer-BioNTech",RESIDENTS!$W:$W,"&lt;="&amp;DO$40,RESIDENTS!$H:$H,"",RESIDENTS!$I:$I,"&gt;="&amp;DO$39)+
COUNTIFS(RESIDENTS!$M:$M,"Pfizer-BioNTech",RESIDENTS!$W:$W,"&lt;="&amp;DO$40,RESIDENTS!$H:$H,"&lt;="&amp;DO$40,RESIDENTS!$I:$I,"")+
COUNTIFS(RESIDENTS!$M:$M,"Pfizer-BioNTech",RESIDENTS!$W:$W,"&lt;="&amp;DO$40,RESIDENTS!$H:$H,"&lt;="&amp;DO$40,RESIDENTS!$I:$I,"&gt;="&amp;DO$39))</f>
        <v/>
      </c>
      <c r="DP43" s="18" t="str">
        <f ca="1">IF(DP$40="","",COUNTIFS(RESIDENTS!$M:$M,"Pfizer-BioNTech",RESIDENTS!$W:$W,"&lt;="&amp;DP$40,RESIDENTS!$H:$H,"",RESIDENTS!$I:$I,"")+
COUNTIFS(RESIDENTS!$M:$M,"Pfizer-BioNTech",RESIDENTS!$W:$W,"&lt;="&amp;DP$40,RESIDENTS!$H:$H,"",RESIDENTS!$I:$I,"&gt;="&amp;DP$39)+
COUNTIFS(RESIDENTS!$M:$M,"Pfizer-BioNTech",RESIDENTS!$W:$W,"&lt;="&amp;DP$40,RESIDENTS!$H:$H,"&lt;="&amp;DP$40,RESIDENTS!$I:$I,"")+
COUNTIFS(RESIDENTS!$M:$M,"Pfizer-BioNTech",RESIDENTS!$W:$W,"&lt;="&amp;DP$40,RESIDENTS!$H:$H,"&lt;="&amp;DP$40,RESIDENTS!$I:$I,"&gt;="&amp;DP$39))</f>
        <v/>
      </c>
      <c r="DQ43" s="18" t="str">
        <f ca="1">IF(DQ$40="","",COUNTIFS(RESIDENTS!$M:$M,"Pfizer-BioNTech",RESIDENTS!$W:$W,"&lt;="&amp;DQ$40,RESIDENTS!$H:$H,"",RESIDENTS!$I:$I,"")+
COUNTIFS(RESIDENTS!$M:$M,"Pfizer-BioNTech",RESIDENTS!$W:$W,"&lt;="&amp;DQ$40,RESIDENTS!$H:$H,"",RESIDENTS!$I:$I,"&gt;="&amp;DQ$39)+
COUNTIFS(RESIDENTS!$M:$M,"Pfizer-BioNTech",RESIDENTS!$W:$W,"&lt;="&amp;DQ$40,RESIDENTS!$H:$H,"&lt;="&amp;DQ$40,RESIDENTS!$I:$I,"")+
COUNTIFS(RESIDENTS!$M:$M,"Pfizer-BioNTech",RESIDENTS!$W:$W,"&lt;="&amp;DQ$40,RESIDENTS!$H:$H,"&lt;="&amp;DQ$40,RESIDENTS!$I:$I,"&gt;="&amp;DQ$39))</f>
        <v/>
      </c>
      <c r="DR43" s="18" t="str">
        <f ca="1">IF(DR$40="","",COUNTIFS(RESIDENTS!$M:$M,"Pfizer-BioNTech",RESIDENTS!$W:$W,"&lt;="&amp;DR$40,RESIDENTS!$H:$H,"",RESIDENTS!$I:$I,"")+
COUNTIFS(RESIDENTS!$M:$M,"Pfizer-BioNTech",RESIDENTS!$W:$W,"&lt;="&amp;DR$40,RESIDENTS!$H:$H,"",RESIDENTS!$I:$I,"&gt;="&amp;DR$39)+
COUNTIFS(RESIDENTS!$M:$M,"Pfizer-BioNTech",RESIDENTS!$W:$W,"&lt;="&amp;DR$40,RESIDENTS!$H:$H,"&lt;="&amp;DR$40,RESIDENTS!$I:$I,"")+
COUNTIFS(RESIDENTS!$M:$M,"Pfizer-BioNTech",RESIDENTS!$W:$W,"&lt;="&amp;DR$40,RESIDENTS!$H:$H,"&lt;="&amp;DR$40,RESIDENTS!$I:$I,"&gt;="&amp;DR$39))</f>
        <v/>
      </c>
      <c r="DS43" s="18" t="str">
        <f ca="1">IF(DS$40="","",COUNTIFS(RESIDENTS!$M:$M,"Pfizer-BioNTech",RESIDENTS!$W:$W,"&lt;="&amp;DS$40,RESIDENTS!$H:$H,"",RESIDENTS!$I:$I,"")+
COUNTIFS(RESIDENTS!$M:$M,"Pfizer-BioNTech",RESIDENTS!$W:$W,"&lt;="&amp;DS$40,RESIDENTS!$H:$H,"",RESIDENTS!$I:$I,"&gt;="&amp;DS$39)+
COUNTIFS(RESIDENTS!$M:$M,"Pfizer-BioNTech",RESIDENTS!$W:$W,"&lt;="&amp;DS$40,RESIDENTS!$H:$H,"&lt;="&amp;DS$40,RESIDENTS!$I:$I,"")+
COUNTIFS(RESIDENTS!$M:$M,"Pfizer-BioNTech",RESIDENTS!$W:$W,"&lt;="&amp;DS$40,RESIDENTS!$H:$H,"&lt;="&amp;DS$40,RESIDENTS!$I:$I,"&gt;="&amp;DS$39))</f>
        <v/>
      </c>
      <c r="DT43" s="18" t="str">
        <f ca="1">IF(DT$40="","",COUNTIFS(RESIDENTS!$M:$M,"Pfizer-BioNTech",RESIDENTS!$W:$W,"&lt;="&amp;DT$40,RESIDENTS!$H:$H,"",RESIDENTS!$I:$I,"")+
COUNTIFS(RESIDENTS!$M:$M,"Pfizer-BioNTech",RESIDENTS!$W:$W,"&lt;="&amp;DT$40,RESIDENTS!$H:$H,"",RESIDENTS!$I:$I,"&gt;="&amp;DT$39)+
COUNTIFS(RESIDENTS!$M:$M,"Pfizer-BioNTech",RESIDENTS!$W:$W,"&lt;="&amp;DT$40,RESIDENTS!$H:$H,"&lt;="&amp;DT$40,RESIDENTS!$I:$I,"")+
COUNTIFS(RESIDENTS!$M:$M,"Pfizer-BioNTech",RESIDENTS!$W:$W,"&lt;="&amp;DT$40,RESIDENTS!$H:$H,"&lt;="&amp;DT$40,RESIDENTS!$I:$I,"&gt;="&amp;DT$39))</f>
        <v/>
      </c>
      <c r="DU43" s="18" t="str">
        <f ca="1">IF(DU$40="","",COUNTIFS(RESIDENTS!$M:$M,"Pfizer-BioNTech",RESIDENTS!$W:$W,"&lt;="&amp;DU$40,RESIDENTS!$H:$H,"",RESIDENTS!$I:$I,"")+
COUNTIFS(RESIDENTS!$M:$M,"Pfizer-BioNTech",RESIDENTS!$W:$W,"&lt;="&amp;DU$40,RESIDENTS!$H:$H,"",RESIDENTS!$I:$I,"&gt;="&amp;DU$39)+
COUNTIFS(RESIDENTS!$M:$M,"Pfizer-BioNTech",RESIDENTS!$W:$W,"&lt;="&amp;DU$40,RESIDENTS!$H:$H,"&lt;="&amp;DU$40,RESIDENTS!$I:$I,"")+
COUNTIFS(RESIDENTS!$M:$M,"Pfizer-BioNTech",RESIDENTS!$W:$W,"&lt;="&amp;DU$40,RESIDENTS!$H:$H,"&lt;="&amp;DU$40,RESIDENTS!$I:$I,"&gt;="&amp;DU$39))</f>
        <v/>
      </c>
      <c r="DV43" s="18" t="str">
        <f ca="1">IF(DV$40="","",COUNTIFS(RESIDENTS!$M:$M,"Pfizer-BioNTech",RESIDENTS!$W:$W,"&lt;="&amp;DV$40,RESIDENTS!$H:$H,"",RESIDENTS!$I:$I,"")+
COUNTIFS(RESIDENTS!$M:$M,"Pfizer-BioNTech",RESIDENTS!$W:$W,"&lt;="&amp;DV$40,RESIDENTS!$H:$H,"",RESIDENTS!$I:$I,"&gt;="&amp;DV$39)+
COUNTIFS(RESIDENTS!$M:$M,"Pfizer-BioNTech",RESIDENTS!$W:$W,"&lt;="&amp;DV$40,RESIDENTS!$H:$H,"&lt;="&amp;DV$40,RESIDENTS!$I:$I,"")+
COUNTIFS(RESIDENTS!$M:$M,"Pfizer-BioNTech",RESIDENTS!$W:$W,"&lt;="&amp;DV$40,RESIDENTS!$H:$H,"&lt;="&amp;DV$40,RESIDENTS!$I:$I,"&gt;="&amp;DV$39))</f>
        <v/>
      </c>
      <c r="DW43" s="18" t="str">
        <f ca="1">IF(DW$40="","",COUNTIFS(RESIDENTS!$M:$M,"Pfizer-BioNTech",RESIDENTS!$W:$W,"&lt;="&amp;DW$40,RESIDENTS!$H:$H,"",RESIDENTS!$I:$I,"")+
COUNTIFS(RESIDENTS!$M:$M,"Pfizer-BioNTech",RESIDENTS!$W:$W,"&lt;="&amp;DW$40,RESIDENTS!$H:$H,"",RESIDENTS!$I:$I,"&gt;="&amp;DW$39)+
COUNTIFS(RESIDENTS!$M:$M,"Pfizer-BioNTech",RESIDENTS!$W:$W,"&lt;="&amp;DW$40,RESIDENTS!$H:$H,"&lt;="&amp;DW$40,RESIDENTS!$I:$I,"")+
COUNTIFS(RESIDENTS!$M:$M,"Pfizer-BioNTech",RESIDENTS!$W:$W,"&lt;="&amp;DW$40,RESIDENTS!$H:$H,"&lt;="&amp;DW$40,RESIDENTS!$I:$I,"&gt;="&amp;DW$39))</f>
        <v/>
      </c>
      <c r="DX43" s="18" t="str">
        <f ca="1">IF(DX$40="","",COUNTIFS(RESIDENTS!$M:$M,"Pfizer-BioNTech",RESIDENTS!$W:$W,"&lt;="&amp;DX$40,RESIDENTS!$H:$H,"",RESIDENTS!$I:$I,"")+
COUNTIFS(RESIDENTS!$M:$M,"Pfizer-BioNTech",RESIDENTS!$W:$W,"&lt;="&amp;DX$40,RESIDENTS!$H:$H,"",RESIDENTS!$I:$I,"&gt;="&amp;DX$39)+
COUNTIFS(RESIDENTS!$M:$M,"Pfizer-BioNTech",RESIDENTS!$W:$W,"&lt;="&amp;DX$40,RESIDENTS!$H:$H,"&lt;="&amp;DX$40,RESIDENTS!$I:$I,"")+
COUNTIFS(RESIDENTS!$M:$M,"Pfizer-BioNTech",RESIDENTS!$W:$W,"&lt;="&amp;DX$40,RESIDENTS!$H:$H,"&lt;="&amp;DX$40,RESIDENTS!$I:$I,"&gt;="&amp;DX$39))</f>
        <v/>
      </c>
      <c r="DY43" s="18" t="str">
        <f ca="1">IF(DY$40="","",COUNTIFS(RESIDENTS!$M:$M,"Pfizer-BioNTech",RESIDENTS!$W:$W,"&lt;="&amp;DY$40,RESIDENTS!$H:$H,"",RESIDENTS!$I:$I,"")+
COUNTIFS(RESIDENTS!$M:$M,"Pfizer-BioNTech",RESIDENTS!$W:$W,"&lt;="&amp;DY$40,RESIDENTS!$H:$H,"",RESIDENTS!$I:$I,"&gt;="&amp;DY$39)+
COUNTIFS(RESIDENTS!$M:$M,"Pfizer-BioNTech",RESIDENTS!$W:$W,"&lt;="&amp;DY$40,RESIDENTS!$H:$H,"&lt;="&amp;DY$40,RESIDENTS!$I:$I,"")+
COUNTIFS(RESIDENTS!$M:$M,"Pfizer-BioNTech",RESIDENTS!$W:$W,"&lt;="&amp;DY$40,RESIDENTS!$H:$H,"&lt;="&amp;DY$40,RESIDENTS!$I:$I,"&gt;="&amp;DY$39))</f>
        <v/>
      </c>
      <c r="DZ43" s="18" t="str">
        <f ca="1">IF(DZ$40="","",COUNTIFS(RESIDENTS!$M:$M,"Pfizer-BioNTech",RESIDENTS!$W:$W,"&lt;="&amp;DZ$40,RESIDENTS!$H:$H,"",RESIDENTS!$I:$I,"")+
COUNTIFS(RESIDENTS!$M:$M,"Pfizer-BioNTech",RESIDENTS!$W:$W,"&lt;="&amp;DZ$40,RESIDENTS!$H:$H,"",RESIDENTS!$I:$I,"&gt;="&amp;DZ$39)+
COUNTIFS(RESIDENTS!$M:$M,"Pfizer-BioNTech",RESIDENTS!$W:$W,"&lt;="&amp;DZ$40,RESIDENTS!$H:$H,"&lt;="&amp;DZ$40,RESIDENTS!$I:$I,"")+
COUNTIFS(RESIDENTS!$M:$M,"Pfizer-BioNTech",RESIDENTS!$W:$W,"&lt;="&amp;DZ$40,RESIDENTS!$H:$H,"&lt;="&amp;DZ$40,RESIDENTS!$I:$I,"&gt;="&amp;DZ$39))</f>
        <v/>
      </c>
      <c r="EA43" s="18" t="str">
        <f ca="1">IF(EA$40="","",COUNTIFS(RESIDENTS!$M:$M,"Pfizer-BioNTech",RESIDENTS!$W:$W,"&lt;="&amp;EA$40,RESIDENTS!$H:$H,"",RESIDENTS!$I:$I,"")+
COUNTIFS(RESIDENTS!$M:$M,"Pfizer-BioNTech",RESIDENTS!$W:$W,"&lt;="&amp;EA$40,RESIDENTS!$H:$H,"",RESIDENTS!$I:$I,"&gt;="&amp;EA$39)+
COUNTIFS(RESIDENTS!$M:$M,"Pfizer-BioNTech",RESIDENTS!$W:$W,"&lt;="&amp;EA$40,RESIDENTS!$H:$H,"&lt;="&amp;EA$40,RESIDENTS!$I:$I,"")+
COUNTIFS(RESIDENTS!$M:$M,"Pfizer-BioNTech",RESIDENTS!$W:$W,"&lt;="&amp;EA$40,RESIDENTS!$H:$H,"&lt;="&amp;EA$40,RESIDENTS!$I:$I,"&gt;="&amp;EA$39))</f>
        <v/>
      </c>
      <c r="EB43" s="18" t="str">
        <f ca="1">IF(EB$40="","",COUNTIFS(RESIDENTS!$M:$M,"Pfizer-BioNTech",RESIDENTS!$W:$W,"&lt;="&amp;EB$40,RESIDENTS!$H:$H,"",RESIDENTS!$I:$I,"")+
COUNTIFS(RESIDENTS!$M:$M,"Pfizer-BioNTech",RESIDENTS!$W:$W,"&lt;="&amp;EB$40,RESIDENTS!$H:$H,"",RESIDENTS!$I:$I,"&gt;="&amp;EB$39)+
COUNTIFS(RESIDENTS!$M:$M,"Pfizer-BioNTech",RESIDENTS!$W:$W,"&lt;="&amp;EB$40,RESIDENTS!$H:$H,"&lt;="&amp;EB$40,RESIDENTS!$I:$I,"")+
COUNTIFS(RESIDENTS!$M:$M,"Pfizer-BioNTech",RESIDENTS!$W:$W,"&lt;="&amp;EB$40,RESIDENTS!$H:$H,"&lt;="&amp;EB$40,RESIDENTS!$I:$I,"&gt;="&amp;EB$39))</f>
        <v/>
      </c>
      <c r="EC43" s="18" t="str">
        <f ca="1">IF(EC$40="","",COUNTIFS(RESIDENTS!$M:$M,"Pfizer-BioNTech",RESIDENTS!$W:$W,"&lt;="&amp;EC$40,RESIDENTS!$H:$H,"",RESIDENTS!$I:$I,"")+
COUNTIFS(RESIDENTS!$M:$M,"Pfizer-BioNTech",RESIDENTS!$W:$W,"&lt;="&amp;EC$40,RESIDENTS!$H:$H,"",RESIDENTS!$I:$I,"&gt;="&amp;EC$39)+
COUNTIFS(RESIDENTS!$M:$M,"Pfizer-BioNTech",RESIDENTS!$W:$W,"&lt;="&amp;EC$40,RESIDENTS!$H:$H,"&lt;="&amp;EC$40,RESIDENTS!$I:$I,"")+
COUNTIFS(RESIDENTS!$M:$M,"Pfizer-BioNTech",RESIDENTS!$W:$W,"&lt;="&amp;EC$40,RESIDENTS!$H:$H,"&lt;="&amp;EC$40,RESIDENTS!$I:$I,"&gt;="&amp;EC$39))</f>
        <v/>
      </c>
      <c r="ED43" s="18" t="str">
        <f ca="1">IF(ED$40="","",COUNTIFS(RESIDENTS!$M:$M,"Pfizer-BioNTech",RESIDENTS!$W:$W,"&lt;="&amp;ED$40,RESIDENTS!$H:$H,"",RESIDENTS!$I:$I,"")+
COUNTIFS(RESIDENTS!$M:$M,"Pfizer-BioNTech",RESIDENTS!$W:$W,"&lt;="&amp;ED$40,RESIDENTS!$H:$H,"",RESIDENTS!$I:$I,"&gt;="&amp;ED$39)+
COUNTIFS(RESIDENTS!$M:$M,"Pfizer-BioNTech",RESIDENTS!$W:$W,"&lt;="&amp;ED$40,RESIDENTS!$H:$H,"&lt;="&amp;ED$40,RESIDENTS!$I:$I,"")+
COUNTIFS(RESIDENTS!$M:$M,"Pfizer-BioNTech",RESIDENTS!$W:$W,"&lt;="&amp;ED$40,RESIDENTS!$H:$H,"&lt;="&amp;ED$40,RESIDENTS!$I:$I,"&gt;="&amp;ED$39))</f>
        <v/>
      </c>
      <c r="EE43" s="18" t="str">
        <f ca="1">IF(EE$40="","",COUNTIFS(RESIDENTS!$M:$M,"Pfizer-BioNTech",RESIDENTS!$W:$W,"&lt;="&amp;EE$40,RESIDENTS!$H:$H,"",RESIDENTS!$I:$I,"")+
COUNTIFS(RESIDENTS!$M:$M,"Pfizer-BioNTech",RESIDENTS!$W:$W,"&lt;="&amp;EE$40,RESIDENTS!$H:$H,"",RESIDENTS!$I:$I,"&gt;="&amp;EE$39)+
COUNTIFS(RESIDENTS!$M:$M,"Pfizer-BioNTech",RESIDENTS!$W:$W,"&lt;="&amp;EE$40,RESIDENTS!$H:$H,"&lt;="&amp;EE$40,RESIDENTS!$I:$I,"")+
COUNTIFS(RESIDENTS!$M:$M,"Pfizer-BioNTech",RESIDENTS!$W:$W,"&lt;="&amp;EE$40,RESIDENTS!$H:$H,"&lt;="&amp;EE$40,RESIDENTS!$I:$I,"&gt;="&amp;EE$39))</f>
        <v/>
      </c>
      <c r="EF43" s="18" t="str">
        <f ca="1">IF(EF$40="","",COUNTIFS(RESIDENTS!$M:$M,"Pfizer-BioNTech",RESIDENTS!$W:$W,"&lt;="&amp;EF$40,RESIDENTS!$H:$H,"",RESIDENTS!$I:$I,"")+
COUNTIFS(RESIDENTS!$M:$M,"Pfizer-BioNTech",RESIDENTS!$W:$W,"&lt;="&amp;EF$40,RESIDENTS!$H:$H,"",RESIDENTS!$I:$I,"&gt;="&amp;EF$39)+
COUNTIFS(RESIDENTS!$M:$M,"Pfizer-BioNTech",RESIDENTS!$W:$W,"&lt;="&amp;EF$40,RESIDENTS!$H:$H,"&lt;="&amp;EF$40,RESIDENTS!$I:$I,"")+
COUNTIFS(RESIDENTS!$M:$M,"Pfizer-BioNTech",RESIDENTS!$W:$W,"&lt;="&amp;EF$40,RESIDENTS!$H:$H,"&lt;="&amp;EF$40,RESIDENTS!$I:$I,"&gt;="&amp;EF$39))</f>
        <v/>
      </c>
      <c r="EG43" s="18" t="str">
        <f ca="1">IF(EG$40="","",COUNTIFS(RESIDENTS!$M:$M,"Pfizer-BioNTech",RESIDENTS!$W:$W,"&lt;="&amp;EG$40,RESIDENTS!$H:$H,"",RESIDENTS!$I:$I,"")+
COUNTIFS(RESIDENTS!$M:$M,"Pfizer-BioNTech",RESIDENTS!$W:$W,"&lt;="&amp;EG$40,RESIDENTS!$H:$H,"",RESIDENTS!$I:$I,"&gt;="&amp;EG$39)+
COUNTIFS(RESIDENTS!$M:$M,"Pfizer-BioNTech",RESIDENTS!$W:$W,"&lt;="&amp;EG$40,RESIDENTS!$H:$H,"&lt;="&amp;EG$40,RESIDENTS!$I:$I,"")+
COUNTIFS(RESIDENTS!$M:$M,"Pfizer-BioNTech",RESIDENTS!$W:$W,"&lt;="&amp;EG$40,RESIDENTS!$H:$H,"&lt;="&amp;EG$40,RESIDENTS!$I:$I,"&gt;="&amp;EG$39))</f>
        <v/>
      </c>
      <c r="EH43" s="18" t="str">
        <f ca="1">IF(EH$40="","",COUNTIFS(RESIDENTS!$M:$M,"Pfizer-BioNTech",RESIDENTS!$W:$W,"&lt;="&amp;EH$40,RESIDENTS!$H:$H,"",RESIDENTS!$I:$I,"")+
COUNTIFS(RESIDENTS!$M:$M,"Pfizer-BioNTech",RESIDENTS!$W:$W,"&lt;="&amp;EH$40,RESIDENTS!$H:$H,"",RESIDENTS!$I:$I,"&gt;="&amp;EH$39)+
COUNTIFS(RESIDENTS!$M:$M,"Pfizer-BioNTech",RESIDENTS!$W:$W,"&lt;="&amp;EH$40,RESIDENTS!$H:$H,"&lt;="&amp;EH$40,RESIDENTS!$I:$I,"")+
COUNTIFS(RESIDENTS!$M:$M,"Pfizer-BioNTech",RESIDENTS!$W:$W,"&lt;="&amp;EH$40,RESIDENTS!$H:$H,"&lt;="&amp;EH$40,RESIDENTS!$I:$I,"&gt;="&amp;EH$39))</f>
        <v/>
      </c>
      <c r="EI43" s="18" t="str">
        <f ca="1">IF(EI$40="","",COUNTIFS(RESIDENTS!$M:$M,"Pfizer-BioNTech",RESIDENTS!$W:$W,"&lt;="&amp;EI$40,RESIDENTS!$H:$H,"",RESIDENTS!$I:$I,"")+
COUNTIFS(RESIDENTS!$M:$M,"Pfizer-BioNTech",RESIDENTS!$W:$W,"&lt;="&amp;EI$40,RESIDENTS!$H:$H,"",RESIDENTS!$I:$I,"&gt;="&amp;EI$39)+
COUNTIFS(RESIDENTS!$M:$M,"Pfizer-BioNTech",RESIDENTS!$W:$W,"&lt;="&amp;EI$40,RESIDENTS!$H:$H,"&lt;="&amp;EI$40,RESIDENTS!$I:$I,"")+
COUNTIFS(RESIDENTS!$M:$M,"Pfizer-BioNTech",RESIDENTS!$W:$W,"&lt;="&amp;EI$40,RESIDENTS!$H:$H,"&lt;="&amp;EI$40,RESIDENTS!$I:$I,"&gt;="&amp;EI$39))</f>
        <v/>
      </c>
      <c r="EJ43" s="18" t="str">
        <f ca="1">IF(EJ$40="","",COUNTIFS(RESIDENTS!$M:$M,"Pfizer-BioNTech",RESIDENTS!$W:$W,"&lt;="&amp;EJ$40,RESIDENTS!$H:$H,"",RESIDENTS!$I:$I,"")+
COUNTIFS(RESIDENTS!$M:$M,"Pfizer-BioNTech",RESIDENTS!$W:$W,"&lt;="&amp;EJ$40,RESIDENTS!$H:$H,"",RESIDENTS!$I:$I,"&gt;="&amp;EJ$39)+
COUNTIFS(RESIDENTS!$M:$M,"Pfizer-BioNTech",RESIDENTS!$W:$W,"&lt;="&amp;EJ$40,RESIDENTS!$H:$H,"&lt;="&amp;EJ$40,RESIDENTS!$I:$I,"")+
COUNTIFS(RESIDENTS!$M:$M,"Pfizer-BioNTech",RESIDENTS!$W:$W,"&lt;="&amp;EJ$40,RESIDENTS!$H:$H,"&lt;="&amp;EJ$40,RESIDENTS!$I:$I,"&gt;="&amp;EJ$39))</f>
        <v/>
      </c>
      <c r="EK43" s="18" t="str">
        <f ca="1">IF(EK$40="","",COUNTIFS(RESIDENTS!$M:$M,"Pfizer-BioNTech",RESIDENTS!$W:$W,"&lt;="&amp;EK$40,RESIDENTS!$H:$H,"",RESIDENTS!$I:$I,"")+
COUNTIFS(RESIDENTS!$M:$M,"Pfizer-BioNTech",RESIDENTS!$W:$W,"&lt;="&amp;EK$40,RESIDENTS!$H:$H,"",RESIDENTS!$I:$I,"&gt;="&amp;EK$39)+
COUNTIFS(RESIDENTS!$M:$M,"Pfizer-BioNTech",RESIDENTS!$W:$W,"&lt;="&amp;EK$40,RESIDENTS!$H:$H,"&lt;="&amp;EK$40,RESIDENTS!$I:$I,"")+
COUNTIFS(RESIDENTS!$M:$M,"Pfizer-BioNTech",RESIDENTS!$W:$W,"&lt;="&amp;EK$40,RESIDENTS!$H:$H,"&lt;="&amp;EK$40,RESIDENTS!$I:$I,"&gt;="&amp;EK$39))</f>
        <v/>
      </c>
      <c r="EL43" s="18" t="str">
        <f ca="1">IF(EL$40="","",COUNTIFS(RESIDENTS!$M:$M,"Pfizer-BioNTech",RESIDENTS!$W:$W,"&lt;="&amp;EL$40,RESIDENTS!$H:$H,"",RESIDENTS!$I:$I,"")+
COUNTIFS(RESIDENTS!$M:$M,"Pfizer-BioNTech",RESIDENTS!$W:$W,"&lt;="&amp;EL$40,RESIDENTS!$H:$H,"",RESIDENTS!$I:$I,"&gt;="&amp;EL$39)+
COUNTIFS(RESIDENTS!$M:$M,"Pfizer-BioNTech",RESIDENTS!$W:$W,"&lt;="&amp;EL$40,RESIDENTS!$H:$H,"&lt;="&amp;EL$40,RESIDENTS!$I:$I,"")+
COUNTIFS(RESIDENTS!$M:$M,"Pfizer-BioNTech",RESIDENTS!$W:$W,"&lt;="&amp;EL$40,RESIDENTS!$H:$H,"&lt;="&amp;EL$40,RESIDENTS!$I:$I,"&gt;="&amp;EL$39))</f>
        <v/>
      </c>
      <c r="EM43" s="18" t="str">
        <f ca="1">IF(EM$40="","",COUNTIFS(RESIDENTS!$M:$M,"Pfizer-BioNTech",RESIDENTS!$W:$W,"&lt;="&amp;EM$40,RESIDENTS!$H:$H,"",RESIDENTS!$I:$I,"")+
COUNTIFS(RESIDENTS!$M:$M,"Pfizer-BioNTech",RESIDENTS!$W:$W,"&lt;="&amp;EM$40,RESIDENTS!$H:$H,"",RESIDENTS!$I:$I,"&gt;="&amp;EM$39)+
COUNTIFS(RESIDENTS!$M:$M,"Pfizer-BioNTech",RESIDENTS!$W:$W,"&lt;="&amp;EM$40,RESIDENTS!$H:$H,"&lt;="&amp;EM$40,RESIDENTS!$I:$I,"")+
COUNTIFS(RESIDENTS!$M:$M,"Pfizer-BioNTech",RESIDENTS!$W:$W,"&lt;="&amp;EM$40,RESIDENTS!$H:$H,"&lt;="&amp;EM$40,RESIDENTS!$I:$I,"&gt;="&amp;EM$39))</f>
        <v/>
      </c>
      <c r="EN43" s="18" t="str">
        <f ca="1">IF(EN$40="","",COUNTIFS(RESIDENTS!$M:$M,"Pfizer-BioNTech",RESIDENTS!$W:$W,"&lt;="&amp;EN$40,RESIDENTS!$H:$H,"",RESIDENTS!$I:$I,"")+
COUNTIFS(RESIDENTS!$M:$M,"Pfizer-BioNTech",RESIDENTS!$W:$W,"&lt;="&amp;EN$40,RESIDENTS!$H:$H,"",RESIDENTS!$I:$I,"&gt;="&amp;EN$39)+
COUNTIFS(RESIDENTS!$M:$M,"Pfizer-BioNTech",RESIDENTS!$W:$W,"&lt;="&amp;EN$40,RESIDENTS!$H:$H,"&lt;="&amp;EN$40,RESIDENTS!$I:$I,"")+
COUNTIFS(RESIDENTS!$M:$M,"Pfizer-BioNTech",RESIDENTS!$W:$W,"&lt;="&amp;EN$40,RESIDENTS!$H:$H,"&lt;="&amp;EN$40,RESIDENTS!$I:$I,"&gt;="&amp;EN$39))</f>
        <v/>
      </c>
      <c r="EO43" s="18" t="str">
        <f ca="1">IF(EO$40="","",COUNTIFS(RESIDENTS!$M:$M,"Pfizer-BioNTech",RESIDENTS!$W:$W,"&lt;="&amp;EO$40,RESIDENTS!$H:$H,"",RESIDENTS!$I:$I,"")+
COUNTIFS(RESIDENTS!$M:$M,"Pfizer-BioNTech",RESIDENTS!$W:$W,"&lt;="&amp;EO$40,RESIDENTS!$H:$H,"",RESIDENTS!$I:$I,"&gt;="&amp;EO$39)+
COUNTIFS(RESIDENTS!$M:$M,"Pfizer-BioNTech",RESIDENTS!$W:$W,"&lt;="&amp;EO$40,RESIDENTS!$H:$H,"&lt;="&amp;EO$40,RESIDENTS!$I:$I,"")+
COUNTIFS(RESIDENTS!$M:$M,"Pfizer-BioNTech",RESIDENTS!$W:$W,"&lt;="&amp;EO$40,RESIDENTS!$H:$H,"&lt;="&amp;EO$40,RESIDENTS!$I:$I,"&gt;="&amp;EO$39))</f>
        <v/>
      </c>
      <c r="EP43" s="18" t="str">
        <f ca="1">IF(EP$40="","",COUNTIFS(RESIDENTS!$M:$M,"Pfizer-BioNTech",RESIDENTS!$W:$W,"&lt;="&amp;EP$40,RESIDENTS!$H:$H,"",RESIDENTS!$I:$I,"")+
COUNTIFS(RESIDENTS!$M:$M,"Pfizer-BioNTech",RESIDENTS!$W:$W,"&lt;="&amp;EP$40,RESIDENTS!$H:$H,"",RESIDENTS!$I:$I,"&gt;="&amp;EP$39)+
COUNTIFS(RESIDENTS!$M:$M,"Pfizer-BioNTech",RESIDENTS!$W:$W,"&lt;="&amp;EP$40,RESIDENTS!$H:$H,"&lt;="&amp;EP$40,RESIDENTS!$I:$I,"")+
COUNTIFS(RESIDENTS!$M:$M,"Pfizer-BioNTech",RESIDENTS!$W:$W,"&lt;="&amp;EP$40,RESIDENTS!$H:$H,"&lt;="&amp;EP$40,RESIDENTS!$I:$I,"&gt;="&amp;EP$39))</f>
        <v/>
      </c>
      <c r="EQ43" s="18" t="str">
        <f ca="1">IF(EQ$40="","",COUNTIFS(RESIDENTS!$M:$M,"Pfizer-BioNTech",RESIDENTS!$W:$W,"&lt;="&amp;EQ$40,RESIDENTS!$H:$H,"",RESIDENTS!$I:$I,"")+
COUNTIFS(RESIDENTS!$M:$M,"Pfizer-BioNTech",RESIDENTS!$W:$W,"&lt;="&amp;EQ$40,RESIDENTS!$H:$H,"",RESIDENTS!$I:$I,"&gt;="&amp;EQ$39)+
COUNTIFS(RESIDENTS!$M:$M,"Pfizer-BioNTech",RESIDENTS!$W:$W,"&lt;="&amp;EQ$40,RESIDENTS!$H:$H,"&lt;="&amp;EQ$40,RESIDENTS!$I:$I,"")+
COUNTIFS(RESIDENTS!$M:$M,"Pfizer-BioNTech",RESIDENTS!$W:$W,"&lt;="&amp;EQ$40,RESIDENTS!$H:$H,"&lt;="&amp;EQ$40,RESIDENTS!$I:$I,"&gt;="&amp;EQ$39))</f>
        <v/>
      </c>
      <c r="ER43" s="18" t="str">
        <f ca="1">IF(ER$40="","",COUNTIFS(RESIDENTS!$M:$M,"Pfizer-BioNTech",RESIDENTS!$W:$W,"&lt;="&amp;ER$40,RESIDENTS!$H:$H,"",RESIDENTS!$I:$I,"")+
COUNTIFS(RESIDENTS!$M:$M,"Pfizer-BioNTech",RESIDENTS!$W:$W,"&lt;="&amp;ER$40,RESIDENTS!$H:$H,"",RESIDENTS!$I:$I,"&gt;="&amp;ER$39)+
COUNTIFS(RESIDENTS!$M:$M,"Pfizer-BioNTech",RESIDENTS!$W:$W,"&lt;="&amp;ER$40,RESIDENTS!$H:$H,"&lt;="&amp;ER$40,RESIDENTS!$I:$I,"")+
COUNTIFS(RESIDENTS!$M:$M,"Pfizer-BioNTech",RESIDENTS!$W:$W,"&lt;="&amp;ER$40,RESIDENTS!$H:$H,"&lt;="&amp;ER$40,RESIDENTS!$I:$I,"&gt;="&amp;ER$39))</f>
        <v/>
      </c>
      <c r="ES43" s="18" t="str">
        <f ca="1">IF(ES$40="","",COUNTIFS(RESIDENTS!$M:$M,"Pfizer-BioNTech",RESIDENTS!$W:$W,"&lt;="&amp;ES$40,RESIDENTS!$H:$H,"",RESIDENTS!$I:$I,"")+
COUNTIFS(RESIDENTS!$M:$M,"Pfizer-BioNTech",RESIDENTS!$W:$W,"&lt;="&amp;ES$40,RESIDENTS!$H:$H,"",RESIDENTS!$I:$I,"&gt;="&amp;ES$39)+
COUNTIFS(RESIDENTS!$M:$M,"Pfizer-BioNTech",RESIDENTS!$W:$W,"&lt;="&amp;ES$40,RESIDENTS!$H:$H,"&lt;="&amp;ES$40,RESIDENTS!$I:$I,"")+
COUNTIFS(RESIDENTS!$M:$M,"Pfizer-BioNTech",RESIDENTS!$W:$W,"&lt;="&amp;ES$40,RESIDENTS!$H:$H,"&lt;="&amp;ES$40,RESIDENTS!$I:$I,"&gt;="&amp;ES$39))</f>
        <v/>
      </c>
      <c r="ET43" s="18" t="str">
        <f ca="1">IF(ET$40="","",COUNTIFS(RESIDENTS!$M:$M,"Pfizer-BioNTech",RESIDENTS!$W:$W,"&lt;="&amp;ET$40,RESIDENTS!$H:$H,"",RESIDENTS!$I:$I,"")+
COUNTIFS(RESIDENTS!$M:$M,"Pfizer-BioNTech",RESIDENTS!$W:$W,"&lt;="&amp;ET$40,RESIDENTS!$H:$H,"",RESIDENTS!$I:$I,"&gt;="&amp;ET$39)+
COUNTIFS(RESIDENTS!$M:$M,"Pfizer-BioNTech",RESIDENTS!$W:$W,"&lt;="&amp;ET$40,RESIDENTS!$H:$H,"&lt;="&amp;ET$40,RESIDENTS!$I:$I,"")+
COUNTIFS(RESIDENTS!$M:$M,"Pfizer-BioNTech",RESIDENTS!$W:$W,"&lt;="&amp;ET$40,RESIDENTS!$H:$H,"&lt;="&amp;ET$40,RESIDENTS!$I:$I,"&gt;="&amp;ET$39))</f>
        <v/>
      </c>
      <c r="EU43" s="18" t="str">
        <f ca="1">IF(EU$40="","",COUNTIFS(RESIDENTS!$M:$M,"Pfizer-BioNTech",RESIDENTS!$W:$W,"&lt;="&amp;EU$40,RESIDENTS!$H:$H,"",RESIDENTS!$I:$I,"")+
COUNTIFS(RESIDENTS!$M:$M,"Pfizer-BioNTech",RESIDENTS!$W:$W,"&lt;="&amp;EU$40,RESIDENTS!$H:$H,"",RESIDENTS!$I:$I,"&gt;="&amp;EU$39)+
COUNTIFS(RESIDENTS!$M:$M,"Pfizer-BioNTech",RESIDENTS!$W:$W,"&lt;="&amp;EU$40,RESIDENTS!$H:$H,"&lt;="&amp;EU$40,RESIDENTS!$I:$I,"")+
COUNTIFS(RESIDENTS!$M:$M,"Pfizer-BioNTech",RESIDENTS!$W:$W,"&lt;="&amp;EU$40,RESIDENTS!$H:$H,"&lt;="&amp;EU$40,RESIDENTS!$I:$I,"&gt;="&amp;EU$39))</f>
        <v/>
      </c>
      <c r="EV43" s="18" t="str">
        <f ca="1">IF(EV$40="","",COUNTIFS(RESIDENTS!$M:$M,"Pfizer-BioNTech",RESIDENTS!$W:$W,"&lt;="&amp;EV$40,RESIDENTS!$H:$H,"",RESIDENTS!$I:$I,"")+
COUNTIFS(RESIDENTS!$M:$M,"Pfizer-BioNTech",RESIDENTS!$W:$W,"&lt;="&amp;EV$40,RESIDENTS!$H:$H,"",RESIDENTS!$I:$I,"&gt;="&amp;EV$39)+
COUNTIFS(RESIDENTS!$M:$M,"Pfizer-BioNTech",RESIDENTS!$W:$W,"&lt;="&amp;EV$40,RESIDENTS!$H:$H,"&lt;="&amp;EV$40,RESIDENTS!$I:$I,"")+
COUNTIFS(RESIDENTS!$M:$M,"Pfizer-BioNTech",RESIDENTS!$W:$W,"&lt;="&amp;EV$40,RESIDENTS!$H:$H,"&lt;="&amp;EV$40,RESIDENTS!$I:$I,"&gt;="&amp;EV$39))</f>
        <v/>
      </c>
      <c r="EW43" s="18" t="str">
        <f ca="1">IF(EW$40="","",COUNTIFS(RESIDENTS!$M:$M,"Pfizer-BioNTech",RESIDENTS!$W:$W,"&lt;="&amp;EW$40,RESIDENTS!$H:$H,"",RESIDENTS!$I:$I,"")+
COUNTIFS(RESIDENTS!$M:$M,"Pfizer-BioNTech",RESIDENTS!$W:$W,"&lt;="&amp;EW$40,RESIDENTS!$H:$H,"",RESIDENTS!$I:$I,"&gt;="&amp;EW$39)+
COUNTIFS(RESIDENTS!$M:$M,"Pfizer-BioNTech",RESIDENTS!$W:$W,"&lt;="&amp;EW$40,RESIDENTS!$H:$H,"&lt;="&amp;EW$40,RESIDENTS!$I:$I,"")+
COUNTIFS(RESIDENTS!$M:$M,"Pfizer-BioNTech",RESIDENTS!$W:$W,"&lt;="&amp;EW$40,RESIDENTS!$H:$H,"&lt;="&amp;EW$40,RESIDENTS!$I:$I,"&gt;="&amp;EW$39))</f>
        <v/>
      </c>
      <c r="EX43" s="18" t="str">
        <f ca="1">IF(EX$40="","",COUNTIFS(RESIDENTS!$M:$M,"Pfizer-BioNTech",RESIDENTS!$W:$W,"&lt;="&amp;EX$40,RESIDENTS!$H:$H,"",RESIDENTS!$I:$I,"")+
COUNTIFS(RESIDENTS!$M:$M,"Pfizer-BioNTech",RESIDENTS!$W:$W,"&lt;="&amp;EX$40,RESIDENTS!$H:$H,"",RESIDENTS!$I:$I,"&gt;="&amp;EX$39)+
COUNTIFS(RESIDENTS!$M:$M,"Pfizer-BioNTech",RESIDENTS!$W:$W,"&lt;="&amp;EX$40,RESIDENTS!$H:$H,"&lt;="&amp;EX$40,RESIDENTS!$I:$I,"")+
COUNTIFS(RESIDENTS!$M:$M,"Pfizer-BioNTech",RESIDENTS!$W:$W,"&lt;="&amp;EX$40,RESIDENTS!$H:$H,"&lt;="&amp;EX$40,RESIDENTS!$I:$I,"&gt;="&amp;EX$39))</f>
        <v/>
      </c>
      <c r="EY43" s="18" t="str">
        <f ca="1">IF(EY$40="","",COUNTIFS(RESIDENTS!$M:$M,"Pfizer-BioNTech",RESIDENTS!$W:$W,"&lt;="&amp;EY$40,RESIDENTS!$H:$H,"",RESIDENTS!$I:$I,"")+
COUNTIFS(RESIDENTS!$M:$M,"Pfizer-BioNTech",RESIDENTS!$W:$W,"&lt;="&amp;EY$40,RESIDENTS!$H:$H,"",RESIDENTS!$I:$I,"&gt;="&amp;EY$39)+
COUNTIFS(RESIDENTS!$M:$M,"Pfizer-BioNTech",RESIDENTS!$W:$W,"&lt;="&amp;EY$40,RESIDENTS!$H:$H,"&lt;="&amp;EY$40,RESIDENTS!$I:$I,"")+
COUNTIFS(RESIDENTS!$M:$M,"Pfizer-BioNTech",RESIDENTS!$W:$W,"&lt;="&amp;EY$40,RESIDENTS!$H:$H,"&lt;="&amp;EY$40,RESIDENTS!$I:$I,"&gt;="&amp;EY$39))</f>
        <v/>
      </c>
      <c r="EZ43" s="18" t="str">
        <f ca="1">IF(EZ$40="","",COUNTIFS(RESIDENTS!$M:$M,"Pfizer-BioNTech",RESIDENTS!$W:$W,"&lt;="&amp;EZ$40,RESIDENTS!$H:$H,"",RESIDENTS!$I:$I,"")+
COUNTIFS(RESIDENTS!$M:$M,"Pfizer-BioNTech",RESIDENTS!$W:$W,"&lt;="&amp;EZ$40,RESIDENTS!$H:$H,"",RESIDENTS!$I:$I,"&gt;="&amp;EZ$39)+
COUNTIFS(RESIDENTS!$M:$M,"Pfizer-BioNTech",RESIDENTS!$W:$W,"&lt;="&amp;EZ$40,RESIDENTS!$H:$H,"&lt;="&amp;EZ$40,RESIDENTS!$I:$I,"")+
COUNTIFS(RESIDENTS!$M:$M,"Pfizer-BioNTech",RESIDENTS!$W:$W,"&lt;="&amp;EZ$40,RESIDENTS!$H:$H,"&lt;="&amp;EZ$40,RESIDENTS!$I:$I,"&gt;="&amp;EZ$39))</f>
        <v/>
      </c>
      <c r="FA43" s="18" t="str">
        <f ca="1">IF(FA$40="","",COUNTIFS(RESIDENTS!$M:$M,"Pfizer-BioNTech",RESIDENTS!$W:$W,"&lt;="&amp;FA$40,RESIDENTS!$H:$H,"",RESIDENTS!$I:$I,"")+
COUNTIFS(RESIDENTS!$M:$M,"Pfizer-BioNTech",RESIDENTS!$W:$W,"&lt;="&amp;FA$40,RESIDENTS!$H:$H,"",RESIDENTS!$I:$I,"&gt;="&amp;FA$39)+
COUNTIFS(RESIDENTS!$M:$M,"Pfizer-BioNTech",RESIDENTS!$W:$W,"&lt;="&amp;FA$40,RESIDENTS!$H:$H,"&lt;="&amp;FA$40,RESIDENTS!$I:$I,"")+
COUNTIFS(RESIDENTS!$M:$M,"Pfizer-BioNTech",RESIDENTS!$W:$W,"&lt;="&amp;FA$40,RESIDENTS!$H:$H,"&lt;="&amp;FA$40,RESIDENTS!$I:$I,"&gt;="&amp;FA$39))</f>
        <v/>
      </c>
      <c r="FB43" s="18" t="str">
        <f ca="1">IF(FB$40="","",COUNTIFS(RESIDENTS!$M:$M,"Pfizer-BioNTech",RESIDENTS!$W:$W,"&lt;="&amp;FB$40,RESIDENTS!$H:$H,"",RESIDENTS!$I:$I,"")+
COUNTIFS(RESIDENTS!$M:$M,"Pfizer-BioNTech",RESIDENTS!$W:$W,"&lt;="&amp;FB$40,RESIDENTS!$H:$H,"",RESIDENTS!$I:$I,"&gt;="&amp;FB$39)+
COUNTIFS(RESIDENTS!$M:$M,"Pfizer-BioNTech",RESIDENTS!$W:$W,"&lt;="&amp;FB$40,RESIDENTS!$H:$H,"&lt;="&amp;FB$40,RESIDENTS!$I:$I,"")+
COUNTIFS(RESIDENTS!$M:$M,"Pfizer-BioNTech",RESIDENTS!$W:$W,"&lt;="&amp;FB$40,RESIDENTS!$H:$H,"&lt;="&amp;FB$40,RESIDENTS!$I:$I,"&gt;="&amp;FB$39))</f>
        <v/>
      </c>
      <c r="FC43" s="18" t="str">
        <f ca="1">IF(FC$40="","",COUNTIFS(RESIDENTS!$M:$M,"Pfizer-BioNTech",RESIDENTS!$W:$W,"&lt;="&amp;FC$40,RESIDENTS!$H:$H,"",RESIDENTS!$I:$I,"")+
COUNTIFS(RESIDENTS!$M:$M,"Pfizer-BioNTech",RESIDENTS!$W:$W,"&lt;="&amp;FC$40,RESIDENTS!$H:$H,"",RESIDENTS!$I:$I,"&gt;="&amp;FC$39)+
COUNTIFS(RESIDENTS!$M:$M,"Pfizer-BioNTech",RESIDENTS!$W:$W,"&lt;="&amp;FC$40,RESIDENTS!$H:$H,"&lt;="&amp;FC$40,RESIDENTS!$I:$I,"")+
COUNTIFS(RESIDENTS!$M:$M,"Pfizer-BioNTech",RESIDENTS!$W:$W,"&lt;="&amp;FC$40,RESIDENTS!$H:$H,"&lt;="&amp;FC$40,RESIDENTS!$I:$I,"&gt;="&amp;FC$39))</f>
        <v/>
      </c>
    </row>
    <row r="44" spans="1:160" ht="15.6" customHeight="1">
      <c r="A44" s="24" t="s">
        <v>128</v>
      </c>
      <c r="B44" s="18">
        <f>IF(B$40="","",COUNTIFS(RESIDENTS!$M:$M,"Pfizer-BioNTech",RESIDENTS!$AC:$AC,"&lt;="&amp;B$40,RESIDENTS!$H:$H,"",RESIDENTS!$I:$I,"")+
COUNTIFS(RESIDENTS!$M:$M,"Pfizer-BioNTech",RESIDENTS!$AC:$AC,"&lt;="&amp;B$40,RESIDENTS!$H:$H,"",RESIDENTS!$I:$I,"&gt;="&amp;B$39)+
COUNTIFS(RESIDENTS!$M:$M,"Pfizer-BioNTech",RESIDENTS!$AC:$AC,"&lt;="&amp;B$40,RESIDENTS!$H:$H,"&lt;="&amp;B$40,RESIDENTS!$I:$I,"")+
COUNTIFS(RESIDENTS!$M:$M,"Pfizer-BioNTech",RESIDENTS!$AC:$AC,"&lt;="&amp;B$40,RESIDENTS!$H:$H,"&lt;="&amp;B$40,RESIDENTS!$I:$I,"&gt;="&amp;B$39))</f>
        <v>0</v>
      </c>
      <c r="C44" s="18">
        <f ca="1">IF(C$40="","",COUNTIFS(RESIDENTS!$M:$M,"Pfizer-BioNTech",RESIDENTS!$AC:$AC,"&lt;="&amp;C$40,RESIDENTS!$H:$H,"",RESIDENTS!$I:$I,"")+
COUNTIFS(RESIDENTS!$M:$M,"Pfizer-BioNTech",RESIDENTS!$AC:$AC,"&lt;="&amp;C$40,RESIDENTS!$H:$H,"",RESIDENTS!$I:$I,"&gt;="&amp;C$39)+
COUNTIFS(RESIDENTS!$M:$M,"Pfizer-BioNTech",RESIDENTS!$AC:$AC,"&lt;="&amp;C$40,RESIDENTS!$H:$H,"&lt;="&amp;C$40,RESIDENTS!$I:$I,"")+
COUNTIFS(RESIDENTS!$M:$M,"Pfizer-BioNTech",RESIDENTS!$AC:$AC,"&lt;="&amp;C$40,RESIDENTS!$H:$H,"&lt;="&amp;C$40,RESIDENTS!$I:$I,"&gt;="&amp;C$39))</f>
        <v>0</v>
      </c>
      <c r="D44" s="18">
        <f ca="1">IF(D$40="","",COUNTIFS(RESIDENTS!$M:$M,"Pfizer-BioNTech",RESIDENTS!$AC:$AC,"&lt;="&amp;D$40,RESIDENTS!$H:$H,"",RESIDENTS!$I:$I,"")+
COUNTIFS(RESIDENTS!$M:$M,"Pfizer-BioNTech",RESIDENTS!$AC:$AC,"&lt;="&amp;D$40,RESIDENTS!$H:$H,"",RESIDENTS!$I:$I,"&gt;="&amp;D$39)+
COUNTIFS(RESIDENTS!$M:$M,"Pfizer-BioNTech",RESIDENTS!$AC:$AC,"&lt;="&amp;D$40,RESIDENTS!$H:$H,"&lt;="&amp;D$40,RESIDENTS!$I:$I,"")+
COUNTIFS(RESIDENTS!$M:$M,"Pfizer-BioNTech",RESIDENTS!$AC:$AC,"&lt;="&amp;D$40,RESIDENTS!$H:$H,"&lt;="&amp;D$40,RESIDENTS!$I:$I,"&gt;="&amp;D$39))</f>
        <v>0</v>
      </c>
      <c r="E44" s="18">
        <f ca="1">IF(E$40="","",COUNTIFS(RESIDENTS!$M:$M,"Pfizer-BioNTech",RESIDENTS!$AC:$AC,"&lt;="&amp;E$40,RESIDENTS!$H:$H,"",RESIDENTS!$I:$I,"")+
COUNTIFS(RESIDENTS!$M:$M,"Pfizer-BioNTech",RESIDENTS!$AC:$AC,"&lt;="&amp;E$40,RESIDENTS!$H:$H,"",RESIDENTS!$I:$I,"&gt;="&amp;E$39)+
COUNTIFS(RESIDENTS!$M:$M,"Pfizer-BioNTech",RESIDENTS!$AC:$AC,"&lt;="&amp;E$40,RESIDENTS!$H:$H,"&lt;="&amp;E$40,RESIDENTS!$I:$I,"")+
COUNTIFS(RESIDENTS!$M:$M,"Pfizer-BioNTech",RESIDENTS!$AC:$AC,"&lt;="&amp;E$40,RESIDENTS!$H:$H,"&lt;="&amp;E$40,RESIDENTS!$I:$I,"&gt;="&amp;E$39))</f>
        <v>0</v>
      </c>
      <c r="F44" s="18">
        <f ca="1">IF(F$40="","",COUNTIFS(RESIDENTS!$M:$M,"Pfizer-BioNTech",RESIDENTS!$AC:$AC,"&lt;="&amp;F$40,RESIDENTS!$H:$H,"",RESIDENTS!$I:$I,"")+
COUNTIFS(RESIDENTS!$M:$M,"Pfizer-BioNTech",RESIDENTS!$AC:$AC,"&lt;="&amp;F$40,RESIDENTS!$H:$H,"",RESIDENTS!$I:$I,"&gt;="&amp;F$39)+
COUNTIFS(RESIDENTS!$M:$M,"Pfizer-BioNTech",RESIDENTS!$AC:$AC,"&lt;="&amp;F$40,RESIDENTS!$H:$H,"&lt;="&amp;F$40,RESIDENTS!$I:$I,"")+
COUNTIFS(RESIDENTS!$M:$M,"Pfizer-BioNTech",RESIDENTS!$AC:$AC,"&lt;="&amp;F$40,RESIDENTS!$H:$H,"&lt;="&amp;F$40,RESIDENTS!$I:$I,"&gt;="&amp;F$39))</f>
        <v>0</v>
      </c>
      <c r="G44" s="18">
        <f ca="1">IF(G$40="","",COUNTIFS(RESIDENTS!$M:$M,"Pfizer-BioNTech",RESIDENTS!$AC:$AC,"&lt;="&amp;G$40,RESIDENTS!$H:$H,"",RESIDENTS!$I:$I,"")+
COUNTIFS(RESIDENTS!$M:$M,"Pfizer-BioNTech",RESIDENTS!$AC:$AC,"&lt;="&amp;G$40,RESIDENTS!$H:$H,"",RESIDENTS!$I:$I,"&gt;="&amp;G$39)+
COUNTIFS(RESIDENTS!$M:$M,"Pfizer-BioNTech",RESIDENTS!$AC:$AC,"&lt;="&amp;G$40,RESIDENTS!$H:$H,"&lt;="&amp;G$40,RESIDENTS!$I:$I,"")+
COUNTIFS(RESIDENTS!$M:$M,"Pfizer-BioNTech",RESIDENTS!$AC:$AC,"&lt;="&amp;G$40,RESIDENTS!$H:$H,"&lt;="&amp;G$40,RESIDENTS!$I:$I,"&gt;="&amp;G$39))</f>
        <v>0</v>
      </c>
      <c r="H44" s="18">
        <f ca="1">IF(H$40="","",COUNTIFS(RESIDENTS!$M:$M,"Pfizer-BioNTech",RESIDENTS!$AC:$AC,"&lt;="&amp;H$40,RESIDENTS!$H:$H,"",RESIDENTS!$I:$I,"")+
COUNTIFS(RESIDENTS!$M:$M,"Pfizer-BioNTech",RESIDENTS!$AC:$AC,"&lt;="&amp;H$40,RESIDENTS!$H:$H,"",RESIDENTS!$I:$I,"&gt;="&amp;H$39)+
COUNTIFS(RESIDENTS!$M:$M,"Pfizer-BioNTech",RESIDENTS!$AC:$AC,"&lt;="&amp;H$40,RESIDENTS!$H:$H,"&lt;="&amp;H$40,RESIDENTS!$I:$I,"")+
COUNTIFS(RESIDENTS!$M:$M,"Pfizer-BioNTech",RESIDENTS!$AC:$AC,"&lt;="&amp;H$40,RESIDENTS!$H:$H,"&lt;="&amp;H$40,RESIDENTS!$I:$I,"&gt;="&amp;H$39))</f>
        <v>0</v>
      </c>
      <c r="I44" s="18">
        <f ca="1">IF(I$40="","",COUNTIFS(RESIDENTS!$M:$M,"Pfizer-BioNTech",RESIDENTS!$AC:$AC,"&lt;="&amp;I$40,RESIDENTS!$H:$H,"",RESIDENTS!$I:$I,"")+
COUNTIFS(RESIDENTS!$M:$M,"Pfizer-BioNTech",RESIDENTS!$AC:$AC,"&lt;="&amp;I$40,RESIDENTS!$H:$H,"",RESIDENTS!$I:$I,"&gt;="&amp;I$39)+
COUNTIFS(RESIDENTS!$M:$M,"Pfizer-BioNTech",RESIDENTS!$AC:$AC,"&lt;="&amp;I$40,RESIDENTS!$H:$H,"&lt;="&amp;I$40,RESIDENTS!$I:$I,"")+
COUNTIFS(RESIDENTS!$M:$M,"Pfizer-BioNTech",RESIDENTS!$AC:$AC,"&lt;="&amp;I$40,RESIDENTS!$H:$H,"&lt;="&amp;I$40,RESIDENTS!$I:$I,"&gt;="&amp;I$39))</f>
        <v>0</v>
      </c>
      <c r="J44" s="18">
        <f ca="1">IF(J$40="","",COUNTIFS(RESIDENTS!$M:$M,"Pfizer-BioNTech",RESIDENTS!$AC:$AC,"&lt;="&amp;J$40,RESIDENTS!$H:$H,"",RESIDENTS!$I:$I,"")+
COUNTIFS(RESIDENTS!$M:$M,"Pfizer-BioNTech",RESIDENTS!$AC:$AC,"&lt;="&amp;J$40,RESIDENTS!$H:$H,"",RESIDENTS!$I:$I,"&gt;="&amp;J$39)+
COUNTIFS(RESIDENTS!$M:$M,"Pfizer-BioNTech",RESIDENTS!$AC:$AC,"&lt;="&amp;J$40,RESIDENTS!$H:$H,"&lt;="&amp;J$40,RESIDENTS!$I:$I,"")+
COUNTIFS(RESIDENTS!$M:$M,"Pfizer-BioNTech",RESIDENTS!$AC:$AC,"&lt;="&amp;J$40,RESIDENTS!$H:$H,"&lt;="&amp;J$40,RESIDENTS!$I:$I,"&gt;="&amp;J$39))</f>
        <v>0</v>
      </c>
      <c r="K44" s="18">
        <f ca="1">IF(K$40="","",COUNTIFS(RESIDENTS!$M:$M,"Pfizer-BioNTech",RESIDENTS!$AC:$AC,"&lt;="&amp;K$40,RESIDENTS!$H:$H,"",RESIDENTS!$I:$I,"")+
COUNTIFS(RESIDENTS!$M:$M,"Pfizer-BioNTech",RESIDENTS!$AC:$AC,"&lt;="&amp;K$40,RESIDENTS!$H:$H,"",RESIDENTS!$I:$I,"&gt;="&amp;K$39)+
COUNTIFS(RESIDENTS!$M:$M,"Pfizer-BioNTech",RESIDENTS!$AC:$AC,"&lt;="&amp;K$40,RESIDENTS!$H:$H,"&lt;="&amp;K$40,RESIDENTS!$I:$I,"")+
COUNTIFS(RESIDENTS!$M:$M,"Pfizer-BioNTech",RESIDENTS!$AC:$AC,"&lt;="&amp;K$40,RESIDENTS!$H:$H,"&lt;="&amp;K$40,RESIDENTS!$I:$I,"&gt;="&amp;K$39))</f>
        <v>0</v>
      </c>
      <c r="L44" s="18">
        <f ca="1">IF(L$40="","",COUNTIFS(RESIDENTS!$M:$M,"Pfizer-BioNTech",RESIDENTS!$AC:$AC,"&lt;="&amp;L$40,RESIDENTS!$H:$H,"",RESIDENTS!$I:$I,"")+
COUNTIFS(RESIDENTS!$M:$M,"Pfizer-BioNTech",RESIDENTS!$AC:$AC,"&lt;="&amp;L$40,RESIDENTS!$H:$H,"",RESIDENTS!$I:$I,"&gt;="&amp;L$39)+
COUNTIFS(RESIDENTS!$M:$M,"Pfizer-BioNTech",RESIDENTS!$AC:$AC,"&lt;="&amp;L$40,RESIDENTS!$H:$H,"&lt;="&amp;L$40,RESIDENTS!$I:$I,"")+
COUNTIFS(RESIDENTS!$M:$M,"Pfizer-BioNTech",RESIDENTS!$AC:$AC,"&lt;="&amp;L$40,RESIDENTS!$H:$H,"&lt;="&amp;L$40,RESIDENTS!$I:$I,"&gt;="&amp;L$39))</f>
        <v>0</v>
      </c>
      <c r="M44" s="18">
        <f ca="1">IF(M$40="","",COUNTIFS(RESIDENTS!$M:$M,"Pfizer-BioNTech",RESIDENTS!$AC:$AC,"&lt;="&amp;M$40,RESIDENTS!$H:$H,"",RESIDENTS!$I:$I,"")+
COUNTIFS(RESIDENTS!$M:$M,"Pfizer-BioNTech",RESIDENTS!$AC:$AC,"&lt;="&amp;M$40,RESIDENTS!$H:$H,"",RESIDENTS!$I:$I,"&gt;="&amp;M$39)+
COUNTIFS(RESIDENTS!$M:$M,"Pfizer-BioNTech",RESIDENTS!$AC:$AC,"&lt;="&amp;M$40,RESIDENTS!$H:$H,"&lt;="&amp;M$40,RESIDENTS!$I:$I,"")+
COUNTIFS(RESIDENTS!$M:$M,"Pfizer-BioNTech",RESIDENTS!$AC:$AC,"&lt;="&amp;M$40,RESIDENTS!$H:$H,"&lt;="&amp;M$40,RESIDENTS!$I:$I,"&gt;="&amp;M$39))</f>
        <v>0</v>
      </c>
      <c r="N44" s="18">
        <f ca="1">IF(N$40="","",COUNTIFS(RESIDENTS!$M:$M,"Pfizer-BioNTech",RESIDENTS!$AC:$AC,"&lt;="&amp;N$40,RESIDENTS!$H:$H,"",RESIDENTS!$I:$I,"")+
COUNTIFS(RESIDENTS!$M:$M,"Pfizer-BioNTech",RESIDENTS!$AC:$AC,"&lt;="&amp;N$40,RESIDENTS!$H:$H,"",RESIDENTS!$I:$I,"&gt;="&amp;N$39)+
COUNTIFS(RESIDENTS!$M:$M,"Pfizer-BioNTech",RESIDENTS!$AC:$AC,"&lt;="&amp;N$40,RESIDENTS!$H:$H,"&lt;="&amp;N$40,RESIDENTS!$I:$I,"")+
COUNTIFS(RESIDENTS!$M:$M,"Pfizer-BioNTech",RESIDENTS!$AC:$AC,"&lt;="&amp;N$40,RESIDENTS!$H:$H,"&lt;="&amp;N$40,RESIDENTS!$I:$I,"&gt;="&amp;N$39))</f>
        <v>0</v>
      </c>
      <c r="O44" s="18">
        <f ca="1">IF(O$40="","",COUNTIFS(RESIDENTS!$M:$M,"Pfizer-BioNTech",RESIDENTS!$AC:$AC,"&lt;="&amp;O$40,RESIDENTS!$H:$H,"",RESIDENTS!$I:$I,"")+
COUNTIFS(RESIDENTS!$M:$M,"Pfizer-BioNTech",RESIDENTS!$AC:$AC,"&lt;="&amp;O$40,RESIDENTS!$H:$H,"",RESIDENTS!$I:$I,"&gt;="&amp;O$39)+
COUNTIFS(RESIDENTS!$M:$M,"Pfizer-BioNTech",RESIDENTS!$AC:$AC,"&lt;="&amp;O$40,RESIDENTS!$H:$H,"&lt;="&amp;O$40,RESIDENTS!$I:$I,"")+
COUNTIFS(RESIDENTS!$M:$M,"Pfizer-BioNTech",RESIDENTS!$AC:$AC,"&lt;="&amp;O$40,RESIDENTS!$H:$H,"&lt;="&amp;O$40,RESIDENTS!$I:$I,"&gt;="&amp;O$39))</f>
        <v>0</v>
      </c>
      <c r="P44" s="18">
        <f ca="1">IF(P$40="","",COUNTIFS(RESIDENTS!$M:$M,"Pfizer-BioNTech",RESIDENTS!$AC:$AC,"&lt;="&amp;P$40,RESIDENTS!$H:$H,"",RESIDENTS!$I:$I,"")+
COUNTIFS(RESIDENTS!$M:$M,"Pfizer-BioNTech",RESIDENTS!$AC:$AC,"&lt;="&amp;P$40,RESIDENTS!$H:$H,"",RESIDENTS!$I:$I,"&gt;="&amp;P$39)+
COUNTIFS(RESIDENTS!$M:$M,"Pfizer-BioNTech",RESIDENTS!$AC:$AC,"&lt;="&amp;P$40,RESIDENTS!$H:$H,"&lt;="&amp;P$40,RESIDENTS!$I:$I,"")+
COUNTIFS(RESIDENTS!$M:$M,"Pfizer-BioNTech",RESIDENTS!$AC:$AC,"&lt;="&amp;P$40,RESIDENTS!$H:$H,"&lt;="&amp;P$40,RESIDENTS!$I:$I,"&gt;="&amp;P$39))</f>
        <v>0</v>
      </c>
      <c r="Q44" s="18">
        <f ca="1">IF(Q$40="","",COUNTIFS(RESIDENTS!$M:$M,"Pfizer-BioNTech",RESIDENTS!$AC:$AC,"&lt;="&amp;Q$40,RESIDENTS!$H:$H,"",RESIDENTS!$I:$I,"")+
COUNTIFS(RESIDENTS!$M:$M,"Pfizer-BioNTech",RESIDENTS!$AC:$AC,"&lt;="&amp;Q$40,RESIDENTS!$H:$H,"",RESIDENTS!$I:$I,"&gt;="&amp;Q$39)+
COUNTIFS(RESIDENTS!$M:$M,"Pfizer-BioNTech",RESIDENTS!$AC:$AC,"&lt;="&amp;Q$40,RESIDENTS!$H:$H,"&lt;="&amp;Q$40,RESIDENTS!$I:$I,"")+
COUNTIFS(RESIDENTS!$M:$M,"Pfizer-BioNTech",RESIDENTS!$AC:$AC,"&lt;="&amp;Q$40,RESIDENTS!$H:$H,"&lt;="&amp;Q$40,RESIDENTS!$I:$I,"&gt;="&amp;Q$39))</f>
        <v>0</v>
      </c>
      <c r="R44" s="18">
        <f ca="1">IF(R$40="","",COUNTIFS(RESIDENTS!$M:$M,"Pfizer-BioNTech",RESIDENTS!$AC:$AC,"&lt;="&amp;R$40,RESIDENTS!$H:$H,"",RESIDENTS!$I:$I,"")+
COUNTIFS(RESIDENTS!$M:$M,"Pfizer-BioNTech",RESIDENTS!$AC:$AC,"&lt;="&amp;R$40,RESIDENTS!$H:$H,"",RESIDENTS!$I:$I,"&gt;="&amp;R$39)+
COUNTIFS(RESIDENTS!$M:$M,"Pfizer-BioNTech",RESIDENTS!$AC:$AC,"&lt;="&amp;R$40,RESIDENTS!$H:$H,"&lt;="&amp;R$40,RESIDENTS!$I:$I,"")+
COUNTIFS(RESIDENTS!$M:$M,"Pfizer-BioNTech",RESIDENTS!$AC:$AC,"&lt;="&amp;R$40,RESIDENTS!$H:$H,"&lt;="&amp;R$40,RESIDENTS!$I:$I,"&gt;="&amp;R$39))</f>
        <v>0</v>
      </c>
      <c r="S44" s="18">
        <f ca="1">IF(S$40="","",COUNTIFS(RESIDENTS!$M:$M,"Pfizer-BioNTech",RESIDENTS!$AC:$AC,"&lt;="&amp;S$40,RESIDENTS!$H:$H,"",RESIDENTS!$I:$I,"")+
COUNTIFS(RESIDENTS!$M:$M,"Pfizer-BioNTech",RESIDENTS!$AC:$AC,"&lt;="&amp;S$40,RESIDENTS!$H:$H,"",RESIDENTS!$I:$I,"&gt;="&amp;S$39)+
COUNTIFS(RESIDENTS!$M:$M,"Pfizer-BioNTech",RESIDENTS!$AC:$AC,"&lt;="&amp;S$40,RESIDENTS!$H:$H,"&lt;="&amp;S$40,RESIDENTS!$I:$I,"")+
COUNTIFS(RESIDENTS!$M:$M,"Pfizer-BioNTech",RESIDENTS!$AC:$AC,"&lt;="&amp;S$40,RESIDENTS!$H:$H,"&lt;="&amp;S$40,RESIDENTS!$I:$I,"&gt;="&amp;S$39))</f>
        <v>0</v>
      </c>
      <c r="T44" s="18">
        <f ca="1">IF(T$40="","",COUNTIFS(RESIDENTS!$M:$M,"Pfizer-BioNTech",RESIDENTS!$AC:$AC,"&lt;="&amp;T$40,RESIDENTS!$H:$H,"",RESIDENTS!$I:$I,"")+
COUNTIFS(RESIDENTS!$M:$M,"Pfizer-BioNTech",RESIDENTS!$AC:$AC,"&lt;="&amp;T$40,RESIDENTS!$H:$H,"",RESIDENTS!$I:$I,"&gt;="&amp;T$39)+
COUNTIFS(RESIDENTS!$M:$M,"Pfizer-BioNTech",RESIDENTS!$AC:$AC,"&lt;="&amp;T$40,RESIDENTS!$H:$H,"&lt;="&amp;T$40,RESIDENTS!$I:$I,"")+
COUNTIFS(RESIDENTS!$M:$M,"Pfizer-BioNTech",RESIDENTS!$AC:$AC,"&lt;="&amp;T$40,RESIDENTS!$H:$H,"&lt;="&amp;T$40,RESIDENTS!$I:$I,"&gt;="&amp;T$39))</f>
        <v>0</v>
      </c>
      <c r="U44" s="18">
        <f ca="1">IF(U$40="","",COUNTIFS(RESIDENTS!$M:$M,"Pfizer-BioNTech",RESIDENTS!$AC:$AC,"&lt;="&amp;U$40,RESIDENTS!$H:$H,"",RESIDENTS!$I:$I,"")+
COUNTIFS(RESIDENTS!$M:$M,"Pfizer-BioNTech",RESIDENTS!$AC:$AC,"&lt;="&amp;U$40,RESIDENTS!$H:$H,"",RESIDENTS!$I:$I,"&gt;="&amp;U$39)+
COUNTIFS(RESIDENTS!$M:$M,"Pfizer-BioNTech",RESIDENTS!$AC:$AC,"&lt;="&amp;U$40,RESIDENTS!$H:$H,"&lt;="&amp;U$40,RESIDENTS!$I:$I,"")+
COUNTIFS(RESIDENTS!$M:$M,"Pfizer-BioNTech",RESIDENTS!$AC:$AC,"&lt;="&amp;U$40,RESIDENTS!$H:$H,"&lt;="&amp;U$40,RESIDENTS!$I:$I,"&gt;="&amp;U$39))</f>
        <v>0</v>
      </c>
      <c r="V44" s="18">
        <f ca="1">IF(V$40="","",COUNTIFS(RESIDENTS!$M:$M,"Pfizer-BioNTech",RESIDENTS!$AC:$AC,"&lt;="&amp;V$40,RESIDENTS!$H:$H,"",RESIDENTS!$I:$I,"")+
COUNTIFS(RESIDENTS!$M:$M,"Pfizer-BioNTech",RESIDENTS!$AC:$AC,"&lt;="&amp;V$40,RESIDENTS!$H:$H,"",RESIDENTS!$I:$I,"&gt;="&amp;V$39)+
COUNTIFS(RESIDENTS!$M:$M,"Pfizer-BioNTech",RESIDENTS!$AC:$AC,"&lt;="&amp;V$40,RESIDENTS!$H:$H,"&lt;="&amp;V$40,RESIDENTS!$I:$I,"")+
COUNTIFS(RESIDENTS!$M:$M,"Pfizer-BioNTech",RESIDENTS!$AC:$AC,"&lt;="&amp;V$40,RESIDENTS!$H:$H,"&lt;="&amp;V$40,RESIDENTS!$I:$I,"&gt;="&amp;V$39))</f>
        <v>0</v>
      </c>
      <c r="W44" s="18">
        <f ca="1">IF(W$40="","",COUNTIFS(RESIDENTS!$M:$M,"Pfizer-BioNTech",RESIDENTS!$AC:$AC,"&lt;="&amp;W$40,RESIDENTS!$H:$H,"",RESIDENTS!$I:$I,"")+
COUNTIFS(RESIDENTS!$M:$M,"Pfizer-BioNTech",RESIDENTS!$AC:$AC,"&lt;="&amp;W$40,RESIDENTS!$H:$H,"",RESIDENTS!$I:$I,"&gt;="&amp;W$39)+
COUNTIFS(RESIDENTS!$M:$M,"Pfizer-BioNTech",RESIDENTS!$AC:$AC,"&lt;="&amp;W$40,RESIDENTS!$H:$H,"&lt;="&amp;W$40,RESIDENTS!$I:$I,"")+
COUNTIFS(RESIDENTS!$M:$M,"Pfizer-BioNTech",RESIDENTS!$AC:$AC,"&lt;="&amp;W$40,RESIDENTS!$H:$H,"&lt;="&amp;W$40,RESIDENTS!$I:$I,"&gt;="&amp;W$39))</f>
        <v>0</v>
      </c>
      <c r="X44" s="18">
        <f ca="1">IF(X$40="","",COUNTIFS(RESIDENTS!$M:$M,"Pfizer-BioNTech",RESIDENTS!$AC:$AC,"&lt;="&amp;X$40,RESIDENTS!$H:$H,"",RESIDENTS!$I:$I,"")+
COUNTIFS(RESIDENTS!$M:$M,"Pfizer-BioNTech",RESIDENTS!$AC:$AC,"&lt;="&amp;X$40,RESIDENTS!$H:$H,"",RESIDENTS!$I:$I,"&gt;="&amp;X$39)+
COUNTIFS(RESIDENTS!$M:$M,"Pfizer-BioNTech",RESIDENTS!$AC:$AC,"&lt;="&amp;X$40,RESIDENTS!$H:$H,"&lt;="&amp;X$40,RESIDENTS!$I:$I,"")+
COUNTIFS(RESIDENTS!$M:$M,"Pfizer-BioNTech",RESIDENTS!$AC:$AC,"&lt;="&amp;X$40,RESIDENTS!$H:$H,"&lt;="&amp;X$40,RESIDENTS!$I:$I,"&gt;="&amp;X$39))</f>
        <v>0</v>
      </c>
      <c r="Y44" s="18">
        <f ca="1">IF(Y$40="","",COUNTIFS(RESIDENTS!$M:$M,"Pfizer-BioNTech",RESIDENTS!$AC:$AC,"&lt;="&amp;Y$40,RESIDENTS!$H:$H,"",RESIDENTS!$I:$I,"")+
COUNTIFS(RESIDENTS!$M:$M,"Pfizer-BioNTech",RESIDENTS!$AC:$AC,"&lt;="&amp;Y$40,RESIDENTS!$H:$H,"",RESIDENTS!$I:$I,"&gt;="&amp;Y$39)+
COUNTIFS(RESIDENTS!$M:$M,"Pfizer-BioNTech",RESIDENTS!$AC:$AC,"&lt;="&amp;Y$40,RESIDENTS!$H:$H,"&lt;="&amp;Y$40,RESIDENTS!$I:$I,"")+
COUNTIFS(RESIDENTS!$M:$M,"Pfizer-BioNTech",RESIDENTS!$AC:$AC,"&lt;="&amp;Y$40,RESIDENTS!$H:$H,"&lt;="&amp;Y$40,RESIDENTS!$I:$I,"&gt;="&amp;Y$39))</f>
        <v>0</v>
      </c>
      <c r="Z44" s="18">
        <f ca="1">IF(Z$40="","",COUNTIFS(RESIDENTS!$M:$M,"Pfizer-BioNTech",RESIDENTS!$AC:$AC,"&lt;="&amp;Z$40,RESIDENTS!$H:$H,"",RESIDENTS!$I:$I,"")+
COUNTIFS(RESIDENTS!$M:$M,"Pfizer-BioNTech",RESIDENTS!$AC:$AC,"&lt;="&amp;Z$40,RESIDENTS!$H:$H,"",RESIDENTS!$I:$I,"&gt;="&amp;Z$39)+
COUNTIFS(RESIDENTS!$M:$M,"Pfizer-BioNTech",RESIDENTS!$AC:$AC,"&lt;="&amp;Z$40,RESIDENTS!$H:$H,"&lt;="&amp;Z$40,RESIDENTS!$I:$I,"")+
COUNTIFS(RESIDENTS!$M:$M,"Pfizer-BioNTech",RESIDENTS!$AC:$AC,"&lt;="&amp;Z$40,RESIDENTS!$H:$H,"&lt;="&amp;Z$40,RESIDENTS!$I:$I,"&gt;="&amp;Z$39))</f>
        <v>0</v>
      </c>
      <c r="AA44" s="18">
        <f ca="1">IF(AA$40="","",COUNTIFS(RESIDENTS!$M:$M,"Pfizer-BioNTech",RESIDENTS!$AC:$AC,"&lt;="&amp;AA$40,RESIDENTS!$H:$H,"",RESIDENTS!$I:$I,"")+
COUNTIFS(RESIDENTS!$M:$M,"Pfizer-BioNTech",RESIDENTS!$AC:$AC,"&lt;="&amp;AA$40,RESIDENTS!$H:$H,"",RESIDENTS!$I:$I,"&gt;="&amp;AA$39)+
COUNTIFS(RESIDENTS!$M:$M,"Pfizer-BioNTech",RESIDENTS!$AC:$AC,"&lt;="&amp;AA$40,RESIDENTS!$H:$H,"&lt;="&amp;AA$40,RESIDENTS!$I:$I,"")+
COUNTIFS(RESIDENTS!$M:$M,"Pfizer-BioNTech",RESIDENTS!$AC:$AC,"&lt;="&amp;AA$40,RESIDENTS!$H:$H,"&lt;="&amp;AA$40,RESIDENTS!$I:$I,"&gt;="&amp;AA$39))</f>
        <v>0</v>
      </c>
      <c r="AB44" s="18">
        <f ca="1">IF(AB$40="","",COUNTIFS(RESIDENTS!$M:$M,"Pfizer-BioNTech",RESIDENTS!$AC:$AC,"&lt;="&amp;AB$40,RESIDENTS!$H:$H,"",RESIDENTS!$I:$I,"")+
COUNTIFS(RESIDENTS!$M:$M,"Pfizer-BioNTech",RESIDENTS!$AC:$AC,"&lt;="&amp;AB$40,RESIDENTS!$H:$H,"",RESIDENTS!$I:$I,"&gt;="&amp;AB$39)+
COUNTIFS(RESIDENTS!$M:$M,"Pfizer-BioNTech",RESIDENTS!$AC:$AC,"&lt;="&amp;AB$40,RESIDENTS!$H:$H,"&lt;="&amp;AB$40,RESIDENTS!$I:$I,"")+
COUNTIFS(RESIDENTS!$M:$M,"Pfizer-BioNTech",RESIDENTS!$AC:$AC,"&lt;="&amp;AB$40,RESIDENTS!$H:$H,"&lt;="&amp;AB$40,RESIDENTS!$I:$I,"&gt;="&amp;AB$39))</f>
        <v>0</v>
      </c>
      <c r="AC44" s="18">
        <f ca="1">IF(AC$40="","",COUNTIFS(RESIDENTS!$M:$M,"Pfizer-BioNTech",RESIDENTS!$AC:$AC,"&lt;="&amp;AC$40,RESIDENTS!$H:$H,"",RESIDENTS!$I:$I,"")+
COUNTIFS(RESIDENTS!$M:$M,"Pfizer-BioNTech",RESIDENTS!$AC:$AC,"&lt;="&amp;AC$40,RESIDENTS!$H:$H,"",RESIDENTS!$I:$I,"&gt;="&amp;AC$39)+
COUNTIFS(RESIDENTS!$M:$M,"Pfizer-BioNTech",RESIDENTS!$AC:$AC,"&lt;="&amp;AC$40,RESIDENTS!$H:$H,"&lt;="&amp;AC$40,RESIDENTS!$I:$I,"")+
COUNTIFS(RESIDENTS!$M:$M,"Pfizer-BioNTech",RESIDENTS!$AC:$AC,"&lt;="&amp;AC$40,RESIDENTS!$H:$H,"&lt;="&amp;AC$40,RESIDENTS!$I:$I,"&gt;="&amp;AC$39))</f>
        <v>0</v>
      </c>
      <c r="AD44" s="18">
        <f ca="1">IF(AD$40="","",COUNTIFS(RESIDENTS!$M:$M,"Pfizer-BioNTech",RESIDENTS!$AC:$AC,"&lt;="&amp;AD$40,RESIDENTS!$H:$H,"",RESIDENTS!$I:$I,"")+
COUNTIFS(RESIDENTS!$M:$M,"Pfizer-BioNTech",RESIDENTS!$AC:$AC,"&lt;="&amp;AD$40,RESIDENTS!$H:$H,"",RESIDENTS!$I:$I,"&gt;="&amp;AD$39)+
COUNTIFS(RESIDENTS!$M:$M,"Pfizer-BioNTech",RESIDENTS!$AC:$AC,"&lt;="&amp;AD$40,RESIDENTS!$H:$H,"&lt;="&amp;AD$40,RESIDENTS!$I:$I,"")+
COUNTIFS(RESIDENTS!$M:$M,"Pfizer-BioNTech",RESIDENTS!$AC:$AC,"&lt;="&amp;AD$40,RESIDENTS!$H:$H,"&lt;="&amp;AD$40,RESIDENTS!$I:$I,"&gt;="&amp;AD$39))</f>
        <v>0</v>
      </c>
      <c r="AE44" s="18">
        <f ca="1">IF(AE$40="","",COUNTIFS(RESIDENTS!$M:$M,"Pfizer-BioNTech",RESIDENTS!$AC:$AC,"&lt;="&amp;AE$40,RESIDENTS!$H:$H,"",RESIDENTS!$I:$I,"")+
COUNTIFS(RESIDENTS!$M:$M,"Pfizer-BioNTech",RESIDENTS!$AC:$AC,"&lt;="&amp;AE$40,RESIDENTS!$H:$H,"",RESIDENTS!$I:$I,"&gt;="&amp;AE$39)+
COUNTIFS(RESIDENTS!$M:$M,"Pfizer-BioNTech",RESIDENTS!$AC:$AC,"&lt;="&amp;AE$40,RESIDENTS!$H:$H,"&lt;="&amp;AE$40,RESIDENTS!$I:$I,"")+
COUNTIFS(RESIDENTS!$M:$M,"Pfizer-BioNTech",RESIDENTS!$AC:$AC,"&lt;="&amp;AE$40,RESIDENTS!$H:$H,"&lt;="&amp;AE$40,RESIDENTS!$I:$I,"&gt;="&amp;AE$39))</f>
        <v>0</v>
      </c>
      <c r="AF44" s="18">
        <f ca="1">IF(AF$40="","",COUNTIFS(RESIDENTS!$M:$M,"Pfizer-BioNTech",RESIDENTS!$AC:$AC,"&lt;="&amp;AF$40,RESIDENTS!$H:$H,"",RESIDENTS!$I:$I,"")+
COUNTIFS(RESIDENTS!$M:$M,"Pfizer-BioNTech",RESIDENTS!$AC:$AC,"&lt;="&amp;AF$40,RESIDENTS!$H:$H,"",RESIDENTS!$I:$I,"&gt;="&amp;AF$39)+
COUNTIFS(RESIDENTS!$M:$M,"Pfizer-BioNTech",RESIDENTS!$AC:$AC,"&lt;="&amp;AF$40,RESIDENTS!$H:$H,"&lt;="&amp;AF$40,RESIDENTS!$I:$I,"")+
COUNTIFS(RESIDENTS!$M:$M,"Pfizer-BioNTech",RESIDENTS!$AC:$AC,"&lt;="&amp;AF$40,RESIDENTS!$H:$H,"&lt;="&amp;AF$40,RESIDENTS!$I:$I,"&gt;="&amp;AF$39))</f>
        <v>0</v>
      </c>
      <c r="AG44" s="18">
        <f ca="1">IF(AG$40="","",COUNTIFS(RESIDENTS!$M:$M,"Pfizer-BioNTech",RESIDENTS!$AC:$AC,"&lt;="&amp;AG$40,RESIDENTS!$H:$H,"",RESIDENTS!$I:$I,"")+
COUNTIFS(RESIDENTS!$M:$M,"Pfizer-BioNTech",RESIDENTS!$AC:$AC,"&lt;="&amp;AG$40,RESIDENTS!$H:$H,"",RESIDENTS!$I:$I,"&gt;="&amp;AG$39)+
COUNTIFS(RESIDENTS!$M:$M,"Pfizer-BioNTech",RESIDENTS!$AC:$AC,"&lt;="&amp;AG$40,RESIDENTS!$H:$H,"&lt;="&amp;AG$40,RESIDENTS!$I:$I,"")+
COUNTIFS(RESIDENTS!$M:$M,"Pfizer-BioNTech",RESIDENTS!$AC:$AC,"&lt;="&amp;AG$40,RESIDENTS!$H:$H,"&lt;="&amp;AG$40,RESIDENTS!$I:$I,"&gt;="&amp;AG$39))</f>
        <v>0</v>
      </c>
      <c r="AH44" s="18">
        <f ca="1">IF(AH$40="","",COUNTIFS(RESIDENTS!$M:$M,"Pfizer-BioNTech",RESIDENTS!$AC:$AC,"&lt;="&amp;AH$40,RESIDENTS!$H:$H,"",RESIDENTS!$I:$I,"")+
COUNTIFS(RESIDENTS!$M:$M,"Pfizer-BioNTech",RESIDENTS!$AC:$AC,"&lt;="&amp;AH$40,RESIDENTS!$H:$H,"",RESIDENTS!$I:$I,"&gt;="&amp;AH$39)+
COUNTIFS(RESIDENTS!$M:$M,"Pfizer-BioNTech",RESIDENTS!$AC:$AC,"&lt;="&amp;AH$40,RESIDENTS!$H:$H,"&lt;="&amp;AH$40,RESIDENTS!$I:$I,"")+
COUNTIFS(RESIDENTS!$M:$M,"Pfizer-BioNTech",RESIDENTS!$AC:$AC,"&lt;="&amp;AH$40,RESIDENTS!$H:$H,"&lt;="&amp;AH$40,RESIDENTS!$I:$I,"&gt;="&amp;AH$39))</f>
        <v>0</v>
      </c>
      <c r="AI44" s="18">
        <f ca="1">IF(AI$40="","",COUNTIFS(RESIDENTS!$M:$M,"Pfizer-BioNTech",RESIDENTS!$AC:$AC,"&lt;="&amp;AI$40,RESIDENTS!$H:$H,"",RESIDENTS!$I:$I,"")+
COUNTIFS(RESIDENTS!$M:$M,"Pfizer-BioNTech",RESIDENTS!$AC:$AC,"&lt;="&amp;AI$40,RESIDENTS!$H:$H,"",RESIDENTS!$I:$I,"&gt;="&amp;AI$39)+
COUNTIFS(RESIDENTS!$M:$M,"Pfizer-BioNTech",RESIDENTS!$AC:$AC,"&lt;="&amp;AI$40,RESIDENTS!$H:$H,"&lt;="&amp;AI$40,RESIDENTS!$I:$I,"")+
COUNTIFS(RESIDENTS!$M:$M,"Pfizer-BioNTech",RESIDENTS!$AC:$AC,"&lt;="&amp;AI$40,RESIDENTS!$H:$H,"&lt;="&amp;AI$40,RESIDENTS!$I:$I,"&gt;="&amp;AI$39))</f>
        <v>0</v>
      </c>
      <c r="AJ44" s="18" t="str">
        <f ca="1">IF(AJ$40="","",COUNTIFS(RESIDENTS!$M:$M,"Pfizer-BioNTech",RESIDENTS!$AC:$AC,"&lt;="&amp;AJ$40,RESIDENTS!$H:$H,"",RESIDENTS!$I:$I,"")+
COUNTIFS(RESIDENTS!$M:$M,"Pfizer-BioNTech",RESIDENTS!$AC:$AC,"&lt;="&amp;AJ$40,RESIDENTS!$H:$H,"",RESIDENTS!$I:$I,"&gt;="&amp;AJ$39)+
COUNTIFS(RESIDENTS!$M:$M,"Pfizer-BioNTech",RESIDENTS!$AC:$AC,"&lt;="&amp;AJ$40,RESIDENTS!$H:$H,"&lt;="&amp;AJ$40,RESIDENTS!$I:$I,"")+
COUNTIFS(RESIDENTS!$M:$M,"Pfizer-BioNTech",RESIDENTS!$AC:$AC,"&lt;="&amp;AJ$40,RESIDENTS!$H:$H,"&lt;="&amp;AJ$40,RESIDENTS!$I:$I,"&gt;="&amp;AJ$39))</f>
        <v/>
      </c>
      <c r="AK44" s="18" t="str">
        <f ca="1">IF(AK$40="","",COUNTIFS(RESIDENTS!$M:$M,"Pfizer-BioNTech",RESIDENTS!$AC:$AC,"&lt;="&amp;AK$40,RESIDENTS!$H:$H,"",RESIDENTS!$I:$I,"")+
COUNTIFS(RESIDENTS!$M:$M,"Pfizer-BioNTech",RESIDENTS!$AC:$AC,"&lt;="&amp;AK$40,RESIDENTS!$H:$H,"",RESIDENTS!$I:$I,"&gt;="&amp;AK$39)+
COUNTIFS(RESIDENTS!$M:$M,"Pfizer-BioNTech",RESIDENTS!$AC:$AC,"&lt;="&amp;AK$40,RESIDENTS!$H:$H,"&lt;="&amp;AK$40,RESIDENTS!$I:$I,"")+
COUNTIFS(RESIDENTS!$M:$M,"Pfizer-BioNTech",RESIDENTS!$AC:$AC,"&lt;="&amp;AK$40,RESIDENTS!$H:$H,"&lt;="&amp;AK$40,RESIDENTS!$I:$I,"&gt;="&amp;AK$39))</f>
        <v/>
      </c>
      <c r="AL44" s="18" t="str">
        <f ca="1">IF(AL$40="","",COUNTIFS(RESIDENTS!$M:$M,"Pfizer-BioNTech",RESIDENTS!$AC:$AC,"&lt;="&amp;AL$40,RESIDENTS!$H:$H,"",RESIDENTS!$I:$I,"")+
COUNTIFS(RESIDENTS!$M:$M,"Pfizer-BioNTech",RESIDENTS!$AC:$AC,"&lt;="&amp;AL$40,RESIDENTS!$H:$H,"",RESIDENTS!$I:$I,"&gt;="&amp;AL$39)+
COUNTIFS(RESIDENTS!$M:$M,"Pfizer-BioNTech",RESIDENTS!$AC:$AC,"&lt;="&amp;AL$40,RESIDENTS!$H:$H,"&lt;="&amp;AL$40,RESIDENTS!$I:$I,"")+
COUNTIFS(RESIDENTS!$M:$M,"Pfizer-BioNTech",RESIDENTS!$AC:$AC,"&lt;="&amp;AL$40,RESIDENTS!$H:$H,"&lt;="&amp;AL$40,RESIDENTS!$I:$I,"&gt;="&amp;AL$39))</f>
        <v/>
      </c>
      <c r="AM44" s="18" t="str">
        <f ca="1">IF(AM$40="","",COUNTIFS(RESIDENTS!$M:$M,"Pfizer-BioNTech",RESIDENTS!$AC:$AC,"&lt;="&amp;AM$40,RESIDENTS!$H:$H,"",RESIDENTS!$I:$I,"")+
COUNTIFS(RESIDENTS!$M:$M,"Pfizer-BioNTech",RESIDENTS!$AC:$AC,"&lt;="&amp;AM$40,RESIDENTS!$H:$H,"",RESIDENTS!$I:$I,"&gt;="&amp;AM$39)+
COUNTIFS(RESIDENTS!$M:$M,"Pfizer-BioNTech",RESIDENTS!$AC:$AC,"&lt;="&amp;AM$40,RESIDENTS!$H:$H,"&lt;="&amp;AM$40,RESIDENTS!$I:$I,"")+
COUNTIFS(RESIDENTS!$M:$M,"Pfizer-BioNTech",RESIDENTS!$AC:$AC,"&lt;="&amp;AM$40,RESIDENTS!$H:$H,"&lt;="&amp;AM$40,RESIDENTS!$I:$I,"&gt;="&amp;AM$39))</f>
        <v/>
      </c>
      <c r="AN44" s="18" t="str">
        <f ca="1">IF(AN$40="","",COUNTIFS(RESIDENTS!$M:$M,"Pfizer-BioNTech",RESIDENTS!$AC:$AC,"&lt;="&amp;AN$40,RESIDENTS!$H:$H,"",RESIDENTS!$I:$I,"")+
COUNTIFS(RESIDENTS!$M:$M,"Pfizer-BioNTech",RESIDENTS!$AC:$AC,"&lt;="&amp;AN$40,RESIDENTS!$H:$H,"",RESIDENTS!$I:$I,"&gt;="&amp;AN$39)+
COUNTIFS(RESIDENTS!$M:$M,"Pfizer-BioNTech",RESIDENTS!$AC:$AC,"&lt;="&amp;AN$40,RESIDENTS!$H:$H,"&lt;="&amp;AN$40,RESIDENTS!$I:$I,"")+
COUNTIFS(RESIDENTS!$M:$M,"Pfizer-BioNTech",RESIDENTS!$AC:$AC,"&lt;="&amp;AN$40,RESIDENTS!$H:$H,"&lt;="&amp;AN$40,RESIDENTS!$I:$I,"&gt;="&amp;AN$39))</f>
        <v/>
      </c>
      <c r="AO44" s="18" t="str">
        <f ca="1">IF(AO$40="","",COUNTIFS(RESIDENTS!$M:$M,"Pfizer-BioNTech",RESIDENTS!$AC:$AC,"&lt;="&amp;AO$40,RESIDENTS!$H:$H,"",RESIDENTS!$I:$I,"")+
COUNTIFS(RESIDENTS!$M:$M,"Pfizer-BioNTech",RESIDENTS!$AC:$AC,"&lt;="&amp;AO$40,RESIDENTS!$H:$H,"",RESIDENTS!$I:$I,"&gt;="&amp;AO$39)+
COUNTIFS(RESIDENTS!$M:$M,"Pfizer-BioNTech",RESIDENTS!$AC:$AC,"&lt;="&amp;AO$40,RESIDENTS!$H:$H,"&lt;="&amp;AO$40,RESIDENTS!$I:$I,"")+
COUNTIFS(RESIDENTS!$M:$M,"Pfizer-BioNTech",RESIDENTS!$AC:$AC,"&lt;="&amp;AO$40,RESIDENTS!$H:$H,"&lt;="&amp;AO$40,RESIDENTS!$I:$I,"&gt;="&amp;AO$39))</f>
        <v/>
      </c>
      <c r="AP44" s="18" t="str">
        <f ca="1">IF(AP$40="","",COUNTIFS(RESIDENTS!$M:$M,"Pfizer-BioNTech",RESIDENTS!$AC:$AC,"&lt;="&amp;AP$40,RESIDENTS!$H:$H,"",RESIDENTS!$I:$I,"")+
COUNTIFS(RESIDENTS!$M:$M,"Pfizer-BioNTech",RESIDENTS!$AC:$AC,"&lt;="&amp;AP$40,RESIDENTS!$H:$H,"",RESIDENTS!$I:$I,"&gt;="&amp;AP$39)+
COUNTIFS(RESIDENTS!$M:$M,"Pfizer-BioNTech",RESIDENTS!$AC:$AC,"&lt;="&amp;AP$40,RESIDENTS!$H:$H,"&lt;="&amp;AP$40,RESIDENTS!$I:$I,"")+
COUNTIFS(RESIDENTS!$M:$M,"Pfizer-BioNTech",RESIDENTS!$AC:$AC,"&lt;="&amp;AP$40,RESIDENTS!$H:$H,"&lt;="&amp;AP$40,RESIDENTS!$I:$I,"&gt;="&amp;AP$39))</f>
        <v/>
      </c>
      <c r="AQ44" s="18" t="str">
        <f ca="1">IF(AQ$40="","",COUNTIFS(RESIDENTS!$M:$M,"Pfizer-BioNTech",RESIDENTS!$AC:$AC,"&lt;="&amp;AQ$40,RESIDENTS!$H:$H,"",RESIDENTS!$I:$I,"")+
COUNTIFS(RESIDENTS!$M:$M,"Pfizer-BioNTech",RESIDENTS!$AC:$AC,"&lt;="&amp;AQ$40,RESIDENTS!$H:$H,"",RESIDENTS!$I:$I,"&gt;="&amp;AQ$39)+
COUNTIFS(RESIDENTS!$M:$M,"Pfizer-BioNTech",RESIDENTS!$AC:$AC,"&lt;="&amp;AQ$40,RESIDENTS!$H:$H,"&lt;="&amp;AQ$40,RESIDENTS!$I:$I,"")+
COUNTIFS(RESIDENTS!$M:$M,"Pfizer-BioNTech",RESIDENTS!$AC:$AC,"&lt;="&amp;AQ$40,RESIDENTS!$H:$H,"&lt;="&amp;AQ$40,RESIDENTS!$I:$I,"&gt;="&amp;AQ$39))</f>
        <v/>
      </c>
      <c r="AR44" s="18" t="str">
        <f ca="1">IF(AR$40="","",COUNTIFS(RESIDENTS!$M:$M,"Pfizer-BioNTech",RESIDENTS!$AC:$AC,"&lt;="&amp;AR$40,RESIDENTS!$H:$H,"",RESIDENTS!$I:$I,"")+
COUNTIFS(RESIDENTS!$M:$M,"Pfizer-BioNTech",RESIDENTS!$AC:$AC,"&lt;="&amp;AR$40,RESIDENTS!$H:$H,"",RESIDENTS!$I:$I,"&gt;="&amp;AR$39)+
COUNTIFS(RESIDENTS!$M:$M,"Pfizer-BioNTech",RESIDENTS!$AC:$AC,"&lt;="&amp;AR$40,RESIDENTS!$H:$H,"&lt;="&amp;AR$40,RESIDENTS!$I:$I,"")+
COUNTIFS(RESIDENTS!$M:$M,"Pfizer-BioNTech",RESIDENTS!$AC:$AC,"&lt;="&amp;AR$40,RESIDENTS!$H:$H,"&lt;="&amp;AR$40,RESIDENTS!$I:$I,"&gt;="&amp;AR$39))</f>
        <v/>
      </c>
      <c r="AS44" s="18" t="str">
        <f ca="1">IF(AS$40="","",COUNTIFS(RESIDENTS!$M:$M,"Pfizer-BioNTech",RESIDENTS!$AC:$AC,"&lt;="&amp;AS$40,RESIDENTS!$H:$H,"",RESIDENTS!$I:$I,"")+
COUNTIFS(RESIDENTS!$M:$M,"Pfizer-BioNTech",RESIDENTS!$AC:$AC,"&lt;="&amp;AS$40,RESIDENTS!$H:$H,"",RESIDENTS!$I:$I,"&gt;="&amp;AS$39)+
COUNTIFS(RESIDENTS!$M:$M,"Pfizer-BioNTech",RESIDENTS!$AC:$AC,"&lt;="&amp;AS$40,RESIDENTS!$H:$H,"&lt;="&amp;AS$40,RESIDENTS!$I:$I,"")+
COUNTIFS(RESIDENTS!$M:$M,"Pfizer-BioNTech",RESIDENTS!$AC:$AC,"&lt;="&amp;AS$40,RESIDENTS!$H:$H,"&lt;="&amp;AS$40,RESIDENTS!$I:$I,"&gt;="&amp;AS$39))</f>
        <v/>
      </c>
      <c r="AT44" s="18" t="str">
        <f ca="1">IF(AT$40="","",COUNTIFS(RESIDENTS!$M:$M,"Pfizer-BioNTech",RESIDENTS!$AC:$AC,"&lt;="&amp;AT$40,RESIDENTS!$H:$H,"",RESIDENTS!$I:$I,"")+
COUNTIFS(RESIDENTS!$M:$M,"Pfizer-BioNTech",RESIDENTS!$AC:$AC,"&lt;="&amp;AT$40,RESIDENTS!$H:$H,"",RESIDENTS!$I:$I,"&gt;="&amp;AT$39)+
COUNTIFS(RESIDENTS!$M:$M,"Pfizer-BioNTech",RESIDENTS!$AC:$AC,"&lt;="&amp;AT$40,RESIDENTS!$H:$H,"&lt;="&amp;AT$40,RESIDENTS!$I:$I,"")+
COUNTIFS(RESIDENTS!$M:$M,"Pfizer-BioNTech",RESIDENTS!$AC:$AC,"&lt;="&amp;AT$40,RESIDENTS!$H:$H,"&lt;="&amp;AT$40,RESIDENTS!$I:$I,"&gt;="&amp;AT$39))</f>
        <v/>
      </c>
      <c r="AU44" s="18" t="str">
        <f ca="1">IF(AU$40="","",COUNTIFS(RESIDENTS!$M:$M,"Pfizer-BioNTech",RESIDENTS!$AC:$AC,"&lt;="&amp;AU$40,RESIDENTS!$H:$H,"",RESIDENTS!$I:$I,"")+
COUNTIFS(RESIDENTS!$M:$M,"Pfizer-BioNTech",RESIDENTS!$AC:$AC,"&lt;="&amp;AU$40,RESIDENTS!$H:$H,"",RESIDENTS!$I:$I,"&gt;="&amp;AU$39)+
COUNTIFS(RESIDENTS!$M:$M,"Pfizer-BioNTech",RESIDENTS!$AC:$AC,"&lt;="&amp;AU$40,RESIDENTS!$H:$H,"&lt;="&amp;AU$40,RESIDENTS!$I:$I,"")+
COUNTIFS(RESIDENTS!$M:$M,"Pfizer-BioNTech",RESIDENTS!$AC:$AC,"&lt;="&amp;AU$40,RESIDENTS!$H:$H,"&lt;="&amp;AU$40,RESIDENTS!$I:$I,"&gt;="&amp;AU$39))</f>
        <v/>
      </c>
      <c r="AV44" s="18" t="str">
        <f ca="1">IF(AV$40="","",COUNTIFS(RESIDENTS!$M:$M,"Pfizer-BioNTech",RESIDENTS!$AC:$AC,"&lt;="&amp;AV$40,RESIDENTS!$H:$H,"",RESIDENTS!$I:$I,"")+
COUNTIFS(RESIDENTS!$M:$M,"Pfizer-BioNTech",RESIDENTS!$AC:$AC,"&lt;="&amp;AV$40,RESIDENTS!$H:$H,"",RESIDENTS!$I:$I,"&gt;="&amp;AV$39)+
COUNTIFS(RESIDENTS!$M:$M,"Pfizer-BioNTech",RESIDENTS!$AC:$AC,"&lt;="&amp;AV$40,RESIDENTS!$H:$H,"&lt;="&amp;AV$40,RESIDENTS!$I:$I,"")+
COUNTIFS(RESIDENTS!$M:$M,"Pfizer-BioNTech",RESIDENTS!$AC:$AC,"&lt;="&amp;AV$40,RESIDENTS!$H:$H,"&lt;="&amp;AV$40,RESIDENTS!$I:$I,"&gt;="&amp;AV$39))</f>
        <v/>
      </c>
      <c r="AW44" s="18" t="str">
        <f ca="1">IF(AW$40="","",COUNTIFS(RESIDENTS!$M:$M,"Pfizer-BioNTech",RESIDENTS!$AC:$AC,"&lt;="&amp;AW$40,RESIDENTS!$H:$H,"",RESIDENTS!$I:$I,"")+
COUNTIFS(RESIDENTS!$M:$M,"Pfizer-BioNTech",RESIDENTS!$AC:$AC,"&lt;="&amp;AW$40,RESIDENTS!$H:$H,"",RESIDENTS!$I:$I,"&gt;="&amp;AW$39)+
COUNTIFS(RESIDENTS!$M:$M,"Pfizer-BioNTech",RESIDENTS!$AC:$AC,"&lt;="&amp;AW$40,RESIDENTS!$H:$H,"&lt;="&amp;AW$40,RESIDENTS!$I:$I,"")+
COUNTIFS(RESIDENTS!$M:$M,"Pfizer-BioNTech",RESIDENTS!$AC:$AC,"&lt;="&amp;AW$40,RESIDENTS!$H:$H,"&lt;="&amp;AW$40,RESIDENTS!$I:$I,"&gt;="&amp;AW$39))</f>
        <v/>
      </c>
      <c r="AX44" s="18" t="str">
        <f ca="1">IF(AX$40="","",COUNTIFS(RESIDENTS!$M:$M,"Pfizer-BioNTech",RESIDENTS!$AC:$AC,"&lt;="&amp;AX$40,RESIDENTS!$H:$H,"",RESIDENTS!$I:$I,"")+
COUNTIFS(RESIDENTS!$M:$M,"Pfizer-BioNTech",RESIDENTS!$AC:$AC,"&lt;="&amp;AX$40,RESIDENTS!$H:$H,"",RESIDENTS!$I:$I,"&gt;="&amp;AX$39)+
COUNTIFS(RESIDENTS!$M:$M,"Pfizer-BioNTech",RESIDENTS!$AC:$AC,"&lt;="&amp;AX$40,RESIDENTS!$H:$H,"&lt;="&amp;AX$40,RESIDENTS!$I:$I,"")+
COUNTIFS(RESIDENTS!$M:$M,"Pfizer-BioNTech",RESIDENTS!$AC:$AC,"&lt;="&amp;AX$40,RESIDENTS!$H:$H,"&lt;="&amp;AX$40,RESIDENTS!$I:$I,"&gt;="&amp;AX$39))</f>
        <v/>
      </c>
      <c r="AY44" s="18" t="str">
        <f ca="1">IF(AY$40="","",COUNTIFS(RESIDENTS!$M:$M,"Pfizer-BioNTech",RESIDENTS!$AC:$AC,"&lt;="&amp;AY$40,RESIDENTS!$H:$H,"",RESIDENTS!$I:$I,"")+
COUNTIFS(RESIDENTS!$M:$M,"Pfizer-BioNTech",RESIDENTS!$AC:$AC,"&lt;="&amp;AY$40,RESIDENTS!$H:$H,"",RESIDENTS!$I:$I,"&gt;="&amp;AY$39)+
COUNTIFS(RESIDENTS!$M:$M,"Pfizer-BioNTech",RESIDENTS!$AC:$AC,"&lt;="&amp;AY$40,RESIDENTS!$H:$H,"&lt;="&amp;AY$40,RESIDENTS!$I:$I,"")+
COUNTIFS(RESIDENTS!$M:$M,"Pfizer-BioNTech",RESIDENTS!$AC:$AC,"&lt;="&amp;AY$40,RESIDENTS!$H:$H,"&lt;="&amp;AY$40,RESIDENTS!$I:$I,"&gt;="&amp;AY$39))</f>
        <v/>
      </c>
      <c r="AZ44" s="18" t="str">
        <f ca="1">IF(AZ$40="","",COUNTIFS(RESIDENTS!$M:$M,"Pfizer-BioNTech",RESIDENTS!$AC:$AC,"&lt;="&amp;AZ$40,RESIDENTS!$H:$H,"",RESIDENTS!$I:$I,"")+
COUNTIFS(RESIDENTS!$M:$M,"Pfizer-BioNTech",RESIDENTS!$AC:$AC,"&lt;="&amp;AZ$40,RESIDENTS!$H:$H,"",RESIDENTS!$I:$I,"&gt;="&amp;AZ$39)+
COUNTIFS(RESIDENTS!$M:$M,"Pfizer-BioNTech",RESIDENTS!$AC:$AC,"&lt;="&amp;AZ$40,RESIDENTS!$H:$H,"&lt;="&amp;AZ$40,RESIDENTS!$I:$I,"")+
COUNTIFS(RESIDENTS!$M:$M,"Pfizer-BioNTech",RESIDENTS!$AC:$AC,"&lt;="&amp;AZ$40,RESIDENTS!$H:$H,"&lt;="&amp;AZ$40,RESIDENTS!$I:$I,"&gt;="&amp;AZ$39))</f>
        <v/>
      </c>
      <c r="BA44" s="18" t="str">
        <f ca="1">IF(BA$40="","",COUNTIFS(RESIDENTS!$M:$M,"Pfizer-BioNTech",RESIDENTS!$AC:$AC,"&lt;="&amp;BA$40,RESIDENTS!$H:$H,"",RESIDENTS!$I:$I,"")+
COUNTIFS(RESIDENTS!$M:$M,"Pfizer-BioNTech",RESIDENTS!$AC:$AC,"&lt;="&amp;BA$40,RESIDENTS!$H:$H,"",RESIDENTS!$I:$I,"&gt;="&amp;BA$39)+
COUNTIFS(RESIDENTS!$M:$M,"Pfizer-BioNTech",RESIDENTS!$AC:$AC,"&lt;="&amp;BA$40,RESIDENTS!$H:$H,"&lt;="&amp;BA$40,RESIDENTS!$I:$I,"")+
COUNTIFS(RESIDENTS!$M:$M,"Pfizer-BioNTech",RESIDENTS!$AC:$AC,"&lt;="&amp;BA$40,RESIDENTS!$H:$H,"&lt;="&amp;BA$40,RESIDENTS!$I:$I,"&gt;="&amp;BA$39))</f>
        <v/>
      </c>
      <c r="BB44" s="18" t="str">
        <f ca="1">IF(BB$40="","",COUNTIFS(RESIDENTS!$M:$M,"Pfizer-BioNTech",RESIDENTS!$AC:$AC,"&lt;="&amp;BB$40,RESIDENTS!$H:$H,"",RESIDENTS!$I:$I,"")+
COUNTIFS(RESIDENTS!$M:$M,"Pfizer-BioNTech",RESIDENTS!$AC:$AC,"&lt;="&amp;BB$40,RESIDENTS!$H:$H,"",RESIDENTS!$I:$I,"&gt;="&amp;BB$39)+
COUNTIFS(RESIDENTS!$M:$M,"Pfizer-BioNTech",RESIDENTS!$AC:$AC,"&lt;="&amp;BB$40,RESIDENTS!$H:$H,"&lt;="&amp;BB$40,RESIDENTS!$I:$I,"")+
COUNTIFS(RESIDENTS!$M:$M,"Pfizer-BioNTech",RESIDENTS!$AC:$AC,"&lt;="&amp;BB$40,RESIDENTS!$H:$H,"&lt;="&amp;BB$40,RESIDENTS!$I:$I,"&gt;="&amp;BB$39))</f>
        <v/>
      </c>
      <c r="BC44" s="18" t="str">
        <f ca="1">IF(BC$40="","",COUNTIFS(RESIDENTS!$M:$M,"Pfizer-BioNTech",RESIDENTS!$AC:$AC,"&lt;="&amp;BC$40,RESIDENTS!$H:$H,"",RESIDENTS!$I:$I,"")+
COUNTIFS(RESIDENTS!$M:$M,"Pfizer-BioNTech",RESIDENTS!$AC:$AC,"&lt;="&amp;BC$40,RESIDENTS!$H:$H,"",RESIDENTS!$I:$I,"&gt;="&amp;BC$39)+
COUNTIFS(RESIDENTS!$M:$M,"Pfizer-BioNTech",RESIDENTS!$AC:$AC,"&lt;="&amp;BC$40,RESIDENTS!$H:$H,"&lt;="&amp;BC$40,RESIDENTS!$I:$I,"")+
COUNTIFS(RESIDENTS!$M:$M,"Pfizer-BioNTech",RESIDENTS!$AC:$AC,"&lt;="&amp;BC$40,RESIDENTS!$H:$H,"&lt;="&amp;BC$40,RESIDENTS!$I:$I,"&gt;="&amp;BC$39))</f>
        <v/>
      </c>
      <c r="BD44" s="18" t="str">
        <f ca="1">IF(BD$40="","",COUNTIFS(RESIDENTS!$M:$M,"Pfizer-BioNTech",RESIDENTS!$AC:$AC,"&lt;="&amp;BD$40,RESIDENTS!$H:$H,"",RESIDENTS!$I:$I,"")+
COUNTIFS(RESIDENTS!$M:$M,"Pfizer-BioNTech",RESIDENTS!$AC:$AC,"&lt;="&amp;BD$40,RESIDENTS!$H:$H,"",RESIDENTS!$I:$I,"&gt;="&amp;BD$39)+
COUNTIFS(RESIDENTS!$M:$M,"Pfizer-BioNTech",RESIDENTS!$AC:$AC,"&lt;="&amp;BD$40,RESIDENTS!$H:$H,"&lt;="&amp;BD$40,RESIDENTS!$I:$I,"")+
COUNTIFS(RESIDENTS!$M:$M,"Pfizer-BioNTech",RESIDENTS!$AC:$AC,"&lt;="&amp;BD$40,RESIDENTS!$H:$H,"&lt;="&amp;BD$40,RESIDENTS!$I:$I,"&gt;="&amp;BD$39))</f>
        <v/>
      </c>
      <c r="BE44" s="18" t="str">
        <f ca="1">IF(BE$40="","",COUNTIFS(RESIDENTS!$M:$M,"Pfizer-BioNTech",RESIDENTS!$AC:$AC,"&lt;="&amp;BE$40,RESIDENTS!$H:$H,"",RESIDENTS!$I:$I,"")+
COUNTIFS(RESIDENTS!$M:$M,"Pfizer-BioNTech",RESIDENTS!$AC:$AC,"&lt;="&amp;BE$40,RESIDENTS!$H:$H,"",RESIDENTS!$I:$I,"&gt;="&amp;BE$39)+
COUNTIFS(RESIDENTS!$M:$M,"Pfizer-BioNTech",RESIDENTS!$AC:$AC,"&lt;="&amp;BE$40,RESIDENTS!$H:$H,"&lt;="&amp;BE$40,RESIDENTS!$I:$I,"")+
COUNTIFS(RESIDENTS!$M:$M,"Pfizer-BioNTech",RESIDENTS!$AC:$AC,"&lt;="&amp;BE$40,RESIDENTS!$H:$H,"&lt;="&amp;BE$40,RESIDENTS!$I:$I,"&gt;="&amp;BE$39))</f>
        <v/>
      </c>
      <c r="BF44" s="18" t="str">
        <f ca="1">IF(BF$40="","",COUNTIFS(RESIDENTS!$M:$M,"Pfizer-BioNTech",RESIDENTS!$AC:$AC,"&lt;="&amp;BF$40,RESIDENTS!$H:$H,"",RESIDENTS!$I:$I,"")+
COUNTIFS(RESIDENTS!$M:$M,"Pfizer-BioNTech",RESIDENTS!$AC:$AC,"&lt;="&amp;BF$40,RESIDENTS!$H:$H,"",RESIDENTS!$I:$I,"&gt;="&amp;BF$39)+
COUNTIFS(RESIDENTS!$M:$M,"Pfizer-BioNTech",RESIDENTS!$AC:$AC,"&lt;="&amp;BF$40,RESIDENTS!$H:$H,"&lt;="&amp;BF$40,RESIDENTS!$I:$I,"")+
COUNTIFS(RESIDENTS!$M:$M,"Pfizer-BioNTech",RESIDENTS!$AC:$AC,"&lt;="&amp;BF$40,RESIDENTS!$H:$H,"&lt;="&amp;BF$40,RESIDENTS!$I:$I,"&gt;="&amp;BF$39))</f>
        <v/>
      </c>
      <c r="BG44" s="18" t="str">
        <f ca="1">IF(BG$40="","",COUNTIFS(RESIDENTS!$M:$M,"Pfizer-BioNTech",RESIDENTS!$AC:$AC,"&lt;="&amp;BG$40,RESIDENTS!$H:$H,"",RESIDENTS!$I:$I,"")+
COUNTIFS(RESIDENTS!$M:$M,"Pfizer-BioNTech",RESIDENTS!$AC:$AC,"&lt;="&amp;BG$40,RESIDENTS!$H:$H,"",RESIDENTS!$I:$I,"&gt;="&amp;BG$39)+
COUNTIFS(RESIDENTS!$M:$M,"Pfizer-BioNTech",RESIDENTS!$AC:$AC,"&lt;="&amp;BG$40,RESIDENTS!$H:$H,"&lt;="&amp;BG$40,RESIDENTS!$I:$I,"")+
COUNTIFS(RESIDENTS!$M:$M,"Pfizer-BioNTech",RESIDENTS!$AC:$AC,"&lt;="&amp;BG$40,RESIDENTS!$H:$H,"&lt;="&amp;BG$40,RESIDENTS!$I:$I,"&gt;="&amp;BG$39))</f>
        <v/>
      </c>
      <c r="BH44" s="18" t="str">
        <f ca="1">IF(BH$40="","",COUNTIFS(RESIDENTS!$M:$M,"Pfizer-BioNTech",RESIDENTS!$AC:$AC,"&lt;="&amp;BH$40,RESIDENTS!$H:$H,"",RESIDENTS!$I:$I,"")+
COUNTIFS(RESIDENTS!$M:$M,"Pfizer-BioNTech",RESIDENTS!$AC:$AC,"&lt;="&amp;BH$40,RESIDENTS!$H:$H,"",RESIDENTS!$I:$I,"&gt;="&amp;BH$39)+
COUNTIFS(RESIDENTS!$M:$M,"Pfizer-BioNTech",RESIDENTS!$AC:$AC,"&lt;="&amp;BH$40,RESIDENTS!$H:$H,"&lt;="&amp;BH$40,RESIDENTS!$I:$I,"")+
COUNTIFS(RESIDENTS!$M:$M,"Pfizer-BioNTech",RESIDENTS!$AC:$AC,"&lt;="&amp;BH$40,RESIDENTS!$H:$H,"&lt;="&amp;BH$40,RESIDENTS!$I:$I,"&gt;="&amp;BH$39))</f>
        <v/>
      </c>
      <c r="BI44" s="18" t="str">
        <f ca="1">IF(BI$40="","",COUNTIFS(RESIDENTS!$M:$M,"Pfizer-BioNTech",RESIDENTS!$AC:$AC,"&lt;="&amp;BI$40,RESIDENTS!$H:$H,"",RESIDENTS!$I:$I,"")+
COUNTIFS(RESIDENTS!$M:$M,"Pfizer-BioNTech",RESIDENTS!$AC:$AC,"&lt;="&amp;BI$40,RESIDENTS!$H:$H,"",RESIDENTS!$I:$I,"&gt;="&amp;BI$39)+
COUNTIFS(RESIDENTS!$M:$M,"Pfizer-BioNTech",RESIDENTS!$AC:$AC,"&lt;="&amp;BI$40,RESIDENTS!$H:$H,"&lt;="&amp;BI$40,RESIDENTS!$I:$I,"")+
COUNTIFS(RESIDENTS!$M:$M,"Pfizer-BioNTech",RESIDENTS!$AC:$AC,"&lt;="&amp;BI$40,RESIDENTS!$H:$H,"&lt;="&amp;BI$40,RESIDENTS!$I:$I,"&gt;="&amp;BI$39))</f>
        <v/>
      </c>
      <c r="BJ44" s="18" t="str">
        <f ca="1">IF(BJ$40="","",COUNTIFS(RESIDENTS!$M:$M,"Pfizer-BioNTech",RESIDENTS!$AC:$AC,"&lt;="&amp;BJ$40,RESIDENTS!$H:$H,"",RESIDENTS!$I:$I,"")+
COUNTIFS(RESIDENTS!$M:$M,"Pfizer-BioNTech",RESIDENTS!$AC:$AC,"&lt;="&amp;BJ$40,RESIDENTS!$H:$H,"",RESIDENTS!$I:$I,"&gt;="&amp;BJ$39)+
COUNTIFS(RESIDENTS!$M:$M,"Pfizer-BioNTech",RESIDENTS!$AC:$AC,"&lt;="&amp;BJ$40,RESIDENTS!$H:$H,"&lt;="&amp;BJ$40,RESIDENTS!$I:$I,"")+
COUNTIFS(RESIDENTS!$M:$M,"Pfizer-BioNTech",RESIDENTS!$AC:$AC,"&lt;="&amp;BJ$40,RESIDENTS!$H:$H,"&lt;="&amp;BJ$40,RESIDENTS!$I:$I,"&gt;="&amp;BJ$39))</f>
        <v/>
      </c>
      <c r="BK44" s="18" t="str">
        <f ca="1">IF(BK$40="","",COUNTIFS(RESIDENTS!$M:$M,"Pfizer-BioNTech",RESIDENTS!$AC:$AC,"&lt;="&amp;BK$40,RESIDENTS!$H:$H,"",RESIDENTS!$I:$I,"")+
COUNTIFS(RESIDENTS!$M:$M,"Pfizer-BioNTech",RESIDENTS!$AC:$AC,"&lt;="&amp;BK$40,RESIDENTS!$H:$H,"",RESIDENTS!$I:$I,"&gt;="&amp;BK$39)+
COUNTIFS(RESIDENTS!$M:$M,"Pfizer-BioNTech",RESIDENTS!$AC:$AC,"&lt;="&amp;BK$40,RESIDENTS!$H:$H,"&lt;="&amp;BK$40,RESIDENTS!$I:$I,"")+
COUNTIFS(RESIDENTS!$M:$M,"Pfizer-BioNTech",RESIDENTS!$AC:$AC,"&lt;="&amp;BK$40,RESIDENTS!$H:$H,"&lt;="&amp;BK$40,RESIDENTS!$I:$I,"&gt;="&amp;BK$39))</f>
        <v/>
      </c>
      <c r="BL44" s="18" t="str">
        <f ca="1">IF(BL$40="","",COUNTIFS(RESIDENTS!$M:$M,"Pfizer-BioNTech",RESIDENTS!$AC:$AC,"&lt;="&amp;BL$40,RESIDENTS!$H:$H,"",RESIDENTS!$I:$I,"")+
COUNTIFS(RESIDENTS!$M:$M,"Pfizer-BioNTech",RESIDENTS!$AC:$AC,"&lt;="&amp;BL$40,RESIDENTS!$H:$H,"",RESIDENTS!$I:$I,"&gt;="&amp;BL$39)+
COUNTIFS(RESIDENTS!$M:$M,"Pfizer-BioNTech",RESIDENTS!$AC:$AC,"&lt;="&amp;BL$40,RESIDENTS!$H:$H,"&lt;="&amp;BL$40,RESIDENTS!$I:$I,"")+
COUNTIFS(RESIDENTS!$M:$M,"Pfizer-BioNTech",RESIDENTS!$AC:$AC,"&lt;="&amp;BL$40,RESIDENTS!$H:$H,"&lt;="&amp;BL$40,RESIDENTS!$I:$I,"&gt;="&amp;BL$39))</f>
        <v/>
      </c>
      <c r="BM44" s="18" t="str">
        <f ca="1">IF(BM$40="","",COUNTIFS(RESIDENTS!$M:$M,"Pfizer-BioNTech",RESIDENTS!$AC:$AC,"&lt;="&amp;BM$40,RESIDENTS!$H:$H,"",RESIDENTS!$I:$I,"")+
COUNTIFS(RESIDENTS!$M:$M,"Pfizer-BioNTech",RESIDENTS!$AC:$AC,"&lt;="&amp;BM$40,RESIDENTS!$H:$H,"",RESIDENTS!$I:$I,"&gt;="&amp;BM$39)+
COUNTIFS(RESIDENTS!$M:$M,"Pfizer-BioNTech",RESIDENTS!$AC:$AC,"&lt;="&amp;BM$40,RESIDENTS!$H:$H,"&lt;="&amp;BM$40,RESIDENTS!$I:$I,"")+
COUNTIFS(RESIDENTS!$M:$M,"Pfizer-BioNTech",RESIDENTS!$AC:$AC,"&lt;="&amp;BM$40,RESIDENTS!$H:$H,"&lt;="&amp;BM$40,RESIDENTS!$I:$I,"&gt;="&amp;BM$39))</f>
        <v/>
      </c>
      <c r="BN44" s="18" t="str">
        <f ca="1">IF(BN$40="","",COUNTIFS(RESIDENTS!$M:$M,"Pfizer-BioNTech",RESIDENTS!$AC:$AC,"&lt;="&amp;BN$40,RESIDENTS!$H:$H,"",RESIDENTS!$I:$I,"")+
COUNTIFS(RESIDENTS!$M:$M,"Pfizer-BioNTech",RESIDENTS!$AC:$AC,"&lt;="&amp;BN$40,RESIDENTS!$H:$H,"",RESIDENTS!$I:$I,"&gt;="&amp;BN$39)+
COUNTIFS(RESIDENTS!$M:$M,"Pfizer-BioNTech",RESIDENTS!$AC:$AC,"&lt;="&amp;BN$40,RESIDENTS!$H:$H,"&lt;="&amp;BN$40,RESIDENTS!$I:$I,"")+
COUNTIFS(RESIDENTS!$M:$M,"Pfizer-BioNTech",RESIDENTS!$AC:$AC,"&lt;="&amp;BN$40,RESIDENTS!$H:$H,"&lt;="&amp;BN$40,RESIDENTS!$I:$I,"&gt;="&amp;BN$39))</f>
        <v/>
      </c>
      <c r="BO44" s="18" t="str">
        <f ca="1">IF(BO$40="","",COUNTIFS(RESIDENTS!$M:$M,"Pfizer-BioNTech",RESIDENTS!$AC:$AC,"&lt;="&amp;BO$40,RESIDENTS!$H:$H,"",RESIDENTS!$I:$I,"")+
COUNTIFS(RESIDENTS!$M:$M,"Pfizer-BioNTech",RESIDENTS!$AC:$AC,"&lt;="&amp;BO$40,RESIDENTS!$H:$H,"",RESIDENTS!$I:$I,"&gt;="&amp;BO$39)+
COUNTIFS(RESIDENTS!$M:$M,"Pfizer-BioNTech",RESIDENTS!$AC:$AC,"&lt;="&amp;BO$40,RESIDENTS!$H:$H,"&lt;="&amp;BO$40,RESIDENTS!$I:$I,"")+
COUNTIFS(RESIDENTS!$M:$M,"Pfizer-BioNTech",RESIDENTS!$AC:$AC,"&lt;="&amp;BO$40,RESIDENTS!$H:$H,"&lt;="&amp;BO$40,RESIDENTS!$I:$I,"&gt;="&amp;BO$39))</f>
        <v/>
      </c>
      <c r="BP44" s="18" t="str">
        <f ca="1">IF(BP$40="","",COUNTIFS(RESIDENTS!$M:$M,"Pfizer-BioNTech",RESIDENTS!$AC:$AC,"&lt;="&amp;BP$40,RESIDENTS!$H:$H,"",RESIDENTS!$I:$I,"")+
COUNTIFS(RESIDENTS!$M:$M,"Pfizer-BioNTech",RESIDENTS!$AC:$AC,"&lt;="&amp;BP$40,RESIDENTS!$H:$H,"",RESIDENTS!$I:$I,"&gt;="&amp;BP$39)+
COUNTIFS(RESIDENTS!$M:$M,"Pfizer-BioNTech",RESIDENTS!$AC:$AC,"&lt;="&amp;BP$40,RESIDENTS!$H:$H,"&lt;="&amp;BP$40,RESIDENTS!$I:$I,"")+
COUNTIFS(RESIDENTS!$M:$M,"Pfizer-BioNTech",RESIDENTS!$AC:$AC,"&lt;="&amp;BP$40,RESIDENTS!$H:$H,"&lt;="&amp;BP$40,RESIDENTS!$I:$I,"&gt;="&amp;BP$39))</f>
        <v/>
      </c>
      <c r="BQ44" s="18" t="str">
        <f ca="1">IF(BQ$40="","",COUNTIFS(RESIDENTS!$M:$M,"Pfizer-BioNTech",RESIDENTS!$AC:$AC,"&lt;="&amp;BQ$40,RESIDENTS!$H:$H,"",RESIDENTS!$I:$I,"")+
COUNTIFS(RESIDENTS!$M:$M,"Pfizer-BioNTech",RESIDENTS!$AC:$AC,"&lt;="&amp;BQ$40,RESIDENTS!$H:$H,"",RESIDENTS!$I:$I,"&gt;="&amp;BQ$39)+
COUNTIFS(RESIDENTS!$M:$M,"Pfizer-BioNTech",RESIDENTS!$AC:$AC,"&lt;="&amp;BQ$40,RESIDENTS!$H:$H,"&lt;="&amp;BQ$40,RESIDENTS!$I:$I,"")+
COUNTIFS(RESIDENTS!$M:$M,"Pfizer-BioNTech",RESIDENTS!$AC:$AC,"&lt;="&amp;BQ$40,RESIDENTS!$H:$H,"&lt;="&amp;BQ$40,RESIDENTS!$I:$I,"&gt;="&amp;BQ$39))</f>
        <v/>
      </c>
      <c r="BR44" s="18" t="str">
        <f ca="1">IF(BR$40="","",COUNTIFS(RESIDENTS!$M:$M,"Pfizer-BioNTech",RESIDENTS!$AC:$AC,"&lt;="&amp;BR$40,RESIDENTS!$H:$H,"",RESIDENTS!$I:$I,"")+
COUNTIFS(RESIDENTS!$M:$M,"Pfizer-BioNTech",RESIDENTS!$AC:$AC,"&lt;="&amp;BR$40,RESIDENTS!$H:$H,"",RESIDENTS!$I:$I,"&gt;="&amp;BR$39)+
COUNTIFS(RESIDENTS!$M:$M,"Pfizer-BioNTech",RESIDENTS!$AC:$AC,"&lt;="&amp;BR$40,RESIDENTS!$H:$H,"&lt;="&amp;BR$40,RESIDENTS!$I:$I,"")+
COUNTIFS(RESIDENTS!$M:$M,"Pfizer-BioNTech",RESIDENTS!$AC:$AC,"&lt;="&amp;BR$40,RESIDENTS!$H:$H,"&lt;="&amp;BR$40,RESIDENTS!$I:$I,"&gt;="&amp;BR$39))</f>
        <v/>
      </c>
      <c r="BS44" s="18" t="str">
        <f ca="1">IF(BS$40="","",COUNTIFS(RESIDENTS!$M:$M,"Pfizer-BioNTech",RESIDENTS!$AC:$AC,"&lt;="&amp;BS$40,RESIDENTS!$H:$H,"",RESIDENTS!$I:$I,"")+
COUNTIFS(RESIDENTS!$M:$M,"Pfizer-BioNTech",RESIDENTS!$AC:$AC,"&lt;="&amp;BS$40,RESIDENTS!$H:$H,"",RESIDENTS!$I:$I,"&gt;="&amp;BS$39)+
COUNTIFS(RESIDENTS!$M:$M,"Pfizer-BioNTech",RESIDENTS!$AC:$AC,"&lt;="&amp;BS$40,RESIDENTS!$H:$H,"&lt;="&amp;BS$40,RESIDENTS!$I:$I,"")+
COUNTIFS(RESIDENTS!$M:$M,"Pfizer-BioNTech",RESIDENTS!$AC:$AC,"&lt;="&amp;BS$40,RESIDENTS!$H:$H,"&lt;="&amp;BS$40,RESIDENTS!$I:$I,"&gt;="&amp;BS$39))</f>
        <v/>
      </c>
      <c r="BT44" s="18" t="str">
        <f ca="1">IF(BT$40="","",COUNTIFS(RESIDENTS!$M:$M,"Pfizer-BioNTech",RESIDENTS!$AC:$AC,"&lt;="&amp;BT$40,RESIDENTS!$H:$H,"",RESIDENTS!$I:$I,"")+
COUNTIFS(RESIDENTS!$M:$M,"Pfizer-BioNTech",RESIDENTS!$AC:$AC,"&lt;="&amp;BT$40,RESIDENTS!$H:$H,"",RESIDENTS!$I:$I,"&gt;="&amp;BT$39)+
COUNTIFS(RESIDENTS!$M:$M,"Pfizer-BioNTech",RESIDENTS!$AC:$AC,"&lt;="&amp;BT$40,RESIDENTS!$H:$H,"&lt;="&amp;BT$40,RESIDENTS!$I:$I,"")+
COUNTIFS(RESIDENTS!$M:$M,"Pfizer-BioNTech",RESIDENTS!$AC:$AC,"&lt;="&amp;BT$40,RESIDENTS!$H:$H,"&lt;="&amp;BT$40,RESIDENTS!$I:$I,"&gt;="&amp;BT$39))</f>
        <v/>
      </c>
      <c r="BU44" s="18" t="str">
        <f ca="1">IF(BU$40="","",COUNTIFS(RESIDENTS!$M:$M,"Pfizer-BioNTech",RESIDENTS!$AC:$AC,"&lt;="&amp;BU$40,RESIDENTS!$H:$H,"",RESIDENTS!$I:$I,"")+
COUNTIFS(RESIDENTS!$M:$M,"Pfizer-BioNTech",RESIDENTS!$AC:$AC,"&lt;="&amp;BU$40,RESIDENTS!$H:$H,"",RESIDENTS!$I:$I,"&gt;="&amp;BU$39)+
COUNTIFS(RESIDENTS!$M:$M,"Pfizer-BioNTech",RESIDENTS!$AC:$AC,"&lt;="&amp;BU$40,RESIDENTS!$H:$H,"&lt;="&amp;BU$40,RESIDENTS!$I:$I,"")+
COUNTIFS(RESIDENTS!$M:$M,"Pfizer-BioNTech",RESIDENTS!$AC:$AC,"&lt;="&amp;BU$40,RESIDENTS!$H:$H,"&lt;="&amp;BU$40,RESIDENTS!$I:$I,"&gt;="&amp;BU$39))</f>
        <v/>
      </c>
      <c r="BV44" s="18" t="str">
        <f ca="1">IF(BV$40="","",COUNTIFS(RESIDENTS!$M:$M,"Pfizer-BioNTech",RESIDENTS!$AC:$AC,"&lt;="&amp;BV$40,RESIDENTS!$H:$H,"",RESIDENTS!$I:$I,"")+
COUNTIFS(RESIDENTS!$M:$M,"Pfizer-BioNTech",RESIDENTS!$AC:$AC,"&lt;="&amp;BV$40,RESIDENTS!$H:$H,"",RESIDENTS!$I:$I,"&gt;="&amp;BV$39)+
COUNTIFS(RESIDENTS!$M:$M,"Pfizer-BioNTech",RESIDENTS!$AC:$AC,"&lt;="&amp;BV$40,RESIDENTS!$H:$H,"&lt;="&amp;BV$40,RESIDENTS!$I:$I,"")+
COUNTIFS(RESIDENTS!$M:$M,"Pfizer-BioNTech",RESIDENTS!$AC:$AC,"&lt;="&amp;BV$40,RESIDENTS!$H:$H,"&lt;="&amp;BV$40,RESIDENTS!$I:$I,"&gt;="&amp;BV$39))</f>
        <v/>
      </c>
      <c r="BW44" s="18" t="str">
        <f ca="1">IF(BW$40="","",COUNTIFS(RESIDENTS!$M:$M,"Pfizer-BioNTech",RESIDENTS!$AC:$AC,"&lt;="&amp;BW$40,RESIDENTS!$H:$H,"",RESIDENTS!$I:$I,"")+
COUNTIFS(RESIDENTS!$M:$M,"Pfizer-BioNTech",RESIDENTS!$AC:$AC,"&lt;="&amp;BW$40,RESIDENTS!$H:$H,"",RESIDENTS!$I:$I,"&gt;="&amp;BW$39)+
COUNTIFS(RESIDENTS!$M:$M,"Pfizer-BioNTech",RESIDENTS!$AC:$AC,"&lt;="&amp;BW$40,RESIDENTS!$H:$H,"&lt;="&amp;BW$40,RESIDENTS!$I:$I,"")+
COUNTIFS(RESIDENTS!$M:$M,"Pfizer-BioNTech",RESIDENTS!$AC:$AC,"&lt;="&amp;BW$40,RESIDENTS!$H:$H,"&lt;="&amp;BW$40,RESIDENTS!$I:$I,"&gt;="&amp;BW$39))</f>
        <v/>
      </c>
      <c r="BX44" s="18" t="str">
        <f ca="1">IF(BX$40="","",COUNTIFS(RESIDENTS!$M:$M,"Pfizer-BioNTech",RESIDENTS!$AC:$AC,"&lt;="&amp;BX$40,RESIDENTS!$H:$H,"",RESIDENTS!$I:$I,"")+
COUNTIFS(RESIDENTS!$M:$M,"Pfizer-BioNTech",RESIDENTS!$AC:$AC,"&lt;="&amp;BX$40,RESIDENTS!$H:$H,"",RESIDENTS!$I:$I,"&gt;="&amp;BX$39)+
COUNTIFS(RESIDENTS!$M:$M,"Pfizer-BioNTech",RESIDENTS!$AC:$AC,"&lt;="&amp;BX$40,RESIDENTS!$H:$H,"&lt;="&amp;BX$40,RESIDENTS!$I:$I,"")+
COUNTIFS(RESIDENTS!$M:$M,"Pfizer-BioNTech",RESIDENTS!$AC:$AC,"&lt;="&amp;BX$40,RESIDENTS!$H:$H,"&lt;="&amp;BX$40,RESIDENTS!$I:$I,"&gt;="&amp;BX$39))</f>
        <v/>
      </c>
      <c r="BY44" s="18" t="str">
        <f ca="1">IF(BY$40="","",COUNTIFS(RESIDENTS!$M:$M,"Pfizer-BioNTech",RESIDENTS!$AC:$AC,"&lt;="&amp;BY$40,RESIDENTS!$H:$H,"",RESIDENTS!$I:$I,"")+
COUNTIFS(RESIDENTS!$M:$M,"Pfizer-BioNTech",RESIDENTS!$AC:$AC,"&lt;="&amp;BY$40,RESIDENTS!$H:$H,"",RESIDENTS!$I:$I,"&gt;="&amp;BY$39)+
COUNTIFS(RESIDENTS!$M:$M,"Pfizer-BioNTech",RESIDENTS!$AC:$AC,"&lt;="&amp;BY$40,RESIDENTS!$H:$H,"&lt;="&amp;BY$40,RESIDENTS!$I:$I,"")+
COUNTIFS(RESIDENTS!$M:$M,"Pfizer-BioNTech",RESIDENTS!$AC:$AC,"&lt;="&amp;BY$40,RESIDENTS!$H:$H,"&lt;="&amp;BY$40,RESIDENTS!$I:$I,"&gt;="&amp;BY$39))</f>
        <v/>
      </c>
      <c r="BZ44" s="18" t="str">
        <f ca="1">IF(BZ$40="","",COUNTIFS(RESIDENTS!$M:$M,"Pfizer-BioNTech",RESIDENTS!$AC:$AC,"&lt;="&amp;BZ$40,RESIDENTS!$H:$H,"",RESIDENTS!$I:$I,"")+
COUNTIFS(RESIDENTS!$M:$M,"Pfizer-BioNTech",RESIDENTS!$AC:$AC,"&lt;="&amp;BZ$40,RESIDENTS!$H:$H,"",RESIDENTS!$I:$I,"&gt;="&amp;BZ$39)+
COUNTIFS(RESIDENTS!$M:$M,"Pfizer-BioNTech",RESIDENTS!$AC:$AC,"&lt;="&amp;BZ$40,RESIDENTS!$H:$H,"&lt;="&amp;BZ$40,RESIDENTS!$I:$I,"")+
COUNTIFS(RESIDENTS!$M:$M,"Pfizer-BioNTech",RESIDENTS!$AC:$AC,"&lt;="&amp;BZ$40,RESIDENTS!$H:$H,"&lt;="&amp;BZ$40,RESIDENTS!$I:$I,"&gt;="&amp;BZ$39))</f>
        <v/>
      </c>
      <c r="CA44" s="18" t="str">
        <f ca="1">IF(CA$40="","",COUNTIFS(RESIDENTS!$M:$M,"Pfizer-BioNTech",RESIDENTS!$AC:$AC,"&lt;="&amp;CA$40,RESIDENTS!$H:$H,"",RESIDENTS!$I:$I,"")+
COUNTIFS(RESIDENTS!$M:$M,"Pfizer-BioNTech",RESIDENTS!$AC:$AC,"&lt;="&amp;CA$40,RESIDENTS!$H:$H,"",RESIDENTS!$I:$I,"&gt;="&amp;CA$39)+
COUNTIFS(RESIDENTS!$M:$M,"Pfizer-BioNTech",RESIDENTS!$AC:$AC,"&lt;="&amp;CA$40,RESIDENTS!$H:$H,"&lt;="&amp;CA$40,RESIDENTS!$I:$I,"")+
COUNTIFS(RESIDENTS!$M:$M,"Pfizer-BioNTech",RESIDENTS!$AC:$AC,"&lt;="&amp;CA$40,RESIDENTS!$H:$H,"&lt;="&amp;CA$40,RESIDENTS!$I:$I,"&gt;="&amp;CA$39))</f>
        <v/>
      </c>
      <c r="CB44" s="18" t="str">
        <f ca="1">IF(CB$40="","",COUNTIFS(RESIDENTS!$M:$M,"Pfizer-BioNTech",RESIDENTS!$AC:$AC,"&lt;="&amp;CB$40,RESIDENTS!$H:$H,"",RESIDENTS!$I:$I,"")+
COUNTIFS(RESIDENTS!$M:$M,"Pfizer-BioNTech",RESIDENTS!$AC:$AC,"&lt;="&amp;CB$40,RESIDENTS!$H:$H,"",RESIDENTS!$I:$I,"&gt;="&amp;CB$39)+
COUNTIFS(RESIDENTS!$M:$M,"Pfizer-BioNTech",RESIDENTS!$AC:$AC,"&lt;="&amp;CB$40,RESIDENTS!$H:$H,"&lt;="&amp;CB$40,RESIDENTS!$I:$I,"")+
COUNTIFS(RESIDENTS!$M:$M,"Pfizer-BioNTech",RESIDENTS!$AC:$AC,"&lt;="&amp;CB$40,RESIDENTS!$H:$H,"&lt;="&amp;CB$40,RESIDENTS!$I:$I,"&gt;="&amp;CB$39))</f>
        <v/>
      </c>
      <c r="CC44" s="18" t="str">
        <f ca="1">IF(CC$40="","",COUNTIFS(RESIDENTS!$M:$M,"Pfizer-BioNTech",RESIDENTS!$AC:$AC,"&lt;="&amp;CC$40,RESIDENTS!$H:$H,"",RESIDENTS!$I:$I,"")+
COUNTIFS(RESIDENTS!$M:$M,"Pfizer-BioNTech",RESIDENTS!$AC:$AC,"&lt;="&amp;CC$40,RESIDENTS!$H:$H,"",RESIDENTS!$I:$I,"&gt;="&amp;CC$39)+
COUNTIFS(RESIDENTS!$M:$M,"Pfizer-BioNTech",RESIDENTS!$AC:$AC,"&lt;="&amp;CC$40,RESIDENTS!$H:$H,"&lt;="&amp;CC$40,RESIDENTS!$I:$I,"")+
COUNTIFS(RESIDENTS!$M:$M,"Pfizer-BioNTech",RESIDENTS!$AC:$AC,"&lt;="&amp;CC$40,RESIDENTS!$H:$H,"&lt;="&amp;CC$40,RESIDENTS!$I:$I,"&gt;="&amp;CC$39))</f>
        <v/>
      </c>
      <c r="CD44" s="18" t="str">
        <f ca="1">IF(CD$40="","",COUNTIFS(RESIDENTS!$M:$M,"Pfizer-BioNTech",RESIDENTS!$AC:$AC,"&lt;="&amp;CD$40,RESIDENTS!$H:$H,"",RESIDENTS!$I:$I,"")+
COUNTIFS(RESIDENTS!$M:$M,"Pfizer-BioNTech",RESIDENTS!$AC:$AC,"&lt;="&amp;CD$40,RESIDENTS!$H:$H,"",RESIDENTS!$I:$I,"&gt;="&amp;CD$39)+
COUNTIFS(RESIDENTS!$M:$M,"Pfizer-BioNTech",RESIDENTS!$AC:$AC,"&lt;="&amp;CD$40,RESIDENTS!$H:$H,"&lt;="&amp;CD$40,RESIDENTS!$I:$I,"")+
COUNTIFS(RESIDENTS!$M:$M,"Pfizer-BioNTech",RESIDENTS!$AC:$AC,"&lt;="&amp;CD$40,RESIDENTS!$H:$H,"&lt;="&amp;CD$40,RESIDENTS!$I:$I,"&gt;="&amp;CD$39))</f>
        <v/>
      </c>
      <c r="CE44" s="18" t="str">
        <f ca="1">IF(CE$40="","",COUNTIFS(RESIDENTS!$M:$M,"Pfizer-BioNTech",RESIDENTS!$AC:$AC,"&lt;="&amp;CE$40,RESIDENTS!$H:$H,"",RESIDENTS!$I:$I,"")+
COUNTIFS(RESIDENTS!$M:$M,"Pfizer-BioNTech",RESIDENTS!$AC:$AC,"&lt;="&amp;CE$40,RESIDENTS!$H:$H,"",RESIDENTS!$I:$I,"&gt;="&amp;CE$39)+
COUNTIFS(RESIDENTS!$M:$M,"Pfizer-BioNTech",RESIDENTS!$AC:$AC,"&lt;="&amp;CE$40,RESIDENTS!$H:$H,"&lt;="&amp;CE$40,RESIDENTS!$I:$I,"")+
COUNTIFS(RESIDENTS!$M:$M,"Pfizer-BioNTech",RESIDENTS!$AC:$AC,"&lt;="&amp;CE$40,RESIDENTS!$H:$H,"&lt;="&amp;CE$40,RESIDENTS!$I:$I,"&gt;="&amp;CE$39))</f>
        <v/>
      </c>
      <c r="CF44" s="18" t="str">
        <f ca="1">IF(CF$40="","",COUNTIFS(RESIDENTS!$M:$M,"Pfizer-BioNTech",RESIDENTS!$AC:$AC,"&lt;="&amp;CF$40,RESIDENTS!$H:$H,"",RESIDENTS!$I:$I,"")+
COUNTIFS(RESIDENTS!$M:$M,"Pfizer-BioNTech",RESIDENTS!$AC:$AC,"&lt;="&amp;CF$40,RESIDENTS!$H:$H,"",RESIDENTS!$I:$I,"&gt;="&amp;CF$39)+
COUNTIFS(RESIDENTS!$M:$M,"Pfizer-BioNTech",RESIDENTS!$AC:$AC,"&lt;="&amp;CF$40,RESIDENTS!$H:$H,"&lt;="&amp;CF$40,RESIDENTS!$I:$I,"")+
COUNTIFS(RESIDENTS!$M:$M,"Pfizer-BioNTech",RESIDENTS!$AC:$AC,"&lt;="&amp;CF$40,RESIDENTS!$H:$H,"&lt;="&amp;CF$40,RESIDENTS!$I:$I,"&gt;="&amp;CF$39))</f>
        <v/>
      </c>
      <c r="CG44" s="18" t="str">
        <f ca="1">IF(CG$40="","",COUNTIFS(RESIDENTS!$M:$M,"Pfizer-BioNTech",RESIDENTS!$AC:$AC,"&lt;="&amp;CG$40,RESIDENTS!$H:$H,"",RESIDENTS!$I:$I,"")+
COUNTIFS(RESIDENTS!$M:$M,"Pfizer-BioNTech",RESIDENTS!$AC:$AC,"&lt;="&amp;CG$40,RESIDENTS!$H:$H,"",RESIDENTS!$I:$I,"&gt;="&amp;CG$39)+
COUNTIFS(RESIDENTS!$M:$M,"Pfizer-BioNTech",RESIDENTS!$AC:$AC,"&lt;="&amp;CG$40,RESIDENTS!$H:$H,"&lt;="&amp;CG$40,RESIDENTS!$I:$I,"")+
COUNTIFS(RESIDENTS!$M:$M,"Pfizer-BioNTech",RESIDENTS!$AC:$AC,"&lt;="&amp;CG$40,RESIDENTS!$H:$H,"&lt;="&amp;CG$40,RESIDENTS!$I:$I,"&gt;="&amp;CG$39))</f>
        <v/>
      </c>
      <c r="CH44" s="18" t="str">
        <f ca="1">IF(CH$40="","",COUNTIFS(RESIDENTS!$M:$M,"Pfizer-BioNTech",RESIDENTS!$AC:$AC,"&lt;="&amp;CH$40,RESIDENTS!$H:$H,"",RESIDENTS!$I:$I,"")+
COUNTIFS(RESIDENTS!$M:$M,"Pfizer-BioNTech",RESIDENTS!$AC:$AC,"&lt;="&amp;CH$40,RESIDENTS!$H:$H,"",RESIDENTS!$I:$I,"&gt;="&amp;CH$39)+
COUNTIFS(RESIDENTS!$M:$M,"Pfizer-BioNTech",RESIDENTS!$AC:$AC,"&lt;="&amp;CH$40,RESIDENTS!$H:$H,"&lt;="&amp;CH$40,RESIDENTS!$I:$I,"")+
COUNTIFS(RESIDENTS!$M:$M,"Pfizer-BioNTech",RESIDENTS!$AC:$AC,"&lt;="&amp;CH$40,RESIDENTS!$H:$H,"&lt;="&amp;CH$40,RESIDENTS!$I:$I,"&gt;="&amp;CH$39))</f>
        <v/>
      </c>
      <c r="CI44" s="18" t="str">
        <f ca="1">IF(CI$40="","",COUNTIFS(RESIDENTS!$M:$M,"Pfizer-BioNTech",RESIDENTS!$AC:$AC,"&lt;="&amp;CI$40,RESIDENTS!$H:$H,"",RESIDENTS!$I:$I,"")+
COUNTIFS(RESIDENTS!$M:$M,"Pfizer-BioNTech",RESIDENTS!$AC:$AC,"&lt;="&amp;CI$40,RESIDENTS!$H:$H,"",RESIDENTS!$I:$I,"&gt;="&amp;CI$39)+
COUNTIFS(RESIDENTS!$M:$M,"Pfizer-BioNTech",RESIDENTS!$AC:$AC,"&lt;="&amp;CI$40,RESIDENTS!$H:$H,"&lt;="&amp;CI$40,RESIDENTS!$I:$I,"")+
COUNTIFS(RESIDENTS!$M:$M,"Pfizer-BioNTech",RESIDENTS!$AC:$AC,"&lt;="&amp;CI$40,RESIDENTS!$H:$H,"&lt;="&amp;CI$40,RESIDENTS!$I:$I,"&gt;="&amp;CI$39))</f>
        <v/>
      </c>
      <c r="CJ44" s="18" t="str">
        <f ca="1">IF(CJ$40="","",COUNTIFS(RESIDENTS!$M:$M,"Pfizer-BioNTech",RESIDENTS!$AC:$AC,"&lt;="&amp;CJ$40,RESIDENTS!$H:$H,"",RESIDENTS!$I:$I,"")+
COUNTIFS(RESIDENTS!$M:$M,"Pfizer-BioNTech",RESIDENTS!$AC:$AC,"&lt;="&amp;CJ$40,RESIDENTS!$H:$H,"",RESIDENTS!$I:$I,"&gt;="&amp;CJ$39)+
COUNTIFS(RESIDENTS!$M:$M,"Pfizer-BioNTech",RESIDENTS!$AC:$AC,"&lt;="&amp;CJ$40,RESIDENTS!$H:$H,"&lt;="&amp;CJ$40,RESIDENTS!$I:$I,"")+
COUNTIFS(RESIDENTS!$M:$M,"Pfizer-BioNTech",RESIDENTS!$AC:$AC,"&lt;="&amp;CJ$40,RESIDENTS!$H:$H,"&lt;="&amp;CJ$40,RESIDENTS!$I:$I,"&gt;="&amp;CJ$39))</f>
        <v/>
      </c>
      <c r="CK44" s="18" t="str">
        <f ca="1">IF(CK$40="","",COUNTIFS(RESIDENTS!$M:$M,"Pfizer-BioNTech",RESIDENTS!$AC:$AC,"&lt;="&amp;CK$40,RESIDENTS!$H:$H,"",RESIDENTS!$I:$I,"")+
COUNTIFS(RESIDENTS!$M:$M,"Pfizer-BioNTech",RESIDENTS!$AC:$AC,"&lt;="&amp;CK$40,RESIDENTS!$H:$H,"",RESIDENTS!$I:$I,"&gt;="&amp;CK$39)+
COUNTIFS(RESIDENTS!$M:$M,"Pfizer-BioNTech",RESIDENTS!$AC:$AC,"&lt;="&amp;CK$40,RESIDENTS!$H:$H,"&lt;="&amp;CK$40,RESIDENTS!$I:$I,"")+
COUNTIFS(RESIDENTS!$M:$M,"Pfizer-BioNTech",RESIDENTS!$AC:$AC,"&lt;="&amp;CK$40,RESIDENTS!$H:$H,"&lt;="&amp;CK$40,RESIDENTS!$I:$I,"&gt;="&amp;CK$39))</f>
        <v/>
      </c>
      <c r="CL44" s="18" t="str">
        <f ca="1">IF(CL$40="","",COUNTIFS(RESIDENTS!$M:$M,"Pfizer-BioNTech",RESIDENTS!$AC:$AC,"&lt;="&amp;CL$40,RESIDENTS!$H:$H,"",RESIDENTS!$I:$I,"")+
COUNTIFS(RESIDENTS!$M:$M,"Pfizer-BioNTech",RESIDENTS!$AC:$AC,"&lt;="&amp;CL$40,RESIDENTS!$H:$H,"",RESIDENTS!$I:$I,"&gt;="&amp;CL$39)+
COUNTIFS(RESIDENTS!$M:$M,"Pfizer-BioNTech",RESIDENTS!$AC:$AC,"&lt;="&amp;CL$40,RESIDENTS!$H:$H,"&lt;="&amp;CL$40,RESIDENTS!$I:$I,"")+
COUNTIFS(RESIDENTS!$M:$M,"Pfizer-BioNTech",RESIDENTS!$AC:$AC,"&lt;="&amp;CL$40,RESIDENTS!$H:$H,"&lt;="&amp;CL$40,RESIDENTS!$I:$I,"&gt;="&amp;CL$39))</f>
        <v/>
      </c>
      <c r="CM44" s="18" t="str">
        <f ca="1">IF(CM$40="","",COUNTIFS(RESIDENTS!$M:$M,"Pfizer-BioNTech",RESIDENTS!$AC:$AC,"&lt;="&amp;CM$40,RESIDENTS!$H:$H,"",RESIDENTS!$I:$I,"")+
COUNTIFS(RESIDENTS!$M:$M,"Pfizer-BioNTech",RESIDENTS!$AC:$AC,"&lt;="&amp;CM$40,RESIDENTS!$H:$H,"",RESIDENTS!$I:$I,"&gt;="&amp;CM$39)+
COUNTIFS(RESIDENTS!$M:$M,"Pfizer-BioNTech",RESIDENTS!$AC:$AC,"&lt;="&amp;CM$40,RESIDENTS!$H:$H,"&lt;="&amp;CM$40,RESIDENTS!$I:$I,"")+
COUNTIFS(RESIDENTS!$M:$M,"Pfizer-BioNTech",RESIDENTS!$AC:$AC,"&lt;="&amp;CM$40,RESIDENTS!$H:$H,"&lt;="&amp;CM$40,RESIDENTS!$I:$I,"&gt;="&amp;CM$39))</f>
        <v/>
      </c>
      <c r="CN44" s="18" t="str">
        <f ca="1">IF(CN$40="","",COUNTIFS(RESIDENTS!$M:$M,"Pfizer-BioNTech",RESIDENTS!$AC:$AC,"&lt;="&amp;CN$40,RESIDENTS!$H:$H,"",RESIDENTS!$I:$I,"")+
COUNTIFS(RESIDENTS!$M:$M,"Pfizer-BioNTech",RESIDENTS!$AC:$AC,"&lt;="&amp;CN$40,RESIDENTS!$H:$H,"",RESIDENTS!$I:$I,"&gt;="&amp;CN$39)+
COUNTIFS(RESIDENTS!$M:$M,"Pfizer-BioNTech",RESIDENTS!$AC:$AC,"&lt;="&amp;CN$40,RESIDENTS!$H:$H,"&lt;="&amp;CN$40,RESIDENTS!$I:$I,"")+
COUNTIFS(RESIDENTS!$M:$M,"Pfizer-BioNTech",RESIDENTS!$AC:$AC,"&lt;="&amp;CN$40,RESIDENTS!$H:$H,"&lt;="&amp;CN$40,RESIDENTS!$I:$I,"&gt;="&amp;CN$39))</f>
        <v/>
      </c>
      <c r="CO44" s="18" t="str">
        <f ca="1">IF(CO$40="","",COUNTIFS(RESIDENTS!$M:$M,"Pfizer-BioNTech",RESIDENTS!$AC:$AC,"&lt;="&amp;CO$40,RESIDENTS!$H:$H,"",RESIDENTS!$I:$I,"")+
COUNTIFS(RESIDENTS!$M:$M,"Pfizer-BioNTech",RESIDENTS!$AC:$AC,"&lt;="&amp;CO$40,RESIDENTS!$H:$H,"",RESIDENTS!$I:$I,"&gt;="&amp;CO$39)+
COUNTIFS(RESIDENTS!$M:$M,"Pfizer-BioNTech",RESIDENTS!$AC:$AC,"&lt;="&amp;CO$40,RESIDENTS!$H:$H,"&lt;="&amp;CO$40,RESIDENTS!$I:$I,"")+
COUNTIFS(RESIDENTS!$M:$M,"Pfizer-BioNTech",RESIDENTS!$AC:$AC,"&lt;="&amp;CO$40,RESIDENTS!$H:$H,"&lt;="&amp;CO$40,RESIDENTS!$I:$I,"&gt;="&amp;CO$39))</f>
        <v/>
      </c>
      <c r="CP44" s="18" t="str">
        <f ca="1">IF(CP$40="","",COUNTIFS(RESIDENTS!$M:$M,"Pfizer-BioNTech",RESIDENTS!$AC:$AC,"&lt;="&amp;CP$40,RESIDENTS!$H:$H,"",RESIDENTS!$I:$I,"")+
COUNTIFS(RESIDENTS!$M:$M,"Pfizer-BioNTech",RESIDENTS!$AC:$AC,"&lt;="&amp;CP$40,RESIDENTS!$H:$H,"",RESIDENTS!$I:$I,"&gt;="&amp;CP$39)+
COUNTIFS(RESIDENTS!$M:$M,"Pfizer-BioNTech",RESIDENTS!$AC:$AC,"&lt;="&amp;CP$40,RESIDENTS!$H:$H,"&lt;="&amp;CP$40,RESIDENTS!$I:$I,"")+
COUNTIFS(RESIDENTS!$M:$M,"Pfizer-BioNTech",RESIDENTS!$AC:$AC,"&lt;="&amp;CP$40,RESIDENTS!$H:$H,"&lt;="&amp;CP$40,RESIDENTS!$I:$I,"&gt;="&amp;CP$39))</f>
        <v/>
      </c>
      <c r="CQ44" s="18" t="str">
        <f ca="1">IF(CQ$40="","",COUNTIFS(RESIDENTS!$M:$M,"Pfizer-BioNTech",RESIDENTS!$AC:$AC,"&lt;="&amp;CQ$40,RESIDENTS!$H:$H,"",RESIDENTS!$I:$I,"")+
COUNTIFS(RESIDENTS!$M:$M,"Pfizer-BioNTech",RESIDENTS!$AC:$AC,"&lt;="&amp;CQ$40,RESIDENTS!$H:$H,"",RESIDENTS!$I:$I,"&gt;="&amp;CQ$39)+
COUNTIFS(RESIDENTS!$M:$M,"Pfizer-BioNTech",RESIDENTS!$AC:$AC,"&lt;="&amp;CQ$40,RESIDENTS!$H:$H,"&lt;="&amp;CQ$40,RESIDENTS!$I:$I,"")+
COUNTIFS(RESIDENTS!$M:$M,"Pfizer-BioNTech",RESIDENTS!$AC:$AC,"&lt;="&amp;CQ$40,RESIDENTS!$H:$H,"&lt;="&amp;CQ$40,RESIDENTS!$I:$I,"&gt;="&amp;CQ$39))</f>
        <v/>
      </c>
      <c r="CR44" s="18" t="str">
        <f ca="1">IF(CR$40="","",COUNTIFS(RESIDENTS!$M:$M,"Pfizer-BioNTech",RESIDENTS!$AC:$AC,"&lt;="&amp;CR$40,RESIDENTS!$H:$H,"",RESIDENTS!$I:$I,"")+
COUNTIFS(RESIDENTS!$M:$M,"Pfizer-BioNTech",RESIDENTS!$AC:$AC,"&lt;="&amp;CR$40,RESIDENTS!$H:$H,"",RESIDENTS!$I:$I,"&gt;="&amp;CR$39)+
COUNTIFS(RESIDENTS!$M:$M,"Pfizer-BioNTech",RESIDENTS!$AC:$AC,"&lt;="&amp;CR$40,RESIDENTS!$H:$H,"&lt;="&amp;CR$40,RESIDENTS!$I:$I,"")+
COUNTIFS(RESIDENTS!$M:$M,"Pfizer-BioNTech",RESIDENTS!$AC:$AC,"&lt;="&amp;CR$40,RESIDENTS!$H:$H,"&lt;="&amp;CR$40,RESIDENTS!$I:$I,"&gt;="&amp;CR$39))</f>
        <v/>
      </c>
      <c r="CS44" s="18" t="str">
        <f ca="1">IF(CS$40="","",COUNTIFS(RESIDENTS!$M:$M,"Pfizer-BioNTech",RESIDENTS!$AC:$AC,"&lt;="&amp;CS$40,RESIDENTS!$H:$H,"",RESIDENTS!$I:$I,"")+
COUNTIFS(RESIDENTS!$M:$M,"Pfizer-BioNTech",RESIDENTS!$AC:$AC,"&lt;="&amp;CS$40,RESIDENTS!$H:$H,"",RESIDENTS!$I:$I,"&gt;="&amp;CS$39)+
COUNTIFS(RESIDENTS!$M:$M,"Pfizer-BioNTech",RESIDENTS!$AC:$AC,"&lt;="&amp;CS$40,RESIDENTS!$H:$H,"&lt;="&amp;CS$40,RESIDENTS!$I:$I,"")+
COUNTIFS(RESIDENTS!$M:$M,"Pfizer-BioNTech",RESIDENTS!$AC:$AC,"&lt;="&amp;CS$40,RESIDENTS!$H:$H,"&lt;="&amp;CS$40,RESIDENTS!$I:$I,"&gt;="&amp;CS$39))</f>
        <v/>
      </c>
      <c r="CT44" s="18" t="str">
        <f ca="1">IF(CT$40="","",COUNTIFS(RESIDENTS!$M:$M,"Pfizer-BioNTech",RESIDENTS!$AC:$AC,"&lt;="&amp;CT$40,RESIDENTS!$H:$H,"",RESIDENTS!$I:$I,"")+
COUNTIFS(RESIDENTS!$M:$M,"Pfizer-BioNTech",RESIDENTS!$AC:$AC,"&lt;="&amp;CT$40,RESIDENTS!$H:$H,"",RESIDENTS!$I:$I,"&gt;="&amp;CT$39)+
COUNTIFS(RESIDENTS!$M:$M,"Pfizer-BioNTech",RESIDENTS!$AC:$AC,"&lt;="&amp;CT$40,RESIDENTS!$H:$H,"&lt;="&amp;CT$40,RESIDENTS!$I:$I,"")+
COUNTIFS(RESIDENTS!$M:$M,"Pfizer-BioNTech",RESIDENTS!$AC:$AC,"&lt;="&amp;CT$40,RESIDENTS!$H:$H,"&lt;="&amp;CT$40,RESIDENTS!$I:$I,"&gt;="&amp;CT$39))</f>
        <v/>
      </c>
      <c r="CU44" s="18" t="str">
        <f ca="1">IF(CU$40="","",COUNTIFS(RESIDENTS!$M:$M,"Pfizer-BioNTech",RESIDENTS!$AC:$AC,"&lt;="&amp;CU$40,RESIDENTS!$H:$H,"",RESIDENTS!$I:$I,"")+
COUNTIFS(RESIDENTS!$M:$M,"Pfizer-BioNTech",RESIDENTS!$AC:$AC,"&lt;="&amp;CU$40,RESIDENTS!$H:$H,"",RESIDENTS!$I:$I,"&gt;="&amp;CU$39)+
COUNTIFS(RESIDENTS!$M:$M,"Pfizer-BioNTech",RESIDENTS!$AC:$AC,"&lt;="&amp;CU$40,RESIDENTS!$H:$H,"&lt;="&amp;CU$40,RESIDENTS!$I:$I,"")+
COUNTIFS(RESIDENTS!$M:$M,"Pfizer-BioNTech",RESIDENTS!$AC:$AC,"&lt;="&amp;CU$40,RESIDENTS!$H:$H,"&lt;="&amp;CU$40,RESIDENTS!$I:$I,"&gt;="&amp;CU$39))</f>
        <v/>
      </c>
      <c r="CV44" s="18" t="str">
        <f ca="1">IF(CV$40="","",COUNTIFS(RESIDENTS!$M:$M,"Pfizer-BioNTech",RESIDENTS!$AC:$AC,"&lt;="&amp;CV$40,RESIDENTS!$H:$H,"",RESIDENTS!$I:$I,"")+
COUNTIFS(RESIDENTS!$M:$M,"Pfizer-BioNTech",RESIDENTS!$AC:$AC,"&lt;="&amp;CV$40,RESIDENTS!$H:$H,"",RESIDENTS!$I:$I,"&gt;="&amp;CV$39)+
COUNTIFS(RESIDENTS!$M:$M,"Pfizer-BioNTech",RESIDENTS!$AC:$AC,"&lt;="&amp;CV$40,RESIDENTS!$H:$H,"&lt;="&amp;CV$40,RESIDENTS!$I:$I,"")+
COUNTIFS(RESIDENTS!$M:$M,"Pfizer-BioNTech",RESIDENTS!$AC:$AC,"&lt;="&amp;CV$40,RESIDENTS!$H:$H,"&lt;="&amp;CV$40,RESIDENTS!$I:$I,"&gt;="&amp;CV$39))</f>
        <v/>
      </c>
      <c r="CW44" s="18" t="str">
        <f ca="1">IF(CW$40="","",COUNTIFS(RESIDENTS!$M:$M,"Pfizer-BioNTech",RESIDENTS!$AC:$AC,"&lt;="&amp;CW$40,RESIDENTS!$H:$H,"",RESIDENTS!$I:$I,"")+
COUNTIFS(RESIDENTS!$M:$M,"Pfizer-BioNTech",RESIDENTS!$AC:$AC,"&lt;="&amp;CW$40,RESIDENTS!$H:$H,"",RESIDENTS!$I:$I,"&gt;="&amp;CW$39)+
COUNTIFS(RESIDENTS!$M:$M,"Pfizer-BioNTech",RESIDENTS!$AC:$AC,"&lt;="&amp;CW$40,RESIDENTS!$H:$H,"&lt;="&amp;CW$40,RESIDENTS!$I:$I,"")+
COUNTIFS(RESIDENTS!$M:$M,"Pfizer-BioNTech",RESIDENTS!$AC:$AC,"&lt;="&amp;CW$40,RESIDENTS!$H:$H,"&lt;="&amp;CW$40,RESIDENTS!$I:$I,"&gt;="&amp;CW$39))</f>
        <v/>
      </c>
      <c r="CX44" s="18" t="str">
        <f ca="1">IF(CX$40="","",COUNTIFS(RESIDENTS!$M:$M,"Pfizer-BioNTech",RESIDENTS!$AC:$AC,"&lt;="&amp;CX$40,RESIDENTS!$H:$H,"",RESIDENTS!$I:$I,"")+
COUNTIFS(RESIDENTS!$M:$M,"Pfizer-BioNTech",RESIDENTS!$AC:$AC,"&lt;="&amp;CX$40,RESIDENTS!$H:$H,"",RESIDENTS!$I:$I,"&gt;="&amp;CX$39)+
COUNTIFS(RESIDENTS!$M:$M,"Pfizer-BioNTech",RESIDENTS!$AC:$AC,"&lt;="&amp;CX$40,RESIDENTS!$H:$H,"&lt;="&amp;CX$40,RESIDENTS!$I:$I,"")+
COUNTIFS(RESIDENTS!$M:$M,"Pfizer-BioNTech",RESIDENTS!$AC:$AC,"&lt;="&amp;CX$40,RESIDENTS!$H:$H,"&lt;="&amp;CX$40,RESIDENTS!$I:$I,"&gt;="&amp;CX$39))</f>
        <v/>
      </c>
      <c r="CY44" s="18" t="str">
        <f ca="1">IF(CY$40="","",COUNTIFS(RESIDENTS!$M:$M,"Pfizer-BioNTech",RESIDENTS!$AC:$AC,"&lt;="&amp;CY$40,RESIDENTS!$H:$H,"",RESIDENTS!$I:$I,"")+
COUNTIFS(RESIDENTS!$M:$M,"Pfizer-BioNTech",RESIDENTS!$AC:$AC,"&lt;="&amp;CY$40,RESIDENTS!$H:$H,"",RESIDENTS!$I:$I,"&gt;="&amp;CY$39)+
COUNTIFS(RESIDENTS!$M:$M,"Pfizer-BioNTech",RESIDENTS!$AC:$AC,"&lt;="&amp;CY$40,RESIDENTS!$H:$H,"&lt;="&amp;CY$40,RESIDENTS!$I:$I,"")+
COUNTIFS(RESIDENTS!$M:$M,"Pfizer-BioNTech",RESIDENTS!$AC:$AC,"&lt;="&amp;CY$40,RESIDENTS!$H:$H,"&lt;="&amp;CY$40,RESIDENTS!$I:$I,"&gt;="&amp;CY$39))</f>
        <v/>
      </c>
      <c r="CZ44" s="18" t="str">
        <f ca="1">IF(CZ$40="","",COUNTIFS(RESIDENTS!$M:$M,"Pfizer-BioNTech",RESIDENTS!$AC:$AC,"&lt;="&amp;CZ$40,RESIDENTS!$H:$H,"",RESIDENTS!$I:$I,"")+
COUNTIFS(RESIDENTS!$M:$M,"Pfizer-BioNTech",RESIDENTS!$AC:$AC,"&lt;="&amp;CZ$40,RESIDENTS!$H:$H,"",RESIDENTS!$I:$I,"&gt;="&amp;CZ$39)+
COUNTIFS(RESIDENTS!$M:$M,"Pfizer-BioNTech",RESIDENTS!$AC:$AC,"&lt;="&amp;CZ$40,RESIDENTS!$H:$H,"&lt;="&amp;CZ$40,RESIDENTS!$I:$I,"")+
COUNTIFS(RESIDENTS!$M:$M,"Pfizer-BioNTech",RESIDENTS!$AC:$AC,"&lt;="&amp;CZ$40,RESIDENTS!$H:$H,"&lt;="&amp;CZ$40,RESIDENTS!$I:$I,"&gt;="&amp;CZ$39))</f>
        <v/>
      </c>
      <c r="DA44" s="18" t="str">
        <f ca="1">IF(DA$40="","",COUNTIFS(RESIDENTS!$M:$M,"Pfizer-BioNTech",RESIDENTS!$AC:$AC,"&lt;="&amp;DA$40,RESIDENTS!$H:$H,"",RESIDENTS!$I:$I,"")+
COUNTIFS(RESIDENTS!$M:$M,"Pfizer-BioNTech",RESIDENTS!$AC:$AC,"&lt;="&amp;DA$40,RESIDENTS!$H:$H,"",RESIDENTS!$I:$I,"&gt;="&amp;DA$39)+
COUNTIFS(RESIDENTS!$M:$M,"Pfizer-BioNTech",RESIDENTS!$AC:$AC,"&lt;="&amp;DA$40,RESIDENTS!$H:$H,"&lt;="&amp;DA$40,RESIDENTS!$I:$I,"")+
COUNTIFS(RESIDENTS!$M:$M,"Pfizer-BioNTech",RESIDENTS!$AC:$AC,"&lt;="&amp;DA$40,RESIDENTS!$H:$H,"&lt;="&amp;DA$40,RESIDENTS!$I:$I,"&gt;="&amp;DA$39))</f>
        <v/>
      </c>
      <c r="DB44" s="18" t="str">
        <f ca="1">IF(DB$40="","",COUNTIFS(RESIDENTS!$M:$M,"Pfizer-BioNTech",RESIDENTS!$AC:$AC,"&lt;="&amp;DB$40,RESIDENTS!$H:$H,"",RESIDENTS!$I:$I,"")+
COUNTIFS(RESIDENTS!$M:$M,"Pfizer-BioNTech",RESIDENTS!$AC:$AC,"&lt;="&amp;DB$40,RESIDENTS!$H:$H,"",RESIDENTS!$I:$I,"&gt;="&amp;DB$39)+
COUNTIFS(RESIDENTS!$M:$M,"Pfizer-BioNTech",RESIDENTS!$AC:$AC,"&lt;="&amp;DB$40,RESIDENTS!$H:$H,"&lt;="&amp;DB$40,RESIDENTS!$I:$I,"")+
COUNTIFS(RESIDENTS!$M:$M,"Pfizer-BioNTech",RESIDENTS!$AC:$AC,"&lt;="&amp;DB$40,RESIDENTS!$H:$H,"&lt;="&amp;DB$40,RESIDENTS!$I:$I,"&gt;="&amp;DB$39))</f>
        <v/>
      </c>
      <c r="DC44" s="18" t="str">
        <f ca="1">IF(DC$40="","",COUNTIFS(RESIDENTS!$M:$M,"Pfizer-BioNTech",RESIDENTS!$AC:$AC,"&lt;="&amp;DC$40,RESIDENTS!$H:$H,"",RESIDENTS!$I:$I,"")+
COUNTIFS(RESIDENTS!$M:$M,"Pfizer-BioNTech",RESIDENTS!$AC:$AC,"&lt;="&amp;DC$40,RESIDENTS!$H:$H,"",RESIDENTS!$I:$I,"&gt;="&amp;DC$39)+
COUNTIFS(RESIDENTS!$M:$M,"Pfizer-BioNTech",RESIDENTS!$AC:$AC,"&lt;="&amp;DC$40,RESIDENTS!$H:$H,"&lt;="&amp;DC$40,RESIDENTS!$I:$I,"")+
COUNTIFS(RESIDENTS!$M:$M,"Pfizer-BioNTech",RESIDENTS!$AC:$AC,"&lt;="&amp;DC$40,RESIDENTS!$H:$H,"&lt;="&amp;DC$40,RESIDENTS!$I:$I,"&gt;="&amp;DC$39))</f>
        <v/>
      </c>
      <c r="DD44" s="18" t="str">
        <f ca="1">IF(DD$40="","",COUNTIFS(RESIDENTS!$M:$M,"Pfizer-BioNTech",RESIDENTS!$AC:$AC,"&lt;="&amp;DD$40,RESIDENTS!$H:$H,"",RESIDENTS!$I:$I,"")+
COUNTIFS(RESIDENTS!$M:$M,"Pfizer-BioNTech",RESIDENTS!$AC:$AC,"&lt;="&amp;DD$40,RESIDENTS!$H:$H,"",RESIDENTS!$I:$I,"&gt;="&amp;DD$39)+
COUNTIFS(RESIDENTS!$M:$M,"Pfizer-BioNTech",RESIDENTS!$AC:$AC,"&lt;="&amp;DD$40,RESIDENTS!$H:$H,"&lt;="&amp;DD$40,RESIDENTS!$I:$I,"")+
COUNTIFS(RESIDENTS!$M:$M,"Pfizer-BioNTech",RESIDENTS!$AC:$AC,"&lt;="&amp;DD$40,RESIDENTS!$H:$H,"&lt;="&amp;DD$40,RESIDENTS!$I:$I,"&gt;="&amp;DD$39))</f>
        <v/>
      </c>
      <c r="DE44" s="18" t="str">
        <f ca="1">IF(DE$40="","",COUNTIFS(RESIDENTS!$M:$M,"Pfizer-BioNTech",RESIDENTS!$AC:$AC,"&lt;="&amp;DE$40,RESIDENTS!$H:$H,"",RESIDENTS!$I:$I,"")+
COUNTIFS(RESIDENTS!$M:$M,"Pfizer-BioNTech",RESIDENTS!$AC:$AC,"&lt;="&amp;DE$40,RESIDENTS!$H:$H,"",RESIDENTS!$I:$I,"&gt;="&amp;DE$39)+
COUNTIFS(RESIDENTS!$M:$M,"Pfizer-BioNTech",RESIDENTS!$AC:$AC,"&lt;="&amp;DE$40,RESIDENTS!$H:$H,"&lt;="&amp;DE$40,RESIDENTS!$I:$I,"")+
COUNTIFS(RESIDENTS!$M:$M,"Pfizer-BioNTech",RESIDENTS!$AC:$AC,"&lt;="&amp;DE$40,RESIDENTS!$H:$H,"&lt;="&amp;DE$40,RESIDENTS!$I:$I,"&gt;="&amp;DE$39))</f>
        <v/>
      </c>
      <c r="DF44" s="18" t="str">
        <f ca="1">IF(DF$40="","",COUNTIFS(RESIDENTS!$M:$M,"Pfizer-BioNTech",RESIDENTS!$AC:$AC,"&lt;="&amp;DF$40,RESIDENTS!$H:$H,"",RESIDENTS!$I:$I,"")+
COUNTIFS(RESIDENTS!$M:$M,"Pfizer-BioNTech",RESIDENTS!$AC:$AC,"&lt;="&amp;DF$40,RESIDENTS!$H:$H,"",RESIDENTS!$I:$I,"&gt;="&amp;DF$39)+
COUNTIFS(RESIDENTS!$M:$M,"Pfizer-BioNTech",RESIDENTS!$AC:$AC,"&lt;="&amp;DF$40,RESIDENTS!$H:$H,"&lt;="&amp;DF$40,RESIDENTS!$I:$I,"")+
COUNTIFS(RESIDENTS!$M:$M,"Pfizer-BioNTech",RESIDENTS!$AC:$AC,"&lt;="&amp;DF$40,RESIDENTS!$H:$H,"&lt;="&amp;DF$40,RESIDENTS!$I:$I,"&gt;="&amp;DF$39))</f>
        <v/>
      </c>
      <c r="DG44" s="18" t="str">
        <f ca="1">IF(DG$40="","",COUNTIFS(RESIDENTS!$M:$M,"Pfizer-BioNTech",RESIDENTS!$AC:$AC,"&lt;="&amp;DG$40,RESIDENTS!$H:$H,"",RESIDENTS!$I:$I,"")+
COUNTIFS(RESIDENTS!$M:$M,"Pfizer-BioNTech",RESIDENTS!$AC:$AC,"&lt;="&amp;DG$40,RESIDENTS!$H:$H,"",RESIDENTS!$I:$I,"&gt;="&amp;DG$39)+
COUNTIFS(RESIDENTS!$M:$M,"Pfizer-BioNTech",RESIDENTS!$AC:$AC,"&lt;="&amp;DG$40,RESIDENTS!$H:$H,"&lt;="&amp;DG$40,RESIDENTS!$I:$I,"")+
COUNTIFS(RESIDENTS!$M:$M,"Pfizer-BioNTech",RESIDENTS!$AC:$AC,"&lt;="&amp;DG$40,RESIDENTS!$H:$H,"&lt;="&amp;DG$40,RESIDENTS!$I:$I,"&gt;="&amp;DG$39))</f>
        <v/>
      </c>
      <c r="DH44" s="18" t="str">
        <f ca="1">IF(DH$40="","",COUNTIFS(RESIDENTS!$M:$M,"Pfizer-BioNTech",RESIDENTS!$AC:$AC,"&lt;="&amp;DH$40,RESIDENTS!$H:$H,"",RESIDENTS!$I:$I,"")+
COUNTIFS(RESIDENTS!$M:$M,"Pfizer-BioNTech",RESIDENTS!$AC:$AC,"&lt;="&amp;DH$40,RESIDENTS!$H:$H,"",RESIDENTS!$I:$I,"&gt;="&amp;DH$39)+
COUNTIFS(RESIDENTS!$M:$M,"Pfizer-BioNTech",RESIDENTS!$AC:$AC,"&lt;="&amp;DH$40,RESIDENTS!$H:$H,"&lt;="&amp;DH$40,RESIDENTS!$I:$I,"")+
COUNTIFS(RESIDENTS!$M:$M,"Pfizer-BioNTech",RESIDENTS!$AC:$AC,"&lt;="&amp;DH$40,RESIDENTS!$H:$H,"&lt;="&amp;DH$40,RESIDENTS!$I:$I,"&gt;="&amp;DH$39))</f>
        <v/>
      </c>
      <c r="DI44" s="18" t="str">
        <f ca="1">IF(DI$40="","",COUNTIFS(RESIDENTS!$M:$M,"Pfizer-BioNTech",RESIDENTS!$AC:$AC,"&lt;="&amp;DI$40,RESIDENTS!$H:$H,"",RESIDENTS!$I:$I,"")+
COUNTIFS(RESIDENTS!$M:$M,"Pfizer-BioNTech",RESIDENTS!$AC:$AC,"&lt;="&amp;DI$40,RESIDENTS!$H:$H,"",RESIDENTS!$I:$I,"&gt;="&amp;DI$39)+
COUNTIFS(RESIDENTS!$M:$M,"Pfizer-BioNTech",RESIDENTS!$AC:$AC,"&lt;="&amp;DI$40,RESIDENTS!$H:$H,"&lt;="&amp;DI$40,RESIDENTS!$I:$I,"")+
COUNTIFS(RESIDENTS!$M:$M,"Pfizer-BioNTech",RESIDENTS!$AC:$AC,"&lt;="&amp;DI$40,RESIDENTS!$H:$H,"&lt;="&amp;DI$40,RESIDENTS!$I:$I,"&gt;="&amp;DI$39))</f>
        <v/>
      </c>
      <c r="DJ44" s="18" t="str">
        <f ca="1">IF(DJ$40="","",COUNTIFS(RESIDENTS!$M:$M,"Pfizer-BioNTech",RESIDENTS!$AC:$AC,"&lt;="&amp;DJ$40,RESIDENTS!$H:$H,"",RESIDENTS!$I:$I,"")+
COUNTIFS(RESIDENTS!$M:$M,"Pfizer-BioNTech",RESIDENTS!$AC:$AC,"&lt;="&amp;DJ$40,RESIDENTS!$H:$H,"",RESIDENTS!$I:$I,"&gt;="&amp;DJ$39)+
COUNTIFS(RESIDENTS!$M:$M,"Pfizer-BioNTech",RESIDENTS!$AC:$AC,"&lt;="&amp;DJ$40,RESIDENTS!$H:$H,"&lt;="&amp;DJ$40,RESIDENTS!$I:$I,"")+
COUNTIFS(RESIDENTS!$M:$M,"Pfizer-BioNTech",RESIDENTS!$AC:$AC,"&lt;="&amp;DJ$40,RESIDENTS!$H:$H,"&lt;="&amp;DJ$40,RESIDENTS!$I:$I,"&gt;="&amp;DJ$39))</f>
        <v/>
      </c>
      <c r="DK44" s="18" t="str">
        <f ca="1">IF(DK$40="","",COUNTIFS(RESIDENTS!$M:$M,"Pfizer-BioNTech",RESIDENTS!$AC:$AC,"&lt;="&amp;DK$40,RESIDENTS!$H:$H,"",RESIDENTS!$I:$I,"")+
COUNTIFS(RESIDENTS!$M:$M,"Pfizer-BioNTech",RESIDENTS!$AC:$AC,"&lt;="&amp;DK$40,RESIDENTS!$H:$H,"",RESIDENTS!$I:$I,"&gt;="&amp;DK$39)+
COUNTIFS(RESIDENTS!$M:$M,"Pfizer-BioNTech",RESIDENTS!$AC:$AC,"&lt;="&amp;DK$40,RESIDENTS!$H:$H,"&lt;="&amp;DK$40,RESIDENTS!$I:$I,"")+
COUNTIFS(RESIDENTS!$M:$M,"Pfizer-BioNTech",RESIDENTS!$AC:$AC,"&lt;="&amp;DK$40,RESIDENTS!$H:$H,"&lt;="&amp;DK$40,RESIDENTS!$I:$I,"&gt;="&amp;DK$39))</f>
        <v/>
      </c>
      <c r="DL44" s="18" t="str">
        <f ca="1">IF(DL$40="","",COUNTIFS(RESIDENTS!$M:$M,"Pfizer-BioNTech",RESIDENTS!$AC:$AC,"&lt;="&amp;DL$40,RESIDENTS!$H:$H,"",RESIDENTS!$I:$I,"")+
COUNTIFS(RESIDENTS!$M:$M,"Pfizer-BioNTech",RESIDENTS!$AC:$AC,"&lt;="&amp;DL$40,RESIDENTS!$H:$H,"",RESIDENTS!$I:$I,"&gt;="&amp;DL$39)+
COUNTIFS(RESIDENTS!$M:$M,"Pfizer-BioNTech",RESIDENTS!$AC:$AC,"&lt;="&amp;DL$40,RESIDENTS!$H:$H,"&lt;="&amp;DL$40,RESIDENTS!$I:$I,"")+
COUNTIFS(RESIDENTS!$M:$M,"Pfizer-BioNTech",RESIDENTS!$AC:$AC,"&lt;="&amp;DL$40,RESIDENTS!$H:$H,"&lt;="&amp;DL$40,RESIDENTS!$I:$I,"&gt;="&amp;DL$39))</f>
        <v/>
      </c>
      <c r="DM44" s="18" t="str">
        <f ca="1">IF(DM$40="","",COUNTIFS(RESIDENTS!$M:$M,"Pfizer-BioNTech",RESIDENTS!$AC:$AC,"&lt;="&amp;DM$40,RESIDENTS!$H:$H,"",RESIDENTS!$I:$I,"")+
COUNTIFS(RESIDENTS!$M:$M,"Pfizer-BioNTech",RESIDENTS!$AC:$AC,"&lt;="&amp;DM$40,RESIDENTS!$H:$H,"",RESIDENTS!$I:$I,"&gt;="&amp;DM$39)+
COUNTIFS(RESIDENTS!$M:$M,"Pfizer-BioNTech",RESIDENTS!$AC:$AC,"&lt;="&amp;DM$40,RESIDENTS!$H:$H,"&lt;="&amp;DM$40,RESIDENTS!$I:$I,"")+
COUNTIFS(RESIDENTS!$M:$M,"Pfizer-BioNTech",RESIDENTS!$AC:$AC,"&lt;="&amp;DM$40,RESIDENTS!$H:$H,"&lt;="&amp;DM$40,RESIDENTS!$I:$I,"&gt;="&amp;DM$39))</f>
        <v/>
      </c>
      <c r="DN44" s="18" t="str">
        <f ca="1">IF(DN$40="","",COUNTIFS(RESIDENTS!$M:$M,"Pfizer-BioNTech",RESIDENTS!$AC:$AC,"&lt;="&amp;DN$40,RESIDENTS!$H:$H,"",RESIDENTS!$I:$I,"")+
COUNTIFS(RESIDENTS!$M:$M,"Pfizer-BioNTech",RESIDENTS!$AC:$AC,"&lt;="&amp;DN$40,RESIDENTS!$H:$H,"",RESIDENTS!$I:$I,"&gt;="&amp;DN$39)+
COUNTIFS(RESIDENTS!$M:$M,"Pfizer-BioNTech",RESIDENTS!$AC:$AC,"&lt;="&amp;DN$40,RESIDENTS!$H:$H,"&lt;="&amp;DN$40,RESIDENTS!$I:$I,"")+
COUNTIFS(RESIDENTS!$M:$M,"Pfizer-BioNTech",RESIDENTS!$AC:$AC,"&lt;="&amp;DN$40,RESIDENTS!$H:$H,"&lt;="&amp;DN$40,RESIDENTS!$I:$I,"&gt;="&amp;DN$39))</f>
        <v/>
      </c>
      <c r="DO44" s="18" t="str">
        <f ca="1">IF(DO$40="","",COUNTIFS(RESIDENTS!$M:$M,"Pfizer-BioNTech",RESIDENTS!$AC:$AC,"&lt;="&amp;DO$40,RESIDENTS!$H:$H,"",RESIDENTS!$I:$I,"")+
COUNTIFS(RESIDENTS!$M:$M,"Pfizer-BioNTech",RESIDENTS!$AC:$AC,"&lt;="&amp;DO$40,RESIDENTS!$H:$H,"",RESIDENTS!$I:$I,"&gt;="&amp;DO$39)+
COUNTIFS(RESIDENTS!$M:$M,"Pfizer-BioNTech",RESIDENTS!$AC:$AC,"&lt;="&amp;DO$40,RESIDENTS!$H:$H,"&lt;="&amp;DO$40,RESIDENTS!$I:$I,"")+
COUNTIFS(RESIDENTS!$M:$M,"Pfizer-BioNTech",RESIDENTS!$AC:$AC,"&lt;="&amp;DO$40,RESIDENTS!$H:$H,"&lt;="&amp;DO$40,RESIDENTS!$I:$I,"&gt;="&amp;DO$39))</f>
        <v/>
      </c>
      <c r="DP44" s="18" t="str">
        <f ca="1">IF(DP$40="","",COUNTIFS(RESIDENTS!$M:$M,"Pfizer-BioNTech",RESIDENTS!$AC:$AC,"&lt;="&amp;DP$40,RESIDENTS!$H:$H,"",RESIDENTS!$I:$I,"")+
COUNTIFS(RESIDENTS!$M:$M,"Pfizer-BioNTech",RESIDENTS!$AC:$AC,"&lt;="&amp;DP$40,RESIDENTS!$H:$H,"",RESIDENTS!$I:$I,"&gt;="&amp;DP$39)+
COUNTIFS(RESIDENTS!$M:$M,"Pfizer-BioNTech",RESIDENTS!$AC:$AC,"&lt;="&amp;DP$40,RESIDENTS!$H:$H,"&lt;="&amp;DP$40,RESIDENTS!$I:$I,"")+
COUNTIFS(RESIDENTS!$M:$M,"Pfizer-BioNTech",RESIDENTS!$AC:$AC,"&lt;="&amp;DP$40,RESIDENTS!$H:$H,"&lt;="&amp;DP$40,RESIDENTS!$I:$I,"&gt;="&amp;DP$39))</f>
        <v/>
      </c>
      <c r="DQ44" s="18" t="str">
        <f ca="1">IF(DQ$40="","",COUNTIFS(RESIDENTS!$M:$M,"Pfizer-BioNTech",RESIDENTS!$AC:$AC,"&lt;="&amp;DQ$40,RESIDENTS!$H:$H,"",RESIDENTS!$I:$I,"")+
COUNTIFS(RESIDENTS!$M:$M,"Pfizer-BioNTech",RESIDENTS!$AC:$AC,"&lt;="&amp;DQ$40,RESIDENTS!$H:$H,"",RESIDENTS!$I:$I,"&gt;="&amp;DQ$39)+
COUNTIFS(RESIDENTS!$M:$M,"Pfizer-BioNTech",RESIDENTS!$AC:$AC,"&lt;="&amp;DQ$40,RESIDENTS!$H:$H,"&lt;="&amp;DQ$40,RESIDENTS!$I:$I,"")+
COUNTIFS(RESIDENTS!$M:$M,"Pfizer-BioNTech",RESIDENTS!$AC:$AC,"&lt;="&amp;DQ$40,RESIDENTS!$H:$H,"&lt;="&amp;DQ$40,RESIDENTS!$I:$I,"&gt;="&amp;DQ$39))</f>
        <v/>
      </c>
      <c r="DR44" s="18" t="str">
        <f ca="1">IF(DR$40="","",COUNTIFS(RESIDENTS!$M:$M,"Pfizer-BioNTech",RESIDENTS!$AC:$AC,"&lt;="&amp;DR$40,RESIDENTS!$H:$H,"",RESIDENTS!$I:$I,"")+
COUNTIFS(RESIDENTS!$M:$M,"Pfizer-BioNTech",RESIDENTS!$AC:$AC,"&lt;="&amp;DR$40,RESIDENTS!$H:$H,"",RESIDENTS!$I:$I,"&gt;="&amp;DR$39)+
COUNTIFS(RESIDENTS!$M:$M,"Pfizer-BioNTech",RESIDENTS!$AC:$AC,"&lt;="&amp;DR$40,RESIDENTS!$H:$H,"&lt;="&amp;DR$40,RESIDENTS!$I:$I,"")+
COUNTIFS(RESIDENTS!$M:$M,"Pfizer-BioNTech",RESIDENTS!$AC:$AC,"&lt;="&amp;DR$40,RESIDENTS!$H:$H,"&lt;="&amp;DR$40,RESIDENTS!$I:$I,"&gt;="&amp;DR$39))</f>
        <v/>
      </c>
      <c r="DS44" s="18" t="str">
        <f ca="1">IF(DS$40="","",COUNTIFS(RESIDENTS!$M:$M,"Pfizer-BioNTech",RESIDENTS!$AC:$AC,"&lt;="&amp;DS$40,RESIDENTS!$H:$H,"",RESIDENTS!$I:$I,"")+
COUNTIFS(RESIDENTS!$M:$M,"Pfizer-BioNTech",RESIDENTS!$AC:$AC,"&lt;="&amp;DS$40,RESIDENTS!$H:$H,"",RESIDENTS!$I:$I,"&gt;="&amp;DS$39)+
COUNTIFS(RESIDENTS!$M:$M,"Pfizer-BioNTech",RESIDENTS!$AC:$AC,"&lt;="&amp;DS$40,RESIDENTS!$H:$H,"&lt;="&amp;DS$40,RESIDENTS!$I:$I,"")+
COUNTIFS(RESIDENTS!$M:$M,"Pfizer-BioNTech",RESIDENTS!$AC:$AC,"&lt;="&amp;DS$40,RESIDENTS!$H:$H,"&lt;="&amp;DS$40,RESIDENTS!$I:$I,"&gt;="&amp;DS$39))</f>
        <v/>
      </c>
      <c r="DT44" s="18" t="str">
        <f ca="1">IF(DT$40="","",COUNTIFS(RESIDENTS!$M:$M,"Pfizer-BioNTech",RESIDENTS!$AC:$AC,"&lt;="&amp;DT$40,RESIDENTS!$H:$H,"",RESIDENTS!$I:$I,"")+
COUNTIFS(RESIDENTS!$M:$M,"Pfizer-BioNTech",RESIDENTS!$AC:$AC,"&lt;="&amp;DT$40,RESIDENTS!$H:$H,"",RESIDENTS!$I:$I,"&gt;="&amp;DT$39)+
COUNTIFS(RESIDENTS!$M:$M,"Pfizer-BioNTech",RESIDENTS!$AC:$AC,"&lt;="&amp;DT$40,RESIDENTS!$H:$H,"&lt;="&amp;DT$40,RESIDENTS!$I:$I,"")+
COUNTIFS(RESIDENTS!$M:$M,"Pfizer-BioNTech",RESIDENTS!$AC:$AC,"&lt;="&amp;DT$40,RESIDENTS!$H:$H,"&lt;="&amp;DT$40,RESIDENTS!$I:$I,"&gt;="&amp;DT$39))</f>
        <v/>
      </c>
      <c r="DU44" s="18" t="str">
        <f ca="1">IF(DU$40="","",COUNTIFS(RESIDENTS!$M:$M,"Pfizer-BioNTech",RESIDENTS!$AC:$AC,"&lt;="&amp;DU$40,RESIDENTS!$H:$H,"",RESIDENTS!$I:$I,"")+
COUNTIFS(RESIDENTS!$M:$M,"Pfizer-BioNTech",RESIDENTS!$AC:$AC,"&lt;="&amp;DU$40,RESIDENTS!$H:$H,"",RESIDENTS!$I:$I,"&gt;="&amp;DU$39)+
COUNTIFS(RESIDENTS!$M:$M,"Pfizer-BioNTech",RESIDENTS!$AC:$AC,"&lt;="&amp;DU$40,RESIDENTS!$H:$H,"&lt;="&amp;DU$40,RESIDENTS!$I:$I,"")+
COUNTIFS(RESIDENTS!$M:$M,"Pfizer-BioNTech",RESIDENTS!$AC:$AC,"&lt;="&amp;DU$40,RESIDENTS!$H:$H,"&lt;="&amp;DU$40,RESIDENTS!$I:$I,"&gt;="&amp;DU$39))</f>
        <v/>
      </c>
      <c r="DV44" s="18" t="str">
        <f ca="1">IF(DV$40="","",COUNTIFS(RESIDENTS!$M:$M,"Pfizer-BioNTech",RESIDENTS!$AC:$AC,"&lt;="&amp;DV$40,RESIDENTS!$H:$H,"",RESIDENTS!$I:$I,"")+
COUNTIFS(RESIDENTS!$M:$M,"Pfizer-BioNTech",RESIDENTS!$AC:$AC,"&lt;="&amp;DV$40,RESIDENTS!$H:$H,"",RESIDENTS!$I:$I,"&gt;="&amp;DV$39)+
COUNTIFS(RESIDENTS!$M:$M,"Pfizer-BioNTech",RESIDENTS!$AC:$AC,"&lt;="&amp;DV$40,RESIDENTS!$H:$H,"&lt;="&amp;DV$40,RESIDENTS!$I:$I,"")+
COUNTIFS(RESIDENTS!$M:$M,"Pfizer-BioNTech",RESIDENTS!$AC:$AC,"&lt;="&amp;DV$40,RESIDENTS!$H:$H,"&lt;="&amp;DV$40,RESIDENTS!$I:$I,"&gt;="&amp;DV$39))</f>
        <v/>
      </c>
      <c r="DW44" s="18" t="str">
        <f ca="1">IF(DW$40="","",COUNTIFS(RESIDENTS!$M:$M,"Pfizer-BioNTech",RESIDENTS!$AC:$AC,"&lt;="&amp;DW$40,RESIDENTS!$H:$H,"",RESIDENTS!$I:$I,"")+
COUNTIFS(RESIDENTS!$M:$M,"Pfizer-BioNTech",RESIDENTS!$AC:$AC,"&lt;="&amp;DW$40,RESIDENTS!$H:$H,"",RESIDENTS!$I:$I,"&gt;="&amp;DW$39)+
COUNTIFS(RESIDENTS!$M:$M,"Pfizer-BioNTech",RESIDENTS!$AC:$AC,"&lt;="&amp;DW$40,RESIDENTS!$H:$H,"&lt;="&amp;DW$40,RESIDENTS!$I:$I,"")+
COUNTIFS(RESIDENTS!$M:$M,"Pfizer-BioNTech",RESIDENTS!$AC:$AC,"&lt;="&amp;DW$40,RESIDENTS!$H:$H,"&lt;="&amp;DW$40,RESIDENTS!$I:$I,"&gt;="&amp;DW$39))</f>
        <v/>
      </c>
      <c r="DX44" s="18" t="str">
        <f ca="1">IF(DX$40="","",COUNTIFS(RESIDENTS!$M:$M,"Pfizer-BioNTech",RESIDENTS!$AC:$AC,"&lt;="&amp;DX$40,RESIDENTS!$H:$H,"",RESIDENTS!$I:$I,"")+
COUNTIFS(RESIDENTS!$M:$M,"Pfizer-BioNTech",RESIDENTS!$AC:$AC,"&lt;="&amp;DX$40,RESIDENTS!$H:$H,"",RESIDENTS!$I:$I,"&gt;="&amp;DX$39)+
COUNTIFS(RESIDENTS!$M:$M,"Pfizer-BioNTech",RESIDENTS!$AC:$AC,"&lt;="&amp;DX$40,RESIDENTS!$H:$H,"&lt;="&amp;DX$40,RESIDENTS!$I:$I,"")+
COUNTIFS(RESIDENTS!$M:$M,"Pfizer-BioNTech",RESIDENTS!$AC:$AC,"&lt;="&amp;DX$40,RESIDENTS!$H:$H,"&lt;="&amp;DX$40,RESIDENTS!$I:$I,"&gt;="&amp;DX$39))</f>
        <v/>
      </c>
      <c r="DY44" s="18" t="str">
        <f ca="1">IF(DY$40="","",COUNTIFS(RESIDENTS!$M:$M,"Pfizer-BioNTech",RESIDENTS!$AC:$AC,"&lt;="&amp;DY$40,RESIDENTS!$H:$H,"",RESIDENTS!$I:$I,"")+
COUNTIFS(RESIDENTS!$M:$M,"Pfizer-BioNTech",RESIDENTS!$AC:$AC,"&lt;="&amp;DY$40,RESIDENTS!$H:$H,"",RESIDENTS!$I:$I,"&gt;="&amp;DY$39)+
COUNTIFS(RESIDENTS!$M:$M,"Pfizer-BioNTech",RESIDENTS!$AC:$AC,"&lt;="&amp;DY$40,RESIDENTS!$H:$H,"&lt;="&amp;DY$40,RESIDENTS!$I:$I,"")+
COUNTIFS(RESIDENTS!$M:$M,"Pfizer-BioNTech",RESIDENTS!$AC:$AC,"&lt;="&amp;DY$40,RESIDENTS!$H:$H,"&lt;="&amp;DY$40,RESIDENTS!$I:$I,"&gt;="&amp;DY$39))</f>
        <v/>
      </c>
      <c r="DZ44" s="18" t="str">
        <f ca="1">IF(DZ$40="","",COUNTIFS(RESIDENTS!$M:$M,"Pfizer-BioNTech",RESIDENTS!$AC:$AC,"&lt;="&amp;DZ$40,RESIDENTS!$H:$H,"",RESIDENTS!$I:$I,"")+
COUNTIFS(RESIDENTS!$M:$M,"Pfizer-BioNTech",RESIDENTS!$AC:$AC,"&lt;="&amp;DZ$40,RESIDENTS!$H:$H,"",RESIDENTS!$I:$I,"&gt;="&amp;DZ$39)+
COUNTIFS(RESIDENTS!$M:$M,"Pfizer-BioNTech",RESIDENTS!$AC:$AC,"&lt;="&amp;DZ$40,RESIDENTS!$H:$H,"&lt;="&amp;DZ$40,RESIDENTS!$I:$I,"")+
COUNTIFS(RESIDENTS!$M:$M,"Pfizer-BioNTech",RESIDENTS!$AC:$AC,"&lt;="&amp;DZ$40,RESIDENTS!$H:$H,"&lt;="&amp;DZ$40,RESIDENTS!$I:$I,"&gt;="&amp;DZ$39))</f>
        <v/>
      </c>
      <c r="EA44" s="18" t="str">
        <f ca="1">IF(EA$40="","",COUNTIFS(RESIDENTS!$M:$M,"Pfizer-BioNTech",RESIDENTS!$AC:$AC,"&lt;="&amp;EA$40,RESIDENTS!$H:$H,"",RESIDENTS!$I:$I,"")+
COUNTIFS(RESIDENTS!$M:$M,"Pfizer-BioNTech",RESIDENTS!$AC:$AC,"&lt;="&amp;EA$40,RESIDENTS!$H:$H,"",RESIDENTS!$I:$I,"&gt;="&amp;EA$39)+
COUNTIFS(RESIDENTS!$M:$M,"Pfizer-BioNTech",RESIDENTS!$AC:$AC,"&lt;="&amp;EA$40,RESIDENTS!$H:$H,"&lt;="&amp;EA$40,RESIDENTS!$I:$I,"")+
COUNTIFS(RESIDENTS!$M:$M,"Pfizer-BioNTech",RESIDENTS!$AC:$AC,"&lt;="&amp;EA$40,RESIDENTS!$H:$H,"&lt;="&amp;EA$40,RESIDENTS!$I:$I,"&gt;="&amp;EA$39))</f>
        <v/>
      </c>
      <c r="EB44" s="18" t="str">
        <f ca="1">IF(EB$40="","",COUNTIFS(RESIDENTS!$M:$M,"Pfizer-BioNTech",RESIDENTS!$AC:$AC,"&lt;="&amp;EB$40,RESIDENTS!$H:$H,"",RESIDENTS!$I:$I,"")+
COUNTIFS(RESIDENTS!$M:$M,"Pfizer-BioNTech",RESIDENTS!$AC:$AC,"&lt;="&amp;EB$40,RESIDENTS!$H:$H,"",RESIDENTS!$I:$I,"&gt;="&amp;EB$39)+
COUNTIFS(RESIDENTS!$M:$M,"Pfizer-BioNTech",RESIDENTS!$AC:$AC,"&lt;="&amp;EB$40,RESIDENTS!$H:$H,"&lt;="&amp;EB$40,RESIDENTS!$I:$I,"")+
COUNTIFS(RESIDENTS!$M:$M,"Pfizer-BioNTech",RESIDENTS!$AC:$AC,"&lt;="&amp;EB$40,RESIDENTS!$H:$H,"&lt;="&amp;EB$40,RESIDENTS!$I:$I,"&gt;="&amp;EB$39))</f>
        <v/>
      </c>
      <c r="EC44" s="18" t="str">
        <f ca="1">IF(EC$40="","",COUNTIFS(RESIDENTS!$M:$M,"Pfizer-BioNTech",RESIDENTS!$AC:$AC,"&lt;="&amp;EC$40,RESIDENTS!$H:$H,"",RESIDENTS!$I:$I,"")+
COUNTIFS(RESIDENTS!$M:$M,"Pfizer-BioNTech",RESIDENTS!$AC:$AC,"&lt;="&amp;EC$40,RESIDENTS!$H:$H,"",RESIDENTS!$I:$I,"&gt;="&amp;EC$39)+
COUNTIFS(RESIDENTS!$M:$M,"Pfizer-BioNTech",RESIDENTS!$AC:$AC,"&lt;="&amp;EC$40,RESIDENTS!$H:$H,"&lt;="&amp;EC$40,RESIDENTS!$I:$I,"")+
COUNTIFS(RESIDENTS!$M:$M,"Pfizer-BioNTech",RESIDENTS!$AC:$AC,"&lt;="&amp;EC$40,RESIDENTS!$H:$H,"&lt;="&amp;EC$40,RESIDENTS!$I:$I,"&gt;="&amp;EC$39))</f>
        <v/>
      </c>
      <c r="ED44" s="18" t="str">
        <f ca="1">IF(ED$40="","",COUNTIFS(RESIDENTS!$M:$M,"Pfizer-BioNTech",RESIDENTS!$AC:$AC,"&lt;="&amp;ED$40,RESIDENTS!$H:$H,"",RESIDENTS!$I:$I,"")+
COUNTIFS(RESIDENTS!$M:$M,"Pfizer-BioNTech",RESIDENTS!$AC:$AC,"&lt;="&amp;ED$40,RESIDENTS!$H:$H,"",RESIDENTS!$I:$I,"&gt;="&amp;ED$39)+
COUNTIFS(RESIDENTS!$M:$M,"Pfizer-BioNTech",RESIDENTS!$AC:$AC,"&lt;="&amp;ED$40,RESIDENTS!$H:$H,"&lt;="&amp;ED$40,RESIDENTS!$I:$I,"")+
COUNTIFS(RESIDENTS!$M:$M,"Pfizer-BioNTech",RESIDENTS!$AC:$AC,"&lt;="&amp;ED$40,RESIDENTS!$H:$H,"&lt;="&amp;ED$40,RESIDENTS!$I:$I,"&gt;="&amp;ED$39))</f>
        <v/>
      </c>
      <c r="EE44" s="18" t="str">
        <f ca="1">IF(EE$40="","",COUNTIFS(RESIDENTS!$M:$M,"Pfizer-BioNTech",RESIDENTS!$AC:$AC,"&lt;="&amp;EE$40,RESIDENTS!$H:$H,"",RESIDENTS!$I:$I,"")+
COUNTIFS(RESIDENTS!$M:$M,"Pfizer-BioNTech",RESIDENTS!$AC:$AC,"&lt;="&amp;EE$40,RESIDENTS!$H:$H,"",RESIDENTS!$I:$I,"&gt;="&amp;EE$39)+
COUNTIFS(RESIDENTS!$M:$M,"Pfizer-BioNTech",RESIDENTS!$AC:$AC,"&lt;="&amp;EE$40,RESIDENTS!$H:$H,"&lt;="&amp;EE$40,RESIDENTS!$I:$I,"")+
COUNTIFS(RESIDENTS!$M:$M,"Pfizer-BioNTech",RESIDENTS!$AC:$AC,"&lt;="&amp;EE$40,RESIDENTS!$H:$H,"&lt;="&amp;EE$40,RESIDENTS!$I:$I,"&gt;="&amp;EE$39))</f>
        <v/>
      </c>
      <c r="EF44" s="18" t="str">
        <f ca="1">IF(EF$40="","",COUNTIFS(RESIDENTS!$M:$M,"Pfizer-BioNTech",RESIDENTS!$AC:$AC,"&lt;="&amp;EF$40,RESIDENTS!$H:$H,"",RESIDENTS!$I:$I,"")+
COUNTIFS(RESIDENTS!$M:$M,"Pfizer-BioNTech",RESIDENTS!$AC:$AC,"&lt;="&amp;EF$40,RESIDENTS!$H:$H,"",RESIDENTS!$I:$I,"&gt;="&amp;EF$39)+
COUNTIFS(RESIDENTS!$M:$M,"Pfizer-BioNTech",RESIDENTS!$AC:$AC,"&lt;="&amp;EF$40,RESIDENTS!$H:$H,"&lt;="&amp;EF$40,RESIDENTS!$I:$I,"")+
COUNTIFS(RESIDENTS!$M:$M,"Pfizer-BioNTech",RESIDENTS!$AC:$AC,"&lt;="&amp;EF$40,RESIDENTS!$H:$H,"&lt;="&amp;EF$40,RESIDENTS!$I:$I,"&gt;="&amp;EF$39))</f>
        <v/>
      </c>
      <c r="EG44" s="18" t="str">
        <f ca="1">IF(EG$40="","",COUNTIFS(RESIDENTS!$M:$M,"Pfizer-BioNTech",RESIDENTS!$AC:$AC,"&lt;="&amp;EG$40,RESIDENTS!$H:$H,"",RESIDENTS!$I:$I,"")+
COUNTIFS(RESIDENTS!$M:$M,"Pfizer-BioNTech",RESIDENTS!$AC:$AC,"&lt;="&amp;EG$40,RESIDENTS!$H:$H,"",RESIDENTS!$I:$I,"&gt;="&amp;EG$39)+
COUNTIFS(RESIDENTS!$M:$M,"Pfizer-BioNTech",RESIDENTS!$AC:$AC,"&lt;="&amp;EG$40,RESIDENTS!$H:$H,"&lt;="&amp;EG$40,RESIDENTS!$I:$I,"")+
COUNTIFS(RESIDENTS!$M:$M,"Pfizer-BioNTech",RESIDENTS!$AC:$AC,"&lt;="&amp;EG$40,RESIDENTS!$H:$H,"&lt;="&amp;EG$40,RESIDENTS!$I:$I,"&gt;="&amp;EG$39))</f>
        <v/>
      </c>
      <c r="EH44" s="18" t="str">
        <f ca="1">IF(EH$40="","",COUNTIFS(RESIDENTS!$M:$M,"Pfizer-BioNTech",RESIDENTS!$AC:$AC,"&lt;="&amp;EH$40,RESIDENTS!$H:$H,"",RESIDENTS!$I:$I,"")+
COUNTIFS(RESIDENTS!$M:$M,"Pfizer-BioNTech",RESIDENTS!$AC:$AC,"&lt;="&amp;EH$40,RESIDENTS!$H:$H,"",RESIDENTS!$I:$I,"&gt;="&amp;EH$39)+
COUNTIFS(RESIDENTS!$M:$M,"Pfizer-BioNTech",RESIDENTS!$AC:$AC,"&lt;="&amp;EH$40,RESIDENTS!$H:$H,"&lt;="&amp;EH$40,RESIDENTS!$I:$I,"")+
COUNTIFS(RESIDENTS!$M:$M,"Pfizer-BioNTech",RESIDENTS!$AC:$AC,"&lt;="&amp;EH$40,RESIDENTS!$H:$H,"&lt;="&amp;EH$40,RESIDENTS!$I:$I,"&gt;="&amp;EH$39))</f>
        <v/>
      </c>
      <c r="EI44" s="18" t="str">
        <f ca="1">IF(EI$40="","",COUNTIFS(RESIDENTS!$M:$M,"Pfizer-BioNTech",RESIDENTS!$AC:$AC,"&lt;="&amp;EI$40,RESIDENTS!$H:$H,"",RESIDENTS!$I:$I,"")+
COUNTIFS(RESIDENTS!$M:$M,"Pfizer-BioNTech",RESIDENTS!$AC:$AC,"&lt;="&amp;EI$40,RESIDENTS!$H:$H,"",RESIDENTS!$I:$I,"&gt;="&amp;EI$39)+
COUNTIFS(RESIDENTS!$M:$M,"Pfizer-BioNTech",RESIDENTS!$AC:$AC,"&lt;="&amp;EI$40,RESIDENTS!$H:$H,"&lt;="&amp;EI$40,RESIDENTS!$I:$I,"")+
COUNTIFS(RESIDENTS!$M:$M,"Pfizer-BioNTech",RESIDENTS!$AC:$AC,"&lt;="&amp;EI$40,RESIDENTS!$H:$H,"&lt;="&amp;EI$40,RESIDENTS!$I:$I,"&gt;="&amp;EI$39))</f>
        <v/>
      </c>
      <c r="EJ44" s="18" t="str">
        <f ca="1">IF(EJ$40="","",COUNTIFS(RESIDENTS!$M:$M,"Pfizer-BioNTech",RESIDENTS!$AC:$AC,"&lt;="&amp;EJ$40,RESIDENTS!$H:$H,"",RESIDENTS!$I:$I,"")+
COUNTIFS(RESIDENTS!$M:$M,"Pfizer-BioNTech",RESIDENTS!$AC:$AC,"&lt;="&amp;EJ$40,RESIDENTS!$H:$H,"",RESIDENTS!$I:$I,"&gt;="&amp;EJ$39)+
COUNTIFS(RESIDENTS!$M:$M,"Pfizer-BioNTech",RESIDENTS!$AC:$AC,"&lt;="&amp;EJ$40,RESIDENTS!$H:$H,"&lt;="&amp;EJ$40,RESIDENTS!$I:$I,"")+
COUNTIFS(RESIDENTS!$M:$M,"Pfizer-BioNTech",RESIDENTS!$AC:$AC,"&lt;="&amp;EJ$40,RESIDENTS!$H:$H,"&lt;="&amp;EJ$40,RESIDENTS!$I:$I,"&gt;="&amp;EJ$39))</f>
        <v/>
      </c>
      <c r="EK44" s="18" t="str">
        <f ca="1">IF(EK$40="","",COUNTIFS(RESIDENTS!$M:$M,"Pfizer-BioNTech",RESIDENTS!$AC:$AC,"&lt;="&amp;EK$40,RESIDENTS!$H:$H,"",RESIDENTS!$I:$I,"")+
COUNTIFS(RESIDENTS!$M:$M,"Pfizer-BioNTech",RESIDENTS!$AC:$AC,"&lt;="&amp;EK$40,RESIDENTS!$H:$H,"",RESIDENTS!$I:$I,"&gt;="&amp;EK$39)+
COUNTIFS(RESIDENTS!$M:$M,"Pfizer-BioNTech",RESIDENTS!$AC:$AC,"&lt;="&amp;EK$40,RESIDENTS!$H:$H,"&lt;="&amp;EK$40,RESIDENTS!$I:$I,"")+
COUNTIFS(RESIDENTS!$M:$M,"Pfizer-BioNTech",RESIDENTS!$AC:$AC,"&lt;="&amp;EK$40,RESIDENTS!$H:$H,"&lt;="&amp;EK$40,RESIDENTS!$I:$I,"&gt;="&amp;EK$39))</f>
        <v/>
      </c>
      <c r="EL44" s="18" t="str">
        <f ca="1">IF(EL$40="","",COUNTIFS(RESIDENTS!$M:$M,"Pfizer-BioNTech",RESIDENTS!$AC:$AC,"&lt;="&amp;EL$40,RESIDENTS!$H:$H,"",RESIDENTS!$I:$I,"")+
COUNTIFS(RESIDENTS!$M:$M,"Pfizer-BioNTech",RESIDENTS!$AC:$AC,"&lt;="&amp;EL$40,RESIDENTS!$H:$H,"",RESIDENTS!$I:$I,"&gt;="&amp;EL$39)+
COUNTIFS(RESIDENTS!$M:$M,"Pfizer-BioNTech",RESIDENTS!$AC:$AC,"&lt;="&amp;EL$40,RESIDENTS!$H:$H,"&lt;="&amp;EL$40,RESIDENTS!$I:$I,"")+
COUNTIFS(RESIDENTS!$M:$M,"Pfizer-BioNTech",RESIDENTS!$AC:$AC,"&lt;="&amp;EL$40,RESIDENTS!$H:$H,"&lt;="&amp;EL$40,RESIDENTS!$I:$I,"&gt;="&amp;EL$39))</f>
        <v/>
      </c>
      <c r="EM44" s="18" t="str">
        <f ca="1">IF(EM$40="","",COUNTIFS(RESIDENTS!$M:$M,"Pfizer-BioNTech",RESIDENTS!$AC:$AC,"&lt;="&amp;EM$40,RESIDENTS!$H:$H,"",RESIDENTS!$I:$I,"")+
COUNTIFS(RESIDENTS!$M:$M,"Pfizer-BioNTech",RESIDENTS!$AC:$AC,"&lt;="&amp;EM$40,RESIDENTS!$H:$H,"",RESIDENTS!$I:$I,"&gt;="&amp;EM$39)+
COUNTIFS(RESIDENTS!$M:$M,"Pfizer-BioNTech",RESIDENTS!$AC:$AC,"&lt;="&amp;EM$40,RESIDENTS!$H:$H,"&lt;="&amp;EM$40,RESIDENTS!$I:$I,"")+
COUNTIFS(RESIDENTS!$M:$M,"Pfizer-BioNTech",RESIDENTS!$AC:$AC,"&lt;="&amp;EM$40,RESIDENTS!$H:$H,"&lt;="&amp;EM$40,RESIDENTS!$I:$I,"&gt;="&amp;EM$39))</f>
        <v/>
      </c>
      <c r="EN44" s="18" t="str">
        <f ca="1">IF(EN$40="","",COUNTIFS(RESIDENTS!$M:$M,"Pfizer-BioNTech",RESIDENTS!$AC:$AC,"&lt;="&amp;EN$40,RESIDENTS!$H:$H,"",RESIDENTS!$I:$I,"")+
COUNTIFS(RESIDENTS!$M:$M,"Pfizer-BioNTech",RESIDENTS!$AC:$AC,"&lt;="&amp;EN$40,RESIDENTS!$H:$H,"",RESIDENTS!$I:$I,"&gt;="&amp;EN$39)+
COUNTIFS(RESIDENTS!$M:$M,"Pfizer-BioNTech",RESIDENTS!$AC:$AC,"&lt;="&amp;EN$40,RESIDENTS!$H:$H,"&lt;="&amp;EN$40,RESIDENTS!$I:$I,"")+
COUNTIFS(RESIDENTS!$M:$M,"Pfizer-BioNTech",RESIDENTS!$AC:$AC,"&lt;="&amp;EN$40,RESIDENTS!$H:$H,"&lt;="&amp;EN$40,RESIDENTS!$I:$I,"&gt;="&amp;EN$39))</f>
        <v/>
      </c>
      <c r="EO44" s="18" t="str">
        <f ca="1">IF(EO$40="","",COUNTIFS(RESIDENTS!$M:$M,"Pfizer-BioNTech",RESIDENTS!$AC:$AC,"&lt;="&amp;EO$40,RESIDENTS!$H:$H,"",RESIDENTS!$I:$I,"")+
COUNTIFS(RESIDENTS!$M:$M,"Pfizer-BioNTech",RESIDENTS!$AC:$AC,"&lt;="&amp;EO$40,RESIDENTS!$H:$H,"",RESIDENTS!$I:$I,"&gt;="&amp;EO$39)+
COUNTIFS(RESIDENTS!$M:$M,"Pfizer-BioNTech",RESIDENTS!$AC:$AC,"&lt;="&amp;EO$40,RESIDENTS!$H:$H,"&lt;="&amp;EO$40,RESIDENTS!$I:$I,"")+
COUNTIFS(RESIDENTS!$M:$M,"Pfizer-BioNTech",RESIDENTS!$AC:$AC,"&lt;="&amp;EO$40,RESIDENTS!$H:$H,"&lt;="&amp;EO$40,RESIDENTS!$I:$I,"&gt;="&amp;EO$39))</f>
        <v/>
      </c>
      <c r="EP44" s="18" t="str">
        <f ca="1">IF(EP$40="","",COUNTIFS(RESIDENTS!$M:$M,"Pfizer-BioNTech",RESIDENTS!$AC:$AC,"&lt;="&amp;EP$40,RESIDENTS!$H:$H,"",RESIDENTS!$I:$I,"")+
COUNTIFS(RESIDENTS!$M:$M,"Pfizer-BioNTech",RESIDENTS!$AC:$AC,"&lt;="&amp;EP$40,RESIDENTS!$H:$H,"",RESIDENTS!$I:$I,"&gt;="&amp;EP$39)+
COUNTIFS(RESIDENTS!$M:$M,"Pfizer-BioNTech",RESIDENTS!$AC:$AC,"&lt;="&amp;EP$40,RESIDENTS!$H:$H,"&lt;="&amp;EP$40,RESIDENTS!$I:$I,"")+
COUNTIFS(RESIDENTS!$M:$M,"Pfizer-BioNTech",RESIDENTS!$AC:$AC,"&lt;="&amp;EP$40,RESIDENTS!$H:$H,"&lt;="&amp;EP$40,RESIDENTS!$I:$I,"&gt;="&amp;EP$39))</f>
        <v/>
      </c>
      <c r="EQ44" s="18" t="str">
        <f ca="1">IF(EQ$40="","",COUNTIFS(RESIDENTS!$M:$M,"Pfizer-BioNTech",RESIDENTS!$AC:$AC,"&lt;="&amp;EQ$40,RESIDENTS!$H:$H,"",RESIDENTS!$I:$I,"")+
COUNTIFS(RESIDENTS!$M:$M,"Pfizer-BioNTech",RESIDENTS!$AC:$AC,"&lt;="&amp;EQ$40,RESIDENTS!$H:$H,"",RESIDENTS!$I:$I,"&gt;="&amp;EQ$39)+
COUNTIFS(RESIDENTS!$M:$M,"Pfizer-BioNTech",RESIDENTS!$AC:$AC,"&lt;="&amp;EQ$40,RESIDENTS!$H:$H,"&lt;="&amp;EQ$40,RESIDENTS!$I:$I,"")+
COUNTIFS(RESIDENTS!$M:$M,"Pfizer-BioNTech",RESIDENTS!$AC:$AC,"&lt;="&amp;EQ$40,RESIDENTS!$H:$H,"&lt;="&amp;EQ$40,RESIDENTS!$I:$I,"&gt;="&amp;EQ$39))</f>
        <v/>
      </c>
      <c r="ER44" s="18" t="str">
        <f ca="1">IF(ER$40="","",COUNTIFS(RESIDENTS!$M:$M,"Pfizer-BioNTech",RESIDENTS!$AC:$AC,"&lt;="&amp;ER$40,RESIDENTS!$H:$H,"",RESIDENTS!$I:$I,"")+
COUNTIFS(RESIDENTS!$M:$M,"Pfizer-BioNTech",RESIDENTS!$AC:$AC,"&lt;="&amp;ER$40,RESIDENTS!$H:$H,"",RESIDENTS!$I:$I,"&gt;="&amp;ER$39)+
COUNTIFS(RESIDENTS!$M:$M,"Pfizer-BioNTech",RESIDENTS!$AC:$AC,"&lt;="&amp;ER$40,RESIDENTS!$H:$H,"&lt;="&amp;ER$40,RESIDENTS!$I:$I,"")+
COUNTIFS(RESIDENTS!$M:$M,"Pfizer-BioNTech",RESIDENTS!$AC:$AC,"&lt;="&amp;ER$40,RESIDENTS!$H:$H,"&lt;="&amp;ER$40,RESIDENTS!$I:$I,"&gt;="&amp;ER$39))</f>
        <v/>
      </c>
      <c r="ES44" s="18" t="str">
        <f ca="1">IF(ES$40="","",COUNTIFS(RESIDENTS!$M:$M,"Pfizer-BioNTech",RESIDENTS!$AC:$AC,"&lt;="&amp;ES$40,RESIDENTS!$H:$H,"",RESIDENTS!$I:$I,"")+
COUNTIFS(RESIDENTS!$M:$M,"Pfizer-BioNTech",RESIDENTS!$AC:$AC,"&lt;="&amp;ES$40,RESIDENTS!$H:$H,"",RESIDENTS!$I:$I,"&gt;="&amp;ES$39)+
COUNTIFS(RESIDENTS!$M:$M,"Pfizer-BioNTech",RESIDENTS!$AC:$AC,"&lt;="&amp;ES$40,RESIDENTS!$H:$H,"&lt;="&amp;ES$40,RESIDENTS!$I:$I,"")+
COUNTIFS(RESIDENTS!$M:$M,"Pfizer-BioNTech",RESIDENTS!$AC:$AC,"&lt;="&amp;ES$40,RESIDENTS!$H:$H,"&lt;="&amp;ES$40,RESIDENTS!$I:$I,"&gt;="&amp;ES$39))</f>
        <v/>
      </c>
      <c r="ET44" s="18" t="str">
        <f ca="1">IF(ET$40="","",COUNTIFS(RESIDENTS!$M:$M,"Pfizer-BioNTech",RESIDENTS!$AC:$AC,"&lt;="&amp;ET$40,RESIDENTS!$H:$H,"",RESIDENTS!$I:$I,"")+
COUNTIFS(RESIDENTS!$M:$M,"Pfizer-BioNTech",RESIDENTS!$AC:$AC,"&lt;="&amp;ET$40,RESIDENTS!$H:$H,"",RESIDENTS!$I:$I,"&gt;="&amp;ET$39)+
COUNTIFS(RESIDENTS!$M:$M,"Pfizer-BioNTech",RESIDENTS!$AC:$AC,"&lt;="&amp;ET$40,RESIDENTS!$H:$H,"&lt;="&amp;ET$40,RESIDENTS!$I:$I,"")+
COUNTIFS(RESIDENTS!$M:$M,"Pfizer-BioNTech",RESIDENTS!$AC:$AC,"&lt;="&amp;ET$40,RESIDENTS!$H:$H,"&lt;="&amp;ET$40,RESIDENTS!$I:$I,"&gt;="&amp;ET$39))</f>
        <v/>
      </c>
      <c r="EU44" s="18" t="str">
        <f ca="1">IF(EU$40="","",COUNTIFS(RESIDENTS!$M:$M,"Pfizer-BioNTech",RESIDENTS!$AC:$AC,"&lt;="&amp;EU$40,RESIDENTS!$H:$H,"",RESIDENTS!$I:$I,"")+
COUNTIFS(RESIDENTS!$M:$M,"Pfizer-BioNTech",RESIDENTS!$AC:$AC,"&lt;="&amp;EU$40,RESIDENTS!$H:$H,"",RESIDENTS!$I:$I,"&gt;="&amp;EU$39)+
COUNTIFS(RESIDENTS!$M:$M,"Pfizer-BioNTech",RESIDENTS!$AC:$AC,"&lt;="&amp;EU$40,RESIDENTS!$H:$H,"&lt;="&amp;EU$40,RESIDENTS!$I:$I,"")+
COUNTIFS(RESIDENTS!$M:$M,"Pfizer-BioNTech",RESIDENTS!$AC:$AC,"&lt;="&amp;EU$40,RESIDENTS!$H:$H,"&lt;="&amp;EU$40,RESIDENTS!$I:$I,"&gt;="&amp;EU$39))</f>
        <v/>
      </c>
      <c r="EV44" s="18" t="str">
        <f ca="1">IF(EV$40="","",COUNTIFS(RESIDENTS!$M:$M,"Pfizer-BioNTech",RESIDENTS!$AC:$AC,"&lt;="&amp;EV$40,RESIDENTS!$H:$H,"",RESIDENTS!$I:$I,"")+
COUNTIFS(RESIDENTS!$M:$M,"Pfizer-BioNTech",RESIDENTS!$AC:$AC,"&lt;="&amp;EV$40,RESIDENTS!$H:$H,"",RESIDENTS!$I:$I,"&gt;="&amp;EV$39)+
COUNTIFS(RESIDENTS!$M:$M,"Pfizer-BioNTech",RESIDENTS!$AC:$AC,"&lt;="&amp;EV$40,RESIDENTS!$H:$H,"&lt;="&amp;EV$40,RESIDENTS!$I:$I,"")+
COUNTIFS(RESIDENTS!$M:$M,"Pfizer-BioNTech",RESIDENTS!$AC:$AC,"&lt;="&amp;EV$40,RESIDENTS!$H:$H,"&lt;="&amp;EV$40,RESIDENTS!$I:$I,"&gt;="&amp;EV$39))</f>
        <v/>
      </c>
      <c r="EW44" s="18" t="str">
        <f ca="1">IF(EW$40="","",COUNTIFS(RESIDENTS!$M:$M,"Pfizer-BioNTech",RESIDENTS!$AC:$AC,"&lt;="&amp;EW$40,RESIDENTS!$H:$H,"",RESIDENTS!$I:$I,"")+
COUNTIFS(RESIDENTS!$M:$M,"Pfizer-BioNTech",RESIDENTS!$AC:$AC,"&lt;="&amp;EW$40,RESIDENTS!$H:$H,"",RESIDENTS!$I:$I,"&gt;="&amp;EW$39)+
COUNTIFS(RESIDENTS!$M:$M,"Pfizer-BioNTech",RESIDENTS!$AC:$AC,"&lt;="&amp;EW$40,RESIDENTS!$H:$H,"&lt;="&amp;EW$40,RESIDENTS!$I:$I,"")+
COUNTIFS(RESIDENTS!$M:$M,"Pfizer-BioNTech",RESIDENTS!$AC:$AC,"&lt;="&amp;EW$40,RESIDENTS!$H:$H,"&lt;="&amp;EW$40,RESIDENTS!$I:$I,"&gt;="&amp;EW$39))</f>
        <v/>
      </c>
      <c r="EX44" s="18" t="str">
        <f ca="1">IF(EX$40="","",COUNTIFS(RESIDENTS!$M:$M,"Pfizer-BioNTech",RESIDENTS!$AC:$AC,"&lt;="&amp;EX$40,RESIDENTS!$H:$H,"",RESIDENTS!$I:$I,"")+
COUNTIFS(RESIDENTS!$M:$M,"Pfizer-BioNTech",RESIDENTS!$AC:$AC,"&lt;="&amp;EX$40,RESIDENTS!$H:$H,"",RESIDENTS!$I:$I,"&gt;="&amp;EX$39)+
COUNTIFS(RESIDENTS!$M:$M,"Pfizer-BioNTech",RESIDENTS!$AC:$AC,"&lt;="&amp;EX$40,RESIDENTS!$H:$H,"&lt;="&amp;EX$40,RESIDENTS!$I:$I,"")+
COUNTIFS(RESIDENTS!$M:$M,"Pfizer-BioNTech",RESIDENTS!$AC:$AC,"&lt;="&amp;EX$40,RESIDENTS!$H:$H,"&lt;="&amp;EX$40,RESIDENTS!$I:$I,"&gt;="&amp;EX$39))</f>
        <v/>
      </c>
      <c r="EY44" s="18" t="str">
        <f ca="1">IF(EY$40="","",COUNTIFS(RESIDENTS!$M:$M,"Pfizer-BioNTech",RESIDENTS!$AC:$AC,"&lt;="&amp;EY$40,RESIDENTS!$H:$H,"",RESIDENTS!$I:$I,"")+
COUNTIFS(RESIDENTS!$M:$M,"Pfizer-BioNTech",RESIDENTS!$AC:$AC,"&lt;="&amp;EY$40,RESIDENTS!$H:$H,"",RESIDENTS!$I:$I,"&gt;="&amp;EY$39)+
COUNTIFS(RESIDENTS!$M:$M,"Pfizer-BioNTech",RESIDENTS!$AC:$AC,"&lt;="&amp;EY$40,RESIDENTS!$H:$H,"&lt;="&amp;EY$40,RESIDENTS!$I:$I,"")+
COUNTIFS(RESIDENTS!$M:$M,"Pfizer-BioNTech",RESIDENTS!$AC:$AC,"&lt;="&amp;EY$40,RESIDENTS!$H:$H,"&lt;="&amp;EY$40,RESIDENTS!$I:$I,"&gt;="&amp;EY$39))</f>
        <v/>
      </c>
      <c r="EZ44" s="18" t="str">
        <f ca="1">IF(EZ$40="","",COUNTIFS(RESIDENTS!$M:$M,"Pfizer-BioNTech",RESIDENTS!$AC:$AC,"&lt;="&amp;EZ$40,RESIDENTS!$H:$H,"",RESIDENTS!$I:$I,"")+
COUNTIFS(RESIDENTS!$M:$M,"Pfizer-BioNTech",RESIDENTS!$AC:$AC,"&lt;="&amp;EZ$40,RESIDENTS!$H:$H,"",RESIDENTS!$I:$I,"&gt;="&amp;EZ$39)+
COUNTIFS(RESIDENTS!$M:$M,"Pfizer-BioNTech",RESIDENTS!$AC:$AC,"&lt;="&amp;EZ$40,RESIDENTS!$H:$H,"&lt;="&amp;EZ$40,RESIDENTS!$I:$I,"")+
COUNTIFS(RESIDENTS!$M:$M,"Pfizer-BioNTech",RESIDENTS!$AC:$AC,"&lt;="&amp;EZ$40,RESIDENTS!$H:$H,"&lt;="&amp;EZ$40,RESIDENTS!$I:$I,"&gt;="&amp;EZ$39))</f>
        <v/>
      </c>
      <c r="FA44" s="18" t="str">
        <f ca="1">IF(FA$40="","",COUNTIFS(RESIDENTS!$M:$M,"Pfizer-BioNTech",RESIDENTS!$AC:$AC,"&lt;="&amp;FA$40,RESIDENTS!$H:$H,"",RESIDENTS!$I:$I,"")+
COUNTIFS(RESIDENTS!$M:$M,"Pfizer-BioNTech",RESIDENTS!$AC:$AC,"&lt;="&amp;FA$40,RESIDENTS!$H:$H,"",RESIDENTS!$I:$I,"&gt;="&amp;FA$39)+
COUNTIFS(RESIDENTS!$M:$M,"Pfizer-BioNTech",RESIDENTS!$AC:$AC,"&lt;="&amp;FA$40,RESIDENTS!$H:$H,"&lt;="&amp;FA$40,RESIDENTS!$I:$I,"")+
COUNTIFS(RESIDENTS!$M:$M,"Pfizer-BioNTech",RESIDENTS!$AC:$AC,"&lt;="&amp;FA$40,RESIDENTS!$H:$H,"&lt;="&amp;FA$40,RESIDENTS!$I:$I,"&gt;="&amp;FA$39))</f>
        <v/>
      </c>
      <c r="FB44" s="18" t="str">
        <f ca="1">IF(FB$40="","",COUNTIFS(RESIDENTS!$M:$M,"Pfizer-BioNTech",RESIDENTS!$AC:$AC,"&lt;="&amp;FB$40,RESIDENTS!$H:$H,"",RESIDENTS!$I:$I,"")+
COUNTIFS(RESIDENTS!$M:$M,"Pfizer-BioNTech",RESIDENTS!$AC:$AC,"&lt;="&amp;FB$40,RESIDENTS!$H:$H,"",RESIDENTS!$I:$I,"&gt;="&amp;FB$39)+
COUNTIFS(RESIDENTS!$M:$M,"Pfizer-BioNTech",RESIDENTS!$AC:$AC,"&lt;="&amp;FB$40,RESIDENTS!$H:$H,"&lt;="&amp;FB$40,RESIDENTS!$I:$I,"")+
COUNTIFS(RESIDENTS!$M:$M,"Pfizer-BioNTech",RESIDENTS!$AC:$AC,"&lt;="&amp;FB$40,RESIDENTS!$H:$H,"&lt;="&amp;FB$40,RESIDENTS!$I:$I,"&gt;="&amp;FB$39))</f>
        <v/>
      </c>
      <c r="FC44" s="18" t="str">
        <f ca="1">IF(FC$40="","",COUNTIFS(RESIDENTS!$M:$M,"Pfizer-BioNTech",RESIDENTS!$AC:$AC,"&lt;="&amp;FC$40,RESIDENTS!$H:$H,"",RESIDENTS!$I:$I,"")+
COUNTIFS(RESIDENTS!$M:$M,"Pfizer-BioNTech",RESIDENTS!$AC:$AC,"&lt;="&amp;FC$40,RESIDENTS!$H:$H,"",RESIDENTS!$I:$I,"&gt;="&amp;FC$39)+
COUNTIFS(RESIDENTS!$M:$M,"Pfizer-BioNTech",RESIDENTS!$AC:$AC,"&lt;="&amp;FC$40,RESIDENTS!$H:$H,"&lt;="&amp;FC$40,RESIDENTS!$I:$I,"")+
COUNTIFS(RESIDENTS!$M:$M,"Pfizer-BioNTech",RESIDENTS!$AC:$AC,"&lt;="&amp;FC$40,RESIDENTS!$H:$H,"&lt;="&amp;FC$40,RESIDENTS!$I:$I,"&gt;="&amp;FC$39))</f>
        <v/>
      </c>
    </row>
    <row r="45" spans="1:160" ht="15.6" customHeight="1">
      <c r="A45" s="24" t="s">
        <v>129</v>
      </c>
      <c r="B45" s="18">
        <f>IF(B$40="","",COUNTIFS(RESIDENTS!$M:$M,"Moderna",RESIDENTS!$Q:$Q,"&lt;="&amp;B$40,RESIDENTS!$H:$H,"",RESIDENTS!$I:$I,"")+
COUNTIFS(RESIDENTS!$M:$M,"Moderna",RESIDENTS!$Q:$Q,"&lt;="&amp;B$40,RESIDENTS!$H:$H,"",RESIDENTS!$I:$I,"&gt;="&amp;B$39)+
COUNTIFS(RESIDENTS!$M:$M,"Moderna",RESIDENTS!$Q:$Q,"&lt;="&amp;B$40,RESIDENTS!$H:$H,"&lt;="&amp;B$40,RESIDENTS!$I:$I,"")+
COUNTIFS(RESIDENTS!$M:$M,"Moderna",RESIDENTS!$Q:$Q,"&lt;="&amp;B$40,RESIDENTS!$H:$H,"&lt;="&amp;B$40,RESIDENTS!$I:$I,"&gt;="&amp;B$39))</f>
        <v>0</v>
      </c>
      <c r="C45" s="18">
        <f ca="1">IF(C$40="","",COUNTIFS(RESIDENTS!$M:$M,"Moderna",RESIDENTS!$Q:$Q,"&lt;="&amp;C$40,RESIDENTS!$H:$H,"",RESIDENTS!$I:$I,"")+
COUNTIFS(RESIDENTS!$M:$M,"Moderna",RESIDENTS!$Q:$Q,"&lt;="&amp;C$40,RESIDENTS!$H:$H,"",RESIDENTS!$I:$I,"&gt;="&amp;C$39)+
COUNTIFS(RESIDENTS!$M:$M,"Moderna",RESIDENTS!$Q:$Q,"&lt;="&amp;C$40,RESIDENTS!$H:$H,"&lt;="&amp;C$40,RESIDENTS!$I:$I,"")+
COUNTIFS(RESIDENTS!$M:$M,"Moderna",RESIDENTS!$Q:$Q,"&lt;="&amp;C$40,RESIDENTS!$H:$H,"&lt;="&amp;C$40,RESIDENTS!$I:$I,"&gt;="&amp;C$39))</f>
        <v>0</v>
      </c>
      <c r="D45" s="18">
        <f ca="1">IF(D$40="","",COUNTIFS(RESIDENTS!$M:$M,"Moderna",RESIDENTS!$Q:$Q,"&lt;="&amp;D$40,RESIDENTS!$H:$H,"",RESIDENTS!$I:$I,"")+
COUNTIFS(RESIDENTS!$M:$M,"Moderna",RESIDENTS!$Q:$Q,"&lt;="&amp;D$40,RESIDENTS!$H:$H,"",RESIDENTS!$I:$I,"&gt;="&amp;D$39)+
COUNTIFS(RESIDENTS!$M:$M,"Moderna",RESIDENTS!$Q:$Q,"&lt;="&amp;D$40,RESIDENTS!$H:$H,"&lt;="&amp;D$40,RESIDENTS!$I:$I,"")+
COUNTIFS(RESIDENTS!$M:$M,"Moderna",RESIDENTS!$Q:$Q,"&lt;="&amp;D$40,RESIDENTS!$H:$H,"&lt;="&amp;D$40,RESIDENTS!$I:$I,"&gt;="&amp;D$39))</f>
        <v>0</v>
      </c>
      <c r="E45" s="18">
        <f ca="1">IF(E$40="","",COUNTIFS(RESIDENTS!$M:$M,"Moderna",RESIDENTS!$Q:$Q,"&lt;="&amp;E$40,RESIDENTS!$H:$H,"",RESIDENTS!$I:$I,"")+
COUNTIFS(RESIDENTS!$M:$M,"Moderna",RESIDENTS!$Q:$Q,"&lt;="&amp;E$40,RESIDENTS!$H:$H,"",RESIDENTS!$I:$I,"&gt;="&amp;E$39)+
COUNTIFS(RESIDENTS!$M:$M,"Moderna",RESIDENTS!$Q:$Q,"&lt;="&amp;E$40,RESIDENTS!$H:$H,"&lt;="&amp;E$40,RESIDENTS!$I:$I,"")+
COUNTIFS(RESIDENTS!$M:$M,"Moderna",RESIDENTS!$Q:$Q,"&lt;="&amp;E$40,RESIDENTS!$H:$H,"&lt;="&amp;E$40,RESIDENTS!$I:$I,"&gt;="&amp;E$39))</f>
        <v>0</v>
      </c>
      <c r="F45" s="18">
        <f ca="1">IF(F$40="","",COUNTIFS(RESIDENTS!$M:$M,"Moderna",RESIDENTS!$Q:$Q,"&lt;="&amp;F$40,RESIDENTS!$H:$H,"",RESIDENTS!$I:$I,"")+
COUNTIFS(RESIDENTS!$M:$M,"Moderna",RESIDENTS!$Q:$Q,"&lt;="&amp;F$40,RESIDENTS!$H:$H,"",RESIDENTS!$I:$I,"&gt;="&amp;F$39)+
COUNTIFS(RESIDENTS!$M:$M,"Moderna",RESIDENTS!$Q:$Q,"&lt;="&amp;F$40,RESIDENTS!$H:$H,"&lt;="&amp;F$40,RESIDENTS!$I:$I,"")+
COUNTIFS(RESIDENTS!$M:$M,"Moderna",RESIDENTS!$Q:$Q,"&lt;="&amp;F$40,RESIDENTS!$H:$H,"&lt;="&amp;F$40,RESIDENTS!$I:$I,"&gt;="&amp;F$39))</f>
        <v>0</v>
      </c>
      <c r="G45" s="18">
        <f ca="1">IF(G$40="","",COUNTIFS(RESIDENTS!$M:$M,"Moderna",RESIDENTS!$Q:$Q,"&lt;="&amp;G$40,RESIDENTS!$H:$H,"",RESIDENTS!$I:$I,"")+
COUNTIFS(RESIDENTS!$M:$M,"Moderna",RESIDENTS!$Q:$Q,"&lt;="&amp;G$40,RESIDENTS!$H:$H,"",RESIDENTS!$I:$I,"&gt;="&amp;G$39)+
COUNTIFS(RESIDENTS!$M:$M,"Moderna",RESIDENTS!$Q:$Q,"&lt;="&amp;G$40,RESIDENTS!$H:$H,"&lt;="&amp;G$40,RESIDENTS!$I:$I,"")+
COUNTIFS(RESIDENTS!$M:$M,"Moderna",RESIDENTS!$Q:$Q,"&lt;="&amp;G$40,RESIDENTS!$H:$H,"&lt;="&amp;G$40,RESIDENTS!$I:$I,"&gt;="&amp;G$39))</f>
        <v>0</v>
      </c>
      <c r="H45" s="18">
        <f ca="1">IF(H$40="","",COUNTIFS(RESIDENTS!$M:$M,"Moderna",RESIDENTS!$Q:$Q,"&lt;="&amp;H$40,RESIDENTS!$H:$H,"",RESIDENTS!$I:$I,"")+
COUNTIFS(RESIDENTS!$M:$M,"Moderna",RESIDENTS!$Q:$Q,"&lt;="&amp;H$40,RESIDENTS!$H:$H,"",RESIDENTS!$I:$I,"&gt;="&amp;H$39)+
COUNTIFS(RESIDENTS!$M:$M,"Moderna",RESIDENTS!$Q:$Q,"&lt;="&amp;H$40,RESIDENTS!$H:$H,"&lt;="&amp;H$40,RESIDENTS!$I:$I,"")+
COUNTIFS(RESIDENTS!$M:$M,"Moderna",RESIDENTS!$Q:$Q,"&lt;="&amp;H$40,RESIDENTS!$H:$H,"&lt;="&amp;H$40,RESIDENTS!$I:$I,"&gt;="&amp;H$39))</f>
        <v>0</v>
      </c>
      <c r="I45" s="18">
        <f ca="1">IF(I$40="","",COUNTIFS(RESIDENTS!$M:$M,"Moderna",RESIDENTS!$Q:$Q,"&lt;="&amp;I$40,RESIDENTS!$H:$H,"",RESIDENTS!$I:$I,"")+
COUNTIFS(RESIDENTS!$M:$M,"Moderna",RESIDENTS!$Q:$Q,"&lt;="&amp;I$40,RESIDENTS!$H:$H,"",RESIDENTS!$I:$I,"&gt;="&amp;I$39)+
COUNTIFS(RESIDENTS!$M:$M,"Moderna",RESIDENTS!$Q:$Q,"&lt;="&amp;I$40,RESIDENTS!$H:$H,"&lt;="&amp;I$40,RESIDENTS!$I:$I,"")+
COUNTIFS(RESIDENTS!$M:$M,"Moderna",RESIDENTS!$Q:$Q,"&lt;="&amp;I$40,RESIDENTS!$H:$H,"&lt;="&amp;I$40,RESIDENTS!$I:$I,"&gt;="&amp;I$39))</f>
        <v>0</v>
      </c>
      <c r="J45" s="18">
        <f ca="1">IF(J$40="","",COUNTIFS(RESIDENTS!$M:$M,"Moderna",RESIDENTS!$Q:$Q,"&lt;="&amp;J$40,RESIDENTS!$H:$H,"",RESIDENTS!$I:$I,"")+
COUNTIFS(RESIDENTS!$M:$M,"Moderna",RESIDENTS!$Q:$Q,"&lt;="&amp;J$40,RESIDENTS!$H:$H,"",RESIDENTS!$I:$I,"&gt;="&amp;J$39)+
COUNTIFS(RESIDENTS!$M:$M,"Moderna",RESIDENTS!$Q:$Q,"&lt;="&amp;J$40,RESIDENTS!$H:$H,"&lt;="&amp;J$40,RESIDENTS!$I:$I,"")+
COUNTIFS(RESIDENTS!$M:$M,"Moderna",RESIDENTS!$Q:$Q,"&lt;="&amp;J$40,RESIDENTS!$H:$H,"&lt;="&amp;J$40,RESIDENTS!$I:$I,"&gt;="&amp;J$39))</f>
        <v>0</v>
      </c>
      <c r="K45" s="18">
        <f ca="1">IF(K$40="","",COUNTIFS(RESIDENTS!$M:$M,"Moderna",RESIDENTS!$Q:$Q,"&lt;="&amp;K$40,RESIDENTS!$H:$H,"",RESIDENTS!$I:$I,"")+
COUNTIFS(RESIDENTS!$M:$M,"Moderna",RESIDENTS!$Q:$Q,"&lt;="&amp;K$40,RESIDENTS!$H:$H,"",RESIDENTS!$I:$I,"&gt;="&amp;K$39)+
COUNTIFS(RESIDENTS!$M:$M,"Moderna",RESIDENTS!$Q:$Q,"&lt;="&amp;K$40,RESIDENTS!$H:$H,"&lt;="&amp;K$40,RESIDENTS!$I:$I,"")+
COUNTIFS(RESIDENTS!$M:$M,"Moderna",RESIDENTS!$Q:$Q,"&lt;="&amp;K$40,RESIDENTS!$H:$H,"&lt;="&amp;K$40,RESIDENTS!$I:$I,"&gt;="&amp;K$39))</f>
        <v>0</v>
      </c>
      <c r="L45" s="18">
        <f ca="1">IF(L$40="","",COUNTIFS(RESIDENTS!$M:$M,"Moderna",RESIDENTS!$Q:$Q,"&lt;="&amp;L$40,RESIDENTS!$H:$H,"",RESIDENTS!$I:$I,"")+
COUNTIFS(RESIDENTS!$M:$M,"Moderna",RESIDENTS!$Q:$Q,"&lt;="&amp;L$40,RESIDENTS!$H:$H,"",RESIDENTS!$I:$I,"&gt;="&amp;L$39)+
COUNTIFS(RESIDENTS!$M:$M,"Moderna",RESIDENTS!$Q:$Q,"&lt;="&amp;L$40,RESIDENTS!$H:$H,"&lt;="&amp;L$40,RESIDENTS!$I:$I,"")+
COUNTIFS(RESIDENTS!$M:$M,"Moderna",RESIDENTS!$Q:$Q,"&lt;="&amp;L$40,RESIDENTS!$H:$H,"&lt;="&amp;L$40,RESIDENTS!$I:$I,"&gt;="&amp;L$39))</f>
        <v>0</v>
      </c>
      <c r="M45" s="18">
        <f ca="1">IF(M$40="","",COUNTIFS(RESIDENTS!$M:$M,"Moderna",RESIDENTS!$Q:$Q,"&lt;="&amp;M$40,RESIDENTS!$H:$H,"",RESIDENTS!$I:$I,"")+
COUNTIFS(RESIDENTS!$M:$M,"Moderna",RESIDENTS!$Q:$Q,"&lt;="&amp;M$40,RESIDENTS!$H:$H,"",RESIDENTS!$I:$I,"&gt;="&amp;M$39)+
COUNTIFS(RESIDENTS!$M:$M,"Moderna",RESIDENTS!$Q:$Q,"&lt;="&amp;M$40,RESIDENTS!$H:$H,"&lt;="&amp;M$40,RESIDENTS!$I:$I,"")+
COUNTIFS(RESIDENTS!$M:$M,"Moderna",RESIDENTS!$Q:$Q,"&lt;="&amp;M$40,RESIDENTS!$H:$H,"&lt;="&amp;M$40,RESIDENTS!$I:$I,"&gt;="&amp;M$39))</f>
        <v>0</v>
      </c>
      <c r="N45" s="18">
        <f ca="1">IF(N$40="","",COUNTIFS(RESIDENTS!$M:$M,"Moderna",RESIDENTS!$Q:$Q,"&lt;="&amp;N$40,RESIDENTS!$H:$H,"",RESIDENTS!$I:$I,"")+
COUNTIFS(RESIDENTS!$M:$M,"Moderna",RESIDENTS!$Q:$Q,"&lt;="&amp;N$40,RESIDENTS!$H:$H,"",RESIDENTS!$I:$I,"&gt;="&amp;N$39)+
COUNTIFS(RESIDENTS!$M:$M,"Moderna",RESIDENTS!$Q:$Q,"&lt;="&amp;N$40,RESIDENTS!$H:$H,"&lt;="&amp;N$40,RESIDENTS!$I:$I,"")+
COUNTIFS(RESIDENTS!$M:$M,"Moderna",RESIDENTS!$Q:$Q,"&lt;="&amp;N$40,RESIDENTS!$H:$H,"&lt;="&amp;N$40,RESIDENTS!$I:$I,"&gt;="&amp;N$39))</f>
        <v>0</v>
      </c>
      <c r="O45" s="18">
        <f ca="1">IF(O$40="","",COUNTIFS(RESIDENTS!$M:$M,"Moderna",RESIDENTS!$Q:$Q,"&lt;="&amp;O$40,RESIDENTS!$H:$H,"",RESIDENTS!$I:$I,"")+
COUNTIFS(RESIDENTS!$M:$M,"Moderna",RESIDENTS!$Q:$Q,"&lt;="&amp;O$40,RESIDENTS!$H:$H,"",RESIDENTS!$I:$I,"&gt;="&amp;O$39)+
COUNTIFS(RESIDENTS!$M:$M,"Moderna",RESIDENTS!$Q:$Q,"&lt;="&amp;O$40,RESIDENTS!$H:$H,"&lt;="&amp;O$40,RESIDENTS!$I:$I,"")+
COUNTIFS(RESIDENTS!$M:$M,"Moderna",RESIDENTS!$Q:$Q,"&lt;="&amp;O$40,RESIDENTS!$H:$H,"&lt;="&amp;O$40,RESIDENTS!$I:$I,"&gt;="&amp;O$39))</f>
        <v>0</v>
      </c>
      <c r="P45" s="18">
        <f ca="1">IF(P$40="","",COUNTIFS(RESIDENTS!$M:$M,"Moderna",RESIDENTS!$Q:$Q,"&lt;="&amp;P$40,RESIDENTS!$H:$H,"",RESIDENTS!$I:$I,"")+
COUNTIFS(RESIDENTS!$M:$M,"Moderna",RESIDENTS!$Q:$Q,"&lt;="&amp;P$40,RESIDENTS!$H:$H,"",RESIDENTS!$I:$I,"&gt;="&amp;P$39)+
COUNTIFS(RESIDENTS!$M:$M,"Moderna",RESIDENTS!$Q:$Q,"&lt;="&amp;P$40,RESIDENTS!$H:$H,"&lt;="&amp;P$40,RESIDENTS!$I:$I,"")+
COUNTIFS(RESIDENTS!$M:$M,"Moderna",RESIDENTS!$Q:$Q,"&lt;="&amp;P$40,RESIDENTS!$H:$H,"&lt;="&amp;P$40,RESIDENTS!$I:$I,"&gt;="&amp;P$39))</f>
        <v>0</v>
      </c>
      <c r="Q45" s="18">
        <f ca="1">IF(Q$40="","",COUNTIFS(RESIDENTS!$M:$M,"Moderna",RESIDENTS!$Q:$Q,"&lt;="&amp;Q$40,RESIDENTS!$H:$H,"",RESIDENTS!$I:$I,"")+
COUNTIFS(RESIDENTS!$M:$M,"Moderna",RESIDENTS!$Q:$Q,"&lt;="&amp;Q$40,RESIDENTS!$H:$H,"",RESIDENTS!$I:$I,"&gt;="&amp;Q$39)+
COUNTIFS(RESIDENTS!$M:$M,"Moderna",RESIDENTS!$Q:$Q,"&lt;="&amp;Q$40,RESIDENTS!$H:$H,"&lt;="&amp;Q$40,RESIDENTS!$I:$I,"")+
COUNTIFS(RESIDENTS!$M:$M,"Moderna",RESIDENTS!$Q:$Q,"&lt;="&amp;Q$40,RESIDENTS!$H:$H,"&lt;="&amp;Q$40,RESIDENTS!$I:$I,"&gt;="&amp;Q$39))</f>
        <v>0</v>
      </c>
      <c r="R45" s="18">
        <f ca="1">IF(R$40="","",COUNTIFS(RESIDENTS!$M:$M,"Moderna",RESIDENTS!$Q:$Q,"&lt;="&amp;R$40,RESIDENTS!$H:$H,"",RESIDENTS!$I:$I,"")+
COUNTIFS(RESIDENTS!$M:$M,"Moderna",RESIDENTS!$Q:$Q,"&lt;="&amp;R$40,RESIDENTS!$H:$H,"",RESIDENTS!$I:$I,"&gt;="&amp;R$39)+
COUNTIFS(RESIDENTS!$M:$M,"Moderna",RESIDENTS!$Q:$Q,"&lt;="&amp;R$40,RESIDENTS!$H:$H,"&lt;="&amp;R$40,RESIDENTS!$I:$I,"")+
COUNTIFS(RESIDENTS!$M:$M,"Moderna",RESIDENTS!$Q:$Q,"&lt;="&amp;R$40,RESIDENTS!$H:$H,"&lt;="&amp;R$40,RESIDENTS!$I:$I,"&gt;="&amp;R$39))</f>
        <v>0</v>
      </c>
      <c r="S45" s="18">
        <f ca="1">IF(S$40="","",COUNTIFS(RESIDENTS!$M:$M,"Moderna",RESIDENTS!$Q:$Q,"&lt;="&amp;S$40,RESIDENTS!$H:$H,"",RESIDENTS!$I:$I,"")+
COUNTIFS(RESIDENTS!$M:$M,"Moderna",RESIDENTS!$Q:$Q,"&lt;="&amp;S$40,RESIDENTS!$H:$H,"",RESIDENTS!$I:$I,"&gt;="&amp;S$39)+
COUNTIFS(RESIDENTS!$M:$M,"Moderna",RESIDENTS!$Q:$Q,"&lt;="&amp;S$40,RESIDENTS!$H:$H,"&lt;="&amp;S$40,RESIDENTS!$I:$I,"")+
COUNTIFS(RESIDENTS!$M:$M,"Moderna",RESIDENTS!$Q:$Q,"&lt;="&amp;S$40,RESIDENTS!$H:$H,"&lt;="&amp;S$40,RESIDENTS!$I:$I,"&gt;="&amp;S$39))</f>
        <v>0</v>
      </c>
      <c r="T45" s="18">
        <f ca="1">IF(T$40="","",COUNTIFS(RESIDENTS!$M:$M,"Moderna",RESIDENTS!$Q:$Q,"&lt;="&amp;T$40,RESIDENTS!$H:$H,"",RESIDENTS!$I:$I,"")+
COUNTIFS(RESIDENTS!$M:$M,"Moderna",RESIDENTS!$Q:$Q,"&lt;="&amp;T$40,RESIDENTS!$H:$H,"",RESIDENTS!$I:$I,"&gt;="&amp;T$39)+
COUNTIFS(RESIDENTS!$M:$M,"Moderna",RESIDENTS!$Q:$Q,"&lt;="&amp;T$40,RESIDENTS!$H:$H,"&lt;="&amp;T$40,RESIDENTS!$I:$I,"")+
COUNTIFS(RESIDENTS!$M:$M,"Moderna",RESIDENTS!$Q:$Q,"&lt;="&amp;T$40,RESIDENTS!$H:$H,"&lt;="&amp;T$40,RESIDENTS!$I:$I,"&gt;="&amp;T$39))</f>
        <v>0</v>
      </c>
      <c r="U45" s="18">
        <f ca="1">IF(U$40="","",COUNTIFS(RESIDENTS!$M:$M,"Moderna",RESIDENTS!$Q:$Q,"&lt;="&amp;U$40,RESIDENTS!$H:$H,"",RESIDENTS!$I:$I,"")+
COUNTIFS(RESIDENTS!$M:$M,"Moderna",RESIDENTS!$Q:$Q,"&lt;="&amp;U$40,RESIDENTS!$H:$H,"",RESIDENTS!$I:$I,"&gt;="&amp;U$39)+
COUNTIFS(RESIDENTS!$M:$M,"Moderna",RESIDENTS!$Q:$Q,"&lt;="&amp;U$40,RESIDENTS!$H:$H,"&lt;="&amp;U$40,RESIDENTS!$I:$I,"")+
COUNTIFS(RESIDENTS!$M:$M,"Moderna",RESIDENTS!$Q:$Q,"&lt;="&amp;U$40,RESIDENTS!$H:$H,"&lt;="&amp;U$40,RESIDENTS!$I:$I,"&gt;="&amp;U$39))</f>
        <v>0</v>
      </c>
      <c r="V45" s="18">
        <f ca="1">IF(V$40="","",COUNTIFS(RESIDENTS!$M:$M,"Moderna",RESIDENTS!$Q:$Q,"&lt;="&amp;V$40,RESIDENTS!$H:$H,"",RESIDENTS!$I:$I,"")+
COUNTIFS(RESIDENTS!$M:$M,"Moderna",RESIDENTS!$Q:$Q,"&lt;="&amp;V$40,RESIDENTS!$H:$H,"",RESIDENTS!$I:$I,"&gt;="&amp;V$39)+
COUNTIFS(RESIDENTS!$M:$M,"Moderna",RESIDENTS!$Q:$Q,"&lt;="&amp;V$40,RESIDENTS!$H:$H,"&lt;="&amp;V$40,RESIDENTS!$I:$I,"")+
COUNTIFS(RESIDENTS!$M:$M,"Moderna",RESIDENTS!$Q:$Q,"&lt;="&amp;V$40,RESIDENTS!$H:$H,"&lt;="&amp;V$40,RESIDENTS!$I:$I,"&gt;="&amp;V$39))</f>
        <v>0</v>
      </c>
      <c r="W45" s="18">
        <f ca="1">IF(W$40="","",COUNTIFS(RESIDENTS!$M:$M,"Moderna",RESIDENTS!$Q:$Q,"&lt;="&amp;W$40,RESIDENTS!$H:$H,"",RESIDENTS!$I:$I,"")+
COUNTIFS(RESIDENTS!$M:$M,"Moderna",RESIDENTS!$Q:$Q,"&lt;="&amp;W$40,RESIDENTS!$H:$H,"",RESIDENTS!$I:$I,"&gt;="&amp;W$39)+
COUNTIFS(RESIDENTS!$M:$M,"Moderna",RESIDENTS!$Q:$Q,"&lt;="&amp;W$40,RESIDENTS!$H:$H,"&lt;="&amp;W$40,RESIDENTS!$I:$I,"")+
COUNTIFS(RESIDENTS!$M:$M,"Moderna",RESIDENTS!$Q:$Q,"&lt;="&amp;W$40,RESIDENTS!$H:$H,"&lt;="&amp;W$40,RESIDENTS!$I:$I,"&gt;="&amp;W$39))</f>
        <v>0</v>
      </c>
      <c r="X45" s="18">
        <f ca="1">IF(X$40="","",COUNTIFS(RESIDENTS!$M:$M,"Moderna",RESIDENTS!$Q:$Q,"&lt;="&amp;X$40,RESIDENTS!$H:$H,"",RESIDENTS!$I:$I,"")+
COUNTIFS(RESIDENTS!$M:$M,"Moderna",RESIDENTS!$Q:$Q,"&lt;="&amp;X$40,RESIDENTS!$H:$H,"",RESIDENTS!$I:$I,"&gt;="&amp;X$39)+
COUNTIFS(RESIDENTS!$M:$M,"Moderna",RESIDENTS!$Q:$Q,"&lt;="&amp;X$40,RESIDENTS!$H:$H,"&lt;="&amp;X$40,RESIDENTS!$I:$I,"")+
COUNTIFS(RESIDENTS!$M:$M,"Moderna",RESIDENTS!$Q:$Q,"&lt;="&amp;X$40,RESIDENTS!$H:$H,"&lt;="&amp;X$40,RESIDENTS!$I:$I,"&gt;="&amp;X$39))</f>
        <v>0</v>
      </c>
      <c r="Y45" s="18">
        <f ca="1">IF(Y$40="","",COUNTIFS(RESIDENTS!$M:$M,"Moderna",RESIDENTS!$Q:$Q,"&lt;="&amp;Y$40,RESIDENTS!$H:$H,"",RESIDENTS!$I:$I,"")+
COUNTIFS(RESIDENTS!$M:$M,"Moderna",RESIDENTS!$Q:$Q,"&lt;="&amp;Y$40,RESIDENTS!$H:$H,"",RESIDENTS!$I:$I,"&gt;="&amp;Y$39)+
COUNTIFS(RESIDENTS!$M:$M,"Moderna",RESIDENTS!$Q:$Q,"&lt;="&amp;Y$40,RESIDENTS!$H:$H,"&lt;="&amp;Y$40,RESIDENTS!$I:$I,"")+
COUNTIFS(RESIDENTS!$M:$M,"Moderna",RESIDENTS!$Q:$Q,"&lt;="&amp;Y$40,RESIDENTS!$H:$H,"&lt;="&amp;Y$40,RESIDENTS!$I:$I,"&gt;="&amp;Y$39))</f>
        <v>0</v>
      </c>
      <c r="Z45" s="18">
        <f ca="1">IF(Z$40="","",COUNTIFS(RESIDENTS!$M:$M,"Moderna",RESIDENTS!$Q:$Q,"&lt;="&amp;Z$40,RESIDENTS!$H:$H,"",RESIDENTS!$I:$I,"")+
COUNTIFS(RESIDENTS!$M:$M,"Moderna",RESIDENTS!$Q:$Q,"&lt;="&amp;Z$40,RESIDENTS!$H:$H,"",RESIDENTS!$I:$I,"&gt;="&amp;Z$39)+
COUNTIFS(RESIDENTS!$M:$M,"Moderna",RESIDENTS!$Q:$Q,"&lt;="&amp;Z$40,RESIDENTS!$H:$H,"&lt;="&amp;Z$40,RESIDENTS!$I:$I,"")+
COUNTIFS(RESIDENTS!$M:$M,"Moderna",RESIDENTS!$Q:$Q,"&lt;="&amp;Z$40,RESIDENTS!$H:$H,"&lt;="&amp;Z$40,RESIDENTS!$I:$I,"&gt;="&amp;Z$39))</f>
        <v>0</v>
      </c>
      <c r="AA45" s="18">
        <f ca="1">IF(AA$40="","",COUNTIFS(RESIDENTS!$M:$M,"Moderna",RESIDENTS!$Q:$Q,"&lt;="&amp;AA$40,RESIDENTS!$H:$H,"",RESIDENTS!$I:$I,"")+
COUNTIFS(RESIDENTS!$M:$M,"Moderna",RESIDENTS!$Q:$Q,"&lt;="&amp;AA$40,RESIDENTS!$H:$H,"",RESIDENTS!$I:$I,"&gt;="&amp;AA$39)+
COUNTIFS(RESIDENTS!$M:$M,"Moderna",RESIDENTS!$Q:$Q,"&lt;="&amp;AA$40,RESIDENTS!$H:$H,"&lt;="&amp;AA$40,RESIDENTS!$I:$I,"")+
COUNTIFS(RESIDENTS!$M:$M,"Moderna",RESIDENTS!$Q:$Q,"&lt;="&amp;AA$40,RESIDENTS!$H:$H,"&lt;="&amp;AA$40,RESIDENTS!$I:$I,"&gt;="&amp;AA$39))</f>
        <v>0</v>
      </c>
      <c r="AB45" s="18">
        <f ca="1">IF(AB$40="","",COUNTIFS(RESIDENTS!$M:$M,"Moderna",RESIDENTS!$Q:$Q,"&lt;="&amp;AB$40,RESIDENTS!$H:$H,"",RESIDENTS!$I:$I,"")+
COUNTIFS(RESIDENTS!$M:$M,"Moderna",RESIDENTS!$Q:$Q,"&lt;="&amp;AB$40,RESIDENTS!$H:$H,"",RESIDENTS!$I:$I,"&gt;="&amp;AB$39)+
COUNTIFS(RESIDENTS!$M:$M,"Moderna",RESIDENTS!$Q:$Q,"&lt;="&amp;AB$40,RESIDENTS!$H:$H,"&lt;="&amp;AB$40,RESIDENTS!$I:$I,"")+
COUNTIFS(RESIDENTS!$M:$M,"Moderna",RESIDENTS!$Q:$Q,"&lt;="&amp;AB$40,RESIDENTS!$H:$H,"&lt;="&amp;AB$40,RESIDENTS!$I:$I,"&gt;="&amp;AB$39))</f>
        <v>0</v>
      </c>
      <c r="AC45" s="18">
        <f ca="1">IF(AC$40="","",COUNTIFS(RESIDENTS!$M:$M,"Moderna",RESIDENTS!$Q:$Q,"&lt;="&amp;AC$40,RESIDENTS!$H:$H,"",RESIDENTS!$I:$I,"")+
COUNTIFS(RESIDENTS!$M:$M,"Moderna",RESIDENTS!$Q:$Q,"&lt;="&amp;AC$40,RESIDENTS!$H:$H,"",RESIDENTS!$I:$I,"&gt;="&amp;AC$39)+
COUNTIFS(RESIDENTS!$M:$M,"Moderna",RESIDENTS!$Q:$Q,"&lt;="&amp;AC$40,RESIDENTS!$H:$H,"&lt;="&amp;AC$40,RESIDENTS!$I:$I,"")+
COUNTIFS(RESIDENTS!$M:$M,"Moderna",RESIDENTS!$Q:$Q,"&lt;="&amp;AC$40,RESIDENTS!$H:$H,"&lt;="&amp;AC$40,RESIDENTS!$I:$I,"&gt;="&amp;AC$39))</f>
        <v>0</v>
      </c>
      <c r="AD45" s="18">
        <f ca="1">IF(AD$40="","",COUNTIFS(RESIDENTS!$M:$M,"Moderna",RESIDENTS!$Q:$Q,"&lt;="&amp;AD$40,RESIDENTS!$H:$H,"",RESIDENTS!$I:$I,"")+
COUNTIFS(RESIDENTS!$M:$M,"Moderna",RESIDENTS!$Q:$Q,"&lt;="&amp;AD$40,RESIDENTS!$H:$H,"",RESIDENTS!$I:$I,"&gt;="&amp;AD$39)+
COUNTIFS(RESIDENTS!$M:$M,"Moderna",RESIDENTS!$Q:$Q,"&lt;="&amp;AD$40,RESIDENTS!$H:$H,"&lt;="&amp;AD$40,RESIDENTS!$I:$I,"")+
COUNTIFS(RESIDENTS!$M:$M,"Moderna",RESIDENTS!$Q:$Q,"&lt;="&amp;AD$40,RESIDENTS!$H:$H,"&lt;="&amp;AD$40,RESIDENTS!$I:$I,"&gt;="&amp;AD$39))</f>
        <v>0</v>
      </c>
      <c r="AE45" s="18">
        <f ca="1">IF(AE$40="","",COUNTIFS(RESIDENTS!$M:$M,"Moderna",RESIDENTS!$Q:$Q,"&lt;="&amp;AE$40,RESIDENTS!$H:$H,"",RESIDENTS!$I:$I,"")+
COUNTIFS(RESIDENTS!$M:$M,"Moderna",RESIDENTS!$Q:$Q,"&lt;="&amp;AE$40,RESIDENTS!$H:$H,"",RESIDENTS!$I:$I,"&gt;="&amp;AE$39)+
COUNTIFS(RESIDENTS!$M:$M,"Moderna",RESIDENTS!$Q:$Q,"&lt;="&amp;AE$40,RESIDENTS!$H:$H,"&lt;="&amp;AE$40,RESIDENTS!$I:$I,"")+
COUNTIFS(RESIDENTS!$M:$M,"Moderna",RESIDENTS!$Q:$Q,"&lt;="&amp;AE$40,RESIDENTS!$H:$H,"&lt;="&amp;AE$40,RESIDENTS!$I:$I,"&gt;="&amp;AE$39))</f>
        <v>0</v>
      </c>
      <c r="AF45" s="18">
        <f ca="1">IF(AF$40="","",COUNTIFS(RESIDENTS!$M:$M,"Moderna",RESIDENTS!$Q:$Q,"&lt;="&amp;AF$40,RESIDENTS!$H:$H,"",RESIDENTS!$I:$I,"")+
COUNTIFS(RESIDENTS!$M:$M,"Moderna",RESIDENTS!$Q:$Q,"&lt;="&amp;AF$40,RESIDENTS!$H:$H,"",RESIDENTS!$I:$I,"&gt;="&amp;AF$39)+
COUNTIFS(RESIDENTS!$M:$M,"Moderna",RESIDENTS!$Q:$Q,"&lt;="&amp;AF$40,RESIDENTS!$H:$H,"&lt;="&amp;AF$40,RESIDENTS!$I:$I,"")+
COUNTIFS(RESIDENTS!$M:$M,"Moderna",RESIDENTS!$Q:$Q,"&lt;="&amp;AF$40,RESIDENTS!$H:$H,"&lt;="&amp;AF$40,RESIDENTS!$I:$I,"&gt;="&amp;AF$39))</f>
        <v>0</v>
      </c>
      <c r="AG45" s="18">
        <f ca="1">IF(AG$40="","",COUNTIFS(RESIDENTS!$M:$M,"Moderna",RESIDENTS!$Q:$Q,"&lt;="&amp;AG$40,RESIDENTS!$H:$H,"",RESIDENTS!$I:$I,"")+
COUNTIFS(RESIDENTS!$M:$M,"Moderna",RESIDENTS!$Q:$Q,"&lt;="&amp;AG$40,RESIDENTS!$H:$H,"",RESIDENTS!$I:$I,"&gt;="&amp;AG$39)+
COUNTIFS(RESIDENTS!$M:$M,"Moderna",RESIDENTS!$Q:$Q,"&lt;="&amp;AG$40,RESIDENTS!$H:$H,"&lt;="&amp;AG$40,RESIDENTS!$I:$I,"")+
COUNTIFS(RESIDENTS!$M:$M,"Moderna",RESIDENTS!$Q:$Q,"&lt;="&amp;AG$40,RESIDENTS!$H:$H,"&lt;="&amp;AG$40,RESIDENTS!$I:$I,"&gt;="&amp;AG$39))</f>
        <v>0</v>
      </c>
      <c r="AH45" s="18">
        <f ca="1">IF(AH$40="","",COUNTIFS(RESIDENTS!$M:$M,"Moderna",RESIDENTS!$Q:$Q,"&lt;="&amp;AH$40,RESIDENTS!$H:$H,"",RESIDENTS!$I:$I,"")+
COUNTIFS(RESIDENTS!$M:$M,"Moderna",RESIDENTS!$Q:$Q,"&lt;="&amp;AH$40,RESIDENTS!$H:$H,"",RESIDENTS!$I:$I,"&gt;="&amp;AH$39)+
COUNTIFS(RESIDENTS!$M:$M,"Moderna",RESIDENTS!$Q:$Q,"&lt;="&amp;AH$40,RESIDENTS!$H:$H,"&lt;="&amp;AH$40,RESIDENTS!$I:$I,"")+
COUNTIFS(RESIDENTS!$M:$M,"Moderna",RESIDENTS!$Q:$Q,"&lt;="&amp;AH$40,RESIDENTS!$H:$H,"&lt;="&amp;AH$40,RESIDENTS!$I:$I,"&gt;="&amp;AH$39))</f>
        <v>0</v>
      </c>
      <c r="AI45" s="18">
        <f ca="1">IF(AI$40="","",COUNTIFS(RESIDENTS!$M:$M,"Moderna",RESIDENTS!$Q:$Q,"&lt;="&amp;AI$40,RESIDENTS!$H:$H,"",RESIDENTS!$I:$I,"")+
COUNTIFS(RESIDENTS!$M:$M,"Moderna",RESIDENTS!$Q:$Q,"&lt;="&amp;AI$40,RESIDENTS!$H:$H,"",RESIDENTS!$I:$I,"&gt;="&amp;AI$39)+
COUNTIFS(RESIDENTS!$M:$M,"Moderna",RESIDENTS!$Q:$Q,"&lt;="&amp;AI$40,RESIDENTS!$H:$H,"&lt;="&amp;AI$40,RESIDENTS!$I:$I,"")+
COUNTIFS(RESIDENTS!$M:$M,"Moderna",RESIDENTS!$Q:$Q,"&lt;="&amp;AI$40,RESIDENTS!$H:$H,"&lt;="&amp;AI$40,RESIDENTS!$I:$I,"&gt;="&amp;AI$39))</f>
        <v>0</v>
      </c>
      <c r="AJ45" s="18" t="str">
        <f ca="1">IF(AJ$40="","",COUNTIFS(RESIDENTS!$M:$M,"Moderna",RESIDENTS!$Q:$Q,"&lt;="&amp;AJ$40,RESIDENTS!$H:$H,"",RESIDENTS!$I:$I,"")+
COUNTIFS(RESIDENTS!$M:$M,"Moderna",RESIDENTS!$Q:$Q,"&lt;="&amp;AJ$40,RESIDENTS!$H:$H,"",RESIDENTS!$I:$I,"&gt;="&amp;AJ$39)+
COUNTIFS(RESIDENTS!$M:$M,"Moderna",RESIDENTS!$Q:$Q,"&lt;="&amp;AJ$40,RESIDENTS!$H:$H,"&lt;="&amp;AJ$40,RESIDENTS!$I:$I,"")+
COUNTIFS(RESIDENTS!$M:$M,"Moderna",RESIDENTS!$Q:$Q,"&lt;="&amp;AJ$40,RESIDENTS!$H:$H,"&lt;="&amp;AJ$40,RESIDENTS!$I:$I,"&gt;="&amp;AJ$39))</f>
        <v/>
      </c>
      <c r="AK45" s="18" t="str">
        <f ca="1">IF(AK$40="","",COUNTIFS(RESIDENTS!$M:$M,"Moderna",RESIDENTS!$Q:$Q,"&lt;="&amp;AK$40,RESIDENTS!$H:$H,"",RESIDENTS!$I:$I,"")+
COUNTIFS(RESIDENTS!$M:$M,"Moderna",RESIDENTS!$Q:$Q,"&lt;="&amp;AK$40,RESIDENTS!$H:$H,"",RESIDENTS!$I:$I,"&gt;="&amp;AK$39)+
COUNTIFS(RESIDENTS!$M:$M,"Moderna",RESIDENTS!$Q:$Q,"&lt;="&amp;AK$40,RESIDENTS!$H:$H,"&lt;="&amp;AK$40,RESIDENTS!$I:$I,"")+
COUNTIFS(RESIDENTS!$M:$M,"Moderna",RESIDENTS!$Q:$Q,"&lt;="&amp;AK$40,RESIDENTS!$H:$H,"&lt;="&amp;AK$40,RESIDENTS!$I:$I,"&gt;="&amp;AK$39))</f>
        <v/>
      </c>
      <c r="AL45" s="18" t="str">
        <f ca="1">IF(AL$40="","",COUNTIFS(RESIDENTS!$M:$M,"Moderna",RESIDENTS!$Q:$Q,"&lt;="&amp;AL$40,RESIDENTS!$H:$H,"",RESIDENTS!$I:$I,"")+
COUNTIFS(RESIDENTS!$M:$M,"Moderna",RESIDENTS!$Q:$Q,"&lt;="&amp;AL$40,RESIDENTS!$H:$H,"",RESIDENTS!$I:$I,"&gt;="&amp;AL$39)+
COUNTIFS(RESIDENTS!$M:$M,"Moderna",RESIDENTS!$Q:$Q,"&lt;="&amp;AL$40,RESIDENTS!$H:$H,"&lt;="&amp;AL$40,RESIDENTS!$I:$I,"")+
COUNTIFS(RESIDENTS!$M:$M,"Moderna",RESIDENTS!$Q:$Q,"&lt;="&amp;AL$40,RESIDENTS!$H:$H,"&lt;="&amp;AL$40,RESIDENTS!$I:$I,"&gt;="&amp;AL$39))</f>
        <v/>
      </c>
      <c r="AM45" s="18" t="str">
        <f ca="1">IF(AM$40="","",COUNTIFS(RESIDENTS!$M:$M,"Moderna",RESIDENTS!$Q:$Q,"&lt;="&amp;AM$40,RESIDENTS!$H:$H,"",RESIDENTS!$I:$I,"")+
COUNTIFS(RESIDENTS!$M:$M,"Moderna",RESIDENTS!$Q:$Q,"&lt;="&amp;AM$40,RESIDENTS!$H:$H,"",RESIDENTS!$I:$I,"&gt;="&amp;AM$39)+
COUNTIFS(RESIDENTS!$M:$M,"Moderna",RESIDENTS!$Q:$Q,"&lt;="&amp;AM$40,RESIDENTS!$H:$H,"&lt;="&amp;AM$40,RESIDENTS!$I:$I,"")+
COUNTIFS(RESIDENTS!$M:$M,"Moderna",RESIDENTS!$Q:$Q,"&lt;="&amp;AM$40,RESIDENTS!$H:$H,"&lt;="&amp;AM$40,RESIDENTS!$I:$I,"&gt;="&amp;AM$39))</f>
        <v/>
      </c>
      <c r="AN45" s="18" t="str">
        <f ca="1">IF(AN$40="","",COUNTIFS(RESIDENTS!$M:$M,"Moderna",RESIDENTS!$Q:$Q,"&lt;="&amp;AN$40,RESIDENTS!$H:$H,"",RESIDENTS!$I:$I,"")+
COUNTIFS(RESIDENTS!$M:$M,"Moderna",RESIDENTS!$Q:$Q,"&lt;="&amp;AN$40,RESIDENTS!$H:$H,"",RESIDENTS!$I:$I,"&gt;="&amp;AN$39)+
COUNTIFS(RESIDENTS!$M:$M,"Moderna",RESIDENTS!$Q:$Q,"&lt;="&amp;AN$40,RESIDENTS!$H:$H,"&lt;="&amp;AN$40,RESIDENTS!$I:$I,"")+
COUNTIFS(RESIDENTS!$M:$M,"Moderna",RESIDENTS!$Q:$Q,"&lt;="&amp;AN$40,RESIDENTS!$H:$H,"&lt;="&amp;AN$40,RESIDENTS!$I:$I,"&gt;="&amp;AN$39))</f>
        <v/>
      </c>
      <c r="AO45" s="18" t="str">
        <f ca="1">IF(AO$40="","",COUNTIFS(RESIDENTS!$M:$M,"Moderna",RESIDENTS!$Q:$Q,"&lt;="&amp;AO$40,RESIDENTS!$H:$H,"",RESIDENTS!$I:$I,"")+
COUNTIFS(RESIDENTS!$M:$M,"Moderna",RESIDENTS!$Q:$Q,"&lt;="&amp;AO$40,RESIDENTS!$H:$H,"",RESIDENTS!$I:$I,"&gt;="&amp;AO$39)+
COUNTIFS(RESIDENTS!$M:$M,"Moderna",RESIDENTS!$Q:$Q,"&lt;="&amp;AO$40,RESIDENTS!$H:$H,"&lt;="&amp;AO$40,RESIDENTS!$I:$I,"")+
COUNTIFS(RESIDENTS!$M:$M,"Moderna",RESIDENTS!$Q:$Q,"&lt;="&amp;AO$40,RESIDENTS!$H:$H,"&lt;="&amp;AO$40,RESIDENTS!$I:$I,"&gt;="&amp;AO$39))</f>
        <v/>
      </c>
      <c r="AP45" s="18" t="str">
        <f ca="1">IF(AP$40="","",COUNTIFS(RESIDENTS!$M:$M,"Moderna",RESIDENTS!$Q:$Q,"&lt;="&amp;AP$40,RESIDENTS!$H:$H,"",RESIDENTS!$I:$I,"")+
COUNTIFS(RESIDENTS!$M:$M,"Moderna",RESIDENTS!$Q:$Q,"&lt;="&amp;AP$40,RESIDENTS!$H:$H,"",RESIDENTS!$I:$I,"&gt;="&amp;AP$39)+
COUNTIFS(RESIDENTS!$M:$M,"Moderna",RESIDENTS!$Q:$Q,"&lt;="&amp;AP$40,RESIDENTS!$H:$H,"&lt;="&amp;AP$40,RESIDENTS!$I:$I,"")+
COUNTIFS(RESIDENTS!$M:$M,"Moderna",RESIDENTS!$Q:$Q,"&lt;="&amp;AP$40,RESIDENTS!$H:$H,"&lt;="&amp;AP$40,RESIDENTS!$I:$I,"&gt;="&amp;AP$39))</f>
        <v/>
      </c>
      <c r="AQ45" s="18" t="str">
        <f ca="1">IF(AQ$40="","",COUNTIFS(RESIDENTS!$M:$M,"Moderna",RESIDENTS!$Q:$Q,"&lt;="&amp;AQ$40,RESIDENTS!$H:$H,"",RESIDENTS!$I:$I,"")+
COUNTIFS(RESIDENTS!$M:$M,"Moderna",RESIDENTS!$Q:$Q,"&lt;="&amp;AQ$40,RESIDENTS!$H:$H,"",RESIDENTS!$I:$I,"&gt;="&amp;AQ$39)+
COUNTIFS(RESIDENTS!$M:$M,"Moderna",RESIDENTS!$Q:$Q,"&lt;="&amp;AQ$40,RESIDENTS!$H:$H,"&lt;="&amp;AQ$40,RESIDENTS!$I:$I,"")+
COUNTIFS(RESIDENTS!$M:$M,"Moderna",RESIDENTS!$Q:$Q,"&lt;="&amp;AQ$40,RESIDENTS!$H:$H,"&lt;="&amp;AQ$40,RESIDENTS!$I:$I,"&gt;="&amp;AQ$39))</f>
        <v/>
      </c>
      <c r="AR45" s="18" t="str">
        <f ca="1">IF(AR$40="","",COUNTIFS(RESIDENTS!$M:$M,"Moderna",RESIDENTS!$Q:$Q,"&lt;="&amp;AR$40,RESIDENTS!$H:$H,"",RESIDENTS!$I:$I,"")+
COUNTIFS(RESIDENTS!$M:$M,"Moderna",RESIDENTS!$Q:$Q,"&lt;="&amp;AR$40,RESIDENTS!$H:$H,"",RESIDENTS!$I:$I,"&gt;="&amp;AR$39)+
COUNTIFS(RESIDENTS!$M:$M,"Moderna",RESIDENTS!$Q:$Q,"&lt;="&amp;AR$40,RESIDENTS!$H:$H,"&lt;="&amp;AR$40,RESIDENTS!$I:$I,"")+
COUNTIFS(RESIDENTS!$M:$M,"Moderna",RESIDENTS!$Q:$Q,"&lt;="&amp;AR$40,RESIDENTS!$H:$H,"&lt;="&amp;AR$40,RESIDENTS!$I:$I,"&gt;="&amp;AR$39))</f>
        <v/>
      </c>
      <c r="AS45" s="18" t="str">
        <f ca="1">IF(AS$40="","",COUNTIFS(RESIDENTS!$M:$M,"Moderna",RESIDENTS!$Q:$Q,"&lt;="&amp;AS$40,RESIDENTS!$H:$H,"",RESIDENTS!$I:$I,"")+
COUNTIFS(RESIDENTS!$M:$M,"Moderna",RESIDENTS!$Q:$Q,"&lt;="&amp;AS$40,RESIDENTS!$H:$H,"",RESIDENTS!$I:$I,"&gt;="&amp;AS$39)+
COUNTIFS(RESIDENTS!$M:$M,"Moderna",RESIDENTS!$Q:$Q,"&lt;="&amp;AS$40,RESIDENTS!$H:$H,"&lt;="&amp;AS$40,RESIDENTS!$I:$I,"")+
COUNTIFS(RESIDENTS!$M:$M,"Moderna",RESIDENTS!$Q:$Q,"&lt;="&amp;AS$40,RESIDENTS!$H:$H,"&lt;="&amp;AS$40,RESIDENTS!$I:$I,"&gt;="&amp;AS$39))</f>
        <v/>
      </c>
      <c r="AT45" s="18" t="str">
        <f ca="1">IF(AT$40="","",COUNTIFS(RESIDENTS!$M:$M,"Moderna",RESIDENTS!$Q:$Q,"&lt;="&amp;AT$40,RESIDENTS!$H:$H,"",RESIDENTS!$I:$I,"")+
COUNTIFS(RESIDENTS!$M:$M,"Moderna",RESIDENTS!$Q:$Q,"&lt;="&amp;AT$40,RESIDENTS!$H:$H,"",RESIDENTS!$I:$I,"&gt;="&amp;AT$39)+
COUNTIFS(RESIDENTS!$M:$M,"Moderna",RESIDENTS!$Q:$Q,"&lt;="&amp;AT$40,RESIDENTS!$H:$H,"&lt;="&amp;AT$40,RESIDENTS!$I:$I,"")+
COUNTIFS(RESIDENTS!$M:$M,"Moderna",RESIDENTS!$Q:$Q,"&lt;="&amp;AT$40,RESIDENTS!$H:$H,"&lt;="&amp;AT$40,RESIDENTS!$I:$I,"&gt;="&amp;AT$39))</f>
        <v/>
      </c>
      <c r="AU45" s="18" t="str">
        <f ca="1">IF(AU$40="","",COUNTIFS(RESIDENTS!$M:$M,"Moderna",RESIDENTS!$Q:$Q,"&lt;="&amp;AU$40,RESIDENTS!$H:$H,"",RESIDENTS!$I:$I,"")+
COUNTIFS(RESIDENTS!$M:$M,"Moderna",RESIDENTS!$Q:$Q,"&lt;="&amp;AU$40,RESIDENTS!$H:$H,"",RESIDENTS!$I:$I,"&gt;="&amp;AU$39)+
COUNTIFS(RESIDENTS!$M:$M,"Moderna",RESIDENTS!$Q:$Q,"&lt;="&amp;AU$40,RESIDENTS!$H:$H,"&lt;="&amp;AU$40,RESIDENTS!$I:$I,"")+
COUNTIFS(RESIDENTS!$M:$M,"Moderna",RESIDENTS!$Q:$Q,"&lt;="&amp;AU$40,RESIDENTS!$H:$H,"&lt;="&amp;AU$40,RESIDENTS!$I:$I,"&gt;="&amp;AU$39))</f>
        <v/>
      </c>
      <c r="AV45" s="18" t="str">
        <f ca="1">IF(AV$40="","",COUNTIFS(RESIDENTS!$M:$M,"Moderna",RESIDENTS!$Q:$Q,"&lt;="&amp;AV$40,RESIDENTS!$H:$H,"",RESIDENTS!$I:$I,"")+
COUNTIFS(RESIDENTS!$M:$M,"Moderna",RESIDENTS!$Q:$Q,"&lt;="&amp;AV$40,RESIDENTS!$H:$H,"",RESIDENTS!$I:$I,"&gt;="&amp;AV$39)+
COUNTIFS(RESIDENTS!$M:$M,"Moderna",RESIDENTS!$Q:$Q,"&lt;="&amp;AV$40,RESIDENTS!$H:$H,"&lt;="&amp;AV$40,RESIDENTS!$I:$I,"")+
COUNTIFS(RESIDENTS!$M:$M,"Moderna",RESIDENTS!$Q:$Q,"&lt;="&amp;AV$40,RESIDENTS!$H:$H,"&lt;="&amp;AV$40,RESIDENTS!$I:$I,"&gt;="&amp;AV$39))</f>
        <v/>
      </c>
      <c r="AW45" s="18" t="str">
        <f ca="1">IF(AW$40="","",COUNTIFS(RESIDENTS!$M:$M,"Moderna",RESIDENTS!$Q:$Q,"&lt;="&amp;AW$40,RESIDENTS!$H:$H,"",RESIDENTS!$I:$I,"")+
COUNTIFS(RESIDENTS!$M:$M,"Moderna",RESIDENTS!$Q:$Q,"&lt;="&amp;AW$40,RESIDENTS!$H:$H,"",RESIDENTS!$I:$I,"&gt;="&amp;AW$39)+
COUNTIFS(RESIDENTS!$M:$M,"Moderna",RESIDENTS!$Q:$Q,"&lt;="&amp;AW$40,RESIDENTS!$H:$H,"&lt;="&amp;AW$40,RESIDENTS!$I:$I,"")+
COUNTIFS(RESIDENTS!$M:$M,"Moderna",RESIDENTS!$Q:$Q,"&lt;="&amp;AW$40,RESIDENTS!$H:$H,"&lt;="&amp;AW$40,RESIDENTS!$I:$I,"&gt;="&amp;AW$39))</f>
        <v/>
      </c>
      <c r="AX45" s="18" t="str">
        <f ca="1">IF(AX$40="","",COUNTIFS(RESIDENTS!$M:$M,"Moderna",RESIDENTS!$Q:$Q,"&lt;="&amp;AX$40,RESIDENTS!$H:$H,"",RESIDENTS!$I:$I,"")+
COUNTIFS(RESIDENTS!$M:$M,"Moderna",RESIDENTS!$Q:$Q,"&lt;="&amp;AX$40,RESIDENTS!$H:$H,"",RESIDENTS!$I:$I,"&gt;="&amp;AX$39)+
COUNTIFS(RESIDENTS!$M:$M,"Moderna",RESIDENTS!$Q:$Q,"&lt;="&amp;AX$40,RESIDENTS!$H:$H,"&lt;="&amp;AX$40,RESIDENTS!$I:$I,"")+
COUNTIFS(RESIDENTS!$M:$M,"Moderna",RESIDENTS!$Q:$Q,"&lt;="&amp;AX$40,RESIDENTS!$H:$H,"&lt;="&amp;AX$40,RESIDENTS!$I:$I,"&gt;="&amp;AX$39))</f>
        <v/>
      </c>
      <c r="AY45" s="18" t="str">
        <f ca="1">IF(AY$40="","",COUNTIFS(RESIDENTS!$M:$M,"Moderna",RESIDENTS!$Q:$Q,"&lt;="&amp;AY$40,RESIDENTS!$H:$H,"",RESIDENTS!$I:$I,"")+
COUNTIFS(RESIDENTS!$M:$M,"Moderna",RESIDENTS!$Q:$Q,"&lt;="&amp;AY$40,RESIDENTS!$H:$H,"",RESIDENTS!$I:$I,"&gt;="&amp;AY$39)+
COUNTIFS(RESIDENTS!$M:$M,"Moderna",RESIDENTS!$Q:$Q,"&lt;="&amp;AY$40,RESIDENTS!$H:$H,"&lt;="&amp;AY$40,RESIDENTS!$I:$I,"")+
COUNTIFS(RESIDENTS!$M:$M,"Moderna",RESIDENTS!$Q:$Q,"&lt;="&amp;AY$40,RESIDENTS!$H:$H,"&lt;="&amp;AY$40,RESIDENTS!$I:$I,"&gt;="&amp;AY$39))</f>
        <v/>
      </c>
      <c r="AZ45" s="18" t="str">
        <f ca="1">IF(AZ$40="","",COUNTIFS(RESIDENTS!$M:$M,"Moderna",RESIDENTS!$Q:$Q,"&lt;="&amp;AZ$40,RESIDENTS!$H:$H,"",RESIDENTS!$I:$I,"")+
COUNTIFS(RESIDENTS!$M:$M,"Moderna",RESIDENTS!$Q:$Q,"&lt;="&amp;AZ$40,RESIDENTS!$H:$H,"",RESIDENTS!$I:$I,"&gt;="&amp;AZ$39)+
COUNTIFS(RESIDENTS!$M:$M,"Moderna",RESIDENTS!$Q:$Q,"&lt;="&amp;AZ$40,RESIDENTS!$H:$H,"&lt;="&amp;AZ$40,RESIDENTS!$I:$I,"")+
COUNTIFS(RESIDENTS!$M:$M,"Moderna",RESIDENTS!$Q:$Q,"&lt;="&amp;AZ$40,RESIDENTS!$H:$H,"&lt;="&amp;AZ$40,RESIDENTS!$I:$I,"&gt;="&amp;AZ$39))</f>
        <v/>
      </c>
      <c r="BA45" s="18" t="str">
        <f ca="1">IF(BA$40="","",COUNTIFS(RESIDENTS!$M:$M,"Moderna",RESIDENTS!$Q:$Q,"&lt;="&amp;BA$40,RESIDENTS!$H:$H,"",RESIDENTS!$I:$I,"")+
COUNTIFS(RESIDENTS!$M:$M,"Moderna",RESIDENTS!$Q:$Q,"&lt;="&amp;BA$40,RESIDENTS!$H:$H,"",RESIDENTS!$I:$I,"&gt;="&amp;BA$39)+
COUNTIFS(RESIDENTS!$M:$M,"Moderna",RESIDENTS!$Q:$Q,"&lt;="&amp;BA$40,RESIDENTS!$H:$H,"&lt;="&amp;BA$40,RESIDENTS!$I:$I,"")+
COUNTIFS(RESIDENTS!$M:$M,"Moderna",RESIDENTS!$Q:$Q,"&lt;="&amp;BA$40,RESIDENTS!$H:$H,"&lt;="&amp;BA$40,RESIDENTS!$I:$I,"&gt;="&amp;BA$39))</f>
        <v/>
      </c>
      <c r="BB45" s="18" t="str">
        <f ca="1">IF(BB$40="","",COUNTIFS(RESIDENTS!$M:$M,"Moderna",RESIDENTS!$Q:$Q,"&lt;="&amp;BB$40,RESIDENTS!$H:$H,"",RESIDENTS!$I:$I,"")+
COUNTIFS(RESIDENTS!$M:$M,"Moderna",RESIDENTS!$Q:$Q,"&lt;="&amp;BB$40,RESIDENTS!$H:$H,"",RESIDENTS!$I:$I,"&gt;="&amp;BB$39)+
COUNTIFS(RESIDENTS!$M:$M,"Moderna",RESIDENTS!$Q:$Q,"&lt;="&amp;BB$40,RESIDENTS!$H:$H,"&lt;="&amp;BB$40,RESIDENTS!$I:$I,"")+
COUNTIFS(RESIDENTS!$M:$M,"Moderna",RESIDENTS!$Q:$Q,"&lt;="&amp;BB$40,RESIDENTS!$H:$H,"&lt;="&amp;BB$40,RESIDENTS!$I:$I,"&gt;="&amp;BB$39))</f>
        <v/>
      </c>
      <c r="BC45" s="18" t="str">
        <f ca="1">IF(BC$40="","",COUNTIFS(RESIDENTS!$M:$M,"Moderna",RESIDENTS!$Q:$Q,"&lt;="&amp;BC$40,RESIDENTS!$H:$H,"",RESIDENTS!$I:$I,"")+
COUNTIFS(RESIDENTS!$M:$M,"Moderna",RESIDENTS!$Q:$Q,"&lt;="&amp;BC$40,RESIDENTS!$H:$H,"",RESIDENTS!$I:$I,"&gt;="&amp;BC$39)+
COUNTIFS(RESIDENTS!$M:$M,"Moderna",RESIDENTS!$Q:$Q,"&lt;="&amp;BC$40,RESIDENTS!$H:$H,"&lt;="&amp;BC$40,RESIDENTS!$I:$I,"")+
COUNTIFS(RESIDENTS!$M:$M,"Moderna",RESIDENTS!$Q:$Q,"&lt;="&amp;BC$40,RESIDENTS!$H:$H,"&lt;="&amp;BC$40,RESIDENTS!$I:$I,"&gt;="&amp;BC$39))</f>
        <v/>
      </c>
      <c r="BD45" s="18" t="str">
        <f ca="1">IF(BD$40="","",COUNTIFS(RESIDENTS!$M:$M,"Moderna",RESIDENTS!$Q:$Q,"&lt;="&amp;BD$40,RESIDENTS!$H:$H,"",RESIDENTS!$I:$I,"")+
COUNTIFS(RESIDENTS!$M:$M,"Moderna",RESIDENTS!$Q:$Q,"&lt;="&amp;BD$40,RESIDENTS!$H:$H,"",RESIDENTS!$I:$I,"&gt;="&amp;BD$39)+
COUNTIFS(RESIDENTS!$M:$M,"Moderna",RESIDENTS!$Q:$Q,"&lt;="&amp;BD$40,RESIDENTS!$H:$H,"&lt;="&amp;BD$40,RESIDENTS!$I:$I,"")+
COUNTIFS(RESIDENTS!$M:$M,"Moderna",RESIDENTS!$Q:$Q,"&lt;="&amp;BD$40,RESIDENTS!$H:$H,"&lt;="&amp;BD$40,RESIDENTS!$I:$I,"&gt;="&amp;BD$39))</f>
        <v/>
      </c>
      <c r="BE45" s="18" t="str">
        <f ca="1">IF(BE$40="","",COUNTIFS(RESIDENTS!$M:$M,"Moderna",RESIDENTS!$Q:$Q,"&lt;="&amp;BE$40,RESIDENTS!$H:$H,"",RESIDENTS!$I:$I,"")+
COUNTIFS(RESIDENTS!$M:$M,"Moderna",RESIDENTS!$Q:$Q,"&lt;="&amp;BE$40,RESIDENTS!$H:$H,"",RESIDENTS!$I:$I,"&gt;="&amp;BE$39)+
COUNTIFS(RESIDENTS!$M:$M,"Moderna",RESIDENTS!$Q:$Q,"&lt;="&amp;BE$40,RESIDENTS!$H:$H,"&lt;="&amp;BE$40,RESIDENTS!$I:$I,"")+
COUNTIFS(RESIDENTS!$M:$M,"Moderna",RESIDENTS!$Q:$Q,"&lt;="&amp;BE$40,RESIDENTS!$H:$H,"&lt;="&amp;BE$40,RESIDENTS!$I:$I,"&gt;="&amp;BE$39))</f>
        <v/>
      </c>
      <c r="BF45" s="18" t="str">
        <f ca="1">IF(BF$40="","",COUNTIFS(RESIDENTS!$M:$M,"Moderna",RESIDENTS!$Q:$Q,"&lt;="&amp;BF$40,RESIDENTS!$H:$H,"",RESIDENTS!$I:$I,"")+
COUNTIFS(RESIDENTS!$M:$M,"Moderna",RESIDENTS!$Q:$Q,"&lt;="&amp;BF$40,RESIDENTS!$H:$H,"",RESIDENTS!$I:$I,"&gt;="&amp;BF$39)+
COUNTIFS(RESIDENTS!$M:$M,"Moderna",RESIDENTS!$Q:$Q,"&lt;="&amp;BF$40,RESIDENTS!$H:$H,"&lt;="&amp;BF$40,RESIDENTS!$I:$I,"")+
COUNTIFS(RESIDENTS!$M:$M,"Moderna",RESIDENTS!$Q:$Q,"&lt;="&amp;BF$40,RESIDENTS!$H:$H,"&lt;="&amp;BF$40,RESIDENTS!$I:$I,"&gt;="&amp;BF$39))</f>
        <v/>
      </c>
      <c r="BG45" s="18" t="str">
        <f ca="1">IF(BG$40="","",COUNTIFS(RESIDENTS!$M:$M,"Moderna",RESIDENTS!$Q:$Q,"&lt;="&amp;BG$40,RESIDENTS!$H:$H,"",RESIDENTS!$I:$I,"")+
COUNTIFS(RESIDENTS!$M:$M,"Moderna",RESIDENTS!$Q:$Q,"&lt;="&amp;BG$40,RESIDENTS!$H:$H,"",RESIDENTS!$I:$I,"&gt;="&amp;BG$39)+
COUNTIFS(RESIDENTS!$M:$M,"Moderna",RESIDENTS!$Q:$Q,"&lt;="&amp;BG$40,RESIDENTS!$H:$H,"&lt;="&amp;BG$40,RESIDENTS!$I:$I,"")+
COUNTIFS(RESIDENTS!$M:$M,"Moderna",RESIDENTS!$Q:$Q,"&lt;="&amp;BG$40,RESIDENTS!$H:$H,"&lt;="&amp;BG$40,RESIDENTS!$I:$I,"&gt;="&amp;BG$39))</f>
        <v/>
      </c>
      <c r="BH45" s="18" t="str">
        <f ca="1">IF(BH$40="","",COUNTIFS(RESIDENTS!$M:$M,"Moderna",RESIDENTS!$Q:$Q,"&lt;="&amp;BH$40,RESIDENTS!$H:$H,"",RESIDENTS!$I:$I,"")+
COUNTIFS(RESIDENTS!$M:$M,"Moderna",RESIDENTS!$Q:$Q,"&lt;="&amp;BH$40,RESIDENTS!$H:$H,"",RESIDENTS!$I:$I,"&gt;="&amp;BH$39)+
COUNTIFS(RESIDENTS!$M:$M,"Moderna",RESIDENTS!$Q:$Q,"&lt;="&amp;BH$40,RESIDENTS!$H:$H,"&lt;="&amp;BH$40,RESIDENTS!$I:$I,"")+
COUNTIFS(RESIDENTS!$M:$M,"Moderna",RESIDENTS!$Q:$Q,"&lt;="&amp;BH$40,RESIDENTS!$H:$H,"&lt;="&amp;BH$40,RESIDENTS!$I:$I,"&gt;="&amp;BH$39))</f>
        <v/>
      </c>
      <c r="BI45" s="18" t="str">
        <f ca="1">IF(BI$40="","",COUNTIFS(RESIDENTS!$M:$M,"Moderna",RESIDENTS!$Q:$Q,"&lt;="&amp;BI$40,RESIDENTS!$H:$H,"",RESIDENTS!$I:$I,"")+
COUNTIFS(RESIDENTS!$M:$M,"Moderna",RESIDENTS!$Q:$Q,"&lt;="&amp;BI$40,RESIDENTS!$H:$H,"",RESIDENTS!$I:$I,"&gt;="&amp;BI$39)+
COUNTIFS(RESIDENTS!$M:$M,"Moderna",RESIDENTS!$Q:$Q,"&lt;="&amp;BI$40,RESIDENTS!$H:$H,"&lt;="&amp;BI$40,RESIDENTS!$I:$I,"")+
COUNTIFS(RESIDENTS!$M:$M,"Moderna",RESIDENTS!$Q:$Q,"&lt;="&amp;BI$40,RESIDENTS!$H:$H,"&lt;="&amp;BI$40,RESIDENTS!$I:$I,"&gt;="&amp;BI$39))</f>
        <v/>
      </c>
      <c r="BJ45" s="18" t="str">
        <f ca="1">IF(BJ$40="","",COUNTIFS(RESIDENTS!$M:$M,"Moderna",RESIDENTS!$Q:$Q,"&lt;="&amp;BJ$40,RESIDENTS!$H:$H,"",RESIDENTS!$I:$I,"")+
COUNTIFS(RESIDENTS!$M:$M,"Moderna",RESIDENTS!$Q:$Q,"&lt;="&amp;BJ$40,RESIDENTS!$H:$H,"",RESIDENTS!$I:$I,"&gt;="&amp;BJ$39)+
COUNTIFS(RESIDENTS!$M:$M,"Moderna",RESIDENTS!$Q:$Q,"&lt;="&amp;BJ$40,RESIDENTS!$H:$H,"&lt;="&amp;BJ$40,RESIDENTS!$I:$I,"")+
COUNTIFS(RESIDENTS!$M:$M,"Moderna",RESIDENTS!$Q:$Q,"&lt;="&amp;BJ$40,RESIDENTS!$H:$H,"&lt;="&amp;BJ$40,RESIDENTS!$I:$I,"&gt;="&amp;BJ$39))</f>
        <v/>
      </c>
      <c r="BK45" s="18" t="str">
        <f ca="1">IF(BK$40="","",COUNTIFS(RESIDENTS!$M:$M,"Moderna",RESIDENTS!$Q:$Q,"&lt;="&amp;BK$40,RESIDENTS!$H:$H,"",RESIDENTS!$I:$I,"")+
COUNTIFS(RESIDENTS!$M:$M,"Moderna",RESIDENTS!$Q:$Q,"&lt;="&amp;BK$40,RESIDENTS!$H:$H,"",RESIDENTS!$I:$I,"&gt;="&amp;BK$39)+
COUNTIFS(RESIDENTS!$M:$M,"Moderna",RESIDENTS!$Q:$Q,"&lt;="&amp;BK$40,RESIDENTS!$H:$H,"&lt;="&amp;BK$40,RESIDENTS!$I:$I,"")+
COUNTIFS(RESIDENTS!$M:$M,"Moderna",RESIDENTS!$Q:$Q,"&lt;="&amp;BK$40,RESIDENTS!$H:$H,"&lt;="&amp;BK$40,RESIDENTS!$I:$I,"&gt;="&amp;BK$39))</f>
        <v/>
      </c>
      <c r="BL45" s="18" t="str">
        <f ca="1">IF(BL$40="","",COUNTIFS(RESIDENTS!$M:$M,"Moderna",RESIDENTS!$Q:$Q,"&lt;="&amp;BL$40,RESIDENTS!$H:$H,"",RESIDENTS!$I:$I,"")+
COUNTIFS(RESIDENTS!$M:$M,"Moderna",RESIDENTS!$Q:$Q,"&lt;="&amp;BL$40,RESIDENTS!$H:$H,"",RESIDENTS!$I:$I,"&gt;="&amp;BL$39)+
COUNTIFS(RESIDENTS!$M:$M,"Moderna",RESIDENTS!$Q:$Q,"&lt;="&amp;BL$40,RESIDENTS!$H:$H,"&lt;="&amp;BL$40,RESIDENTS!$I:$I,"")+
COUNTIFS(RESIDENTS!$M:$M,"Moderna",RESIDENTS!$Q:$Q,"&lt;="&amp;BL$40,RESIDENTS!$H:$H,"&lt;="&amp;BL$40,RESIDENTS!$I:$I,"&gt;="&amp;BL$39))</f>
        <v/>
      </c>
      <c r="BM45" s="18" t="str">
        <f ca="1">IF(BM$40="","",COUNTIFS(RESIDENTS!$M:$M,"Moderna",RESIDENTS!$Q:$Q,"&lt;="&amp;BM$40,RESIDENTS!$H:$H,"",RESIDENTS!$I:$I,"")+
COUNTIFS(RESIDENTS!$M:$M,"Moderna",RESIDENTS!$Q:$Q,"&lt;="&amp;BM$40,RESIDENTS!$H:$H,"",RESIDENTS!$I:$I,"&gt;="&amp;BM$39)+
COUNTIFS(RESIDENTS!$M:$M,"Moderna",RESIDENTS!$Q:$Q,"&lt;="&amp;BM$40,RESIDENTS!$H:$H,"&lt;="&amp;BM$40,RESIDENTS!$I:$I,"")+
COUNTIFS(RESIDENTS!$M:$M,"Moderna",RESIDENTS!$Q:$Q,"&lt;="&amp;BM$40,RESIDENTS!$H:$H,"&lt;="&amp;BM$40,RESIDENTS!$I:$I,"&gt;="&amp;BM$39))</f>
        <v/>
      </c>
      <c r="BN45" s="18" t="str">
        <f ca="1">IF(BN$40="","",COUNTIFS(RESIDENTS!$M:$M,"Moderna",RESIDENTS!$Q:$Q,"&lt;="&amp;BN$40,RESIDENTS!$H:$H,"",RESIDENTS!$I:$I,"")+
COUNTIFS(RESIDENTS!$M:$M,"Moderna",RESIDENTS!$Q:$Q,"&lt;="&amp;BN$40,RESIDENTS!$H:$H,"",RESIDENTS!$I:$I,"&gt;="&amp;BN$39)+
COUNTIFS(RESIDENTS!$M:$M,"Moderna",RESIDENTS!$Q:$Q,"&lt;="&amp;BN$40,RESIDENTS!$H:$H,"&lt;="&amp;BN$40,RESIDENTS!$I:$I,"")+
COUNTIFS(RESIDENTS!$M:$M,"Moderna",RESIDENTS!$Q:$Q,"&lt;="&amp;BN$40,RESIDENTS!$H:$H,"&lt;="&amp;BN$40,RESIDENTS!$I:$I,"&gt;="&amp;BN$39))</f>
        <v/>
      </c>
      <c r="BO45" s="18" t="str">
        <f ca="1">IF(BO$40="","",COUNTIFS(RESIDENTS!$M:$M,"Moderna",RESIDENTS!$Q:$Q,"&lt;="&amp;BO$40,RESIDENTS!$H:$H,"",RESIDENTS!$I:$I,"")+
COUNTIFS(RESIDENTS!$M:$M,"Moderna",RESIDENTS!$Q:$Q,"&lt;="&amp;BO$40,RESIDENTS!$H:$H,"",RESIDENTS!$I:$I,"&gt;="&amp;BO$39)+
COUNTIFS(RESIDENTS!$M:$M,"Moderna",RESIDENTS!$Q:$Q,"&lt;="&amp;BO$40,RESIDENTS!$H:$H,"&lt;="&amp;BO$40,RESIDENTS!$I:$I,"")+
COUNTIFS(RESIDENTS!$M:$M,"Moderna",RESIDENTS!$Q:$Q,"&lt;="&amp;BO$40,RESIDENTS!$H:$H,"&lt;="&amp;BO$40,RESIDENTS!$I:$I,"&gt;="&amp;BO$39))</f>
        <v/>
      </c>
      <c r="BP45" s="18" t="str">
        <f ca="1">IF(BP$40="","",COUNTIFS(RESIDENTS!$M:$M,"Moderna",RESIDENTS!$Q:$Q,"&lt;="&amp;BP$40,RESIDENTS!$H:$H,"",RESIDENTS!$I:$I,"")+
COUNTIFS(RESIDENTS!$M:$M,"Moderna",RESIDENTS!$Q:$Q,"&lt;="&amp;BP$40,RESIDENTS!$H:$H,"",RESIDENTS!$I:$I,"&gt;="&amp;BP$39)+
COUNTIFS(RESIDENTS!$M:$M,"Moderna",RESIDENTS!$Q:$Q,"&lt;="&amp;BP$40,RESIDENTS!$H:$H,"&lt;="&amp;BP$40,RESIDENTS!$I:$I,"")+
COUNTIFS(RESIDENTS!$M:$M,"Moderna",RESIDENTS!$Q:$Q,"&lt;="&amp;BP$40,RESIDENTS!$H:$H,"&lt;="&amp;BP$40,RESIDENTS!$I:$I,"&gt;="&amp;BP$39))</f>
        <v/>
      </c>
      <c r="BQ45" s="18" t="str">
        <f ca="1">IF(BQ$40="","",COUNTIFS(RESIDENTS!$M:$M,"Moderna",RESIDENTS!$Q:$Q,"&lt;="&amp;BQ$40,RESIDENTS!$H:$H,"",RESIDENTS!$I:$I,"")+
COUNTIFS(RESIDENTS!$M:$M,"Moderna",RESIDENTS!$Q:$Q,"&lt;="&amp;BQ$40,RESIDENTS!$H:$H,"",RESIDENTS!$I:$I,"&gt;="&amp;BQ$39)+
COUNTIFS(RESIDENTS!$M:$M,"Moderna",RESIDENTS!$Q:$Q,"&lt;="&amp;BQ$40,RESIDENTS!$H:$H,"&lt;="&amp;BQ$40,RESIDENTS!$I:$I,"")+
COUNTIFS(RESIDENTS!$M:$M,"Moderna",RESIDENTS!$Q:$Q,"&lt;="&amp;BQ$40,RESIDENTS!$H:$H,"&lt;="&amp;BQ$40,RESIDENTS!$I:$I,"&gt;="&amp;BQ$39))</f>
        <v/>
      </c>
      <c r="BR45" s="18" t="str">
        <f ca="1">IF(BR$40="","",COUNTIFS(RESIDENTS!$M:$M,"Moderna",RESIDENTS!$Q:$Q,"&lt;="&amp;BR$40,RESIDENTS!$H:$H,"",RESIDENTS!$I:$I,"")+
COUNTIFS(RESIDENTS!$M:$M,"Moderna",RESIDENTS!$Q:$Q,"&lt;="&amp;BR$40,RESIDENTS!$H:$H,"",RESIDENTS!$I:$I,"&gt;="&amp;BR$39)+
COUNTIFS(RESIDENTS!$M:$M,"Moderna",RESIDENTS!$Q:$Q,"&lt;="&amp;BR$40,RESIDENTS!$H:$H,"&lt;="&amp;BR$40,RESIDENTS!$I:$I,"")+
COUNTIFS(RESIDENTS!$M:$M,"Moderna",RESIDENTS!$Q:$Q,"&lt;="&amp;BR$40,RESIDENTS!$H:$H,"&lt;="&amp;BR$40,RESIDENTS!$I:$I,"&gt;="&amp;BR$39))</f>
        <v/>
      </c>
      <c r="BS45" s="18" t="str">
        <f ca="1">IF(BS$40="","",COUNTIFS(RESIDENTS!$M:$M,"Moderna",RESIDENTS!$Q:$Q,"&lt;="&amp;BS$40,RESIDENTS!$H:$H,"",RESIDENTS!$I:$I,"")+
COUNTIFS(RESIDENTS!$M:$M,"Moderna",RESIDENTS!$Q:$Q,"&lt;="&amp;BS$40,RESIDENTS!$H:$H,"",RESIDENTS!$I:$I,"&gt;="&amp;BS$39)+
COUNTIFS(RESIDENTS!$M:$M,"Moderna",RESIDENTS!$Q:$Q,"&lt;="&amp;BS$40,RESIDENTS!$H:$H,"&lt;="&amp;BS$40,RESIDENTS!$I:$I,"")+
COUNTIFS(RESIDENTS!$M:$M,"Moderna",RESIDENTS!$Q:$Q,"&lt;="&amp;BS$40,RESIDENTS!$H:$H,"&lt;="&amp;BS$40,RESIDENTS!$I:$I,"&gt;="&amp;BS$39))</f>
        <v/>
      </c>
      <c r="BT45" s="18" t="str">
        <f ca="1">IF(BT$40="","",COUNTIFS(RESIDENTS!$M:$M,"Moderna",RESIDENTS!$Q:$Q,"&lt;="&amp;BT$40,RESIDENTS!$H:$H,"",RESIDENTS!$I:$I,"")+
COUNTIFS(RESIDENTS!$M:$M,"Moderna",RESIDENTS!$Q:$Q,"&lt;="&amp;BT$40,RESIDENTS!$H:$H,"",RESIDENTS!$I:$I,"&gt;="&amp;BT$39)+
COUNTIFS(RESIDENTS!$M:$M,"Moderna",RESIDENTS!$Q:$Q,"&lt;="&amp;BT$40,RESIDENTS!$H:$H,"&lt;="&amp;BT$40,RESIDENTS!$I:$I,"")+
COUNTIFS(RESIDENTS!$M:$M,"Moderna",RESIDENTS!$Q:$Q,"&lt;="&amp;BT$40,RESIDENTS!$H:$H,"&lt;="&amp;BT$40,RESIDENTS!$I:$I,"&gt;="&amp;BT$39))</f>
        <v/>
      </c>
      <c r="BU45" s="18" t="str">
        <f ca="1">IF(BU$40="","",COUNTIFS(RESIDENTS!$M:$M,"Moderna",RESIDENTS!$Q:$Q,"&lt;="&amp;BU$40,RESIDENTS!$H:$H,"",RESIDENTS!$I:$I,"")+
COUNTIFS(RESIDENTS!$M:$M,"Moderna",RESIDENTS!$Q:$Q,"&lt;="&amp;BU$40,RESIDENTS!$H:$H,"",RESIDENTS!$I:$I,"&gt;="&amp;BU$39)+
COUNTIFS(RESIDENTS!$M:$M,"Moderna",RESIDENTS!$Q:$Q,"&lt;="&amp;BU$40,RESIDENTS!$H:$H,"&lt;="&amp;BU$40,RESIDENTS!$I:$I,"")+
COUNTIFS(RESIDENTS!$M:$M,"Moderna",RESIDENTS!$Q:$Q,"&lt;="&amp;BU$40,RESIDENTS!$H:$H,"&lt;="&amp;BU$40,RESIDENTS!$I:$I,"&gt;="&amp;BU$39))</f>
        <v/>
      </c>
      <c r="BV45" s="18" t="str">
        <f ca="1">IF(BV$40="","",COUNTIFS(RESIDENTS!$M:$M,"Moderna",RESIDENTS!$Q:$Q,"&lt;="&amp;BV$40,RESIDENTS!$H:$H,"",RESIDENTS!$I:$I,"")+
COUNTIFS(RESIDENTS!$M:$M,"Moderna",RESIDENTS!$Q:$Q,"&lt;="&amp;BV$40,RESIDENTS!$H:$H,"",RESIDENTS!$I:$I,"&gt;="&amp;BV$39)+
COUNTIFS(RESIDENTS!$M:$M,"Moderna",RESIDENTS!$Q:$Q,"&lt;="&amp;BV$40,RESIDENTS!$H:$H,"&lt;="&amp;BV$40,RESIDENTS!$I:$I,"")+
COUNTIFS(RESIDENTS!$M:$M,"Moderna",RESIDENTS!$Q:$Q,"&lt;="&amp;BV$40,RESIDENTS!$H:$H,"&lt;="&amp;BV$40,RESIDENTS!$I:$I,"&gt;="&amp;BV$39))</f>
        <v/>
      </c>
      <c r="BW45" s="18" t="str">
        <f ca="1">IF(BW$40="","",COUNTIFS(RESIDENTS!$M:$M,"Moderna",RESIDENTS!$Q:$Q,"&lt;="&amp;BW$40,RESIDENTS!$H:$H,"",RESIDENTS!$I:$I,"")+
COUNTIFS(RESIDENTS!$M:$M,"Moderna",RESIDENTS!$Q:$Q,"&lt;="&amp;BW$40,RESIDENTS!$H:$H,"",RESIDENTS!$I:$I,"&gt;="&amp;BW$39)+
COUNTIFS(RESIDENTS!$M:$M,"Moderna",RESIDENTS!$Q:$Q,"&lt;="&amp;BW$40,RESIDENTS!$H:$H,"&lt;="&amp;BW$40,RESIDENTS!$I:$I,"")+
COUNTIFS(RESIDENTS!$M:$M,"Moderna",RESIDENTS!$Q:$Q,"&lt;="&amp;BW$40,RESIDENTS!$H:$H,"&lt;="&amp;BW$40,RESIDENTS!$I:$I,"&gt;="&amp;BW$39))</f>
        <v/>
      </c>
      <c r="BX45" s="18" t="str">
        <f ca="1">IF(BX$40="","",COUNTIFS(RESIDENTS!$M:$M,"Moderna",RESIDENTS!$Q:$Q,"&lt;="&amp;BX$40,RESIDENTS!$H:$H,"",RESIDENTS!$I:$I,"")+
COUNTIFS(RESIDENTS!$M:$M,"Moderna",RESIDENTS!$Q:$Q,"&lt;="&amp;BX$40,RESIDENTS!$H:$H,"",RESIDENTS!$I:$I,"&gt;="&amp;BX$39)+
COUNTIFS(RESIDENTS!$M:$M,"Moderna",RESIDENTS!$Q:$Q,"&lt;="&amp;BX$40,RESIDENTS!$H:$H,"&lt;="&amp;BX$40,RESIDENTS!$I:$I,"")+
COUNTIFS(RESIDENTS!$M:$M,"Moderna",RESIDENTS!$Q:$Q,"&lt;="&amp;BX$40,RESIDENTS!$H:$H,"&lt;="&amp;BX$40,RESIDENTS!$I:$I,"&gt;="&amp;BX$39))</f>
        <v/>
      </c>
      <c r="BY45" s="18" t="str">
        <f ca="1">IF(BY$40="","",COUNTIFS(RESIDENTS!$M:$M,"Moderna",RESIDENTS!$Q:$Q,"&lt;="&amp;BY$40,RESIDENTS!$H:$H,"",RESIDENTS!$I:$I,"")+
COUNTIFS(RESIDENTS!$M:$M,"Moderna",RESIDENTS!$Q:$Q,"&lt;="&amp;BY$40,RESIDENTS!$H:$H,"",RESIDENTS!$I:$I,"&gt;="&amp;BY$39)+
COUNTIFS(RESIDENTS!$M:$M,"Moderna",RESIDENTS!$Q:$Q,"&lt;="&amp;BY$40,RESIDENTS!$H:$H,"&lt;="&amp;BY$40,RESIDENTS!$I:$I,"")+
COUNTIFS(RESIDENTS!$M:$M,"Moderna",RESIDENTS!$Q:$Q,"&lt;="&amp;BY$40,RESIDENTS!$H:$H,"&lt;="&amp;BY$40,RESIDENTS!$I:$I,"&gt;="&amp;BY$39))</f>
        <v/>
      </c>
      <c r="BZ45" s="18" t="str">
        <f ca="1">IF(BZ$40="","",COUNTIFS(RESIDENTS!$M:$M,"Moderna",RESIDENTS!$Q:$Q,"&lt;="&amp;BZ$40,RESIDENTS!$H:$H,"",RESIDENTS!$I:$I,"")+
COUNTIFS(RESIDENTS!$M:$M,"Moderna",RESIDENTS!$Q:$Q,"&lt;="&amp;BZ$40,RESIDENTS!$H:$H,"",RESIDENTS!$I:$I,"&gt;="&amp;BZ$39)+
COUNTIFS(RESIDENTS!$M:$M,"Moderna",RESIDENTS!$Q:$Q,"&lt;="&amp;BZ$40,RESIDENTS!$H:$H,"&lt;="&amp;BZ$40,RESIDENTS!$I:$I,"")+
COUNTIFS(RESIDENTS!$M:$M,"Moderna",RESIDENTS!$Q:$Q,"&lt;="&amp;BZ$40,RESIDENTS!$H:$H,"&lt;="&amp;BZ$40,RESIDENTS!$I:$I,"&gt;="&amp;BZ$39))</f>
        <v/>
      </c>
      <c r="CA45" s="18" t="str">
        <f ca="1">IF(CA$40="","",COUNTIFS(RESIDENTS!$M:$M,"Moderna",RESIDENTS!$Q:$Q,"&lt;="&amp;CA$40,RESIDENTS!$H:$H,"",RESIDENTS!$I:$I,"")+
COUNTIFS(RESIDENTS!$M:$M,"Moderna",RESIDENTS!$Q:$Q,"&lt;="&amp;CA$40,RESIDENTS!$H:$H,"",RESIDENTS!$I:$I,"&gt;="&amp;CA$39)+
COUNTIFS(RESIDENTS!$M:$M,"Moderna",RESIDENTS!$Q:$Q,"&lt;="&amp;CA$40,RESIDENTS!$H:$H,"&lt;="&amp;CA$40,RESIDENTS!$I:$I,"")+
COUNTIFS(RESIDENTS!$M:$M,"Moderna",RESIDENTS!$Q:$Q,"&lt;="&amp;CA$40,RESIDENTS!$H:$H,"&lt;="&amp;CA$40,RESIDENTS!$I:$I,"&gt;="&amp;CA$39))</f>
        <v/>
      </c>
      <c r="CB45" s="18" t="str">
        <f ca="1">IF(CB$40="","",COUNTIFS(RESIDENTS!$M:$M,"Moderna",RESIDENTS!$Q:$Q,"&lt;="&amp;CB$40,RESIDENTS!$H:$H,"",RESIDENTS!$I:$I,"")+
COUNTIFS(RESIDENTS!$M:$M,"Moderna",RESIDENTS!$Q:$Q,"&lt;="&amp;CB$40,RESIDENTS!$H:$H,"",RESIDENTS!$I:$I,"&gt;="&amp;CB$39)+
COUNTIFS(RESIDENTS!$M:$M,"Moderna",RESIDENTS!$Q:$Q,"&lt;="&amp;CB$40,RESIDENTS!$H:$H,"&lt;="&amp;CB$40,RESIDENTS!$I:$I,"")+
COUNTIFS(RESIDENTS!$M:$M,"Moderna",RESIDENTS!$Q:$Q,"&lt;="&amp;CB$40,RESIDENTS!$H:$H,"&lt;="&amp;CB$40,RESIDENTS!$I:$I,"&gt;="&amp;CB$39))</f>
        <v/>
      </c>
      <c r="CC45" s="18" t="str">
        <f ca="1">IF(CC$40="","",COUNTIFS(RESIDENTS!$M:$M,"Moderna",RESIDENTS!$Q:$Q,"&lt;="&amp;CC$40,RESIDENTS!$H:$H,"",RESIDENTS!$I:$I,"")+
COUNTIFS(RESIDENTS!$M:$M,"Moderna",RESIDENTS!$Q:$Q,"&lt;="&amp;CC$40,RESIDENTS!$H:$H,"",RESIDENTS!$I:$I,"&gt;="&amp;CC$39)+
COUNTIFS(RESIDENTS!$M:$M,"Moderna",RESIDENTS!$Q:$Q,"&lt;="&amp;CC$40,RESIDENTS!$H:$H,"&lt;="&amp;CC$40,RESIDENTS!$I:$I,"")+
COUNTIFS(RESIDENTS!$M:$M,"Moderna",RESIDENTS!$Q:$Q,"&lt;="&amp;CC$40,RESIDENTS!$H:$H,"&lt;="&amp;CC$40,RESIDENTS!$I:$I,"&gt;="&amp;CC$39))</f>
        <v/>
      </c>
      <c r="CD45" s="18" t="str">
        <f ca="1">IF(CD$40="","",COUNTIFS(RESIDENTS!$M:$M,"Moderna",RESIDENTS!$Q:$Q,"&lt;="&amp;CD$40,RESIDENTS!$H:$H,"",RESIDENTS!$I:$I,"")+
COUNTIFS(RESIDENTS!$M:$M,"Moderna",RESIDENTS!$Q:$Q,"&lt;="&amp;CD$40,RESIDENTS!$H:$H,"",RESIDENTS!$I:$I,"&gt;="&amp;CD$39)+
COUNTIFS(RESIDENTS!$M:$M,"Moderna",RESIDENTS!$Q:$Q,"&lt;="&amp;CD$40,RESIDENTS!$H:$H,"&lt;="&amp;CD$40,RESIDENTS!$I:$I,"")+
COUNTIFS(RESIDENTS!$M:$M,"Moderna",RESIDENTS!$Q:$Q,"&lt;="&amp;CD$40,RESIDENTS!$H:$H,"&lt;="&amp;CD$40,RESIDENTS!$I:$I,"&gt;="&amp;CD$39))</f>
        <v/>
      </c>
      <c r="CE45" s="18" t="str">
        <f ca="1">IF(CE$40="","",COUNTIFS(RESIDENTS!$M:$M,"Moderna",RESIDENTS!$Q:$Q,"&lt;="&amp;CE$40,RESIDENTS!$H:$H,"",RESIDENTS!$I:$I,"")+
COUNTIFS(RESIDENTS!$M:$M,"Moderna",RESIDENTS!$Q:$Q,"&lt;="&amp;CE$40,RESIDENTS!$H:$H,"",RESIDENTS!$I:$I,"&gt;="&amp;CE$39)+
COUNTIFS(RESIDENTS!$M:$M,"Moderna",RESIDENTS!$Q:$Q,"&lt;="&amp;CE$40,RESIDENTS!$H:$H,"&lt;="&amp;CE$40,RESIDENTS!$I:$I,"")+
COUNTIFS(RESIDENTS!$M:$M,"Moderna",RESIDENTS!$Q:$Q,"&lt;="&amp;CE$40,RESIDENTS!$H:$H,"&lt;="&amp;CE$40,RESIDENTS!$I:$I,"&gt;="&amp;CE$39))</f>
        <v/>
      </c>
      <c r="CF45" s="18" t="str">
        <f ca="1">IF(CF$40="","",COUNTIFS(RESIDENTS!$M:$M,"Moderna",RESIDENTS!$Q:$Q,"&lt;="&amp;CF$40,RESIDENTS!$H:$H,"",RESIDENTS!$I:$I,"")+
COUNTIFS(RESIDENTS!$M:$M,"Moderna",RESIDENTS!$Q:$Q,"&lt;="&amp;CF$40,RESIDENTS!$H:$H,"",RESIDENTS!$I:$I,"&gt;="&amp;CF$39)+
COUNTIFS(RESIDENTS!$M:$M,"Moderna",RESIDENTS!$Q:$Q,"&lt;="&amp;CF$40,RESIDENTS!$H:$H,"&lt;="&amp;CF$40,RESIDENTS!$I:$I,"")+
COUNTIFS(RESIDENTS!$M:$M,"Moderna",RESIDENTS!$Q:$Q,"&lt;="&amp;CF$40,RESIDENTS!$H:$H,"&lt;="&amp;CF$40,RESIDENTS!$I:$I,"&gt;="&amp;CF$39))</f>
        <v/>
      </c>
      <c r="CG45" s="18" t="str">
        <f ca="1">IF(CG$40="","",COUNTIFS(RESIDENTS!$M:$M,"Moderna",RESIDENTS!$Q:$Q,"&lt;="&amp;CG$40,RESIDENTS!$H:$H,"",RESIDENTS!$I:$I,"")+
COUNTIFS(RESIDENTS!$M:$M,"Moderna",RESIDENTS!$Q:$Q,"&lt;="&amp;CG$40,RESIDENTS!$H:$H,"",RESIDENTS!$I:$I,"&gt;="&amp;CG$39)+
COUNTIFS(RESIDENTS!$M:$M,"Moderna",RESIDENTS!$Q:$Q,"&lt;="&amp;CG$40,RESIDENTS!$H:$H,"&lt;="&amp;CG$40,RESIDENTS!$I:$I,"")+
COUNTIFS(RESIDENTS!$M:$M,"Moderna",RESIDENTS!$Q:$Q,"&lt;="&amp;CG$40,RESIDENTS!$H:$H,"&lt;="&amp;CG$40,RESIDENTS!$I:$I,"&gt;="&amp;CG$39))</f>
        <v/>
      </c>
      <c r="CH45" s="18" t="str">
        <f ca="1">IF(CH$40="","",COUNTIFS(RESIDENTS!$M:$M,"Moderna",RESIDENTS!$Q:$Q,"&lt;="&amp;CH$40,RESIDENTS!$H:$H,"",RESIDENTS!$I:$I,"")+
COUNTIFS(RESIDENTS!$M:$M,"Moderna",RESIDENTS!$Q:$Q,"&lt;="&amp;CH$40,RESIDENTS!$H:$H,"",RESIDENTS!$I:$I,"&gt;="&amp;CH$39)+
COUNTIFS(RESIDENTS!$M:$M,"Moderna",RESIDENTS!$Q:$Q,"&lt;="&amp;CH$40,RESIDENTS!$H:$H,"&lt;="&amp;CH$40,RESIDENTS!$I:$I,"")+
COUNTIFS(RESIDENTS!$M:$M,"Moderna",RESIDENTS!$Q:$Q,"&lt;="&amp;CH$40,RESIDENTS!$H:$H,"&lt;="&amp;CH$40,RESIDENTS!$I:$I,"&gt;="&amp;CH$39))</f>
        <v/>
      </c>
      <c r="CI45" s="18" t="str">
        <f ca="1">IF(CI$40="","",COUNTIFS(RESIDENTS!$M:$M,"Moderna",RESIDENTS!$Q:$Q,"&lt;="&amp;CI$40,RESIDENTS!$H:$H,"",RESIDENTS!$I:$I,"")+
COUNTIFS(RESIDENTS!$M:$M,"Moderna",RESIDENTS!$Q:$Q,"&lt;="&amp;CI$40,RESIDENTS!$H:$H,"",RESIDENTS!$I:$I,"&gt;="&amp;CI$39)+
COUNTIFS(RESIDENTS!$M:$M,"Moderna",RESIDENTS!$Q:$Q,"&lt;="&amp;CI$40,RESIDENTS!$H:$H,"&lt;="&amp;CI$40,RESIDENTS!$I:$I,"")+
COUNTIFS(RESIDENTS!$M:$M,"Moderna",RESIDENTS!$Q:$Q,"&lt;="&amp;CI$40,RESIDENTS!$H:$H,"&lt;="&amp;CI$40,RESIDENTS!$I:$I,"&gt;="&amp;CI$39))</f>
        <v/>
      </c>
      <c r="CJ45" s="18" t="str">
        <f ca="1">IF(CJ$40="","",COUNTIFS(RESIDENTS!$M:$M,"Moderna",RESIDENTS!$Q:$Q,"&lt;="&amp;CJ$40,RESIDENTS!$H:$H,"",RESIDENTS!$I:$I,"")+
COUNTIFS(RESIDENTS!$M:$M,"Moderna",RESIDENTS!$Q:$Q,"&lt;="&amp;CJ$40,RESIDENTS!$H:$H,"",RESIDENTS!$I:$I,"&gt;="&amp;CJ$39)+
COUNTIFS(RESIDENTS!$M:$M,"Moderna",RESIDENTS!$Q:$Q,"&lt;="&amp;CJ$40,RESIDENTS!$H:$H,"&lt;="&amp;CJ$40,RESIDENTS!$I:$I,"")+
COUNTIFS(RESIDENTS!$M:$M,"Moderna",RESIDENTS!$Q:$Q,"&lt;="&amp;CJ$40,RESIDENTS!$H:$H,"&lt;="&amp;CJ$40,RESIDENTS!$I:$I,"&gt;="&amp;CJ$39))</f>
        <v/>
      </c>
      <c r="CK45" s="18" t="str">
        <f ca="1">IF(CK$40="","",COUNTIFS(RESIDENTS!$M:$M,"Moderna",RESIDENTS!$Q:$Q,"&lt;="&amp;CK$40,RESIDENTS!$H:$H,"",RESIDENTS!$I:$I,"")+
COUNTIFS(RESIDENTS!$M:$M,"Moderna",RESIDENTS!$Q:$Q,"&lt;="&amp;CK$40,RESIDENTS!$H:$H,"",RESIDENTS!$I:$I,"&gt;="&amp;CK$39)+
COUNTIFS(RESIDENTS!$M:$M,"Moderna",RESIDENTS!$Q:$Q,"&lt;="&amp;CK$40,RESIDENTS!$H:$H,"&lt;="&amp;CK$40,RESIDENTS!$I:$I,"")+
COUNTIFS(RESIDENTS!$M:$M,"Moderna",RESIDENTS!$Q:$Q,"&lt;="&amp;CK$40,RESIDENTS!$H:$H,"&lt;="&amp;CK$40,RESIDENTS!$I:$I,"&gt;="&amp;CK$39))</f>
        <v/>
      </c>
      <c r="CL45" s="18" t="str">
        <f ca="1">IF(CL$40="","",COUNTIFS(RESIDENTS!$M:$M,"Moderna",RESIDENTS!$Q:$Q,"&lt;="&amp;CL$40,RESIDENTS!$H:$H,"",RESIDENTS!$I:$I,"")+
COUNTIFS(RESIDENTS!$M:$M,"Moderna",RESIDENTS!$Q:$Q,"&lt;="&amp;CL$40,RESIDENTS!$H:$H,"",RESIDENTS!$I:$I,"&gt;="&amp;CL$39)+
COUNTIFS(RESIDENTS!$M:$M,"Moderna",RESIDENTS!$Q:$Q,"&lt;="&amp;CL$40,RESIDENTS!$H:$H,"&lt;="&amp;CL$40,RESIDENTS!$I:$I,"")+
COUNTIFS(RESIDENTS!$M:$M,"Moderna",RESIDENTS!$Q:$Q,"&lt;="&amp;CL$40,RESIDENTS!$H:$H,"&lt;="&amp;CL$40,RESIDENTS!$I:$I,"&gt;="&amp;CL$39))</f>
        <v/>
      </c>
      <c r="CM45" s="18" t="str">
        <f ca="1">IF(CM$40="","",COUNTIFS(RESIDENTS!$M:$M,"Moderna",RESIDENTS!$Q:$Q,"&lt;="&amp;CM$40,RESIDENTS!$H:$H,"",RESIDENTS!$I:$I,"")+
COUNTIFS(RESIDENTS!$M:$M,"Moderna",RESIDENTS!$Q:$Q,"&lt;="&amp;CM$40,RESIDENTS!$H:$H,"",RESIDENTS!$I:$I,"&gt;="&amp;CM$39)+
COUNTIFS(RESIDENTS!$M:$M,"Moderna",RESIDENTS!$Q:$Q,"&lt;="&amp;CM$40,RESIDENTS!$H:$H,"&lt;="&amp;CM$40,RESIDENTS!$I:$I,"")+
COUNTIFS(RESIDENTS!$M:$M,"Moderna",RESIDENTS!$Q:$Q,"&lt;="&amp;CM$40,RESIDENTS!$H:$H,"&lt;="&amp;CM$40,RESIDENTS!$I:$I,"&gt;="&amp;CM$39))</f>
        <v/>
      </c>
      <c r="CN45" s="18" t="str">
        <f ca="1">IF(CN$40="","",COUNTIFS(RESIDENTS!$M:$M,"Moderna",RESIDENTS!$Q:$Q,"&lt;="&amp;CN$40,RESIDENTS!$H:$H,"",RESIDENTS!$I:$I,"")+
COUNTIFS(RESIDENTS!$M:$M,"Moderna",RESIDENTS!$Q:$Q,"&lt;="&amp;CN$40,RESIDENTS!$H:$H,"",RESIDENTS!$I:$I,"&gt;="&amp;CN$39)+
COUNTIFS(RESIDENTS!$M:$M,"Moderna",RESIDENTS!$Q:$Q,"&lt;="&amp;CN$40,RESIDENTS!$H:$H,"&lt;="&amp;CN$40,RESIDENTS!$I:$I,"")+
COUNTIFS(RESIDENTS!$M:$M,"Moderna",RESIDENTS!$Q:$Q,"&lt;="&amp;CN$40,RESIDENTS!$H:$H,"&lt;="&amp;CN$40,RESIDENTS!$I:$I,"&gt;="&amp;CN$39))</f>
        <v/>
      </c>
      <c r="CO45" s="18" t="str">
        <f ca="1">IF(CO$40="","",COUNTIFS(RESIDENTS!$M:$M,"Moderna",RESIDENTS!$Q:$Q,"&lt;="&amp;CO$40,RESIDENTS!$H:$H,"",RESIDENTS!$I:$I,"")+
COUNTIFS(RESIDENTS!$M:$M,"Moderna",RESIDENTS!$Q:$Q,"&lt;="&amp;CO$40,RESIDENTS!$H:$H,"",RESIDENTS!$I:$I,"&gt;="&amp;CO$39)+
COUNTIFS(RESIDENTS!$M:$M,"Moderna",RESIDENTS!$Q:$Q,"&lt;="&amp;CO$40,RESIDENTS!$H:$H,"&lt;="&amp;CO$40,RESIDENTS!$I:$I,"")+
COUNTIFS(RESIDENTS!$M:$M,"Moderna",RESIDENTS!$Q:$Q,"&lt;="&amp;CO$40,RESIDENTS!$H:$H,"&lt;="&amp;CO$40,RESIDENTS!$I:$I,"&gt;="&amp;CO$39))</f>
        <v/>
      </c>
      <c r="CP45" s="18" t="str">
        <f ca="1">IF(CP$40="","",COUNTIFS(RESIDENTS!$M:$M,"Moderna",RESIDENTS!$Q:$Q,"&lt;="&amp;CP$40,RESIDENTS!$H:$H,"",RESIDENTS!$I:$I,"")+
COUNTIFS(RESIDENTS!$M:$M,"Moderna",RESIDENTS!$Q:$Q,"&lt;="&amp;CP$40,RESIDENTS!$H:$H,"",RESIDENTS!$I:$I,"&gt;="&amp;CP$39)+
COUNTIFS(RESIDENTS!$M:$M,"Moderna",RESIDENTS!$Q:$Q,"&lt;="&amp;CP$40,RESIDENTS!$H:$H,"&lt;="&amp;CP$40,RESIDENTS!$I:$I,"")+
COUNTIFS(RESIDENTS!$M:$M,"Moderna",RESIDENTS!$Q:$Q,"&lt;="&amp;CP$40,RESIDENTS!$H:$H,"&lt;="&amp;CP$40,RESIDENTS!$I:$I,"&gt;="&amp;CP$39))</f>
        <v/>
      </c>
      <c r="CQ45" s="18" t="str">
        <f ca="1">IF(CQ$40="","",COUNTIFS(RESIDENTS!$M:$M,"Moderna",RESIDENTS!$Q:$Q,"&lt;="&amp;CQ$40,RESIDENTS!$H:$H,"",RESIDENTS!$I:$I,"")+
COUNTIFS(RESIDENTS!$M:$M,"Moderna",RESIDENTS!$Q:$Q,"&lt;="&amp;CQ$40,RESIDENTS!$H:$H,"",RESIDENTS!$I:$I,"&gt;="&amp;CQ$39)+
COUNTIFS(RESIDENTS!$M:$M,"Moderna",RESIDENTS!$Q:$Q,"&lt;="&amp;CQ$40,RESIDENTS!$H:$H,"&lt;="&amp;CQ$40,RESIDENTS!$I:$I,"")+
COUNTIFS(RESIDENTS!$M:$M,"Moderna",RESIDENTS!$Q:$Q,"&lt;="&amp;CQ$40,RESIDENTS!$H:$H,"&lt;="&amp;CQ$40,RESIDENTS!$I:$I,"&gt;="&amp;CQ$39))</f>
        <v/>
      </c>
      <c r="CR45" s="18" t="str">
        <f ca="1">IF(CR$40="","",COUNTIFS(RESIDENTS!$M:$M,"Moderna",RESIDENTS!$Q:$Q,"&lt;="&amp;CR$40,RESIDENTS!$H:$H,"",RESIDENTS!$I:$I,"")+
COUNTIFS(RESIDENTS!$M:$M,"Moderna",RESIDENTS!$Q:$Q,"&lt;="&amp;CR$40,RESIDENTS!$H:$H,"",RESIDENTS!$I:$I,"&gt;="&amp;CR$39)+
COUNTIFS(RESIDENTS!$M:$M,"Moderna",RESIDENTS!$Q:$Q,"&lt;="&amp;CR$40,RESIDENTS!$H:$H,"&lt;="&amp;CR$40,RESIDENTS!$I:$I,"")+
COUNTIFS(RESIDENTS!$M:$M,"Moderna",RESIDENTS!$Q:$Q,"&lt;="&amp;CR$40,RESIDENTS!$H:$H,"&lt;="&amp;CR$40,RESIDENTS!$I:$I,"&gt;="&amp;CR$39))</f>
        <v/>
      </c>
      <c r="CS45" s="18" t="str">
        <f ca="1">IF(CS$40="","",COUNTIFS(RESIDENTS!$M:$M,"Moderna",RESIDENTS!$Q:$Q,"&lt;="&amp;CS$40,RESIDENTS!$H:$H,"",RESIDENTS!$I:$I,"")+
COUNTIFS(RESIDENTS!$M:$M,"Moderna",RESIDENTS!$Q:$Q,"&lt;="&amp;CS$40,RESIDENTS!$H:$H,"",RESIDENTS!$I:$I,"&gt;="&amp;CS$39)+
COUNTIFS(RESIDENTS!$M:$M,"Moderna",RESIDENTS!$Q:$Q,"&lt;="&amp;CS$40,RESIDENTS!$H:$H,"&lt;="&amp;CS$40,RESIDENTS!$I:$I,"")+
COUNTIFS(RESIDENTS!$M:$M,"Moderna",RESIDENTS!$Q:$Q,"&lt;="&amp;CS$40,RESIDENTS!$H:$H,"&lt;="&amp;CS$40,RESIDENTS!$I:$I,"&gt;="&amp;CS$39))</f>
        <v/>
      </c>
      <c r="CT45" s="18" t="str">
        <f ca="1">IF(CT$40="","",COUNTIFS(RESIDENTS!$M:$M,"Moderna",RESIDENTS!$Q:$Q,"&lt;="&amp;CT$40,RESIDENTS!$H:$H,"",RESIDENTS!$I:$I,"")+
COUNTIFS(RESIDENTS!$M:$M,"Moderna",RESIDENTS!$Q:$Q,"&lt;="&amp;CT$40,RESIDENTS!$H:$H,"",RESIDENTS!$I:$I,"&gt;="&amp;CT$39)+
COUNTIFS(RESIDENTS!$M:$M,"Moderna",RESIDENTS!$Q:$Q,"&lt;="&amp;CT$40,RESIDENTS!$H:$H,"&lt;="&amp;CT$40,RESIDENTS!$I:$I,"")+
COUNTIFS(RESIDENTS!$M:$M,"Moderna",RESIDENTS!$Q:$Q,"&lt;="&amp;CT$40,RESIDENTS!$H:$H,"&lt;="&amp;CT$40,RESIDENTS!$I:$I,"&gt;="&amp;CT$39))</f>
        <v/>
      </c>
      <c r="CU45" s="18" t="str">
        <f ca="1">IF(CU$40="","",COUNTIFS(RESIDENTS!$M:$M,"Moderna",RESIDENTS!$Q:$Q,"&lt;="&amp;CU$40,RESIDENTS!$H:$H,"",RESIDENTS!$I:$I,"")+
COUNTIFS(RESIDENTS!$M:$M,"Moderna",RESIDENTS!$Q:$Q,"&lt;="&amp;CU$40,RESIDENTS!$H:$H,"",RESIDENTS!$I:$I,"&gt;="&amp;CU$39)+
COUNTIFS(RESIDENTS!$M:$M,"Moderna",RESIDENTS!$Q:$Q,"&lt;="&amp;CU$40,RESIDENTS!$H:$H,"&lt;="&amp;CU$40,RESIDENTS!$I:$I,"")+
COUNTIFS(RESIDENTS!$M:$M,"Moderna",RESIDENTS!$Q:$Q,"&lt;="&amp;CU$40,RESIDENTS!$H:$H,"&lt;="&amp;CU$40,RESIDENTS!$I:$I,"&gt;="&amp;CU$39))</f>
        <v/>
      </c>
      <c r="CV45" s="18" t="str">
        <f ca="1">IF(CV$40="","",COUNTIFS(RESIDENTS!$M:$M,"Moderna",RESIDENTS!$Q:$Q,"&lt;="&amp;CV$40,RESIDENTS!$H:$H,"",RESIDENTS!$I:$I,"")+
COUNTIFS(RESIDENTS!$M:$M,"Moderna",RESIDENTS!$Q:$Q,"&lt;="&amp;CV$40,RESIDENTS!$H:$H,"",RESIDENTS!$I:$I,"&gt;="&amp;CV$39)+
COUNTIFS(RESIDENTS!$M:$M,"Moderna",RESIDENTS!$Q:$Q,"&lt;="&amp;CV$40,RESIDENTS!$H:$H,"&lt;="&amp;CV$40,RESIDENTS!$I:$I,"")+
COUNTIFS(RESIDENTS!$M:$M,"Moderna",RESIDENTS!$Q:$Q,"&lt;="&amp;CV$40,RESIDENTS!$H:$H,"&lt;="&amp;CV$40,RESIDENTS!$I:$I,"&gt;="&amp;CV$39))</f>
        <v/>
      </c>
      <c r="CW45" s="18" t="str">
        <f ca="1">IF(CW$40="","",COUNTIFS(RESIDENTS!$M:$M,"Moderna",RESIDENTS!$Q:$Q,"&lt;="&amp;CW$40,RESIDENTS!$H:$H,"",RESIDENTS!$I:$I,"")+
COUNTIFS(RESIDENTS!$M:$M,"Moderna",RESIDENTS!$Q:$Q,"&lt;="&amp;CW$40,RESIDENTS!$H:$H,"",RESIDENTS!$I:$I,"&gt;="&amp;CW$39)+
COUNTIFS(RESIDENTS!$M:$M,"Moderna",RESIDENTS!$Q:$Q,"&lt;="&amp;CW$40,RESIDENTS!$H:$H,"&lt;="&amp;CW$40,RESIDENTS!$I:$I,"")+
COUNTIFS(RESIDENTS!$M:$M,"Moderna",RESIDENTS!$Q:$Q,"&lt;="&amp;CW$40,RESIDENTS!$H:$H,"&lt;="&amp;CW$40,RESIDENTS!$I:$I,"&gt;="&amp;CW$39))</f>
        <v/>
      </c>
      <c r="CX45" s="18" t="str">
        <f ca="1">IF(CX$40="","",COUNTIFS(RESIDENTS!$M:$M,"Moderna",RESIDENTS!$Q:$Q,"&lt;="&amp;CX$40,RESIDENTS!$H:$H,"",RESIDENTS!$I:$I,"")+
COUNTIFS(RESIDENTS!$M:$M,"Moderna",RESIDENTS!$Q:$Q,"&lt;="&amp;CX$40,RESIDENTS!$H:$H,"",RESIDENTS!$I:$I,"&gt;="&amp;CX$39)+
COUNTIFS(RESIDENTS!$M:$M,"Moderna",RESIDENTS!$Q:$Q,"&lt;="&amp;CX$40,RESIDENTS!$H:$H,"&lt;="&amp;CX$40,RESIDENTS!$I:$I,"")+
COUNTIFS(RESIDENTS!$M:$M,"Moderna",RESIDENTS!$Q:$Q,"&lt;="&amp;CX$40,RESIDENTS!$H:$H,"&lt;="&amp;CX$40,RESIDENTS!$I:$I,"&gt;="&amp;CX$39))</f>
        <v/>
      </c>
      <c r="CY45" s="18" t="str">
        <f ca="1">IF(CY$40="","",COUNTIFS(RESIDENTS!$M:$M,"Moderna",RESIDENTS!$Q:$Q,"&lt;="&amp;CY$40,RESIDENTS!$H:$H,"",RESIDENTS!$I:$I,"")+
COUNTIFS(RESIDENTS!$M:$M,"Moderna",RESIDENTS!$Q:$Q,"&lt;="&amp;CY$40,RESIDENTS!$H:$H,"",RESIDENTS!$I:$I,"&gt;="&amp;CY$39)+
COUNTIFS(RESIDENTS!$M:$M,"Moderna",RESIDENTS!$Q:$Q,"&lt;="&amp;CY$40,RESIDENTS!$H:$H,"&lt;="&amp;CY$40,RESIDENTS!$I:$I,"")+
COUNTIFS(RESIDENTS!$M:$M,"Moderna",RESIDENTS!$Q:$Q,"&lt;="&amp;CY$40,RESIDENTS!$H:$H,"&lt;="&amp;CY$40,RESIDENTS!$I:$I,"&gt;="&amp;CY$39))</f>
        <v/>
      </c>
      <c r="CZ45" s="18" t="str">
        <f ca="1">IF(CZ$40="","",COUNTIFS(RESIDENTS!$M:$M,"Moderna",RESIDENTS!$Q:$Q,"&lt;="&amp;CZ$40,RESIDENTS!$H:$H,"",RESIDENTS!$I:$I,"")+
COUNTIFS(RESIDENTS!$M:$M,"Moderna",RESIDENTS!$Q:$Q,"&lt;="&amp;CZ$40,RESIDENTS!$H:$H,"",RESIDENTS!$I:$I,"&gt;="&amp;CZ$39)+
COUNTIFS(RESIDENTS!$M:$M,"Moderna",RESIDENTS!$Q:$Q,"&lt;="&amp;CZ$40,RESIDENTS!$H:$H,"&lt;="&amp;CZ$40,RESIDENTS!$I:$I,"")+
COUNTIFS(RESIDENTS!$M:$M,"Moderna",RESIDENTS!$Q:$Q,"&lt;="&amp;CZ$40,RESIDENTS!$H:$H,"&lt;="&amp;CZ$40,RESIDENTS!$I:$I,"&gt;="&amp;CZ$39))</f>
        <v/>
      </c>
      <c r="DA45" s="18" t="str">
        <f ca="1">IF(DA$40="","",COUNTIFS(RESIDENTS!$M:$M,"Moderna",RESIDENTS!$Q:$Q,"&lt;="&amp;DA$40,RESIDENTS!$H:$H,"",RESIDENTS!$I:$I,"")+
COUNTIFS(RESIDENTS!$M:$M,"Moderna",RESIDENTS!$Q:$Q,"&lt;="&amp;DA$40,RESIDENTS!$H:$H,"",RESIDENTS!$I:$I,"&gt;="&amp;DA$39)+
COUNTIFS(RESIDENTS!$M:$M,"Moderna",RESIDENTS!$Q:$Q,"&lt;="&amp;DA$40,RESIDENTS!$H:$H,"&lt;="&amp;DA$40,RESIDENTS!$I:$I,"")+
COUNTIFS(RESIDENTS!$M:$M,"Moderna",RESIDENTS!$Q:$Q,"&lt;="&amp;DA$40,RESIDENTS!$H:$H,"&lt;="&amp;DA$40,RESIDENTS!$I:$I,"&gt;="&amp;DA$39))</f>
        <v/>
      </c>
      <c r="DB45" s="18" t="str">
        <f ca="1">IF(DB$40="","",COUNTIFS(RESIDENTS!$M:$M,"Moderna",RESIDENTS!$Q:$Q,"&lt;="&amp;DB$40,RESIDENTS!$H:$H,"",RESIDENTS!$I:$I,"")+
COUNTIFS(RESIDENTS!$M:$M,"Moderna",RESIDENTS!$Q:$Q,"&lt;="&amp;DB$40,RESIDENTS!$H:$H,"",RESIDENTS!$I:$I,"&gt;="&amp;DB$39)+
COUNTIFS(RESIDENTS!$M:$M,"Moderna",RESIDENTS!$Q:$Q,"&lt;="&amp;DB$40,RESIDENTS!$H:$H,"&lt;="&amp;DB$40,RESIDENTS!$I:$I,"")+
COUNTIFS(RESIDENTS!$M:$M,"Moderna",RESIDENTS!$Q:$Q,"&lt;="&amp;DB$40,RESIDENTS!$H:$H,"&lt;="&amp;DB$40,RESIDENTS!$I:$I,"&gt;="&amp;DB$39))</f>
        <v/>
      </c>
      <c r="DC45" s="18" t="str">
        <f ca="1">IF(DC$40="","",COUNTIFS(RESIDENTS!$M:$M,"Moderna",RESIDENTS!$Q:$Q,"&lt;="&amp;DC$40,RESIDENTS!$H:$H,"",RESIDENTS!$I:$I,"")+
COUNTIFS(RESIDENTS!$M:$M,"Moderna",RESIDENTS!$Q:$Q,"&lt;="&amp;DC$40,RESIDENTS!$H:$H,"",RESIDENTS!$I:$I,"&gt;="&amp;DC$39)+
COUNTIFS(RESIDENTS!$M:$M,"Moderna",RESIDENTS!$Q:$Q,"&lt;="&amp;DC$40,RESIDENTS!$H:$H,"&lt;="&amp;DC$40,RESIDENTS!$I:$I,"")+
COUNTIFS(RESIDENTS!$M:$M,"Moderna",RESIDENTS!$Q:$Q,"&lt;="&amp;DC$40,RESIDENTS!$H:$H,"&lt;="&amp;DC$40,RESIDENTS!$I:$I,"&gt;="&amp;DC$39))</f>
        <v/>
      </c>
      <c r="DD45" s="18" t="str">
        <f ca="1">IF(DD$40="","",COUNTIFS(RESIDENTS!$M:$M,"Moderna",RESIDENTS!$Q:$Q,"&lt;="&amp;DD$40,RESIDENTS!$H:$H,"",RESIDENTS!$I:$I,"")+
COUNTIFS(RESIDENTS!$M:$M,"Moderna",RESIDENTS!$Q:$Q,"&lt;="&amp;DD$40,RESIDENTS!$H:$H,"",RESIDENTS!$I:$I,"&gt;="&amp;DD$39)+
COUNTIFS(RESIDENTS!$M:$M,"Moderna",RESIDENTS!$Q:$Q,"&lt;="&amp;DD$40,RESIDENTS!$H:$H,"&lt;="&amp;DD$40,RESIDENTS!$I:$I,"")+
COUNTIFS(RESIDENTS!$M:$M,"Moderna",RESIDENTS!$Q:$Q,"&lt;="&amp;DD$40,RESIDENTS!$H:$H,"&lt;="&amp;DD$40,RESIDENTS!$I:$I,"&gt;="&amp;DD$39))</f>
        <v/>
      </c>
      <c r="DE45" s="18" t="str">
        <f ca="1">IF(DE$40="","",COUNTIFS(RESIDENTS!$M:$M,"Moderna",RESIDENTS!$Q:$Q,"&lt;="&amp;DE$40,RESIDENTS!$H:$H,"",RESIDENTS!$I:$I,"")+
COUNTIFS(RESIDENTS!$M:$M,"Moderna",RESIDENTS!$Q:$Q,"&lt;="&amp;DE$40,RESIDENTS!$H:$H,"",RESIDENTS!$I:$I,"&gt;="&amp;DE$39)+
COUNTIFS(RESIDENTS!$M:$M,"Moderna",RESIDENTS!$Q:$Q,"&lt;="&amp;DE$40,RESIDENTS!$H:$H,"&lt;="&amp;DE$40,RESIDENTS!$I:$I,"")+
COUNTIFS(RESIDENTS!$M:$M,"Moderna",RESIDENTS!$Q:$Q,"&lt;="&amp;DE$40,RESIDENTS!$H:$H,"&lt;="&amp;DE$40,RESIDENTS!$I:$I,"&gt;="&amp;DE$39))</f>
        <v/>
      </c>
      <c r="DF45" s="18" t="str">
        <f ca="1">IF(DF$40="","",COUNTIFS(RESIDENTS!$M:$M,"Moderna",RESIDENTS!$Q:$Q,"&lt;="&amp;DF$40,RESIDENTS!$H:$H,"",RESIDENTS!$I:$I,"")+
COUNTIFS(RESIDENTS!$M:$M,"Moderna",RESIDENTS!$Q:$Q,"&lt;="&amp;DF$40,RESIDENTS!$H:$H,"",RESIDENTS!$I:$I,"&gt;="&amp;DF$39)+
COUNTIFS(RESIDENTS!$M:$M,"Moderna",RESIDENTS!$Q:$Q,"&lt;="&amp;DF$40,RESIDENTS!$H:$H,"&lt;="&amp;DF$40,RESIDENTS!$I:$I,"")+
COUNTIFS(RESIDENTS!$M:$M,"Moderna",RESIDENTS!$Q:$Q,"&lt;="&amp;DF$40,RESIDENTS!$H:$H,"&lt;="&amp;DF$40,RESIDENTS!$I:$I,"&gt;="&amp;DF$39))</f>
        <v/>
      </c>
      <c r="DG45" s="18" t="str">
        <f ca="1">IF(DG$40="","",COUNTIFS(RESIDENTS!$M:$M,"Moderna",RESIDENTS!$Q:$Q,"&lt;="&amp;DG$40,RESIDENTS!$H:$H,"",RESIDENTS!$I:$I,"")+
COUNTIFS(RESIDENTS!$M:$M,"Moderna",RESIDENTS!$Q:$Q,"&lt;="&amp;DG$40,RESIDENTS!$H:$H,"",RESIDENTS!$I:$I,"&gt;="&amp;DG$39)+
COUNTIFS(RESIDENTS!$M:$M,"Moderna",RESIDENTS!$Q:$Q,"&lt;="&amp;DG$40,RESIDENTS!$H:$H,"&lt;="&amp;DG$40,RESIDENTS!$I:$I,"")+
COUNTIFS(RESIDENTS!$M:$M,"Moderna",RESIDENTS!$Q:$Q,"&lt;="&amp;DG$40,RESIDENTS!$H:$H,"&lt;="&amp;DG$40,RESIDENTS!$I:$I,"&gt;="&amp;DG$39))</f>
        <v/>
      </c>
      <c r="DH45" s="18" t="str">
        <f ca="1">IF(DH$40="","",COUNTIFS(RESIDENTS!$M:$M,"Moderna",RESIDENTS!$Q:$Q,"&lt;="&amp;DH$40,RESIDENTS!$H:$H,"",RESIDENTS!$I:$I,"")+
COUNTIFS(RESIDENTS!$M:$M,"Moderna",RESIDENTS!$Q:$Q,"&lt;="&amp;DH$40,RESIDENTS!$H:$H,"",RESIDENTS!$I:$I,"&gt;="&amp;DH$39)+
COUNTIFS(RESIDENTS!$M:$M,"Moderna",RESIDENTS!$Q:$Q,"&lt;="&amp;DH$40,RESIDENTS!$H:$H,"&lt;="&amp;DH$40,RESIDENTS!$I:$I,"")+
COUNTIFS(RESIDENTS!$M:$M,"Moderna",RESIDENTS!$Q:$Q,"&lt;="&amp;DH$40,RESIDENTS!$H:$H,"&lt;="&amp;DH$40,RESIDENTS!$I:$I,"&gt;="&amp;DH$39))</f>
        <v/>
      </c>
      <c r="DI45" s="18" t="str">
        <f ca="1">IF(DI$40="","",COUNTIFS(RESIDENTS!$M:$M,"Moderna",RESIDENTS!$Q:$Q,"&lt;="&amp;DI$40,RESIDENTS!$H:$H,"",RESIDENTS!$I:$I,"")+
COUNTIFS(RESIDENTS!$M:$M,"Moderna",RESIDENTS!$Q:$Q,"&lt;="&amp;DI$40,RESIDENTS!$H:$H,"",RESIDENTS!$I:$I,"&gt;="&amp;DI$39)+
COUNTIFS(RESIDENTS!$M:$M,"Moderna",RESIDENTS!$Q:$Q,"&lt;="&amp;DI$40,RESIDENTS!$H:$H,"&lt;="&amp;DI$40,RESIDENTS!$I:$I,"")+
COUNTIFS(RESIDENTS!$M:$M,"Moderna",RESIDENTS!$Q:$Q,"&lt;="&amp;DI$40,RESIDENTS!$H:$H,"&lt;="&amp;DI$40,RESIDENTS!$I:$I,"&gt;="&amp;DI$39))</f>
        <v/>
      </c>
      <c r="DJ45" s="18" t="str">
        <f ca="1">IF(DJ$40="","",COUNTIFS(RESIDENTS!$M:$M,"Moderna",RESIDENTS!$Q:$Q,"&lt;="&amp;DJ$40,RESIDENTS!$H:$H,"",RESIDENTS!$I:$I,"")+
COUNTIFS(RESIDENTS!$M:$M,"Moderna",RESIDENTS!$Q:$Q,"&lt;="&amp;DJ$40,RESIDENTS!$H:$H,"",RESIDENTS!$I:$I,"&gt;="&amp;DJ$39)+
COUNTIFS(RESIDENTS!$M:$M,"Moderna",RESIDENTS!$Q:$Q,"&lt;="&amp;DJ$40,RESIDENTS!$H:$H,"&lt;="&amp;DJ$40,RESIDENTS!$I:$I,"")+
COUNTIFS(RESIDENTS!$M:$M,"Moderna",RESIDENTS!$Q:$Q,"&lt;="&amp;DJ$40,RESIDENTS!$H:$H,"&lt;="&amp;DJ$40,RESIDENTS!$I:$I,"&gt;="&amp;DJ$39))</f>
        <v/>
      </c>
      <c r="DK45" s="18" t="str">
        <f ca="1">IF(DK$40="","",COUNTIFS(RESIDENTS!$M:$M,"Moderna",RESIDENTS!$Q:$Q,"&lt;="&amp;DK$40,RESIDENTS!$H:$H,"",RESIDENTS!$I:$I,"")+
COUNTIFS(RESIDENTS!$M:$M,"Moderna",RESIDENTS!$Q:$Q,"&lt;="&amp;DK$40,RESIDENTS!$H:$H,"",RESIDENTS!$I:$I,"&gt;="&amp;DK$39)+
COUNTIFS(RESIDENTS!$M:$M,"Moderna",RESIDENTS!$Q:$Q,"&lt;="&amp;DK$40,RESIDENTS!$H:$H,"&lt;="&amp;DK$40,RESIDENTS!$I:$I,"")+
COUNTIFS(RESIDENTS!$M:$M,"Moderna",RESIDENTS!$Q:$Q,"&lt;="&amp;DK$40,RESIDENTS!$H:$H,"&lt;="&amp;DK$40,RESIDENTS!$I:$I,"&gt;="&amp;DK$39))</f>
        <v/>
      </c>
      <c r="DL45" s="18" t="str">
        <f ca="1">IF(DL$40="","",COUNTIFS(RESIDENTS!$M:$M,"Moderna",RESIDENTS!$Q:$Q,"&lt;="&amp;DL$40,RESIDENTS!$H:$H,"",RESIDENTS!$I:$I,"")+
COUNTIFS(RESIDENTS!$M:$M,"Moderna",RESIDENTS!$Q:$Q,"&lt;="&amp;DL$40,RESIDENTS!$H:$H,"",RESIDENTS!$I:$I,"&gt;="&amp;DL$39)+
COUNTIFS(RESIDENTS!$M:$M,"Moderna",RESIDENTS!$Q:$Q,"&lt;="&amp;DL$40,RESIDENTS!$H:$H,"&lt;="&amp;DL$40,RESIDENTS!$I:$I,"")+
COUNTIFS(RESIDENTS!$M:$M,"Moderna",RESIDENTS!$Q:$Q,"&lt;="&amp;DL$40,RESIDENTS!$H:$H,"&lt;="&amp;DL$40,RESIDENTS!$I:$I,"&gt;="&amp;DL$39))</f>
        <v/>
      </c>
      <c r="DM45" s="18" t="str">
        <f ca="1">IF(DM$40="","",COUNTIFS(RESIDENTS!$M:$M,"Moderna",RESIDENTS!$Q:$Q,"&lt;="&amp;DM$40,RESIDENTS!$H:$H,"",RESIDENTS!$I:$I,"")+
COUNTIFS(RESIDENTS!$M:$M,"Moderna",RESIDENTS!$Q:$Q,"&lt;="&amp;DM$40,RESIDENTS!$H:$H,"",RESIDENTS!$I:$I,"&gt;="&amp;DM$39)+
COUNTIFS(RESIDENTS!$M:$M,"Moderna",RESIDENTS!$Q:$Q,"&lt;="&amp;DM$40,RESIDENTS!$H:$H,"&lt;="&amp;DM$40,RESIDENTS!$I:$I,"")+
COUNTIFS(RESIDENTS!$M:$M,"Moderna",RESIDENTS!$Q:$Q,"&lt;="&amp;DM$40,RESIDENTS!$H:$H,"&lt;="&amp;DM$40,RESIDENTS!$I:$I,"&gt;="&amp;DM$39))</f>
        <v/>
      </c>
      <c r="DN45" s="18" t="str">
        <f ca="1">IF(DN$40="","",COUNTIFS(RESIDENTS!$M:$M,"Moderna",RESIDENTS!$Q:$Q,"&lt;="&amp;DN$40,RESIDENTS!$H:$H,"",RESIDENTS!$I:$I,"")+
COUNTIFS(RESIDENTS!$M:$M,"Moderna",RESIDENTS!$Q:$Q,"&lt;="&amp;DN$40,RESIDENTS!$H:$H,"",RESIDENTS!$I:$I,"&gt;="&amp;DN$39)+
COUNTIFS(RESIDENTS!$M:$M,"Moderna",RESIDENTS!$Q:$Q,"&lt;="&amp;DN$40,RESIDENTS!$H:$H,"&lt;="&amp;DN$40,RESIDENTS!$I:$I,"")+
COUNTIFS(RESIDENTS!$M:$M,"Moderna",RESIDENTS!$Q:$Q,"&lt;="&amp;DN$40,RESIDENTS!$H:$H,"&lt;="&amp;DN$40,RESIDENTS!$I:$I,"&gt;="&amp;DN$39))</f>
        <v/>
      </c>
      <c r="DO45" s="18" t="str">
        <f ca="1">IF(DO$40="","",COUNTIFS(RESIDENTS!$M:$M,"Moderna",RESIDENTS!$Q:$Q,"&lt;="&amp;DO$40,RESIDENTS!$H:$H,"",RESIDENTS!$I:$I,"")+
COUNTIFS(RESIDENTS!$M:$M,"Moderna",RESIDENTS!$Q:$Q,"&lt;="&amp;DO$40,RESIDENTS!$H:$H,"",RESIDENTS!$I:$I,"&gt;="&amp;DO$39)+
COUNTIFS(RESIDENTS!$M:$M,"Moderna",RESIDENTS!$Q:$Q,"&lt;="&amp;DO$40,RESIDENTS!$H:$H,"&lt;="&amp;DO$40,RESIDENTS!$I:$I,"")+
COUNTIFS(RESIDENTS!$M:$M,"Moderna",RESIDENTS!$Q:$Q,"&lt;="&amp;DO$40,RESIDENTS!$H:$H,"&lt;="&amp;DO$40,RESIDENTS!$I:$I,"&gt;="&amp;DO$39))</f>
        <v/>
      </c>
      <c r="DP45" s="18" t="str">
        <f ca="1">IF(DP$40="","",COUNTIFS(RESIDENTS!$M:$M,"Moderna",RESIDENTS!$Q:$Q,"&lt;="&amp;DP$40,RESIDENTS!$H:$H,"",RESIDENTS!$I:$I,"")+
COUNTIFS(RESIDENTS!$M:$M,"Moderna",RESIDENTS!$Q:$Q,"&lt;="&amp;DP$40,RESIDENTS!$H:$H,"",RESIDENTS!$I:$I,"&gt;="&amp;DP$39)+
COUNTIFS(RESIDENTS!$M:$M,"Moderna",RESIDENTS!$Q:$Q,"&lt;="&amp;DP$40,RESIDENTS!$H:$H,"&lt;="&amp;DP$40,RESIDENTS!$I:$I,"")+
COUNTIFS(RESIDENTS!$M:$M,"Moderna",RESIDENTS!$Q:$Q,"&lt;="&amp;DP$40,RESIDENTS!$H:$H,"&lt;="&amp;DP$40,RESIDENTS!$I:$I,"&gt;="&amp;DP$39))</f>
        <v/>
      </c>
      <c r="DQ45" s="18" t="str">
        <f ca="1">IF(DQ$40="","",COUNTIFS(RESIDENTS!$M:$M,"Moderna",RESIDENTS!$Q:$Q,"&lt;="&amp;DQ$40,RESIDENTS!$H:$H,"",RESIDENTS!$I:$I,"")+
COUNTIFS(RESIDENTS!$M:$M,"Moderna",RESIDENTS!$Q:$Q,"&lt;="&amp;DQ$40,RESIDENTS!$H:$H,"",RESIDENTS!$I:$I,"&gt;="&amp;DQ$39)+
COUNTIFS(RESIDENTS!$M:$M,"Moderna",RESIDENTS!$Q:$Q,"&lt;="&amp;DQ$40,RESIDENTS!$H:$H,"&lt;="&amp;DQ$40,RESIDENTS!$I:$I,"")+
COUNTIFS(RESIDENTS!$M:$M,"Moderna",RESIDENTS!$Q:$Q,"&lt;="&amp;DQ$40,RESIDENTS!$H:$H,"&lt;="&amp;DQ$40,RESIDENTS!$I:$I,"&gt;="&amp;DQ$39))</f>
        <v/>
      </c>
      <c r="DR45" s="18" t="str">
        <f ca="1">IF(DR$40="","",COUNTIFS(RESIDENTS!$M:$M,"Moderna",RESIDENTS!$Q:$Q,"&lt;="&amp;DR$40,RESIDENTS!$H:$H,"",RESIDENTS!$I:$I,"")+
COUNTIFS(RESIDENTS!$M:$M,"Moderna",RESIDENTS!$Q:$Q,"&lt;="&amp;DR$40,RESIDENTS!$H:$H,"",RESIDENTS!$I:$I,"&gt;="&amp;DR$39)+
COUNTIFS(RESIDENTS!$M:$M,"Moderna",RESIDENTS!$Q:$Q,"&lt;="&amp;DR$40,RESIDENTS!$H:$H,"&lt;="&amp;DR$40,RESIDENTS!$I:$I,"")+
COUNTIFS(RESIDENTS!$M:$M,"Moderna",RESIDENTS!$Q:$Q,"&lt;="&amp;DR$40,RESIDENTS!$H:$H,"&lt;="&amp;DR$40,RESIDENTS!$I:$I,"&gt;="&amp;DR$39))</f>
        <v/>
      </c>
      <c r="DS45" s="18" t="str">
        <f ca="1">IF(DS$40="","",COUNTIFS(RESIDENTS!$M:$M,"Moderna",RESIDENTS!$Q:$Q,"&lt;="&amp;DS$40,RESIDENTS!$H:$H,"",RESIDENTS!$I:$I,"")+
COUNTIFS(RESIDENTS!$M:$M,"Moderna",RESIDENTS!$Q:$Q,"&lt;="&amp;DS$40,RESIDENTS!$H:$H,"",RESIDENTS!$I:$I,"&gt;="&amp;DS$39)+
COUNTIFS(RESIDENTS!$M:$M,"Moderna",RESIDENTS!$Q:$Q,"&lt;="&amp;DS$40,RESIDENTS!$H:$H,"&lt;="&amp;DS$40,RESIDENTS!$I:$I,"")+
COUNTIFS(RESIDENTS!$M:$M,"Moderna",RESIDENTS!$Q:$Q,"&lt;="&amp;DS$40,RESIDENTS!$H:$H,"&lt;="&amp;DS$40,RESIDENTS!$I:$I,"&gt;="&amp;DS$39))</f>
        <v/>
      </c>
      <c r="DT45" s="18" t="str">
        <f ca="1">IF(DT$40="","",COUNTIFS(RESIDENTS!$M:$M,"Moderna",RESIDENTS!$Q:$Q,"&lt;="&amp;DT$40,RESIDENTS!$H:$H,"",RESIDENTS!$I:$I,"")+
COUNTIFS(RESIDENTS!$M:$M,"Moderna",RESIDENTS!$Q:$Q,"&lt;="&amp;DT$40,RESIDENTS!$H:$H,"",RESIDENTS!$I:$I,"&gt;="&amp;DT$39)+
COUNTIFS(RESIDENTS!$M:$M,"Moderna",RESIDENTS!$Q:$Q,"&lt;="&amp;DT$40,RESIDENTS!$H:$H,"&lt;="&amp;DT$40,RESIDENTS!$I:$I,"")+
COUNTIFS(RESIDENTS!$M:$M,"Moderna",RESIDENTS!$Q:$Q,"&lt;="&amp;DT$40,RESIDENTS!$H:$H,"&lt;="&amp;DT$40,RESIDENTS!$I:$I,"&gt;="&amp;DT$39))</f>
        <v/>
      </c>
      <c r="DU45" s="18" t="str">
        <f ca="1">IF(DU$40="","",COUNTIFS(RESIDENTS!$M:$M,"Moderna",RESIDENTS!$Q:$Q,"&lt;="&amp;DU$40,RESIDENTS!$H:$H,"",RESIDENTS!$I:$I,"")+
COUNTIFS(RESIDENTS!$M:$M,"Moderna",RESIDENTS!$Q:$Q,"&lt;="&amp;DU$40,RESIDENTS!$H:$H,"",RESIDENTS!$I:$I,"&gt;="&amp;DU$39)+
COUNTIFS(RESIDENTS!$M:$M,"Moderna",RESIDENTS!$Q:$Q,"&lt;="&amp;DU$40,RESIDENTS!$H:$H,"&lt;="&amp;DU$40,RESIDENTS!$I:$I,"")+
COUNTIFS(RESIDENTS!$M:$M,"Moderna",RESIDENTS!$Q:$Q,"&lt;="&amp;DU$40,RESIDENTS!$H:$H,"&lt;="&amp;DU$40,RESIDENTS!$I:$I,"&gt;="&amp;DU$39))</f>
        <v/>
      </c>
      <c r="DV45" s="18" t="str">
        <f ca="1">IF(DV$40="","",COUNTIFS(RESIDENTS!$M:$M,"Moderna",RESIDENTS!$Q:$Q,"&lt;="&amp;DV$40,RESIDENTS!$H:$H,"",RESIDENTS!$I:$I,"")+
COUNTIFS(RESIDENTS!$M:$M,"Moderna",RESIDENTS!$Q:$Q,"&lt;="&amp;DV$40,RESIDENTS!$H:$H,"",RESIDENTS!$I:$I,"&gt;="&amp;DV$39)+
COUNTIFS(RESIDENTS!$M:$M,"Moderna",RESIDENTS!$Q:$Q,"&lt;="&amp;DV$40,RESIDENTS!$H:$H,"&lt;="&amp;DV$40,RESIDENTS!$I:$I,"")+
COUNTIFS(RESIDENTS!$M:$M,"Moderna",RESIDENTS!$Q:$Q,"&lt;="&amp;DV$40,RESIDENTS!$H:$H,"&lt;="&amp;DV$40,RESIDENTS!$I:$I,"&gt;="&amp;DV$39))</f>
        <v/>
      </c>
      <c r="DW45" s="18" t="str">
        <f ca="1">IF(DW$40="","",COUNTIFS(RESIDENTS!$M:$M,"Moderna",RESIDENTS!$Q:$Q,"&lt;="&amp;DW$40,RESIDENTS!$H:$H,"",RESIDENTS!$I:$I,"")+
COUNTIFS(RESIDENTS!$M:$M,"Moderna",RESIDENTS!$Q:$Q,"&lt;="&amp;DW$40,RESIDENTS!$H:$H,"",RESIDENTS!$I:$I,"&gt;="&amp;DW$39)+
COUNTIFS(RESIDENTS!$M:$M,"Moderna",RESIDENTS!$Q:$Q,"&lt;="&amp;DW$40,RESIDENTS!$H:$H,"&lt;="&amp;DW$40,RESIDENTS!$I:$I,"")+
COUNTIFS(RESIDENTS!$M:$M,"Moderna",RESIDENTS!$Q:$Q,"&lt;="&amp;DW$40,RESIDENTS!$H:$H,"&lt;="&amp;DW$40,RESIDENTS!$I:$I,"&gt;="&amp;DW$39))</f>
        <v/>
      </c>
      <c r="DX45" s="18" t="str">
        <f ca="1">IF(DX$40="","",COUNTIFS(RESIDENTS!$M:$M,"Moderna",RESIDENTS!$Q:$Q,"&lt;="&amp;DX$40,RESIDENTS!$H:$H,"",RESIDENTS!$I:$I,"")+
COUNTIFS(RESIDENTS!$M:$M,"Moderna",RESIDENTS!$Q:$Q,"&lt;="&amp;DX$40,RESIDENTS!$H:$H,"",RESIDENTS!$I:$I,"&gt;="&amp;DX$39)+
COUNTIFS(RESIDENTS!$M:$M,"Moderna",RESIDENTS!$Q:$Q,"&lt;="&amp;DX$40,RESIDENTS!$H:$H,"&lt;="&amp;DX$40,RESIDENTS!$I:$I,"")+
COUNTIFS(RESIDENTS!$M:$M,"Moderna",RESIDENTS!$Q:$Q,"&lt;="&amp;DX$40,RESIDENTS!$H:$H,"&lt;="&amp;DX$40,RESIDENTS!$I:$I,"&gt;="&amp;DX$39))</f>
        <v/>
      </c>
      <c r="DY45" s="18" t="str">
        <f ca="1">IF(DY$40="","",COUNTIFS(RESIDENTS!$M:$M,"Moderna",RESIDENTS!$Q:$Q,"&lt;="&amp;DY$40,RESIDENTS!$H:$H,"",RESIDENTS!$I:$I,"")+
COUNTIFS(RESIDENTS!$M:$M,"Moderna",RESIDENTS!$Q:$Q,"&lt;="&amp;DY$40,RESIDENTS!$H:$H,"",RESIDENTS!$I:$I,"&gt;="&amp;DY$39)+
COUNTIFS(RESIDENTS!$M:$M,"Moderna",RESIDENTS!$Q:$Q,"&lt;="&amp;DY$40,RESIDENTS!$H:$H,"&lt;="&amp;DY$40,RESIDENTS!$I:$I,"")+
COUNTIFS(RESIDENTS!$M:$M,"Moderna",RESIDENTS!$Q:$Q,"&lt;="&amp;DY$40,RESIDENTS!$H:$H,"&lt;="&amp;DY$40,RESIDENTS!$I:$I,"&gt;="&amp;DY$39))</f>
        <v/>
      </c>
      <c r="DZ45" s="18" t="str">
        <f ca="1">IF(DZ$40="","",COUNTIFS(RESIDENTS!$M:$M,"Moderna",RESIDENTS!$Q:$Q,"&lt;="&amp;DZ$40,RESIDENTS!$H:$H,"",RESIDENTS!$I:$I,"")+
COUNTIFS(RESIDENTS!$M:$M,"Moderna",RESIDENTS!$Q:$Q,"&lt;="&amp;DZ$40,RESIDENTS!$H:$H,"",RESIDENTS!$I:$I,"&gt;="&amp;DZ$39)+
COUNTIFS(RESIDENTS!$M:$M,"Moderna",RESIDENTS!$Q:$Q,"&lt;="&amp;DZ$40,RESIDENTS!$H:$H,"&lt;="&amp;DZ$40,RESIDENTS!$I:$I,"")+
COUNTIFS(RESIDENTS!$M:$M,"Moderna",RESIDENTS!$Q:$Q,"&lt;="&amp;DZ$40,RESIDENTS!$H:$H,"&lt;="&amp;DZ$40,RESIDENTS!$I:$I,"&gt;="&amp;DZ$39))</f>
        <v/>
      </c>
      <c r="EA45" s="18" t="str">
        <f ca="1">IF(EA$40="","",COUNTIFS(RESIDENTS!$M:$M,"Moderna",RESIDENTS!$Q:$Q,"&lt;="&amp;EA$40,RESIDENTS!$H:$H,"",RESIDENTS!$I:$I,"")+
COUNTIFS(RESIDENTS!$M:$M,"Moderna",RESIDENTS!$Q:$Q,"&lt;="&amp;EA$40,RESIDENTS!$H:$H,"",RESIDENTS!$I:$I,"&gt;="&amp;EA$39)+
COUNTIFS(RESIDENTS!$M:$M,"Moderna",RESIDENTS!$Q:$Q,"&lt;="&amp;EA$40,RESIDENTS!$H:$H,"&lt;="&amp;EA$40,RESIDENTS!$I:$I,"")+
COUNTIFS(RESIDENTS!$M:$M,"Moderna",RESIDENTS!$Q:$Q,"&lt;="&amp;EA$40,RESIDENTS!$H:$H,"&lt;="&amp;EA$40,RESIDENTS!$I:$I,"&gt;="&amp;EA$39))</f>
        <v/>
      </c>
      <c r="EB45" s="18" t="str">
        <f ca="1">IF(EB$40="","",COUNTIFS(RESIDENTS!$M:$M,"Moderna",RESIDENTS!$Q:$Q,"&lt;="&amp;EB$40,RESIDENTS!$H:$H,"",RESIDENTS!$I:$I,"")+
COUNTIFS(RESIDENTS!$M:$M,"Moderna",RESIDENTS!$Q:$Q,"&lt;="&amp;EB$40,RESIDENTS!$H:$H,"",RESIDENTS!$I:$I,"&gt;="&amp;EB$39)+
COUNTIFS(RESIDENTS!$M:$M,"Moderna",RESIDENTS!$Q:$Q,"&lt;="&amp;EB$40,RESIDENTS!$H:$H,"&lt;="&amp;EB$40,RESIDENTS!$I:$I,"")+
COUNTIFS(RESIDENTS!$M:$M,"Moderna",RESIDENTS!$Q:$Q,"&lt;="&amp;EB$40,RESIDENTS!$H:$H,"&lt;="&amp;EB$40,RESIDENTS!$I:$I,"&gt;="&amp;EB$39))</f>
        <v/>
      </c>
      <c r="EC45" s="18" t="str">
        <f ca="1">IF(EC$40="","",COUNTIFS(RESIDENTS!$M:$M,"Moderna",RESIDENTS!$Q:$Q,"&lt;="&amp;EC$40,RESIDENTS!$H:$H,"",RESIDENTS!$I:$I,"")+
COUNTIFS(RESIDENTS!$M:$M,"Moderna",RESIDENTS!$Q:$Q,"&lt;="&amp;EC$40,RESIDENTS!$H:$H,"",RESIDENTS!$I:$I,"&gt;="&amp;EC$39)+
COUNTIFS(RESIDENTS!$M:$M,"Moderna",RESIDENTS!$Q:$Q,"&lt;="&amp;EC$40,RESIDENTS!$H:$H,"&lt;="&amp;EC$40,RESIDENTS!$I:$I,"")+
COUNTIFS(RESIDENTS!$M:$M,"Moderna",RESIDENTS!$Q:$Q,"&lt;="&amp;EC$40,RESIDENTS!$H:$H,"&lt;="&amp;EC$40,RESIDENTS!$I:$I,"&gt;="&amp;EC$39))</f>
        <v/>
      </c>
      <c r="ED45" s="18" t="str">
        <f ca="1">IF(ED$40="","",COUNTIFS(RESIDENTS!$M:$M,"Moderna",RESIDENTS!$Q:$Q,"&lt;="&amp;ED$40,RESIDENTS!$H:$H,"",RESIDENTS!$I:$I,"")+
COUNTIFS(RESIDENTS!$M:$M,"Moderna",RESIDENTS!$Q:$Q,"&lt;="&amp;ED$40,RESIDENTS!$H:$H,"",RESIDENTS!$I:$I,"&gt;="&amp;ED$39)+
COUNTIFS(RESIDENTS!$M:$M,"Moderna",RESIDENTS!$Q:$Q,"&lt;="&amp;ED$40,RESIDENTS!$H:$H,"&lt;="&amp;ED$40,RESIDENTS!$I:$I,"")+
COUNTIFS(RESIDENTS!$M:$M,"Moderna",RESIDENTS!$Q:$Q,"&lt;="&amp;ED$40,RESIDENTS!$H:$H,"&lt;="&amp;ED$40,RESIDENTS!$I:$I,"&gt;="&amp;ED$39))</f>
        <v/>
      </c>
      <c r="EE45" s="18" t="str">
        <f ca="1">IF(EE$40="","",COUNTIFS(RESIDENTS!$M:$M,"Moderna",RESIDENTS!$Q:$Q,"&lt;="&amp;EE$40,RESIDENTS!$H:$H,"",RESIDENTS!$I:$I,"")+
COUNTIFS(RESIDENTS!$M:$M,"Moderna",RESIDENTS!$Q:$Q,"&lt;="&amp;EE$40,RESIDENTS!$H:$H,"",RESIDENTS!$I:$I,"&gt;="&amp;EE$39)+
COUNTIFS(RESIDENTS!$M:$M,"Moderna",RESIDENTS!$Q:$Q,"&lt;="&amp;EE$40,RESIDENTS!$H:$H,"&lt;="&amp;EE$40,RESIDENTS!$I:$I,"")+
COUNTIFS(RESIDENTS!$M:$M,"Moderna",RESIDENTS!$Q:$Q,"&lt;="&amp;EE$40,RESIDENTS!$H:$H,"&lt;="&amp;EE$40,RESIDENTS!$I:$I,"&gt;="&amp;EE$39))</f>
        <v/>
      </c>
      <c r="EF45" s="18" t="str">
        <f ca="1">IF(EF$40="","",COUNTIFS(RESIDENTS!$M:$M,"Moderna",RESIDENTS!$Q:$Q,"&lt;="&amp;EF$40,RESIDENTS!$H:$H,"",RESIDENTS!$I:$I,"")+
COUNTIFS(RESIDENTS!$M:$M,"Moderna",RESIDENTS!$Q:$Q,"&lt;="&amp;EF$40,RESIDENTS!$H:$H,"",RESIDENTS!$I:$I,"&gt;="&amp;EF$39)+
COUNTIFS(RESIDENTS!$M:$M,"Moderna",RESIDENTS!$Q:$Q,"&lt;="&amp;EF$40,RESIDENTS!$H:$H,"&lt;="&amp;EF$40,RESIDENTS!$I:$I,"")+
COUNTIFS(RESIDENTS!$M:$M,"Moderna",RESIDENTS!$Q:$Q,"&lt;="&amp;EF$40,RESIDENTS!$H:$H,"&lt;="&amp;EF$40,RESIDENTS!$I:$I,"&gt;="&amp;EF$39))</f>
        <v/>
      </c>
      <c r="EG45" s="18" t="str">
        <f ca="1">IF(EG$40="","",COUNTIFS(RESIDENTS!$M:$M,"Moderna",RESIDENTS!$Q:$Q,"&lt;="&amp;EG$40,RESIDENTS!$H:$H,"",RESIDENTS!$I:$I,"")+
COUNTIFS(RESIDENTS!$M:$M,"Moderna",RESIDENTS!$Q:$Q,"&lt;="&amp;EG$40,RESIDENTS!$H:$H,"",RESIDENTS!$I:$I,"&gt;="&amp;EG$39)+
COUNTIFS(RESIDENTS!$M:$M,"Moderna",RESIDENTS!$Q:$Q,"&lt;="&amp;EG$40,RESIDENTS!$H:$H,"&lt;="&amp;EG$40,RESIDENTS!$I:$I,"")+
COUNTIFS(RESIDENTS!$M:$M,"Moderna",RESIDENTS!$Q:$Q,"&lt;="&amp;EG$40,RESIDENTS!$H:$H,"&lt;="&amp;EG$40,RESIDENTS!$I:$I,"&gt;="&amp;EG$39))</f>
        <v/>
      </c>
      <c r="EH45" s="18" t="str">
        <f ca="1">IF(EH$40="","",COUNTIFS(RESIDENTS!$M:$M,"Moderna",RESIDENTS!$Q:$Q,"&lt;="&amp;EH$40,RESIDENTS!$H:$H,"",RESIDENTS!$I:$I,"")+
COUNTIFS(RESIDENTS!$M:$M,"Moderna",RESIDENTS!$Q:$Q,"&lt;="&amp;EH$40,RESIDENTS!$H:$H,"",RESIDENTS!$I:$I,"&gt;="&amp;EH$39)+
COUNTIFS(RESIDENTS!$M:$M,"Moderna",RESIDENTS!$Q:$Q,"&lt;="&amp;EH$40,RESIDENTS!$H:$H,"&lt;="&amp;EH$40,RESIDENTS!$I:$I,"")+
COUNTIFS(RESIDENTS!$M:$M,"Moderna",RESIDENTS!$Q:$Q,"&lt;="&amp;EH$40,RESIDENTS!$H:$H,"&lt;="&amp;EH$40,RESIDENTS!$I:$I,"&gt;="&amp;EH$39))</f>
        <v/>
      </c>
      <c r="EI45" s="18" t="str">
        <f ca="1">IF(EI$40="","",COUNTIFS(RESIDENTS!$M:$M,"Moderna",RESIDENTS!$Q:$Q,"&lt;="&amp;EI$40,RESIDENTS!$H:$H,"",RESIDENTS!$I:$I,"")+
COUNTIFS(RESIDENTS!$M:$M,"Moderna",RESIDENTS!$Q:$Q,"&lt;="&amp;EI$40,RESIDENTS!$H:$H,"",RESIDENTS!$I:$I,"&gt;="&amp;EI$39)+
COUNTIFS(RESIDENTS!$M:$M,"Moderna",RESIDENTS!$Q:$Q,"&lt;="&amp;EI$40,RESIDENTS!$H:$H,"&lt;="&amp;EI$40,RESIDENTS!$I:$I,"")+
COUNTIFS(RESIDENTS!$M:$M,"Moderna",RESIDENTS!$Q:$Q,"&lt;="&amp;EI$40,RESIDENTS!$H:$H,"&lt;="&amp;EI$40,RESIDENTS!$I:$I,"&gt;="&amp;EI$39))</f>
        <v/>
      </c>
      <c r="EJ45" s="18" t="str">
        <f ca="1">IF(EJ$40="","",COUNTIFS(RESIDENTS!$M:$M,"Moderna",RESIDENTS!$Q:$Q,"&lt;="&amp;EJ$40,RESIDENTS!$H:$H,"",RESIDENTS!$I:$I,"")+
COUNTIFS(RESIDENTS!$M:$M,"Moderna",RESIDENTS!$Q:$Q,"&lt;="&amp;EJ$40,RESIDENTS!$H:$H,"",RESIDENTS!$I:$I,"&gt;="&amp;EJ$39)+
COUNTIFS(RESIDENTS!$M:$M,"Moderna",RESIDENTS!$Q:$Q,"&lt;="&amp;EJ$40,RESIDENTS!$H:$H,"&lt;="&amp;EJ$40,RESIDENTS!$I:$I,"")+
COUNTIFS(RESIDENTS!$M:$M,"Moderna",RESIDENTS!$Q:$Q,"&lt;="&amp;EJ$40,RESIDENTS!$H:$H,"&lt;="&amp;EJ$40,RESIDENTS!$I:$I,"&gt;="&amp;EJ$39))</f>
        <v/>
      </c>
      <c r="EK45" s="18" t="str">
        <f ca="1">IF(EK$40="","",COUNTIFS(RESIDENTS!$M:$M,"Moderna",RESIDENTS!$Q:$Q,"&lt;="&amp;EK$40,RESIDENTS!$H:$H,"",RESIDENTS!$I:$I,"")+
COUNTIFS(RESIDENTS!$M:$M,"Moderna",RESIDENTS!$Q:$Q,"&lt;="&amp;EK$40,RESIDENTS!$H:$H,"",RESIDENTS!$I:$I,"&gt;="&amp;EK$39)+
COUNTIFS(RESIDENTS!$M:$M,"Moderna",RESIDENTS!$Q:$Q,"&lt;="&amp;EK$40,RESIDENTS!$H:$H,"&lt;="&amp;EK$40,RESIDENTS!$I:$I,"")+
COUNTIFS(RESIDENTS!$M:$M,"Moderna",RESIDENTS!$Q:$Q,"&lt;="&amp;EK$40,RESIDENTS!$H:$H,"&lt;="&amp;EK$40,RESIDENTS!$I:$I,"&gt;="&amp;EK$39))</f>
        <v/>
      </c>
      <c r="EL45" s="18" t="str">
        <f ca="1">IF(EL$40="","",COUNTIFS(RESIDENTS!$M:$M,"Moderna",RESIDENTS!$Q:$Q,"&lt;="&amp;EL$40,RESIDENTS!$H:$H,"",RESIDENTS!$I:$I,"")+
COUNTIFS(RESIDENTS!$M:$M,"Moderna",RESIDENTS!$Q:$Q,"&lt;="&amp;EL$40,RESIDENTS!$H:$H,"",RESIDENTS!$I:$I,"&gt;="&amp;EL$39)+
COUNTIFS(RESIDENTS!$M:$M,"Moderna",RESIDENTS!$Q:$Q,"&lt;="&amp;EL$40,RESIDENTS!$H:$H,"&lt;="&amp;EL$40,RESIDENTS!$I:$I,"")+
COUNTIFS(RESIDENTS!$M:$M,"Moderna",RESIDENTS!$Q:$Q,"&lt;="&amp;EL$40,RESIDENTS!$H:$H,"&lt;="&amp;EL$40,RESIDENTS!$I:$I,"&gt;="&amp;EL$39))</f>
        <v/>
      </c>
      <c r="EM45" s="18" t="str">
        <f ca="1">IF(EM$40="","",COUNTIFS(RESIDENTS!$M:$M,"Moderna",RESIDENTS!$Q:$Q,"&lt;="&amp;EM$40,RESIDENTS!$H:$H,"",RESIDENTS!$I:$I,"")+
COUNTIFS(RESIDENTS!$M:$M,"Moderna",RESIDENTS!$Q:$Q,"&lt;="&amp;EM$40,RESIDENTS!$H:$H,"",RESIDENTS!$I:$I,"&gt;="&amp;EM$39)+
COUNTIFS(RESIDENTS!$M:$M,"Moderna",RESIDENTS!$Q:$Q,"&lt;="&amp;EM$40,RESIDENTS!$H:$H,"&lt;="&amp;EM$40,RESIDENTS!$I:$I,"")+
COUNTIFS(RESIDENTS!$M:$M,"Moderna",RESIDENTS!$Q:$Q,"&lt;="&amp;EM$40,RESIDENTS!$H:$H,"&lt;="&amp;EM$40,RESIDENTS!$I:$I,"&gt;="&amp;EM$39))</f>
        <v/>
      </c>
      <c r="EN45" s="18" t="str">
        <f ca="1">IF(EN$40="","",COUNTIFS(RESIDENTS!$M:$M,"Moderna",RESIDENTS!$Q:$Q,"&lt;="&amp;EN$40,RESIDENTS!$H:$H,"",RESIDENTS!$I:$I,"")+
COUNTIFS(RESIDENTS!$M:$M,"Moderna",RESIDENTS!$Q:$Q,"&lt;="&amp;EN$40,RESIDENTS!$H:$H,"",RESIDENTS!$I:$I,"&gt;="&amp;EN$39)+
COUNTIFS(RESIDENTS!$M:$M,"Moderna",RESIDENTS!$Q:$Q,"&lt;="&amp;EN$40,RESIDENTS!$H:$H,"&lt;="&amp;EN$40,RESIDENTS!$I:$I,"")+
COUNTIFS(RESIDENTS!$M:$M,"Moderna",RESIDENTS!$Q:$Q,"&lt;="&amp;EN$40,RESIDENTS!$H:$H,"&lt;="&amp;EN$40,RESIDENTS!$I:$I,"&gt;="&amp;EN$39))</f>
        <v/>
      </c>
      <c r="EO45" s="18" t="str">
        <f ca="1">IF(EO$40="","",COUNTIFS(RESIDENTS!$M:$M,"Moderna",RESIDENTS!$Q:$Q,"&lt;="&amp;EO$40,RESIDENTS!$H:$H,"",RESIDENTS!$I:$I,"")+
COUNTIFS(RESIDENTS!$M:$M,"Moderna",RESIDENTS!$Q:$Q,"&lt;="&amp;EO$40,RESIDENTS!$H:$H,"",RESIDENTS!$I:$I,"&gt;="&amp;EO$39)+
COUNTIFS(RESIDENTS!$M:$M,"Moderna",RESIDENTS!$Q:$Q,"&lt;="&amp;EO$40,RESIDENTS!$H:$H,"&lt;="&amp;EO$40,RESIDENTS!$I:$I,"")+
COUNTIFS(RESIDENTS!$M:$M,"Moderna",RESIDENTS!$Q:$Q,"&lt;="&amp;EO$40,RESIDENTS!$H:$H,"&lt;="&amp;EO$40,RESIDENTS!$I:$I,"&gt;="&amp;EO$39))</f>
        <v/>
      </c>
      <c r="EP45" s="18" t="str">
        <f ca="1">IF(EP$40="","",COUNTIFS(RESIDENTS!$M:$M,"Moderna",RESIDENTS!$Q:$Q,"&lt;="&amp;EP$40,RESIDENTS!$H:$H,"",RESIDENTS!$I:$I,"")+
COUNTIFS(RESIDENTS!$M:$M,"Moderna",RESIDENTS!$Q:$Q,"&lt;="&amp;EP$40,RESIDENTS!$H:$H,"",RESIDENTS!$I:$I,"&gt;="&amp;EP$39)+
COUNTIFS(RESIDENTS!$M:$M,"Moderna",RESIDENTS!$Q:$Q,"&lt;="&amp;EP$40,RESIDENTS!$H:$H,"&lt;="&amp;EP$40,RESIDENTS!$I:$I,"")+
COUNTIFS(RESIDENTS!$M:$M,"Moderna",RESIDENTS!$Q:$Q,"&lt;="&amp;EP$40,RESIDENTS!$H:$H,"&lt;="&amp;EP$40,RESIDENTS!$I:$I,"&gt;="&amp;EP$39))</f>
        <v/>
      </c>
      <c r="EQ45" s="18" t="str">
        <f ca="1">IF(EQ$40="","",COUNTIFS(RESIDENTS!$M:$M,"Moderna",RESIDENTS!$Q:$Q,"&lt;="&amp;EQ$40,RESIDENTS!$H:$H,"",RESIDENTS!$I:$I,"")+
COUNTIFS(RESIDENTS!$M:$M,"Moderna",RESIDENTS!$Q:$Q,"&lt;="&amp;EQ$40,RESIDENTS!$H:$H,"",RESIDENTS!$I:$I,"&gt;="&amp;EQ$39)+
COUNTIFS(RESIDENTS!$M:$M,"Moderna",RESIDENTS!$Q:$Q,"&lt;="&amp;EQ$40,RESIDENTS!$H:$H,"&lt;="&amp;EQ$40,RESIDENTS!$I:$I,"")+
COUNTIFS(RESIDENTS!$M:$M,"Moderna",RESIDENTS!$Q:$Q,"&lt;="&amp;EQ$40,RESIDENTS!$H:$H,"&lt;="&amp;EQ$40,RESIDENTS!$I:$I,"&gt;="&amp;EQ$39))</f>
        <v/>
      </c>
      <c r="ER45" s="18" t="str">
        <f ca="1">IF(ER$40="","",COUNTIFS(RESIDENTS!$M:$M,"Moderna",RESIDENTS!$Q:$Q,"&lt;="&amp;ER$40,RESIDENTS!$H:$H,"",RESIDENTS!$I:$I,"")+
COUNTIFS(RESIDENTS!$M:$M,"Moderna",RESIDENTS!$Q:$Q,"&lt;="&amp;ER$40,RESIDENTS!$H:$H,"",RESIDENTS!$I:$I,"&gt;="&amp;ER$39)+
COUNTIFS(RESIDENTS!$M:$M,"Moderna",RESIDENTS!$Q:$Q,"&lt;="&amp;ER$40,RESIDENTS!$H:$H,"&lt;="&amp;ER$40,RESIDENTS!$I:$I,"")+
COUNTIFS(RESIDENTS!$M:$M,"Moderna",RESIDENTS!$Q:$Q,"&lt;="&amp;ER$40,RESIDENTS!$H:$H,"&lt;="&amp;ER$40,RESIDENTS!$I:$I,"&gt;="&amp;ER$39))</f>
        <v/>
      </c>
      <c r="ES45" s="18" t="str">
        <f ca="1">IF(ES$40="","",COUNTIFS(RESIDENTS!$M:$M,"Moderna",RESIDENTS!$Q:$Q,"&lt;="&amp;ES$40,RESIDENTS!$H:$H,"",RESIDENTS!$I:$I,"")+
COUNTIFS(RESIDENTS!$M:$M,"Moderna",RESIDENTS!$Q:$Q,"&lt;="&amp;ES$40,RESIDENTS!$H:$H,"",RESIDENTS!$I:$I,"&gt;="&amp;ES$39)+
COUNTIFS(RESIDENTS!$M:$M,"Moderna",RESIDENTS!$Q:$Q,"&lt;="&amp;ES$40,RESIDENTS!$H:$H,"&lt;="&amp;ES$40,RESIDENTS!$I:$I,"")+
COUNTIFS(RESIDENTS!$M:$M,"Moderna",RESIDENTS!$Q:$Q,"&lt;="&amp;ES$40,RESIDENTS!$H:$H,"&lt;="&amp;ES$40,RESIDENTS!$I:$I,"&gt;="&amp;ES$39))</f>
        <v/>
      </c>
      <c r="ET45" s="18" t="str">
        <f ca="1">IF(ET$40="","",COUNTIFS(RESIDENTS!$M:$M,"Moderna",RESIDENTS!$Q:$Q,"&lt;="&amp;ET$40,RESIDENTS!$H:$H,"",RESIDENTS!$I:$I,"")+
COUNTIFS(RESIDENTS!$M:$M,"Moderna",RESIDENTS!$Q:$Q,"&lt;="&amp;ET$40,RESIDENTS!$H:$H,"",RESIDENTS!$I:$I,"&gt;="&amp;ET$39)+
COUNTIFS(RESIDENTS!$M:$M,"Moderna",RESIDENTS!$Q:$Q,"&lt;="&amp;ET$40,RESIDENTS!$H:$H,"&lt;="&amp;ET$40,RESIDENTS!$I:$I,"")+
COUNTIFS(RESIDENTS!$M:$M,"Moderna",RESIDENTS!$Q:$Q,"&lt;="&amp;ET$40,RESIDENTS!$H:$H,"&lt;="&amp;ET$40,RESIDENTS!$I:$I,"&gt;="&amp;ET$39))</f>
        <v/>
      </c>
      <c r="EU45" s="18" t="str">
        <f ca="1">IF(EU$40="","",COUNTIFS(RESIDENTS!$M:$M,"Moderna",RESIDENTS!$Q:$Q,"&lt;="&amp;EU$40,RESIDENTS!$H:$H,"",RESIDENTS!$I:$I,"")+
COUNTIFS(RESIDENTS!$M:$M,"Moderna",RESIDENTS!$Q:$Q,"&lt;="&amp;EU$40,RESIDENTS!$H:$H,"",RESIDENTS!$I:$I,"&gt;="&amp;EU$39)+
COUNTIFS(RESIDENTS!$M:$M,"Moderna",RESIDENTS!$Q:$Q,"&lt;="&amp;EU$40,RESIDENTS!$H:$H,"&lt;="&amp;EU$40,RESIDENTS!$I:$I,"")+
COUNTIFS(RESIDENTS!$M:$M,"Moderna",RESIDENTS!$Q:$Q,"&lt;="&amp;EU$40,RESIDENTS!$H:$H,"&lt;="&amp;EU$40,RESIDENTS!$I:$I,"&gt;="&amp;EU$39))</f>
        <v/>
      </c>
      <c r="EV45" s="18" t="str">
        <f ca="1">IF(EV$40="","",COUNTIFS(RESIDENTS!$M:$M,"Moderna",RESIDENTS!$Q:$Q,"&lt;="&amp;EV$40,RESIDENTS!$H:$H,"",RESIDENTS!$I:$I,"")+
COUNTIFS(RESIDENTS!$M:$M,"Moderna",RESIDENTS!$Q:$Q,"&lt;="&amp;EV$40,RESIDENTS!$H:$H,"",RESIDENTS!$I:$I,"&gt;="&amp;EV$39)+
COUNTIFS(RESIDENTS!$M:$M,"Moderna",RESIDENTS!$Q:$Q,"&lt;="&amp;EV$40,RESIDENTS!$H:$H,"&lt;="&amp;EV$40,RESIDENTS!$I:$I,"")+
COUNTIFS(RESIDENTS!$M:$M,"Moderna",RESIDENTS!$Q:$Q,"&lt;="&amp;EV$40,RESIDENTS!$H:$H,"&lt;="&amp;EV$40,RESIDENTS!$I:$I,"&gt;="&amp;EV$39))</f>
        <v/>
      </c>
      <c r="EW45" s="18" t="str">
        <f ca="1">IF(EW$40="","",COUNTIFS(RESIDENTS!$M:$M,"Moderna",RESIDENTS!$Q:$Q,"&lt;="&amp;EW$40,RESIDENTS!$H:$H,"",RESIDENTS!$I:$I,"")+
COUNTIFS(RESIDENTS!$M:$M,"Moderna",RESIDENTS!$Q:$Q,"&lt;="&amp;EW$40,RESIDENTS!$H:$H,"",RESIDENTS!$I:$I,"&gt;="&amp;EW$39)+
COUNTIFS(RESIDENTS!$M:$M,"Moderna",RESIDENTS!$Q:$Q,"&lt;="&amp;EW$40,RESIDENTS!$H:$H,"&lt;="&amp;EW$40,RESIDENTS!$I:$I,"")+
COUNTIFS(RESIDENTS!$M:$M,"Moderna",RESIDENTS!$Q:$Q,"&lt;="&amp;EW$40,RESIDENTS!$H:$H,"&lt;="&amp;EW$40,RESIDENTS!$I:$I,"&gt;="&amp;EW$39))</f>
        <v/>
      </c>
      <c r="EX45" s="18" t="str">
        <f ca="1">IF(EX$40="","",COUNTIFS(RESIDENTS!$M:$M,"Moderna",RESIDENTS!$Q:$Q,"&lt;="&amp;EX$40,RESIDENTS!$H:$H,"",RESIDENTS!$I:$I,"")+
COUNTIFS(RESIDENTS!$M:$M,"Moderna",RESIDENTS!$Q:$Q,"&lt;="&amp;EX$40,RESIDENTS!$H:$H,"",RESIDENTS!$I:$I,"&gt;="&amp;EX$39)+
COUNTIFS(RESIDENTS!$M:$M,"Moderna",RESIDENTS!$Q:$Q,"&lt;="&amp;EX$40,RESIDENTS!$H:$H,"&lt;="&amp;EX$40,RESIDENTS!$I:$I,"")+
COUNTIFS(RESIDENTS!$M:$M,"Moderna",RESIDENTS!$Q:$Q,"&lt;="&amp;EX$40,RESIDENTS!$H:$H,"&lt;="&amp;EX$40,RESIDENTS!$I:$I,"&gt;="&amp;EX$39))</f>
        <v/>
      </c>
      <c r="EY45" s="18" t="str">
        <f ca="1">IF(EY$40="","",COUNTIFS(RESIDENTS!$M:$M,"Moderna",RESIDENTS!$Q:$Q,"&lt;="&amp;EY$40,RESIDENTS!$H:$H,"",RESIDENTS!$I:$I,"")+
COUNTIFS(RESIDENTS!$M:$M,"Moderna",RESIDENTS!$Q:$Q,"&lt;="&amp;EY$40,RESIDENTS!$H:$H,"",RESIDENTS!$I:$I,"&gt;="&amp;EY$39)+
COUNTIFS(RESIDENTS!$M:$M,"Moderna",RESIDENTS!$Q:$Q,"&lt;="&amp;EY$40,RESIDENTS!$H:$H,"&lt;="&amp;EY$40,RESIDENTS!$I:$I,"")+
COUNTIFS(RESIDENTS!$M:$M,"Moderna",RESIDENTS!$Q:$Q,"&lt;="&amp;EY$40,RESIDENTS!$H:$H,"&lt;="&amp;EY$40,RESIDENTS!$I:$I,"&gt;="&amp;EY$39))</f>
        <v/>
      </c>
      <c r="EZ45" s="18" t="str">
        <f ca="1">IF(EZ$40="","",COUNTIFS(RESIDENTS!$M:$M,"Moderna",RESIDENTS!$Q:$Q,"&lt;="&amp;EZ$40,RESIDENTS!$H:$H,"",RESIDENTS!$I:$I,"")+
COUNTIFS(RESIDENTS!$M:$M,"Moderna",RESIDENTS!$Q:$Q,"&lt;="&amp;EZ$40,RESIDENTS!$H:$H,"",RESIDENTS!$I:$I,"&gt;="&amp;EZ$39)+
COUNTIFS(RESIDENTS!$M:$M,"Moderna",RESIDENTS!$Q:$Q,"&lt;="&amp;EZ$40,RESIDENTS!$H:$H,"&lt;="&amp;EZ$40,RESIDENTS!$I:$I,"")+
COUNTIFS(RESIDENTS!$M:$M,"Moderna",RESIDENTS!$Q:$Q,"&lt;="&amp;EZ$40,RESIDENTS!$H:$H,"&lt;="&amp;EZ$40,RESIDENTS!$I:$I,"&gt;="&amp;EZ$39))</f>
        <v/>
      </c>
      <c r="FA45" s="18" t="str">
        <f ca="1">IF(FA$40="","",COUNTIFS(RESIDENTS!$M:$M,"Moderna",RESIDENTS!$Q:$Q,"&lt;="&amp;FA$40,RESIDENTS!$H:$H,"",RESIDENTS!$I:$I,"")+
COUNTIFS(RESIDENTS!$M:$M,"Moderna",RESIDENTS!$Q:$Q,"&lt;="&amp;FA$40,RESIDENTS!$H:$H,"",RESIDENTS!$I:$I,"&gt;="&amp;FA$39)+
COUNTIFS(RESIDENTS!$M:$M,"Moderna",RESIDENTS!$Q:$Q,"&lt;="&amp;FA$40,RESIDENTS!$H:$H,"&lt;="&amp;FA$40,RESIDENTS!$I:$I,"")+
COUNTIFS(RESIDENTS!$M:$M,"Moderna",RESIDENTS!$Q:$Q,"&lt;="&amp;FA$40,RESIDENTS!$H:$H,"&lt;="&amp;FA$40,RESIDENTS!$I:$I,"&gt;="&amp;FA$39))</f>
        <v/>
      </c>
      <c r="FB45" s="18" t="str">
        <f ca="1">IF(FB$40="","",COUNTIFS(RESIDENTS!$M:$M,"Moderna",RESIDENTS!$Q:$Q,"&lt;="&amp;FB$40,RESIDENTS!$H:$H,"",RESIDENTS!$I:$I,"")+
COUNTIFS(RESIDENTS!$M:$M,"Moderna",RESIDENTS!$Q:$Q,"&lt;="&amp;FB$40,RESIDENTS!$H:$H,"",RESIDENTS!$I:$I,"&gt;="&amp;FB$39)+
COUNTIFS(RESIDENTS!$M:$M,"Moderna",RESIDENTS!$Q:$Q,"&lt;="&amp;FB$40,RESIDENTS!$H:$H,"&lt;="&amp;FB$40,RESIDENTS!$I:$I,"")+
COUNTIFS(RESIDENTS!$M:$M,"Moderna",RESIDENTS!$Q:$Q,"&lt;="&amp;FB$40,RESIDENTS!$H:$H,"&lt;="&amp;FB$40,RESIDENTS!$I:$I,"&gt;="&amp;FB$39))</f>
        <v/>
      </c>
      <c r="FC45" s="18" t="str">
        <f ca="1">IF(FC$40="","",COUNTIFS(RESIDENTS!$M:$M,"Moderna",RESIDENTS!$Q:$Q,"&lt;="&amp;FC$40,RESIDENTS!$H:$H,"",RESIDENTS!$I:$I,"")+
COUNTIFS(RESIDENTS!$M:$M,"Moderna",RESIDENTS!$Q:$Q,"&lt;="&amp;FC$40,RESIDENTS!$H:$H,"",RESIDENTS!$I:$I,"&gt;="&amp;FC$39)+
COUNTIFS(RESIDENTS!$M:$M,"Moderna",RESIDENTS!$Q:$Q,"&lt;="&amp;FC$40,RESIDENTS!$H:$H,"&lt;="&amp;FC$40,RESIDENTS!$I:$I,"")+
COUNTIFS(RESIDENTS!$M:$M,"Moderna",RESIDENTS!$Q:$Q,"&lt;="&amp;FC$40,RESIDENTS!$H:$H,"&lt;="&amp;FC$40,RESIDENTS!$I:$I,"&gt;="&amp;FC$39))</f>
        <v/>
      </c>
    </row>
    <row r="46" spans="1:160" ht="15.6" customHeight="1">
      <c r="A46" s="24" t="s">
        <v>130</v>
      </c>
      <c r="B46" s="18">
        <f>IF(B$40="","",COUNTIFS(RESIDENTS!$M:$M,"Moderna",RESIDENTS!$W:$W,"&lt;="&amp;B$40,RESIDENTS!$H:$H,"",RESIDENTS!$I:$I,"")+
COUNTIFS(RESIDENTS!$M:$M,"Moderna",RESIDENTS!$W:$W,"&lt;="&amp;B$40,RESIDENTS!$H:$H,"",RESIDENTS!$I:$I,"&gt;="&amp;B$39)+
COUNTIFS(RESIDENTS!$M:$M,"Moderna",RESIDENTS!$W:$W,"&lt;="&amp;B$40,RESIDENTS!$H:$H,"&lt;="&amp;B$40,RESIDENTS!$I:$I,"")+
COUNTIFS(RESIDENTS!$M:$M,"Moderna",RESIDENTS!$W:$W,"&lt;="&amp;B$40,RESIDENTS!$H:$H,"&lt;="&amp;B$40,RESIDENTS!$I:$I,"&gt;="&amp;B$39))</f>
        <v>0</v>
      </c>
      <c r="C46" s="18">
        <f ca="1">IF(C$40="","",COUNTIFS(RESIDENTS!$M:$M,"Moderna",RESIDENTS!$W:$W,"&lt;="&amp;C$40,RESIDENTS!$H:$H,"",RESIDENTS!$I:$I,"")+
COUNTIFS(RESIDENTS!$M:$M,"Moderna",RESIDENTS!$W:$W,"&lt;="&amp;C$40,RESIDENTS!$H:$H,"",RESIDENTS!$I:$I,"&gt;="&amp;C$39)+
COUNTIFS(RESIDENTS!$M:$M,"Moderna",RESIDENTS!$W:$W,"&lt;="&amp;C$40,RESIDENTS!$H:$H,"&lt;="&amp;C$40,RESIDENTS!$I:$I,"")+
COUNTIFS(RESIDENTS!$M:$M,"Moderna",RESIDENTS!$W:$W,"&lt;="&amp;C$40,RESIDENTS!$H:$H,"&lt;="&amp;C$40,RESIDENTS!$I:$I,"&gt;="&amp;C$39))</f>
        <v>0</v>
      </c>
      <c r="D46" s="18">
        <f ca="1">IF(D$40="","",COUNTIFS(RESIDENTS!$M:$M,"Moderna",RESIDENTS!$W:$W,"&lt;="&amp;D$40,RESIDENTS!$H:$H,"",RESIDENTS!$I:$I,"")+
COUNTIFS(RESIDENTS!$M:$M,"Moderna",RESIDENTS!$W:$W,"&lt;="&amp;D$40,RESIDENTS!$H:$H,"",RESIDENTS!$I:$I,"&gt;="&amp;D$39)+
COUNTIFS(RESIDENTS!$M:$M,"Moderna",RESIDENTS!$W:$W,"&lt;="&amp;D$40,RESIDENTS!$H:$H,"&lt;="&amp;D$40,RESIDENTS!$I:$I,"")+
COUNTIFS(RESIDENTS!$M:$M,"Moderna",RESIDENTS!$W:$W,"&lt;="&amp;D$40,RESIDENTS!$H:$H,"&lt;="&amp;D$40,RESIDENTS!$I:$I,"&gt;="&amp;D$39))</f>
        <v>0</v>
      </c>
      <c r="E46" s="18">
        <f ca="1">IF(E$40="","",COUNTIFS(RESIDENTS!$M:$M,"Moderna",RESIDENTS!$W:$W,"&lt;="&amp;E$40,RESIDENTS!$H:$H,"",RESIDENTS!$I:$I,"")+
COUNTIFS(RESIDENTS!$M:$M,"Moderna",RESIDENTS!$W:$W,"&lt;="&amp;E$40,RESIDENTS!$H:$H,"",RESIDENTS!$I:$I,"&gt;="&amp;E$39)+
COUNTIFS(RESIDENTS!$M:$M,"Moderna",RESIDENTS!$W:$W,"&lt;="&amp;E$40,RESIDENTS!$H:$H,"&lt;="&amp;E$40,RESIDENTS!$I:$I,"")+
COUNTIFS(RESIDENTS!$M:$M,"Moderna",RESIDENTS!$W:$W,"&lt;="&amp;E$40,RESIDENTS!$H:$H,"&lt;="&amp;E$40,RESIDENTS!$I:$I,"&gt;="&amp;E$39))</f>
        <v>0</v>
      </c>
      <c r="F46" s="18">
        <f ca="1">IF(F$40="","",COUNTIFS(RESIDENTS!$M:$M,"Moderna",RESIDENTS!$W:$W,"&lt;="&amp;F$40,RESIDENTS!$H:$H,"",RESIDENTS!$I:$I,"")+
COUNTIFS(RESIDENTS!$M:$M,"Moderna",RESIDENTS!$W:$W,"&lt;="&amp;F$40,RESIDENTS!$H:$H,"",RESIDENTS!$I:$I,"&gt;="&amp;F$39)+
COUNTIFS(RESIDENTS!$M:$M,"Moderna",RESIDENTS!$W:$W,"&lt;="&amp;F$40,RESIDENTS!$H:$H,"&lt;="&amp;F$40,RESIDENTS!$I:$I,"")+
COUNTIFS(RESIDENTS!$M:$M,"Moderna",RESIDENTS!$W:$W,"&lt;="&amp;F$40,RESIDENTS!$H:$H,"&lt;="&amp;F$40,RESIDENTS!$I:$I,"&gt;="&amp;F$39))</f>
        <v>0</v>
      </c>
      <c r="G46" s="18">
        <f ca="1">IF(G$40="","",COUNTIFS(RESIDENTS!$M:$M,"Moderna",RESIDENTS!$W:$W,"&lt;="&amp;G$40,RESIDENTS!$H:$H,"",RESIDENTS!$I:$I,"")+
COUNTIFS(RESIDENTS!$M:$M,"Moderna",RESIDENTS!$W:$W,"&lt;="&amp;G$40,RESIDENTS!$H:$H,"",RESIDENTS!$I:$I,"&gt;="&amp;G$39)+
COUNTIFS(RESIDENTS!$M:$M,"Moderna",RESIDENTS!$W:$W,"&lt;="&amp;G$40,RESIDENTS!$H:$H,"&lt;="&amp;G$40,RESIDENTS!$I:$I,"")+
COUNTIFS(RESIDENTS!$M:$M,"Moderna",RESIDENTS!$W:$W,"&lt;="&amp;G$40,RESIDENTS!$H:$H,"&lt;="&amp;G$40,RESIDENTS!$I:$I,"&gt;="&amp;G$39))</f>
        <v>0</v>
      </c>
      <c r="H46" s="18">
        <f ca="1">IF(H$40="","",COUNTIFS(RESIDENTS!$M:$M,"Moderna",RESIDENTS!$W:$W,"&lt;="&amp;H$40,RESIDENTS!$H:$H,"",RESIDENTS!$I:$I,"")+
COUNTIFS(RESIDENTS!$M:$M,"Moderna",RESIDENTS!$W:$W,"&lt;="&amp;H$40,RESIDENTS!$H:$H,"",RESIDENTS!$I:$I,"&gt;="&amp;H$39)+
COUNTIFS(RESIDENTS!$M:$M,"Moderna",RESIDENTS!$W:$W,"&lt;="&amp;H$40,RESIDENTS!$H:$H,"&lt;="&amp;H$40,RESIDENTS!$I:$I,"")+
COUNTIFS(RESIDENTS!$M:$M,"Moderna",RESIDENTS!$W:$W,"&lt;="&amp;H$40,RESIDENTS!$H:$H,"&lt;="&amp;H$40,RESIDENTS!$I:$I,"&gt;="&amp;H$39))</f>
        <v>0</v>
      </c>
      <c r="I46" s="18">
        <f ca="1">IF(I$40="","",COUNTIFS(RESIDENTS!$M:$M,"Moderna",RESIDENTS!$W:$W,"&lt;="&amp;I$40,RESIDENTS!$H:$H,"",RESIDENTS!$I:$I,"")+
COUNTIFS(RESIDENTS!$M:$M,"Moderna",RESIDENTS!$W:$W,"&lt;="&amp;I$40,RESIDENTS!$H:$H,"",RESIDENTS!$I:$I,"&gt;="&amp;I$39)+
COUNTIFS(RESIDENTS!$M:$M,"Moderna",RESIDENTS!$W:$W,"&lt;="&amp;I$40,RESIDENTS!$H:$H,"&lt;="&amp;I$40,RESIDENTS!$I:$I,"")+
COUNTIFS(RESIDENTS!$M:$M,"Moderna",RESIDENTS!$W:$W,"&lt;="&amp;I$40,RESIDENTS!$H:$H,"&lt;="&amp;I$40,RESIDENTS!$I:$I,"&gt;="&amp;I$39))</f>
        <v>0</v>
      </c>
      <c r="J46" s="18">
        <f ca="1">IF(J$40="","",COUNTIFS(RESIDENTS!$M:$M,"Moderna",RESIDENTS!$W:$W,"&lt;="&amp;J$40,RESIDENTS!$H:$H,"",RESIDENTS!$I:$I,"")+
COUNTIFS(RESIDENTS!$M:$M,"Moderna",RESIDENTS!$W:$W,"&lt;="&amp;J$40,RESIDENTS!$H:$H,"",RESIDENTS!$I:$I,"&gt;="&amp;J$39)+
COUNTIFS(RESIDENTS!$M:$M,"Moderna",RESIDENTS!$W:$W,"&lt;="&amp;J$40,RESIDENTS!$H:$H,"&lt;="&amp;J$40,RESIDENTS!$I:$I,"")+
COUNTIFS(RESIDENTS!$M:$M,"Moderna",RESIDENTS!$W:$W,"&lt;="&amp;J$40,RESIDENTS!$H:$H,"&lt;="&amp;J$40,RESIDENTS!$I:$I,"&gt;="&amp;J$39))</f>
        <v>0</v>
      </c>
      <c r="K46" s="18">
        <f ca="1">IF(K$40="","",COUNTIFS(RESIDENTS!$M:$M,"Moderna",RESIDENTS!$W:$W,"&lt;="&amp;K$40,RESIDENTS!$H:$H,"",RESIDENTS!$I:$I,"")+
COUNTIFS(RESIDENTS!$M:$M,"Moderna",RESIDENTS!$W:$W,"&lt;="&amp;K$40,RESIDENTS!$H:$H,"",RESIDENTS!$I:$I,"&gt;="&amp;K$39)+
COUNTIFS(RESIDENTS!$M:$M,"Moderna",RESIDENTS!$W:$W,"&lt;="&amp;K$40,RESIDENTS!$H:$H,"&lt;="&amp;K$40,RESIDENTS!$I:$I,"")+
COUNTIFS(RESIDENTS!$M:$M,"Moderna",RESIDENTS!$W:$W,"&lt;="&amp;K$40,RESIDENTS!$H:$H,"&lt;="&amp;K$40,RESIDENTS!$I:$I,"&gt;="&amp;K$39))</f>
        <v>0</v>
      </c>
      <c r="L46" s="18">
        <f ca="1">IF(L$40="","",COUNTIFS(RESIDENTS!$M:$M,"Moderna",RESIDENTS!$W:$W,"&lt;="&amp;L$40,RESIDENTS!$H:$H,"",RESIDENTS!$I:$I,"")+
COUNTIFS(RESIDENTS!$M:$M,"Moderna",RESIDENTS!$W:$W,"&lt;="&amp;L$40,RESIDENTS!$H:$H,"",RESIDENTS!$I:$I,"&gt;="&amp;L$39)+
COUNTIFS(RESIDENTS!$M:$M,"Moderna",RESIDENTS!$W:$W,"&lt;="&amp;L$40,RESIDENTS!$H:$H,"&lt;="&amp;L$40,RESIDENTS!$I:$I,"")+
COUNTIFS(RESIDENTS!$M:$M,"Moderna",RESIDENTS!$W:$W,"&lt;="&amp;L$40,RESIDENTS!$H:$H,"&lt;="&amp;L$40,RESIDENTS!$I:$I,"&gt;="&amp;L$39))</f>
        <v>0</v>
      </c>
      <c r="M46" s="18">
        <f ca="1">IF(M$40="","",COUNTIFS(RESIDENTS!$M:$M,"Moderna",RESIDENTS!$W:$W,"&lt;="&amp;M$40,RESIDENTS!$H:$H,"",RESIDENTS!$I:$I,"")+
COUNTIFS(RESIDENTS!$M:$M,"Moderna",RESIDENTS!$W:$W,"&lt;="&amp;M$40,RESIDENTS!$H:$H,"",RESIDENTS!$I:$I,"&gt;="&amp;M$39)+
COUNTIFS(RESIDENTS!$M:$M,"Moderna",RESIDENTS!$W:$W,"&lt;="&amp;M$40,RESIDENTS!$H:$H,"&lt;="&amp;M$40,RESIDENTS!$I:$I,"")+
COUNTIFS(RESIDENTS!$M:$M,"Moderna",RESIDENTS!$W:$W,"&lt;="&amp;M$40,RESIDENTS!$H:$H,"&lt;="&amp;M$40,RESIDENTS!$I:$I,"&gt;="&amp;M$39))</f>
        <v>0</v>
      </c>
      <c r="N46" s="18">
        <f ca="1">IF(N$40="","",COUNTIFS(RESIDENTS!$M:$M,"Moderna",RESIDENTS!$W:$W,"&lt;="&amp;N$40,RESIDENTS!$H:$H,"",RESIDENTS!$I:$I,"")+
COUNTIFS(RESIDENTS!$M:$M,"Moderna",RESIDENTS!$W:$W,"&lt;="&amp;N$40,RESIDENTS!$H:$H,"",RESIDENTS!$I:$I,"&gt;="&amp;N$39)+
COUNTIFS(RESIDENTS!$M:$M,"Moderna",RESIDENTS!$W:$W,"&lt;="&amp;N$40,RESIDENTS!$H:$H,"&lt;="&amp;N$40,RESIDENTS!$I:$I,"")+
COUNTIFS(RESIDENTS!$M:$M,"Moderna",RESIDENTS!$W:$W,"&lt;="&amp;N$40,RESIDENTS!$H:$H,"&lt;="&amp;N$40,RESIDENTS!$I:$I,"&gt;="&amp;N$39))</f>
        <v>0</v>
      </c>
      <c r="O46" s="18">
        <f ca="1">IF(O$40="","",COUNTIFS(RESIDENTS!$M:$M,"Moderna",RESIDENTS!$W:$W,"&lt;="&amp;O$40,RESIDENTS!$H:$H,"",RESIDENTS!$I:$I,"")+
COUNTIFS(RESIDENTS!$M:$M,"Moderna",RESIDENTS!$W:$W,"&lt;="&amp;O$40,RESIDENTS!$H:$H,"",RESIDENTS!$I:$I,"&gt;="&amp;O$39)+
COUNTIFS(RESIDENTS!$M:$M,"Moderna",RESIDENTS!$W:$W,"&lt;="&amp;O$40,RESIDENTS!$H:$H,"&lt;="&amp;O$40,RESIDENTS!$I:$I,"")+
COUNTIFS(RESIDENTS!$M:$M,"Moderna",RESIDENTS!$W:$W,"&lt;="&amp;O$40,RESIDENTS!$H:$H,"&lt;="&amp;O$40,RESIDENTS!$I:$I,"&gt;="&amp;O$39))</f>
        <v>0</v>
      </c>
      <c r="P46" s="18">
        <f ca="1">IF(P$40="","",COUNTIFS(RESIDENTS!$M:$M,"Moderna",RESIDENTS!$W:$W,"&lt;="&amp;P$40,RESIDENTS!$H:$H,"",RESIDENTS!$I:$I,"")+
COUNTIFS(RESIDENTS!$M:$M,"Moderna",RESIDENTS!$W:$W,"&lt;="&amp;P$40,RESIDENTS!$H:$H,"",RESIDENTS!$I:$I,"&gt;="&amp;P$39)+
COUNTIFS(RESIDENTS!$M:$M,"Moderna",RESIDENTS!$W:$W,"&lt;="&amp;P$40,RESIDENTS!$H:$H,"&lt;="&amp;P$40,RESIDENTS!$I:$I,"")+
COUNTIFS(RESIDENTS!$M:$M,"Moderna",RESIDENTS!$W:$W,"&lt;="&amp;P$40,RESIDENTS!$H:$H,"&lt;="&amp;P$40,RESIDENTS!$I:$I,"&gt;="&amp;P$39))</f>
        <v>0</v>
      </c>
      <c r="Q46" s="18">
        <f ca="1">IF(Q$40="","",COUNTIFS(RESIDENTS!$M:$M,"Moderna",RESIDENTS!$W:$W,"&lt;="&amp;Q$40,RESIDENTS!$H:$H,"",RESIDENTS!$I:$I,"")+
COUNTIFS(RESIDENTS!$M:$M,"Moderna",RESIDENTS!$W:$W,"&lt;="&amp;Q$40,RESIDENTS!$H:$H,"",RESIDENTS!$I:$I,"&gt;="&amp;Q$39)+
COUNTIFS(RESIDENTS!$M:$M,"Moderna",RESIDENTS!$W:$W,"&lt;="&amp;Q$40,RESIDENTS!$H:$H,"&lt;="&amp;Q$40,RESIDENTS!$I:$I,"")+
COUNTIFS(RESIDENTS!$M:$M,"Moderna",RESIDENTS!$W:$W,"&lt;="&amp;Q$40,RESIDENTS!$H:$H,"&lt;="&amp;Q$40,RESIDENTS!$I:$I,"&gt;="&amp;Q$39))</f>
        <v>0</v>
      </c>
      <c r="R46" s="18">
        <f ca="1">IF(R$40="","",COUNTIFS(RESIDENTS!$M:$M,"Moderna",RESIDENTS!$W:$W,"&lt;="&amp;R$40,RESIDENTS!$H:$H,"",RESIDENTS!$I:$I,"")+
COUNTIFS(RESIDENTS!$M:$M,"Moderna",RESIDENTS!$W:$W,"&lt;="&amp;R$40,RESIDENTS!$H:$H,"",RESIDENTS!$I:$I,"&gt;="&amp;R$39)+
COUNTIFS(RESIDENTS!$M:$M,"Moderna",RESIDENTS!$W:$W,"&lt;="&amp;R$40,RESIDENTS!$H:$H,"&lt;="&amp;R$40,RESIDENTS!$I:$I,"")+
COUNTIFS(RESIDENTS!$M:$M,"Moderna",RESIDENTS!$W:$W,"&lt;="&amp;R$40,RESIDENTS!$H:$H,"&lt;="&amp;R$40,RESIDENTS!$I:$I,"&gt;="&amp;R$39))</f>
        <v>0</v>
      </c>
      <c r="S46" s="18">
        <f ca="1">IF(S$40="","",COUNTIFS(RESIDENTS!$M:$M,"Moderna",RESIDENTS!$W:$W,"&lt;="&amp;S$40,RESIDENTS!$H:$H,"",RESIDENTS!$I:$I,"")+
COUNTIFS(RESIDENTS!$M:$M,"Moderna",RESIDENTS!$W:$W,"&lt;="&amp;S$40,RESIDENTS!$H:$H,"",RESIDENTS!$I:$I,"&gt;="&amp;S$39)+
COUNTIFS(RESIDENTS!$M:$M,"Moderna",RESIDENTS!$W:$W,"&lt;="&amp;S$40,RESIDENTS!$H:$H,"&lt;="&amp;S$40,RESIDENTS!$I:$I,"")+
COUNTIFS(RESIDENTS!$M:$M,"Moderna",RESIDENTS!$W:$W,"&lt;="&amp;S$40,RESIDENTS!$H:$H,"&lt;="&amp;S$40,RESIDENTS!$I:$I,"&gt;="&amp;S$39))</f>
        <v>0</v>
      </c>
      <c r="T46" s="18">
        <f ca="1">IF(T$40="","",COUNTIFS(RESIDENTS!$M:$M,"Moderna",RESIDENTS!$W:$W,"&lt;="&amp;T$40,RESIDENTS!$H:$H,"",RESIDENTS!$I:$I,"")+
COUNTIFS(RESIDENTS!$M:$M,"Moderna",RESIDENTS!$W:$W,"&lt;="&amp;T$40,RESIDENTS!$H:$H,"",RESIDENTS!$I:$I,"&gt;="&amp;T$39)+
COUNTIFS(RESIDENTS!$M:$M,"Moderna",RESIDENTS!$W:$W,"&lt;="&amp;T$40,RESIDENTS!$H:$H,"&lt;="&amp;T$40,RESIDENTS!$I:$I,"")+
COUNTIFS(RESIDENTS!$M:$M,"Moderna",RESIDENTS!$W:$W,"&lt;="&amp;T$40,RESIDENTS!$H:$H,"&lt;="&amp;T$40,RESIDENTS!$I:$I,"&gt;="&amp;T$39))</f>
        <v>0</v>
      </c>
      <c r="U46" s="18">
        <f ca="1">IF(U$40="","",COUNTIFS(RESIDENTS!$M:$M,"Moderna",RESIDENTS!$W:$W,"&lt;="&amp;U$40,RESIDENTS!$H:$H,"",RESIDENTS!$I:$I,"")+
COUNTIFS(RESIDENTS!$M:$M,"Moderna",RESIDENTS!$W:$W,"&lt;="&amp;U$40,RESIDENTS!$H:$H,"",RESIDENTS!$I:$I,"&gt;="&amp;U$39)+
COUNTIFS(RESIDENTS!$M:$M,"Moderna",RESIDENTS!$W:$W,"&lt;="&amp;U$40,RESIDENTS!$H:$H,"&lt;="&amp;U$40,RESIDENTS!$I:$I,"")+
COUNTIFS(RESIDENTS!$M:$M,"Moderna",RESIDENTS!$W:$W,"&lt;="&amp;U$40,RESIDENTS!$H:$H,"&lt;="&amp;U$40,RESIDENTS!$I:$I,"&gt;="&amp;U$39))</f>
        <v>0</v>
      </c>
      <c r="V46" s="18">
        <f ca="1">IF(V$40="","",COUNTIFS(RESIDENTS!$M:$M,"Moderna",RESIDENTS!$W:$W,"&lt;="&amp;V$40,RESIDENTS!$H:$H,"",RESIDENTS!$I:$I,"")+
COUNTIFS(RESIDENTS!$M:$M,"Moderna",RESIDENTS!$W:$W,"&lt;="&amp;V$40,RESIDENTS!$H:$H,"",RESIDENTS!$I:$I,"&gt;="&amp;V$39)+
COUNTIFS(RESIDENTS!$M:$M,"Moderna",RESIDENTS!$W:$W,"&lt;="&amp;V$40,RESIDENTS!$H:$H,"&lt;="&amp;V$40,RESIDENTS!$I:$I,"")+
COUNTIFS(RESIDENTS!$M:$M,"Moderna",RESIDENTS!$W:$W,"&lt;="&amp;V$40,RESIDENTS!$H:$H,"&lt;="&amp;V$40,RESIDENTS!$I:$I,"&gt;="&amp;V$39))</f>
        <v>0</v>
      </c>
      <c r="W46" s="18">
        <f ca="1">IF(W$40="","",COUNTIFS(RESIDENTS!$M:$M,"Moderna",RESIDENTS!$W:$W,"&lt;="&amp;W$40,RESIDENTS!$H:$H,"",RESIDENTS!$I:$I,"")+
COUNTIFS(RESIDENTS!$M:$M,"Moderna",RESIDENTS!$W:$W,"&lt;="&amp;W$40,RESIDENTS!$H:$H,"",RESIDENTS!$I:$I,"&gt;="&amp;W$39)+
COUNTIFS(RESIDENTS!$M:$M,"Moderna",RESIDENTS!$W:$W,"&lt;="&amp;W$40,RESIDENTS!$H:$H,"&lt;="&amp;W$40,RESIDENTS!$I:$I,"")+
COUNTIFS(RESIDENTS!$M:$M,"Moderna",RESIDENTS!$W:$W,"&lt;="&amp;W$40,RESIDENTS!$H:$H,"&lt;="&amp;W$40,RESIDENTS!$I:$I,"&gt;="&amp;W$39))</f>
        <v>0</v>
      </c>
      <c r="X46" s="18">
        <f ca="1">IF(X$40="","",COUNTIFS(RESIDENTS!$M:$M,"Moderna",RESIDENTS!$W:$W,"&lt;="&amp;X$40,RESIDENTS!$H:$H,"",RESIDENTS!$I:$I,"")+
COUNTIFS(RESIDENTS!$M:$M,"Moderna",RESIDENTS!$W:$W,"&lt;="&amp;X$40,RESIDENTS!$H:$H,"",RESIDENTS!$I:$I,"&gt;="&amp;X$39)+
COUNTIFS(RESIDENTS!$M:$M,"Moderna",RESIDENTS!$W:$W,"&lt;="&amp;X$40,RESIDENTS!$H:$H,"&lt;="&amp;X$40,RESIDENTS!$I:$I,"")+
COUNTIFS(RESIDENTS!$M:$M,"Moderna",RESIDENTS!$W:$W,"&lt;="&amp;X$40,RESIDENTS!$H:$H,"&lt;="&amp;X$40,RESIDENTS!$I:$I,"&gt;="&amp;X$39))</f>
        <v>0</v>
      </c>
      <c r="Y46" s="18">
        <f ca="1">IF(Y$40="","",COUNTIFS(RESIDENTS!$M:$M,"Moderna",RESIDENTS!$W:$W,"&lt;="&amp;Y$40,RESIDENTS!$H:$H,"",RESIDENTS!$I:$I,"")+
COUNTIFS(RESIDENTS!$M:$M,"Moderna",RESIDENTS!$W:$W,"&lt;="&amp;Y$40,RESIDENTS!$H:$H,"",RESIDENTS!$I:$I,"&gt;="&amp;Y$39)+
COUNTIFS(RESIDENTS!$M:$M,"Moderna",RESIDENTS!$W:$W,"&lt;="&amp;Y$40,RESIDENTS!$H:$H,"&lt;="&amp;Y$40,RESIDENTS!$I:$I,"")+
COUNTIFS(RESIDENTS!$M:$M,"Moderna",RESIDENTS!$W:$W,"&lt;="&amp;Y$40,RESIDENTS!$H:$H,"&lt;="&amp;Y$40,RESIDENTS!$I:$I,"&gt;="&amp;Y$39))</f>
        <v>0</v>
      </c>
      <c r="Z46" s="18">
        <f ca="1">IF(Z$40="","",COUNTIFS(RESIDENTS!$M:$M,"Moderna",RESIDENTS!$W:$W,"&lt;="&amp;Z$40,RESIDENTS!$H:$H,"",RESIDENTS!$I:$I,"")+
COUNTIFS(RESIDENTS!$M:$M,"Moderna",RESIDENTS!$W:$W,"&lt;="&amp;Z$40,RESIDENTS!$H:$H,"",RESIDENTS!$I:$I,"&gt;="&amp;Z$39)+
COUNTIFS(RESIDENTS!$M:$M,"Moderna",RESIDENTS!$W:$W,"&lt;="&amp;Z$40,RESIDENTS!$H:$H,"&lt;="&amp;Z$40,RESIDENTS!$I:$I,"")+
COUNTIFS(RESIDENTS!$M:$M,"Moderna",RESIDENTS!$W:$W,"&lt;="&amp;Z$40,RESIDENTS!$H:$H,"&lt;="&amp;Z$40,RESIDENTS!$I:$I,"&gt;="&amp;Z$39))</f>
        <v>0</v>
      </c>
      <c r="AA46" s="18">
        <f ca="1">IF(AA$40="","",COUNTIFS(RESIDENTS!$M:$M,"Moderna",RESIDENTS!$W:$W,"&lt;="&amp;AA$40,RESIDENTS!$H:$H,"",RESIDENTS!$I:$I,"")+
COUNTIFS(RESIDENTS!$M:$M,"Moderna",RESIDENTS!$W:$W,"&lt;="&amp;AA$40,RESIDENTS!$H:$H,"",RESIDENTS!$I:$I,"&gt;="&amp;AA$39)+
COUNTIFS(RESIDENTS!$M:$M,"Moderna",RESIDENTS!$W:$W,"&lt;="&amp;AA$40,RESIDENTS!$H:$H,"&lt;="&amp;AA$40,RESIDENTS!$I:$I,"")+
COUNTIFS(RESIDENTS!$M:$M,"Moderna",RESIDENTS!$W:$W,"&lt;="&amp;AA$40,RESIDENTS!$H:$H,"&lt;="&amp;AA$40,RESIDENTS!$I:$I,"&gt;="&amp;AA$39))</f>
        <v>0</v>
      </c>
      <c r="AB46" s="18">
        <f ca="1">IF(AB$40="","",COUNTIFS(RESIDENTS!$M:$M,"Moderna",RESIDENTS!$W:$W,"&lt;="&amp;AB$40,RESIDENTS!$H:$H,"",RESIDENTS!$I:$I,"")+
COUNTIFS(RESIDENTS!$M:$M,"Moderna",RESIDENTS!$W:$W,"&lt;="&amp;AB$40,RESIDENTS!$H:$H,"",RESIDENTS!$I:$I,"&gt;="&amp;AB$39)+
COUNTIFS(RESIDENTS!$M:$M,"Moderna",RESIDENTS!$W:$W,"&lt;="&amp;AB$40,RESIDENTS!$H:$H,"&lt;="&amp;AB$40,RESIDENTS!$I:$I,"")+
COUNTIFS(RESIDENTS!$M:$M,"Moderna",RESIDENTS!$W:$W,"&lt;="&amp;AB$40,RESIDENTS!$H:$H,"&lt;="&amp;AB$40,RESIDENTS!$I:$I,"&gt;="&amp;AB$39))</f>
        <v>0</v>
      </c>
      <c r="AC46" s="18">
        <f ca="1">IF(AC$40="","",COUNTIFS(RESIDENTS!$M:$M,"Moderna",RESIDENTS!$W:$W,"&lt;="&amp;AC$40,RESIDENTS!$H:$H,"",RESIDENTS!$I:$I,"")+
COUNTIFS(RESIDENTS!$M:$M,"Moderna",RESIDENTS!$W:$W,"&lt;="&amp;AC$40,RESIDENTS!$H:$H,"",RESIDENTS!$I:$I,"&gt;="&amp;AC$39)+
COUNTIFS(RESIDENTS!$M:$M,"Moderna",RESIDENTS!$W:$W,"&lt;="&amp;AC$40,RESIDENTS!$H:$H,"&lt;="&amp;AC$40,RESIDENTS!$I:$I,"")+
COUNTIFS(RESIDENTS!$M:$M,"Moderna",RESIDENTS!$W:$W,"&lt;="&amp;AC$40,RESIDENTS!$H:$H,"&lt;="&amp;AC$40,RESIDENTS!$I:$I,"&gt;="&amp;AC$39))</f>
        <v>0</v>
      </c>
      <c r="AD46" s="18">
        <f ca="1">IF(AD$40="","",COUNTIFS(RESIDENTS!$M:$M,"Moderna",RESIDENTS!$W:$W,"&lt;="&amp;AD$40,RESIDENTS!$H:$H,"",RESIDENTS!$I:$I,"")+
COUNTIFS(RESIDENTS!$M:$M,"Moderna",RESIDENTS!$W:$W,"&lt;="&amp;AD$40,RESIDENTS!$H:$H,"",RESIDENTS!$I:$I,"&gt;="&amp;AD$39)+
COUNTIFS(RESIDENTS!$M:$M,"Moderna",RESIDENTS!$W:$W,"&lt;="&amp;AD$40,RESIDENTS!$H:$H,"&lt;="&amp;AD$40,RESIDENTS!$I:$I,"")+
COUNTIFS(RESIDENTS!$M:$M,"Moderna",RESIDENTS!$W:$W,"&lt;="&amp;AD$40,RESIDENTS!$H:$H,"&lt;="&amp;AD$40,RESIDENTS!$I:$I,"&gt;="&amp;AD$39))</f>
        <v>0</v>
      </c>
      <c r="AE46" s="18">
        <f ca="1">IF(AE$40="","",COUNTIFS(RESIDENTS!$M:$M,"Moderna",RESIDENTS!$W:$W,"&lt;="&amp;AE$40,RESIDENTS!$H:$H,"",RESIDENTS!$I:$I,"")+
COUNTIFS(RESIDENTS!$M:$M,"Moderna",RESIDENTS!$W:$W,"&lt;="&amp;AE$40,RESIDENTS!$H:$H,"",RESIDENTS!$I:$I,"&gt;="&amp;AE$39)+
COUNTIFS(RESIDENTS!$M:$M,"Moderna",RESIDENTS!$W:$W,"&lt;="&amp;AE$40,RESIDENTS!$H:$H,"&lt;="&amp;AE$40,RESIDENTS!$I:$I,"")+
COUNTIFS(RESIDENTS!$M:$M,"Moderna",RESIDENTS!$W:$W,"&lt;="&amp;AE$40,RESIDENTS!$H:$H,"&lt;="&amp;AE$40,RESIDENTS!$I:$I,"&gt;="&amp;AE$39))</f>
        <v>0</v>
      </c>
      <c r="AF46" s="18">
        <f ca="1">IF(AF$40="","",COUNTIFS(RESIDENTS!$M:$M,"Moderna",RESIDENTS!$W:$W,"&lt;="&amp;AF$40,RESIDENTS!$H:$H,"",RESIDENTS!$I:$I,"")+
COUNTIFS(RESIDENTS!$M:$M,"Moderna",RESIDENTS!$W:$W,"&lt;="&amp;AF$40,RESIDENTS!$H:$H,"",RESIDENTS!$I:$I,"&gt;="&amp;AF$39)+
COUNTIFS(RESIDENTS!$M:$M,"Moderna",RESIDENTS!$W:$W,"&lt;="&amp;AF$40,RESIDENTS!$H:$H,"&lt;="&amp;AF$40,RESIDENTS!$I:$I,"")+
COUNTIFS(RESIDENTS!$M:$M,"Moderna",RESIDENTS!$W:$W,"&lt;="&amp;AF$40,RESIDENTS!$H:$H,"&lt;="&amp;AF$40,RESIDENTS!$I:$I,"&gt;="&amp;AF$39))</f>
        <v>0</v>
      </c>
      <c r="AG46" s="18">
        <f ca="1">IF(AG$40="","",COUNTIFS(RESIDENTS!$M:$M,"Moderna",RESIDENTS!$W:$W,"&lt;="&amp;AG$40,RESIDENTS!$H:$H,"",RESIDENTS!$I:$I,"")+
COUNTIFS(RESIDENTS!$M:$M,"Moderna",RESIDENTS!$W:$W,"&lt;="&amp;AG$40,RESIDENTS!$H:$H,"",RESIDENTS!$I:$I,"&gt;="&amp;AG$39)+
COUNTIFS(RESIDENTS!$M:$M,"Moderna",RESIDENTS!$W:$W,"&lt;="&amp;AG$40,RESIDENTS!$H:$H,"&lt;="&amp;AG$40,RESIDENTS!$I:$I,"")+
COUNTIFS(RESIDENTS!$M:$M,"Moderna",RESIDENTS!$W:$W,"&lt;="&amp;AG$40,RESIDENTS!$H:$H,"&lt;="&amp;AG$40,RESIDENTS!$I:$I,"&gt;="&amp;AG$39))</f>
        <v>0</v>
      </c>
      <c r="AH46" s="18">
        <f ca="1">IF(AH$40="","",COUNTIFS(RESIDENTS!$M:$M,"Moderna",RESIDENTS!$W:$W,"&lt;="&amp;AH$40,RESIDENTS!$H:$H,"",RESIDENTS!$I:$I,"")+
COUNTIFS(RESIDENTS!$M:$M,"Moderna",RESIDENTS!$W:$W,"&lt;="&amp;AH$40,RESIDENTS!$H:$H,"",RESIDENTS!$I:$I,"&gt;="&amp;AH$39)+
COUNTIFS(RESIDENTS!$M:$M,"Moderna",RESIDENTS!$W:$W,"&lt;="&amp;AH$40,RESIDENTS!$H:$H,"&lt;="&amp;AH$40,RESIDENTS!$I:$I,"")+
COUNTIFS(RESIDENTS!$M:$M,"Moderna",RESIDENTS!$W:$W,"&lt;="&amp;AH$40,RESIDENTS!$H:$H,"&lt;="&amp;AH$40,RESIDENTS!$I:$I,"&gt;="&amp;AH$39))</f>
        <v>0</v>
      </c>
      <c r="AI46" s="18">
        <f ca="1">IF(AI$40="","",COUNTIFS(RESIDENTS!$M:$M,"Moderna",RESIDENTS!$W:$W,"&lt;="&amp;AI$40,RESIDENTS!$H:$H,"",RESIDENTS!$I:$I,"")+
COUNTIFS(RESIDENTS!$M:$M,"Moderna",RESIDENTS!$W:$W,"&lt;="&amp;AI$40,RESIDENTS!$H:$H,"",RESIDENTS!$I:$I,"&gt;="&amp;AI$39)+
COUNTIFS(RESIDENTS!$M:$M,"Moderna",RESIDENTS!$W:$W,"&lt;="&amp;AI$40,RESIDENTS!$H:$H,"&lt;="&amp;AI$40,RESIDENTS!$I:$I,"")+
COUNTIFS(RESIDENTS!$M:$M,"Moderna",RESIDENTS!$W:$W,"&lt;="&amp;AI$40,RESIDENTS!$H:$H,"&lt;="&amp;AI$40,RESIDENTS!$I:$I,"&gt;="&amp;AI$39))</f>
        <v>0</v>
      </c>
      <c r="AJ46" s="18" t="str">
        <f ca="1">IF(AJ$40="","",COUNTIFS(RESIDENTS!$M:$M,"Moderna",RESIDENTS!$W:$W,"&lt;="&amp;AJ$40,RESIDENTS!$H:$H,"",RESIDENTS!$I:$I,"")+
COUNTIFS(RESIDENTS!$M:$M,"Moderna",RESIDENTS!$W:$W,"&lt;="&amp;AJ$40,RESIDENTS!$H:$H,"",RESIDENTS!$I:$I,"&gt;="&amp;AJ$39)+
COUNTIFS(RESIDENTS!$M:$M,"Moderna",RESIDENTS!$W:$W,"&lt;="&amp;AJ$40,RESIDENTS!$H:$H,"&lt;="&amp;AJ$40,RESIDENTS!$I:$I,"")+
COUNTIFS(RESIDENTS!$M:$M,"Moderna",RESIDENTS!$W:$W,"&lt;="&amp;AJ$40,RESIDENTS!$H:$H,"&lt;="&amp;AJ$40,RESIDENTS!$I:$I,"&gt;="&amp;AJ$39))</f>
        <v/>
      </c>
      <c r="AK46" s="18" t="str">
        <f ca="1">IF(AK$40="","",COUNTIFS(RESIDENTS!$M:$M,"Moderna",RESIDENTS!$W:$W,"&lt;="&amp;AK$40,RESIDENTS!$H:$H,"",RESIDENTS!$I:$I,"")+
COUNTIFS(RESIDENTS!$M:$M,"Moderna",RESIDENTS!$W:$W,"&lt;="&amp;AK$40,RESIDENTS!$H:$H,"",RESIDENTS!$I:$I,"&gt;="&amp;AK$39)+
COUNTIFS(RESIDENTS!$M:$M,"Moderna",RESIDENTS!$W:$W,"&lt;="&amp;AK$40,RESIDENTS!$H:$H,"&lt;="&amp;AK$40,RESIDENTS!$I:$I,"")+
COUNTIFS(RESIDENTS!$M:$M,"Moderna",RESIDENTS!$W:$W,"&lt;="&amp;AK$40,RESIDENTS!$H:$H,"&lt;="&amp;AK$40,RESIDENTS!$I:$I,"&gt;="&amp;AK$39))</f>
        <v/>
      </c>
      <c r="AL46" s="18" t="str">
        <f ca="1">IF(AL$40="","",COUNTIFS(RESIDENTS!$M:$M,"Moderna",RESIDENTS!$W:$W,"&lt;="&amp;AL$40,RESIDENTS!$H:$H,"",RESIDENTS!$I:$I,"")+
COUNTIFS(RESIDENTS!$M:$M,"Moderna",RESIDENTS!$W:$W,"&lt;="&amp;AL$40,RESIDENTS!$H:$H,"",RESIDENTS!$I:$I,"&gt;="&amp;AL$39)+
COUNTIFS(RESIDENTS!$M:$M,"Moderna",RESIDENTS!$W:$W,"&lt;="&amp;AL$40,RESIDENTS!$H:$H,"&lt;="&amp;AL$40,RESIDENTS!$I:$I,"")+
COUNTIFS(RESIDENTS!$M:$M,"Moderna",RESIDENTS!$W:$W,"&lt;="&amp;AL$40,RESIDENTS!$H:$H,"&lt;="&amp;AL$40,RESIDENTS!$I:$I,"&gt;="&amp;AL$39))</f>
        <v/>
      </c>
      <c r="AM46" s="18" t="str">
        <f ca="1">IF(AM$40="","",COUNTIFS(RESIDENTS!$M:$M,"Moderna",RESIDENTS!$W:$W,"&lt;="&amp;AM$40,RESIDENTS!$H:$H,"",RESIDENTS!$I:$I,"")+
COUNTIFS(RESIDENTS!$M:$M,"Moderna",RESIDENTS!$W:$W,"&lt;="&amp;AM$40,RESIDENTS!$H:$H,"",RESIDENTS!$I:$I,"&gt;="&amp;AM$39)+
COUNTIFS(RESIDENTS!$M:$M,"Moderna",RESIDENTS!$W:$W,"&lt;="&amp;AM$40,RESIDENTS!$H:$H,"&lt;="&amp;AM$40,RESIDENTS!$I:$I,"")+
COUNTIFS(RESIDENTS!$M:$M,"Moderna",RESIDENTS!$W:$W,"&lt;="&amp;AM$40,RESIDENTS!$H:$H,"&lt;="&amp;AM$40,RESIDENTS!$I:$I,"&gt;="&amp;AM$39))</f>
        <v/>
      </c>
      <c r="AN46" s="18" t="str">
        <f ca="1">IF(AN$40="","",COUNTIFS(RESIDENTS!$M:$M,"Moderna",RESIDENTS!$W:$W,"&lt;="&amp;AN$40,RESIDENTS!$H:$H,"",RESIDENTS!$I:$I,"")+
COUNTIFS(RESIDENTS!$M:$M,"Moderna",RESIDENTS!$W:$W,"&lt;="&amp;AN$40,RESIDENTS!$H:$H,"",RESIDENTS!$I:$I,"&gt;="&amp;AN$39)+
COUNTIFS(RESIDENTS!$M:$M,"Moderna",RESIDENTS!$W:$W,"&lt;="&amp;AN$40,RESIDENTS!$H:$H,"&lt;="&amp;AN$40,RESIDENTS!$I:$I,"")+
COUNTIFS(RESIDENTS!$M:$M,"Moderna",RESIDENTS!$W:$W,"&lt;="&amp;AN$40,RESIDENTS!$H:$H,"&lt;="&amp;AN$40,RESIDENTS!$I:$I,"&gt;="&amp;AN$39))</f>
        <v/>
      </c>
      <c r="AO46" s="18" t="str">
        <f ca="1">IF(AO$40="","",COUNTIFS(RESIDENTS!$M:$M,"Moderna",RESIDENTS!$W:$W,"&lt;="&amp;AO$40,RESIDENTS!$H:$H,"",RESIDENTS!$I:$I,"")+
COUNTIFS(RESIDENTS!$M:$M,"Moderna",RESIDENTS!$W:$W,"&lt;="&amp;AO$40,RESIDENTS!$H:$H,"",RESIDENTS!$I:$I,"&gt;="&amp;AO$39)+
COUNTIFS(RESIDENTS!$M:$M,"Moderna",RESIDENTS!$W:$W,"&lt;="&amp;AO$40,RESIDENTS!$H:$H,"&lt;="&amp;AO$40,RESIDENTS!$I:$I,"")+
COUNTIFS(RESIDENTS!$M:$M,"Moderna",RESIDENTS!$W:$W,"&lt;="&amp;AO$40,RESIDENTS!$H:$H,"&lt;="&amp;AO$40,RESIDENTS!$I:$I,"&gt;="&amp;AO$39))</f>
        <v/>
      </c>
      <c r="AP46" s="18" t="str">
        <f ca="1">IF(AP$40="","",COUNTIFS(RESIDENTS!$M:$M,"Moderna",RESIDENTS!$W:$W,"&lt;="&amp;AP$40,RESIDENTS!$H:$H,"",RESIDENTS!$I:$I,"")+
COUNTIFS(RESIDENTS!$M:$M,"Moderna",RESIDENTS!$W:$W,"&lt;="&amp;AP$40,RESIDENTS!$H:$H,"",RESIDENTS!$I:$I,"&gt;="&amp;AP$39)+
COUNTIFS(RESIDENTS!$M:$M,"Moderna",RESIDENTS!$W:$W,"&lt;="&amp;AP$40,RESIDENTS!$H:$H,"&lt;="&amp;AP$40,RESIDENTS!$I:$I,"")+
COUNTIFS(RESIDENTS!$M:$M,"Moderna",RESIDENTS!$W:$W,"&lt;="&amp;AP$40,RESIDENTS!$H:$H,"&lt;="&amp;AP$40,RESIDENTS!$I:$I,"&gt;="&amp;AP$39))</f>
        <v/>
      </c>
      <c r="AQ46" s="18" t="str">
        <f ca="1">IF(AQ$40="","",COUNTIFS(RESIDENTS!$M:$M,"Moderna",RESIDENTS!$W:$W,"&lt;="&amp;AQ$40,RESIDENTS!$H:$H,"",RESIDENTS!$I:$I,"")+
COUNTIFS(RESIDENTS!$M:$M,"Moderna",RESIDENTS!$W:$W,"&lt;="&amp;AQ$40,RESIDENTS!$H:$H,"",RESIDENTS!$I:$I,"&gt;="&amp;AQ$39)+
COUNTIFS(RESIDENTS!$M:$M,"Moderna",RESIDENTS!$W:$W,"&lt;="&amp;AQ$40,RESIDENTS!$H:$H,"&lt;="&amp;AQ$40,RESIDENTS!$I:$I,"")+
COUNTIFS(RESIDENTS!$M:$M,"Moderna",RESIDENTS!$W:$W,"&lt;="&amp;AQ$40,RESIDENTS!$H:$H,"&lt;="&amp;AQ$40,RESIDENTS!$I:$I,"&gt;="&amp;AQ$39))</f>
        <v/>
      </c>
      <c r="AR46" s="18" t="str">
        <f ca="1">IF(AR$40="","",COUNTIFS(RESIDENTS!$M:$M,"Moderna",RESIDENTS!$W:$W,"&lt;="&amp;AR$40,RESIDENTS!$H:$H,"",RESIDENTS!$I:$I,"")+
COUNTIFS(RESIDENTS!$M:$M,"Moderna",RESIDENTS!$W:$W,"&lt;="&amp;AR$40,RESIDENTS!$H:$H,"",RESIDENTS!$I:$I,"&gt;="&amp;AR$39)+
COUNTIFS(RESIDENTS!$M:$M,"Moderna",RESIDENTS!$W:$W,"&lt;="&amp;AR$40,RESIDENTS!$H:$H,"&lt;="&amp;AR$40,RESIDENTS!$I:$I,"")+
COUNTIFS(RESIDENTS!$M:$M,"Moderna",RESIDENTS!$W:$W,"&lt;="&amp;AR$40,RESIDENTS!$H:$H,"&lt;="&amp;AR$40,RESIDENTS!$I:$I,"&gt;="&amp;AR$39))</f>
        <v/>
      </c>
      <c r="AS46" s="18" t="str">
        <f ca="1">IF(AS$40="","",COUNTIFS(RESIDENTS!$M:$M,"Moderna",RESIDENTS!$W:$W,"&lt;="&amp;AS$40,RESIDENTS!$H:$H,"",RESIDENTS!$I:$I,"")+
COUNTIFS(RESIDENTS!$M:$M,"Moderna",RESIDENTS!$W:$W,"&lt;="&amp;AS$40,RESIDENTS!$H:$H,"",RESIDENTS!$I:$I,"&gt;="&amp;AS$39)+
COUNTIFS(RESIDENTS!$M:$M,"Moderna",RESIDENTS!$W:$W,"&lt;="&amp;AS$40,RESIDENTS!$H:$H,"&lt;="&amp;AS$40,RESIDENTS!$I:$I,"")+
COUNTIFS(RESIDENTS!$M:$M,"Moderna",RESIDENTS!$W:$W,"&lt;="&amp;AS$40,RESIDENTS!$H:$H,"&lt;="&amp;AS$40,RESIDENTS!$I:$I,"&gt;="&amp;AS$39))</f>
        <v/>
      </c>
      <c r="AT46" s="18" t="str">
        <f ca="1">IF(AT$40="","",COUNTIFS(RESIDENTS!$M:$M,"Moderna",RESIDENTS!$W:$W,"&lt;="&amp;AT$40,RESIDENTS!$H:$H,"",RESIDENTS!$I:$I,"")+
COUNTIFS(RESIDENTS!$M:$M,"Moderna",RESIDENTS!$W:$W,"&lt;="&amp;AT$40,RESIDENTS!$H:$H,"",RESIDENTS!$I:$I,"&gt;="&amp;AT$39)+
COUNTIFS(RESIDENTS!$M:$M,"Moderna",RESIDENTS!$W:$W,"&lt;="&amp;AT$40,RESIDENTS!$H:$H,"&lt;="&amp;AT$40,RESIDENTS!$I:$I,"")+
COUNTIFS(RESIDENTS!$M:$M,"Moderna",RESIDENTS!$W:$W,"&lt;="&amp;AT$40,RESIDENTS!$H:$H,"&lt;="&amp;AT$40,RESIDENTS!$I:$I,"&gt;="&amp;AT$39))</f>
        <v/>
      </c>
      <c r="AU46" s="18" t="str">
        <f ca="1">IF(AU$40="","",COUNTIFS(RESIDENTS!$M:$M,"Moderna",RESIDENTS!$W:$W,"&lt;="&amp;AU$40,RESIDENTS!$H:$H,"",RESIDENTS!$I:$I,"")+
COUNTIFS(RESIDENTS!$M:$M,"Moderna",RESIDENTS!$W:$W,"&lt;="&amp;AU$40,RESIDENTS!$H:$H,"",RESIDENTS!$I:$I,"&gt;="&amp;AU$39)+
COUNTIFS(RESIDENTS!$M:$M,"Moderna",RESIDENTS!$W:$W,"&lt;="&amp;AU$40,RESIDENTS!$H:$H,"&lt;="&amp;AU$40,RESIDENTS!$I:$I,"")+
COUNTIFS(RESIDENTS!$M:$M,"Moderna",RESIDENTS!$W:$W,"&lt;="&amp;AU$40,RESIDENTS!$H:$H,"&lt;="&amp;AU$40,RESIDENTS!$I:$I,"&gt;="&amp;AU$39))</f>
        <v/>
      </c>
      <c r="AV46" s="18" t="str">
        <f ca="1">IF(AV$40="","",COUNTIFS(RESIDENTS!$M:$M,"Moderna",RESIDENTS!$W:$W,"&lt;="&amp;AV$40,RESIDENTS!$H:$H,"",RESIDENTS!$I:$I,"")+
COUNTIFS(RESIDENTS!$M:$M,"Moderna",RESIDENTS!$W:$W,"&lt;="&amp;AV$40,RESIDENTS!$H:$H,"",RESIDENTS!$I:$I,"&gt;="&amp;AV$39)+
COUNTIFS(RESIDENTS!$M:$M,"Moderna",RESIDENTS!$W:$W,"&lt;="&amp;AV$40,RESIDENTS!$H:$H,"&lt;="&amp;AV$40,RESIDENTS!$I:$I,"")+
COUNTIFS(RESIDENTS!$M:$M,"Moderna",RESIDENTS!$W:$W,"&lt;="&amp;AV$40,RESIDENTS!$H:$H,"&lt;="&amp;AV$40,RESIDENTS!$I:$I,"&gt;="&amp;AV$39))</f>
        <v/>
      </c>
      <c r="AW46" s="18" t="str">
        <f ca="1">IF(AW$40="","",COUNTIFS(RESIDENTS!$M:$M,"Moderna",RESIDENTS!$W:$W,"&lt;="&amp;AW$40,RESIDENTS!$H:$H,"",RESIDENTS!$I:$I,"")+
COUNTIFS(RESIDENTS!$M:$M,"Moderna",RESIDENTS!$W:$W,"&lt;="&amp;AW$40,RESIDENTS!$H:$H,"",RESIDENTS!$I:$I,"&gt;="&amp;AW$39)+
COUNTIFS(RESIDENTS!$M:$M,"Moderna",RESIDENTS!$W:$W,"&lt;="&amp;AW$40,RESIDENTS!$H:$H,"&lt;="&amp;AW$40,RESIDENTS!$I:$I,"")+
COUNTIFS(RESIDENTS!$M:$M,"Moderna",RESIDENTS!$W:$W,"&lt;="&amp;AW$40,RESIDENTS!$H:$H,"&lt;="&amp;AW$40,RESIDENTS!$I:$I,"&gt;="&amp;AW$39))</f>
        <v/>
      </c>
      <c r="AX46" s="18" t="str">
        <f ca="1">IF(AX$40="","",COUNTIFS(RESIDENTS!$M:$M,"Moderna",RESIDENTS!$W:$W,"&lt;="&amp;AX$40,RESIDENTS!$H:$H,"",RESIDENTS!$I:$I,"")+
COUNTIFS(RESIDENTS!$M:$M,"Moderna",RESIDENTS!$W:$W,"&lt;="&amp;AX$40,RESIDENTS!$H:$H,"",RESIDENTS!$I:$I,"&gt;="&amp;AX$39)+
COUNTIFS(RESIDENTS!$M:$M,"Moderna",RESIDENTS!$W:$W,"&lt;="&amp;AX$40,RESIDENTS!$H:$H,"&lt;="&amp;AX$40,RESIDENTS!$I:$I,"")+
COUNTIFS(RESIDENTS!$M:$M,"Moderna",RESIDENTS!$W:$W,"&lt;="&amp;AX$40,RESIDENTS!$H:$H,"&lt;="&amp;AX$40,RESIDENTS!$I:$I,"&gt;="&amp;AX$39))</f>
        <v/>
      </c>
      <c r="AY46" s="18" t="str">
        <f ca="1">IF(AY$40="","",COUNTIFS(RESIDENTS!$M:$M,"Moderna",RESIDENTS!$W:$W,"&lt;="&amp;AY$40,RESIDENTS!$H:$H,"",RESIDENTS!$I:$I,"")+
COUNTIFS(RESIDENTS!$M:$M,"Moderna",RESIDENTS!$W:$W,"&lt;="&amp;AY$40,RESIDENTS!$H:$H,"",RESIDENTS!$I:$I,"&gt;="&amp;AY$39)+
COUNTIFS(RESIDENTS!$M:$M,"Moderna",RESIDENTS!$W:$W,"&lt;="&amp;AY$40,RESIDENTS!$H:$H,"&lt;="&amp;AY$40,RESIDENTS!$I:$I,"")+
COUNTIFS(RESIDENTS!$M:$M,"Moderna",RESIDENTS!$W:$W,"&lt;="&amp;AY$40,RESIDENTS!$H:$H,"&lt;="&amp;AY$40,RESIDENTS!$I:$I,"&gt;="&amp;AY$39))</f>
        <v/>
      </c>
      <c r="AZ46" s="18" t="str">
        <f ca="1">IF(AZ$40="","",COUNTIFS(RESIDENTS!$M:$M,"Moderna",RESIDENTS!$W:$W,"&lt;="&amp;AZ$40,RESIDENTS!$H:$H,"",RESIDENTS!$I:$I,"")+
COUNTIFS(RESIDENTS!$M:$M,"Moderna",RESIDENTS!$W:$W,"&lt;="&amp;AZ$40,RESIDENTS!$H:$H,"",RESIDENTS!$I:$I,"&gt;="&amp;AZ$39)+
COUNTIFS(RESIDENTS!$M:$M,"Moderna",RESIDENTS!$W:$W,"&lt;="&amp;AZ$40,RESIDENTS!$H:$H,"&lt;="&amp;AZ$40,RESIDENTS!$I:$I,"")+
COUNTIFS(RESIDENTS!$M:$M,"Moderna",RESIDENTS!$W:$W,"&lt;="&amp;AZ$40,RESIDENTS!$H:$H,"&lt;="&amp;AZ$40,RESIDENTS!$I:$I,"&gt;="&amp;AZ$39))</f>
        <v/>
      </c>
      <c r="BA46" s="18" t="str">
        <f ca="1">IF(BA$40="","",COUNTIFS(RESIDENTS!$M:$M,"Moderna",RESIDENTS!$W:$W,"&lt;="&amp;BA$40,RESIDENTS!$H:$H,"",RESIDENTS!$I:$I,"")+
COUNTIFS(RESIDENTS!$M:$M,"Moderna",RESIDENTS!$W:$W,"&lt;="&amp;BA$40,RESIDENTS!$H:$H,"",RESIDENTS!$I:$I,"&gt;="&amp;BA$39)+
COUNTIFS(RESIDENTS!$M:$M,"Moderna",RESIDENTS!$W:$W,"&lt;="&amp;BA$40,RESIDENTS!$H:$H,"&lt;="&amp;BA$40,RESIDENTS!$I:$I,"")+
COUNTIFS(RESIDENTS!$M:$M,"Moderna",RESIDENTS!$W:$W,"&lt;="&amp;BA$40,RESIDENTS!$H:$H,"&lt;="&amp;BA$40,RESIDENTS!$I:$I,"&gt;="&amp;BA$39))</f>
        <v/>
      </c>
      <c r="BB46" s="18" t="str">
        <f ca="1">IF(BB$40="","",COUNTIFS(RESIDENTS!$M:$M,"Moderna",RESIDENTS!$W:$W,"&lt;="&amp;BB$40,RESIDENTS!$H:$H,"",RESIDENTS!$I:$I,"")+
COUNTIFS(RESIDENTS!$M:$M,"Moderna",RESIDENTS!$W:$W,"&lt;="&amp;BB$40,RESIDENTS!$H:$H,"",RESIDENTS!$I:$I,"&gt;="&amp;BB$39)+
COUNTIFS(RESIDENTS!$M:$M,"Moderna",RESIDENTS!$W:$W,"&lt;="&amp;BB$40,RESIDENTS!$H:$H,"&lt;="&amp;BB$40,RESIDENTS!$I:$I,"")+
COUNTIFS(RESIDENTS!$M:$M,"Moderna",RESIDENTS!$W:$W,"&lt;="&amp;BB$40,RESIDENTS!$H:$H,"&lt;="&amp;BB$40,RESIDENTS!$I:$I,"&gt;="&amp;BB$39))</f>
        <v/>
      </c>
      <c r="BC46" s="18" t="str">
        <f ca="1">IF(BC$40="","",COUNTIFS(RESIDENTS!$M:$M,"Moderna",RESIDENTS!$W:$W,"&lt;="&amp;BC$40,RESIDENTS!$H:$H,"",RESIDENTS!$I:$I,"")+
COUNTIFS(RESIDENTS!$M:$M,"Moderna",RESIDENTS!$W:$W,"&lt;="&amp;BC$40,RESIDENTS!$H:$H,"",RESIDENTS!$I:$I,"&gt;="&amp;BC$39)+
COUNTIFS(RESIDENTS!$M:$M,"Moderna",RESIDENTS!$W:$W,"&lt;="&amp;BC$40,RESIDENTS!$H:$H,"&lt;="&amp;BC$40,RESIDENTS!$I:$I,"")+
COUNTIFS(RESIDENTS!$M:$M,"Moderna",RESIDENTS!$W:$W,"&lt;="&amp;BC$40,RESIDENTS!$H:$H,"&lt;="&amp;BC$40,RESIDENTS!$I:$I,"&gt;="&amp;BC$39))</f>
        <v/>
      </c>
      <c r="BD46" s="18" t="str">
        <f ca="1">IF(BD$40="","",COUNTIFS(RESIDENTS!$M:$M,"Moderna",RESIDENTS!$W:$W,"&lt;="&amp;BD$40,RESIDENTS!$H:$H,"",RESIDENTS!$I:$I,"")+
COUNTIFS(RESIDENTS!$M:$M,"Moderna",RESIDENTS!$W:$W,"&lt;="&amp;BD$40,RESIDENTS!$H:$H,"",RESIDENTS!$I:$I,"&gt;="&amp;BD$39)+
COUNTIFS(RESIDENTS!$M:$M,"Moderna",RESIDENTS!$W:$W,"&lt;="&amp;BD$40,RESIDENTS!$H:$H,"&lt;="&amp;BD$40,RESIDENTS!$I:$I,"")+
COUNTIFS(RESIDENTS!$M:$M,"Moderna",RESIDENTS!$W:$W,"&lt;="&amp;BD$40,RESIDENTS!$H:$H,"&lt;="&amp;BD$40,RESIDENTS!$I:$I,"&gt;="&amp;BD$39))</f>
        <v/>
      </c>
      <c r="BE46" s="18" t="str">
        <f ca="1">IF(BE$40="","",COUNTIFS(RESIDENTS!$M:$M,"Moderna",RESIDENTS!$W:$W,"&lt;="&amp;BE$40,RESIDENTS!$H:$H,"",RESIDENTS!$I:$I,"")+
COUNTIFS(RESIDENTS!$M:$M,"Moderna",RESIDENTS!$W:$W,"&lt;="&amp;BE$40,RESIDENTS!$H:$H,"",RESIDENTS!$I:$I,"&gt;="&amp;BE$39)+
COUNTIFS(RESIDENTS!$M:$M,"Moderna",RESIDENTS!$W:$W,"&lt;="&amp;BE$40,RESIDENTS!$H:$H,"&lt;="&amp;BE$40,RESIDENTS!$I:$I,"")+
COUNTIFS(RESIDENTS!$M:$M,"Moderna",RESIDENTS!$W:$W,"&lt;="&amp;BE$40,RESIDENTS!$H:$H,"&lt;="&amp;BE$40,RESIDENTS!$I:$I,"&gt;="&amp;BE$39))</f>
        <v/>
      </c>
      <c r="BF46" s="18" t="str">
        <f ca="1">IF(BF$40="","",COUNTIFS(RESIDENTS!$M:$M,"Moderna",RESIDENTS!$W:$W,"&lt;="&amp;BF$40,RESIDENTS!$H:$H,"",RESIDENTS!$I:$I,"")+
COUNTIFS(RESIDENTS!$M:$M,"Moderna",RESIDENTS!$W:$W,"&lt;="&amp;BF$40,RESIDENTS!$H:$H,"",RESIDENTS!$I:$I,"&gt;="&amp;BF$39)+
COUNTIFS(RESIDENTS!$M:$M,"Moderna",RESIDENTS!$W:$W,"&lt;="&amp;BF$40,RESIDENTS!$H:$H,"&lt;="&amp;BF$40,RESIDENTS!$I:$I,"")+
COUNTIFS(RESIDENTS!$M:$M,"Moderna",RESIDENTS!$W:$W,"&lt;="&amp;BF$40,RESIDENTS!$H:$H,"&lt;="&amp;BF$40,RESIDENTS!$I:$I,"&gt;="&amp;BF$39))</f>
        <v/>
      </c>
      <c r="BG46" s="18" t="str">
        <f ca="1">IF(BG$40="","",COUNTIFS(RESIDENTS!$M:$M,"Moderna",RESIDENTS!$W:$W,"&lt;="&amp;BG$40,RESIDENTS!$H:$H,"",RESIDENTS!$I:$I,"")+
COUNTIFS(RESIDENTS!$M:$M,"Moderna",RESIDENTS!$W:$W,"&lt;="&amp;BG$40,RESIDENTS!$H:$H,"",RESIDENTS!$I:$I,"&gt;="&amp;BG$39)+
COUNTIFS(RESIDENTS!$M:$M,"Moderna",RESIDENTS!$W:$W,"&lt;="&amp;BG$40,RESIDENTS!$H:$H,"&lt;="&amp;BG$40,RESIDENTS!$I:$I,"")+
COUNTIFS(RESIDENTS!$M:$M,"Moderna",RESIDENTS!$W:$W,"&lt;="&amp;BG$40,RESIDENTS!$H:$H,"&lt;="&amp;BG$40,RESIDENTS!$I:$I,"&gt;="&amp;BG$39))</f>
        <v/>
      </c>
      <c r="BH46" s="18" t="str">
        <f ca="1">IF(BH$40="","",COUNTIFS(RESIDENTS!$M:$M,"Moderna",RESIDENTS!$W:$W,"&lt;="&amp;BH$40,RESIDENTS!$H:$H,"",RESIDENTS!$I:$I,"")+
COUNTIFS(RESIDENTS!$M:$M,"Moderna",RESIDENTS!$W:$W,"&lt;="&amp;BH$40,RESIDENTS!$H:$H,"",RESIDENTS!$I:$I,"&gt;="&amp;BH$39)+
COUNTIFS(RESIDENTS!$M:$M,"Moderna",RESIDENTS!$W:$W,"&lt;="&amp;BH$40,RESIDENTS!$H:$H,"&lt;="&amp;BH$40,RESIDENTS!$I:$I,"")+
COUNTIFS(RESIDENTS!$M:$M,"Moderna",RESIDENTS!$W:$W,"&lt;="&amp;BH$40,RESIDENTS!$H:$H,"&lt;="&amp;BH$40,RESIDENTS!$I:$I,"&gt;="&amp;BH$39))</f>
        <v/>
      </c>
      <c r="BI46" s="18" t="str">
        <f ca="1">IF(BI$40="","",COUNTIFS(RESIDENTS!$M:$M,"Moderna",RESIDENTS!$W:$W,"&lt;="&amp;BI$40,RESIDENTS!$H:$H,"",RESIDENTS!$I:$I,"")+
COUNTIFS(RESIDENTS!$M:$M,"Moderna",RESIDENTS!$W:$W,"&lt;="&amp;BI$40,RESIDENTS!$H:$H,"",RESIDENTS!$I:$I,"&gt;="&amp;BI$39)+
COUNTIFS(RESIDENTS!$M:$M,"Moderna",RESIDENTS!$W:$W,"&lt;="&amp;BI$40,RESIDENTS!$H:$H,"&lt;="&amp;BI$40,RESIDENTS!$I:$I,"")+
COUNTIFS(RESIDENTS!$M:$M,"Moderna",RESIDENTS!$W:$W,"&lt;="&amp;BI$40,RESIDENTS!$H:$H,"&lt;="&amp;BI$40,RESIDENTS!$I:$I,"&gt;="&amp;BI$39))</f>
        <v/>
      </c>
      <c r="BJ46" s="18" t="str">
        <f ca="1">IF(BJ$40="","",COUNTIFS(RESIDENTS!$M:$M,"Moderna",RESIDENTS!$W:$W,"&lt;="&amp;BJ$40,RESIDENTS!$H:$H,"",RESIDENTS!$I:$I,"")+
COUNTIFS(RESIDENTS!$M:$M,"Moderna",RESIDENTS!$W:$W,"&lt;="&amp;BJ$40,RESIDENTS!$H:$H,"",RESIDENTS!$I:$I,"&gt;="&amp;BJ$39)+
COUNTIFS(RESIDENTS!$M:$M,"Moderna",RESIDENTS!$W:$W,"&lt;="&amp;BJ$40,RESIDENTS!$H:$H,"&lt;="&amp;BJ$40,RESIDENTS!$I:$I,"")+
COUNTIFS(RESIDENTS!$M:$M,"Moderna",RESIDENTS!$W:$W,"&lt;="&amp;BJ$40,RESIDENTS!$H:$H,"&lt;="&amp;BJ$40,RESIDENTS!$I:$I,"&gt;="&amp;BJ$39))</f>
        <v/>
      </c>
      <c r="BK46" s="18" t="str">
        <f ca="1">IF(BK$40="","",COUNTIFS(RESIDENTS!$M:$M,"Moderna",RESIDENTS!$W:$W,"&lt;="&amp;BK$40,RESIDENTS!$H:$H,"",RESIDENTS!$I:$I,"")+
COUNTIFS(RESIDENTS!$M:$M,"Moderna",RESIDENTS!$W:$W,"&lt;="&amp;BK$40,RESIDENTS!$H:$H,"",RESIDENTS!$I:$I,"&gt;="&amp;BK$39)+
COUNTIFS(RESIDENTS!$M:$M,"Moderna",RESIDENTS!$W:$W,"&lt;="&amp;BK$40,RESIDENTS!$H:$H,"&lt;="&amp;BK$40,RESIDENTS!$I:$I,"")+
COUNTIFS(RESIDENTS!$M:$M,"Moderna",RESIDENTS!$W:$W,"&lt;="&amp;BK$40,RESIDENTS!$H:$H,"&lt;="&amp;BK$40,RESIDENTS!$I:$I,"&gt;="&amp;BK$39))</f>
        <v/>
      </c>
      <c r="BL46" s="18" t="str">
        <f ca="1">IF(BL$40="","",COUNTIFS(RESIDENTS!$M:$M,"Moderna",RESIDENTS!$W:$W,"&lt;="&amp;BL$40,RESIDENTS!$H:$H,"",RESIDENTS!$I:$I,"")+
COUNTIFS(RESIDENTS!$M:$M,"Moderna",RESIDENTS!$W:$W,"&lt;="&amp;BL$40,RESIDENTS!$H:$H,"",RESIDENTS!$I:$I,"&gt;="&amp;BL$39)+
COUNTIFS(RESIDENTS!$M:$M,"Moderna",RESIDENTS!$W:$W,"&lt;="&amp;BL$40,RESIDENTS!$H:$H,"&lt;="&amp;BL$40,RESIDENTS!$I:$I,"")+
COUNTIFS(RESIDENTS!$M:$M,"Moderna",RESIDENTS!$W:$W,"&lt;="&amp;BL$40,RESIDENTS!$H:$H,"&lt;="&amp;BL$40,RESIDENTS!$I:$I,"&gt;="&amp;BL$39))</f>
        <v/>
      </c>
      <c r="BM46" s="18" t="str">
        <f ca="1">IF(BM$40="","",COUNTIFS(RESIDENTS!$M:$M,"Moderna",RESIDENTS!$W:$W,"&lt;="&amp;BM$40,RESIDENTS!$H:$H,"",RESIDENTS!$I:$I,"")+
COUNTIFS(RESIDENTS!$M:$M,"Moderna",RESIDENTS!$W:$W,"&lt;="&amp;BM$40,RESIDENTS!$H:$H,"",RESIDENTS!$I:$I,"&gt;="&amp;BM$39)+
COUNTIFS(RESIDENTS!$M:$M,"Moderna",RESIDENTS!$W:$W,"&lt;="&amp;BM$40,RESIDENTS!$H:$H,"&lt;="&amp;BM$40,RESIDENTS!$I:$I,"")+
COUNTIFS(RESIDENTS!$M:$M,"Moderna",RESIDENTS!$W:$W,"&lt;="&amp;BM$40,RESIDENTS!$H:$H,"&lt;="&amp;BM$40,RESIDENTS!$I:$I,"&gt;="&amp;BM$39))</f>
        <v/>
      </c>
      <c r="BN46" s="18" t="str">
        <f ca="1">IF(BN$40="","",COUNTIFS(RESIDENTS!$M:$M,"Moderna",RESIDENTS!$W:$W,"&lt;="&amp;BN$40,RESIDENTS!$H:$H,"",RESIDENTS!$I:$I,"")+
COUNTIFS(RESIDENTS!$M:$M,"Moderna",RESIDENTS!$W:$W,"&lt;="&amp;BN$40,RESIDENTS!$H:$H,"",RESIDENTS!$I:$I,"&gt;="&amp;BN$39)+
COUNTIFS(RESIDENTS!$M:$M,"Moderna",RESIDENTS!$W:$W,"&lt;="&amp;BN$40,RESIDENTS!$H:$H,"&lt;="&amp;BN$40,RESIDENTS!$I:$I,"")+
COUNTIFS(RESIDENTS!$M:$M,"Moderna",RESIDENTS!$W:$W,"&lt;="&amp;BN$40,RESIDENTS!$H:$H,"&lt;="&amp;BN$40,RESIDENTS!$I:$I,"&gt;="&amp;BN$39))</f>
        <v/>
      </c>
      <c r="BO46" s="18" t="str">
        <f ca="1">IF(BO$40="","",COUNTIFS(RESIDENTS!$M:$M,"Moderna",RESIDENTS!$W:$W,"&lt;="&amp;BO$40,RESIDENTS!$H:$H,"",RESIDENTS!$I:$I,"")+
COUNTIFS(RESIDENTS!$M:$M,"Moderna",RESIDENTS!$W:$W,"&lt;="&amp;BO$40,RESIDENTS!$H:$H,"",RESIDENTS!$I:$I,"&gt;="&amp;BO$39)+
COUNTIFS(RESIDENTS!$M:$M,"Moderna",RESIDENTS!$W:$W,"&lt;="&amp;BO$40,RESIDENTS!$H:$H,"&lt;="&amp;BO$40,RESIDENTS!$I:$I,"")+
COUNTIFS(RESIDENTS!$M:$M,"Moderna",RESIDENTS!$W:$W,"&lt;="&amp;BO$40,RESIDENTS!$H:$H,"&lt;="&amp;BO$40,RESIDENTS!$I:$I,"&gt;="&amp;BO$39))</f>
        <v/>
      </c>
      <c r="BP46" s="18" t="str">
        <f ca="1">IF(BP$40="","",COUNTIFS(RESIDENTS!$M:$M,"Moderna",RESIDENTS!$W:$W,"&lt;="&amp;BP$40,RESIDENTS!$H:$H,"",RESIDENTS!$I:$I,"")+
COUNTIFS(RESIDENTS!$M:$M,"Moderna",RESIDENTS!$W:$W,"&lt;="&amp;BP$40,RESIDENTS!$H:$H,"",RESIDENTS!$I:$I,"&gt;="&amp;BP$39)+
COUNTIFS(RESIDENTS!$M:$M,"Moderna",RESIDENTS!$W:$W,"&lt;="&amp;BP$40,RESIDENTS!$H:$H,"&lt;="&amp;BP$40,RESIDENTS!$I:$I,"")+
COUNTIFS(RESIDENTS!$M:$M,"Moderna",RESIDENTS!$W:$W,"&lt;="&amp;BP$40,RESIDENTS!$H:$H,"&lt;="&amp;BP$40,RESIDENTS!$I:$I,"&gt;="&amp;BP$39))</f>
        <v/>
      </c>
      <c r="BQ46" s="18" t="str">
        <f ca="1">IF(BQ$40="","",COUNTIFS(RESIDENTS!$M:$M,"Moderna",RESIDENTS!$W:$W,"&lt;="&amp;BQ$40,RESIDENTS!$H:$H,"",RESIDENTS!$I:$I,"")+
COUNTIFS(RESIDENTS!$M:$M,"Moderna",RESIDENTS!$W:$W,"&lt;="&amp;BQ$40,RESIDENTS!$H:$H,"",RESIDENTS!$I:$I,"&gt;="&amp;BQ$39)+
COUNTIFS(RESIDENTS!$M:$M,"Moderna",RESIDENTS!$W:$W,"&lt;="&amp;BQ$40,RESIDENTS!$H:$H,"&lt;="&amp;BQ$40,RESIDENTS!$I:$I,"")+
COUNTIFS(RESIDENTS!$M:$M,"Moderna",RESIDENTS!$W:$W,"&lt;="&amp;BQ$40,RESIDENTS!$H:$H,"&lt;="&amp;BQ$40,RESIDENTS!$I:$I,"&gt;="&amp;BQ$39))</f>
        <v/>
      </c>
      <c r="BR46" s="18" t="str">
        <f ca="1">IF(BR$40="","",COUNTIFS(RESIDENTS!$M:$M,"Moderna",RESIDENTS!$W:$W,"&lt;="&amp;BR$40,RESIDENTS!$H:$H,"",RESIDENTS!$I:$I,"")+
COUNTIFS(RESIDENTS!$M:$M,"Moderna",RESIDENTS!$W:$W,"&lt;="&amp;BR$40,RESIDENTS!$H:$H,"",RESIDENTS!$I:$I,"&gt;="&amp;BR$39)+
COUNTIFS(RESIDENTS!$M:$M,"Moderna",RESIDENTS!$W:$W,"&lt;="&amp;BR$40,RESIDENTS!$H:$H,"&lt;="&amp;BR$40,RESIDENTS!$I:$I,"")+
COUNTIFS(RESIDENTS!$M:$M,"Moderna",RESIDENTS!$W:$W,"&lt;="&amp;BR$40,RESIDENTS!$H:$H,"&lt;="&amp;BR$40,RESIDENTS!$I:$I,"&gt;="&amp;BR$39))</f>
        <v/>
      </c>
      <c r="BS46" s="18" t="str">
        <f ca="1">IF(BS$40="","",COUNTIFS(RESIDENTS!$M:$M,"Moderna",RESIDENTS!$W:$W,"&lt;="&amp;BS$40,RESIDENTS!$H:$H,"",RESIDENTS!$I:$I,"")+
COUNTIFS(RESIDENTS!$M:$M,"Moderna",RESIDENTS!$W:$W,"&lt;="&amp;BS$40,RESIDENTS!$H:$H,"",RESIDENTS!$I:$I,"&gt;="&amp;BS$39)+
COUNTIFS(RESIDENTS!$M:$M,"Moderna",RESIDENTS!$W:$W,"&lt;="&amp;BS$40,RESIDENTS!$H:$H,"&lt;="&amp;BS$40,RESIDENTS!$I:$I,"")+
COUNTIFS(RESIDENTS!$M:$M,"Moderna",RESIDENTS!$W:$W,"&lt;="&amp;BS$40,RESIDENTS!$H:$H,"&lt;="&amp;BS$40,RESIDENTS!$I:$I,"&gt;="&amp;BS$39))</f>
        <v/>
      </c>
      <c r="BT46" s="18" t="str">
        <f ca="1">IF(BT$40="","",COUNTIFS(RESIDENTS!$M:$M,"Moderna",RESIDENTS!$W:$W,"&lt;="&amp;BT$40,RESIDENTS!$H:$H,"",RESIDENTS!$I:$I,"")+
COUNTIFS(RESIDENTS!$M:$M,"Moderna",RESIDENTS!$W:$W,"&lt;="&amp;BT$40,RESIDENTS!$H:$H,"",RESIDENTS!$I:$I,"&gt;="&amp;BT$39)+
COUNTIFS(RESIDENTS!$M:$M,"Moderna",RESIDENTS!$W:$W,"&lt;="&amp;BT$40,RESIDENTS!$H:$H,"&lt;="&amp;BT$40,RESIDENTS!$I:$I,"")+
COUNTIFS(RESIDENTS!$M:$M,"Moderna",RESIDENTS!$W:$W,"&lt;="&amp;BT$40,RESIDENTS!$H:$H,"&lt;="&amp;BT$40,RESIDENTS!$I:$I,"&gt;="&amp;BT$39))</f>
        <v/>
      </c>
      <c r="BU46" s="18" t="str">
        <f ca="1">IF(BU$40="","",COUNTIFS(RESIDENTS!$M:$M,"Moderna",RESIDENTS!$W:$W,"&lt;="&amp;BU$40,RESIDENTS!$H:$H,"",RESIDENTS!$I:$I,"")+
COUNTIFS(RESIDENTS!$M:$M,"Moderna",RESIDENTS!$W:$W,"&lt;="&amp;BU$40,RESIDENTS!$H:$H,"",RESIDENTS!$I:$I,"&gt;="&amp;BU$39)+
COUNTIFS(RESIDENTS!$M:$M,"Moderna",RESIDENTS!$W:$W,"&lt;="&amp;BU$40,RESIDENTS!$H:$H,"&lt;="&amp;BU$40,RESIDENTS!$I:$I,"")+
COUNTIFS(RESIDENTS!$M:$M,"Moderna",RESIDENTS!$W:$W,"&lt;="&amp;BU$40,RESIDENTS!$H:$H,"&lt;="&amp;BU$40,RESIDENTS!$I:$I,"&gt;="&amp;BU$39))</f>
        <v/>
      </c>
      <c r="BV46" s="18" t="str">
        <f ca="1">IF(BV$40="","",COUNTIFS(RESIDENTS!$M:$M,"Moderna",RESIDENTS!$W:$W,"&lt;="&amp;BV$40,RESIDENTS!$H:$H,"",RESIDENTS!$I:$I,"")+
COUNTIFS(RESIDENTS!$M:$M,"Moderna",RESIDENTS!$W:$W,"&lt;="&amp;BV$40,RESIDENTS!$H:$H,"",RESIDENTS!$I:$I,"&gt;="&amp;BV$39)+
COUNTIFS(RESIDENTS!$M:$M,"Moderna",RESIDENTS!$W:$W,"&lt;="&amp;BV$40,RESIDENTS!$H:$H,"&lt;="&amp;BV$40,RESIDENTS!$I:$I,"")+
COUNTIFS(RESIDENTS!$M:$M,"Moderna",RESIDENTS!$W:$W,"&lt;="&amp;BV$40,RESIDENTS!$H:$H,"&lt;="&amp;BV$40,RESIDENTS!$I:$I,"&gt;="&amp;BV$39))</f>
        <v/>
      </c>
      <c r="BW46" s="18" t="str">
        <f ca="1">IF(BW$40="","",COUNTIFS(RESIDENTS!$M:$M,"Moderna",RESIDENTS!$W:$W,"&lt;="&amp;BW$40,RESIDENTS!$H:$H,"",RESIDENTS!$I:$I,"")+
COUNTIFS(RESIDENTS!$M:$M,"Moderna",RESIDENTS!$W:$W,"&lt;="&amp;BW$40,RESIDENTS!$H:$H,"",RESIDENTS!$I:$I,"&gt;="&amp;BW$39)+
COUNTIFS(RESIDENTS!$M:$M,"Moderna",RESIDENTS!$W:$W,"&lt;="&amp;BW$40,RESIDENTS!$H:$H,"&lt;="&amp;BW$40,RESIDENTS!$I:$I,"")+
COUNTIFS(RESIDENTS!$M:$M,"Moderna",RESIDENTS!$W:$W,"&lt;="&amp;BW$40,RESIDENTS!$H:$H,"&lt;="&amp;BW$40,RESIDENTS!$I:$I,"&gt;="&amp;BW$39))</f>
        <v/>
      </c>
      <c r="BX46" s="18" t="str">
        <f ca="1">IF(BX$40="","",COUNTIFS(RESIDENTS!$M:$M,"Moderna",RESIDENTS!$W:$W,"&lt;="&amp;BX$40,RESIDENTS!$H:$H,"",RESIDENTS!$I:$I,"")+
COUNTIFS(RESIDENTS!$M:$M,"Moderna",RESIDENTS!$W:$W,"&lt;="&amp;BX$40,RESIDENTS!$H:$H,"",RESIDENTS!$I:$I,"&gt;="&amp;BX$39)+
COUNTIFS(RESIDENTS!$M:$M,"Moderna",RESIDENTS!$W:$W,"&lt;="&amp;BX$40,RESIDENTS!$H:$H,"&lt;="&amp;BX$40,RESIDENTS!$I:$I,"")+
COUNTIFS(RESIDENTS!$M:$M,"Moderna",RESIDENTS!$W:$W,"&lt;="&amp;BX$40,RESIDENTS!$H:$H,"&lt;="&amp;BX$40,RESIDENTS!$I:$I,"&gt;="&amp;BX$39))</f>
        <v/>
      </c>
      <c r="BY46" s="18" t="str">
        <f ca="1">IF(BY$40="","",COUNTIFS(RESIDENTS!$M:$M,"Moderna",RESIDENTS!$W:$W,"&lt;="&amp;BY$40,RESIDENTS!$H:$H,"",RESIDENTS!$I:$I,"")+
COUNTIFS(RESIDENTS!$M:$M,"Moderna",RESIDENTS!$W:$W,"&lt;="&amp;BY$40,RESIDENTS!$H:$H,"",RESIDENTS!$I:$I,"&gt;="&amp;BY$39)+
COUNTIFS(RESIDENTS!$M:$M,"Moderna",RESIDENTS!$W:$W,"&lt;="&amp;BY$40,RESIDENTS!$H:$H,"&lt;="&amp;BY$40,RESIDENTS!$I:$I,"")+
COUNTIFS(RESIDENTS!$M:$M,"Moderna",RESIDENTS!$W:$W,"&lt;="&amp;BY$40,RESIDENTS!$H:$H,"&lt;="&amp;BY$40,RESIDENTS!$I:$I,"&gt;="&amp;BY$39))</f>
        <v/>
      </c>
      <c r="BZ46" s="18" t="str">
        <f ca="1">IF(BZ$40="","",COUNTIFS(RESIDENTS!$M:$M,"Moderna",RESIDENTS!$W:$W,"&lt;="&amp;BZ$40,RESIDENTS!$H:$H,"",RESIDENTS!$I:$I,"")+
COUNTIFS(RESIDENTS!$M:$M,"Moderna",RESIDENTS!$W:$W,"&lt;="&amp;BZ$40,RESIDENTS!$H:$H,"",RESIDENTS!$I:$I,"&gt;="&amp;BZ$39)+
COUNTIFS(RESIDENTS!$M:$M,"Moderna",RESIDENTS!$W:$W,"&lt;="&amp;BZ$40,RESIDENTS!$H:$H,"&lt;="&amp;BZ$40,RESIDENTS!$I:$I,"")+
COUNTIFS(RESIDENTS!$M:$M,"Moderna",RESIDENTS!$W:$W,"&lt;="&amp;BZ$40,RESIDENTS!$H:$H,"&lt;="&amp;BZ$40,RESIDENTS!$I:$I,"&gt;="&amp;BZ$39))</f>
        <v/>
      </c>
      <c r="CA46" s="18" t="str">
        <f ca="1">IF(CA$40="","",COUNTIFS(RESIDENTS!$M:$M,"Moderna",RESIDENTS!$W:$W,"&lt;="&amp;CA$40,RESIDENTS!$H:$H,"",RESIDENTS!$I:$I,"")+
COUNTIFS(RESIDENTS!$M:$M,"Moderna",RESIDENTS!$W:$W,"&lt;="&amp;CA$40,RESIDENTS!$H:$H,"",RESIDENTS!$I:$I,"&gt;="&amp;CA$39)+
COUNTIFS(RESIDENTS!$M:$M,"Moderna",RESIDENTS!$W:$W,"&lt;="&amp;CA$40,RESIDENTS!$H:$H,"&lt;="&amp;CA$40,RESIDENTS!$I:$I,"")+
COUNTIFS(RESIDENTS!$M:$M,"Moderna",RESIDENTS!$W:$W,"&lt;="&amp;CA$40,RESIDENTS!$H:$H,"&lt;="&amp;CA$40,RESIDENTS!$I:$I,"&gt;="&amp;CA$39))</f>
        <v/>
      </c>
      <c r="CB46" s="18" t="str">
        <f ca="1">IF(CB$40="","",COUNTIFS(RESIDENTS!$M:$M,"Moderna",RESIDENTS!$W:$W,"&lt;="&amp;CB$40,RESIDENTS!$H:$H,"",RESIDENTS!$I:$I,"")+
COUNTIFS(RESIDENTS!$M:$M,"Moderna",RESIDENTS!$W:$W,"&lt;="&amp;CB$40,RESIDENTS!$H:$H,"",RESIDENTS!$I:$I,"&gt;="&amp;CB$39)+
COUNTIFS(RESIDENTS!$M:$M,"Moderna",RESIDENTS!$W:$W,"&lt;="&amp;CB$40,RESIDENTS!$H:$H,"&lt;="&amp;CB$40,RESIDENTS!$I:$I,"")+
COUNTIFS(RESIDENTS!$M:$M,"Moderna",RESIDENTS!$W:$W,"&lt;="&amp;CB$40,RESIDENTS!$H:$H,"&lt;="&amp;CB$40,RESIDENTS!$I:$I,"&gt;="&amp;CB$39))</f>
        <v/>
      </c>
      <c r="CC46" s="18" t="str">
        <f ca="1">IF(CC$40="","",COUNTIFS(RESIDENTS!$M:$M,"Moderna",RESIDENTS!$W:$W,"&lt;="&amp;CC$40,RESIDENTS!$H:$H,"",RESIDENTS!$I:$I,"")+
COUNTIFS(RESIDENTS!$M:$M,"Moderna",RESIDENTS!$W:$W,"&lt;="&amp;CC$40,RESIDENTS!$H:$H,"",RESIDENTS!$I:$I,"&gt;="&amp;CC$39)+
COUNTIFS(RESIDENTS!$M:$M,"Moderna",RESIDENTS!$W:$W,"&lt;="&amp;CC$40,RESIDENTS!$H:$H,"&lt;="&amp;CC$40,RESIDENTS!$I:$I,"")+
COUNTIFS(RESIDENTS!$M:$M,"Moderna",RESIDENTS!$W:$W,"&lt;="&amp;CC$40,RESIDENTS!$H:$H,"&lt;="&amp;CC$40,RESIDENTS!$I:$I,"&gt;="&amp;CC$39))</f>
        <v/>
      </c>
      <c r="CD46" s="18" t="str">
        <f ca="1">IF(CD$40="","",COUNTIFS(RESIDENTS!$M:$M,"Moderna",RESIDENTS!$W:$W,"&lt;="&amp;CD$40,RESIDENTS!$H:$H,"",RESIDENTS!$I:$I,"")+
COUNTIFS(RESIDENTS!$M:$M,"Moderna",RESIDENTS!$W:$W,"&lt;="&amp;CD$40,RESIDENTS!$H:$H,"",RESIDENTS!$I:$I,"&gt;="&amp;CD$39)+
COUNTIFS(RESIDENTS!$M:$M,"Moderna",RESIDENTS!$W:$W,"&lt;="&amp;CD$40,RESIDENTS!$H:$H,"&lt;="&amp;CD$40,RESIDENTS!$I:$I,"")+
COUNTIFS(RESIDENTS!$M:$M,"Moderna",RESIDENTS!$W:$W,"&lt;="&amp;CD$40,RESIDENTS!$H:$H,"&lt;="&amp;CD$40,RESIDENTS!$I:$I,"&gt;="&amp;CD$39))</f>
        <v/>
      </c>
      <c r="CE46" s="18" t="str">
        <f ca="1">IF(CE$40="","",COUNTIFS(RESIDENTS!$M:$M,"Moderna",RESIDENTS!$W:$W,"&lt;="&amp;CE$40,RESIDENTS!$H:$H,"",RESIDENTS!$I:$I,"")+
COUNTIFS(RESIDENTS!$M:$M,"Moderna",RESIDENTS!$W:$W,"&lt;="&amp;CE$40,RESIDENTS!$H:$H,"",RESIDENTS!$I:$I,"&gt;="&amp;CE$39)+
COUNTIFS(RESIDENTS!$M:$M,"Moderna",RESIDENTS!$W:$W,"&lt;="&amp;CE$40,RESIDENTS!$H:$H,"&lt;="&amp;CE$40,RESIDENTS!$I:$I,"")+
COUNTIFS(RESIDENTS!$M:$M,"Moderna",RESIDENTS!$W:$W,"&lt;="&amp;CE$40,RESIDENTS!$H:$H,"&lt;="&amp;CE$40,RESIDENTS!$I:$I,"&gt;="&amp;CE$39))</f>
        <v/>
      </c>
      <c r="CF46" s="18" t="str">
        <f ca="1">IF(CF$40="","",COUNTIFS(RESIDENTS!$M:$M,"Moderna",RESIDENTS!$W:$W,"&lt;="&amp;CF$40,RESIDENTS!$H:$H,"",RESIDENTS!$I:$I,"")+
COUNTIFS(RESIDENTS!$M:$M,"Moderna",RESIDENTS!$W:$W,"&lt;="&amp;CF$40,RESIDENTS!$H:$H,"",RESIDENTS!$I:$I,"&gt;="&amp;CF$39)+
COUNTIFS(RESIDENTS!$M:$M,"Moderna",RESIDENTS!$W:$W,"&lt;="&amp;CF$40,RESIDENTS!$H:$H,"&lt;="&amp;CF$40,RESIDENTS!$I:$I,"")+
COUNTIFS(RESIDENTS!$M:$M,"Moderna",RESIDENTS!$W:$W,"&lt;="&amp;CF$40,RESIDENTS!$H:$H,"&lt;="&amp;CF$40,RESIDENTS!$I:$I,"&gt;="&amp;CF$39))</f>
        <v/>
      </c>
      <c r="CG46" s="18" t="str">
        <f ca="1">IF(CG$40="","",COUNTIFS(RESIDENTS!$M:$M,"Moderna",RESIDENTS!$W:$W,"&lt;="&amp;CG$40,RESIDENTS!$H:$H,"",RESIDENTS!$I:$I,"")+
COUNTIFS(RESIDENTS!$M:$M,"Moderna",RESIDENTS!$W:$W,"&lt;="&amp;CG$40,RESIDENTS!$H:$H,"",RESIDENTS!$I:$I,"&gt;="&amp;CG$39)+
COUNTIFS(RESIDENTS!$M:$M,"Moderna",RESIDENTS!$W:$W,"&lt;="&amp;CG$40,RESIDENTS!$H:$H,"&lt;="&amp;CG$40,RESIDENTS!$I:$I,"")+
COUNTIFS(RESIDENTS!$M:$M,"Moderna",RESIDENTS!$W:$W,"&lt;="&amp;CG$40,RESIDENTS!$H:$H,"&lt;="&amp;CG$40,RESIDENTS!$I:$I,"&gt;="&amp;CG$39))</f>
        <v/>
      </c>
      <c r="CH46" s="18" t="str">
        <f ca="1">IF(CH$40="","",COUNTIFS(RESIDENTS!$M:$M,"Moderna",RESIDENTS!$W:$W,"&lt;="&amp;CH$40,RESIDENTS!$H:$H,"",RESIDENTS!$I:$I,"")+
COUNTIFS(RESIDENTS!$M:$M,"Moderna",RESIDENTS!$W:$W,"&lt;="&amp;CH$40,RESIDENTS!$H:$H,"",RESIDENTS!$I:$I,"&gt;="&amp;CH$39)+
COUNTIFS(RESIDENTS!$M:$M,"Moderna",RESIDENTS!$W:$W,"&lt;="&amp;CH$40,RESIDENTS!$H:$H,"&lt;="&amp;CH$40,RESIDENTS!$I:$I,"")+
COUNTIFS(RESIDENTS!$M:$M,"Moderna",RESIDENTS!$W:$W,"&lt;="&amp;CH$40,RESIDENTS!$H:$H,"&lt;="&amp;CH$40,RESIDENTS!$I:$I,"&gt;="&amp;CH$39))</f>
        <v/>
      </c>
      <c r="CI46" s="18" t="str">
        <f ca="1">IF(CI$40="","",COUNTIFS(RESIDENTS!$M:$M,"Moderna",RESIDENTS!$W:$W,"&lt;="&amp;CI$40,RESIDENTS!$H:$H,"",RESIDENTS!$I:$I,"")+
COUNTIFS(RESIDENTS!$M:$M,"Moderna",RESIDENTS!$W:$W,"&lt;="&amp;CI$40,RESIDENTS!$H:$H,"",RESIDENTS!$I:$I,"&gt;="&amp;CI$39)+
COUNTIFS(RESIDENTS!$M:$M,"Moderna",RESIDENTS!$W:$W,"&lt;="&amp;CI$40,RESIDENTS!$H:$H,"&lt;="&amp;CI$40,RESIDENTS!$I:$I,"")+
COUNTIFS(RESIDENTS!$M:$M,"Moderna",RESIDENTS!$W:$W,"&lt;="&amp;CI$40,RESIDENTS!$H:$H,"&lt;="&amp;CI$40,RESIDENTS!$I:$I,"&gt;="&amp;CI$39))</f>
        <v/>
      </c>
      <c r="CJ46" s="18" t="str">
        <f ca="1">IF(CJ$40="","",COUNTIFS(RESIDENTS!$M:$M,"Moderna",RESIDENTS!$W:$W,"&lt;="&amp;CJ$40,RESIDENTS!$H:$H,"",RESIDENTS!$I:$I,"")+
COUNTIFS(RESIDENTS!$M:$M,"Moderna",RESIDENTS!$W:$W,"&lt;="&amp;CJ$40,RESIDENTS!$H:$H,"",RESIDENTS!$I:$I,"&gt;="&amp;CJ$39)+
COUNTIFS(RESIDENTS!$M:$M,"Moderna",RESIDENTS!$W:$W,"&lt;="&amp;CJ$40,RESIDENTS!$H:$H,"&lt;="&amp;CJ$40,RESIDENTS!$I:$I,"")+
COUNTIFS(RESIDENTS!$M:$M,"Moderna",RESIDENTS!$W:$W,"&lt;="&amp;CJ$40,RESIDENTS!$H:$H,"&lt;="&amp;CJ$40,RESIDENTS!$I:$I,"&gt;="&amp;CJ$39))</f>
        <v/>
      </c>
      <c r="CK46" s="18" t="str">
        <f ca="1">IF(CK$40="","",COUNTIFS(RESIDENTS!$M:$M,"Moderna",RESIDENTS!$W:$W,"&lt;="&amp;CK$40,RESIDENTS!$H:$H,"",RESIDENTS!$I:$I,"")+
COUNTIFS(RESIDENTS!$M:$M,"Moderna",RESIDENTS!$W:$W,"&lt;="&amp;CK$40,RESIDENTS!$H:$H,"",RESIDENTS!$I:$I,"&gt;="&amp;CK$39)+
COUNTIFS(RESIDENTS!$M:$M,"Moderna",RESIDENTS!$W:$W,"&lt;="&amp;CK$40,RESIDENTS!$H:$H,"&lt;="&amp;CK$40,RESIDENTS!$I:$I,"")+
COUNTIFS(RESIDENTS!$M:$M,"Moderna",RESIDENTS!$W:$W,"&lt;="&amp;CK$40,RESIDENTS!$H:$H,"&lt;="&amp;CK$40,RESIDENTS!$I:$I,"&gt;="&amp;CK$39))</f>
        <v/>
      </c>
      <c r="CL46" s="18" t="str">
        <f ca="1">IF(CL$40="","",COUNTIFS(RESIDENTS!$M:$M,"Moderna",RESIDENTS!$W:$W,"&lt;="&amp;CL$40,RESIDENTS!$H:$H,"",RESIDENTS!$I:$I,"")+
COUNTIFS(RESIDENTS!$M:$M,"Moderna",RESIDENTS!$W:$W,"&lt;="&amp;CL$40,RESIDENTS!$H:$H,"",RESIDENTS!$I:$I,"&gt;="&amp;CL$39)+
COUNTIFS(RESIDENTS!$M:$M,"Moderna",RESIDENTS!$W:$W,"&lt;="&amp;CL$40,RESIDENTS!$H:$H,"&lt;="&amp;CL$40,RESIDENTS!$I:$I,"")+
COUNTIFS(RESIDENTS!$M:$M,"Moderna",RESIDENTS!$W:$W,"&lt;="&amp;CL$40,RESIDENTS!$H:$H,"&lt;="&amp;CL$40,RESIDENTS!$I:$I,"&gt;="&amp;CL$39))</f>
        <v/>
      </c>
      <c r="CM46" s="18" t="str">
        <f ca="1">IF(CM$40="","",COUNTIFS(RESIDENTS!$M:$M,"Moderna",RESIDENTS!$W:$W,"&lt;="&amp;CM$40,RESIDENTS!$H:$H,"",RESIDENTS!$I:$I,"")+
COUNTIFS(RESIDENTS!$M:$M,"Moderna",RESIDENTS!$W:$W,"&lt;="&amp;CM$40,RESIDENTS!$H:$H,"",RESIDENTS!$I:$I,"&gt;="&amp;CM$39)+
COUNTIFS(RESIDENTS!$M:$M,"Moderna",RESIDENTS!$W:$W,"&lt;="&amp;CM$40,RESIDENTS!$H:$H,"&lt;="&amp;CM$40,RESIDENTS!$I:$I,"")+
COUNTIFS(RESIDENTS!$M:$M,"Moderna",RESIDENTS!$W:$W,"&lt;="&amp;CM$40,RESIDENTS!$H:$H,"&lt;="&amp;CM$40,RESIDENTS!$I:$I,"&gt;="&amp;CM$39))</f>
        <v/>
      </c>
      <c r="CN46" s="18" t="str">
        <f ca="1">IF(CN$40="","",COUNTIFS(RESIDENTS!$M:$M,"Moderna",RESIDENTS!$W:$W,"&lt;="&amp;CN$40,RESIDENTS!$H:$H,"",RESIDENTS!$I:$I,"")+
COUNTIFS(RESIDENTS!$M:$M,"Moderna",RESIDENTS!$W:$W,"&lt;="&amp;CN$40,RESIDENTS!$H:$H,"",RESIDENTS!$I:$I,"&gt;="&amp;CN$39)+
COUNTIFS(RESIDENTS!$M:$M,"Moderna",RESIDENTS!$W:$W,"&lt;="&amp;CN$40,RESIDENTS!$H:$H,"&lt;="&amp;CN$40,RESIDENTS!$I:$I,"")+
COUNTIFS(RESIDENTS!$M:$M,"Moderna",RESIDENTS!$W:$W,"&lt;="&amp;CN$40,RESIDENTS!$H:$H,"&lt;="&amp;CN$40,RESIDENTS!$I:$I,"&gt;="&amp;CN$39))</f>
        <v/>
      </c>
      <c r="CO46" s="18" t="str">
        <f ca="1">IF(CO$40="","",COUNTIFS(RESIDENTS!$M:$M,"Moderna",RESIDENTS!$W:$W,"&lt;="&amp;CO$40,RESIDENTS!$H:$H,"",RESIDENTS!$I:$I,"")+
COUNTIFS(RESIDENTS!$M:$M,"Moderna",RESIDENTS!$W:$W,"&lt;="&amp;CO$40,RESIDENTS!$H:$H,"",RESIDENTS!$I:$I,"&gt;="&amp;CO$39)+
COUNTIFS(RESIDENTS!$M:$M,"Moderna",RESIDENTS!$W:$W,"&lt;="&amp;CO$40,RESIDENTS!$H:$H,"&lt;="&amp;CO$40,RESIDENTS!$I:$I,"")+
COUNTIFS(RESIDENTS!$M:$M,"Moderna",RESIDENTS!$W:$W,"&lt;="&amp;CO$40,RESIDENTS!$H:$H,"&lt;="&amp;CO$40,RESIDENTS!$I:$I,"&gt;="&amp;CO$39))</f>
        <v/>
      </c>
      <c r="CP46" s="18" t="str">
        <f ca="1">IF(CP$40="","",COUNTIFS(RESIDENTS!$M:$M,"Moderna",RESIDENTS!$W:$W,"&lt;="&amp;CP$40,RESIDENTS!$H:$H,"",RESIDENTS!$I:$I,"")+
COUNTIFS(RESIDENTS!$M:$M,"Moderna",RESIDENTS!$W:$W,"&lt;="&amp;CP$40,RESIDENTS!$H:$H,"",RESIDENTS!$I:$I,"&gt;="&amp;CP$39)+
COUNTIFS(RESIDENTS!$M:$M,"Moderna",RESIDENTS!$W:$W,"&lt;="&amp;CP$40,RESIDENTS!$H:$H,"&lt;="&amp;CP$40,RESIDENTS!$I:$I,"")+
COUNTIFS(RESIDENTS!$M:$M,"Moderna",RESIDENTS!$W:$W,"&lt;="&amp;CP$40,RESIDENTS!$H:$H,"&lt;="&amp;CP$40,RESIDENTS!$I:$I,"&gt;="&amp;CP$39))</f>
        <v/>
      </c>
      <c r="CQ46" s="18" t="str">
        <f ca="1">IF(CQ$40="","",COUNTIFS(RESIDENTS!$M:$M,"Moderna",RESIDENTS!$W:$W,"&lt;="&amp;CQ$40,RESIDENTS!$H:$H,"",RESIDENTS!$I:$I,"")+
COUNTIFS(RESIDENTS!$M:$M,"Moderna",RESIDENTS!$W:$W,"&lt;="&amp;CQ$40,RESIDENTS!$H:$H,"",RESIDENTS!$I:$I,"&gt;="&amp;CQ$39)+
COUNTIFS(RESIDENTS!$M:$M,"Moderna",RESIDENTS!$W:$W,"&lt;="&amp;CQ$40,RESIDENTS!$H:$H,"&lt;="&amp;CQ$40,RESIDENTS!$I:$I,"")+
COUNTIFS(RESIDENTS!$M:$M,"Moderna",RESIDENTS!$W:$W,"&lt;="&amp;CQ$40,RESIDENTS!$H:$H,"&lt;="&amp;CQ$40,RESIDENTS!$I:$I,"&gt;="&amp;CQ$39))</f>
        <v/>
      </c>
      <c r="CR46" s="18" t="str">
        <f ca="1">IF(CR$40="","",COUNTIFS(RESIDENTS!$M:$M,"Moderna",RESIDENTS!$W:$W,"&lt;="&amp;CR$40,RESIDENTS!$H:$H,"",RESIDENTS!$I:$I,"")+
COUNTIFS(RESIDENTS!$M:$M,"Moderna",RESIDENTS!$W:$W,"&lt;="&amp;CR$40,RESIDENTS!$H:$H,"",RESIDENTS!$I:$I,"&gt;="&amp;CR$39)+
COUNTIFS(RESIDENTS!$M:$M,"Moderna",RESIDENTS!$W:$W,"&lt;="&amp;CR$40,RESIDENTS!$H:$H,"&lt;="&amp;CR$40,RESIDENTS!$I:$I,"")+
COUNTIFS(RESIDENTS!$M:$M,"Moderna",RESIDENTS!$W:$W,"&lt;="&amp;CR$40,RESIDENTS!$H:$H,"&lt;="&amp;CR$40,RESIDENTS!$I:$I,"&gt;="&amp;CR$39))</f>
        <v/>
      </c>
      <c r="CS46" s="18" t="str">
        <f ca="1">IF(CS$40="","",COUNTIFS(RESIDENTS!$M:$M,"Moderna",RESIDENTS!$W:$W,"&lt;="&amp;CS$40,RESIDENTS!$H:$H,"",RESIDENTS!$I:$I,"")+
COUNTIFS(RESIDENTS!$M:$M,"Moderna",RESIDENTS!$W:$W,"&lt;="&amp;CS$40,RESIDENTS!$H:$H,"",RESIDENTS!$I:$I,"&gt;="&amp;CS$39)+
COUNTIFS(RESIDENTS!$M:$M,"Moderna",RESIDENTS!$W:$W,"&lt;="&amp;CS$40,RESIDENTS!$H:$H,"&lt;="&amp;CS$40,RESIDENTS!$I:$I,"")+
COUNTIFS(RESIDENTS!$M:$M,"Moderna",RESIDENTS!$W:$W,"&lt;="&amp;CS$40,RESIDENTS!$H:$H,"&lt;="&amp;CS$40,RESIDENTS!$I:$I,"&gt;="&amp;CS$39))</f>
        <v/>
      </c>
      <c r="CT46" s="18" t="str">
        <f ca="1">IF(CT$40="","",COUNTIFS(RESIDENTS!$M:$M,"Moderna",RESIDENTS!$W:$W,"&lt;="&amp;CT$40,RESIDENTS!$H:$H,"",RESIDENTS!$I:$I,"")+
COUNTIFS(RESIDENTS!$M:$M,"Moderna",RESIDENTS!$W:$W,"&lt;="&amp;CT$40,RESIDENTS!$H:$H,"",RESIDENTS!$I:$I,"&gt;="&amp;CT$39)+
COUNTIFS(RESIDENTS!$M:$M,"Moderna",RESIDENTS!$W:$W,"&lt;="&amp;CT$40,RESIDENTS!$H:$H,"&lt;="&amp;CT$40,RESIDENTS!$I:$I,"")+
COUNTIFS(RESIDENTS!$M:$M,"Moderna",RESIDENTS!$W:$W,"&lt;="&amp;CT$40,RESIDENTS!$H:$H,"&lt;="&amp;CT$40,RESIDENTS!$I:$I,"&gt;="&amp;CT$39))</f>
        <v/>
      </c>
      <c r="CU46" s="18" t="str">
        <f ca="1">IF(CU$40="","",COUNTIFS(RESIDENTS!$M:$M,"Moderna",RESIDENTS!$W:$W,"&lt;="&amp;CU$40,RESIDENTS!$H:$H,"",RESIDENTS!$I:$I,"")+
COUNTIFS(RESIDENTS!$M:$M,"Moderna",RESIDENTS!$W:$W,"&lt;="&amp;CU$40,RESIDENTS!$H:$H,"",RESIDENTS!$I:$I,"&gt;="&amp;CU$39)+
COUNTIFS(RESIDENTS!$M:$M,"Moderna",RESIDENTS!$W:$W,"&lt;="&amp;CU$40,RESIDENTS!$H:$H,"&lt;="&amp;CU$40,RESIDENTS!$I:$I,"")+
COUNTIFS(RESIDENTS!$M:$M,"Moderna",RESIDENTS!$W:$W,"&lt;="&amp;CU$40,RESIDENTS!$H:$H,"&lt;="&amp;CU$40,RESIDENTS!$I:$I,"&gt;="&amp;CU$39))</f>
        <v/>
      </c>
      <c r="CV46" s="18" t="str">
        <f ca="1">IF(CV$40="","",COUNTIFS(RESIDENTS!$M:$M,"Moderna",RESIDENTS!$W:$W,"&lt;="&amp;CV$40,RESIDENTS!$H:$H,"",RESIDENTS!$I:$I,"")+
COUNTIFS(RESIDENTS!$M:$M,"Moderna",RESIDENTS!$W:$W,"&lt;="&amp;CV$40,RESIDENTS!$H:$H,"",RESIDENTS!$I:$I,"&gt;="&amp;CV$39)+
COUNTIFS(RESIDENTS!$M:$M,"Moderna",RESIDENTS!$W:$W,"&lt;="&amp;CV$40,RESIDENTS!$H:$H,"&lt;="&amp;CV$40,RESIDENTS!$I:$I,"")+
COUNTIFS(RESIDENTS!$M:$M,"Moderna",RESIDENTS!$W:$W,"&lt;="&amp;CV$40,RESIDENTS!$H:$H,"&lt;="&amp;CV$40,RESIDENTS!$I:$I,"&gt;="&amp;CV$39))</f>
        <v/>
      </c>
      <c r="CW46" s="18" t="str">
        <f ca="1">IF(CW$40="","",COUNTIFS(RESIDENTS!$M:$M,"Moderna",RESIDENTS!$W:$W,"&lt;="&amp;CW$40,RESIDENTS!$H:$H,"",RESIDENTS!$I:$I,"")+
COUNTIFS(RESIDENTS!$M:$M,"Moderna",RESIDENTS!$W:$W,"&lt;="&amp;CW$40,RESIDENTS!$H:$H,"",RESIDENTS!$I:$I,"&gt;="&amp;CW$39)+
COUNTIFS(RESIDENTS!$M:$M,"Moderna",RESIDENTS!$W:$W,"&lt;="&amp;CW$40,RESIDENTS!$H:$H,"&lt;="&amp;CW$40,RESIDENTS!$I:$I,"")+
COUNTIFS(RESIDENTS!$M:$M,"Moderna",RESIDENTS!$W:$W,"&lt;="&amp;CW$40,RESIDENTS!$H:$H,"&lt;="&amp;CW$40,RESIDENTS!$I:$I,"&gt;="&amp;CW$39))</f>
        <v/>
      </c>
      <c r="CX46" s="18" t="str">
        <f ca="1">IF(CX$40="","",COUNTIFS(RESIDENTS!$M:$M,"Moderna",RESIDENTS!$W:$W,"&lt;="&amp;CX$40,RESIDENTS!$H:$H,"",RESIDENTS!$I:$I,"")+
COUNTIFS(RESIDENTS!$M:$M,"Moderna",RESIDENTS!$W:$W,"&lt;="&amp;CX$40,RESIDENTS!$H:$H,"",RESIDENTS!$I:$I,"&gt;="&amp;CX$39)+
COUNTIFS(RESIDENTS!$M:$M,"Moderna",RESIDENTS!$W:$W,"&lt;="&amp;CX$40,RESIDENTS!$H:$H,"&lt;="&amp;CX$40,RESIDENTS!$I:$I,"")+
COUNTIFS(RESIDENTS!$M:$M,"Moderna",RESIDENTS!$W:$W,"&lt;="&amp;CX$40,RESIDENTS!$H:$H,"&lt;="&amp;CX$40,RESIDENTS!$I:$I,"&gt;="&amp;CX$39))</f>
        <v/>
      </c>
      <c r="CY46" s="18" t="str">
        <f ca="1">IF(CY$40="","",COUNTIFS(RESIDENTS!$M:$M,"Moderna",RESIDENTS!$W:$W,"&lt;="&amp;CY$40,RESIDENTS!$H:$H,"",RESIDENTS!$I:$I,"")+
COUNTIFS(RESIDENTS!$M:$M,"Moderna",RESIDENTS!$W:$W,"&lt;="&amp;CY$40,RESIDENTS!$H:$H,"",RESIDENTS!$I:$I,"&gt;="&amp;CY$39)+
COUNTIFS(RESIDENTS!$M:$M,"Moderna",RESIDENTS!$W:$W,"&lt;="&amp;CY$40,RESIDENTS!$H:$H,"&lt;="&amp;CY$40,RESIDENTS!$I:$I,"")+
COUNTIFS(RESIDENTS!$M:$M,"Moderna",RESIDENTS!$W:$W,"&lt;="&amp;CY$40,RESIDENTS!$H:$H,"&lt;="&amp;CY$40,RESIDENTS!$I:$I,"&gt;="&amp;CY$39))</f>
        <v/>
      </c>
      <c r="CZ46" s="18" t="str">
        <f ca="1">IF(CZ$40="","",COUNTIFS(RESIDENTS!$M:$M,"Moderna",RESIDENTS!$W:$W,"&lt;="&amp;CZ$40,RESIDENTS!$H:$H,"",RESIDENTS!$I:$I,"")+
COUNTIFS(RESIDENTS!$M:$M,"Moderna",RESIDENTS!$W:$W,"&lt;="&amp;CZ$40,RESIDENTS!$H:$H,"",RESIDENTS!$I:$I,"&gt;="&amp;CZ$39)+
COUNTIFS(RESIDENTS!$M:$M,"Moderna",RESIDENTS!$W:$W,"&lt;="&amp;CZ$40,RESIDENTS!$H:$H,"&lt;="&amp;CZ$40,RESIDENTS!$I:$I,"")+
COUNTIFS(RESIDENTS!$M:$M,"Moderna",RESIDENTS!$W:$W,"&lt;="&amp;CZ$40,RESIDENTS!$H:$H,"&lt;="&amp;CZ$40,RESIDENTS!$I:$I,"&gt;="&amp;CZ$39))</f>
        <v/>
      </c>
      <c r="DA46" s="18" t="str">
        <f ca="1">IF(DA$40="","",COUNTIFS(RESIDENTS!$M:$M,"Moderna",RESIDENTS!$W:$W,"&lt;="&amp;DA$40,RESIDENTS!$H:$H,"",RESIDENTS!$I:$I,"")+
COUNTIFS(RESIDENTS!$M:$M,"Moderna",RESIDENTS!$W:$W,"&lt;="&amp;DA$40,RESIDENTS!$H:$H,"",RESIDENTS!$I:$I,"&gt;="&amp;DA$39)+
COUNTIFS(RESIDENTS!$M:$M,"Moderna",RESIDENTS!$W:$W,"&lt;="&amp;DA$40,RESIDENTS!$H:$H,"&lt;="&amp;DA$40,RESIDENTS!$I:$I,"")+
COUNTIFS(RESIDENTS!$M:$M,"Moderna",RESIDENTS!$W:$W,"&lt;="&amp;DA$40,RESIDENTS!$H:$H,"&lt;="&amp;DA$40,RESIDENTS!$I:$I,"&gt;="&amp;DA$39))</f>
        <v/>
      </c>
      <c r="DB46" s="18" t="str">
        <f ca="1">IF(DB$40="","",COUNTIFS(RESIDENTS!$M:$M,"Moderna",RESIDENTS!$W:$W,"&lt;="&amp;DB$40,RESIDENTS!$H:$H,"",RESIDENTS!$I:$I,"")+
COUNTIFS(RESIDENTS!$M:$M,"Moderna",RESIDENTS!$W:$W,"&lt;="&amp;DB$40,RESIDENTS!$H:$H,"",RESIDENTS!$I:$I,"&gt;="&amp;DB$39)+
COUNTIFS(RESIDENTS!$M:$M,"Moderna",RESIDENTS!$W:$W,"&lt;="&amp;DB$40,RESIDENTS!$H:$H,"&lt;="&amp;DB$40,RESIDENTS!$I:$I,"")+
COUNTIFS(RESIDENTS!$M:$M,"Moderna",RESIDENTS!$W:$W,"&lt;="&amp;DB$40,RESIDENTS!$H:$H,"&lt;="&amp;DB$40,RESIDENTS!$I:$I,"&gt;="&amp;DB$39))</f>
        <v/>
      </c>
      <c r="DC46" s="18" t="str">
        <f ca="1">IF(DC$40="","",COUNTIFS(RESIDENTS!$M:$M,"Moderna",RESIDENTS!$W:$W,"&lt;="&amp;DC$40,RESIDENTS!$H:$H,"",RESIDENTS!$I:$I,"")+
COUNTIFS(RESIDENTS!$M:$M,"Moderna",RESIDENTS!$W:$W,"&lt;="&amp;DC$40,RESIDENTS!$H:$H,"",RESIDENTS!$I:$I,"&gt;="&amp;DC$39)+
COUNTIFS(RESIDENTS!$M:$M,"Moderna",RESIDENTS!$W:$W,"&lt;="&amp;DC$40,RESIDENTS!$H:$H,"&lt;="&amp;DC$40,RESIDENTS!$I:$I,"")+
COUNTIFS(RESIDENTS!$M:$M,"Moderna",RESIDENTS!$W:$W,"&lt;="&amp;DC$40,RESIDENTS!$H:$H,"&lt;="&amp;DC$40,RESIDENTS!$I:$I,"&gt;="&amp;DC$39))</f>
        <v/>
      </c>
      <c r="DD46" s="18" t="str">
        <f ca="1">IF(DD$40="","",COUNTIFS(RESIDENTS!$M:$M,"Moderna",RESIDENTS!$W:$W,"&lt;="&amp;DD$40,RESIDENTS!$H:$H,"",RESIDENTS!$I:$I,"")+
COUNTIFS(RESIDENTS!$M:$M,"Moderna",RESIDENTS!$W:$W,"&lt;="&amp;DD$40,RESIDENTS!$H:$H,"",RESIDENTS!$I:$I,"&gt;="&amp;DD$39)+
COUNTIFS(RESIDENTS!$M:$M,"Moderna",RESIDENTS!$W:$W,"&lt;="&amp;DD$40,RESIDENTS!$H:$H,"&lt;="&amp;DD$40,RESIDENTS!$I:$I,"")+
COUNTIFS(RESIDENTS!$M:$M,"Moderna",RESIDENTS!$W:$W,"&lt;="&amp;DD$40,RESIDENTS!$H:$H,"&lt;="&amp;DD$40,RESIDENTS!$I:$I,"&gt;="&amp;DD$39))</f>
        <v/>
      </c>
      <c r="DE46" s="18" t="str">
        <f ca="1">IF(DE$40="","",COUNTIFS(RESIDENTS!$M:$M,"Moderna",RESIDENTS!$W:$W,"&lt;="&amp;DE$40,RESIDENTS!$H:$H,"",RESIDENTS!$I:$I,"")+
COUNTIFS(RESIDENTS!$M:$M,"Moderna",RESIDENTS!$W:$W,"&lt;="&amp;DE$40,RESIDENTS!$H:$H,"",RESIDENTS!$I:$I,"&gt;="&amp;DE$39)+
COUNTIFS(RESIDENTS!$M:$M,"Moderna",RESIDENTS!$W:$W,"&lt;="&amp;DE$40,RESIDENTS!$H:$H,"&lt;="&amp;DE$40,RESIDENTS!$I:$I,"")+
COUNTIFS(RESIDENTS!$M:$M,"Moderna",RESIDENTS!$W:$W,"&lt;="&amp;DE$40,RESIDENTS!$H:$H,"&lt;="&amp;DE$40,RESIDENTS!$I:$I,"&gt;="&amp;DE$39))</f>
        <v/>
      </c>
      <c r="DF46" s="18" t="str">
        <f ca="1">IF(DF$40="","",COUNTIFS(RESIDENTS!$M:$M,"Moderna",RESIDENTS!$W:$W,"&lt;="&amp;DF$40,RESIDENTS!$H:$H,"",RESIDENTS!$I:$I,"")+
COUNTIFS(RESIDENTS!$M:$M,"Moderna",RESIDENTS!$W:$W,"&lt;="&amp;DF$40,RESIDENTS!$H:$H,"",RESIDENTS!$I:$I,"&gt;="&amp;DF$39)+
COUNTIFS(RESIDENTS!$M:$M,"Moderna",RESIDENTS!$W:$W,"&lt;="&amp;DF$40,RESIDENTS!$H:$H,"&lt;="&amp;DF$40,RESIDENTS!$I:$I,"")+
COUNTIFS(RESIDENTS!$M:$M,"Moderna",RESIDENTS!$W:$W,"&lt;="&amp;DF$40,RESIDENTS!$H:$H,"&lt;="&amp;DF$40,RESIDENTS!$I:$I,"&gt;="&amp;DF$39))</f>
        <v/>
      </c>
      <c r="DG46" s="18" t="str">
        <f ca="1">IF(DG$40="","",COUNTIFS(RESIDENTS!$M:$M,"Moderna",RESIDENTS!$W:$W,"&lt;="&amp;DG$40,RESIDENTS!$H:$H,"",RESIDENTS!$I:$I,"")+
COUNTIFS(RESIDENTS!$M:$M,"Moderna",RESIDENTS!$W:$W,"&lt;="&amp;DG$40,RESIDENTS!$H:$H,"",RESIDENTS!$I:$I,"&gt;="&amp;DG$39)+
COUNTIFS(RESIDENTS!$M:$M,"Moderna",RESIDENTS!$W:$W,"&lt;="&amp;DG$40,RESIDENTS!$H:$H,"&lt;="&amp;DG$40,RESIDENTS!$I:$I,"")+
COUNTIFS(RESIDENTS!$M:$M,"Moderna",RESIDENTS!$W:$W,"&lt;="&amp;DG$40,RESIDENTS!$H:$H,"&lt;="&amp;DG$40,RESIDENTS!$I:$I,"&gt;="&amp;DG$39))</f>
        <v/>
      </c>
      <c r="DH46" s="18" t="str">
        <f ca="1">IF(DH$40="","",COUNTIFS(RESIDENTS!$M:$M,"Moderna",RESIDENTS!$W:$W,"&lt;="&amp;DH$40,RESIDENTS!$H:$H,"",RESIDENTS!$I:$I,"")+
COUNTIFS(RESIDENTS!$M:$M,"Moderna",RESIDENTS!$W:$W,"&lt;="&amp;DH$40,RESIDENTS!$H:$H,"",RESIDENTS!$I:$I,"&gt;="&amp;DH$39)+
COUNTIFS(RESIDENTS!$M:$M,"Moderna",RESIDENTS!$W:$W,"&lt;="&amp;DH$40,RESIDENTS!$H:$H,"&lt;="&amp;DH$40,RESIDENTS!$I:$I,"")+
COUNTIFS(RESIDENTS!$M:$M,"Moderna",RESIDENTS!$W:$W,"&lt;="&amp;DH$40,RESIDENTS!$H:$H,"&lt;="&amp;DH$40,RESIDENTS!$I:$I,"&gt;="&amp;DH$39))</f>
        <v/>
      </c>
      <c r="DI46" s="18" t="str">
        <f ca="1">IF(DI$40="","",COUNTIFS(RESIDENTS!$M:$M,"Moderna",RESIDENTS!$W:$W,"&lt;="&amp;DI$40,RESIDENTS!$H:$H,"",RESIDENTS!$I:$I,"")+
COUNTIFS(RESIDENTS!$M:$M,"Moderna",RESIDENTS!$W:$W,"&lt;="&amp;DI$40,RESIDENTS!$H:$H,"",RESIDENTS!$I:$I,"&gt;="&amp;DI$39)+
COUNTIFS(RESIDENTS!$M:$M,"Moderna",RESIDENTS!$W:$W,"&lt;="&amp;DI$40,RESIDENTS!$H:$H,"&lt;="&amp;DI$40,RESIDENTS!$I:$I,"")+
COUNTIFS(RESIDENTS!$M:$M,"Moderna",RESIDENTS!$W:$W,"&lt;="&amp;DI$40,RESIDENTS!$H:$H,"&lt;="&amp;DI$40,RESIDENTS!$I:$I,"&gt;="&amp;DI$39))</f>
        <v/>
      </c>
      <c r="DJ46" s="18" t="str">
        <f ca="1">IF(DJ$40="","",COUNTIFS(RESIDENTS!$M:$M,"Moderna",RESIDENTS!$W:$W,"&lt;="&amp;DJ$40,RESIDENTS!$H:$H,"",RESIDENTS!$I:$I,"")+
COUNTIFS(RESIDENTS!$M:$M,"Moderna",RESIDENTS!$W:$W,"&lt;="&amp;DJ$40,RESIDENTS!$H:$H,"",RESIDENTS!$I:$I,"&gt;="&amp;DJ$39)+
COUNTIFS(RESIDENTS!$M:$M,"Moderna",RESIDENTS!$W:$W,"&lt;="&amp;DJ$40,RESIDENTS!$H:$H,"&lt;="&amp;DJ$40,RESIDENTS!$I:$I,"")+
COUNTIFS(RESIDENTS!$M:$M,"Moderna",RESIDENTS!$W:$W,"&lt;="&amp;DJ$40,RESIDENTS!$H:$H,"&lt;="&amp;DJ$40,RESIDENTS!$I:$I,"&gt;="&amp;DJ$39))</f>
        <v/>
      </c>
      <c r="DK46" s="18" t="str">
        <f ca="1">IF(DK$40="","",COUNTIFS(RESIDENTS!$M:$M,"Moderna",RESIDENTS!$W:$W,"&lt;="&amp;DK$40,RESIDENTS!$H:$H,"",RESIDENTS!$I:$I,"")+
COUNTIFS(RESIDENTS!$M:$M,"Moderna",RESIDENTS!$W:$W,"&lt;="&amp;DK$40,RESIDENTS!$H:$H,"",RESIDENTS!$I:$I,"&gt;="&amp;DK$39)+
COUNTIFS(RESIDENTS!$M:$M,"Moderna",RESIDENTS!$W:$W,"&lt;="&amp;DK$40,RESIDENTS!$H:$H,"&lt;="&amp;DK$40,RESIDENTS!$I:$I,"")+
COUNTIFS(RESIDENTS!$M:$M,"Moderna",RESIDENTS!$W:$W,"&lt;="&amp;DK$40,RESIDENTS!$H:$H,"&lt;="&amp;DK$40,RESIDENTS!$I:$I,"&gt;="&amp;DK$39))</f>
        <v/>
      </c>
      <c r="DL46" s="18" t="str">
        <f ca="1">IF(DL$40="","",COUNTIFS(RESIDENTS!$M:$M,"Moderna",RESIDENTS!$W:$W,"&lt;="&amp;DL$40,RESIDENTS!$H:$H,"",RESIDENTS!$I:$I,"")+
COUNTIFS(RESIDENTS!$M:$M,"Moderna",RESIDENTS!$W:$W,"&lt;="&amp;DL$40,RESIDENTS!$H:$H,"",RESIDENTS!$I:$I,"&gt;="&amp;DL$39)+
COUNTIFS(RESIDENTS!$M:$M,"Moderna",RESIDENTS!$W:$W,"&lt;="&amp;DL$40,RESIDENTS!$H:$H,"&lt;="&amp;DL$40,RESIDENTS!$I:$I,"")+
COUNTIFS(RESIDENTS!$M:$M,"Moderna",RESIDENTS!$W:$W,"&lt;="&amp;DL$40,RESIDENTS!$H:$H,"&lt;="&amp;DL$40,RESIDENTS!$I:$I,"&gt;="&amp;DL$39))</f>
        <v/>
      </c>
      <c r="DM46" s="18" t="str">
        <f ca="1">IF(DM$40="","",COUNTIFS(RESIDENTS!$M:$M,"Moderna",RESIDENTS!$W:$W,"&lt;="&amp;DM$40,RESIDENTS!$H:$H,"",RESIDENTS!$I:$I,"")+
COUNTIFS(RESIDENTS!$M:$M,"Moderna",RESIDENTS!$W:$W,"&lt;="&amp;DM$40,RESIDENTS!$H:$H,"",RESIDENTS!$I:$I,"&gt;="&amp;DM$39)+
COUNTIFS(RESIDENTS!$M:$M,"Moderna",RESIDENTS!$W:$W,"&lt;="&amp;DM$40,RESIDENTS!$H:$H,"&lt;="&amp;DM$40,RESIDENTS!$I:$I,"")+
COUNTIFS(RESIDENTS!$M:$M,"Moderna",RESIDENTS!$W:$W,"&lt;="&amp;DM$40,RESIDENTS!$H:$H,"&lt;="&amp;DM$40,RESIDENTS!$I:$I,"&gt;="&amp;DM$39))</f>
        <v/>
      </c>
      <c r="DN46" s="18" t="str">
        <f ca="1">IF(DN$40="","",COUNTIFS(RESIDENTS!$M:$M,"Moderna",RESIDENTS!$W:$W,"&lt;="&amp;DN$40,RESIDENTS!$H:$H,"",RESIDENTS!$I:$I,"")+
COUNTIFS(RESIDENTS!$M:$M,"Moderna",RESIDENTS!$W:$W,"&lt;="&amp;DN$40,RESIDENTS!$H:$H,"",RESIDENTS!$I:$I,"&gt;="&amp;DN$39)+
COUNTIFS(RESIDENTS!$M:$M,"Moderna",RESIDENTS!$W:$W,"&lt;="&amp;DN$40,RESIDENTS!$H:$H,"&lt;="&amp;DN$40,RESIDENTS!$I:$I,"")+
COUNTIFS(RESIDENTS!$M:$M,"Moderna",RESIDENTS!$W:$W,"&lt;="&amp;DN$40,RESIDENTS!$H:$H,"&lt;="&amp;DN$40,RESIDENTS!$I:$I,"&gt;="&amp;DN$39))</f>
        <v/>
      </c>
      <c r="DO46" s="18" t="str">
        <f ca="1">IF(DO$40="","",COUNTIFS(RESIDENTS!$M:$M,"Moderna",RESIDENTS!$W:$W,"&lt;="&amp;DO$40,RESIDENTS!$H:$H,"",RESIDENTS!$I:$I,"")+
COUNTIFS(RESIDENTS!$M:$M,"Moderna",RESIDENTS!$W:$W,"&lt;="&amp;DO$40,RESIDENTS!$H:$H,"",RESIDENTS!$I:$I,"&gt;="&amp;DO$39)+
COUNTIFS(RESIDENTS!$M:$M,"Moderna",RESIDENTS!$W:$W,"&lt;="&amp;DO$40,RESIDENTS!$H:$H,"&lt;="&amp;DO$40,RESIDENTS!$I:$I,"")+
COUNTIFS(RESIDENTS!$M:$M,"Moderna",RESIDENTS!$W:$W,"&lt;="&amp;DO$40,RESIDENTS!$H:$H,"&lt;="&amp;DO$40,RESIDENTS!$I:$I,"&gt;="&amp;DO$39))</f>
        <v/>
      </c>
      <c r="DP46" s="18" t="str">
        <f ca="1">IF(DP$40="","",COUNTIFS(RESIDENTS!$M:$M,"Moderna",RESIDENTS!$W:$W,"&lt;="&amp;DP$40,RESIDENTS!$H:$H,"",RESIDENTS!$I:$I,"")+
COUNTIFS(RESIDENTS!$M:$M,"Moderna",RESIDENTS!$W:$W,"&lt;="&amp;DP$40,RESIDENTS!$H:$H,"",RESIDENTS!$I:$I,"&gt;="&amp;DP$39)+
COUNTIFS(RESIDENTS!$M:$M,"Moderna",RESIDENTS!$W:$W,"&lt;="&amp;DP$40,RESIDENTS!$H:$H,"&lt;="&amp;DP$40,RESIDENTS!$I:$I,"")+
COUNTIFS(RESIDENTS!$M:$M,"Moderna",RESIDENTS!$W:$W,"&lt;="&amp;DP$40,RESIDENTS!$H:$H,"&lt;="&amp;DP$40,RESIDENTS!$I:$I,"&gt;="&amp;DP$39))</f>
        <v/>
      </c>
      <c r="DQ46" s="18" t="str">
        <f ca="1">IF(DQ$40="","",COUNTIFS(RESIDENTS!$M:$M,"Moderna",RESIDENTS!$W:$W,"&lt;="&amp;DQ$40,RESIDENTS!$H:$H,"",RESIDENTS!$I:$I,"")+
COUNTIFS(RESIDENTS!$M:$M,"Moderna",RESIDENTS!$W:$W,"&lt;="&amp;DQ$40,RESIDENTS!$H:$H,"",RESIDENTS!$I:$I,"&gt;="&amp;DQ$39)+
COUNTIFS(RESIDENTS!$M:$M,"Moderna",RESIDENTS!$W:$W,"&lt;="&amp;DQ$40,RESIDENTS!$H:$H,"&lt;="&amp;DQ$40,RESIDENTS!$I:$I,"")+
COUNTIFS(RESIDENTS!$M:$M,"Moderna",RESIDENTS!$W:$W,"&lt;="&amp;DQ$40,RESIDENTS!$H:$H,"&lt;="&amp;DQ$40,RESIDENTS!$I:$I,"&gt;="&amp;DQ$39))</f>
        <v/>
      </c>
      <c r="DR46" s="18" t="str">
        <f ca="1">IF(DR$40="","",COUNTIFS(RESIDENTS!$M:$M,"Moderna",RESIDENTS!$W:$W,"&lt;="&amp;DR$40,RESIDENTS!$H:$H,"",RESIDENTS!$I:$I,"")+
COUNTIFS(RESIDENTS!$M:$M,"Moderna",RESIDENTS!$W:$W,"&lt;="&amp;DR$40,RESIDENTS!$H:$H,"",RESIDENTS!$I:$I,"&gt;="&amp;DR$39)+
COUNTIFS(RESIDENTS!$M:$M,"Moderna",RESIDENTS!$W:$W,"&lt;="&amp;DR$40,RESIDENTS!$H:$H,"&lt;="&amp;DR$40,RESIDENTS!$I:$I,"")+
COUNTIFS(RESIDENTS!$M:$M,"Moderna",RESIDENTS!$W:$W,"&lt;="&amp;DR$40,RESIDENTS!$H:$H,"&lt;="&amp;DR$40,RESIDENTS!$I:$I,"&gt;="&amp;DR$39))</f>
        <v/>
      </c>
      <c r="DS46" s="18" t="str">
        <f ca="1">IF(DS$40="","",COUNTIFS(RESIDENTS!$M:$M,"Moderna",RESIDENTS!$W:$W,"&lt;="&amp;DS$40,RESIDENTS!$H:$H,"",RESIDENTS!$I:$I,"")+
COUNTIFS(RESIDENTS!$M:$M,"Moderna",RESIDENTS!$W:$W,"&lt;="&amp;DS$40,RESIDENTS!$H:$H,"",RESIDENTS!$I:$I,"&gt;="&amp;DS$39)+
COUNTIFS(RESIDENTS!$M:$M,"Moderna",RESIDENTS!$W:$W,"&lt;="&amp;DS$40,RESIDENTS!$H:$H,"&lt;="&amp;DS$40,RESIDENTS!$I:$I,"")+
COUNTIFS(RESIDENTS!$M:$M,"Moderna",RESIDENTS!$W:$W,"&lt;="&amp;DS$40,RESIDENTS!$H:$H,"&lt;="&amp;DS$40,RESIDENTS!$I:$I,"&gt;="&amp;DS$39))</f>
        <v/>
      </c>
      <c r="DT46" s="18" t="str">
        <f ca="1">IF(DT$40="","",COUNTIFS(RESIDENTS!$M:$M,"Moderna",RESIDENTS!$W:$W,"&lt;="&amp;DT$40,RESIDENTS!$H:$H,"",RESIDENTS!$I:$I,"")+
COUNTIFS(RESIDENTS!$M:$M,"Moderna",RESIDENTS!$W:$W,"&lt;="&amp;DT$40,RESIDENTS!$H:$H,"",RESIDENTS!$I:$I,"&gt;="&amp;DT$39)+
COUNTIFS(RESIDENTS!$M:$M,"Moderna",RESIDENTS!$W:$W,"&lt;="&amp;DT$40,RESIDENTS!$H:$H,"&lt;="&amp;DT$40,RESIDENTS!$I:$I,"")+
COUNTIFS(RESIDENTS!$M:$M,"Moderna",RESIDENTS!$W:$W,"&lt;="&amp;DT$40,RESIDENTS!$H:$H,"&lt;="&amp;DT$40,RESIDENTS!$I:$I,"&gt;="&amp;DT$39))</f>
        <v/>
      </c>
      <c r="DU46" s="18" t="str">
        <f ca="1">IF(DU$40="","",COUNTIFS(RESIDENTS!$M:$M,"Moderna",RESIDENTS!$W:$W,"&lt;="&amp;DU$40,RESIDENTS!$H:$H,"",RESIDENTS!$I:$I,"")+
COUNTIFS(RESIDENTS!$M:$M,"Moderna",RESIDENTS!$W:$W,"&lt;="&amp;DU$40,RESIDENTS!$H:$H,"",RESIDENTS!$I:$I,"&gt;="&amp;DU$39)+
COUNTIFS(RESIDENTS!$M:$M,"Moderna",RESIDENTS!$W:$W,"&lt;="&amp;DU$40,RESIDENTS!$H:$H,"&lt;="&amp;DU$40,RESIDENTS!$I:$I,"")+
COUNTIFS(RESIDENTS!$M:$M,"Moderna",RESIDENTS!$W:$W,"&lt;="&amp;DU$40,RESIDENTS!$H:$H,"&lt;="&amp;DU$40,RESIDENTS!$I:$I,"&gt;="&amp;DU$39))</f>
        <v/>
      </c>
      <c r="DV46" s="18" t="str">
        <f ca="1">IF(DV$40="","",COUNTIFS(RESIDENTS!$M:$M,"Moderna",RESIDENTS!$W:$W,"&lt;="&amp;DV$40,RESIDENTS!$H:$H,"",RESIDENTS!$I:$I,"")+
COUNTIFS(RESIDENTS!$M:$M,"Moderna",RESIDENTS!$W:$W,"&lt;="&amp;DV$40,RESIDENTS!$H:$H,"",RESIDENTS!$I:$I,"&gt;="&amp;DV$39)+
COUNTIFS(RESIDENTS!$M:$M,"Moderna",RESIDENTS!$W:$W,"&lt;="&amp;DV$40,RESIDENTS!$H:$H,"&lt;="&amp;DV$40,RESIDENTS!$I:$I,"")+
COUNTIFS(RESIDENTS!$M:$M,"Moderna",RESIDENTS!$W:$W,"&lt;="&amp;DV$40,RESIDENTS!$H:$H,"&lt;="&amp;DV$40,RESIDENTS!$I:$I,"&gt;="&amp;DV$39))</f>
        <v/>
      </c>
      <c r="DW46" s="18" t="str">
        <f ca="1">IF(DW$40="","",COUNTIFS(RESIDENTS!$M:$M,"Moderna",RESIDENTS!$W:$W,"&lt;="&amp;DW$40,RESIDENTS!$H:$H,"",RESIDENTS!$I:$I,"")+
COUNTIFS(RESIDENTS!$M:$M,"Moderna",RESIDENTS!$W:$W,"&lt;="&amp;DW$40,RESIDENTS!$H:$H,"",RESIDENTS!$I:$I,"&gt;="&amp;DW$39)+
COUNTIFS(RESIDENTS!$M:$M,"Moderna",RESIDENTS!$W:$W,"&lt;="&amp;DW$40,RESIDENTS!$H:$H,"&lt;="&amp;DW$40,RESIDENTS!$I:$I,"")+
COUNTIFS(RESIDENTS!$M:$M,"Moderna",RESIDENTS!$W:$W,"&lt;="&amp;DW$40,RESIDENTS!$H:$H,"&lt;="&amp;DW$40,RESIDENTS!$I:$I,"&gt;="&amp;DW$39))</f>
        <v/>
      </c>
      <c r="DX46" s="18" t="str">
        <f ca="1">IF(DX$40="","",COUNTIFS(RESIDENTS!$M:$M,"Moderna",RESIDENTS!$W:$W,"&lt;="&amp;DX$40,RESIDENTS!$H:$H,"",RESIDENTS!$I:$I,"")+
COUNTIFS(RESIDENTS!$M:$M,"Moderna",RESIDENTS!$W:$W,"&lt;="&amp;DX$40,RESIDENTS!$H:$H,"",RESIDENTS!$I:$I,"&gt;="&amp;DX$39)+
COUNTIFS(RESIDENTS!$M:$M,"Moderna",RESIDENTS!$W:$W,"&lt;="&amp;DX$40,RESIDENTS!$H:$H,"&lt;="&amp;DX$40,RESIDENTS!$I:$I,"")+
COUNTIFS(RESIDENTS!$M:$M,"Moderna",RESIDENTS!$W:$W,"&lt;="&amp;DX$40,RESIDENTS!$H:$H,"&lt;="&amp;DX$40,RESIDENTS!$I:$I,"&gt;="&amp;DX$39))</f>
        <v/>
      </c>
      <c r="DY46" s="18" t="str">
        <f ca="1">IF(DY$40="","",COUNTIFS(RESIDENTS!$M:$M,"Moderna",RESIDENTS!$W:$W,"&lt;="&amp;DY$40,RESIDENTS!$H:$H,"",RESIDENTS!$I:$I,"")+
COUNTIFS(RESIDENTS!$M:$M,"Moderna",RESIDENTS!$W:$W,"&lt;="&amp;DY$40,RESIDENTS!$H:$H,"",RESIDENTS!$I:$I,"&gt;="&amp;DY$39)+
COUNTIFS(RESIDENTS!$M:$M,"Moderna",RESIDENTS!$W:$W,"&lt;="&amp;DY$40,RESIDENTS!$H:$H,"&lt;="&amp;DY$40,RESIDENTS!$I:$I,"")+
COUNTIFS(RESIDENTS!$M:$M,"Moderna",RESIDENTS!$W:$W,"&lt;="&amp;DY$40,RESIDENTS!$H:$H,"&lt;="&amp;DY$40,RESIDENTS!$I:$I,"&gt;="&amp;DY$39))</f>
        <v/>
      </c>
      <c r="DZ46" s="18" t="str">
        <f ca="1">IF(DZ$40="","",COUNTIFS(RESIDENTS!$M:$M,"Moderna",RESIDENTS!$W:$W,"&lt;="&amp;DZ$40,RESIDENTS!$H:$H,"",RESIDENTS!$I:$I,"")+
COUNTIFS(RESIDENTS!$M:$M,"Moderna",RESIDENTS!$W:$W,"&lt;="&amp;DZ$40,RESIDENTS!$H:$H,"",RESIDENTS!$I:$I,"&gt;="&amp;DZ$39)+
COUNTIFS(RESIDENTS!$M:$M,"Moderna",RESIDENTS!$W:$W,"&lt;="&amp;DZ$40,RESIDENTS!$H:$H,"&lt;="&amp;DZ$40,RESIDENTS!$I:$I,"")+
COUNTIFS(RESIDENTS!$M:$M,"Moderna",RESIDENTS!$W:$W,"&lt;="&amp;DZ$40,RESIDENTS!$H:$H,"&lt;="&amp;DZ$40,RESIDENTS!$I:$I,"&gt;="&amp;DZ$39))</f>
        <v/>
      </c>
      <c r="EA46" s="18" t="str">
        <f ca="1">IF(EA$40="","",COUNTIFS(RESIDENTS!$M:$M,"Moderna",RESIDENTS!$W:$W,"&lt;="&amp;EA$40,RESIDENTS!$H:$H,"",RESIDENTS!$I:$I,"")+
COUNTIFS(RESIDENTS!$M:$M,"Moderna",RESIDENTS!$W:$W,"&lt;="&amp;EA$40,RESIDENTS!$H:$H,"",RESIDENTS!$I:$I,"&gt;="&amp;EA$39)+
COUNTIFS(RESIDENTS!$M:$M,"Moderna",RESIDENTS!$W:$W,"&lt;="&amp;EA$40,RESIDENTS!$H:$H,"&lt;="&amp;EA$40,RESIDENTS!$I:$I,"")+
COUNTIFS(RESIDENTS!$M:$M,"Moderna",RESIDENTS!$W:$W,"&lt;="&amp;EA$40,RESIDENTS!$H:$H,"&lt;="&amp;EA$40,RESIDENTS!$I:$I,"&gt;="&amp;EA$39))</f>
        <v/>
      </c>
      <c r="EB46" s="18" t="str">
        <f ca="1">IF(EB$40="","",COUNTIFS(RESIDENTS!$M:$M,"Moderna",RESIDENTS!$W:$W,"&lt;="&amp;EB$40,RESIDENTS!$H:$H,"",RESIDENTS!$I:$I,"")+
COUNTIFS(RESIDENTS!$M:$M,"Moderna",RESIDENTS!$W:$W,"&lt;="&amp;EB$40,RESIDENTS!$H:$H,"",RESIDENTS!$I:$I,"&gt;="&amp;EB$39)+
COUNTIFS(RESIDENTS!$M:$M,"Moderna",RESIDENTS!$W:$W,"&lt;="&amp;EB$40,RESIDENTS!$H:$H,"&lt;="&amp;EB$40,RESIDENTS!$I:$I,"")+
COUNTIFS(RESIDENTS!$M:$M,"Moderna",RESIDENTS!$W:$W,"&lt;="&amp;EB$40,RESIDENTS!$H:$H,"&lt;="&amp;EB$40,RESIDENTS!$I:$I,"&gt;="&amp;EB$39))</f>
        <v/>
      </c>
      <c r="EC46" s="18" t="str">
        <f ca="1">IF(EC$40="","",COUNTIFS(RESIDENTS!$M:$M,"Moderna",RESIDENTS!$W:$W,"&lt;="&amp;EC$40,RESIDENTS!$H:$H,"",RESIDENTS!$I:$I,"")+
COUNTIFS(RESIDENTS!$M:$M,"Moderna",RESIDENTS!$W:$W,"&lt;="&amp;EC$40,RESIDENTS!$H:$H,"",RESIDENTS!$I:$I,"&gt;="&amp;EC$39)+
COUNTIFS(RESIDENTS!$M:$M,"Moderna",RESIDENTS!$W:$W,"&lt;="&amp;EC$40,RESIDENTS!$H:$H,"&lt;="&amp;EC$40,RESIDENTS!$I:$I,"")+
COUNTIFS(RESIDENTS!$M:$M,"Moderna",RESIDENTS!$W:$W,"&lt;="&amp;EC$40,RESIDENTS!$H:$H,"&lt;="&amp;EC$40,RESIDENTS!$I:$I,"&gt;="&amp;EC$39))</f>
        <v/>
      </c>
      <c r="ED46" s="18" t="str">
        <f ca="1">IF(ED$40="","",COUNTIFS(RESIDENTS!$M:$M,"Moderna",RESIDENTS!$W:$W,"&lt;="&amp;ED$40,RESIDENTS!$H:$H,"",RESIDENTS!$I:$I,"")+
COUNTIFS(RESIDENTS!$M:$M,"Moderna",RESIDENTS!$W:$W,"&lt;="&amp;ED$40,RESIDENTS!$H:$H,"",RESIDENTS!$I:$I,"&gt;="&amp;ED$39)+
COUNTIFS(RESIDENTS!$M:$M,"Moderna",RESIDENTS!$W:$W,"&lt;="&amp;ED$40,RESIDENTS!$H:$H,"&lt;="&amp;ED$40,RESIDENTS!$I:$I,"")+
COUNTIFS(RESIDENTS!$M:$M,"Moderna",RESIDENTS!$W:$W,"&lt;="&amp;ED$40,RESIDENTS!$H:$H,"&lt;="&amp;ED$40,RESIDENTS!$I:$I,"&gt;="&amp;ED$39))</f>
        <v/>
      </c>
      <c r="EE46" s="18" t="str">
        <f ca="1">IF(EE$40="","",COUNTIFS(RESIDENTS!$M:$M,"Moderna",RESIDENTS!$W:$W,"&lt;="&amp;EE$40,RESIDENTS!$H:$H,"",RESIDENTS!$I:$I,"")+
COUNTIFS(RESIDENTS!$M:$M,"Moderna",RESIDENTS!$W:$W,"&lt;="&amp;EE$40,RESIDENTS!$H:$H,"",RESIDENTS!$I:$I,"&gt;="&amp;EE$39)+
COUNTIFS(RESIDENTS!$M:$M,"Moderna",RESIDENTS!$W:$W,"&lt;="&amp;EE$40,RESIDENTS!$H:$H,"&lt;="&amp;EE$40,RESIDENTS!$I:$I,"")+
COUNTIFS(RESIDENTS!$M:$M,"Moderna",RESIDENTS!$W:$W,"&lt;="&amp;EE$40,RESIDENTS!$H:$H,"&lt;="&amp;EE$40,RESIDENTS!$I:$I,"&gt;="&amp;EE$39))</f>
        <v/>
      </c>
      <c r="EF46" s="18" t="str">
        <f ca="1">IF(EF$40="","",COUNTIFS(RESIDENTS!$M:$M,"Moderna",RESIDENTS!$W:$W,"&lt;="&amp;EF$40,RESIDENTS!$H:$H,"",RESIDENTS!$I:$I,"")+
COUNTIFS(RESIDENTS!$M:$M,"Moderna",RESIDENTS!$W:$W,"&lt;="&amp;EF$40,RESIDENTS!$H:$H,"",RESIDENTS!$I:$I,"&gt;="&amp;EF$39)+
COUNTIFS(RESIDENTS!$M:$M,"Moderna",RESIDENTS!$W:$W,"&lt;="&amp;EF$40,RESIDENTS!$H:$H,"&lt;="&amp;EF$40,RESIDENTS!$I:$I,"")+
COUNTIFS(RESIDENTS!$M:$M,"Moderna",RESIDENTS!$W:$W,"&lt;="&amp;EF$40,RESIDENTS!$H:$H,"&lt;="&amp;EF$40,RESIDENTS!$I:$I,"&gt;="&amp;EF$39))</f>
        <v/>
      </c>
      <c r="EG46" s="18" t="str">
        <f ca="1">IF(EG$40="","",COUNTIFS(RESIDENTS!$M:$M,"Moderna",RESIDENTS!$W:$W,"&lt;="&amp;EG$40,RESIDENTS!$H:$H,"",RESIDENTS!$I:$I,"")+
COUNTIFS(RESIDENTS!$M:$M,"Moderna",RESIDENTS!$W:$W,"&lt;="&amp;EG$40,RESIDENTS!$H:$H,"",RESIDENTS!$I:$I,"&gt;="&amp;EG$39)+
COUNTIFS(RESIDENTS!$M:$M,"Moderna",RESIDENTS!$W:$W,"&lt;="&amp;EG$40,RESIDENTS!$H:$H,"&lt;="&amp;EG$40,RESIDENTS!$I:$I,"")+
COUNTIFS(RESIDENTS!$M:$M,"Moderna",RESIDENTS!$W:$W,"&lt;="&amp;EG$40,RESIDENTS!$H:$H,"&lt;="&amp;EG$40,RESIDENTS!$I:$I,"&gt;="&amp;EG$39))</f>
        <v/>
      </c>
      <c r="EH46" s="18" t="str">
        <f ca="1">IF(EH$40="","",COUNTIFS(RESIDENTS!$M:$M,"Moderna",RESIDENTS!$W:$W,"&lt;="&amp;EH$40,RESIDENTS!$H:$H,"",RESIDENTS!$I:$I,"")+
COUNTIFS(RESIDENTS!$M:$M,"Moderna",RESIDENTS!$W:$W,"&lt;="&amp;EH$40,RESIDENTS!$H:$H,"",RESIDENTS!$I:$I,"&gt;="&amp;EH$39)+
COUNTIFS(RESIDENTS!$M:$M,"Moderna",RESIDENTS!$W:$W,"&lt;="&amp;EH$40,RESIDENTS!$H:$H,"&lt;="&amp;EH$40,RESIDENTS!$I:$I,"")+
COUNTIFS(RESIDENTS!$M:$M,"Moderna",RESIDENTS!$W:$W,"&lt;="&amp;EH$40,RESIDENTS!$H:$H,"&lt;="&amp;EH$40,RESIDENTS!$I:$I,"&gt;="&amp;EH$39))</f>
        <v/>
      </c>
      <c r="EI46" s="18" t="str">
        <f ca="1">IF(EI$40="","",COUNTIFS(RESIDENTS!$M:$M,"Moderna",RESIDENTS!$W:$W,"&lt;="&amp;EI$40,RESIDENTS!$H:$H,"",RESIDENTS!$I:$I,"")+
COUNTIFS(RESIDENTS!$M:$M,"Moderna",RESIDENTS!$W:$W,"&lt;="&amp;EI$40,RESIDENTS!$H:$H,"",RESIDENTS!$I:$I,"&gt;="&amp;EI$39)+
COUNTIFS(RESIDENTS!$M:$M,"Moderna",RESIDENTS!$W:$W,"&lt;="&amp;EI$40,RESIDENTS!$H:$H,"&lt;="&amp;EI$40,RESIDENTS!$I:$I,"")+
COUNTIFS(RESIDENTS!$M:$M,"Moderna",RESIDENTS!$W:$W,"&lt;="&amp;EI$40,RESIDENTS!$H:$H,"&lt;="&amp;EI$40,RESIDENTS!$I:$I,"&gt;="&amp;EI$39))</f>
        <v/>
      </c>
      <c r="EJ46" s="18" t="str">
        <f ca="1">IF(EJ$40="","",COUNTIFS(RESIDENTS!$M:$M,"Moderna",RESIDENTS!$W:$W,"&lt;="&amp;EJ$40,RESIDENTS!$H:$H,"",RESIDENTS!$I:$I,"")+
COUNTIFS(RESIDENTS!$M:$M,"Moderna",RESIDENTS!$W:$W,"&lt;="&amp;EJ$40,RESIDENTS!$H:$H,"",RESIDENTS!$I:$I,"&gt;="&amp;EJ$39)+
COUNTIFS(RESIDENTS!$M:$M,"Moderna",RESIDENTS!$W:$W,"&lt;="&amp;EJ$40,RESIDENTS!$H:$H,"&lt;="&amp;EJ$40,RESIDENTS!$I:$I,"")+
COUNTIFS(RESIDENTS!$M:$M,"Moderna",RESIDENTS!$W:$W,"&lt;="&amp;EJ$40,RESIDENTS!$H:$H,"&lt;="&amp;EJ$40,RESIDENTS!$I:$I,"&gt;="&amp;EJ$39))</f>
        <v/>
      </c>
      <c r="EK46" s="18" t="str">
        <f ca="1">IF(EK$40="","",COUNTIFS(RESIDENTS!$M:$M,"Moderna",RESIDENTS!$W:$W,"&lt;="&amp;EK$40,RESIDENTS!$H:$H,"",RESIDENTS!$I:$I,"")+
COUNTIFS(RESIDENTS!$M:$M,"Moderna",RESIDENTS!$W:$W,"&lt;="&amp;EK$40,RESIDENTS!$H:$H,"",RESIDENTS!$I:$I,"&gt;="&amp;EK$39)+
COUNTIFS(RESIDENTS!$M:$M,"Moderna",RESIDENTS!$W:$W,"&lt;="&amp;EK$40,RESIDENTS!$H:$H,"&lt;="&amp;EK$40,RESIDENTS!$I:$I,"")+
COUNTIFS(RESIDENTS!$M:$M,"Moderna",RESIDENTS!$W:$W,"&lt;="&amp;EK$40,RESIDENTS!$H:$H,"&lt;="&amp;EK$40,RESIDENTS!$I:$I,"&gt;="&amp;EK$39))</f>
        <v/>
      </c>
      <c r="EL46" s="18" t="str">
        <f ca="1">IF(EL$40="","",COUNTIFS(RESIDENTS!$M:$M,"Moderna",RESIDENTS!$W:$W,"&lt;="&amp;EL$40,RESIDENTS!$H:$H,"",RESIDENTS!$I:$I,"")+
COUNTIFS(RESIDENTS!$M:$M,"Moderna",RESIDENTS!$W:$W,"&lt;="&amp;EL$40,RESIDENTS!$H:$H,"",RESIDENTS!$I:$I,"&gt;="&amp;EL$39)+
COUNTIFS(RESIDENTS!$M:$M,"Moderna",RESIDENTS!$W:$W,"&lt;="&amp;EL$40,RESIDENTS!$H:$H,"&lt;="&amp;EL$40,RESIDENTS!$I:$I,"")+
COUNTIFS(RESIDENTS!$M:$M,"Moderna",RESIDENTS!$W:$W,"&lt;="&amp;EL$40,RESIDENTS!$H:$H,"&lt;="&amp;EL$40,RESIDENTS!$I:$I,"&gt;="&amp;EL$39))</f>
        <v/>
      </c>
      <c r="EM46" s="18" t="str">
        <f ca="1">IF(EM$40="","",COUNTIFS(RESIDENTS!$M:$M,"Moderna",RESIDENTS!$W:$W,"&lt;="&amp;EM$40,RESIDENTS!$H:$H,"",RESIDENTS!$I:$I,"")+
COUNTIFS(RESIDENTS!$M:$M,"Moderna",RESIDENTS!$W:$W,"&lt;="&amp;EM$40,RESIDENTS!$H:$H,"",RESIDENTS!$I:$I,"&gt;="&amp;EM$39)+
COUNTIFS(RESIDENTS!$M:$M,"Moderna",RESIDENTS!$W:$W,"&lt;="&amp;EM$40,RESIDENTS!$H:$H,"&lt;="&amp;EM$40,RESIDENTS!$I:$I,"")+
COUNTIFS(RESIDENTS!$M:$M,"Moderna",RESIDENTS!$W:$W,"&lt;="&amp;EM$40,RESIDENTS!$H:$H,"&lt;="&amp;EM$40,RESIDENTS!$I:$I,"&gt;="&amp;EM$39))</f>
        <v/>
      </c>
      <c r="EN46" s="18" t="str">
        <f ca="1">IF(EN$40="","",COUNTIFS(RESIDENTS!$M:$M,"Moderna",RESIDENTS!$W:$W,"&lt;="&amp;EN$40,RESIDENTS!$H:$H,"",RESIDENTS!$I:$I,"")+
COUNTIFS(RESIDENTS!$M:$M,"Moderna",RESIDENTS!$W:$W,"&lt;="&amp;EN$40,RESIDENTS!$H:$H,"",RESIDENTS!$I:$I,"&gt;="&amp;EN$39)+
COUNTIFS(RESIDENTS!$M:$M,"Moderna",RESIDENTS!$W:$W,"&lt;="&amp;EN$40,RESIDENTS!$H:$H,"&lt;="&amp;EN$40,RESIDENTS!$I:$I,"")+
COUNTIFS(RESIDENTS!$M:$M,"Moderna",RESIDENTS!$W:$W,"&lt;="&amp;EN$40,RESIDENTS!$H:$H,"&lt;="&amp;EN$40,RESIDENTS!$I:$I,"&gt;="&amp;EN$39))</f>
        <v/>
      </c>
      <c r="EO46" s="18" t="str">
        <f ca="1">IF(EO$40="","",COUNTIFS(RESIDENTS!$M:$M,"Moderna",RESIDENTS!$W:$W,"&lt;="&amp;EO$40,RESIDENTS!$H:$H,"",RESIDENTS!$I:$I,"")+
COUNTIFS(RESIDENTS!$M:$M,"Moderna",RESIDENTS!$W:$W,"&lt;="&amp;EO$40,RESIDENTS!$H:$H,"",RESIDENTS!$I:$I,"&gt;="&amp;EO$39)+
COUNTIFS(RESIDENTS!$M:$M,"Moderna",RESIDENTS!$W:$W,"&lt;="&amp;EO$40,RESIDENTS!$H:$H,"&lt;="&amp;EO$40,RESIDENTS!$I:$I,"")+
COUNTIFS(RESIDENTS!$M:$M,"Moderna",RESIDENTS!$W:$W,"&lt;="&amp;EO$40,RESIDENTS!$H:$H,"&lt;="&amp;EO$40,RESIDENTS!$I:$I,"&gt;="&amp;EO$39))</f>
        <v/>
      </c>
      <c r="EP46" s="18" t="str">
        <f ca="1">IF(EP$40="","",COUNTIFS(RESIDENTS!$M:$M,"Moderna",RESIDENTS!$W:$W,"&lt;="&amp;EP$40,RESIDENTS!$H:$H,"",RESIDENTS!$I:$I,"")+
COUNTIFS(RESIDENTS!$M:$M,"Moderna",RESIDENTS!$W:$W,"&lt;="&amp;EP$40,RESIDENTS!$H:$H,"",RESIDENTS!$I:$I,"&gt;="&amp;EP$39)+
COUNTIFS(RESIDENTS!$M:$M,"Moderna",RESIDENTS!$W:$W,"&lt;="&amp;EP$40,RESIDENTS!$H:$H,"&lt;="&amp;EP$40,RESIDENTS!$I:$I,"")+
COUNTIFS(RESIDENTS!$M:$M,"Moderna",RESIDENTS!$W:$W,"&lt;="&amp;EP$40,RESIDENTS!$H:$H,"&lt;="&amp;EP$40,RESIDENTS!$I:$I,"&gt;="&amp;EP$39))</f>
        <v/>
      </c>
      <c r="EQ46" s="18" t="str">
        <f ca="1">IF(EQ$40="","",COUNTIFS(RESIDENTS!$M:$M,"Moderna",RESIDENTS!$W:$W,"&lt;="&amp;EQ$40,RESIDENTS!$H:$H,"",RESIDENTS!$I:$I,"")+
COUNTIFS(RESIDENTS!$M:$M,"Moderna",RESIDENTS!$W:$W,"&lt;="&amp;EQ$40,RESIDENTS!$H:$H,"",RESIDENTS!$I:$I,"&gt;="&amp;EQ$39)+
COUNTIFS(RESIDENTS!$M:$M,"Moderna",RESIDENTS!$W:$W,"&lt;="&amp;EQ$40,RESIDENTS!$H:$H,"&lt;="&amp;EQ$40,RESIDENTS!$I:$I,"")+
COUNTIFS(RESIDENTS!$M:$M,"Moderna",RESIDENTS!$W:$W,"&lt;="&amp;EQ$40,RESIDENTS!$H:$H,"&lt;="&amp;EQ$40,RESIDENTS!$I:$I,"&gt;="&amp;EQ$39))</f>
        <v/>
      </c>
      <c r="ER46" s="18" t="str">
        <f ca="1">IF(ER$40="","",COUNTIFS(RESIDENTS!$M:$M,"Moderna",RESIDENTS!$W:$W,"&lt;="&amp;ER$40,RESIDENTS!$H:$H,"",RESIDENTS!$I:$I,"")+
COUNTIFS(RESIDENTS!$M:$M,"Moderna",RESIDENTS!$W:$W,"&lt;="&amp;ER$40,RESIDENTS!$H:$H,"",RESIDENTS!$I:$I,"&gt;="&amp;ER$39)+
COUNTIFS(RESIDENTS!$M:$M,"Moderna",RESIDENTS!$W:$W,"&lt;="&amp;ER$40,RESIDENTS!$H:$H,"&lt;="&amp;ER$40,RESIDENTS!$I:$I,"")+
COUNTIFS(RESIDENTS!$M:$M,"Moderna",RESIDENTS!$W:$W,"&lt;="&amp;ER$40,RESIDENTS!$H:$H,"&lt;="&amp;ER$40,RESIDENTS!$I:$I,"&gt;="&amp;ER$39))</f>
        <v/>
      </c>
      <c r="ES46" s="18" t="str">
        <f ca="1">IF(ES$40="","",COUNTIFS(RESIDENTS!$M:$M,"Moderna",RESIDENTS!$W:$W,"&lt;="&amp;ES$40,RESIDENTS!$H:$H,"",RESIDENTS!$I:$I,"")+
COUNTIFS(RESIDENTS!$M:$M,"Moderna",RESIDENTS!$W:$W,"&lt;="&amp;ES$40,RESIDENTS!$H:$H,"",RESIDENTS!$I:$I,"&gt;="&amp;ES$39)+
COUNTIFS(RESIDENTS!$M:$M,"Moderna",RESIDENTS!$W:$W,"&lt;="&amp;ES$40,RESIDENTS!$H:$H,"&lt;="&amp;ES$40,RESIDENTS!$I:$I,"")+
COUNTIFS(RESIDENTS!$M:$M,"Moderna",RESIDENTS!$W:$W,"&lt;="&amp;ES$40,RESIDENTS!$H:$H,"&lt;="&amp;ES$40,RESIDENTS!$I:$I,"&gt;="&amp;ES$39))</f>
        <v/>
      </c>
      <c r="ET46" s="18" t="str">
        <f ca="1">IF(ET$40="","",COUNTIFS(RESIDENTS!$M:$M,"Moderna",RESIDENTS!$W:$W,"&lt;="&amp;ET$40,RESIDENTS!$H:$H,"",RESIDENTS!$I:$I,"")+
COUNTIFS(RESIDENTS!$M:$M,"Moderna",RESIDENTS!$W:$W,"&lt;="&amp;ET$40,RESIDENTS!$H:$H,"",RESIDENTS!$I:$I,"&gt;="&amp;ET$39)+
COUNTIFS(RESIDENTS!$M:$M,"Moderna",RESIDENTS!$W:$W,"&lt;="&amp;ET$40,RESIDENTS!$H:$H,"&lt;="&amp;ET$40,RESIDENTS!$I:$I,"")+
COUNTIFS(RESIDENTS!$M:$M,"Moderna",RESIDENTS!$W:$W,"&lt;="&amp;ET$40,RESIDENTS!$H:$H,"&lt;="&amp;ET$40,RESIDENTS!$I:$I,"&gt;="&amp;ET$39))</f>
        <v/>
      </c>
      <c r="EU46" s="18" t="str">
        <f ca="1">IF(EU$40="","",COUNTIFS(RESIDENTS!$M:$M,"Moderna",RESIDENTS!$W:$W,"&lt;="&amp;EU$40,RESIDENTS!$H:$H,"",RESIDENTS!$I:$I,"")+
COUNTIFS(RESIDENTS!$M:$M,"Moderna",RESIDENTS!$W:$W,"&lt;="&amp;EU$40,RESIDENTS!$H:$H,"",RESIDENTS!$I:$I,"&gt;="&amp;EU$39)+
COUNTIFS(RESIDENTS!$M:$M,"Moderna",RESIDENTS!$W:$W,"&lt;="&amp;EU$40,RESIDENTS!$H:$H,"&lt;="&amp;EU$40,RESIDENTS!$I:$I,"")+
COUNTIFS(RESIDENTS!$M:$M,"Moderna",RESIDENTS!$W:$W,"&lt;="&amp;EU$40,RESIDENTS!$H:$H,"&lt;="&amp;EU$40,RESIDENTS!$I:$I,"&gt;="&amp;EU$39))</f>
        <v/>
      </c>
      <c r="EV46" s="18" t="str">
        <f ca="1">IF(EV$40="","",COUNTIFS(RESIDENTS!$M:$M,"Moderna",RESIDENTS!$W:$W,"&lt;="&amp;EV$40,RESIDENTS!$H:$H,"",RESIDENTS!$I:$I,"")+
COUNTIFS(RESIDENTS!$M:$M,"Moderna",RESIDENTS!$W:$W,"&lt;="&amp;EV$40,RESIDENTS!$H:$H,"",RESIDENTS!$I:$I,"&gt;="&amp;EV$39)+
COUNTIFS(RESIDENTS!$M:$M,"Moderna",RESIDENTS!$W:$W,"&lt;="&amp;EV$40,RESIDENTS!$H:$H,"&lt;="&amp;EV$40,RESIDENTS!$I:$I,"")+
COUNTIFS(RESIDENTS!$M:$M,"Moderna",RESIDENTS!$W:$W,"&lt;="&amp;EV$40,RESIDENTS!$H:$H,"&lt;="&amp;EV$40,RESIDENTS!$I:$I,"&gt;="&amp;EV$39))</f>
        <v/>
      </c>
      <c r="EW46" s="18" t="str">
        <f ca="1">IF(EW$40="","",COUNTIFS(RESIDENTS!$M:$M,"Moderna",RESIDENTS!$W:$W,"&lt;="&amp;EW$40,RESIDENTS!$H:$H,"",RESIDENTS!$I:$I,"")+
COUNTIFS(RESIDENTS!$M:$M,"Moderna",RESIDENTS!$W:$W,"&lt;="&amp;EW$40,RESIDENTS!$H:$H,"",RESIDENTS!$I:$I,"&gt;="&amp;EW$39)+
COUNTIFS(RESIDENTS!$M:$M,"Moderna",RESIDENTS!$W:$W,"&lt;="&amp;EW$40,RESIDENTS!$H:$H,"&lt;="&amp;EW$40,RESIDENTS!$I:$I,"")+
COUNTIFS(RESIDENTS!$M:$M,"Moderna",RESIDENTS!$W:$W,"&lt;="&amp;EW$40,RESIDENTS!$H:$H,"&lt;="&amp;EW$40,RESIDENTS!$I:$I,"&gt;="&amp;EW$39))</f>
        <v/>
      </c>
      <c r="EX46" s="18" t="str">
        <f ca="1">IF(EX$40="","",COUNTIFS(RESIDENTS!$M:$M,"Moderna",RESIDENTS!$W:$W,"&lt;="&amp;EX$40,RESIDENTS!$H:$H,"",RESIDENTS!$I:$I,"")+
COUNTIFS(RESIDENTS!$M:$M,"Moderna",RESIDENTS!$W:$W,"&lt;="&amp;EX$40,RESIDENTS!$H:$H,"",RESIDENTS!$I:$I,"&gt;="&amp;EX$39)+
COUNTIFS(RESIDENTS!$M:$M,"Moderna",RESIDENTS!$W:$W,"&lt;="&amp;EX$40,RESIDENTS!$H:$H,"&lt;="&amp;EX$40,RESIDENTS!$I:$I,"")+
COUNTIFS(RESIDENTS!$M:$M,"Moderna",RESIDENTS!$W:$W,"&lt;="&amp;EX$40,RESIDENTS!$H:$H,"&lt;="&amp;EX$40,RESIDENTS!$I:$I,"&gt;="&amp;EX$39))</f>
        <v/>
      </c>
      <c r="EY46" s="18" t="str">
        <f ca="1">IF(EY$40="","",COUNTIFS(RESIDENTS!$M:$M,"Moderna",RESIDENTS!$W:$W,"&lt;="&amp;EY$40,RESIDENTS!$H:$H,"",RESIDENTS!$I:$I,"")+
COUNTIFS(RESIDENTS!$M:$M,"Moderna",RESIDENTS!$W:$W,"&lt;="&amp;EY$40,RESIDENTS!$H:$H,"",RESIDENTS!$I:$I,"&gt;="&amp;EY$39)+
COUNTIFS(RESIDENTS!$M:$M,"Moderna",RESIDENTS!$W:$W,"&lt;="&amp;EY$40,RESIDENTS!$H:$H,"&lt;="&amp;EY$40,RESIDENTS!$I:$I,"")+
COUNTIFS(RESIDENTS!$M:$M,"Moderna",RESIDENTS!$W:$W,"&lt;="&amp;EY$40,RESIDENTS!$H:$H,"&lt;="&amp;EY$40,RESIDENTS!$I:$I,"&gt;="&amp;EY$39))</f>
        <v/>
      </c>
      <c r="EZ46" s="18" t="str">
        <f ca="1">IF(EZ$40="","",COUNTIFS(RESIDENTS!$M:$M,"Moderna",RESIDENTS!$W:$W,"&lt;="&amp;EZ$40,RESIDENTS!$H:$H,"",RESIDENTS!$I:$I,"")+
COUNTIFS(RESIDENTS!$M:$M,"Moderna",RESIDENTS!$W:$W,"&lt;="&amp;EZ$40,RESIDENTS!$H:$H,"",RESIDENTS!$I:$I,"&gt;="&amp;EZ$39)+
COUNTIFS(RESIDENTS!$M:$M,"Moderna",RESIDENTS!$W:$W,"&lt;="&amp;EZ$40,RESIDENTS!$H:$H,"&lt;="&amp;EZ$40,RESIDENTS!$I:$I,"")+
COUNTIFS(RESIDENTS!$M:$M,"Moderna",RESIDENTS!$W:$W,"&lt;="&amp;EZ$40,RESIDENTS!$H:$H,"&lt;="&amp;EZ$40,RESIDENTS!$I:$I,"&gt;="&amp;EZ$39))</f>
        <v/>
      </c>
      <c r="FA46" s="18" t="str">
        <f ca="1">IF(FA$40="","",COUNTIFS(RESIDENTS!$M:$M,"Moderna",RESIDENTS!$W:$W,"&lt;="&amp;FA$40,RESIDENTS!$H:$H,"",RESIDENTS!$I:$I,"")+
COUNTIFS(RESIDENTS!$M:$M,"Moderna",RESIDENTS!$W:$W,"&lt;="&amp;FA$40,RESIDENTS!$H:$H,"",RESIDENTS!$I:$I,"&gt;="&amp;FA$39)+
COUNTIFS(RESIDENTS!$M:$M,"Moderna",RESIDENTS!$W:$W,"&lt;="&amp;FA$40,RESIDENTS!$H:$H,"&lt;="&amp;FA$40,RESIDENTS!$I:$I,"")+
COUNTIFS(RESIDENTS!$M:$M,"Moderna",RESIDENTS!$W:$W,"&lt;="&amp;FA$40,RESIDENTS!$H:$H,"&lt;="&amp;FA$40,RESIDENTS!$I:$I,"&gt;="&amp;FA$39))</f>
        <v/>
      </c>
      <c r="FB46" s="18" t="str">
        <f ca="1">IF(FB$40="","",COUNTIFS(RESIDENTS!$M:$M,"Moderna",RESIDENTS!$W:$W,"&lt;="&amp;FB$40,RESIDENTS!$H:$H,"",RESIDENTS!$I:$I,"")+
COUNTIFS(RESIDENTS!$M:$M,"Moderna",RESIDENTS!$W:$W,"&lt;="&amp;FB$40,RESIDENTS!$H:$H,"",RESIDENTS!$I:$I,"&gt;="&amp;FB$39)+
COUNTIFS(RESIDENTS!$M:$M,"Moderna",RESIDENTS!$W:$W,"&lt;="&amp;FB$40,RESIDENTS!$H:$H,"&lt;="&amp;FB$40,RESIDENTS!$I:$I,"")+
COUNTIFS(RESIDENTS!$M:$M,"Moderna",RESIDENTS!$W:$W,"&lt;="&amp;FB$40,RESIDENTS!$H:$H,"&lt;="&amp;FB$40,RESIDENTS!$I:$I,"&gt;="&amp;FB$39))</f>
        <v/>
      </c>
      <c r="FC46" s="18" t="str">
        <f ca="1">IF(FC$40="","",COUNTIFS(RESIDENTS!$M:$M,"Moderna",RESIDENTS!$W:$W,"&lt;="&amp;FC$40,RESIDENTS!$H:$H,"",RESIDENTS!$I:$I,"")+
COUNTIFS(RESIDENTS!$M:$M,"Moderna",RESIDENTS!$W:$W,"&lt;="&amp;FC$40,RESIDENTS!$H:$H,"",RESIDENTS!$I:$I,"&gt;="&amp;FC$39)+
COUNTIFS(RESIDENTS!$M:$M,"Moderna",RESIDENTS!$W:$W,"&lt;="&amp;FC$40,RESIDENTS!$H:$H,"&lt;="&amp;FC$40,RESIDENTS!$I:$I,"")+
COUNTIFS(RESIDENTS!$M:$M,"Moderna",RESIDENTS!$W:$W,"&lt;="&amp;FC$40,RESIDENTS!$H:$H,"&lt;="&amp;FC$40,RESIDENTS!$I:$I,"&gt;="&amp;FC$39))</f>
        <v/>
      </c>
    </row>
    <row r="47" spans="1:160" ht="15.6" customHeight="1">
      <c r="A47" s="24" t="s">
        <v>131</v>
      </c>
      <c r="B47" s="18">
        <f>IF(B$40="","",COUNTIFS(RESIDENTS!$M:$M,"Moderna",RESIDENTS!$AC:$AC,"&lt;="&amp;B$40,RESIDENTS!$H:$H,"",RESIDENTS!$I:$I,"")+
COUNTIFS(RESIDENTS!$M:$M,"Moderna",RESIDENTS!$AC:$AC,"&lt;="&amp;B$40,RESIDENTS!$H:$H,"",RESIDENTS!$I:$I,"&gt;="&amp;B$39)+
COUNTIFS(RESIDENTS!$M:$M,"Moderna",RESIDENTS!$AC:$AC,"&lt;="&amp;B$40,RESIDENTS!$H:$H,"&lt;="&amp;B$40,RESIDENTS!$I:$I,"")+
COUNTIFS(RESIDENTS!$M:$M,"Moderna",RESIDENTS!$AC:$AC,"&lt;="&amp;B$40,RESIDENTS!$H:$H,"&lt;="&amp;B$40,RESIDENTS!$I:$I,"&gt;="&amp;B$39))</f>
        <v>0</v>
      </c>
      <c r="C47" s="18">
        <f ca="1">IF(C$40="","",COUNTIFS(RESIDENTS!$M:$M,"Moderna",RESIDENTS!$AC:$AC,"&lt;="&amp;C$40,RESIDENTS!$H:$H,"",RESIDENTS!$I:$I,"")+
COUNTIFS(RESIDENTS!$M:$M,"Moderna",RESIDENTS!$AC:$AC,"&lt;="&amp;C$40,RESIDENTS!$H:$H,"",RESIDENTS!$I:$I,"&gt;="&amp;C$39)+
COUNTIFS(RESIDENTS!$M:$M,"Moderna",RESIDENTS!$AC:$AC,"&lt;="&amp;C$40,RESIDENTS!$H:$H,"&lt;="&amp;C$40,RESIDENTS!$I:$I,"")+
COUNTIFS(RESIDENTS!$M:$M,"Moderna",RESIDENTS!$AC:$AC,"&lt;="&amp;C$40,RESIDENTS!$H:$H,"&lt;="&amp;C$40,RESIDENTS!$I:$I,"&gt;="&amp;C$39))</f>
        <v>0</v>
      </c>
      <c r="D47" s="18">
        <f ca="1">IF(D$40="","",COUNTIFS(RESIDENTS!$M:$M,"Moderna",RESIDENTS!$AC:$AC,"&lt;="&amp;D$40,RESIDENTS!$H:$H,"",RESIDENTS!$I:$I,"")+
COUNTIFS(RESIDENTS!$M:$M,"Moderna",RESIDENTS!$AC:$AC,"&lt;="&amp;D$40,RESIDENTS!$H:$H,"",RESIDENTS!$I:$I,"&gt;="&amp;D$39)+
COUNTIFS(RESIDENTS!$M:$M,"Moderna",RESIDENTS!$AC:$AC,"&lt;="&amp;D$40,RESIDENTS!$H:$H,"&lt;="&amp;D$40,RESIDENTS!$I:$I,"")+
COUNTIFS(RESIDENTS!$M:$M,"Moderna",RESIDENTS!$AC:$AC,"&lt;="&amp;D$40,RESIDENTS!$H:$H,"&lt;="&amp;D$40,RESIDENTS!$I:$I,"&gt;="&amp;D$39))</f>
        <v>0</v>
      </c>
      <c r="E47" s="18">
        <f ca="1">IF(E$40="","",COUNTIFS(RESIDENTS!$M:$M,"Moderna",RESIDENTS!$AC:$AC,"&lt;="&amp;E$40,RESIDENTS!$H:$H,"",RESIDENTS!$I:$I,"")+
COUNTIFS(RESIDENTS!$M:$M,"Moderna",RESIDENTS!$AC:$AC,"&lt;="&amp;E$40,RESIDENTS!$H:$H,"",RESIDENTS!$I:$I,"&gt;="&amp;E$39)+
COUNTIFS(RESIDENTS!$M:$M,"Moderna",RESIDENTS!$AC:$AC,"&lt;="&amp;E$40,RESIDENTS!$H:$H,"&lt;="&amp;E$40,RESIDENTS!$I:$I,"")+
COUNTIFS(RESIDENTS!$M:$M,"Moderna",RESIDENTS!$AC:$AC,"&lt;="&amp;E$40,RESIDENTS!$H:$H,"&lt;="&amp;E$40,RESIDENTS!$I:$I,"&gt;="&amp;E$39))</f>
        <v>0</v>
      </c>
      <c r="F47" s="18">
        <f ca="1">IF(F$40="","",COUNTIFS(RESIDENTS!$M:$M,"Moderna",RESIDENTS!$AC:$AC,"&lt;="&amp;F$40,RESIDENTS!$H:$H,"",RESIDENTS!$I:$I,"")+
COUNTIFS(RESIDENTS!$M:$M,"Moderna",RESIDENTS!$AC:$AC,"&lt;="&amp;F$40,RESIDENTS!$H:$H,"",RESIDENTS!$I:$I,"&gt;="&amp;F$39)+
COUNTIFS(RESIDENTS!$M:$M,"Moderna",RESIDENTS!$AC:$AC,"&lt;="&amp;F$40,RESIDENTS!$H:$H,"&lt;="&amp;F$40,RESIDENTS!$I:$I,"")+
COUNTIFS(RESIDENTS!$M:$M,"Moderna",RESIDENTS!$AC:$AC,"&lt;="&amp;F$40,RESIDENTS!$H:$H,"&lt;="&amp;F$40,RESIDENTS!$I:$I,"&gt;="&amp;F$39))</f>
        <v>0</v>
      </c>
      <c r="G47" s="18">
        <f ca="1">IF(G$40="","",COUNTIFS(RESIDENTS!$M:$M,"Moderna",RESIDENTS!$AC:$AC,"&lt;="&amp;G$40,RESIDENTS!$H:$H,"",RESIDENTS!$I:$I,"")+
COUNTIFS(RESIDENTS!$M:$M,"Moderna",RESIDENTS!$AC:$AC,"&lt;="&amp;G$40,RESIDENTS!$H:$H,"",RESIDENTS!$I:$I,"&gt;="&amp;G$39)+
COUNTIFS(RESIDENTS!$M:$M,"Moderna",RESIDENTS!$AC:$AC,"&lt;="&amp;G$40,RESIDENTS!$H:$H,"&lt;="&amp;G$40,RESIDENTS!$I:$I,"")+
COUNTIFS(RESIDENTS!$M:$M,"Moderna",RESIDENTS!$AC:$AC,"&lt;="&amp;G$40,RESIDENTS!$H:$H,"&lt;="&amp;G$40,RESIDENTS!$I:$I,"&gt;="&amp;G$39))</f>
        <v>0</v>
      </c>
      <c r="H47" s="18">
        <f ca="1">IF(H$40="","",COUNTIFS(RESIDENTS!$M:$M,"Moderna",RESIDENTS!$AC:$AC,"&lt;="&amp;H$40,RESIDENTS!$H:$H,"",RESIDENTS!$I:$I,"")+
COUNTIFS(RESIDENTS!$M:$M,"Moderna",RESIDENTS!$AC:$AC,"&lt;="&amp;H$40,RESIDENTS!$H:$H,"",RESIDENTS!$I:$I,"&gt;="&amp;H$39)+
COUNTIFS(RESIDENTS!$M:$M,"Moderna",RESIDENTS!$AC:$AC,"&lt;="&amp;H$40,RESIDENTS!$H:$H,"&lt;="&amp;H$40,RESIDENTS!$I:$I,"")+
COUNTIFS(RESIDENTS!$M:$M,"Moderna",RESIDENTS!$AC:$AC,"&lt;="&amp;H$40,RESIDENTS!$H:$H,"&lt;="&amp;H$40,RESIDENTS!$I:$I,"&gt;="&amp;H$39))</f>
        <v>0</v>
      </c>
      <c r="I47" s="18">
        <f ca="1">IF(I$40="","",COUNTIFS(RESIDENTS!$M:$M,"Moderna",RESIDENTS!$AC:$AC,"&lt;="&amp;I$40,RESIDENTS!$H:$H,"",RESIDENTS!$I:$I,"")+
COUNTIFS(RESIDENTS!$M:$M,"Moderna",RESIDENTS!$AC:$AC,"&lt;="&amp;I$40,RESIDENTS!$H:$H,"",RESIDENTS!$I:$I,"&gt;="&amp;I$39)+
COUNTIFS(RESIDENTS!$M:$M,"Moderna",RESIDENTS!$AC:$AC,"&lt;="&amp;I$40,RESIDENTS!$H:$H,"&lt;="&amp;I$40,RESIDENTS!$I:$I,"")+
COUNTIFS(RESIDENTS!$M:$M,"Moderna",RESIDENTS!$AC:$AC,"&lt;="&amp;I$40,RESIDENTS!$H:$H,"&lt;="&amp;I$40,RESIDENTS!$I:$I,"&gt;="&amp;I$39))</f>
        <v>0</v>
      </c>
      <c r="J47" s="18">
        <f ca="1">IF(J$40="","",COUNTIFS(RESIDENTS!$M:$M,"Moderna",RESIDENTS!$AC:$AC,"&lt;="&amp;J$40,RESIDENTS!$H:$H,"",RESIDENTS!$I:$I,"")+
COUNTIFS(RESIDENTS!$M:$M,"Moderna",RESIDENTS!$AC:$AC,"&lt;="&amp;J$40,RESIDENTS!$H:$H,"",RESIDENTS!$I:$I,"&gt;="&amp;J$39)+
COUNTIFS(RESIDENTS!$M:$M,"Moderna",RESIDENTS!$AC:$AC,"&lt;="&amp;J$40,RESIDENTS!$H:$H,"&lt;="&amp;J$40,RESIDENTS!$I:$I,"")+
COUNTIFS(RESIDENTS!$M:$M,"Moderna",RESIDENTS!$AC:$AC,"&lt;="&amp;J$40,RESIDENTS!$H:$H,"&lt;="&amp;J$40,RESIDENTS!$I:$I,"&gt;="&amp;J$39))</f>
        <v>0</v>
      </c>
      <c r="K47" s="18">
        <f ca="1">IF(K$40="","",COUNTIFS(RESIDENTS!$M:$M,"Moderna",RESIDENTS!$AC:$AC,"&lt;="&amp;K$40,RESIDENTS!$H:$H,"",RESIDENTS!$I:$I,"")+
COUNTIFS(RESIDENTS!$M:$M,"Moderna",RESIDENTS!$AC:$AC,"&lt;="&amp;K$40,RESIDENTS!$H:$H,"",RESIDENTS!$I:$I,"&gt;="&amp;K$39)+
COUNTIFS(RESIDENTS!$M:$M,"Moderna",RESIDENTS!$AC:$AC,"&lt;="&amp;K$40,RESIDENTS!$H:$H,"&lt;="&amp;K$40,RESIDENTS!$I:$I,"")+
COUNTIFS(RESIDENTS!$M:$M,"Moderna",RESIDENTS!$AC:$AC,"&lt;="&amp;K$40,RESIDENTS!$H:$H,"&lt;="&amp;K$40,RESIDENTS!$I:$I,"&gt;="&amp;K$39))</f>
        <v>0</v>
      </c>
      <c r="L47" s="18">
        <f ca="1">IF(L$40="","",COUNTIFS(RESIDENTS!$M:$M,"Moderna",RESIDENTS!$AC:$AC,"&lt;="&amp;L$40,RESIDENTS!$H:$H,"",RESIDENTS!$I:$I,"")+
COUNTIFS(RESIDENTS!$M:$M,"Moderna",RESIDENTS!$AC:$AC,"&lt;="&amp;L$40,RESIDENTS!$H:$H,"",RESIDENTS!$I:$I,"&gt;="&amp;L$39)+
COUNTIFS(RESIDENTS!$M:$M,"Moderna",RESIDENTS!$AC:$AC,"&lt;="&amp;L$40,RESIDENTS!$H:$H,"&lt;="&amp;L$40,RESIDENTS!$I:$I,"")+
COUNTIFS(RESIDENTS!$M:$M,"Moderna",RESIDENTS!$AC:$AC,"&lt;="&amp;L$40,RESIDENTS!$H:$H,"&lt;="&amp;L$40,RESIDENTS!$I:$I,"&gt;="&amp;L$39))</f>
        <v>0</v>
      </c>
      <c r="M47" s="18">
        <f ca="1">IF(M$40="","",COUNTIFS(RESIDENTS!$M:$M,"Moderna",RESIDENTS!$AC:$AC,"&lt;="&amp;M$40,RESIDENTS!$H:$H,"",RESIDENTS!$I:$I,"")+
COUNTIFS(RESIDENTS!$M:$M,"Moderna",RESIDENTS!$AC:$AC,"&lt;="&amp;M$40,RESIDENTS!$H:$H,"",RESIDENTS!$I:$I,"&gt;="&amp;M$39)+
COUNTIFS(RESIDENTS!$M:$M,"Moderna",RESIDENTS!$AC:$AC,"&lt;="&amp;M$40,RESIDENTS!$H:$H,"&lt;="&amp;M$40,RESIDENTS!$I:$I,"")+
COUNTIFS(RESIDENTS!$M:$M,"Moderna",RESIDENTS!$AC:$AC,"&lt;="&amp;M$40,RESIDENTS!$H:$H,"&lt;="&amp;M$40,RESIDENTS!$I:$I,"&gt;="&amp;M$39))</f>
        <v>0</v>
      </c>
      <c r="N47" s="18">
        <f ca="1">IF(N$40="","",COUNTIFS(RESIDENTS!$M:$M,"Moderna",RESIDENTS!$AC:$AC,"&lt;="&amp;N$40,RESIDENTS!$H:$H,"",RESIDENTS!$I:$I,"")+
COUNTIFS(RESIDENTS!$M:$M,"Moderna",RESIDENTS!$AC:$AC,"&lt;="&amp;N$40,RESIDENTS!$H:$H,"",RESIDENTS!$I:$I,"&gt;="&amp;N$39)+
COUNTIFS(RESIDENTS!$M:$M,"Moderna",RESIDENTS!$AC:$AC,"&lt;="&amp;N$40,RESIDENTS!$H:$H,"&lt;="&amp;N$40,RESIDENTS!$I:$I,"")+
COUNTIFS(RESIDENTS!$M:$M,"Moderna",RESIDENTS!$AC:$AC,"&lt;="&amp;N$40,RESIDENTS!$H:$H,"&lt;="&amp;N$40,RESIDENTS!$I:$I,"&gt;="&amp;N$39))</f>
        <v>0</v>
      </c>
      <c r="O47" s="18">
        <f ca="1">IF(O$40="","",COUNTIFS(RESIDENTS!$M:$M,"Moderna",RESIDENTS!$AC:$AC,"&lt;="&amp;O$40,RESIDENTS!$H:$H,"",RESIDENTS!$I:$I,"")+
COUNTIFS(RESIDENTS!$M:$M,"Moderna",RESIDENTS!$AC:$AC,"&lt;="&amp;O$40,RESIDENTS!$H:$H,"",RESIDENTS!$I:$I,"&gt;="&amp;O$39)+
COUNTIFS(RESIDENTS!$M:$M,"Moderna",RESIDENTS!$AC:$AC,"&lt;="&amp;O$40,RESIDENTS!$H:$H,"&lt;="&amp;O$40,RESIDENTS!$I:$I,"")+
COUNTIFS(RESIDENTS!$M:$M,"Moderna",RESIDENTS!$AC:$AC,"&lt;="&amp;O$40,RESIDENTS!$H:$H,"&lt;="&amp;O$40,RESIDENTS!$I:$I,"&gt;="&amp;O$39))</f>
        <v>0</v>
      </c>
      <c r="P47" s="18">
        <f ca="1">IF(P$40="","",COUNTIFS(RESIDENTS!$M:$M,"Moderna",RESIDENTS!$AC:$AC,"&lt;="&amp;P$40,RESIDENTS!$H:$H,"",RESIDENTS!$I:$I,"")+
COUNTIFS(RESIDENTS!$M:$M,"Moderna",RESIDENTS!$AC:$AC,"&lt;="&amp;P$40,RESIDENTS!$H:$H,"",RESIDENTS!$I:$I,"&gt;="&amp;P$39)+
COUNTIFS(RESIDENTS!$M:$M,"Moderna",RESIDENTS!$AC:$AC,"&lt;="&amp;P$40,RESIDENTS!$H:$H,"&lt;="&amp;P$40,RESIDENTS!$I:$I,"")+
COUNTIFS(RESIDENTS!$M:$M,"Moderna",RESIDENTS!$AC:$AC,"&lt;="&amp;P$40,RESIDENTS!$H:$H,"&lt;="&amp;P$40,RESIDENTS!$I:$I,"&gt;="&amp;P$39))</f>
        <v>0</v>
      </c>
      <c r="Q47" s="18">
        <f ca="1">IF(Q$40="","",COUNTIFS(RESIDENTS!$M:$M,"Moderna",RESIDENTS!$AC:$AC,"&lt;="&amp;Q$40,RESIDENTS!$H:$H,"",RESIDENTS!$I:$I,"")+
COUNTIFS(RESIDENTS!$M:$M,"Moderna",RESIDENTS!$AC:$AC,"&lt;="&amp;Q$40,RESIDENTS!$H:$H,"",RESIDENTS!$I:$I,"&gt;="&amp;Q$39)+
COUNTIFS(RESIDENTS!$M:$M,"Moderna",RESIDENTS!$AC:$AC,"&lt;="&amp;Q$40,RESIDENTS!$H:$H,"&lt;="&amp;Q$40,RESIDENTS!$I:$I,"")+
COUNTIFS(RESIDENTS!$M:$M,"Moderna",RESIDENTS!$AC:$AC,"&lt;="&amp;Q$40,RESIDENTS!$H:$H,"&lt;="&amp;Q$40,RESIDENTS!$I:$I,"&gt;="&amp;Q$39))</f>
        <v>0</v>
      </c>
      <c r="R47" s="18">
        <f ca="1">IF(R$40="","",COUNTIFS(RESIDENTS!$M:$M,"Moderna",RESIDENTS!$AC:$AC,"&lt;="&amp;R$40,RESIDENTS!$H:$H,"",RESIDENTS!$I:$I,"")+
COUNTIFS(RESIDENTS!$M:$M,"Moderna",RESIDENTS!$AC:$AC,"&lt;="&amp;R$40,RESIDENTS!$H:$H,"",RESIDENTS!$I:$I,"&gt;="&amp;R$39)+
COUNTIFS(RESIDENTS!$M:$M,"Moderna",RESIDENTS!$AC:$AC,"&lt;="&amp;R$40,RESIDENTS!$H:$H,"&lt;="&amp;R$40,RESIDENTS!$I:$I,"")+
COUNTIFS(RESIDENTS!$M:$M,"Moderna",RESIDENTS!$AC:$AC,"&lt;="&amp;R$40,RESIDENTS!$H:$H,"&lt;="&amp;R$40,RESIDENTS!$I:$I,"&gt;="&amp;R$39))</f>
        <v>0</v>
      </c>
      <c r="S47" s="18">
        <f ca="1">IF(S$40="","",COUNTIFS(RESIDENTS!$M:$M,"Moderna",RESIDENTS!$AC:$AC,"&lt;="&amp;S$40,RESIDENTS!$H:$H,"",RESIDENTS!$I:$I,"")+
COUNTIFS(RESIDENTS!$M:$M,"Moderna",RESIDENTS!$AC:$AC,"&lt;="&amp;S$40,RESIDENTS!$H:$H,"",RESIDENTS!$I:$I,"&gt;="&amp;S$39)+
COUNTIFS(RESIDENTS!$M:$M,"Moderna",RESIDENTS!$AC:$AC,"&lt;="&amp;S$40,RESIDENTS!$H:$H,"&lt;="&amp;S$40,RESIDENTS!$I:$I,"")+
COUNTIFS(RESIDENTS!$M:$M,"Moderna",RESIDENTS!$AC:$AC,"&lt;="&amp;S$40,RESIDENTS!$H:$H,"&lt;="&amp;S$40,RESIDENTS!$I:$I,"&gt;="&amp;S$39))</f>
        <v>0</v>
      </c>
      <c r="T47" s="18">
        <f ca="1">IF(T$40="","",COUNTIFS(RESIDENTS!$M:$M,"Moderna",RESIDENTS!$AC:$AC,"&lt;="&amp;T$40,RESIDENTS!$H:$H,"",RESIDENTS!$I:$I,"")+
COUNTIFS(RESIDENTS!$M:$M,"Moderna",RESIDENTS!$AC:$AC,"&lt;="&amp;T$40,RESIDENTS!$H:$H,"",RESIDENTS!$I:$I,"&gt;="&amp;T$39)+
COUNTIFS(RESIDENTS!$M:$M,"Moderna",RESIDENTS!$AC:$AC,"&lt;="&amp;T$40,RESIDENTS!$H:$H,"&lt;="&amp;T$40,RESIDENTS!$I:$I,"")+
COUNTIFS(RESIDENTS!$M:$M,"Moderna",RESIDENTS!$AC:$AC,"&lt;="&amp;T$40,RESIDENTS!$H:$H,"&lt;="&amp;T$40,RESIDENTS!$I:$I,"&gt;="&amp;T$39))</f>
        <v>0</v>
      </c>
      <c r="U47" s="18">
        <f ca="1">IF(U$40="","",COUNTIFS(RESIDENTS!$M:$M,"Moderna",RESIDENTS!$AC:$AC,"&lt;="&amp;U$40,RESIDENTS!$H:$H,"",RESIDENTS!$I:$I,"")+
COUNTIFS(RESIDENTS!$M:$M,"Moderna",RESIDENTS!$AC:$AC,"&lt;="&amp;U$40,RESIDENTS!$H:$H,"",RESIDENTS!$I:$I,"&gt;="&amp;U$39)+
COUNTIFS(RESIDENTS!$M:$M,"Moderna",RESIDENTS!$AC:$AC,"&lt;="&amp;U$40,RESIDENTS!$H:$H,"&lt;="&amp;U$40,RESIDENTS!$I:$I,"")+
COUNTIFS(RESIDENTS!$M:$M,"Moderna",RESIDENTS!$AC:$AC,"&lt;="&amp;U$40,RESIDENTS!$H:$H,"&lt;="&amp;U$40,RESIDENTS!$I:$I,"&gt;="&amp;U$39))</f>
        <v>0</v>
      </c>
      <c r="V47" s="18">
        <f ca="1">IF(V$40="","",COUNTIFS(RESIDENTS!$M:$M,"Moderna",RESIDENTS!$AC:$AC,"&lt;="&amp;V$40,RESIDENTS!$H:$H,"",RESIDENTS!$I:$I,"")+
COUNTIFS(RESIDENTS!$M:$M,"Moderna",RESIDENTS!$AC:$AC,"&lt;="&amp;V$40,RESIDENTS!$H:$H,"",RESIDENTS!$I:$I,"&gt;="&amp;V$39)+
COUNTIFS(RESIDENTS!$M:$M,"Moderna",RESIDENTS!$AC:$AC,"&lt;="&amp;V$40,RESIDENTS!$H:$H,"&lt;="&amp;V$40,RESIDENTS!$I:$I,"")+
COUNTIFS(RESIDENTS!$M:$M,"Moderna",RESIDENTS!$AC:$AC,"&lt;="&amp;V$40,RESIDENTS!$H:$H,"&lt;="&amp;V$40,RESIDENTS!$I:$I,"&gt;="&amp;V$39))</f>
        <v>0</v>
      </c>
      <c r="W47" s="18">
        <f ca="1">IF(W$40="","",COUNTIFS(RESIDENTS!$M:$M,"Moderna",RESIDENTS!$AC:$AC,"&lt;="&amp;W$40,RESIDENTS!$H:$H,"",RESIDENTS!$I:$I,"")+
COUNTIFS(RESIDENTS!$M:$M,"Moderna",RESIDENTS!$AC:$AC,"&lt;="&amp;W$40,RESIDENTS!$H:$H,"",RESIDENTS!$I:$I,"&gt;="&amp;W$39)+
COUNTIFS(RESIDENTS!$M:$M,"Moderna",RESIDENTS!$AC:$AC,"&lt;="&amp;W$40,RESIDENTS!$H:$H,"&lt;="&amp;W$40,RESIDENTS!$I:$I,"")+
COUNTIFS(RESIDENTS!$M:$M,"Moderna",RESIDENTS!$AC:$AC,"&lt;="&amp;W$40,RESIDENTS!$H:$H,"&lt;="&amp;W$40,RESIDENTS!$I:$I,"&gt;="&amp;W$39))</f>
        <v>0</v>
      </c>
      <c r="X47" s="18">
        <f ca="1">IF(X$40="","",COUNTIFS(RESIDENTS!$M:$M,"Moderna",RESIDENTS!$AC:$AC,"&lt;="&amp;X$40,RESIDENTS!$H:$H,"",RESIDENTS!$I:$I,"")+
COUNTIFS(RESIDENTS!$M:$M,"Moderna",RESIDENTS!$AC:$AC,"&lt;="&amp;X$40,RESIDENTS!$H:$H,"",RESIDENTS!$I:$I,"&gt;="&amp;X$39)+
COUNTIFS(RESIDENTS!$M:$M,"Moderna",RESIDENTS!$AC:$AC,"&lt;="&amp;X$40,RESIDENTS!$H:$H,"&lt;="&amp;X$40,RESIDENTS!$I:$I,"")+
COUNTIFS(RESIDENTS!$M:$M,"Moderna",RESIDENTS!$AC:$AC,"&lt;="&amp;X$40,RESIDENTS!$H:$H,"&lt;="&amp;X$40,RESIDENTS!$I:$I,"&gt;="&amp;X$39))</f>
        <v>0</v>
      </c>
      <c r="Y47" s="18">
        <f ca="1">IF(Y$40="","",COUNTIFS(RESIDENTS!$M:$M,"Moderna",RESIDENTS!$AC:$AC,"&lt;="&amp;Y$40,RESIDENTS!$H:$H,"",RESIDENTS!$I:$I,"")+
COUNTIFS(RESIDENTS!$M:$M,"Moderna",RESIDENTS!$AC:$AC,"&lt;="&amp;Y$40,RESIDENTS!$H:$H,"",RESIDENTS!$I:$I,"&gt;="&amp;Y$39)+
COUNTIFS(RESIDENTS!$M:$M,"Moderna",RESIDENTS!$AC:$AC,"&lt;="&amp;Y$40,RESIDENTS!$H:$H,"&lt;="&amp;Y$40,RESIDENTS!$I:$I,"")+
COUNTIFS(RESIDENTS!$M:$M,"Moderna",RESIDENTS!$AC:$AC,"&lt;="&amp;Y$40,RESIDENTS!$H:$H,"&lt;="&amp;Y$40,RESIDENTS!$I:$I,"&gt;="&amp;Y$39))</f>
        <v>0</v>
      </c>
      <c r="Z47" s="18">
        <f ca="1">IF(Z$40="","",COUNTIFS(RESIDENTS!$M:$M,"Moderna",RESIDENTS!$AC:$AC,"&lt;="&amp;Z$40,RESIDENTS!$H:$H,"",RESIDENTS!$I:$I,"")+
COUNTIFS(RESIDENTS!$M:$M,"Moderna",RESIDENTS!$AC:$AC,"&lt;="&amp;Z$40,RESIDENTS!$H:$H,"",RESIDENTS!$I:$I,"&gt;="&amp;Z$39)+
COUNTIFS(RESIDENTS!$M:$M,"Moderna",RESIDENTS!$AC:$AC,"&lt;="&amp;Z$40,RESIDENTS!$H:$H,"&lt;="&amp;Z$40,RESIDENTS!$I:$I,"")+
COUNTIFS(RESIDENTS!$M:$M,"Moderna",RESIDENTS!$AC:$AC,"&lt;="&amp;Z$40,RESIDENTS!$H:$H,"&lt;="&amp;Z$40,RESIDENTS!$I:$I,"&gt;="&amp;Z$39))</f>
        <v>0</v>
      </c>
      <c r="AA47" s="18">
        <f ca="1">IF(AA$40="","",COUNTIFS(RESIDENTS!$M:$M,"Moderna",RESIDENTS!$AC:$AC,"&lt;="&amp;AA$40,RESIDENTS!$H:$H,"",RESIDENTS!$I:$I,"")+
COUNTIFS(RESIDENTS!$M:$M,"Moderna",RESIDENTS!$AC:$AC,"&lt;="&amp;AA$40,RESIDENTS!$H:$H,"",RESIDENTS!$I:$I,"&gt;="&amp;AA$39)+
COUNTIFS(RESIDENTS!$M:$M,"Moderna",RESIDENTS!$AC:$AC,"&lt;="&amp;AA$40,RESIDENTS!$H:$H,"&lt;="&amp;AA$40,RESIDENTS!$I:$I,"")+
COUNTIFS(RESIDENTS!$M:$M,"Moderna",RESIDENTS!$AC:$AC,"&lt;="&amp;AA$40,RESIDENTS!$H:$H,"&lt;="&amp;AA$40,RESIDENTS!$I:$I,"&gt;="&amp;AA$39))</f>
        <v>0</v>
      </c>
      <c r="AB47" s="18">
        <f ca="1">IF(AB$40="","",COUNTIFS(RESIDENTS!$M:$M,"Moderna",RESIDENTS!$AC:$AC,"&lt;="&amp;AB$40,RESIDENTS!$H:$H,"",RESIDENTS!$I:$I,"")+
COUNTIFS(RESIDENTS!$M:$M,"Moderna",RESIDENTS!$AC:$AC,"&lt;="&amp;AB$40,RESIDENTS!$H:$H,"",RESIDENTS!$I:$I,"&gt;="&amp;AB$39)+
COUNTIFS(RESIDENTS!$M:$M,"Moderna",RESIDENTS!$AC:$AC,"&lt;="&amp;AB$40,RESIDENTS!$H:$H,"&lt;="&amp;AB$40,RESIDENTS!$I:$I,"")+
COUNTIFS(RESIDENTS!$M:$M,"Moderna",RESIDENTS!$AC:$AC,"&lt;="&amp;AB$40,RESIDENTS!$H:$H,"&lt;="&amp;AB$40,RESIDENTS!$I:$I,"&gt;="&amp;AB$39))</f>
        <v>0</v>
      </c>
      <c r="AC47" s="18">
        <f ca="1">IF(AC$40="","",COUNTIFS(RESIDENTS!$M:$M,"Moderna",RESIDENTS!$AC:$AC,"&lt;="&amp;AC$40,RESIDENTS!$H:$H,"",RESIDENTS!$I:$I,"")+
COUNTIFS(RESIDENTS!$M:$M,"Moderna",RESIDENTS!$AC:$AC,"&lt;="&amp;AC$40,RESIDENTS!$H:$H,"",RESIDENTS!$I:$I,"&gt;="&amp;AC$39)+
COUNTIFS(RESIDENTS!$M:$M,"Moderna",RESIDENTS!$AC:$AC,"&lt;="&amp;AC$40,RESIDENTS!$H:$H,"&lt;="&amp;AC$40,RESIDENTS!$I:$I,"")+
COUNTIFS(RESIDENTS!$M:$M,"Moderna",RESIDENTS!$AC:$AC,"&lt;="&amp;AC$40,RESIDENTS!$H:$H,"&lt;="&amp;AC$40,RESIDENTS!$I:$I,"&gt;="&amp;AC$39))</f>
        <v>0</v>
      </c>
      <c r="AD47" s="18">
        <f ca="1">IF(AD$40="","",COUNTIFS(RESIDENTS!$M:$M,"Moderna",RESIDENTS!$AC:$AC,"&lt;="&amp;AD$40,RESIDENTS!$H:$H,"",RESIDENTS!$I:$I,"")+
COUNTIFS(RESIDENTS!$M:$M,"Moderna",RESIDENTS!$AC:$AC,"&lt;="&amp;AD$40,RESIDENTS!$H:$H,"",RESIDENTS!$I:$I,"&gt;="&amp;AD$39)+
COUNTIFS(RESIDENTS!$M:$M,"Moderna",RESIDENTS!$AC:$AC,"&lt;="&amp;AD$40,RESIDENTS!$H:$H,"&lt;="&amp;AD$40,RESIDENTS!$I:$I,"")+
COUNTIFS(RESIDENTS!$M:$M,"Moderna",RESIDENTS!$AC:$AC,"&lt;="&amp;AD$40,RESIDENTS!$H:$H,"&lt;="&amp;AD$40,RESIDENTS!$I:$I,"&gt;="&amp;AD$39))</f>
        <v>0</v>
      </c>
      <c r="AE47" s="18">
        <f ca="1">IF(AE$40="","",COUNTIFS(RESIDENTS!$M:$M,"Moderna",RESIDENTS!$AC:$AC,"&lt;="&amp;AE$40,RESIDENTS!$H:$H,"",RESIDENTS!$I:$I,"")+
COUNTIFS(RESIDENTS!$M:$M,"Moderna",RESIDENTS!$AC:$AC,"&lt;="&amp;AE$40,RESIDENTS!$H:$H,"",RESIDENTS!$I:$I,"&gt;="&amp;AE$39)+
COUNTIFS(RESIDENTS!$M:$M,"Moderna",RESIDENTS!$AC:$AC,"&lt;="&amp;AE$40,RESIDENTS!$H:$H,"&lt;="&amp;AE$40,RESIDENTS!$I:$I,"")+
COUNTIFS(RESIDENTS!$M:$M,"Moderna",RESIDENTS!$AC:$AC,"&lt;="&amp;AE$40,RESIDENTS!$H:$H,"&lt;="&amp;AE$40,RESIDENTS!$I:$I,"&gt;="&amp;AE$39))</f>
        <v>0</v>
      </c>
      <c r="AF47" s="18">
        <f ca="1">IF(AF$40="","",COUNTIFS(RESIDENTS!$M:$M,"Moderna",RESIDENTS!$AC:$AC,"&lt;="&amp;AF$40,RESIDENTS!$H:$H,"",RESIDENTS!$I:$I,"")+
COUNTIFS(RESIDENTS!$M:$M,"Moderna",RESIDENTS!$AC:$AC,"&lt;="&amp;AF$40,RESIDENTS!$H:$H,"",RESIDENTS!$I:$I,"&gt;="&amp;AF$39)+
COUNTIFS(RESIDENTS!$M:$M,"Moderna",RESIDENTS!$AC:$AC,"&lt;="&amp;AF$40,RESIDENTS!$H:$H,"&lt;="&amp;AF$40,RESIDENTS!$I:$I,"")+
COUNTIFS(RESIDENTS!$M:$M,"Moderna",RESIDENTS!$AC:$AC,"&lt;="&amp;AF$40,RESIDENTS!$H:$H,"&lt;="&amp;AF$40,RESIDENTS!$I:$I,"&gt;="&amp;AF$39))</f>
        <v>0</v>
      </c>
      <c r="AG47" s="18">
        <f ca="1">IF(AG$40="","",COUNTIFS(RESIDENTS!$M:$M,"Moderna",RESIDENTS!$AC:$AC,"&lt;="&amp;AG$40,RESIDENTS!$H:$H,"",RESIDENTS!$I:$I,"")+
COUNTIFS(RESIDENTS!$M:$M,"Moderna",RESIDENTS!$AC:$AC,"&lt;="&amp;AG$40,RESIDENTS!$H:$H,"",RESIDENTS!$I:$I,"&gt;="&amp;AG$39)+
COUNTIFS(RESIDENTS!$M:$M,"Moderna",RESIDENTS!$AC:$AC,"&lt;="&amp;AG$40,RESIDENTS!$H:$H,"&lt;="&amp;AG$40,RESIDENTS!$I:$I,"")+
COUNTIFS(RESIDENTS!$M:$M,"Moderna",RESIDENTS!$AC:$AC,"&lt;="&amp;AG$40,RESIDENTS!$H:$H,"&lt;="&amp;AG$40,RESIDENTS!$I:$I,"&gt;="&amp;AG$39))</f>
        <v>0</v>
      </c>
      <c r="AH47" s="18">
        <f ca="1">IF(AH$40="","",COUNTIFS(RESIDENTS!$M:$M,"Moderna",RESIDENTS!$AC:$AC,"&lt;="&amp;AH$40,RESIDENTS!$H:$H,"",RESIDENTS!$I:$I,"")+
COUNTIFS(RESIDENTS!$M:$M,"Moderna",RESIDENTS!$AC:$AC,"&lt;="&amp;AH$40,RESIDENTS!$H:$H,"",RESIDENTS!$I:$I,"&gt;="&amp;AH$39)+
COUNTIFS(RESIDENTS!$M:$M,"Moderna",RESIDENTS!$AC:$AC,"&lt;="&amp;AH$40,RESIDENTS!$H:$H,"&lt;="&amp;AH$40,RESIDENTS!$I:$I,"")+
COUNTIFS(RESIDENTS!$M:$M,"Moderna",RESIDENTS!$AC:$AC,"&lt;="&amp;AH$40,RESIDENTS!$H:$H,"&lt;="&amp;AH$40,RESIDENTS!$I:$I,"&gt;="&amp;AH$39))</f>
        <v>0</v>
      </c>
      <c r="AI47" s="18">
        <f ca="1">IF(AI$40="","",COUNTIFS(RESIDENTS!$M:$M,"Moderna",RESIDENTS!$AC:$AC,"&lt;="&amp;AI$40,RESIDENTS!$H:$H,"",RESIDENTS!$I:$I,"")+
COUNTIFS(RESIDENTS!$M:$M,"Moderna",RESIDENTS!$AC:$AC,"&lt;="&amp;AI$40,RESIDENTS!$H:$H,"",RESIDENTS!$I:$I,"&gt;="&amp;AI$39)+
COUNTIFS(RESIDENTS!$M:$M,"Moderna",RESIDENTS!$AC:$AC,"&lt;="&amp;AI$40,RESIDENTS!$H:$H,"&lt;="&amp;AI$40,RESIDENTS!$I:$I,"")+
COUNTIFS(RESIDENTS!$M:$M,"Moderna",RESIDENTS!$AC:$AC,"&lt;="&amp;AI$40,RESIDENTS!$H:$H,"&lt;="&amp;AI$40,RESIDENTS!$I:$I,"&gt;="&amp;AI$39))</f>
        <v>0</v>
      </c>
      <c r="AJ47" s="18" t="str">
        <f ca="1">IF(AJ$40="","",COUNTIFS(RESIDENTS!$M:$M,"Moderna",RESIDENTS!$AC:$AC,"&lt;="&amp;AJ$40,RESIDENTS!$H:$H,"",RESIDENTS!$I:$I,"")+
COUNTIFS(RESIDENTS!$M:$M,"Moderna",RESIDENTS!$AC:$AC,"&lt;="&amp;AJ$40,RESIDENTS!$H:$H,"",RESIDENTS!$I:$I,"&gt;="&amp;AJ$39)+
COUNTIFS(RESIDENTS!$M:$M,"Moderna",RESIDENTS!$AC:$AC,"&lt;="&amp;AJ$40,RESIDENTS!$H:$H,"&lt;="&amp;AJ$40,RESIDENTS!$I:$I,"")+
COUNTIFS(RESIDENTS!$M:$M,"Moderna",RESIDENTS!$AC:$AC,"&lt;="&amp;AJ$40,RESIDENTS!$H:$H,"&lt;="&amp;AJ$40,RESIDENTS!$I:$I,"&gt;="&amp;AJ$39))</f>
        <v/>
      </c>
      <c r="AK47" s="18" t="str">
        <f ca="1">IF(AK$40="","",COUNTIFS(RESIDENTS!$M:$M,"Moderna",RESIDENTS!$AC:$AC,"&lt;="&amp;AK$40,RESIDENTS!$H:$H,"",RESIDENTS!$I:$I,"")+
COUNTIFS(RESIDENTS!$M:$M,"Moderna",RESIDENTS!$AC:$AC,"&lt;="&amp;AK$40,RESIDENTS!$H:$H,"",RESIDENTS!$I:$I,"&gt;="&amp;AK$39)+
COUNTIFS(RESIDENTS!$M:$M,"Moderna",RESIDENTS!$AC:$AC,"&lt;="&amp;AK$40,RESIDENTS!$H:$H,"&lt;="&amp;AK$40,RESIDENTS!$I:$I,"")+
COUNTIFS(RESIDENTS!$M:$M,"Moderna",RESIDENTS!$AC:$AC,"&lt;="&amp;AK$40,RESIDENTS!$H:$H,"&lt;="&amp;AK$40,RESIDENTS!$I:$I,"&gt;="&amp;AK$39))</f>
        <v/>
      </c>
      <c r="AL47" s="18" t="str">
        <f ca="1">IF(AL$40="","",COUNTIFS(RESIDENTS!$M:$M,"Moderna",RESIDENTS!$AC:$AC,"&lt;="&amp;AL$40,RESIDENTS!$H:$H,"",RESIDENTS!$I:$I,"")+
COUNTIFS(RESIDENTS!$M:$M,"Moderna",RESIDENTS!$AC:$AC,"&lt;="&amp;AL$40,RESIDENTS!$H:$H,"",RESIDENTS!$I:$I,"&gt;="&amp;AL$39)+
COUNTIFS(RESIDENTS!$M:$M,"Moderna",RESIDENTS!$AC:$AC,"&lt;="&amp;AL$40,RESIDENTS!$H:$H,"&lt;="&amp;AL$40,RESIDENTS!$I:$I,"")+
COUNTIFS(RESIDENTS!$M:$M,"Moderna",RESIDENTS!$AC:$AC,"&lt;="&amp;AL$40,RESIDENTS!$H:$H,"&lt;="&amp;AL$40,RESIDENTS!$I:$I,"&gt;="&amp;AL$39))</f>
        <v/>
      </c>
      <c r="AM47" s="18" t="str">
        <f ca="1">IF(AM$40="","",COUNTIFS(RESIDENTS!$M:$M,"Moderna",RESIDENTS!$AC:$AC,"&lt;="&amp;AM$40,RESIDENTS!$H:$H,"",RESIDENTS!$I:$I,"")+
COUNTIFS(RESIDENTS!$M:$M,"Moderna",RESIDENTS!$AC:$AC,"&lt;="&amp;AM$40,RESIDENTS!$H:$H,"",RESIDENTS!$I:$I,"&gt;="&amp;AM$39)+
COUNTIFS(RESIDENTS!$M:$M,"Moderna",RESIDENTS!$AC:$AC,"&lt;="&amp;AM$40,RESIDENTS!$H:$H,"&lt;="&amp;AM$40,RESIDENTS!$I:$I,"")+
COUNTIFS(RESIDENTS!$M:$M,"Moderna",RESIDENTS!$AC:$AC,"&lt;="&amp;AM$40,RESIDENTS!$H:$H,"&lt;="&amp;AM$40,RESIDENTS!$I:$I,"&gt;="&amp;AM$39))</f>
        <v/>
      </c>
      <c r="AN47" s="18" t="str">
        <f ca="1">IF(AN$40="","",COUNTIFS(RESIDENTS!$M:$M,"Moderna",RESIDENTS!$AC:$AC,"&lt;="&amp;AN$40,RESIDENTS!$H:$H,"",RESIDENTS!$I:$I,"")+
COUNTIFS(RESIDENTS!$M:$M,"Moderna",RESIDENTS!$AC:$AC,"&lt;="&amp;AN$40,RESIDENTS!$H:$H,"",RESIDENTS!$I:$I,"&gt;="&amp;AN$39)+
COUNTIFS(RESIDENTS!$M:$M,"Moderna",RESIDENTS!$AC:$AC,"&lt;="&amp;AN$40,RESIDENTS!$H:$H,"&lt;="&amp;AN$40,RESIDENTS!$I:$I,"")+
COUNTIFS(RESIDENTS!$M:$M,"Moderna",RESIDENTS!$AC:$AC,"&lt;="&amp;AN$40,RESIDENTS!$H:$H,"&lt;="&amp;AN$40,RESIDENTS!$I:$I,"&gt;="&amp;AN$39))</f>
        <v/>
      </c>
      <c r="AO47" s="18" t="str">
        <f ca="1">IF(AO$40="","",COUNTIFS(RESIDENTS!$M:$M,"Moderna",RESIDENTS!$AC:$AC,"&lt;="&amp;AO$40,RESIDENTS!$H:$H,"",RESIDENTS!$I:$I,"")+
COUNTIFS(RESIDENTS!$M:$M,"Moderna",RESIDENTS!$AC:$AC,"&lt;="&amp;AO$40,RESIDENTS!$H:$H,"",RESIDENTS!$I:$I,"&gt;="&amp;AO$39)+
COUNTIFS(RESIDENTS!$M:$M,"Moderna",RESIDENTS!$AC:$AC,"&lt;="&amp;AO$40,RESIDENTS!$H:$H,"&lt;="&amp;AO$40,RESIDENTS!$I:$I,"")+
COUNTIFS(RESIDENTS!$M:$M,"Moderna",RESIDENTS!$AC:$AC,"&lt;="&amp;AO$40,RESIDENTS!$H:$H,"&lt;="&amp;AO$40,RESIDENTS!$I:$I,"&gt;="&amp;AO$39))</f>
        <v/>
      </c>
      <c r="AP47" s="18" t="str">
        <f ca="1">IF(AP$40="","",COUNTIFS(RESIDENTS!$M:$M,"Moderna",RESIDENTS!$AC:$AC,"&lt;="&amp;AP$40,RESIDENTS!$H:$H,"",RESIDENTS!$I:$I,"")+
COUNTIFS(RESIDENTS!$M:$M,"Moderna",RESIDENTS!$AC:$AC,"&lt;="&amp;AP$40,RESIDENTS!$H:$H,"",RESIDENTS!$I:$I,"&gt;="&amp;AP$39)+
COUNTIFS(RESIDENTS!$M:$M,"Moderna",RESIDENTS!$AC:$AC,"&lt;="&amp;AP$40,RESIDENTS!$H:$H,"&lt;="&amp;AP$40,RESIDENTS!$I:$I,"")+
COUNTIFS(RESIDENTS!$M:$M,"Moderna",RESIDENTS!$AC:$AC,"&lt;="&amp;AP$40,RESIDENTS!$H:$H,"&lt;="&amp;AP$40,RESIDENTS!$I:$I,"&gt;="&amp;AP$39))</f>
        <v/>
      </c>
      <c r="AQ47" s="18" t="str">
        <f ca="1">IF(AQ$40="","",COUNTIFS(RESIDENTS!$M:$M,"Moderna",RESIDENTS!$AC:$AC,"&lt;="&amp;AQ$40,RESIDENTS!$H:$H,"",RESIDENTS!$I:$I,"")+
COUNTIFS(RESIDENTS!$M:$M,"Moderna",RESIDENTS!$AC:$AC,"&lt;="&amp;AQ$40,RESIDENTS!$H:$H,"",RESIDENTS!$I:$I,"&gt;="&amp;AQ$39)+
COUNTIFS(RESIDENTS!$M:$M,"Moderna",RESIDENTS!$AC:$AC,"&lt;="&amp;AQ$40,RESIDENTS!$H:$H,"&lt;="&amp;AQ$40,RESIDENTS!$I:$I,"")+
COUNTIFS(RESIDENTS!$M:$M,"Moderna",RESIDENTS!$AC:$AC,"&lt;="&amp;AQ$40,RESIDENTS!$H:$H,"&lt;="&amp;AQ$40,RESIDENTS!$I:$I,"&gt;="&amp;AQ$39))</f>
        <v/>
      </c>
      <c r="AR47" s="18" t="str">
        <f ca="1">IF(AR$40="","",COUNTIFS(RESIDENTS!$M:$M,"Moderna",RESIDENTS!$AC:$AC,"&lt;="&amp;AR$40,RESIDENTS!$H:$H,"",RESIDENTS!$I:$I,"")+
COUNTIFS(RESIDENTS!$M:$M,"Moderna",RESIDENTS!$AC:$AC,"&lt;="&amp;AR$40,RESIDENTS!$H:$H,"",RESIDENTS!$I:$I,"&gt;="&amp;AR$39)+
COUNTIFS(RESIDENTS!$M:$M,"Moderna",RESIDENTS!$AC:$AC,"&lt;="&amp;AR$40,RESIDENTS!$H:$H,"&lt;="&amp;AR$40,RESIDENTS!$I:$I,"")+
COUNTIFS(RESIDENTS!$M:$M,"Moderna",RESIDENTS!$AC:$AC,"&lt;="&amp;AR$40,RESIDENTS!$H:$H,"&lt;="&amp;AR$40,RESIDENTS!$I:$I,"&gt;="&amp;AR$39))</f>
        <v/>
      </c>
      <c r="AS47" s="18" t="str">
        <f ca="1">IF(AS$40="","",COUNTIFS(RESIDENTS!$M:$M,"Moderna",RESIDENTS!$AC:$AC,"&lt;="&amp;AS$40,RESIDENTS!$H:$H,"",RESIDENTS!$I:$I,"")+
COUNTIFS(RESIDENTS!$M:$M,"Moderna",RESIDENTS!$AC:$AC,"&lt;="&amp;AS$40,RESIDENTS!$H:$H,"",RESIDENTS!$I:$I,"&gt;="&amp;AS$39)+
COUNTIFS(RESIDENTS!$M:$M,"Moderna",RESIDENTS!$AC:$AC,"&lt;="&amp;AS$40,RESIDENTS!$H:$H,"&lt;="&amp;AS$40,RESIDENTS!$I:$I,"")+
COUNTIFS(RESIDENTS!$M:$M,"Moderna",RESIDENTS!$AC:$AC,"&lt;="&amp;AS$40,RESIDENTS!$H:$H,"&lt;="&amp;AS$40,RESIDENTS!$I:$I,"&gt;="&amp;AS$39))</f>
        <v/>
      </c>
      <c r="AT47" s="18" t="str">
        <f ca="1">IF(AT$40="","",COUNTIFS(RESIDENTS!$M:$M,"Moderna",RESIDENTS!$AC:$AC,"&lt;="&amp;AT$40,RESIDENTS!$H:$H,"",RESIDENTS!$I:$I,"")+
COUNTIFS(RESIDENTS!$M:$M,"Moderna",RESIDENTS!$AC:$AC,"&lt;="&amp;AT$40,RESIDENTS!$H:$H,"",RESIDENTS!$I:$I,"&gt;="&amp;AT$39)+
COUNTIFS(RESIDENTS!$M:$M,"Moderna",RESIDENTS!$AC:$AC,"&lt;="&amp;AT$40,RESIDENTS!$H:$H,"&lt;="&amp;AT$40,RESIDENTS!$I:$I,"")+
COUNTIFS(RESIDENTS!$M:$M,"Moderna",RESIDENTS!$AC:$AC,"&lt;="&amp;AT$40,RESIDENTS!$H:$H,"&lt;="&amp;AT$40,RESIDENTS!$I:$I,"&gt;="&amp;AT$39))</f>
        <v/>
      </c>
      <c r="AU47" s="18" t="str">
        <f ca="1">IF(AU$40="","",COUNTIFS(RESIDENTS!$M:$M,"Moderna",RESIDENTS!$AC:$AC,"&lt;="&amp;AU$40,RESIDENTS!$H:$H,"",RESIDENTS!$I:$I,"")+
COUNTIFS(RESIDENTS!$M:$M,"Moderna",RESIDENTS!$AC:$AC,"&lt;="&amp;AU$40,RESIDENTS!$H:$H,"",RESIDENTS!$I:$I,"&gt;="&amp;AU$39)+
COUNTIFS(RESIDENTS!$M:$M,"Moderna",RESIDENTS!$AC:$AC,"&lt;="&amp;AU$40,RESIDENTS!$H:$H,"&lt;="&amp;AU$40,RESIDENTS!$I:$I,"")+
COUNTIFS(RESIDENTS!$M:$M,"Moderna",RESIDENTS!$AC:$AC,"&lt;="&amp;AU$40,RESIDENTS!$H:$H,"&lt;="&amp;AU$40,RESIDENTS!$I:$I,"&gt;="&amp;AU$39))</f>
        <v/>
      </c>
      <c r="AV47" s="18" t="str">
        <f ca="1">IF(AV$40="","",COUNTIFS(RESIDENTS!$M:$M,"Moderna",RESIDENTS!$AC:$AC,"&lt;="&amp;AV$40,RESIDENTS!$H:$H,"",RESIDENTS!$I:$I,"")+
COUNTIFS(RESIDENTS!$M:$M,"Moderna",RESIDENTS!$AC:$AC,"&lt;="&amp;AV$40,RESIDENTS!$H:$H,"",RESIDENTS!$I:$I,"&gt;="&amp;AV$39)+
COUNTIFS(RESIDENTS!$M:$M,"Moderna",RESIDENTS!$AC:$AC,"&lt;="&amp;AV$40,RESIDENTS!$H:$H,"&lt;="&amp;AV$40,RESIDENTS!$I:$I,"")+
COUNTIFS(RESIDENTS!$M:$M,"Moderna",RESIDENTS!$AC:$AC,"&lt;="&amp;AV$40,RESIDENTS!$H:$H,"&lt;="&amp;AV$40,RESIDENTS!$I:$I,"&gt;="&amp;AV$39))</f>
        <v/>
      </c>
      <c r="AW47" s="18" t="str">
        <f ca="1">IF(AW$40="","",COUNTIFS(RESIDENTS!$M:$M,"Moderna",RESIDENTS!$AC:$AC,"&lt;="&amp;AW$40,RESIDENTS!$H:$H,"",RESIDENTS!$I:$I,"")+
COUNTIFS(RESIDENTS!$M:$M,"Moderna",RESIDENTS!$AC:$AC,"&lt;="&amp;AW$40,RESIDENTS!$H:$H,"",RESIDENTS!$I:$I,"&gt;="&amp;AW$39)+
COUNTIFS(RESIDENTS!$M:$M,"Moderna",RESIDENTS!$AC:$AC,"&lt;="&amp;AW$40,RESIDENTS!$H:$H,"&lt;="&amp;AW$40,RESIDENTS!$I:$I,"")+
COUNTIFS(RESIDENTS!$M:$M,"Moderna",RESIDENTS!$AC:$AC,"&lt;="&amp;AW$40,RESIDENTS!$H:$H,"&lt;="&amp;AW$40,RESIDENTS!$I:$I,"&gt;="&amp;AW$39))</f>
        <v/>
      </c>
      <c r="AX47" s="18" t="str">
        <f ca="1">IF(AX$40="","",COUNTIFS(RESIDENTS!$M:$M,"Moderna",RESIDENTS!$AC:$AC,"&lt;="&amp;AX$40,RESIDENTS!$H:$H,"",RESIDENTS!$I:$I,"")+
COUNTIFS(RESIDENTS!$M:$M,"Moderna",RESIDENTS!$AC:$AC,"&lt;="&amp;AX$40,RESIDENTS!$H:$H,"",RESIDENTS!$I:$I,"&gt;="&amp;AX$39)+
COUNTIFS(RESIDENTS!$M:$M,"Moderna",RESIDENTS!$AC:$AC,"&lt;="&amp;AX$40,RESIDENTS!$H:$H,"&lt;="&amp;AX$40,RESIDENTS!$I:$I,"")+
COUNTIFS(RESIDENTS!$M:$M,"Moderna",RESIDENTS!$AC:$AC,"&lt;="&amp;AX$40,RESIDENTS!$H:$H,"&lt;="&amp;AX$40,RESIDENTS!$I:$I,"&gt;="&amp;AX$39))</f>
        <v/>
      </c>
      <c r="AY47" s="18" t="str">
        <f ca="1">IF(AY$40="","",COUNTIFS(RESIDENTS!$M:$M,"Moderna",RESIDENTS!$AC:$AC,"&lt;="&amp;AY$40,RESIDENTS!$H:$H,"",RESIDENTS!$I:$I,"")+
COUNTIFS(RESIDENTS!$M:$M,"Moderna",RESIDENTS!$AC:$AC,"&lt;="&amp;AY$40,RESIDENTS!$H:$H,"",RESIDENTS!$I:$I,"&gt;="&amp;AY$39)+
COUNTIFS(RESIDENTS!$M:$M,"Moderna",RESIDENTS!$AC:$AC,"&lt;="&amp;AY$40,RESIDENTS!$H:$H,"&lt;="&amp;AY$40,RESIDENTS!$I:$I,"")+
COUNTIFS(RESIDENTS!$M:$M,"Moderna",RESIDENTS!$AC:$AC,"&lt;="&amp;AY$40,RESIDENTS!$H:$H,"&lt;="&amp;AY$40,RESIDENTS!$I:$I,"&gt;="&amp;AY$39))</f>
        <v/>
      </c>
      <c r="AZ47" s="18" t="str">
        <f ca="1">IF(AZ$40="","",COUNTIFS(RESIDENTS!$M:$M,"Moderna",RESIDENTS!$AC:$AC,"&lt;="&amp;AZ$40,RESIDENTS!$H:$H,"",RESIDENTS!$I:$I,"")+
COUNTIFS(RESIDENTS!$M:$M,"Moderna",RESIDENTS!$AC:$AC,"&lt;="&amp;AZ$40,RESIDENTS!$H:$H,"",RESIDENTS!$I:$I,"&gt;="&amp;AZ$39)+
COUNTIFS(RESIDENTS!$M:$M,"Moderna",RESIDENTS!$AC:$AC,"&lt;="&amp;AZ$40,RESIDENTS!$H:$H,"&lt;="&amp;AZ$40,RESIDENTS!$I:$I,"")+
COUNTIFS(RESIDENTS!$M:$M,"Moderna",RESIDENTS!$AC:$AC,"&lt;="&amp;AZ$40,RESIDENTS!$H:$H,"&lt;="&amp;AZ$40,RESIDENTS!$I:$I,"&gt;="&amp;AZ$39))</f>
        <v/>
      </c>
      <c r="BA47" s="18" t="str">
        <f ca="1">IF(BA$40="","",COUNTIFS(RESIDENTS!$M:$M,"Moderna",RESIDENTS!$AC:$AC,"&lt;="&amp;BA$40,RESIDENTS!$H:$H,"",RESIDENTS!$I:$I,"")+
COUNTIFS(RESIDENTS!$M:$M,"Moderna",RESIDENTS!$AC:$AC,"&lt;="&amp;BA$40,RESIDENTS!$H:$H,"",RESIDENTS!$I:$I,"&gt;="&amp;BA$39)+
COUNTIFS(RESIDENTS!$M:$M,"Moderna",RESIDENTS!$AC:$AC,"&lt;="&amp;BA$40,RESIDENTS!$H:$H,"&lt;="&amp;BA$40,RESIDENTS!$I:$I,"")+
COUNTIFS(RESIDENTS!$M:$M,"Moderna",RESIDENTS!$AC:$AC,"&lt;="&amp;BA$40,RESIDENTS!$H:$H,"&lt;="&amp;BA$40,RESIDENTS!$I:$I,"&gt;="&amp;BA$39))</f>
        <v/>
      </c>
      <c r="BB47" s="18" t="str">
        <f ca="1">IF(BB$40="","",COUNTIFS(RESIDENTS!$M:$M,"Moderna",RESIDENTS!$AC:$AC,"&lt;="&amp;BB$40,RESIDENTS!$H:$H,"",RESIDENTS!$I:$I,"")+
COUNTIFS(RESIDENTS!$M:$M,"Moderna",RESIDENTS!$AC:$AC,"&lt;="&amp;BB$40,RESIDENTS!$H:$H,"",RESIDENTS!$I:$I,"&gt;="&amp;BB$39)+
COUNTIFS(RESIDENTS!$M:$M,"Moderna",RESIDENTS!$AC:$AC,"&lt;="&amp;BB$40,RESIDENTS!$H:$H,"&lt;="&amp;BB$40,RESIDENTS!$I:$I,"")+
COUNTIFS(RESIDENTS!$M:$M,"Moderna",RESIDENTS!$AC:$AC,"&lt;="&amp;BB$40,RESIDENTS!$H:$H,"&lt;="&amp;BB$40,RESIDENTS!$I:$I,"&gt;="&amp;BB$39))</f>
        <v/>
      </c>
      <c r="BC47" s="18" t="str">
        <f ca="1">IF(BC$40="","",COUNTIFS(RESIDENTS!$M:$M,"Moderna",RESIDENTS!$AC:$AC,"&lt;="&amp;BC$40,RESIDENTS!$H:$H,"",RESIDENTS!$I:$I,"")+
COUNTIFS(RESIDENTS!$M:$M,"Moderna",RESIDENTS!$AC:$AC,"&lt;="&amp;BC$40,RESIDENTS!$H:$H,"",RESIDENTS!$I:$I,"&gt;="&amp;BC$39)+
COUNTIFS(RESIDENTS!$M:$M,"Moderna",RESIDENTS!$AC:$AC,"&lt;="&amp;BC$40,RESIDENTS!$H:$H,"&lt;="&amp;BC$40,RESIDENTS!$I:$I,"")+
COUNTIFS(RESIDENTS!$M:$M,"Moderna",RESIDENTS!$AC:$AC,"&lt;="&amp;BC$40,RESIDENTS!$H:$H,"&lt;="&amp;BC$40,RESIDENTS!$I:$I,"&gt;="&amp;BC$39))</f>
        <v/>
      </c>
      <c r="BD47" s="18" t="str">
        <f ca="1">IF(BD$40="","",COUNTIFS(RESIDENTS!$M:$M,"Moderna",RESIDENTS!$AC:$AC,"&lt;="&amp;BD$40,RESIDENTS!$H:$H,"",RESIDENTS!$I:$I,"")+
COUNTIFS(RESIDENTS!$M:$M,"Moderna",RESIDENTS!$AC:$AC,"&lt;="&amp;BD$40,RESIDENTS!$H:$H,"",RESIDENTS!$I:$I,"&gt;="&amp;BD$39)+
COUNTIFS(RESIDENTS!$M:$M,"Moderna",RESIDENTS!$AC:$AC,"&lt;="&amp;BD$40,RESIDENTS!$H:$H,"&lt;="&amp;BD$40,RESIDENTS!$I:$I,"")+
COUNTIFS(RESIDENTS!$M:$M,"Moderna",RESIDENTS!$AC:$AC,"&lt;="&amp;BD$40,RESIDENTS!$H:$H,"&lt;="&amp;BD$40,RESIDENTS!$I:$I,"&gt;="&amp;BD$39))</f>
        <v/>
      </c>
      <c r="BE47" s="18" t="str">
        <f ca="1">IF(BE$40="","",COUNTIFS(RESIDENTS!$M:$M,"Moderna",RESIDENTS!$AC:$AC,"&lt;="&amp;BE$40,RESIDENTS!$H:$H,"",RESIDENTS!$I:$I,"")+
COUNTIFS(RESIDENTS!$M:$M,"Moderna",RESIDENTS!$AC:$AC,"&lt;="&amp;BE$40,RESIDENTS!$H:$H,"",RESIDENTS!$I:$I,"&gt;="&amp;BE$39)+
COUNTIFS(RESIDENTS!$M:$M,"Moderna",RESIDENTS!$AC:$AC,"&lt;="&amp;BE$40,RESIDENTS!$H:$H,"&lt;="&amp;BE$40,RESIDENTS!$I:$I,"")+
COUNTIFS(RESIDENTS!$M:$M,"Moderna",RESIDENTS!$AC:$AC,"&lt;="&amp;BE$40,RESIDENTS!$H:$H,"&lt;="&amp;BE$40,RESIDENTS!$I:$I,"&gt;="&amp;BE$39))</f>
        <v/>
      </c>
      <c r="BF47" s="18" t="str">
        <f ca="1">IF(BF$40="","",COUNTIFS(RESIDENTS!$M:$M,"Moderna",RESIDENTS!$AC:$AC,"&lt;="&amp;BF$40,RESIDENTS!$H:$H,"",RESIDENTS!$I:$I,"")+
COUNTIFS(RESIDENTS!$M:$M,"Moderna",RESIDENTS!$AC:$AC,"&lt;="&amp;BF$40,RESIDENTS!$H:$H,"",RESIDENTS!$I:$I,"&gt;="&amp;BF$39)+
COUNTIFS(RESIDENTS!$M:$M,"Moderna",RESIDENTS!$AC:$AC,"&lt;="&amp;BF$40,RESIDENTS!$H:$H,"&lt;="&amp;BF$40,RESIDENTS!$I:$I,"")+
COUNTIFS(RESIDENTS!$M:$M,"Moderna",RESIDENTS!$AC:$AC,"&lt;="&amp;BF$40,RESIDENTS!$H:$H,"&lt;="&amp;BF$40,RESIDENTS!$I:$I,"&gt;="&amp;BF$39))</f>
        <v/>
      </c>
      <c r="BG47" s="18" t="str">
        <f ca="1">IF(BG$40="","",COUNTIFS(RESIDENTS!$M:$M,"Moderna",RESIDENTS!$AC:$AC,"&lt;="&amp;BG$40,RESIDENTS!$H:$H,"",RESIDENTS!$I:$I,"")+
COUNTIFS(RESIDENTS!$M:$M,"Moderna",RESIDENTS!$AC:$AC,"&lt;="&amp;BG$40,RESIDENTS!$H:$H,"",RESIDENTS!$I:$I,"&gt;="&amp;BG$39)+
COUNTIFS(RESIDENTS!$M:$M,"Moderna",RESIDENTS!$AC:$AC,"&lt;="&amp;BG$40,RESIDENTS!$H:$H,"&lt;="&amp;BG$40,RESIDENTS!$I:$I,"")+
COUNTIFS(RESIDENTS!$M:$M,"Moderna",RESIDENTS!$AC:$AC,"&lt;="&amp;BG$40,RESIDENTS!$H:$H,"&lt;="&amp;BG$40,RESIDENTS!$I:$I,"&gt;="&amp;BG$39))</f>
        <v/>
      </c>
      <c r="BH47" s="18" t="str">
        <f ca="1">IF(BH$40="","",COUNTIFS(RESIDENTS!$M:$M,"Moderna",RESIDENTS!$AC:$AC,"&lt;="&amp;BH$40,RESIDENTS!$H:$H,"",RESIDENTS!$I:$I,"")+
COUNTIFS(RESIDENTS!$M:$M,"Moderna",RESIDENTS!$AC:$AC,"&lt;="&amp;BH$40,RESIDENTS!$H:$H,"",RESIDENTS!$I:$I,"&gt;="&amp;BH$39)+
COUNTIFS(RESIDENTS!$M:$M,"Moderna",RESIDENTS!$AC:$AC,"&lt;="&amp;BH$40,RESIDENTS!$H:$H,"&lt;="&amp;BH$40,RESIDENTS!$I:$I,"")+
COUNTIFS(RESIDENTS!$M:$M,"Moderna",RESIDENTS!$AC:$AC,"&lt;="&amp;BH$40,RESIDENTS!$H:$H,"&lt;="&amp;BH$40,RESIDENTS!$I:$I,"&gt;="&amp;BH$39))</f>
        <v/>
      </c>
      <c r="BI47" s="18" t="str">
        <f ca="1">IF(BI$40="","",COUNTIFS(RESIDENTS!$M:$M,"Moderna",RESIDENTS!$AC:$AC,"&lt;="&amp;BI$40,RESIDENTS!$H:$H,"",RESIDENTS!$I:$I,"")+
COUNTIFS(RESIDENTS!$M:$M,"Moderna",RESIDENTS!$AC:$AC,"&lt;="&amp;BI$40,RESIDENTS!$H:$H,"",RESIDENTS!$I:$I,"&gt;="&amp;BI$39)+
COUNTIFS(RESIDENTS!$M:$M,"Moderna",RESIDENTS!$AC:$AC,"&lt;="&amp;BI$40,RESIDENTS!$H:$H,"&lt;="&amp;BI$40,RESIDENTS!$I:$I,"")+
COUNTIFS(RESIDENTS!$M:$M,"Moderna",RESIDENTS!$AC:$AC,"&lt;="&amp;BI$40,RESIDENTS!$H:$H,"&lt;="&amp;BI$40,RESIDENTS!$I:$I,"&gt;="&amp;BI$39))</f>
        <v/>
      </c>
      <c r="BJ47" s="18" t="str">
        <f ca="1">IF(BJ$40="","",COUNTIFS(RESIDENTS!$M:$M,"Moderna",RESIDENTS!$AC:$AC,"&lt;="&amp;BJ$40,RESIDENTS!$H:$H,"",RESIDENTS!$I:$I,"")+
COUNTIFS(RESIDENTS!$M:$M,"Moderna",RESIDENTS!$AC:$AC,"&lt;="&amp;BJ$40,RESIDENTS!$H:$H,"",RESIDENTS!$I:$I,"&gt;="&amp;BJ$39)+
COUNTIFS(RESIDENTS!$M:$M,"Moderna",RESIDENTS!$AC:$AC,"&lt;="&amp;BJ$40,RESIDENTS!$H:$H,"&lt;="&amp;BJ$40,RESIDENTS!$I:$I,"")+
COUNTIFS(RESIDENTS!$M:$M,"Moderna",RESIDENTS!$AC:$AC,"&lt;="&amp;BJ$40,RESIDENTS!$H:$H,"&lt;="&amp;BJ$40,RESIDENTS!$I:$I,"&gt;="&amp;BJ$39))</f>
        <v/>
      </c>
      <c r="BK47" s="18" t="str">
        <f ca="1">IF(BK$40="","",COUNTIFS(RESIDENTS!$M:$M,"Moderna",RESIDENTS!$AC:$AC,"&lt;="&amp;BK$40,RESIDENTS!$H:$H,"",RESIDENTS!$I:$I,"")+
COUNTIFS(RESIDENTS!$M:$M,"Moderna",RESIDENTS!$AC:$AC,"&lt;="&amp;BK$40,RESIDENTS!$H:$H,"",RESIDENTS!$I:$I,"&gt;="&amp;BK$39)+
COUNTIFS(RESIDENTS!$M:$M,"Moderna",RESIDENTS!$AC:$AC,"&lt;="&amp;BK$40,RESIDENTS!$H:$H,"&lt;="&amp;BK$40,RESIDENTS!$I:$I,"")+
COUNTIFS(RESIDENTS!$M:$M,"Moderna",RESIDENTS!$AC:$AC,"&lt;="&amp;BK$40,RESIDENTS!$H:$H,"&lt;="&amp;BK$40,RESIDENTS!$I:$I,"&gt;="&amp;BK$39))</f>
        <v/>
      </c>
      <c r="BL47" s="18" t="str">
        <f ca="1">IF(BL$40="","",COUNTIFS(RESIDENTS!$M:$M,"Moderna",RESIDENTS!$AC:$AC,"&lt;="&amp;BL$40,RESIDENTS!$H:$H,"",RESIDENTS!$I:$I,"")+
COUNTIFS(RESIDENTS!$M:$M,"Moderna",RESIDENTS!$AC:$AC,"&lt;="&amp;BL$40,RESIDENTS!$H:$H,"",RESIDENTS!$I:$I,"&gt;="&amp;BL$39)+
COUNTIFS(RESIDENTS!$M:$M,"Moderna",RESIDENTS!$AC:$AC,"&lt;="&amp;BL$40,RESIDENTS!$H:$H,"&lt;="&amp;BL$40,RESIDENTS!$I:$I,"")+
COUNTIFS(RESIDENTS!$M:$M,"Moderna",RESIDENTS!$AC:$AC,"&lt;="&amp;BL$40,RESIDENTS!$H:$H,"&lt;="&amp;BL$40,RESIDENTS!$I:$I,"&gt;="&amp;BL$39))</f>
        <v/>
      </c>
      <c r="BM47" s="18" t="str">
        <f ca="1">IF(BM$40="","",COUNTIFS(RESIDENTS!$M:$M,"Moderna",RESIDENTS!$AC:$AC,"&lt;="&amp;BM$40,RESIDENTS!$H:$H,"",RESIDENTS!$I:$I,"")+
COUNTIFS(RESIDENTS!$M:$M,"Moderna",RESIDENTS!$AC:$AC,"&lt;="&amp;BM$40,RESIDENTS!$H:$H,"",RESIDENTS!$I:$I,"&gt;="&amp;BM$39)+
COUNTIFS(RESIDENTS!$M:$M,"Moderna",RESIDENTS!$AC:$AC,"&lt;="&amp;BM$40,RESIDENTS!$H:$H,"&lt;="&amp;BM$40,RESIDENTS!$I:$I,"")+
COUNTIFS(RESIDENTS!$M:$M,"Moderna",RESIDENTS!$AC:$AC,"&lt;="&amp;BM$40,RESIDENTS!$H:$H,"&lt;="&amp;BM$40,RESIDENTS!$I:$I,"&gt;="&amp;BM$39))</f>
        <v/>
      </c>
      <c r="BN47" s="18" t="str">
        <f ca="1">IF(BN$40="","",COUNTIFS(RESIDENTS!$M:$M,"Moderna",RESIDENTS!$AC:$AC,"&lt;="&amp;BN$40,RESIDENTS!$H:$H,"",RESIDENTS!$I:$I,"")+
COUNTIFS(RESIDENTS!$M:$M,"Moderna",RESIDENTS!$AC:$AC,"&lt;="&amp;BN$40,RESIDENTS!$H:$H,"",RESIDENTS!$I:$I,"&gt;="&amp;BN$39)+
COUNTIFS(RESIDENTS!$M:$M,"Moderna",RESIDENTS!$AC:$AC,"&lt;="&amp;BN$40,RESIDENTS!$H:$H,"&lt;="&amp;BN$40,RESIDENTS!$I:$I,"")+
COUNTIFS(RESIDENTS!$M:$M,"Moderna",RESIDENTS!$AC:$AC,"&lt;="&amp;BN$40,RESIDENTS!$H:$H,"&lt;="&amp;BN$40,RESIDENTS!$I:$I,"&gt;="&amp;BN$39))</f>
        <v/>
      </c>
      <c r="BO47" s="18" t="str">
        <f ca="1">IF(BO$40="","",COUNTIFS(RESIDENTS!$M:$M,"Moderna",RESIDENTS!$AC:$AC,"&lt;="&amp;BO$40,RESIDENTS!$H:$H,"",RESIDENTS!$I:$I,"")+
COUNTIFS(RESIDENTS!$M:$M,"Moderna",RESIDENTS!$AC:$AC,"&lt;="&amp;BO$40,RESIDENTS!$H:$H,"",RESIDENTS!$I:$I,"&gt;="&amp;BO$39)+
COUNTIFS(RESIDENTS!$M:$M,"Moderna",RESIDENTS!$AC:$AC,"&lt;="&amp;BO$40,RESIDENTS!$H:$H,"&lt;="&amp;BO$40,RESIDENTS!$I:$I,"")+
COUNTIFS(RESIDENTS!$M:$M,"Moderna",RESIDENTS!$AC:$AC,"&lt;="&amp;BO$40,RESIDENTS!$H:$H,"&lt;="&amp;BO$40,RESIDENTS!$I:$I,"&gt;="&amp;BO$39))</f>
        <v/>
      </c>
      <c r="BP47" s="18" t="str">
        <f ca="1">IF(BP$40="","",COUNTIFS(RESIDENTS!$M:$M,"Moderna",RESIDENTS!$AC:$AC,"&lt;="&amp;BP$40,RESIDENTS!$H:$H,"",RESIDENTS!$I:$I,"")+
COUNTIFS(RESIDENTS!$M:$M,"Moderna",RESIDENTS!$AC:$AC,"&lt;="&amp;BP$40,RESIDENTS!$H:$H,"",RESIDENTS!$I:$I,"&gt;="&amp;BP$39)+
COUNTIFS(RESIDENTS!$M:$M,"Moderna",RESIDENTS!$AC:$AC,"&lt;="&amp;BP$40,RESIDENTS!$H:$H,"&lt;="&amp;BP$40,RESIDENTS!$I:$I,"")+
COUNTIFS(RESIDENTS!$M:$M,"Moderna",RESIDENTS!$AC:$AC,"&lt;="&amp;BP$40,RESIDENTS!$H:$H,"&lt;="&amp;BP$40,RESIDENTS!$I:$I,"&gt;="&amp;BP$39))</f>
        <v/>
      </c>
      <c r="BQ47" s="18" t="str">
        <f ca="1">IF(BQ$40="","",COUNTIFS(RESIDENTS!$M:$M,"Moderna",RESIDENTS!$AC:$AC,"&lt;="&amp;BQ$40,RESIDENTS!$H:$H,"",RESIDENTS!$I:$I,"")+
COUNTIFS(RESIDENTS!$M:$M,"Moderna",RESIDENTS!$AC:$AC,"&lt;="&amp;BQ$40,RESIDENTS!$H:$H,"",RESIDENTS!$I:$I,"&gt;="&amp;BQ$39)+
COUNTIFS(RESIDENTS!$M:$M,"Moderna",RESIDENTS!$AC:$AC,"&lt;="&amp;BQ$40,RESIDENTS!$H:$H,"&lt;="&amp;BQ$40,RESIDENTS!$I:$I,"")+
COUNTIFS(RESIDENTS!$M:$M,"Moderna",RESIDENTS!$AC:$AC,"&lt;="&amp;BQ$40,RESIDENTS!$H:$H,"&lt;="&amp;BQ$40,RESIDENTS!$I:$I,"&gt;="&amp;BQ$39))</f>
        <v/>
      </c>
      <c r="BR47" s="18" t="str">
        <f ca="1">IF(BR$40="","",COUNTIFS(RESIDENTS!$M:$M,"Moderna",RESIDENTS!$AC:$AC,"&lt;="&amp;BR$40,RESIDENTS!$H:$H,"",RESIDENTS!$I:$I,"")+
COUNTIFS(RESIDENTS!$M:$M,"Moderna",RESIDENTS!$AC:$AC,"&lt;="&amp;BR$40,RESIDENTS!$H:$H,"",RESIDENTS!$I:$I,"&gt;="&amp;BR$39)+
COUNTIFS(RESIDENTS!$M:$M,"Moderna",RESIDENTS!$AC:$AC,"&lt;="&amp;BR$40,RESIDENTS!$H:$H,"&lt;="&amp;BR$40,RESIDENTS!$I:$I,"")+
COUNTIFS(RESIDENTS!$M:$M,"Moderna",RESIDENTS!$AC:$AC,"&lt;="&amp;BR$40,RESIDENTS!$H:$H,"&lt;="&amp;BR$40,RESIDENTS!$I:$I,"&gt;="&amp;BR$39))</f>
        <v/>
      </c>
      <c r="BS47" s="18" t="str">
        <f ca="1">IF(BS$40="","",COUNTIFS(RESIDENTS!$M:$M,"Moderna",RESIDENTS!$AC:$AC,"&lt;="&amp;BS$40,RESIDENTS!$H:$H,"",RESIDENTS!$I:$I,"")+
COUNTIFS(RESIDENTS!$M:$M,"Moderna",RESIDENTS!$AC:$AC,"&lt;="&amp;BS$40,RESIDENTS!$H:$H,"",RESIDENTS!$I:$I,"&gt;="&amp;BS$39)+
COUNTIFS(RESIDENTS!$M:$M,"Moderna",RESIDENTS!$AC:$AC,"&lt;="&amp;BS$40,RESIDENTS!$H:$H,"&lt;="&amp;BS$40,RESIDENTS!$I:$I,"")+
COUNTIFS(RESIDENTS!$M:$M,"Moderna",RESIDENTS!$AC:$AC,"&lt;="&amp;BS$40,RESIDENTS!$H:$H,"&lt;="&amp;BS$40,RESIDENTS!$I:$I,"&gt;="&amp;BS$39))</f>
        <v/>
      </c>
      <c r="BT47" s="18" t="str">
        <f ca="1">IF(BT$40="","",COUNTIFS(RESIDENTS!$M:$M,"Moderna",RESIDENTS!$AC:$AC,"&lt;="&amp;BT$40,RESIDENTS!$H:$H,"",RESIDENTS!$I:$I,"")+
COUNTIFS(RESIDENTS!$M:$M,"Moderna",RESIDENTS!$AC:$AC,"&lt;="&amp;BT$40,RESIDENTS!$H:$H,"",RESIDENTS!$I:$I,"&gt;="&amp;BT$39)+
COUNTIFS(RESIDENTS!$M:$M,"Moderna",RESIDENTS!$AC:$AC,"&lt;="&amp;BT$40,RESIDENTS!$H:$H,"&lt;="&amp;BT$40,RESIDENTS!$I:$I,"")+
COUNTIFS(RESIDENTS!$M:$M,"Moderna",RESIDENTS!$AC:$AC,"&lt;="&amp;BT$40,RESIDENTS!$H:$H,"&lt;="&amp;BT$40,RESIDENTS!$I:$I,"&gt;="&amp;BT$39))</f>
        <v/>
      </c>
      <c r="BU47" s="18" t="str">
        <f ca="1">IF(BU$40="","",COUNTIFS(RESIDENTS!$M:$M,"Moderna",RESIDENTS!$AC:$AC,"&lt;="&amp;BU$40,RESIDENTS!$H:$H,"",RESIDENTS!$I:$I,"")+
COUNTIFS(RESIDENTS!$M:$M,"Moderna",RESIDENTS!$AC:$AC,"&lt;="&amp;BU$40,RESIDENTS!$H:$H,"",RESIDENTS!$I:$I,"&gt;="&amp;BU$39)+
COUNTIFS(RESIDENTS!$M:$M,"Moderna",RESIDENTS!$AC:$AC,"&lt;="&amp;BU$40,RESIDENTS!$H:$H,"&lt;="&amp;BU$40,RESIDENTS!$I:$I,"")+
COUNTIFS(RESIDENTS!$M:$M,"Moderna",RESIDENTS!$AC:$AC,"&lt;="&amp;BU$40,RESIDENTS!$H:$H,"&lt;="&amp;BU$40,RESIDENTS!$I:$I,"&gt;="&amp;BU$39))</f>
        <v/>
      </c>
      <c r="BV47" s="18" t="str">
        <f ca="1">IF(BV$40="","",COUNTIFS(RESIDENTS!$M:$M,"Moderna",RESIDENTS!$AC:$AC,"&lt;="&amp;BV$40,RESIDENTS!$H:$H,"",RESIDENTS!$I:$I,"")+
COUNTIFS(RESIDENTS!$M:$M,"Moderna",RESIDENTS!$AC:$AC,"&lt;="&amp;BV$40,RESIDENTS!$H:$H,"",RESIDENTS!$I:$I,"&gt;="&amp;BV$39)+
COUNTIFS(RESIDENTS!$M:$M,"Moderna",RESIDENTS!$AC:$AC,"&lt;="&amp;BV$40,RESIDENTS!$H:$H,"&lt;="&amp;BV$40,RESIDENTS!$I:$I,"")+
COUNTIFS(RESIDENTS!$M:$M,"Moderna",RESIDENTS!$AC:$AC,"&lt;="&amp;BV$40,RESIDENTS!$H:$H,"&lt;="&amp;BV$40,RESIDENTS!$I:$I,"&gt;="&amp;BV$39))</f>
        <v/>
      </c>
      <c r="BW47" s="18" t="str">
        <f ca="1">IF(BW$40="","",COUNTIFS(RESIDENTS!$M:$M,"Moderna",RESIDENTS!$AC:$AC,"&lt;="&amp;BW$40,RESIDENTS!$H:$H,"",RESIDENTS!$I:$I,"")+
COUNTIFS(RESIDENTS!$M:$M,"Moderna",RESIDENTS!$AC:$AC,"&lt;="&amp;BW$40,RESIDENTS!$H:$H,"",RESIDENTS!$I:$I,"&gt;="&amp;BW$39)+
COUNTIFS(RESIDENTS!$M:$M,"Moderna",RESIDENTS!$AC:$AC,"&lt;="&amp;BW$40,RESIDENTS!$H:$H,"&lt;="&amp;BW$40,RESIDENTS!$I:$I,"")+
COUNTIFS(RESIDENTS!$M:$M,"Moderna",RESIDENTS!$AC:$AC,"&lt;="&amp;BW$40,RESIDENTS!$H:$H,"&lt;="&amp;BW$40,RESIDENTS!$I:$I,"&gt;="&amp;BW$39))</f>
        <v/>
      </c>
      <c r="BX47" s="18" t="str">
        <f ca="1">IF(BX$40="","",COUNTIFS(RESIDENTS!$M:$M,"Moderna",RESIDENTS!$AC:$AC,"&lt;="&amp;BX$40,RESIDENTS!$H:$H,"",RESIDENTS!$I:$I,"")+
COUNTIFS(RESIDENTS!$M:$M,"Moderna",RESIDENTS!$AC:$AC,"&lt;="&amp;BX$40,RESIDENTS!$H:$H,"",RESIDENTS!$I:$I,"&gt;="&amp;BX$39)+
COUNTIFS(RESIDENTS!$M:$M,"Moderna",RESIDENTS!$AC:$AC,"&lt;="&amp;BX$40,RESIDENTS!$H:$H,"&lt;="&amp;BX$40,RESIDENTS!$I:$I,"")+
COUNTIFS(RESIDENTS!$M:$M,"Moderna",RESIDENTS!$AC:$AC,"&lt;="&amp;BX$40,RESIDENTS!$H:$H,"&lt;="&amp;BX$40,RESIDENTS!$I:$I,"&gt;="&amp;BX$39))</f>
        <v/>
      </c>
      <c r="BY47" s="18" t="str">
        <f ca="1">IF(BY$40="","",COUNTIFS(RESIDENTS!$M:$M,"Moderna",RESIDENTS!$AC:$AC,"&lt;="&amp;BY$40,RESIDENTS!$H:$H,"",RESIDENTS!$I:$I,"")+
COUNTIFS(RESIDENTS!$M:$M,"Moderna",RESIDENTS!$AC:$AC,"&lt;="&amp;BY$40,RESIDENTS!$H:$H,"",RESIDENTS!$I:$I,"&gt;="&amp;BY$39)+
COUNTIFS(RESIDENTS!$M:$M,"Moderna",RESIDENTS!$AC:$AC,"&lt;="&amp;BY$40,RESIDENTS!$H:$H,"&lt;="&amp;BY$40,RESIDENTS!$I:$I,"")+
COUNTIFS(RESIDENTS!$M:$M,"Moderna",RESIDENTS!$AC:$AC,"&lt;="&amp;BY$40,RESIDENTS!$H:$H,"&lt;="&amp;BY$40,RESIDENTS!$I:$I,"&gt;="&amp;BY$39))</f>
        <v/>
      </c>
      <c r="BZ47" s="18" t="str">
        <f ca="1">IF(BZ$40="","",COUNTIFS(RESIDENTS!$M:$M,"Moderna",RESIDENTS!$AC:$AC,"&lt;="&amp;BZ$40,RESIDENTS!$H:$H,"",RESIDENTS!$I:$I,"")+
COUNTIFS(RESIDENTS!$M:$M,"Moderna",RESIDENTS!$AC:$AC,"&lt;="&amp;BZ$40,RESIDENTS!$H:$H,"",RESIDENTS!$I:$I,"&gt;="&amp;BZ$39)+
COUNTIFS(RESIDENTS!$M:$M,"Moderna",RESIDENTS!$AC:$AC,"&lt;="&amp;BZ$40,RESIDENTS!$H:$H,"&lt;="&amp;BZ$40,RESIDENTS!$I:$I,"")+
COUNTIFS(RESIDENTS!$M:$M,"Moderna",RESIDENTS!$AC:$AC,"&lt;="&amp;BZ$40,RESIDENTS!$H:$H,"&lt;="&amp;BZ$40,RESIDENTS!$I:$I,"&gt;="&amp;BZ$39))</f>
        <v/>
      </c>
      <c r="CA47" s="18" t="str">
        <f ca="1">IF(CA$40="","",COUNTIFS(RESIDENTS!$M:$M,"Moderna",RESIDENTS!$AC:$AC,"&lt;="&amp;CA$40,RESIDENTS!$H:$H,"",RESIDENTS!$I:$I,"")+
COUNTIFS(RESIDENTS!$M:$M,"Moderna",RESIDENTS!$AC:$AC,"&lt;="&amp;CA$40,RESIDENTS!$H:$H,"",RESIDENTS!$I:$I,"&gt;="&amp;CA$39)+
COUNTIFS(RESIDENTS!$M:$M,"Moderna",RESIDENTS!$AC:$AC,"&lt;="&amp;CA$40,RESIDENTS!$H:$H,"&lt;="&amp;CA$40,RESIDENTS!$I:$I,"")+
COUNTIFS(RESIDENTS!$M:$M,"Moderna",RESIDENTS!$AC:$AC,"&lt;="&amp;CA$40,RESIDENTS!$H:$H,"&lt;="&amp;CA$40,RESIDENTS!$I:$I,"&gt;="&amp;CA$39))</f>
        <v/>
      </c>
      <c r="CB47" s="18" t="str">
        <f ca="1">IF(CB$40="","",COUNTIFS(RESIDENTS!$M:$M,"Moderna",RESIDENTS!$AC:$AC,"&lt;="&amp;CB$40,RESIDENTS!$H:$H,"",RESIDENTS!$I:$I,"")+
COUNTIFS(RESIDENTS!$M:$M,"Moderna",RESIDENTS!$AC:$AC,"&lt;="&amp;CB$40,RESIDENTS!$H:$H,"",RESIDENTS!$I:$I,"&gt;="&amp;CB$39)+
COUNTIFS(RESIDENTS!$M:$M,"Moderna",RESIDENTS!$AC:$AC,"&lt;="&amp;CB$40,RESIDENTS!$H:$H,"&lt;="&amp;CB$40,RESIDENTS!$I:$I,"")+
COUNTIFS(RESIDENTS!$M:$M,"Moderna",RESIDENTS!$AC:$AC,"&lt;="&amp;CB$40,RESIDENTS!$H:$H,"&lt;="&amp;CB$40,RESIDENTS!$I:$I,"&gt;="&amp;CB$39))</f>
        <v/>
      </c>
      <c r="CC47" s="18" t="str">
        <f ca="1">IF(CC$40="","",COUNTIFS(RESIDENTS!$M:$M,"Moderna",RESIDENTS!$AC:$AC,"&lt;="&amp;CC$40,RESIDENTS!$H:$H,"",RESIDENTS!$I:$I,"")+
COUNTIFS(RESIDENTS!$M:$M,"Moderna",RESIDENTS!$AC:$AC,"&lt;="&amp;CC$40,RESIDENTS!$H:$H,"",RESIDENTS!$I:$I,"&gt;="&amp;CC$39)+
COUNTIFS(RESIDENTS!$M:$M,"Moderna",RESIDENTS!$AC:$AC,"&lt;="&amp;CC$40,RESIDENTS!$H:$H,"&lt;="&amp;CC$40,RESIDENTS!$I:$I,"")+
COUNTIFS(RESIDENTS!$M:$M,"Moderna",RESIDENTS!$AC:$AC,"&lt;="&amp;CC$40,RESIDENTS!$H:$H,"&lt;="&amp;CC$40,RESIDENTS!$I:$I,"&gt;="&amp;CC$39))</f>
        <v/>
      </c>
      <c r="CD47" s="18" t="str">
        <f ca="1">IF(CD$40="","",COUNTIFS(RESIDENTS!$M:$M,"Moderna",RESIDENTS!$AC:$AC,"&lt;="&amp;CD$40,RESIDENTS!$H:$H,"",RESIDENTS!$I:$I,"")+
COUNTIFS(RESIDENTS!$M:$M,"Moderna",RESIDENTS!$AC:$AC,"&lt;="&amp;CD$40,RESIDENTS!$H:$H,"",RESIDENTS!$I:$I,"&gt;="&amp;CD$39)+
COUNTIFS(RESIDENTS!$M:$M,"Moderna",RESIDENTS!$AC:$AC,"&lt;="&amp;CD$40,RESIDENTS!$H:$H,"&lt;="&amp;CD$40,RESIDENTS!$I:$I,"")+
COUNTIFS(RESIDENTS!$M:$M,"Moderna",RESIDENTS!$AC:$AC,"&lt;="&amp;CD$40,RESIDENTS!$H:$H,"&lt;="&amp;CD$40,RESIDENTS!$I:$I,"&gt;="&amp;CD$39))</f>
        <v/>
      </c>
      <c r="CE47" s="18" t="str">
        <f ca="1">IF(CE$40="","",COUNTIFS(RESIDENTS!$M:$M,"Moderna",RESIDENTS!$AC:$AC,"&lt;="&amp;CE$40,RESIDENTS!$H:$H,"",RESIDENTS!$I:$I,"")+
COUNTIFS(RESIDENTS!$M:$M,"Moderna",RESIDENTS!$AC:$AC,"&lt;="&amp;CE$40,RESIDENTS!$H:$H,"",RESIDENTS!$I:$I,"&gt;="&amp;CE$39)+
COUNTIFS(RESIDENTS!$M:$M,"Moderna",RESIDENTS!$AC:$AC,"&lt;="&amp;CE$40,RESIDENTS!$H:$H,"&lt;="&amp;CE$40,RESIDENTS!$I:$I,"")+
COUNTIFS(RESIDENTS!$M:$M,"Moderna",RESIDENTS!$AC:$AC,"&lt;="&amp;CE$40,RESIDENTS!$H:$H,"&lt;="&amp;CE$40,RESIDENTS!$I:$I,"&gt;="&amp;CE$39))</f>
        <v/>
      </c>
      <c r="CF47" s="18" t="str">
        <f ca="1">IF(CF$40="","",COUNTIFS(RESIDENTS!$M:$M,"Moderna",RESIDENTS!$AC:$AC,"&lt;="&amp;CF$40,RESIDENTS!$H:$H,"",RESIDENTS!$I:$I,"")+
COUNTIFS(RESIDENTS!$M:$M,"Moderna",RESIDENTS!$AC:$AC,"&lt;="&amp;CF$40,RESIDENTS!$H:$H,"",RESIDENTS!$I:$I,"&gt;="&amp;CF$39)+
COUNTIFS(RESIDENTS!$M:$M,"Moderna",RESIDENTS!$AC:$AC,"&lt;="&amp;CF$40,RESIDENTS!$H:$H,"&lt;="&amp;CF$40,RESIDENTS!$I:$I,"")+
COUNTIFS(RESIDENTS!$M:$M,"Moderna",RESIDENTS!$AC:$AC,"&lt;="&amp;CF$40,RESIDENTS!$H:$H,"&lt;="&amp;CF$40,RESIDENTS!$I:$I,"&gt;="&amp;CF$39))</f>
        <v/>
      </c>
      <c r="CG47" s="18" t="str">
        <f ca="1">IF(CG$40="","",COUNTIFS(RESIDENTS!$M:$M,"Moderna",RESIDENTS!$AC:$AC,"&lt;="&amp;CG$40,RESIDENTS!$H:$H,"",RESIDENTS!$I:$I,"")+
COUNTIFS(RESIDENTS!$M:$M,"Moderna",RESIDENTS!$AC:$AC,"&lt;="&amp;CG$40,RESIDENTS!$H:$H,"",RESIDENTS!$I:$I,"&gt;="&amp;CG$39)+
COUNTIFS(RESIDENTS!$M:$M,"Moderna",RESIDENTS!$AC:$AC,"&lt;="&amp;CG$40,RESIDENTS!$H:$H,"&lt;="&amp;CG$40,RESIDENTS!$I:$I,"")+
COUNTIFS(RESIDENTS!$M:$M,"Moderna",RESIDENTS!$AC:$AC,"&lt;="&amp;CG$40,RESIDENTS!$H:$H,"&lt;="&amp;CG$40,RESIDENTS!$I:$I,"&gt;="&amp;CG$39))</f>
        <v/>
      </c>
      <c r="CH47" s="18" t="str">
        <f ca="1">IF(CH$40="","",COUNTIFS(RESIDENTS!$M:$M,"Moderna",RESIDENTS!$AC:$AC,"&lt;="&amp;CH$40,RESIDENTS!$H:$H,"",RESIDENTS!$I:$I,"")+
COUNTIFS(RESIDENTS!$M:$M,"Moderna",RESIDENTS!$AC:$AC,"&lt;="&amp;CH$40,RESIDENTS!$H:$H,"",RESIDENTS!$I:$I,"&gt;="&amp;CH$39)+
COUNTIFS(RESIDENTS!$M:$M,"Moderna",RESIDENTS!$AC:$AC,"&lt;="&amp;CH$40,RESIDENTS!$H:$H,"&lt;="&amp;CH$40,RESIDENTS!$I:$I,"")+
COUNTIFS(RESIDENTS!$M:$M,"Moderna",RESIDENTS!$AC:$AC,"&lt;="&amp;CH$40,RESIDENTS!$H:$H,"&lt;="&amp;CH$40,RESIDENTS!$I:$I,"&gt;="&amp;CH$39))</f>
        <v/>
      </c>
      <c r="CI47" s="18" t="str">
        <f ca="1">IF(CI$40="","",COUNTIFS(RESIDENTS!$M:$M,"Moderna",RESIDENTS!$AC:$AC,"&lt;="&amp;CI$40,RESIDENTS!$H:$H,"",RESIDENTS!$I:$I,"")+
COUNTIFS(RESIDENTS!$M:$M,"Moderna",RESIDENTS!$AC:$AC,"&lt;="&amp;CI$40,RESIDENTS!$H:$H,"",RESIDENTS!$I:$I,"&gt;="&amp;CI$39)+
COUNTIFS(RESIDENTS!$M:$M,"Moderna",RESIDENTS!$AC:$AC,"&lt;="&amp;CI$40,RESIDENTS!$H:$H,"&lt;="&amp;CI$40,RESIDENTS!$I:$I,"")+
COUNTIFS(RESIDENTS!$M:$M,"Moderna",RESIDENTS!$AC:$AC,"&lt;="&amp;CI$40,RESIDENTS!$H:$H,"&lt;="&amp;CI$40,RESIDENTS!$I:$I,"&gt;="&amp;CI$39))</f>
        <v/>
      </c>
      <c r="CJ47" s="18" t="str">
        <f ca="1">IF(CJ$40="","",COUNTIFS(RESIDENTS!$M:$M,"Moderna",RESIDENTS!$AC:$AC,"&lt;="&amp;CJ$40,RESIDENTS!$H:$H,"",RESIDENTS!$I:$I,"")+
COUNTIFS(RESIDENTS!$M:$M,"Moderna",RESIDENTS!$AC:$AC,"&lt;="&amp;CJ$40,RESIDENTS!$H:$H,"",RESIDENTS!$I:$I,"&gt;="&amp;CJ$39)+
COUNTIFS(RESIDENTS!$M:$M,"Moderna",RESIDENTS!$AC:$AC,"&lt;="&amp;CJ$40,RESIDENTS!$H:$H,"&lt;="&amp;CJ$40,RESIDENTS!$I:$I,"")+
COUNTIFS(RESIDENTS!$M:$M,"Moderna",RESIDENTS!$AC:$AC,"&lt;="&amp;CJ$40,RESIDENTS!$H:$H,"&lt;="&amp;CJ$40,RESIDENTS!$I:$I,"&gt;="&amp;CJ$39))</f>
        <v/>
      </c>
      <c r="CK47" s="18" t="str">
        <f ca="1">IF(CK$40="","",COUNTIFS(RESIDENTS!$M:$M,"Moderna",RESIDENTS!$AC:$AC,"&lt;="&amp;CK$40,RESIDENTS!$H:$H,"",RESIDENTS!$I:$I,"")+
COUNTIFS(RESIDENTS!$M:$M,"Moderna",RESIDENTS!$AC:$AC,"&lt;="&amp;CK$40,RESIDENTS!$H:$H,"",RESIDENTS!$I:$I,"&gt;="&amp;CK$39)+
COUNTIFS(RESIDENTS!$M:$M,"Moderna",RESIDENTS!$AC:$AC,"&lt;="&amp;CK$40,RESIDENTS!$H:$H,"&lt;="&amp;CK$40,RESIDENTS!$I:$I,"")+
COUNTIFS(RESIDENTS!$M:$M,"Moderna",RESIDENTS!$AC:$AC,"&lt;="&amp;CK$40,RESIDENTS!$H:$H,"&lt;="&amp;CK$40,RESIDENTS!$I:$I,"&gt;="&amp;CK$39))</f>
        <v/>
      </c>
      <c r="CL47" s="18" t="str">
        <f ca="1">IF(CL$40="","",COUNTIFS(RESIDENTS!$M:$M,"Moderna",RESIDENTS!$AC:$AC,"&lt;="&amp;CL$40,RESIDENTS!$H:$H,"",RESIDENTS!$I:$I,"")+
COUNTIFS(RESIDENTS!$M:$M,"Moderna",RESIDENTS!$AC:$AC,"&lt;="&amp;CL$40,RESIDENTS!$H:$H,"",RESIDENTS!$I:$I,"&gt;="&amp;CL$39)+
COUNTIFS(RESIDENTS!$M:$M,"Moderna",RESIDENTS!$AC:$AC,"&lt;="&amp;CL$40,RESIDENTS!$H:$H,"&lt;="&amp;CL$40,RESIDENTS!$I:$I,"")+
COUNTIFS(RESIDENTS!$M:$M,"Moderna",RESIDENTS!$AC:$AC,"&lt;="&amp;CL$40,RESIDENTS!$H:$H,"&lt;="&amp;CL$40,RESIDENTS!$I:$I,"&gt;="&amp;CL$39))</f>
        <v/>
      </c>
      <c r="CM47" s="18" t="str">
        <f ca="1">IF(CM$40="","",COUNTIFS(RESIDENTS!$M:$M,"Moderna",RESIDENTS!$AC:$AC,"&lt;="&amp;CM$40,RESIDENTS!$H:$H,"",RESIDENTS!$I:$I,"")+
COUNTIFS(RESIDENTS!$M:$M,"Moderna",RESIDENTS!$AC:$AC,"&lt;="&amp;CM$40,RESIDENTS!$H:$H,"",RESIDENTS!$I:$I,"&gt;="&amp;CM$39)+
COUNTIFS(RESIDENTS!$M:$M,"Moderna",RESIDENTS!$AC:$AC,"&lt;="&amp;CM$40,RESIDENTS!$H:$H,"&lt;="&amp;CM$40,RESIDENTS!$I:$I,"")+
COUNTIFS(RESIDENTS!$M:$M,"Moderna",RESIDENTS!$AC:$AC,"&lt;="&amp;CM$40,RESIDENTS!$H:$H,"&lt;="&amp;CM$40,RESIDENTS!$I:$I,"&gt;="&amp;CM$39))</f>
        <v/>
      </c>
      <c r="CN47" s="18" t="str">
        <f ca="1">IF(CN$40="","",COUNTIFS(RESIDENTS!$M:$M,"Moderna",RESIDENTS!$AC:$AC,"&lt;="&amp;CN$40,RESIDENTS!$H:$H,"",RESIDENTS!$I:$I,"")+
COUNTIFS(RESIDENTS!$M:$M,"Moderna",RESIDENTS!$AC:$AC,"&lt;="&amp;CN$40,RESIDENTS!$H:$H,"",RESIDENTS!$I:$I,"&gt;="&amp;CN$39)+
COUNTIFS(RESIDENTS!$M:$M,"Moderna",RESIDENTS!$AC:$AC,"&lt;="&amp;CN$40,RESIDENTS!$H:$H,"&lt;="&amp;CN$40,RESIDENTS!$I:$I,"")+
COUNTIFS(RESIDENTS!$M:$M,"Moderna",RESIDENTS!$AC:$AC,"&lt;="&amp;CN$40,RESIDENTS!$H:$H,"&lt;="&amp;CN$40,RESIDENTS!$I:$I,"&gt;="&amp;CN$39))</f>
        <v/>
      </c>
      <c r="CO47" s="18" t="str">
        <f ca="1">IF(CO$40="","",COUNTIFS(RESIDENTS!$M:$M,"Moderna",RESIDENTS!$AC:$AC,"&lt;="&amp;CO$40,RESIDENTS!$H:$H,"",RESIDENTS!$I:$I,"")+
COUNTIFS(RESIDENTS!$M:$M,"Moderna",RESIDENTS!$AC:$AC,"&lt;="&amp;CO$40,RESIDENTS!$H:$H,"",RESIDENTS!$I:$I,"&gt;="&amp;CO$39)+
COUNTIFS(RESIDENTS!$M:$M,"Moderna",RESIDENTS!$AC:$AC,"&lt;="&amp;CO$40,RESIDENTS!$H:$H,"&lt;="&amp;CO$40,RESIDENTS!$I:$I,"")+
COUNTIFS(RESIDENTS!$M:$M,"Moderna",RESIDENTS!$AC:$AC,"&lt;="&amp;CO$40,RESIDENTS!$H:$H,"&lt;="&amp;CO$40,RESIDENTS!$I:$I,"&gt;="&amp;CO$39))</f>
        <v/>
      </c>
      <c r="CP47" s="18" t="str">
        <f ca="1">IF(CP$40="","",COUNTIFS(RESIDENTS!$M:$M,"Moderna",RESIDENTS!$AC:$AC,"&lt;="&amp;CP$40,RESIDENTS!$H:$H,"",RESIDENTS!$I:$I,"")+
COUNTIFS(RESIDENTS!$M:$M,"Moderna",RESIDENTS!$AC:$AC,"&lt;="&amp;CP$40,RESIDENTS!$H:$H,"",RESIDENTS!$I:$I,"&gt;="&amp;CP$39)+
COUNTIFS(RESIDENTS!$M:$M,"Moderna",RESIDENTS!$AC:$AC,"&lt;="&amp;CP$40,RESIDENTS!$H:$H,"&lt;="&amp;CP$40,RESIDENTS!$I:$I,"")+
COUNTIFS(RESIDENTS!$M:$M,"Moderna",RESIDENTS!$AC:$AC,"&lt;="&amp;CP$40,RESIDENTS!$H:$H,"&lt;="&amp;CP$40,RESIDENTS!$I:$I,"&gt;="&amp;CP$39))</f>
        <v/>
      </c>
      <c r="CQ47" s="18" t="str">
        <f ca="1">IF(CQ$40="","",COUNTIFS(RESIDENTS!$M:$M,"Moderna",RESIDENTS!$AC:$AC,"&lt;="&amp;CQ$40,RESIDENTS!$H:$H,"",RESIDENTS!$I:$I,"")+
COUNTIFS(RESIDENTS!$M:$M,"Moderna",RESIDENTS!$AC:$AC,"&lt;="&amp;CQ$40,RESIDENTS!$H:$H,"",RESIDENTS!$I:$I,"&gt;="&amp;CQ$39)+
COUNTIFS(RESIDENTS!$M:$M,"Moderna",RESIDENTS!$AC:$AC,"&lt;="&amp;CQ$40,RESIDENTS!$H:$H,"&lt;="&amp;CQ$40,RESIDENTS!$I:$I,"")+
COUNTIFS(RESIDENTS!$M:$M,"Moderna",RESIDENTS!$AC:$AC,"&lt;="&amp;CQ$40,RESIDENTS!$H:$H,"&lt;="&amp;CQ$40,RESIDENTS!$I:$I,"&gt;="&amp;CQ$39))</f>
        <v/>
      </c>
      <c r="CR47" s="18" t="str">
        <f ca="1">IF(CR$40="","",COUNTIFS(RESIDENTS!$M:$M,"Moderna",RESIDENTS!$AC:$AC,"&lt;="&amp;CR$40,RESIDENTS!$H:$H,"",RESIDENTS!$I:$I,"")+
COUNTIFS(RESIDENTS!$M:$M,"Moderna",RESIDENTS!$AC:$AC,"&lt;="&amp;CR$40,RESIDENTS!$H:$H,"",RESIDENTS!$I:$I,"&gt;="&amp;CR$39)+
COUNTIFS(RESIDENTS!$M:$M,"Moderna",RESIDENTS!$AC:$AC,"&lt;="&amp;CR$40,RESIDENTS!$H:$H,"&lt;="&amp;CR$40,RESIDENTS!$I:$I,"")+
COUNTIFS(RESIDENTS!$M:$M,"Moderna",RESIDENTS!$AC:$AC,"&lt;="&amp;CR$40,RESIDENTS!$H:$H,"&lt;="&amp;CR$40,RESIDENTS!$I:$I,"&gt;="&amp;CR$39))</f>
        <v/>
      </c>
      <c r="CS47" s="18" t="str">
        <f ca="1">IF(CS$40="","",COUNTIFS(RESIDENTS!$M:$M,"Moderna",RESIDENTS!$AC:$AC,"&lt;="&amp;CS$40,RESIDENTS!$H:$H,"",RESIDENTS!$I:$I,"")+
COUNTIFS(RESIDENTS!$M:$M,"Moderna",RESIDENTS!$AC:$AC,"&lt;="&amp;CS$40,RESIDENTS!$H:$H,"",RESIDENTS!$I:$I,"&gt;="&amp;CS$39)+
COUNTIFS(RESIDENTS!$M:$M,"Moderna",RESIDENTS!$AC:$AC,"&lt;="&amp;CS$40,RESIDENTS!$H:$H,"&lt;="&amp;CS$40,RESIDENTS!$I:$I,"")+
COUNTIFS(RESIDENTS!$M:$M,"Moderna",RESIDENTS!$AC:$AC,"&lt;="&amp;CS$40,RESIDENTS!$H:$H,"&lt;="&amp;CS$40,RESIDENTS!$I:$I,"&gt;="&amp;CS$39))</f>
        <v/>
      </c>
      <c r="CT47" s="18" t="str">
        <f ca="1">IF(CT$40="","",COUNTIFS(RESIDENTS!$M:$M,"Moderna",RESIDENTS!$AC:$AC,"&lt;="&amp;CT$40,RESIDENTS!$H:$H,"",RESIDENTS!$I:$I,"")+
COUNTIFS(RESIDENTS!$M:$M,"Moderna",RESIDENTS!$AC:$AC,"&lt;="&amp;CT$40,RESIDENTS!$H:$H,"",RESIDENTS!$I:$I,"&gt;="&amp;CT$39)+
COUNTIFS(RESIDENTS!$M:$M,"Moderna",RESIDENTS!$AC:$AC,"&lt;="&amp;CT$40,RESIDENTS!$H:$H,"&lt;="&amp;CT$40,RESIDENTS!$I:$I,"")+
COUNTIFS(RESIDENTS!$M:$M,"Moderna",RESIDENTS!$AC:$AC,"&lt;="&amp;CT$40,RESIDENTS!$H:$H,"&lt;="&amp;CT$40,RESIDENTS!$I:$I,"&gt;="&amp;CT$39))</f>
        <v/>
      </c>
      <c r="CU47" s="18" t="str">
        <f ca="1">IF(CU$40="","",COUNTIFS(RESIDENTS!$M:$M,"Moderna",RESIDENTS!$AC:$AC,"&lt;="&amp;CU$40,RESIDENTS!$H:$H,"",RESIDENTS!$I:$I,"")+
COUNTIFS(RESIDENTS!$M:$M,"Moderna",RESIDENTS!$AC:$AC,"&lt;="&amp;CU$40,RESIDENTS!$H:$H,"",RESIDENTS!$I:$I,"&gt;="&amp;CU$39)+
COUNTIFS(RESIDENTS!$M:$M,"Moderna",RESIDENTS!$AC:$AC,"&lt;="&amp;CU$40,RESIDENTS!$H:$H,"&lt;="&amp;CU$40,RESIDENTS!$I:$I,"")+
COUNTIFS(RESIDENTS!$M:$M,"Moderna",RESIDENTS!$AC:$AC,"&lt;="&amp;CU$40,RESIDENTS!$H:$H,"&lt;="&amp;CU$40,RESIDENTS!$I:$I,"&gt;="&amp;CU$39))</f>
        <v/>
      </c>
      <c r="CV47" s="18" t="str">
        <f ca="1">IF(CV$40="","",COUNTIFS(RESIDENTS!$M:$M,"Moderna",RESIDENTS!$AC:$AC,"&lt;="&amp;CV$40,RESIDENTS!$H:$H,"",RESIDENTS!$I:$I,"")+
COUNTIFS(RESIDENTS!$M:$M,"Moderna",RESIDENTS!$AC:$AC,"&lt;="&amp;CV$40,RESIDENTS!$H:$H,"",RESIDENTS!$I:$I,"&gt;="&amp;CV$39)+
COUNTIFS(RESIDENTS!$M:$M,"Moderna",RESIDENTS!$AC:$AC,"&lt;="&amp;CV$40,RESIDENTS!$H:$H,"&lt;="&amp;CV$40,RESIDENTS!$I:$I,"")+
COUNTIFS(RESIDENTS!$M:$M,"Moderna",RESIDENTS!$AC:$AC,"&lt;="&amp;CV$40,RESIDENTS!$H:$H,"&lt;="&amp;CV$40,RESIDENTS!$I:$I,"&gt;="&amp;CV$39))</f>
        <v/>
      </c>
      <c r="CW47" s="18" t="str">
        <f ca="1">IF(CW$40="","",COUNTIFS(RESIDENTS!$M:$M,"Moderna",RESIDENTS!$AC:$AC,"&lt;="&amp;CW$40,RESIDENTS!$H:$H,"",RESIDENTS!$I:$I,"")+
COUNTIFS(RESIDENTS!$M:$M,"Moderna",RESIDENTS!$AC:$AC,"&lt;="&amp;CW$40,RESIDENTS!$H:$H,"",RESIDENTS!$I:$I,"&gt;="&amp;CW$39)+
COUNTIFS(RESIDENTS!$M:$M,"Moderna",RESIDENTS!$AC:$AC,"&lt;="&amp;CW$40,RESIDENTS!$H:$H,"&lt;="&amp;CW$40,RESIDENTS!$I:$I,"")+
COUNTIFS(RESIDENTS!$M:$M,"Moderna",RESIDENTS!$AC:$AC,"&lt;="&amp;CW$40,RESIDENTS!$H:$H,"&lt;="&amp;CW$40,RESIDENTS!$I:$I,"&gt;="&amp;CW$39))</f>
        <v/>
      </c>
      <c r="CX47" s="18" t="str">
        <f ca="1">IF(CX$40="","",COUNTIFS(RESIDENTS!$M:$M,"Moderna",RESIDENTS!$AC:$AC,"&lt;="&amp;CX$40,RESIDENTS!$H:$H,"",RESIDENTS!$I:$I,"")+
COUNTIFS(RESIDENTS!$M:$M,"Moderna",RESIDENTS!$AC:$AC,"&lt;="&amp;CX$40,RESIDENTS!$H:$H,"",RESIDENTS!$I:$I,"&gt;="&amp;CX$39)+
COUNTIFS(RESIDENTS!$M:$M,"Moderna",RESIDENTS!$AC:$AC,"&lt;="&amp;CX$40,RESIDENTS!$H:$H,"&lt;="&amp;CX$40,RESIDENTS!$I:$I,"")+
COUNTIFS(RESIDENTS!$M:$M,"Moderna",RESIDENTS!$AC:$AC,"&lt;="&amp;CX$40,RESIDENTS!$H:$H,"&lt;="&amp;CX$40,RESIDENTS!$I:$I,"&gt;="&amp;CX$39))</f>
        <v/>
      </c>
      <c r="CY47" s="18" t="str">
        <f ca="1">IF(CY$40="","",COUNTIFS(RESIDENTS!$M:$M,"Moderna",RESIDENTS!$AC:$AC,"&lt;="&amp;CY$40,RESIDENTS!$H:$H,"",RESIDENTS!$I:$I,"")+
COUNTIFS(RESIDENTS!$M:$M,"Moderna",RESIDENTS!$AC:$AC,"&lt;="&amp;CY$40,RESIDENTS!$H:$H,"",RESIDENTS!$I:$I,"&gt;="&amp;CY$39)+
COUNTIFS(RESIDENTS!$M:$M,"Moderna",RESIDENTS!$AC:$AC,"&lt;="&amp;CY$40,RESIDENTS!$H:$H,"&lt;="&amp;CY$40,RESIDENTS!$I:$I,"")+
COUNTIFS(RESIDENTS!$M:$M,"Moderna",RESIDENTS!$AC:$AC,"&lt;="&amp;CY$40,RESIDENTS!$H:$H,"&lt;="&amp;CY$40,RESIDENTS!$I:$I,"&gt;="&amp;CY$39))</f>
        <v/>
      </c>
      <c r="CZ47" s="18" t="str">
        <f ca="1">IF(CZ$40="","",COUNTIFS(RESIDENTS!$M:$M,"Moderna",RESIDENTS!$AC:$AC,"&lt;="&amp;CZ$40,RESIDENTS!$H:$H,"",RESIDENTS!$I:$I,"")+
COUNTIFS(RESIDENTS!$M:$M,"Moderna",RESIDENTS!$AC:$AC,"&lt;="&amp;CZ$40,RESIDENTS!$H:$H,"",RESIDENTS!$I:$I,"&gt;="&amp;CZ$39)+
COUNTIFS(RESIDENTS!$M:$M,"Moderna",RESIDENTS!$AC:$AC,"&lt;="&amp;CZ$40,RESIDENTS!$H:$H,"&lt;="&amp;CZ$40,RESIDENTS!$I:$I,"")+
COUNTIFS(RESIDENTS!$M:$M,"Moderna",RESIDENTS!$AC:$AC,"&lt;="&amp;CZ$40,RESIDENTS!$H:$H,"&lt;="&amp;CZ$40,RESIDENTS!$I:$I,"&gt;="&amp;CZ$39))</f>
        <v/>
      </c>
      <c r="DA47" s="18" t="str">
        <f ca="1">IF(DA$40="","",COUNTIFS(RESIDENTS!$M:$M,"Moderna",RESIDENTS!$AC:$AC,"&lt;="&amp;DA$40,RESIDENTS!$H:$H,"",RESIDENTS!$I:$I,"")+
COUNTIFS(RESIDENTS!$M:$M,"Moderna",RESIDENTS!$AC:$AC,"&lt;="&amp;DA$40,RESIDENTS!$H:$H,"",RESIDENTS!$I:$I,"&gt;="&amp;DA$39)+
COUNTIFS(RESIDENTS!$M:$M,"Moderna",RESIDENTS!$AC:$AC,"&lt;="&amp;DA$40,RESIDENTS!$H:$H,"&lt;="&amp;DA$40,RESIDENTS!$I:$I,"")+
COUNTIFS(RESIDENTS!$M:$M,"Moderna",RESIDENTS!$AC:$AC,"&lt;="&amp;DA$40,RESIDENTS!$H:$H,"&lt;="&amp;DA$40,RESIDENTS!$I:$I,"&gt;="&amp;DA$39))</f>
        <v/>
      </c>
      <c r="DB47" s="18" t="str">
        <f ca="1">IF(DB$40="","",COUNTIFS(RESIDENTS!$M:$M,"Moderna",RESIDENTS!$AC:$AC,"&lt;="&amp;DB$40,RESIDENTS!$H:$H,"",RESIDENTS!$I:$I,"")+
COUNTIFS(RESIDENTS!$M:$M,"Moderna",RESIDENTS!$AC:$AC,"&lt;="&amp;DB$40,RESIDENTS!$H:$H,"",RESIDENTS!$I:$I,"&gt;="&amp;DB$39)+
COUNTIFS(RESIDENTS!$M:$M,"Moderna",RESIDENTS!$AC:$AC,"&lt;="&amp;DB$40,RESIDENTS!$H:$H,"&lt;="&amp;DB$40,RESIDENTS!$I:$I,"")+
COUNTIFS(RESIDENTS!$M:$M,"Moderna",RESIDENTS!$AC:$AC,"&lt;="&amp;DB$40,RESIDENTS!$H:$H,"&lt;="&amp;DB$40,RESIDENTS!$I:$I,"&gt;="&amp;DB$39))</f>
        <v/>
      </c>
      <c r="DC47" s="18" t="str">
        <f ca="1">IF(DC$40="","",COUNTIFS(RESIDENTS!$M:$M,"Moderna",RESIDENTS!$AC:$AC,"&lt;="&amp;DC$40,RESIDENTS!$H:$H,"",RESIDENTS!$I:$I,"")+
COUNTIFS(RESIDENTS!$M:$M,"Moderna",RESIDENTS!$AC:$AC,"&lt;="&amp;DC$40,RESIDENTS!$H:$H,"",RESIDENTS!$I:$I,"&gt;="&amp;DC$39)+
COUNTIFS(RESIDENTS!$M:$M,"Moderna",RESIDENTS!$AC:$AC,"&lt;="&amp;DC$40,RESIDENTS!$H:$H,"&lt;="&amp;DC$40,RESIDENTS!$I:$I,"")+
COUNTIFS(RESIDENTS!$M:$M,"Moderna",RESIDENTS!$AC:$AC,"&lt;="&amp;DC$40,RESIDENTS!$H:$H,"&lt;="&amp;DC$40,RESIDENTS!$I:$I,"&gt;="&amp;DC$39))</f>
        <v/>
      </c>
      <c r="DD47" s="18" t="str">
        <f ca="1">IF(DD$40="","",COUNTIFS(RESIDENTS!$M:$M,"Moderna",RESIDENTS!$AC:$AC,"&lt;="&amp;DD$40,RESIDENTS!$H:$H,"",RESIDENTS!$I:$I,"")+
COUNTIFS(RESIDENTS!$M:$M,"Moderna",RESIDENTS!$AC:$AC,"&lt;="&amp;DD$40,RESIDENTS!$H:$H,"",RESIDENTS!$I:$I,"&gt;="&amp;DD$39)+
COUNTIFS(RESIDENTS!$M:$M,"Moderna",RESIDENTS!$AC:$AC,"&lt;="&amp;DD$40,RESIDENTS!$H:$H,"&lt;="&amp;DD$40,RESIDENTS!$I:$I,"")+
COUNTIFS(RESIDENTS!$M:$M,"Moderna",RESIDENTS!$AC:$AC,"&lt;="&amp;DD$40,RESIDENTS!$H:$H,"&lt;="&amp;DD$40,RESIDENTS!$I:$I,"&gt;="&amp;DD$39))</f>
        <v/>
      </c>
      <c r="DE47" s="18" t="str">
        <f ca="1">IF(DE$40="","",COUNTIFS(RESIDENTS!$M:$M,"Moderna",RESIDENTS!$AC:$AC,"&lt;="&amp;DE$40,RESIDENTS!$H:$H,"",RESIDENTS!$I:$I,"")+
COUNTIFS(RESIDENTS!$M:$M,"Moderna",RESIDENTS!$AC:$AC,"&lt;="&amp;DE$40,RESIDENTS!$H:$H,"",RESIDENTS!$I:$I,"&gt;="&amp;DE$39)+
COUNTIFS(RESIDENTS!$M:$M,"Moderna",RESIDENTS!$AC:$AC,"&lt;="&amp;DE$40,RESIDENTS!$H:$H,"&lt;="&amp;DE$40,RESIDENTS!$I:$I,"")+
COUNTIFS(RESIDENTS!$M:$M,"Moderna",RESIDENTS!$AC:$AC,"&lt;="&amp;DE$40,RESIDENTS!$H:$H,"&lt;="&amp;DE$40,RESIDENTS!$I:$I,"&gt;="&amp;DE$39))</f>
        <v/>
      </c>
      <c r="DF47" s="18" t="str">
        <f ca="1">IF(DF$40="","",COUNTIFS(RESIDENTS!$M:$M,"Moderna",RESIDENTS!$AC:$AC,"&lt;="&amp;DF$40,RESIDENTS!$H:$H,"",RESIDENTS!$I:$I,"")+
COUNTIFS(RESIDENTS!$M:$M,"Moderna",RESIDENTS!$AC:$AC,"&lt;="&amp;DF$40,RESIDENTS!$H:$H,"",RESIDENTS!$I:$I,"&gt;="&amp;DF$39)+
COUNTIFS(RESIDENTS!$M:$M,"Moderna",RESIDENTS!$AC:$AC,"&lt;="&amp;DF$40,RESIDENTS!$H:$H,"&lt;="&amp;DF$40,RESIDENTS!$I:$I,"")+
COUNTIFS(RESIDENTS!$M:$M,"Moderna",RESIDENTS!$AC:$AC,"&lt;="&amp;DF$40,RESIDENTS!$H:$H,"&lt;="&amp;DF$40,RESIDENTS!$I:$I,"&gt;="&amp;DF$39))</f>
        <v/>
      </c>
      <c r="DG47" s="18" t="str">
        <f ca="1">IF(DG$40="","",COUNTIFS(RESIDENTS!$M:$M,"Moderna",RESIDENTS!$AC:$AC,"&lt;="&amp;DG$40,RESIDENTS!$H:$H,"",RESIDENTS!$I:$I,"")+
COUNTIFS(RESIDENTS!$M:$M,"Moderna",RESIDENTS!$AC:$AC,"&lt;="&amp;DG$40,RESIDENTS!$H:$H,"",RESIDENTS!$I:$I,"&gt;="&amp;DG$39)+
COUNTIFS(RESIDENTS!$M:$M,"Moderna",RESIDENTS!$AC:$AC,"&lt;="&amp;DG$40,RESIDENTS!$H:$H,"&lt;="&amp;DG$40,RESIDENTS!$I:$I,"")+
COUNTIFS(RESIDENTS!$M:$M,"Moderna",RESIDENTS!$AC:$AC,"&lt;="&amp;DG$40,RESIDENTS!$H:$H,"&lt;="&amp;DG$40,RESIDENTS!$I:$I,"&gt;="&amp;DG$39))</f>
        <v/>
      </c>
      <c r="DH47" s="18" t="str">
        <f ca="1">IF(DH$40="","",COUNTIFS(RESIDENTS!$M:$M,"Moderna",RESIDENTS!$AC:$AC,"&lt;="&amp;DH$40,RESIDENTS!$H:$H,"",RESIDENTS!$I:$I,"")+
COUNTIFS(RESIDENTS!$M:$M,"Moderna",RESIDENTS!$AC:$AC,"&lt;="&amp;DH$40,RESIDENTS!$H:$H,"",RESIDENTS!$I:$I,"&gt;="&amp;DH$39)+
COUNTIFS(RESIDENTS!$M:$M,"Moderna",RESIDENTS!$AC:$AC,"&lt;="&amp;DH$40,RESIDENTS!$H:$H,"&lt;="&amp;DH$40,RESIDENTS!$I:$I,"")+
COUNTIFS(RESIDENTS!$M:$M,"Moderna",RESIDENTS!$AC:$AC,"&lt;="&amp;DH$40,RESIDENTS!$H:$H,"&lt;="&amp;DH$40,RESIDENTS!$I:$I,"&gt;="&amp;DH$39))</f>
        <v/>
      </c>
      <c r="DI47" s="18" t="str">
        <f ca="1">IF(DI$40="","",COUNTIFS(RESIDENTS!$M:$M,"Moderna",RESIDENTS!$AC:$AC,"&lt;="&amp;DI$40,RESIDENTS!$H:$H,"",RESIDENTS!$I:$I,"")+
COUNTIFS(RESIDENTS!$M:$M,"Moderna",RESIDENTS!$AC:$AC,"&lt;="&amp;DI$40,RESIDENTS!$H:$H,"",RESIDENTS!$I:$I,"&gt;="&amp;DI$39)+
COUNTIFS(RESIDENTS!$M:$M,"Moderna",RESIDENTS!$AC:$AC,"&lt;="&amp;DI$40,RESIDENTS!$H:$H,"&lt;="&amp;DI$40,RESIDENTS!$I:$I,"")+
COUNTIFS(RESIDENTS!$M:$M,"Moderna",RESIDENTS!$AC:$AC,"&lt;="&amp;DI$40,RESIDENTS!$H:$H,"&lt;="&amp;DI$40,RESIDENTS!$I:$I,"&gt;="&amp;DI$39))</f>
        <v/>
      </c>
      <c r="DJ47" s="18" t="str">
        <f ca="1">IF(DJ$40="","",COUNTIFS(RESIDENTS!$M:$M,"Moderna",RESIDENTS!$AC:$AC,"&lt;="&amp;DJ$40,RESIDENTS!$H:$H,"",RESIDENTS!$I:$I,"")+
COUNTIFS(RESIDENTS!$M:$M,"Moderna",RESIDENTS!$AC:$AC,"&lt;="&amp;DJ$40,RESIDENTS!$H:$H,"",RESIDENTS!$I:$I,"&gt;="&amp;DJ$39)+
COUNTIFS(RESIDENTS!$M:$M,"Moderna",RESIDENTS!$AC:$AC,"&lt;="&amp;DJ$40,RESIDENTS!$H:$H,"&lt;="&amp;DJ$40,RESIDENTS!$I:$I,"")+
COUNTIFS(RESIDENTS!$M:$M,"Moderna",RESIDENTS!$AC:$AC,"&lt;="&amp;DJ$40,RESIDENTS!$H:$H,"&lt;="&amp;DJ$40,RESIDENTS!$I:$I,"&gt;="&amp;DJ$39))</f>
        <v/>
      </c>
      <c r="DK47" s="18" t="str">
        <f ca="1">IF(DK$40="","",COUNTIFS(RESIDENTS!$M:$M,"Moderna",RESIDENTS!$AC:$AC,"&lt;="&amp;DK$40,RESIDENTS!$H:$H,"",RESIDENTS!$I:$I,"")+
COUNTIFS(RESIDENTS!$M:$M,"Moderna",RESIDENTS!$AC:$AC,"&lt;="&amp;DK$40,RESIDENTS!$H:$H,"",RESIDENTS!$I:$I,"&gt;="&amp;DK$39)+
COUNTIFS(RESIDENTS!$M:$M,"Moderna",RESIDENTS!$AC:$AC,"&lt;="&amp;DK$40,RESIDENTS!$H:$H,"&lt;="&amp;DK$40,RESIDENTS!$I:$I,"")+
COUNTIFS(RESIDENTS!$M:$M,"Moderna",RESIDENTS!$AC:$AC,"&lt;="&amp;DK$40,RESIDENTS!$H:$H,"&lt;="&amp;DK$40,RESIDENTS!$I:$I,"&gt;="&amp;DK$39))</f>
        <v/>
      </c>
      <c r="DL47" s="18" t="str">
        <f ca="1">IF(DL$40="","",COUNTIFS(RESIDENTS!$M:$M,"Moderna",RESIDENTS!$AC:$AC,"&lt;="&amp;DL$40,RESIDENTS!$H:$H,"",RESIDENTS!$I:$I,"")+
COUNTIFS(RESIDENTS!$M:$M,"Moderna",RESIDENTS!$AC:$AC,"&lt;="&amp;DL$40,RESIDENTS!$H:$H,"",RESIDENTS!$I:$I,"&gt;="&amp;DL$39)+
COUNTIFS(RESIDENTS!$M:$M,"Moderna",RESIDENTS!$AC:$AC,"&lt;="&amp;DL$40,RESIDENTS!$H:$H,"&lt;="&amp;DL$40,RESIDENTS!$I:$I,"")+
COUNTIFS(RESIDENTS!$M:$M,"Moderna",RESIDENTS!$AC:$AC,"&lt;="&amp;DL$40,RESIDENTS!$H:$H,"&lt;="&amp;DL$40,RESIDENTS!$I:$I,"&gt;="&amp;DL$39))</f>
        <v/>
      </c>
      <c r="DM47" s="18" t="str">
        <f ca="1">IF(DM$40="","",COUNTIFS(RESIDENTS!$M:$M,"Moderna",RESIDENTS!$AC:$AC,"&lt;="&amp;DM$40,RESIDENTS!$H:$H,"",RESIDENTS!$I:$I,"")+
COUNTIFS(RESIDENTS!$M:$M,"Moderna",RESIDENTS!$AC:$AC,"&lt;="&amp;DM$40,RESIDENTS!$H:$H,"",RESIDENTS!$I:$I,"&gt;="&amp;DM$39)+
COUNTIFS(RESIDENTS!$M:$M,"Moderna",RESIDENTS!$AC:$AC,"&lt;="&amp;DM$40,RESIDENTS!$H:$H,"&lt;="&amp;DM$40,RESIDENTS!$I:$I,"")+
COUNTIFS(RESIDENTS!$M:$M,"Moderna",RESIDENTS!$AC:$AC,"&lt;="&amp;DM$40,RESIDENTS!$H:$H,"&lt;="&amp;DM$40,RESIDENTS!$I:$I,"&gt;="&amp;DM$39))</f>
        <v/>
      </c>
      <c r="DN47" s="18" t="str">
        <f ca="1">IF(DN$40="","",COUNTIFS(RESIDENTS!$M:$M,"Moderna",RESIDENTS!$AC:$AC,"&lt;="&amp;DN$40,RESIDENTS!$H:$H,"",RESIDENTS!$I:$I,"")+
COUNTIFS(RESIDENTS!$M:$M,"Moderna",RESIDENTS!$AC:$AC,"&lt;="&amp;DN$40,RESIDENTS!$H:$H,"",RESIDENTS!$I:$I,"&gt;="&amp;DN$39)+
COUNTIFS(RESIDENTS!$M:$M,"Moderna",RESIDENTS!$AC:$AC,"&lt;="&amp;DN$40,RESIDENTS!$H:$H,"&lt;="&amp;DN$40,RESIDENTS!$I:$I,"")+
COUNTIFS(RESIDENTS!$M:$M,"Moderna",RESIDENTS!$AC:$AC,"&lt;="&amp;DN$40,RESIDENTS!$H:$H,"&lt;="&amp;DN$40,RESIDENTS!$I:$I,"&gt;="&amp;DN$39))</f>
        <v/>
      </c>
      <c r="DO47" s="18" t="str">
        <f ca="1">IF(DO$40="","",COUNTIFS(RESIDENTS!$M:$M,"Moderna",RESIDENTS!$AC:$AC,"&lt;="&amp;DO$40,RESIDENTS!$H:$H,"",RESIDENTS!$I:$I,"")+
COUNTIFS(RESIDENTS!$M:$M,"Moderna",RESIDENTS!$AC:$AC,"&lt;="&amp;DO$40,RESIDENTS!$H:$H,"",RESIDENTS!$I:$I,"&gt;="&amp;DO$39)+
COUNTIFS(RESIDENTS!$M:$M,"Moderna",RESIDENTS!$AC:$AC,"&lt;="&amp;DO$40,RESIDENTS!$H:$H,"&lt;="&amp;DO$40,RESIDENTS!$I:$I,"")+
COUNTIFS(RESIDENTS!$M:$M,"Moderna",RESIDENTS!$AC:$AC,"&lt;="&amp;DO$40,RESIDENTS!$H:$H,"&lt;="&amp;DO$40,RESIDENTS!$I:$I,"&gt;="&amp;DO$39))</f>
        <v/>
      </c>
      <c r="DP47" s="18" t="str">
        <f ca="1">IF(DP$40="","",COUNTIFS(RESIDENTS!$M:$M,"Moderna",RESIDENTS!$AC:$AC,"&lt;="&amp;DP$40,RESIDENTS!$H:$H,"",RESIDENTS!$I:$I,"")+
COUNTIFS(RESIDENTS!$M:$M,"Moderna",RESIDENTS!$AC:$AC,"&lt;="&amp;DP$40,RESIDENTS!$H:$H,"",RESIDENTS!$I:$I,"&gt;="&amp;DP$39)+
COUNTIFS(RESIDENTS!$M:$M,"Moderna",RESIDENTS!$AC:$AC,"&lt;="&amp;DP$40,RESIDENTS!$H:$H,"&lt;="&amp;DP$40,RESIDENTS!$I:$I,"")+
COUNTIFS(RESIDENTS!$M:$M,"Moderna",RESIDENTS!$AC:$AC,"&lt;="&amp;DP$40,RESIDENTS!$H:$H,"&lt;="&amp;DP$40,RESIDENTS!$I:$I,"&gt;="&amp;DP$39))</f>
        <v/>
      </c>
      <c r="DQ47" s="18" t="str">
        <f ca="1">IF(DQ$40="","",COUNTIFS(RESIDENTS!$M:$M,"Moderna",RESIDENTS!$AC:$AC,"&lt;="&amp;DQ$40,RESIDENTS!$H:$H,"",RESIDENTS!$I:$I,"")+
COUNTIFS(RESIDENTS!$M:$M,"Moderna",RESIDENTS!$AC:$AC,"&lt;="&amp;DQ$40,RESIDENTS!$H:$H,"",RESIDENTS!$I:$I,"&gt;="&amp;DQ$39)+
COUNTIFS(RESIDENTS!$M:$M,"Moderna",RESIDENTS!$AC:$AC,"&lt;="&amp;DQ$40,RESIDENTS!$H:$H,"&lt;="&amp;DQ$40,RESIDENTS!$I:$I,"")+
COUNTIFS(RESIDENTS!$M:$M,"Moderna",RESIDENTS!$AC:$AC,"&lt;="&amp;DQ$40,RESIDENTS!$H:$H,"&lt;="&amp;DQ$40,RESIDENTS!$I:$I,"&gt;="&amp;DQ$39))</f>
        <v/>
      </c>
      <c r="DR47" s="18" t="str">
        <f ca="1">IF(DR$40="","",COUNTIFS(RESIDENTS!$M:$M,"Moderna",RESIDENTS!$AC:$AC,"&lt;="&amp;DR$40,RESIDENTS!$H:$H,"",RESIDENTS!$I:$I,"")+
COUNTIFS(RESIDENTS!$M:$M,"Moderna",RESIDENTS!$AC:$AC,"&lt;="&amp;DR$40,RESIDENTS!$H:$H,"",RESIDENTS!$I:$I,"&gt;="&amp;DR$39)+
COUNTIFS(RESIDENTS!$M:$M,"Moderna",RESIDENTS!$AC:$AC,"&lt;="&amp;DR$40,RESIDENTS!$H:$H,"&lt;="&amp;DR$40,RESIDENTS!$I:$I,"")+
COUNTIFS(RESIDENTS!$M:$M,"Moderna",RESIDENTS!$AC:$AC,"&lt;="&amp;DR$40,RESIDENTS!$H:$H,"&lt;="&amp;DR$40,RESIDENTS!$I:$I,"&gt;="&amp;DR$39))</f>
        <v/>
      </c>
      <c r="DS47" s="18" t="str">
        <f ca="1">IF(DS$40="","",COUNTIFS(RESIDENTS!$M:$M,"Moderna",RESIDENTS!$AC:$AC,"&lt;="&amp;DS$40,RESIDENTS!$H:$H,"",RESIDENTS!$I:$I,"")+
COUNTIFS(RESIDENTS!$M:$M,"Moderna",RESIDENTS!$AC:$AC,"&lt;="&amp;DS$40,RESIDENTS!$H:$H,"",RESIDENTS!$I:$I,"&gt;="&amp;DS$39)+
COUNTIFS(RESIDENTS!$M:$M,"Moderna",RESIDENTS!$AC:$AC,"&lt;="&amp;DS$40,RESIDENTS!$H:$H,"&lt;="&amp;DS$40,RESIDENTS!$I:$I,"")+
COUNTIFS(RESIDENTS!$M:$M,"Moderna",RESIDENTS!$AC:$AC,"&lt;="&amp;DS$40,RESIDENTS!$H:$H,"&lt;="&amp;DS$40,RESIDENTS!$I:$I,"&gt;="&amp;DS$39))</f>
        <v/>
      </c>
      <c r="DT47" s="18" t="str">
        <f ca="1">IF(DT$40="","",COUNTIFS(RESIDENTS!$M:$M,"Moderna",RESIDENTS!$AC:$AC,"&lt;="&amp;DT$40,RESIDENTS!$H:$H,"",RESIDENTS!$I:$I,"")+
COUNTIFS(RESIDENTS!$M:$M,"Moderna",RESIDENTS!$AC:$AC,"&lt;="&amp;DT$40,RESIDENTS!$H:$H,"",RESIDENTS!$I:$I,"&gt;="&amp;DT$39)+
COUNTIFS(RESIDENTS!$M:$M,"Moderna",RESIDENTS!$AC:$AC,"&lt;="&amp;DT$40,RESIDENTS!$H:$H,"&lt;="&amp;DT$40,RESIDENTS!$I:$I,"")+
COUNTIFS(RESIDENTS!$M:$M,"Moderna",RESIDENTS!$AC:$AC,"&lt;="&amp;DT$40,RESIDENTS!$H:$H,"&lt;="&amp;DT$40,RESIDENTS!$I:$I,"&gt;="&amp;DT$39))</f>
        <v/>
      </c>
      <c r="DU47" s="18" t="str">
        <f ca="1">IF(DU$40="","",COUNTIFS(RESIDENTS!$M:$M,"Moderna",RESIDENTS!$AC:$AC,"&lt;="&amp;DU$40,RESIDENTS!$H:$H,"",RESIDENTS!$I:$I,"")+
COUNTIFS(RESIDENTS!$M:$M,"Moderna",RESIDENTS!$AC:$AC,"&lt;="&amp;DU$40,RESIDENTS!$H:$H,"",RESIDENTS!$I:$I,"&gt;="&amp;DU$39)+
COUNTIFS(RESIDENTS!$M:$M,"Moderna",RESIDENTS!$AC:$AC,"&lt;="&amp;DU$40,RESIDENTS!$H:$H,"&lt;="&amp;DU$40,RESIDENTS!$I:$I,"")+
COUNTIFS(RESIDENTS!$M:$M,"Moderna",RESIDENTS!$AC:$AC,"&lt;="&amp;DU$40,RESIDENTS!$H:$H,"&lt;="&amp;DU$40,RESIDENTS!$I:$I,"&gt;="&amp;DU$39))</f>
        <v/>
      </c>
      <c r="DV47" s="18" t="str">
        <f ca="1">IF(DV$40="","",COUNTIFS(RESIDENTS!$M:$M,"Moderna",RESIDENTS!$AC:$AC,"&lt;="&amp;DV$40,RESIDENTS!$H:$H,"",RESIDENTS!$I:$I,"")+
COUNTIFS(RESIDENTS!$M:$M,"Moderna",RESIDENTS!$AC:$AC,"&lt;="&amp;DV$40,RESIDENTS!$H:$H,"",RESIDENTS!$I:$I,"&gt;="&amp;DV$39)+
COUNTIFS(RESIDENTS!$M:$M,"Moderna",RESIDENTS!$AC:$AC,"&lt;="&amp;DV$40,RESIDENTS!$H:$H,"&lt;="&amp;DV$40,RESIDENTS!$I:$I,"")+
COUNTIFS(RESIDENTS!$M:$M,"Moderna",RESIDENTS!$AC:$AC,"&lt;="&amp;DV$40,RESIDENTS!$H:$H,"&lt;="&amp;DV$40,RESIDENTS!$I:$I,"&gt;="&amp;DV$39))</f>
        <v/>
      </c>
      <c r="DW47" s="18" t="str">
        <f ca="1">IF(DW$40="","",COUNTIFS(RESIDENTS!$M:$M,"Moderna",RESIDENTS!$AC:$AC,"&lt;="&amp;DW$40,RESIDENTS!$H:$H,"",RESIDENTS!$I:$I,"")+
COUNTIFS(RESIDENTS!$M:$M,"Moderna",RESIDENTS!$AC:$AC,"&lt;="&amp;DW$40,RESIDENTS!$H:$H,"",RESIDENTS!$I:$I,"&gt;="&amp;DW$39)+
COUNTIFS(RESIDENTS!$M:$M,"Moderna",RESIDENTS!$AC:$AC,"&lt;="&amp;DW$40,RESIDENTS!$H:$H,"&lt;="&amp;DW$40,RESIDENTS!$I:$I,"")+
COUNTIFS(RESIDENTS!$M:$M,"Moderna",RESIDENTS!$AC:$AC,"&lt;="&amp;DW$40,RESIDENTS!$H:$H,"&lt;="&amp;DW$40,RESIDENTS!$I:$I,"&gt;="&amp;DW$39))</f>
        <v/>
      </c>
      <c r="DX47" s="18" t="str">
        <f ca="1">IF(DX$40="","",COUNTIFS(RESIDENTS!$M:$M,"Moderna",RESIDENTS!$AC:$AC,"&lt;="&amp;DX$40,RESIDENTS!$H:$H,"",RESIDENTS!$I:$I,"")+
COUNTIFS(RESIDENTS!$M:$M,"Moderna",RESIDENTS!$AC:$AC,"&lt;="&amp;DX$40,RESIDENTS!$H:$H,"",RESIDENTS!$I:$I,"&gt;="&amp;DX$39)+
COUNTIFS(RESIDENTS!$M:$M,"Moderna",RESIDENTS!$AC:$AC,"&lt;="&amp;DX$40,RESIDENTS!$H:$H,"&lt;="&amp;DX$40,RESIDENTS!$I:$I,"")+
COUNTIFS(RESIDENTS!$M:$M,"Moderna",RESIDENTS!$AC:$AC,"&lt;="&amp;DX$40,RESIDENTS!$H:$H,"&lt;="&amp;DX$40,RESIDENTS!$I:$I,"&gt;="&amp;DX$39))</f>
        <v/>
      </c>
      <c r="DY47" s="18" t="str">
        <f ca="1">IF(DY$40="","",COUNTIFS(RESIDENTS!$M:$M,"Moderna",RESIDENTS!$AC:$AC,"&lt;="&amp;DY$40,RESIDENTS!$H:$H,"",RESIDENTS!$I:$I,"")+
COUNTIFS(RESIDENTS!$M:$M,"Moderna",RESIDENTS!$AC:$AC,"&lt;="&amp;DY$40,RESIDENTS!$H:$H,"",RESIDENTS!$I:$I,"&gt;="&amp;DY$39)+
COUNTIFS(RESIDENTS!$M:$M,"Moderna",RESIDENTS!$AC:$AC,"&lt;="&amp;DY$40,RESIDENTS!$H:$H,"&lt;="&amp;DY$40,RESIDENTS!$I:$I,"")+
COUNTIFS(RESIDENTS!$M:$M,"Moderna",RESIDENTS!$AC:$AC,"&lt;="&amp;DY$40,RESIDENTS!$H:$H,"&lt;="&amp;DY$40,RESIDENTS!$I:$I,"&gt;="&amp;DY$39))</f>
        <v/>
      </c>
      <c r="DZ47" s="18" t="str">
        <f ca="1">IF(DZ$40="","",COUNTIFS(RESIDENTS!$M:$M,"Moderna",RESIDENTS!$AC:$AC,"&lt;="&amp;DZ$40,RESIDENTS!$H:$H,"",RESIDENTS!$I:$I,"")+
COUNTIFS(RESIDENTS!$M:$M,"Moderna",RESIDENTS!$AC:$AC,"&lt;="&amp;DZ$40,RESIDENTS!$H:$H,"",RESIDENTS!$I:$I,"&gt;="&amp;DZ$39)+
COUNTIFS(RESIDENTS!$M:$M,"Moderna",RESIDENTS!$AC:$AC,"&lt;="&amp;DZ$40,RESIDENTS!$H:$H,"&lt;="&amp;DZ$40,RESIDENTS!$I:$I,"")+
COUNTIFS(RESIDENTS!$M:$M,"Moderna",RESIDENTS!$AC:$AC,"&lt;="&amp;DZ$40,RESIDENTS!$H:$H,"&lt;="&amp;DZ$40,RESIDENTS!$I:$I,"&gt;="&amp;DZ$39))</f>
        <v/>
      </c>
      <c r="EA47" s="18" t="str">
        <f ca="1">IF(EA$40="","",COUNTIFS(RESIDENTS!$M:$M,"Moderna",RESIDENTS!$AC:$AC,"&lt;="&amp;EA$40,RESIDENTS!$H:$H,"",RESIDENTS!$I:$I,"")+
COUNTIFS(RESIDENTS!$M:$M,"Moderna",RESIDENTS!$AC:$AC,"&lt;="&amp;EA$40,RESIDENTS!$H:$H,"",RESIDENTS!$I:$I,"&gt;="&amp;EA$39)+
COUNTIFS(RESIDENTS!$M:$M,"Moderna",RESIDENTS!$AC:$AC,"&lt;="&amp;EA$40,RESIDENTS!$H:$H,"&lt;="&amp;EA$40,RESIDENTS!$I:$I,"")+
COUNTIFS(RESIDENTS!$M:$M,"Moderna",RESIDENTS!$AC:$AC,"&lt;="&amp;EA$40,RESIDENTS!$H:$H,"&lt;="&amp;EA$40,RESIDENTS!$I:$I,"&gt;="&amp;EA$39))</f>
        <v/>
      </c>
      <c r="EB47" s="18" t="str">
        <f ca="1">IF(EB$40="","",COUNTIFS(RESIDENTS!$M:$M,"Moderna",RESIDENTS!$AC:$AC,"&lt;="&amp;EB$40,RESIDENTS!$H:$H,"",RESIDENTS!$I:$I,"")+
COUNTIFS(RESIDENTS!$M:$M,"Moderna",RESIDENTS!$AC:$AC,"&lt;="&amp;EB$40,RESIDENTS!$H:$H,"",RESIDENTS!$I:$I,"&gt;="&amp;EB$39)+
COUNTIFS(RESIDENTS!$M:$M,"Moderna",RESIDENTS!$AC:$AC,"&lt;="&amp;EB$40,RESIDENTS!$H:$H,"&lt;="&amp;EB$40,RESIDENTS!$I:$I,"")+
COUNTIFS(RESIDENTS!$M:$M,"Moderna",RESIDENTS!$AC:$AC,"&lt;="&amp;EB$40,RESIDENTS!$H:$H,"&lt;="&amp;EB$40,RESIDENTS!$I:$I,"&gt;="&amp;EB$39))</f>
        <v/>
      </c>
      <c r="EC47" s="18" t="str">
        <f ca="1">IF(EC$40="","",COUNTIFS(RESIDENTS!$M:$M,"Moderna",RESIDENTS!$AC:$AC,"&lt;="&amp;EC$40,RESIDENTS!$H:$H,"",RESIDENTS!$I:$I,"")+
COUNTIFS(RESIDENTS!$M:$M,"Moderna",RESIDENTS!$AC:$AC,"&lt;="&amp;EC$40,RESIDENTS!$H:$H,"",RESIDENTS!$I:$I,"&gt;="&amp;EC$39)+
COUNTIFS(RESIDENTS!$M:$M,"Moderna",RESIDENTS!$AC:$AC,"&lt;="&amp;EC$40,RESIDENTS!$H:$H,"&lt;="&amp;EC$40,RESIDENTS!$I:$I,"")+
COUNTIFS(RESIDENTS!$M:$M,"Moderna",RESIDENTS!$AC:$AC,"&lt;="&amp;EC$40,RESIDENTS!$H:$H,"&lt;="&amp;EC$40,RESIDENTS!$I:$I,"&gt;="&amp;EC$39))</f>
        <v/>
      </c>
      <c r="ED47" s="18" t="str">
        <f ca="1">IF(ED$40="","",COUNTIFS(RESIDENTS!$M:$M,"Moderna",RESIDENTS!$AC:$AC,"&lt;="&amp;ED$40,RESIDENTS!$H:$H,"",RESIDENTS!$I:$I,"")+
COUNTIFS(RESIDENTS!$M:$M,"Moderna",RESIDENTS!$AC:$AC,"&lt;="&amp;ED$40,RESIDENTS!$H:$H,"",RESIDENTS!$I:$I,"&gt;="&amp;ED$39)+
COUNTIFS(RESIDENTS!$M:$M,"Moderna",RESIDENTS!$AC:$AC,"&lt;="&amp;ED$40,RESIDENTS!$H:$H,"&lt;="&amp;ED$40,RESIDENTS!$I:$I,"")+
COUNTIFS(RESIDENTS!$M:$M,"Moderna",RESIDENTS!$AC:$AC,"&lt;="&amp;ED$40,RESIDENTS!$H:$H,"&lt;="&amp;ED$40,RESIDENTS!$I:$I,"&gt;="&amp;ED$39))</f>
        <v/>
      </c>
      <c r="EE47" s="18" t="str">
        <f ca="1">IF(EE$40="","",COUNTIFS(RESIDENTS!$M:$M,"Moderna",RESIDENTS!$AC:$AC,"&lt;="&amp;EE$40,RESIDENTS!$H:$H,"",RESIDENTS!$I:$I,"")+
COUNTIFS(RESIDENTS!$M:$M,"Moderna",RESIDENTS!$AC:$AC,"&lt;="&amp;EE$40,RESIDENTS!$H:$H,"",RESIDENTS!$I:$I,"&gt;="&amp;EE$39)+
COUNTIFS(RESIDENTS!$M:$M,"Moderna",RESIDENTS!$AC:$AC,"&lt;="&amp;EE$40,RESIDENTS!$H:$H,"&lt;="&amp;EE$40,RESIDENTS!$I:$I,"")+
COUNTIFS(RESIDENTS!$M:$M,"Moderna",RESIDENTS!$AC:$AC,"&lt;="&amp;EE$40,RESIDENTS!$H:$H,"&lt;="&amp;EE$40,RESIDENTS!$I:$I,"&gt;="&amp;EE$39))</f>
        <v/>
      </c>
      <c r="EF47" s="18" t="str">
        <f ca="1">IF(EF$40="","",COUNTIFS(RESIDENTS!$M:$M,"Moderna",RESIDENTS!$AC:$AC,"&lt;="&amp;EF$40,RESIDENTS!$H:$H,"",RESIDENTS!$I:$I,"")+
COUNTIFS(RESIDENTS!$M:$M,"Moderna",RESIDENTS!$AC:$AC,"&lt;="&amp;EF$40,RESIDENTS!$H:$H,"",RESIDENTS!$I:$I,"&gt;="&amp;EF$39)+
COUNTIFS(RESIDENTS!$M:$M,"Moderna",RESIDENTS!$AC:$AC,"&lt;="&amp;EF$40,RESIDENTS!$H:$H,"&lt;="&amp;EF$40,RESIDENTS!$I:$I,"")+
COUNTIFS(RESIDENTS!$M:$M,"Moderna",RESIDENTS!$AC:$AC,"&lt;="&amp;EF$40,RESIDENTS!$H:$H,"&lt;="&amp;EF$40,RESIDENTS!$I:$I,"&gt;="&amp;EF$39))</f>
        <v/>
      </c>
      <c r="EG47" s="18" t="str">
        <f ca="1">IF(EG$40="","",COUNTIFS(RESIDENTS!$M:$M,"Moderna",RESIDENTS!$AC:$AC,"&lt;="&amp;EG$40,RESIDENTS!$H:$H,"",RESIDENTS!$I:$I,"")+
COUNTIFS(RESIDENTS!$M:$M,"Moderna",RESIDENTS!$AC:$AC,"&lt;="&amp;EG$40,RESIDENTS!$H:$H,"",RESIDENTS!$I:$I,"&gt;="&amp;EG$39)+
COUNTIFS(RESIDENTS!$M:$M,"Moderna",RESIDENTS!$AC:$AC,"&lt;="&amp;EG$40,RESIDENTS!$H:$H,"&lt;="&amp;EG$40,RESIDENTS!$I:$I,"")+
COUNTIFS(RESIDENTS!$M:$M,"Moderna",RESIDENTS!$AC:$AC,"&lt;="&amp;EG$40,RESIDENTS!$H:$H,"&lt;="&amp;EG$40,RESIDENTS!$I:$I,"&gt;="&amp;EG$39))</f>
        <v/>
      </c>
      <c r="EH47" s="18" t="str">
        <f ca="1">IF(EH$40="","",COUNTIFS(RESIDENTS!$M:$M,"Moderna",RESIDENTS!$AC:$AC,"&lt;="&amp;EH$40,RESIDENTS!$H:$H,"",RESIDENTS!$I:$I,"")+
COUNTIFS(RESIDENTS!$M:$M,"Moderna",RESIDENTS!$AC:$AC,"&lt;="&amp;EH$40,RESIDENTS!$H:$H,"",RESIDENTS!$I:$I,"&gt;="&amp;EH$39)+
COUNTIFS(RESIDENTS!$M:$M,"Moderna",RESIDENTS!$AC:$AC,"&lt;="&amp;EH$40,RESIDENTS!$H:$H,"&lt;="&amp;EH$40,RESIDENTS!$I:$I,"")+
COUNTIFS(RESIDENTS!$M:$M,"Moderna",RESIDENTS!$AC:$AC,"&lt;="&amp;EH$40,RESIDENTS!$H:$H,"&lt;="&amp;EH$40,RESIDENTS!$I:$I,"&gt;="&amp;EH$39))</f>
        <v/>
      </c>
      <c r="EI47" s="18" t="str">
        <f ca="1">IF(EI$40="","",COUNTIFS(RESIDENTS!$M:$M,"Moderna",RESIDENTS!$AC:$AC,"&lt;="&amp;EI$40,RESIDENTS!$H:$H,"",RESIDENTS!$I:$I,"")+
COUNTIFS(RESIDENTS!$M:$M,"Moderna",RESIDENTS!$AC:$AC,"&lt;="&amp;EI$40,RESIDENTS!$H:$H,"",RESIDENTS!$I:$I,"&gt;="&amp;EI$39)+
COUNTIFS(RESIDENTS!$M:$M,"Moderna",RESIDENTS!$AC:$AC,"&lt;="&amp;EI$40,RESIDENTS!$H:$H,"&lt;="&amp;EI$40,RESIDENTS!$I:$I,"")+
COUNTIFS(RESIDENTS!$M:$M,"Moderna",RESIDENTS!$AC:$AC,"&lt;="&amp;EI$40,RESIDENTS!$H:$H,"&lt;="&amp;EI$40,RESIDENTS!$I:$I,"&gt;="&amp;EI$39))</f>
        <v/>
      </c>
      <c r="EJ47" s="18" t="str">
        <f ca="1">IF(EJ$40="","",COUNTIFS(RESIDENTS!$M:$M,"Moderna",RESIDENTS!$AC:$AC,"&lt;="&amp;EJ$40,RESIDENTS!$H:$H,"",RESIDENTS!$I:$I,"")+
COUNTIFS(RESIDENTS!$M:$M,"Moderna",RESIDENTS!$AC:$AC,"&lt;="&amp;EJ$40,RESIDENTS!$H:$H,"",RESIDENTS!$I:$I,"&gt;="&amp;EJ$39)+
COUNTIFS(RESIDENTS!$M:$M,"Moderna",RESIDENTS!$AC:$AC,"&lt;="&amp;EJ$40,RESIDENTS!$H:$H,"&lt;="&amp;EJ$40,RESIDENTS!$I:$I,"")+
COUNTIFS(RESIDENTS!$M:$M,"Moderna",RESIDENTS!$AC:$AC,"&lt;="&amp;EJ$40,RESIDENTS!$H:$H,"&lt;="&amp;EJ$40,RESIDENTS!$I:$I,"&gt;="&amp;EJ$39))</f>
        <v/>
      </c>
      <c r="EK47" s="18" t="str">
        <f ca="1">IF(EK$40="","",COUNTIFS(RESIDENTS!$M:$M,"Moderna",RESIDENTS!$AC:$AC,"&lt;="&amp;EK$40,RESIDENTS!$H:$H,"",RESIDENTS!$I:$I,"")+
COUNTIFS(RESIDENTS!$M:$M,"Moderna",RESIDENTS!$AC:$AC,"&lt;="&amp;EK$40,RESIDENTS!$H:$H,"",RESIDENTS!$I:$I,"&gt;="&amp;EK$39)+
COUNTIFS(RESIDENTS!$M:$M,"Moderna",RESIDENTS!$AC:$AC,"&lt;="&amp;EK$40,RESIDENTS!$H:$H,"&lt;="&amp;EK$40,RESIDENTS!$I:$I,"")+
COUNTIFS(RESIDENTS!$M:$M,"Moderna",RESIDENTS!$AC:$AC,"&lt;="&amp;EK$40,RESIDENTS!$H:$H,"&lt;="&amp;EK$40,RESIDENTS!$I:$I,"&gt;="&amp;EK$39))</f>
        <v/>
      </c>
      <c r="EL47" s="18" t="str">
        <f ca="1">IF(EL$40="","",COUNTIFS(RESIDENTS!$M:$M,"Moderna",RESIDENTS!$AC:$AC,"&lt;="&amp;EL$40,RESIDENTS!$H:$H,"",RESIDENTS!$I:$I,"")+
COUNTIFS(RESIDENTS!$M:$M,"Moderna",RESIDENTS!$AC:$AC,"&lt;="&amp;EL$40,RESIDENTS!$H:$H,"",RESIDENTS!$I:$I,"&gt;="&amp;EL$39)+
COUNTIFS(RESIDENTS!$M:$M,"Moderna",RESIDENTS!$AC:$AC,"&lt;="&amp;EL$40,RESIDENTS!$H:$H,"&lt;="&amp;EL$40,RESIDENTS!$I:$I,"")+
COUNTIFS(RESIDENTS!$M:$M,"Moderna",RESIDENTS!$AC:$AC,"&lt;="&amp;EL$40,RESIDENTS!$H:$H,"&lt;="&amp;EL$40,RESIDENTS!$I:$I,"&gt;="&amp;EL$39))</f>
        <v/>
      </c>
      <c r="EM47" s="18" t="str">
        <f ca="1">IF(EM$40="","",COUNTIFS(RESIDENTS!$M:$M,"Moderna",RESIDENTS!$AC:$AC,"&lt;="&amp;EM$40,RESIDENTS!$H:$H,"",RESIDENTS!$I:$I,"")+
COUNTIFS(RESIDENTS!$M:$M,"Moderna",RESIDENTS!$AC:$AC,"&lt;="&amp;EM$40,RESIDENTS!$H:$H,"",RESIDENTS!$I:$I,"&gt;="&amp;EM$39)+
COUNTIFS(RESIDENTS!$M:$M,"Moderna",RESIDENTS!$AC:$AC,"&lt;="&amp;EM$40,RESIDENTS!$H:$H,"&lt;="&amp;EM$40,RESIDENTS!$I:$I,"")+
COUNTIFS(RESIDENTS!$M:$M,"Moderna",RESIDENTS!$AC:$AC,"&lt;="&amp;EM$40,RESIDENTS!$H:$H,"&lt;="&amp;EM$40,RESIDENTS!$I:$I,"&gt;="&amp;EM$39))</f>
        <v/>
      </c>
      <c r="EN47" s="18" t="str">
        <f ca="1">IF(EN$40="","",COUNTIFS(RESIDENTS!$M:$M,"Moderna",RESIDENTS!$AC:$AC,"&lt;="&amp;EN$40,RESIDENTS!$H:$H,"",RESIDENTS!$I:$I,"")+
COUNTIFS(RESIDENTS!$M:$M,"Moderna",RESIDENTS!$AC:$AC,"&lt;="&amp;EN$40,RESIDENTS!$H:$H,"",RESIDENTS!$I:$I,"&gt;="&amp;EN$39)+
COUNTIFS(RESIDENTS!$M:$M,"Moderna",RESIDENTS!$AC:$AC,"&lt;="&amp;EN$40,RESIDENTS!$H:$H,"&lt;="&amp;EN$40,RESIDENTS!$I:$I,"")+
COUNTIFS(RESIDENTS!$M:$M,"Moderna",RESIDENTS!$AC:$AC,"&lt;="&amp;EN$40,RESIDENTS!$H:$H,"&lt;="&amp;EN$40,RESIDENTS!$I:$I,"&gt;="&amp;EN$39))</f>
        <v/>
      </c>
      <c r="EO47" s="18" t="str">
        <f ca="1">IF(EO$40="","",COUNTIFS(RESIDENTS!$M:$M,"Moderna",RESIDENTS!$AC:$AC,"&lt;="&amp;EO$40,RESIDENTS!$H:$H,"",RESIDENTS!$I:$I,"")+
COUNTIFS(RESIDENTS!$M:$M,"Moderna",RESIDENTS!$AC:$AC,"&lt;="&amp;EO$40,RESIDENTS!$H:$H,"",RESIDENTS!$I:$I,"&gt;="&amp;EO$39)+
COUNTIFS(RESIDENTS!$M:$M,"Moderna",RESIDENTS!$AC:$AC,"&lt;="&amp;EO$40,RESIDENTS!$H:$H,"&lt;="&amp;EO$40,RESIDENTS!$I:$I,"")+
COUNTIFS(RESIDENTS!$M:$M,"Moderna",RESIDENTS!$AC:$AC,"&lt;="&amp;EO$40,RESIDENTS!$H:$H,"&lt;="&amp;EO$40,RESIDENTS!$I:$I,"&gt;="&amp;EO$39))</f>
        <v/>
      </c>
      <c r="EP47" s="18" t="str">
        <f ca="1">IF(EP$40="","",COUNTIFS(RESIDENTS!$M:$M,"Moderna",RESIDENTS!$AC:$AC,"&lt;="&amp;EP$40,RESIDENTS!$H:$H,"",RESIDENTS!$I:$I,"")+
COUNTIFS(RESIDENTS!$M:$M,"Moderna",RESIDENTS!$AC:$AC,"&lt;="&amp;EP$40,RESIDENTS!$H:$H,"",RESIDENTS!$I:$I,"&gt;="&amp;EP$39)+
COUNTIFS(RESIDENTS!$M:$M,"Moderna",RESIDENTS!$AC:$AC,"&lt;="&amp;EP$40,RESIDENTS!$H:$H,"&lt;="&amp;EP$40,RESIDENTS!$I:$I,"")+
COUNTIFS(RESIDENTS!$M:$M,"Moderna",RESIDENTS!$AC:$AC,"&lt;="&amp;EP$40,RESIDENTS!$H:$H,"&lt;="&amp;EP$40,RESIDENTS!$I:$I,"&gt;="&amp;EP$39))</f>
        <v/>
      </c>
      <c r="EQ47" s="18" t="str">
        <f ca="1">IF(EQ$40="","",COUNTIFS(RESIDENTS!$M:$M,"Moderna",RESIDENTS!$AC:$AC,"&lt;="&amp;EQ$40,RESIDENTS!$H:$H,"",RESIDENTS!$I:$I,"")+
COUNTIFS(RESIDENTS!$M:$M,"Moderna",RESIDENTS!$AC:$AC,"&lt;="&amp;EQ$40,RESIDENTS!$H:$H,"",RESIDENTS!$I:$I,"&gt;="&amp;EQ$39)+
COUNTIFS(RESIDENTS!$M:$M,"Moderna",RESIDENTS!$AC:$AC,"&lt;="&amp;EQ$40,RESIDENTS!$H:$H,"&lt;="&amp;EQ$40,RESIDENTS!$I:$I,"")+
COUNTIFS(RESIDENTS!$M:$M,"Moderna",RESIDENTS!$AC:$AC,"&lt;="&amp;EQ$40,RESIDENTS!$H:$H,"&lt;="&amp;EQ$40,RESIDENTS!$I:$I,"&gt;="&amp;EQ$39))</f>
        <v/>
      </c>
      <c r="ER47" s="18" t="str">
        <f ca="1">IF(ER$40="","",COUNTIFS(RESIDENTS!$M:$M,"Moderna",RESIDENTS!$AC:$AC,"&lt;="&amp;ER$40,RESIDENTS!$H:$H,"",RESIDENTS!$I:$I,"")+
COUNTIFS(RESIDENTS!$M:$M,"Moderna",RESIDENTS!$AC:$AC,"&lt;="&amp;ER$40,RESIDENTS!$H:$H,"",RESIDENTS!$I:$I,"&gt;="&amp;ER$39)+
COUNTIFS(RESIDENTS!$M:$M,"Moderna",RESIDENTS!$AC:$AC,"&lt;="&amp;ER$40,RESIDENTS!$H:$H,"&lt;="&amp;ER$40,RESIDENTS!$I:$I,"")+
COUNTIFS(RESIDENTS!$M:$M,"Moderna",RESIDENTS!$AC:$AC,"&lt;="&amp;ER$40,RESIDENTS!$H:$H,"&lt;="&amp;ER$40,RESIDENTS!$I:$I,"&gt;="&amp;ER$39))</f>
        <v/>
      </c>
      <c r="ES47" s="18" t="str">
        <f ca="1">IF(ES$40="","",COUNTIFS(RESIDENTS!$M:$M,"Moderna",RESIDENTS!$AC:$AC,"&lt;="&amp;ES$40,RESIDENTS!$H:$H,"",RESIDENTS!$I:$I,"")+
COUNTIFS(RESIDENTS!$M:$M,"Moderna",RESIDENTS!$AC:$AC,"&lt;="&amp;ES$40,RESIDENTS!$H:$H,"",RESIDENTS!$I:$I,"&gt;="&amp;ES$39)+
COUNTIFS(RESIDENTS!$M:$M,"Moderna",RESIDENTS!$AC:$AC,"&lt;="&amp;ES$40,RESIDENTS!$H:$H,"&lt;="&amp;ES$40,RESIDENTS!$I:$I,"")+
COUNTIFS(RESIDENTS!$M:$M,"Moderna",RESIDENTS!$AC:$AC,"&lt;="&amp;ES$40,RESIDENTS!$H:$H,"&lt;="&amp;ES$40,RESIDENTS!$I:$I,"&gt;="&amp;ES$39))</f>
        <v/>
      </c>
      <c r="ET47" s="18" t="str">
        <f ca="1">IF(ET$40="","",COUNTIFS(RESIDENTS!$M:$M,"Moderna",RESIDENTS!$AC:$AC,"&lt;="&amp;ET$40,RESIDENTS!$H:$H,"",RESIDENTS!$I:$I,"")+
COUNTIFS(RESIDENTS!$M:$M,"Moderna",RESIDENTS!$AC:$AC,"&lt;="&amp;ET$40,RESIDENTS!$H:$H,"",RESIDENTS!$I:$I,"&gt;="&amp;ET$39)+
COUNTIFS(RESIDENTS!$M:$M,"Moderna",RESIDENTS!$AC:$AC,"&lt;="&amp;ET$40,RESIDENTS!$H:$H,"&lt;="&amp;ET$40,RESIDENTS!$I:$I,"")+
COUNTIFS(RESIDENTS!$M:$M,"Moderna",RESIDENTS!$AC:$AC,"&lt;="&amp;ET$40,RESIDENTS!$H:$H,"&lt;="&amp;ET$40,RESIDENTS!$I:$I,"&gt;="&amp;ET$39))</f>
        <v/>
      </c>
      <c r="EU47" s="18" t="str">
        <f ca="1">IF(EU$40="","",COUNTIFS(RESIDENTS!$M:$M,"Moderna",RESIDENTS!$AC:$AC,"&lt;="&amp;EU$40,RESIDENTS!$H:$H,"",RESIDENTS!$I:$I,"")+
COUNTIFS(RESIDENTS!$M:$M,"Moderna",RESIDENTS!$AC:$AC,"&lt;="&amp;EU$40,RESIDENTS!$H:$H,"",RESIDENTS!$I:$I,"&gt;="&amp;EU$39)+
COUNTIFS(RESIDENTS!$M:$M,"Moderna",RESIDENTS!$AC:$AC,"&lt;="&amp;EU$40,RESIDENTS!$H:$H,"&lt;="&amp;EU$40,RESIDENTS!$I:$I,"")+
COUNTIFS(RESIDENTS!$M:$M,"Moderna",RESIDENTS!$AC:$AC,"&lt;="&amp;EU$40,RESIDENTS!$H:$H,"&lt;="&amp;EU$40,RESIDENTS!$I:$I,"&gt;="&amp;EU$39))</f>
        <v/>
      </c>
      <c r="EV47" s="18" t="str">
        <f ca="1">IF(EV$40="","",COUNTIFS(RESIDENTS!$M:$M,"Moderna",RESIDENTS!$AC:$AC,"&lt;="&amp;EV$40,RESIDENTS!$H:$H,"",RESIDENTS!$I:$I,"")+
COUNTIFS(RESIDENTS!$M:$M,"Moderna",RESIDENTS!$AC:$AC,"&lt;="&amp;EV$40,RESIDENTS!$H:$H,"",RESIDENTS!$I:$I,"&gt;="&amp;EV$39)+
COUNTIFS(RESIDENTS!$M:$M,"Moderna",RESIDENTS!$AC:$AC,"&lt;="&amp;EV$40,RESIDENTS!$H:$H,"&lt;="&amp;EV$40,RESIDENTS!$I:$I,"")+
COUNTIFS(RESIDENTS!$M:$M,"Moderna",RESIDENTS!$AC:$AC,"&lt;="&amp;EV$40,RESIDENTS!$H:$H,"&lt;="&amp;EV$40,RESIDENTS!$I:$I,"&gt;="&amp;EV$39))</f>
        <v/>
      </c>
      <c r="EW47" s="18" t="str">
        <f ca="1">IF(EW$40="","",COUNTIFS(RESIDENTS!$M:$M,"Moderna",RESIDENTS!$AC:$AC,"&lt;="&amp;EW$40,RESIDENTS!$H:$H,"",RESIDENTS!$I:$I,"")+
COUNTIFS(RESIDENTS!$M:$M,"Moderna",RESIDENTS!$AC:$AC,"&lt;="&amp;EW$40,RESIDENTS!$H:$H,"",RESIDENTS!$I:$I,"&gt;="&amp;EW$39)+
COUNTIFS(RESIDENTS!$M:$M,"Moderna",RESIDENTS!$AC:$AC,"&lt;="&amp;EW$40,RESIDENTS!$H:$H,"&lt;="&amp;EW$40,RESIDENTS!$I:$I,"")+
COUNTIFS(RESIDENTS!$M:$M,"Moderna",RESIDENTS!$AC:$AC,"&lt;="&amp;EW$40,RESIDENTS!$H:$H,"&lt;="&amp;EW$40,RESIDENTS!$I:$I,"&gt;="&amp;EW$39))</f>
        <v/>
      </c>
      <c r="EX47" s="18" t="str">
        <f ca="1">IF(EX$40="","",COUNTIFS(RESIDENTS!$M:$M,"Moderna",RESIDENTS!$AC:$AC,"&lt;="&amp;EX$40,RESIDENTS!$H:$H,"",RESIDENTS!$I:$I,"")+
COUNTIFS(RESIDENTS!$M:$M,"Moderna",RESIDENTS!$AC:$AC,"&lt;="&amp;EX$40,RESIDENTS!$H:$H,"",RESIDENTS!$I:$I,"&gt;="&amp;EX$39)+
COUNTIFS(RESIDENTS!$M:$M,"Moderna",RESIDENTS!$AC:$AC,"&lt;="&amp;EX$40,RESIDENTS!$H:$H,"&lt;="&amp;EX$40,RESIDENTS!$I:$I,"")+
COUNTIFS(RESIDENTS!$M:$M,"Moderna",RESIDENTS!$AC:$AC,"&lt;="&amp;EX$40,RESIDENTS!$H:$H,"&lt;="&amp;EX$40,RESIDENTS!$I:$I,"&gt;="&amp;EX$39))</f>
        <v/>
      </c>
      <c r="EY47" s="18" t="str">
        <f ca="1">IF(EY$40="","",COUNTIFS(RESIDENTS!$M:$M,"Moderna",RESIDENTS!$AC:$AC,"&lt;="&amp;EY$40,RESIDENTS!$H:$H,"",RESIDENTS!$I:$I,"")+
COUNTIFS(RESIDENTS!$M:$M,"Moderna",RESIDENTS!$AC:$AC,"&lt;="&amp;EY$40,RESIDENTS!$H:$H,"",RESIDENTS!$I:$I,"&gt;="&amp;EY$39)+
COUNTIFS(RESIDENTS!$M:$M,"Moderna",RESIDENTS!$AC:$AC,"&lt;="&amp;EY$40,RESIDENTS!$H:$H,"&lt;="&amp;EY$40,RESIDENTS!$I:$I,"")+
COUNTIFS(RESIDENTS!$M:$M,"Moderna",RESIDENTS!$AC:$AC,"&lt;="&amp;EY$40,RESIDENTS!$H:$H,"&lt;="&amp;EY$40,RESIDENTS!$I:$I,"&gt;="&amp;EY$39))</f>
        <v/>
      </c>
      <c r="EZ47" s="18" t="str">
        <f ca="1">IF(EZ$40="","",COUNTIFS(RESIDENTS!$M:$M,"Moderna",RESIDENTS!$AC:$AC,"&lt;="&amp;EZ$40,RESIDENTS!$H:$H,"",RESIDENTS!$I:$I,"")+
COUNTIFS(RESIDENTS!$M:$M,"Moderna",RESIDENTS!$AC:$AC,"&lt;="&amp;EZ$40,RESIDENTS!$H:$H,"",RESIDENTS!$I:$I,"&gt;="&amp;EZ$39)+
COUNTIFS(RESIDENTS!$M:$M,"Moderna",RESIDENTS!$AC:$AC,"&lt;="&amp;EZ$40,RESIDENTS!$H:$H,"&lt;="&amp;EZ$40,RESIDENTS!$I:$I,"")+
COUNTIFS(RESIDENTS!$M:$M,"Moderna",RESIDENTS!$AC:$AC,"&lt;="&amp;EZ$40,RESIDENTS!$H:$H,"&lt;="&amp;EZ$40,RESIDENTS!$I:$I,"&gt;="&amp;EZ$39))</f>
        <v/>
      </c>
      <c r="FA47" s="18" t="str">
        <f ca="1">IF(FA$40="","",COUNTIFS(RESIDENTS!$M:$M,"Moderna",RESIDENTS!$AC:$AC,"&lt;="&amp;FA$40,RESIDENTS!$H:$H,"",RESIDENTS!$I:$I,"")+
COUNTIFS(RESIDENTS!$M:$M,"Moderna",RESIDENTS!$AC:$AC,"&lt;="&amp;FA$40,RESIDENTS!$H:$H,"",RESIDENTS!$I:$I,"&gt;="&amp;FA$39)+
COUNTIFS(RESIDENTS!$M:$M,"Moderna",RESIDENTS!$AC:$AC,"&lt;="&amp;FA$40,RESIDENTS!$H:$H,"&lt;="&amp;FA$40,RESIDENTS!$I:$I,"")+
COUNTIFS(RESIDENTS!$M:$M,"Moderna",RESIDENTS!$AC:$AC,"&lt;="&amp;FA$40,RESIDENTS!$H:$H,"&lt;="&amp;FA$40,RESIDENTS!$I:$I,"&gt;="&amp;FA$39))</f>
        <v/>
      </c>
      <c r="FB47" s="18" t="str">
        <f ca="1">IF(FB$40="","",COUNTIFS(RESIDENTS!$M:$M,"Moderna",RESIDENTS!$AC:$AC,"&lt;="&amp;FB$40,RESIDENTS!$H:$H,"",RESIDENTS!$I:$I,"")+
COUNTIFS(RESIDENTS!$M:$M,"Moderna",RESIDENTS!$AC:$AC,"&lt;="&amp;FB$40,RESIDENTS!$H:$H,"",RESIDENTS!$I:$I,"&gt;="&amp;FB$39)+
COUNTIFS(RESIDENTS!$M:$M,"Moderna",RESIDENTS!$AC:$AC,"&lt;="&amp;FB$40,RESIDENTS!$H:$H,"&lt;="&amp;FB$40,RESIDENTS!$I:$I,"")+
COUNTIFS(RESIDENTS!$M:$M,"Moderna",RESIDENTS!$AC:$AC,"&lt;="&amp;FB$40,RESIDENTS!$H:$H,"&lt;="&amp;FB$40,RESIDENTS!$I:$I,"&gt;="&amp;FB$39))</f>
        <v/>
      </c>
      <c r="FC47" s="18" t="str">
        <f ca="1">IF(FC$40="","",COUNTIFS(RESIDENTS!$M:$M,"Moderna",RESIDENTS!$AC:$AC,"&lt;="&amp;FC$40,RESIDENTS!$H:$H,"",RESIDENTS!$I:$I,"")+
COUNTIFS(RESIDENTS!$M:$M,"Moderna",RESIDENTS!$AC:$AC,"&lt;="&amp;FC$40,RESIDENTS!$H:$H,"",RESIDENTS!$I:$I,"&gt;="&amp;FC$39)+
COUNTIFS(RESIDENTS!$M:$M,"Moderna",RESIDENTS!$AC:$AC,"&lt;="&amp;FC$40,RESIDENTS!$H:$H,"&lt;="&amp;FC$40,RESIDENTS!$I:$I,"")+
COUNTIFS(RESIDENTS!$M:$M,"Moderna",RESIDENTS!$AC:$AC,"&lt;="&amp;FC$40,RESIDENTS!$H:$H,"&lt;="&amp;FC$40,RESIDENTS!$I:$I,"&gt;="&amp;FC$39))</f>
        <v/>
      </c>
    </row>
    <row r="48" spans="1:160" ht="15.6" customHeight="1">
      <c r="A48" s="24" t="s">
        <v>132</v>
      </c>
      <c r="B48" s="18">
        <f>IF(B$40="","",COUNTIFS(RESIDENTS!$M:$M,"Janssen/Johnson &amp; Johnson",RESIDENTS!$Q:$Q,"&lt;="&amp;B$40,RESIDENTS!$H:$H,"",RESIDENTS!$I:$I,"")+
COUNTIFS(RESIDENTS!$M:$M,"Janssen/Johnson &amp; Johnson",RESIDENTS!$Q:$Q,"&lt;="&amp;B$40,RESIDENTS!$H:$H,"",RESIDENTS!$I:$I,"&gt;="&amp;B$39)+
COUNTIFS(RESIDENTS!$M:$M,"Janssen/Johnson &amp; Johnson",RESIDENTS!$Q:$Q,"&lt;="&amp;B$40,RESIDENTS!$H:$H,"&lt;="&amp;B$40,RESIDENTS!$I:$I,"")+
COUNTIFS(RESIDENTS!$M:$M,"Janssen/Johnson &amp; Johnson",RESIDENTS!$Q:$Q,"&lt;="&amp;B$40,RESIDENTS!$H:$H,"&lt;="&amp;B$40,RESIDENTS!$I:$I,"&gt;="&amp;B$39))</f>
        <v>0</v>
      </c>
      <c r="C48" s="18">
        <f ca="1">IF(C$40="","",COUNTIFS(RESIDENTS!$M:$M,"Janssen/Johnson &amp; Johnson",RESIDENTS!$Q:$Q,"&lt;="&amp;C$40,RESIDENTS!$H:$H,"",RESIDENTS!$I:$I,"")+
COUNTIFS(RESIDENTS!$M:$M,"Janssen/Johnson &amp; Johnson",RESIDENTS!$Q:$Q,"&lt;="&amp;C$40,RESIDENTS!$H:$H,"",RESIDENTS!$I:$I,"&gt;="&amp;C$39)+
COUNTIFS(RESIDENTS!$M:$M,"Janssen/Johnson &amp; Johnson",RESIDENTS!$Q:$Q,"&lt;="&amp;C$40,RESIDENTS!$H:$H,"&lt;="&amp;C$40,RESIDENTS!$I:$I,"")+
COUNTIFS(RESIDENTS!$M:$M,"Janssen/Johnson &amp; Johnson",RESIDENTS!$Q:$Q,"&lt;="&amp;C$40,RESIDENTS!$H:$H,"&lt;="&amp;C$40,RESIDENTS!$I:$I,"&gt;="&amp;C$39))</f>
        <v>0</v>
      </c>
      <c r="D48" s="18">
        <f ca="1">IF(D$40="","",COUNTIFS(RESIDENTS!$M:$M,"Janssen/Johnson &amp; Johnson",RESIDENTS!$Q:$Q,"&lt;="&amp;D$40,RESIDENTS!$H:$H,"",RESIDENTS!$I:$I,"")+
COUNTIFS(RESIDENTS!$M:$M,"Janssen/Johnson &amp; Johnson",RESIDENTS!$Q:$Q,"&lt;="&amp;D$40,RESIDENTS!$H:$H,"",RESIDENTS!$I:$I,"&gt;="&amp;D$39)+
COUNTIFS(RESIDENTS!$M:$M,"Janssen/Johnson &amp; Johnson",RESIDENTS!$Q:$Q,"&lt;="&amp;D$40,RESIDENTS!$H:$H,"&lt;="&amp;D$40,RESIDENTS!$I:$I,"")+
COUNTIFS(RESIDENTS!$M:$M,"Janssen/Johnson &amp; Johnson",RESIDENTS!$Q:$Q,"&lt;="&amp;D$40,RESIDENTS!$H:$H,"&lt;="&amp;D$40,RESIDENTS!$I:$I,"&gt;="&amp;D$39))</f>
        <v>0</v>
      </c>
      <c r="E48" s="18">
        <f ca="1">IF(E$40="","",COUNTIFS(RESIDENTS!$M:$M,"Janssen/Johnson &amp; Johnson",RESIDENTS!$Q:$Q,"&lt;="&amp;E$40,RESIDENTS!$H:$H,"",RESIDENTS!$I:$I,"")+
COUNTIFS(RESIDENTS!$M:$M,"Janssen/Johnson &amp; Johnson",RESIDENTS!$Q:$Q,"&lt;="&amp;E$40,RESIDENTS!$H:$H,"",RESIDENTS!$I:$I,"&gt;="&amp;E$39)+
COUNTIFS(RESIDENTS!$M:$M,"Janssen/Johnson &amp; Johnson",RESIDENTS!$Q:$Q,"&lt;="&amp;E$40,RESIDENTS!$H:$H,"&lt;="&amp;E$40,RESIDENTS!$I:$I,"")+
COUNTIFS(RESIDENTS!$M:$M,"Janssen/Johnson &amp; Johnson",RESIDENTS!$Q:$Q,"&lt;="&amp;E$40,RESIDENTS!$H:$H,"&lt;="&amp;E$40,RESIDENTS!$I:$I,"&gt;="&amp;E$39))</f>
        <v>0</v>
      </c>
      <c r="F48" s="18">
        <f ca="1">IF(F$40="","",COUNTIFS(RESIDENTS!$M:$M,"Janssen/Johnson &amp; Johnson",RESIDENTS!$Q:$Q,"&lt;="&amp;F$40,RESIDENTS!$H:$H,"",RESIDENTS!$I:$I,"")+
COUNTIFS(RESIDENTS!$M:$M,"Janssen/Johnson &amp; Johnson",RESIDENTS!$Q:$Q,"&lt;="&amp;F$40,RESIDENTS!$H:$H,"",RESIDENTS!$I:$I,"&gt;="&amp;F$39)+
COUNTIFS(RESIDENTS!$M:$M,"Janssen/Johnson &amp; Johnson",RESIDENTS!$Q:$Q,"&lt;="&amp;F$40,RESIDENTS!$H:$H,"&lt;="&amp;F$40,RESIDENTS!$I:$I,"")+
COUNTIFS(RESIDENTS!$M:$M,"Janssen/Johnson &amp; Johnson",RESIDENTS!$Q:$Q,"&lt;="&amp;F$40,RESIDENTS!$H:$H,"&lt;="&amp;F$40,RESIDENTS!$I:$I,"&gt;="&amp;F$39))</f>
        <v>0</v>
      </c>
      <c r="G48" s="18">
        <f ca="1">IF(G$40="","",COUNTIFS(RESIDENTS!$M:$M,"Janssen/Johnson &amp; Johnson",RESIDENTS!$Q:$Q,"&lt;="&amp;G$40,RESIDENTS!$H:$H,"",RESIDENTS!$I:$I,"")+
COUNTIFS(RESIDENTS!$M:$M,"Janssen/Johnson &amp; Johnson",RESIDENTS!$Q:$Q,"&lt;="&amp;G$40,RESIDENTS!$H:$H,"",RESIDENTS!$I:$I,"&gt;="&amp;G$39)+
COUNTIFS(RESIDENTS!$M:$M,"Janssen/Johnson &amp; Johnson",RESIDENTS!$Q:$Q,"&lt;="&amp;G$40,RESIDENTS!$H:$H,"&lt;="&amp;G$40,RESIDENTS!$I:$I,"")+
COUNTIFS(RESIDENTS!$M:$M,"Janssen/Johnson &amp; Johnson",RESIDENTS!$Q:$Q,"&lt;="&amp;G$40,RESIDENTS!$H:$H,"&lt;="&amp;G$40,RESIDENTS!$I:$I,"&gt;="&amp;G$39))</f>
        <v>0</v>
      </c>
      <c r="H48" s="18">
        <f ca="1">IF(H$40="","",COUNTIFS(RESIDENTS!$M:$M,"Janssen/Johnson &amp; Johnson",RESIDENTS!$Q:$Q,"&lt;="&amp;H$40,RESIDENTS!$H:$H,"",RESIDENTS!$I:$I,"")+
COUNTIFS(RESIDENTS!$M:$M,"Janssen/Johnson &amp; Johnson",RESIDENTS!$Q:$Q,"&lt;="&amp;H$40,RESIDENTS!$H:$H,"",RESIDENTS!$I:$I,"&gt;="&amp;H$39)+
COUNTIFS(RESIDENTS!$M:$M,"Janssen/Johnson &amp; Johnson",RESIDENTS!$Q:$Q,"&lt;="&amp;H$40,RESIDENTS!$H:$H,"&lt;="&amp;H$40,RESIDENTS!$I:$I,"")+
COUNTIFS(RESIDENTS!$M:$M,"Janssen/Johnson &amp; Johnson",RESIDENTS!$Q:$Q,"&lt;="&amp;H$40,RESIDENTS!$H:$H,"&lt;="&amp;H$40,RESIDENTS!$I:$I,"&gt;="&amp;H$39))</f>
        <v>0</v>
      </c>
      <c r="I48" s="18">
        <f ca="1">IF(I$40="","",COUNTIFS(RESIDENTS!$M:$M,"Janssen/Johnson &amp; Johnson",RESIDENTS!$Q:$Q,"&lt;="&amp;I$40,RESIDENTS!$H:$H,"",RESIDENTS!$I:$I,"")+
COUNTIFS(RESIDENTS!$M:$M,"Janssen/Johnson &amp; Johnson",RESIDENTS!$Q:$Q,"&lt;="&amp;I$40,RESIDENTS!$H:$H,"",RESIDENTS!$I:$I,"&gt;="&amp;I$39)+
COUNTIFS(RESIDENTS!$M:$M,"Janssen/Johnson &amp; Johnson",RESIDENTS!$Q:$Q,"&lt;="&amp;I$40,RESIDENTS!$H:$H,"&lt;="&amp;I$40,RESIDENTS!$I:$I,"")+
COUNTIFS(RESIDENTS!$M:$M,"Janssen/Johnson &amp; Johnson",RESIDENTS!$Q:$Q,"&lt;="&amp;I$40,RESIDENTS!$H:$H,"&lt;="&amp;I$40,RESIDENTS!$I:$I,"&gt;="&amp;I$39))</f>
        <v>0</v>
      </c>
      <c r="J48" s="18">
        <f ca="1">IF(J$40="","",COUNTIFS(RESIDENTS!$M:$M,"Janssen/Johnson &amp; Johnson",RESIDENTS!$Q:$Q,"&lt;="&amp;J$40,RESIDENTS!$H:$H,"",RESIDENTS!$I:$I,"")+
COUNTIFS(RESIDENTS!$M:$M,"Janssen/Johnson &amp; Johnson",RESIDENTS!$Q:$Q,"&lt;="&amp;J$40,RESIDENTS!$H:$H,"",RESIDENTS!$I:$I,"&gt;="&amp;J$39)+
COUNTIFS(RESIDENTS!$M:$M,"Janssen/Johnson &amp; Johnson",RESIDENTS!$Q:$Q,"&lt;="&amp;J$40,RESIDENTS!$H:$H,"&lt;="&amp;J$40,RESIDENTS!$I:$I,"")+
COUNTIFS(RESIDENTS!$M:$M,"Janssen/Johnson &amp; Johnson",RESIDENTS!$Q:$Q,"&lt;="&amp;J$40,RESIDENTS!$H:$H,"&lt;="&amp;J$40,RESIDENTS!$I:$I,"&gt;="&amp;J$39))</f>
        <v>0</v>
      </c>
      <c r="K48" s="18">
        <f ca="1">IF(K$40="","",COUNTIFS(RESIDENTS!$M:$M,"Janssen/Johnson &amp; Johnson",RESIDENTS!$Q:$Q,"&lt;="&amp;K$40,RESIDENTS!$H:$H,"",RESIDENTS!$I:$I,"")+
COUNTIFS(RESIDENTS!$M:$M,"Janssen/Johnson &amp; Johnson",RESIDENTS!$Q:$Q,"&lt;="&amp;K$40,RESIDENTS!$H:$H,"",RESIDENTS!$I:$I,"&gt;="&amp;K$39)+
COUNTIFS(RESIDENTS!$M:$M,"Janssen/Johnson &amp; Johnson",RESIDENTS!$Q:$Q,"&lt;="&amp;K$40,RESIDENTS!$H:$H,"&lt;="&amp;K$40,RESIDENTS!$I:$I,"")+
COUNTIFS(RESIDENTS!$M:$M,"Janssen/Johnson &amp; Johnson",RESIDENTS!$Q:$Q,"&lt;="&amp;K$40,RESIDENTS!$H:$H,"&lt;="&amp;K$40,RESIDENTS!$I:$I,"&gt;="&amp;K$39))</f>
        <v>0</v>
      </c>
      <c r="L48" s="18">
        <f ca="1">IF(L$40="","",COUNTIFS(RESIDENTS!$M:$M,"Janssen/Johnson &amp; Johnson",RESIDENTS!$Q:$Q,"&lt;="&amp;L$40,RESIDENTS!$H:$H,"",RESIDENTS!$I:$I,"")+
COUNTIFS(RESIDENTS!$M:$M,"Janssen/Johnson &amp; Johnson",RESIDENTS!$Q:$Q,"&lt;="&amp;L$40,RESIDENTS!$H:$H,"",RESIDENTS!$I:$I,"&gt;="&amp;L$39)+
COUNTIFS(RESIDENTS!$M:$M,"Janssen/Johnson &amp; Johnson",RESIDENTS!$Q:$Q,"&lt;="&amp;L$40,RESIDENTS!$H:$H,"&lt;="&amp;L$40,RESIDENTS!$I:$I,"")+
COUNTIFS(RESIDENTS!$M:$M,"Janssen/Johnson &amp; Johnson",RESIDENTS!$Q:$Q,"&lt;="&amp;L$40,RESIDENTS!$H:$H,"&lt;="&amp;L$40,RESIDENTS!$I:$I,"&gt;="&amp;L$39))</f>
        <v>0</v>
      </c>
      <c r="M48" s="18">
        <f ca="1">IF(M$40="","",COUNTIFS(RESIDENTS!$M:$M,"Janssen/Johnson &amp; Johnson",RESIDENTS!$Q:$Q,"&lt;="&amp;M$40,RESIDENTS!$H:$H,"",RESIDENTS!$I:$I,"")+
COUNTIFS(RESIDENTS!$M:$M,"Janssen/Johnson &amp; Johnson",RESIDENTS!$Q:$Q,"&lt;="&amp;M$40,RESIDENTS!$H:$H,"",RESIDENTS!$I:$I,"&gt;="&amp;M$39)+
COUNTIFS(RESIDENTS!$M:$M,"Janssen/Johnson &amp; Johnson",RESIDENTS!$Q:$Q,"&lt;="&amp;M$40,RESIDENTS!$H:$H,"&lt;="&amp;M$40,RESIDENTS!$I:$I,"")+
COUNTIFS(RESIDENTS!$M:$M,"Janssen/Johnson &amp; Johnson",RESIDENTS!$Q:$Q,"&lt;="&amp;M$40,RESIDENTS!$H:$H,"&lt;="&amp;M$40,RESIDENTS!$I:$I,"&gt;="&amp;M$39))</f>
        <v>0</v>
      </c>
      <c r="N48" s="18">
        <f ca="1">IF(N$40="","",COUNTIFS(RESIDENTS!$M:$M,"Janssen/Johnson &amp; Johnson",RESIDENTS!$Q:$Q,"&lt;="&amp;N$40,RESIDENTS!$H:$H,"",RESIDENTS!$I:$I,"")+
COUNTIFS(RESIDENTS!$M:$M,"Janssen/Johnson &amp; Johnson",RESIDENTS!$Q:$Q,"&lt;="&amp;N$40,RESIDENTS!$H:$H,"",RESIDENTS!$I:$I,"&gt;="&amp;N$39)+
COUNTIFS(RESIDENTS!$M:$M,"Janssen/Johnson &amp; Johnson",RESIDENTS!$Q:$Q,"&lt;="&amp;N$40,RESIDENTS!$H:$H,"&lt;="&amp;N$40,RESIDENTS!$I:$I,"")+
COUNTIFS(RESIDENTS!$M:$M,"Janssen/Johnson &amp; Johnson",RESIDENTS!$Q:$Q,"&lt;="&amp;N$40,RESIDENTS!$H:$H,"&lt;="&amp;N$40,RESIDENTS!$I:$I,"&gt;="&amp;N$39))</f>
        <v>0</v>
      </c>
      <c r="O48" s="18">
        <f ca="1">IF(O$40="","",COUNTIFS(RESIDENTS!$M:$M,"Janssen/Johnson &amp; Johnson",RESIDENTS!$Q:$Q,"&lt;="&amp;O$40,RESIDENTS!$H:$H,"",RESIDENTS!$I:$I,"")+
COUNTIFS(RESIDENTS!$M:$M,"Janssen/Johnson &amp; Johnson",RESIDENTS!$Q:$Q,"&lt;="&amp;O$40,RESIDENTS!$H:$H,"",RESIDENTS!$I:$I,"&gt;="&amp;O$39)+
COUNTIFS(RESIDENTS!$M:$M,"Janssen/Johnson &amp; Johnson",RESIDENTS!$Q:$Q,"&lt;="&amp;O$40,RESIDENTS!$H:$H,"&lt;="&amp;O$40,RESIDENTS!$I:$I,"")+
COUNTIFS(RESIDENTS!$M:$M,"Janssen/Johnson &amp; Johnson",RESIDENTS!$Q:$Q,"&lt;="&amp;O$40,RESIDENTS!$H:$H,"&lt;="&amp;O$40,RESIDENTS!$I:$I,"&gt;="&amp;O$39))</f>
        <v>0</v>
      </c>
      <c r="P48" s="18">
        <f ca="1">IF(P$40="","",COUNTIFS(RESIDENTS!$M:$M,"Janssen/Johnson &amp; Johnson",RESIDENTS!$Q:$Q,"&lt;="&amp;P$40,RESIDENTS!$H:$H,"",RESIDENTS!$I:$I,"")+
COUNTIFS(RESIDENTS!$M:$M,"Janssen/Johnson &amp; Johnson",RESIDENTS!$Q:$Q,"&lt;="&amp;P$40,RESIDENTS!$H:$H,"",RESIDENTS!$I:$I,"&gt;="&amp;P$39)+
COUNTIFS(RESIDENTS!$M:$M,"Janssen/Johnson &amp; Johnson",RESIDENTS!$Q:$Q,"&lt;="&amp;P$40,RESIDENTS!$H:$H,"&lt;="&amp;P$40,RESIDENTS!$I:$I,"")+
COUNTIFS(RESIDENTS!$M:$M,"Janssen/Johnson &amp; Johnson",RESIDENTS!$Q:$Q,"&lt;="&amp;P$40,RESIDENTS!$H:$H,"&lt;="&amp;P$40,RESIDENTS!$I:$I,"&gt;="&amp;P$39))</f>
        <v>0</v>
      </c>
      <c r="Q48" s="18">
        <f ca="1">IF(Q$40="","",COUNTIFS(RESIDENTS!$M:$M,"Janssen/Johnson &amp; Johnson",RESIDENTS!$Q:$Q,"&lt;="&amp;Q$40,RESIDENTS!$H:$H,"",RESIDENTS!$I:$I,"")+
COUNTIFS(RESIDENTS!$M:$M,"Janssen/Johnson &amp; Johnson",RESIDENTS!$Q:$Q,"&lt;="&amp;Q$40,RESIDENTS!$H:$H,"",RESIDENTS!$I:$I,"&gt;="&amp;Q$39)+
COUNTIFS(RESIDENTS!$M:$M,"Janssen/Johnson &amp; Johnson",RESIDENTS!$Q:$Q,"&lt;="&amp;Q$40,RESIDENTS!$H:$H,"&lt;="&amp;Q$40,RESIDENTS!$I:$I,"")+
COUNTIFS(RESIDENTS!$M:$M,"Janssen/Johnson &amp; Johnson",RESIDENTS!$Q:$Q,"&lt;="&amp;Q$40,RESIDENTS!$H:$H,"&lt;="&amp;Q$40,RESIDENTS!$I:$I,"&gt;="&amp;Q$39))</f>
        <v>0</v>
      </c>
      <c r="R48" s="18">
        <f ca="1">IF(R$40="","",COUNTIFS(RESIDENTS!$M:$M,"Janssen/Johnson &amp; Johnson",RESIDENTS!$Q:$Q,"&lt;="&amp;R$40,RESIDENTS!$H:$H,"",RESIDENTS!$I:$I,"")+
COUNTIFS(RESIDENTS!$M:$M,"Janssen/Johnson &amp; Johnson",RESIDENTS!$Q:$Q,"&lt;="&amp;R$40,RESIDENTS!$H:$H,"",RESIDENTS!$I:$I,"&gt;="&amp;R$39)+
COUNTIFS(RESIDENTS!$M:$M,"Janssen/Johnson &amp; Johnson",RESIDENTS!$Q:$Q,"&lt;="&amp;R$40,RESIDENTS!$H:$H,"&lt;="&amp;R$40,RESIDENTS!$I:$I,"")+
COUNTIFS(RESIDENTS!$M:$M,"Janssen/Johnson &amp; Johnson",RESIDENTS!$Q:$Q,"&lt;="&amp;R$40,RESIDENTS!$H:$H,"&lt;="&amp;R$40,RESIDENTS!$I:$I,"&gt;="&amp;R$39))</f>
        <v>0</v>
      </c>
      <c r="S48" s="18">
        <f ca="1">IF(S$40="","",COUNTIFS(RESIDENTS!$M:$M,"Janssen/Johnson &amp; Johnson",RESIDENTS!$Q:$Q,"&lt;="&amp;S$40,RESIDENTS!$H:$H,"",RESIDENTS!$I:$I,"")+
COUNTIFS(RESIDENTS!$M:$M,"Janssen/Johnson &amp; Johnson",RESIDENTS!$Q:$Q,"&lt;="&amp;S$40,RESIDENTS!$H:$H,"",RESIDENTS!$I:$I,"&gt;="&amp;S$39)+
COUNTIFS(RESIDENTS!$M:$M,"Janssen/Johnson &amp; Johnson",RESIDENTS!$Q:$Q,"&lt;="&amp;S$40,RESIDENTS!$H:$H,"&lt;="&amp;S$40,RESIDENTS!$I:$I,"")+
COUNTIFS(RESIDENTS!$M:$M,"Janssen/Johnson &amp; Johnson",RESIDENTS!$Q:$Q,"&lt;="&amp;S$40,RESIDENTS!$H:$H,"&lt;="&amp;S$40,RESIDENTS!$I:$I,"&gt;="&amp;S$39))</f>
        <v>0</v>
      </c>
      <c r="T48" s="18">
        <f ca="1">IF(T$40="","",COUNTIFS(RESIDENTS!$M:$M,"Janssen/Johnson &amp; Johnson",RESIDENTS!$Q:$Q,"&lt;="&amp;T$40,RESIDENTS!$H:$H,"",RESIDENTS!$I:$I,"")+
COUNTIFS(RESIDENTS!$M:$M,"Janssen/Johnson &amp; Johnson",RESIDENTS!$Q:$Q,"&lt;="&amp;T$40,RESIDENTS!$H:$H,"",RESIDENTS!$I:$I,"&gt;="&amp;T$39)+
COUNTIFS(RESIDENTS!$M:$M,"Janssen/Johnson &amp; Johnson",RESIDENTS!$Q:$Q,"&lt;="&amp;T$40,RESIDENTS!$H:$H,"&lt;="&amp;T$40,RESIDENTS!$I:$I,"")+
COUNTIFS(RESIDENTS!$M:$M,"Janssen/Johnson &amp; Johnson",RESIDENTS!$Q:$Q,"&lt;="&amp;T$40,RESIDENTS!$H:$H,"&lt;="&amp;T$40,RESIDENTS!$I:$I,"&gt;="&amp;T$39))</f>
        <v>0</v>
      </c>
      <c r="U48" s="18">
        <f ca="1">IF(U$40="","",COUNTIFS(RESIDENTS!$M:$M,"Janssen/Johnson &amp; Johnson",RESIDENTS!$Q:$Q,"&lt;="&amp;U$40,RESIDENTS!$H:$H,"",RESIDENTS!$I:$I,"")+
COUNTIFS(RESIDENTS!$M:$M,"Janssen/Johnson &amp; Johnson",RESIDENTS!$Q:$Q,"&lt;="&amp;U$40,RESIDENTS!$H:$H,"",RESIDENTS!$I:$I,"&gt;="&amp;U$39)+
COUNTIFS(RESIDENTS!$M:$M,"Janssen/Johnson &amp; Johnson",RESIDENTS!$Q:$Q,"&lt;="&amp;U$40,RESIDENTS!$H:$H,"&lt;="&amp;U$40,RESIDENTS!$I:$I,"")+
COUNTIFS(RESIDENTS!$M:$M,"Janssen/Johnson &amp; Johnson",RESIDENTS!$Q:$Q,"&lt;="&amp;U$40,RESIDENTS!$H:$H,"&lt;="&amp;U$40,RESIDENTS!$I:$I,"&gt;="&amp;U$39))</f>
        <v>0</v>
      </c>
      <c r="V48" s="18">
        <f ca="1">IF(V$40="","",COUNTIFS(RESIDENTS!$M:$M,"Janssen/Johnson &amp; Johnson",RESIDENTS!$Q:$Q,"&lt;="&amp;V$40,RESIDENTS!$H:$H,"",RESIDENTS!$I:$I,"")+
COUNTIFS(RESIDENTS!$M:$M,"Janssen/Johnson &amp; Johnson",RESIDENTS!$Q:$Q,"&lt;="&amp;V$40,RESIDENTS!$H:$H,"",RESIDENTS!$I:$I,"&gt;="&amp;V$39)+
COUNTIFS(RESIDENTS!$M:$M,"Janssen/Johnson &amp; Johnson",RESIDENTS!$Q:$Q,"&lt;="&amp;V$40,RESIDENTS!$H:$H,"&lt;="&amp;V$40,RESIDENTS!$I:$I,"")+
COUNTIFS(RESIDENTS!$M:$M,"Janssen/Johnson &amp; Johnson",RESIDENTS!$Q:$Q,"&lt;="&amp;V$40,RESIDENTS!$H:$H,"&lt;="&amp;V$40,RESIDENTS!$I:$I,"&gt;="&amp;V$39))</f>
        <v>0</v>
      </c>
      <c r="W48" s="18">
        <f ca="1">IF(W$40="","",COUNTIFS(RESIDENTS!$M:$M,"Janssen/Johnson &amp; Johnson",RESIDENTS!$Q:$Q,"&lt;="&amp;W$40,RESIDENTS!$H:$H,"",RESIDENTS!$I:$I,"")+
COUNTIFS(RESIDENTS!$M:$M,"Janssen/Johnson &amp; Johnson",RESIDENTS!$Q:$Q,"&lt;="&amp;W$40,RESIDENTS!$H:$H,"",RESIDENTS!$I:$I,"&gt;="&amp;W$39)+
COUNTIFS(RESIDENTS!$M:$M,"Janssen/Johnson &amp; Johnson",RESIDENTS!$Q:$Q,"&lt;="&amp;W$40,RESIDENTS!$H:$H,"&lt;="&amp;W$40,RESIDENTS!$I:$I,"")+
COUNTIFS(RESIDENTS!$M:$M,"Janssen/Johnson &amp; Johnson",RESIDENTS!$Q:$Q,"&lt;="&amp;W$40,RESIDENTS!$H:$H,"&lt;="&amp;W$40,RESIDENTS!$I:$I,"&gt;="&amp;W$39))</f>
        <v>0</v>
      </c>
      <c r="X48" s="18">
        <f ca="1">IF(X$40="","",COUNTIFS(RESIDENTS!$M:$M,"Janssen/Johnson &amp; Johnson",RESIDENTS!$Q:$Q,"&lt;="&amp;X$40,RESIDENTS!$H:$H,"",RESIDENTS!$I:$I,"")+
COUNTIFS(RESIDENTS!$M:$M,"Janssen/Johnson &amp; Johnson",RESIDENTS!$Q:$Q,"&lt;="&amp;X$40,RESIDENTS!$H:$H,"",RESIDENTS!$I:$I,"&gt;="&amp;X$39)+
COUNTIFS(RESIDENTS!$M:$M,"Janssen/Johnson &amp; Johnson",RESIDENTS!$Q:$Q,"&lt;="&amp;X$40,RESIDENTS!$H:$H,"&lt;="&amp;X$40,RESIDENTS!$I:$I,"")+
COUNTIFS(RESIDENTS!$M:$M,"Janssen/Johnson &amp; Johnson",RESIDENTS!$Q:$Q,"&lt;="&amp;X$40,RESIDENTS!$H:$H,"&lt;="&amp;X$40,RESIDENTS!$I:$I,"&gt;="&amp;X$39))</f>
        <v>0</v>
      </c>
      <c r="Y48" s="18">
        <f ca="1">IF(Y$40="","",COUNTIFS(RESIDENTS!$M:$M,"Janssen/Johnson &amp; Johnson",RESIDENTS!$Q:$Q,"&lt;="&amp;Y$40,RESIDENTS!$H:$H,"",RESIDENTS!$I:$I,"")+
COUNTIFS(RESIDENTS!$M:$M,"Janssen/Johnson &amp; Johnson",RESIDENTS!$Q:$Q,"&lt;="&amp;Y$40,RESIDENTS!$H:$H,"",RESIDENTS!$I:$I,"&gt;="&amp;Y$39)+
COUNTIFS(RESIDENTS!$M:$M,"Janssen/Johnson &amp; Johnson",RESIDENTS!$Q:$Q,"&lt;="&amp;Y$40,RESIDENTS!$H:$H,"&lt;="&amp;Y$40,RESIDENTS!$I:$I,"")+
COUNTIFS(RESIDENTS!$M:$M,"Janssen/Johnson &amp; Johnson",RESIDENTS!$Q:$Q,"&lt;="&amp;Y$40,RESIDENTS!$H:$H,"&lt;="&amp;Y$40,RESIDENTS!$I:$I,"&gt;="&amp;Y$39))</f>
        <v>0</v>
      </c>
      <c r="Z48" s="18">
        <f ca="1">IF(Z$40="","",COUNTIFS(RESIDENTS!$M:$M,"Janssen/Johnson &amp; Johnson",RESIDENTS!$Q:$Q,"&lt;="&amp;Z$40,RESIDENTS!$H:$H,"",RESIDENTS!$I:$I,"")+
COUNTIFS(RESIDENTS!$M:$M,"Janssen/Johnson &amp; Johnson",RESIDENTS!$Q:$Q,"&lt;="&amp;Z$40,RESIDENTS!$H:$H,"",RESIDENTS!$I:$I,"&gt;="&amp;Z$39)+
COUNTIFS(RESIDENTS!$M:$M,"Janssen/Johnson &amp; Johnson",RESIDENTS!$Q:$Q,"&lt;="&amp;Z$40,RESIDENTS!$H:$H,"&lt;="&amp;Z$40,RESIDENTS!$I:$I,"")+
COUNTIFS(RESIDENTS!$M:$M,"Janssen/Johnson &amp; Johnson",RESIDENTS!$Q:$Q,"&lt;="&amp;Z$40,RESIDENTS!$H:$H,"&lt;="&amp;Z$40,RESIDENTS!$I:$I,"&gt;="&amp;Z$39))</f>
        <v>0</v>
      </c>
      <c r="AA48" s="18">
        <f ca="1">IF(AA$40="","",COUNTIFS(RESIDENTS!$M:$M,"Janssen/Johnson &amp; Johnson",RESIDENTS!$Q:$Q,"&lt;="&amp;AA$40,RESIDENTS!$H:$H,"",RESIDENTS!$I:$I,"")+
COUNTIFS(RESIDENTS!$M:$M,"Janssen/Johnson &amp; Johnson",RESIDENTS!$Q:$Q,"&lt;="&amp;AA$40,RESIDENTS!$H:$H,"",RESIDENTS!$I:$I,"&gt;="&amp;AA$39)+
COUNTIFS(RESIDENTS!$M:$M,"Janssen/Johnson &amp; Johnson",RESIDENTS!$Q:$Q,"&lt;="&amp;AA$40,RESIDENTS!$H:$H,"&lt;="&amp;AA$40,RESIDENTS!$I:$I,"")+
COUNTIFS(RESIDENTS!$M:$M,"Janssen/Johnson &amp; Johnson",RESIDENTS!$Q:$Q,"&lt;="&amp;AA$40,RESIDENTS!$H:$H,"&lt;="&amp;AA$40,RESIDENTS!$I:$I,"&gt;="&amp;AA$39))</f>
        <v>0</v>
      </c>
      <c r="AB48" s="18">
        <f ca="1">IF(AB$40="","",COUNTIFS(RESIDENTS!$M:$M,"Janssen/Johnson &amp; Johnson",RESIDENTS!$Q:$Q,"&lt;="&amp;AB$40,RESIDENTS!$H:$H,"",RESIDENTS!$I:$I,"")+
COUNTIFS(RESIDENTS!$M:$M,"Janssen/Johnson &amp; Johnson",RESIDENTS!$Q:$Q,"&lt;="&amp;AB$40,RESIDENTS!$H:$H,"",RESIDENTS!$I:$I,"&gt;="&amp;AB$39)+
COUNTIFS(RESIDENTS!$M:$M,"Janssen/Johnson &amp; Johnson",RESIDENTS!$Q:$Q,"&lt;="&amp;AB$40,RESIDENTS!$H:$H,"&lt;="&amp;AB$40,RESIDENTS!$I:$I,"")+
COUNTIFS(RESIDENTS!$M:$M,"Janssen/Johnson &amp; Johnson",RESIDENTS!$Q:$Q,"&lt;="&amp;AB$40,RESIDENTS!$H:$H,"&lt;="&amp;AB$40,RESIDENTS!$I:$I,"&gt;="&amp;AB$39))</f>
        <v>0</v>
      </c>
      <c r="AC48" s="18">
        <f ca="1">IF(AC$40="","",COUNTIFS(RESIDENTS!$M:$M,"Janssen/Johnson &amp; Johnson",RESIDENTS!$Q:$Q,"&lt;="&amp;AC$40,RESIDENTS!$H:$H,"",RESIDENTS!$I:$I,"")+
COUNTIFS(RESIDENTS!$M:$M,"Janssen/Johnson &amp; Johnson",RESIDENTS!$Q:$Q,"&lt;="&amp;AC$40,RESIDENTS!$H:$H,"",RESIDENTS!$I:$I,"&gt;="&amp;AC$39)+
COUNTIFS(RESIDENTS!$M:$M,"Janssen/Johnson &amp; Johnson",RESIDENTS!$Q:$Q,"&lt;="&amp;AC$40,RESIDENTS!$H:$H,"&lt;="&amp;AC$40,RESIDENTS!$I:$I,"")+
COUNTIFS(RESIDENTS!$M:$M,"Janssen/Johnson &amp; Johnson",RESIDENTS!$Q:$Q,"&lt;="&amp;AC$40,RESIDENTS!$H:$H,"&lt;="&amp;AC$40,RESIDENTS!$I:$I,"&gt;="&amp;AC$39))</f>
        <v>0</v>
      </c>
      <c r="AD48" s="18">
        <f ca="1">IF(AD$40="","",COUNTIFS(RESIDENTS!$M:$M,"Janssen/Johnson &amp; Johnson",RESIDENTS!$Q:$Q,"&lt;="&amp;AD$40,RESIDENTS!$H:$H,"",RESIDENTS!$I:$I,"")+
COUNTIFS(RESIDENTS!$M:$M,"Janssen/Johnson &amp; Johnson",RESIDENTS!$Q:$Q,"&lt;="&amp;AD$40,RESIDENTS!$H:$H,"",RESIDENTS!$I:$I,"&gt;="&amp;AD$39)+
COUNTIFS(RESIDENTS!$M:$M,"Janssen/Johnson &amp; Johnson",RESIDENTS!$Q:$Q,"&lt;="&amp;AD$40,RESIDENTS!$H:$H,"&lt;="&amp;AD$40,RESIDENTS!$I:$I,"")+
COUNTIFS(RESIDENTS!$M:$M,"Janssen/Johnson &amp; Johnson",RESIDENTS!$Q:$Q,"&lt;="&amp;AD$40,RESIDENTS!$H:$H,"&lt;="&amp;AD$40,RESIDENTS!$I:$I,"&gt;="&amp;AD$39))</f>
        <v>0</v>
      </c>
      <c r="AE48" s="18">
        <f ca="1">IF(AE$40="","",COUNTIFS(RESIDENTS!$M:$M,"Janssen/Johnson &amp; Johnson",RESIDENTS!$Q:$Q,"&lt;="&amp;AE$40,RESIDENTS!$H:$H,"",RESIDENTS!$I:$I,"")+
COUNTIFS(RESIDENTS!$M:$M,"Janssen/Johnson &amp; Johnson",RESIDENTS!$Q:$Q,"&lt;="&amp;AE$40,RESIDENTS!$H:$H,"",RESIDENTS!$I:$I,"&gt;="&amp;AE$39)+
COUNTIFS(RESIDENTS!$M:$M,"Janssen/Johnson &amp; Johnson",RESIDENTS!$Q:$Q,"&lt;="&amp;AE$40,RESIDENTS!$H:$H,"&lt;="&amp;AE$40,RESIDENTS!$I:$I,"")+
COUNTIFS(RESIDENTS!$M:$M,"Janssen/Johnson &amp; Johnson",RESIDENTS!$Q:$Q,"&lt;="&amp;AE$40,RESIDENTS!$H:$H,"&lt;="&amp;AE$40,RESIDENTS!$I:$I,"&gt;="&amp;AE$39))</f>
        <v>0</v>
      </c>
      <c r="AF48" s="18">
        <f ca="1">IF(AF$40="","",COUNTIFS(RESIDENTS!$M:$M,"Janssen/Johnson &amp; Johnson",RESIDENTS!$Q:$Q,"&lt;="&amp;AF$40,RESIDENTS!$H:$H,"",RESIDENTS!$I:$I,"")+
COUNTIFS(RESIDENTS!$M:$M,"Janssen/Johnson &amp; Johnson",RESIDENTS!$Q:$Q,"&lt;="&amp;AF$40,RESIDENTS!$H:$H,"",RESIDENTS!$I:$I,"&gt;="&amp;AF$39)+
COUNTIFS(RESIDENTS!$M:$M,"Janssen/Johnson &amp; Johnson",RESIDENTS!$Q:$Q,"&lt;="&amp;AF$40,RESIDENTS!$H:$H,"&lt;="&amp;AF$40,RESIDENTS!$I:$I,"")+
COUNTIFS(RESIDENTS!$M:$M,"Janssen/Johnson &amp; Johnson",RESIDENTS!$Q:$Q,"&lt;="&amp;AF$40,RESIDENTS!$H:$H,"&lt;="&amp;AF$40,RESIDENTS!$I:$I,"&gt;="&amp;AF$39))</f>
        <v>0</v>
      </c>
      <c r="AG48" s="18">
        <f ca="1">IF(AG$40="","",COUNTIFS(RESIDENTS!$M:$M,"Janssen/Johnson &amp; Johnson",RESIDENTS!$Q:$Q,"&lt;="&amp;AG$40,RESIDENTS!$H:$H,"",RESIDENTS!$I:$I,"")+
COUNTIFS(RESIDENTS!$M:$M,"Janssen/Johnson &amp; Johnson",RESIDENTS!$Q:$Q,"&lt;="&amp;AG$40,RESIDENTS!$H:$H,"",RESIDENTS!$I:$I,"&gt;="&amp;AG$39)+
COUNTIFS(RESIDENTS!$M:$M,"Janssen/Johnson &amp; Johnson",RESIDENTS!$Q:$Q,"&lt;="&amp;AG$40,RESIDENTS!$H:$H,"&lt;="&amp;AG$40,RESIDENTS!$I:$I,"")+
COUNTIFS(RESIDENTS!$M:$M,"Janssen/Johnson &amp; Johnson",RESIDENTS!$Q:$Q,"&lt;="&amp;AG$40,RESIDENTS!$H:$H,"&lt;="&amp;AG$40,RESIDENTS!$I:$I,"&gt;="&amp;AG$39))</f>
        <v>0</v>
      </c>
      <c r="AH48" s="18">
        <f ca="1">IF(AH$40="","",COUNTIFS(RESIDENTS!$M:$M,"Janssen/Johnson &amp; Johnson",RESIDENTS!$Q:$Q,"&lt;="&amp;AH$40,RESIDENTS!$H:$H,"",RESIDENTS!$I:$I,"")+
COUNTIFS(RESIDENTS!$M:$M,"Janssen/Johnson &amp; Johnson",RESIDENTS!$Q:$Q,"&lt;="&amp;AH$40,RESIDENTS!$H:$H,"",RESIDENTS!$I:$I,"&gt;="&amp;AH$39)+
COUNTIFS(RESIDENTS!$M:$M,"Janssen/Johnson &amp; Johnson",RESIDENTS!$Q:$Q,"&lt;="&amp;AH$40,RESIDENTS!$H:$H,"&lt;="&amp;AH$40,RESIDENTS!$I:$I,"")+
COUNTIFS(RESIDENTS!$M:$M,"Janssen/Johnson &amp; Johnson",RESIDENTS!$Q:$Q,"&lt;="&amp;AH$40,RESIDENTS!$H:$H,"&lt;="&amp;AH$40,RESIDENTS!$I:$I,"&gt;="&amp;AH$39))</f>
        <v>0</v>
      </c>
      <c r="AI48" s="18">
        <f ca="1">IF(AI$40="","",COUNTIFS(RESIDENTS!$M:$M,"Janssen/Johnson &amp; Johnson",RESIDENTS!$Q:$Q,"&lt;="&amp;AI$40,RESIDENTS!$H:$H,"",RESIDENTS!$I:$I,"")+
COUNTIFS(RESIDENTS!$M:$M,"Janssen/Johnson &amp; Johnson",RESIDENTS!$Q:$Q,"&lt;="&amp;AI$40,RESIDENTS!$H:$H,"",RESIDENTS!$I:$I,"&gt;="&amp;AI$39)+
COUNTIFS(RESIDENTS!$M:$M,"Janssen/Johnson &amp; Johnson",RESIDENTS!$Q:$Q,"&lt;="&amp;AI$40,RESIDENTS!$H:$H,"&lt;="&amp;AI$40,RESIDENTS!$I:$I,"")+
COUNTIFS(RESIDENTS!$M:$M,"Janssen/Johnson &amp; Johnson",RESIDENTS!$Q:$Q,"&lt;="&amp;AI$40,RESIDENTS!$H:$H,"&lt;="&amp;AI$40,RESIDENTS!$I:$I,"&gt;="&amp;AI$39))</f>
        <v>0</v>
      </c>
      <c r="AJ48" s="18" t="str">
        <f ca="1">IF(AJ$40="","",COUNTIFS(RESIDENTS!$M:$M,"Janssen/Johnson &amp; Johnson",RESIDENTS!$Q:$Q,"&lt;="&amp;AJ$40,RESIDENTS!$H:$H,"",RESIDENTS!$I:$I,"")+
COUNTIFS(RESIDENTS!$M:$M,"Janssen/Johnson &amp; Johnson",RESIDENTS!$Q:$Q,"&lt;="&amp;AJ$40,RESIDENTS!$H:$H,"",RESIDENTS!$I:$I,"&gt;="&amp;AJ$39)+
COUNTIFS(RESIDENTS!$M:$M,"Janssen/Johnson &amp; Johnson",RESIDENTS!$Q:$Q,"&lt;="&amp;AJ$40,RESIDENTS!$H:$H,"&lt;="&amp;AJ$40,RESIDENTS!$I:$I,"")+
COUNTIFS(RESIDENTS!$M:$M,"Janssen/Johnson &amp; Johnson",RESIDENTS!$Q:$Q,"&lt;="&amp;AJ$40,RESIDENTS!$H:$H,"&lt;="&amp;AJ$40,RESIDENTS!$I:$I,"&gt;="&amp;AJ$39))</f>
        <v/>
      </c>
      <c r="AK48" s="18" t="str">
        <f ca="1">IF(AK$40="","",COUNTIFS(RESIDENTS!$M:$M,"Janssen/Johnson &amp; Johnson",RESIDENTS!$Q:$Q,"&lt;="&amp;AK$40,RESIDENTS!$H:$H,"",RESIDENTS!$I:$I,"")+
COUNTIFS(RESIDENTS!$M:$M,"Janssen/Johnson &amp; Johnson",RESIDENTS!$Q:$Q,"&lt;="&amp;AK$40,RESIDENTS!$H:$H,"",RESIDENTS!$I:$I,"&gt;="&amp;AK$39)+
COUNTIFS(RESIDENTS!$M:$M,"Janssen/Johnson &amp; Johnson",RESIDENTS!$Q:$Q,"&lt;="&amp;AK$40,RESIDENTS!$H:$H,"&lt;="&amp;AK$40,RESIDENTS!$I:$I,"")+
COUNTIFS(RESIDENTS!$M:$M,"Janssen/Johnson &amp; Johnson",RESIDENTS!$Q:$Q,"&lt;="&amp;AK$40,RESIDENTS!$H:$H,"&lt;="&amp;AK$40,RESIDENTS!$I:$I,"&gt;="&amp;AK$39))</f>
        <v/>
      </c>
      <c r="AL48" s="18" t="str">
        <f ca="1">IF(AL$40="","",COUNTIFS(RESIDENTS!$M:$M,"Janssen/Johnson &amp; Johnson",RESIDENTS!$Q:$Q,"&lt;="&amp;AL$40,RESIDENTS!$H:$H,"",RESIDENTS!$I:$I,"")+
COUNTIFS(RESIDENTS!$M:$M,"Janssen/Johnson &amp; Johnson",RESIDENTS!$Q:$Q,"&lt;="&amp;AL$40,RESIDENTS!$H:$H,"",RESIDENTS!$I:$I,"&gt;="&amp;AL$39)+
COUNTIFS(RESIDENTS!$M:$M,"Janssen/Johnson &amp; Johnson",RESIDENTS!$Q:$Q,"&lt;="&amp;AL$40,RESIDENTS!$H:$H,"&lt;="&amp;AL$40,RESIDENTS!$I:$I,"")+
COUNTIFS(RESIDENTS!$M:$M,"Janssen/Johnson &amp; Johnson",RESIDENTS!$Q:$Q,"&lt;="&amp;AL$40,RESIDENTS!$H:$H,"&lt;="&amp;AL$40,RESIDENTS!$I:$I,"&gt;="&amp;AL$39))</f>
        <v/>
      </c>
      <c r="AM48" s="18" t="str">
        <f ca="1">IF(AM$40="","",COUNTIFS(RESIDENTS!$M:$M,"Janssen/Johnson &amp; Johnson",RESIDENTS!$Q:$Q,"&lt;="&amp;AM$40,RESIDENTS!$H:$H,"",RESIDENTS!$I:$I,"")+
COUNTIFS(RESIDENTS!$M:$M,"Janssen/Johnson &amp; Johnson",RESIDENTS!$Q:$Q,"&lt;="&amp;AM$40,RESIDENTS!$H:$H,"",RESIDENTS!$I:$I,"&gt;="&amp;AM$39)+
COUNTIFS(RESIDENTS!$M:$M,"Janssen/Johnson &amp; Johnson",RESIDENTS!$Q:$Q,"&lt;="&amp;AM$40,RESIDENTS!$H:$H,"&lt;="&amp;AM$40,RESIDENTS!$I:$I,"")+
COUNTIFS(RESIDENTS!$M:$M,"Janssen/Johnson &amp; Johnson",RESIDENTS!$Q:$Q,"&lt;="&amp;AM$40,RESIDENTS!$H:$H,"&lt;="&amp;AM$40,RESIDENTS!$I:$I,"&gt;="&amp;AM$39))</f>
        <v/>
      </c>
      <c r="AN48" s="18" t="str">
        <f ca="1">IF(AN$40="","",COUNTIFS(RESIDENTS!$M:$M,"Janssen/Johnson &amp; Johnson",RESIDENTS!$Q:$Q,"&lt;="&amp;AN$40,RESIDENTS!$H:$H,"",RESIDENTS!$I:$I,"")+
COUNTIFS(RESIDENTS!$M:$M,"Janssen/Johnson &amp; Johnson",RESIDENTS!$Q:$Q,"&lt;="&amp;AN$40,RESIDENTS!$H:$H,"",RESIDENTS!$I:$I,"&gt;="&amp;AN$39)+
COUNTIFS(RESIDENTS!$M:$M,"Janssen/Johnson &amp; Johnson",RESIDENTS!$Q:$Q,"&lt;="&amp;AN$40,RESIDENTS!$H:$H,"&lt;="&amp;AN$40,RESIDENTS!$I:$I,"")+
COUNTIFS(RESIDENTS!$M:$M,"Janssen/Johnson &amp; Johnson",RESIDENTS!$Q:$Q,"&lt;="&amp;AN$40,RESIDENTS!$H:$H,"&lt;="&amp;AN$40,RESIDENTS!$I:$I,"&gt;="&amp;AN$39))</f>
        <v/>
      </c>
      <c r="AO48" s="18" t="str">
        <f ca="1">IF(AO$40="","",COUNTIFS(RESIDENTS!$M:$M,"Janssen/Johnson &amp; Johnson",RESIDENTS!$Q:$Q,"&lt;="&amp;AO$40,RESIDENTS!$H:$H,"",RESIDENTS!$I:$I,"")+
COUNTIFS(RESIDENTS!$M:$M,"Janssen/Johnson &amp; Johnson",RESIDENTS!$Q:$Q,"&lt;="&amp;AO$40,RESIDENTS!$H:$H,"",RESIDENTS!$I:$I,"&gt;="&amp;AO$39)+
COUNTIFS(RESIDENTS!$M:$M,"Janssen/Johnson &amp; Johnson",RESIDENTS!$Q:$Q,"&lt;="&amp;AO$40,RESIDENTS!$H:$H,"&lt;="&amp;AO$40,RESIDENTS!$I:$I,"")+
COUNTIFS(RESIDENTS!$M:$M,"Janssen/Johnson &amp; Johnson",RESIDENTS!$Q:$Q,"&lt;="&amp;AO$40,RESIDENTS!$H:$H,"&lt;="&amp;AO$40,RESIDENTS!$I:$I,"&gt;="&amp;AO$39))</f>
        <v/>
      </c>
      <c r="AP48" s="18" t="str">
        <f ca="1">IF(AP$40="","",COUNTIFS(RESIDENTS!$M:$M,"Janssen/Johnson &amp; Johnson",RESIDENTS!$Q:$Q,"&lt;="&amp;AP$40,RESIDENTS!$H:$H,"",RESIDENTS!$I:$I,"")+
COUNTIFS(RESIDENTS!$M:$M,"Janssen/Johnson &amp; Johnson",RESIDENTS!$Q:$Q,"&lt;="&amp;AP$40,RESIDENTS!$H:$H,"",RESIDENTS!$I:$I,"&gt;="&amp;AP$39)+
COUNTIFS(RESIDENTS!$M:$M,"Janssen/Johnson &amp; Johnson",RESIDENTS!$Q:$Q,"&lt;="&amp;AP$40,RESIDENTS!$H:$H,"&lt;="&amp;AP$40,RESIDENTS!$I:$I,"")+
COUNTIFS(RESIDENTS!$M:$M,"Janssen/Johnson &amp; Johnson",RESIDENTS!$Q:$Q,"&lt;="&amp;AP$40,RESIDENTS!$H:$H,"&lt;="&amp;AP$40,RESIDENTS!$I:$I,"&gt;="&amp;AP$39))</f>
        <v/>
      </c>
      <c r="AQ48" s="18" t="str">
        <f ca="1">IF(AQ$40="","",COUNTIFS(RESIDENTS!$M:$M,"Janssen/Johnson &amp; Johnson",RESIDENTS!$Q:$Q,"&lt;="&amp;AQ$40,RESIDENTS!$H:$H,"",RESIDENTS!$I:$I,"")+
COUNTIFS(RESIDENTS!$M:$M,"Janssen/Johnson &amp; Johnson",RESIDENTS!$Q:$Q,"&lt;="&amp;AQ$40,RESIDENTS!$H:$H,"",RESIDENTS!$I:$I,"&gt;="&amp;AQ$39)+
COUNTIFS(RESIDENTS!$M:$M,"Janssen/Johnson &amp; Johnson",RESIDENTS!$Q:$Q,"&lt;="&amp;AQ$40,RESIDENTS!$H:$H,"&lt;="&amp;AQ$40,RESIDENTS!$I:$I,"")+
COUNTIFS(RESIDENTS!$M:$M,"Janssen/Johnson &amp; Johnson",RESIDENTS!$Q:$Q,"&lt;="&amp;AQ$40,RESIDENTS!$H:$H,"&lt;="&amp;AQ$40,RESIDENTS!$I:$I,"&gt;="&amp;AQ$39))</f>
        <v/>
      </c>
      <c r="AR48" s="18" t="str">
        <f ca="1">IF(AR$40="","",COUNTIFS(RESIDENTS!$M:$M,"Janssen/Johnson &amp; Johnson",RESIDENTS!$Q:$Q,"&lt;="&amp;AR$40,RESIDENTS!$H:$H,"",RESIDENTS!$I:$I,"")+
COUNTIFS(RESIDENTS!$M:$M,"Janssen/Johnson &amp; Johnson",RESIDENTS!$Q:$Q,"&lt;="&amp;AR$40,RESIDENTS!$H:$H,"",RESIDENTS!$I:$I,"&gt;="&amp;AR$39)+
COUNTIFS(RESIDENTS!$M:$M,"Janssen/Johnson &amp; Johnson",RESIDENTS!$Q:$Q,"&lt;="&amp;AR$40,RESIDENTS!$H:$H,"&lt;="&amp;AR$40,RESIDENTS!$I:$I,"")+
COUNTIFS(RESIDENTS!$M:$M,"Janssen/Johnson &amp; Johnson",RESIDENTS!$Q:$Q,"&lt;="&amp;AR$40,RESIDENTS!$H:$H,"&lt;="&amp;AR$40,RESIDENTS!$I:$I,"&gt;="&amp;AR$39))</f>
        <v/>
      </c>
      <c r="AS48" s="18" t="str">
        <f ca="1">IF(AS$40="","",COUNTIFS(RESIDENTS!$M:$M,"Janssen/Johnson &amp; Johnson",RESIDENTS!$Q:$Q,"&lt;="&amp;AS$40,RESIDENTS!$H:$H,"",RESIDENTS!$I:$I,"")+
COUNTIFS(RESIDENTS!$M:$M,"Janssen/Johnson &amp; Johnson",RESIDENTS!$Q:$Q,"&lt;="&amp;AS$40,RESIDENTS!$H:$H,"",RESIDENTS!$I:$I,"&gt;="&amp;AS$39)+
COUNTIFS(RESIDENTS!$M:$M,"Janssen/Johnson &amp; Johnson",RESIDENTS!$Q:$Q,"&lt;="&amp;AS$40,RESIDENTS!$H:$H,"&lt;="&amp;AS$40,RESIDENTS!$I:$I,"")+
COUNTIFS(RESIDENTS!$M:$M,"Janssen/Johnson &amp; Johnson",RESIDENTS!$Q:$Q,"&lt;="&amp;AS$40,RESIDENTS!$H:$H,"&lt;="&amp;AS$40,RESIDENTS!$I:$I,"&gt;="&amp;AS$39))</f>
        <v/>
      </c>
      <c r="AT48" s="18" t="str">
        <f ca="1">IF(AT$40="","",COUNTIFS(RESIDENTS!$M:$M,"Janssen/Johnson &amp; Johnson",RESIDENTS!$Q:$Q,"&lt;="&amp;AT$40,RESIDENTS!$H:$H,"",RESIDENTS!$I:$I,"")+
COUNTIFS(RESIDENTS!$M:$M,"Janssen/Johnson &amp; Johnson",RESIDENTS!$Q:$Q,"&lt;="&amp;AT$40,RESIDENTS!$H:$H,"",RESIDENTS!$I:$I,"&gt;="&amp;AT$39)+
COUNTIFS(RESIDENTS!$M:$M,"Janssen/Johnson &amp; Johnson",RESIDENTS!$Q:$Q,"&lt;="&amp;AT$40,RESIDENTS!$H:$H,"&lt;="&amp;AT$40,RESIDENTS!$I:$I,"")+
COUNTIFS(RESIDENTS!$M:$M,"Janssen/Johnson &amp; Johnson",RESIDENTS!$Q:$Q,"&lt;="&amp;AT$40,RESIDENTS!$H:$H,"&lt;="&amp;AT$40,RESIDENTS!$I:$I,"&gt;="&amp;AT$39))</f>
        <v/>
      </c>
      <c r="AU48" s="18" t="str">
        <f ca="1">IF(AU$40="","",COUNTIFS(RESIDENTS!$M:$M,"Janssen/Johnson &amp; Johnson",RESIDENTS!$Q:$Q,"&lt;="&amp;AU$40,RESIDENTS!$H:$H,"",RESIDENTS!$I:$I,"")+
COUNTIFS(RESIDENTS!$M:$M,"Janssen/Johnson &amp; Johnson",RESIDENTS!$Q:$Q,"&lt;="&amp;AU$40,RESIDENTS!$H:$H,"",RESIDENTS!$I:$I,"&gt;="&amp;AU$39)+
COUNTIFS(RESIDENTS!$M:$M,"Janssen/Johnson &amp; Johnson",RESIDENTS!$Q:$Q,"&lt;="&amp;AU$40,RESIDENTS!$H:$H,"&lt;="&amp;AU$40,RESIDENTS!$I:$I,"")+
COUNTIFS(RESIDENTS!$M:$M,"Janssen/Johnson &amp; Johnson",RESIDENTS!$Q:$Q,"&lt;="&amp;AU$40,RESIDENTS!$H:$H,"&lt;="&amp;AU$40,RESIDENTS!$I:$I,"&gt;="&amp;AU$39))</f>
        <v/>
      </c>
      <c r="AV48" s="18" t="str">
        <f ca="1">IF(AV$40="","",COUNTIFS(RESIDENTS!$M:$M,"Janssen/Johnson &amp; Johnson",RESIDENTS!$Q:$Q,"&lt;="&amp;AV$40,RESIDENTS!$H:$H,"",RESIDENTS!$I:$I,"")+
COUNTIFS(RESIDENTS!$M:$M,"Janssen/Johnson &amp; Johnson",RESIDENTS!$Q:$Q,"&lt;="&amp;AV$40,RESIDENTS!$H:$H,"",RESIDENTS!$I:$I,"&gt;="&amp;AV$39)+
COUNTIFS(RESIDENTS!$M:$M,"Janssen/Johnson &amp; Johnson",RESIDENTS!$Q:$Q,"&lt;="&amp;AV$40,RESIDENTS!$H:$H,"&lt;="&amp;AV$40,RESIDENTS!$I:$I,"")+
COUNTIFS(RESIDENTS!$M:$M,"Janssen/Johnson &amp; Johnson",RESIDENTS!$Q:$Q,"&lt;="&amp;AV$40,RESIDENTS!$H:$H,"&lt;="&amp;AV$40,RESIDENTS!$I:$I,"&gt;="&amp;AV$39))</f>
        <v/>
      </c>
      <c r="AW48" s="18" t="str">
        <f ca="1">IF(AW$40="","",COUNTIFS(RESIDENTS!$M:$M,"Janssen/Johnson &amp; Johnson",RESIDENTS!$Q:$Q,"&lt;="&amp;AW$40,RESIDENTS!$H:$H,"",RESIDENTS!$I:$I,"")+
COUNTIFS(RESIDENTS!$M:$M,"Janssen/Johnson &amp; Johnson",RESIDENTS!$Q:$Q,"&lt;="&amp;AW$40,RESIDENTS!$H:$H,"",RESIDENTS!$I:$I,"&gt;="&amp;AW$39)+
COUNTIFS(RESIDENTS!$M:$M,"Janssen/Johnson &amp; Johnson",RESIDENTS!$Q:$Q,"&lt;="&amp;AW$40,RESIDENTS!$H:$H,"&lt;="&amp;AW$40,RESIDENTS!$I:$I,"")+
COUNTIFS(RESIDENTS!$M:$M,"Janssen/Johnson &amp; Johnson",RESIDENTS!$Q:$Q,"&lt;="&amp;AW$40,RESIDENTS!$H:$H,"&lt;="&amp;AW$40,RESIDENTS!$I:$I,"&gt;="&amp;AW$39))</f>
        <v/>
      </c>
      <c r="AX48" s="18" t="str">
        <f ca="1">IF(AX$40="","",COUNTIFS(RESIDENTS!$M:$M,"Janssen/Johnson &amp; Johnson",RESIDENTS!$Q:$Q,"&lt;="&amp;AX$40,RESIDENTS!$H:$H,"",RESIDENTS!$I:$I,"")+
COUNTIFS(RESIDENTS!$M:$M,"Janssen/Johnson &amp; Johnson",RESIDENTS!$Q:$Q,"&lt;="&amp;AX$40,RESIDENTS!$H:$H,"",RESIDENTS!$I:$I,"&gt;="&amp;AX$39)+
COUNTIFS(RESIDENTS!$M:$M,"Janssen/Johnson &amp; Johnson",RESIDENTS!$Q:$Q,"&lt;="&amp;AX$40,RESIDENTS!$H:$H,"&lt;="&amp;AX$40,RESIDENTS!$I:$I,"")+
COUNTIFS(RESIDENTS!$M:$M,"Janssen/Johnson &amp; Johnson",RESIDENTS!$Q:$Q,"&lt;="&amp;AX$40,RESIDENTS!$H:$H,"&lt;="&amp;AX$40,RESIDENTS!$I:$I,"&gt;="&amp;AX$39))</f>
        <v/>
      </c>
      <c r="AY48" s="18" t="str">
        <f ca="1">IF(AY$40="","",COUNTIFS(RESIDENTS!$M:$M,"Janssen/Johnson &amp; Johnson",RESIDENTS!$Q:$Q,"&lt;="&amp;AY$40,RESIDENTS!$H:$H,"",RESIDENTS!$I:$I,"")+
COUNTIFS(RESIDENTS!$M:$M,"Janssen/Johnson &amp; Johnson",RESIDENTS!$Q:$Q,"&lt;="&amp;AY$40,RESIDENTS!$H:$H,"",RESIDENTS!$I:$I,"&gt;="&amp;AY$39)+
COUNTIFS(RESIDENTS!$M:$M,"Janssen/Johnson &amp; Johnson",RESIDENTS!$Q:$Q,"&lt;="&amp;AY$40,RESIDENTS!$H:$H,"&lt;="&amp;AY$40,RESIDENTS!$I:$I,"")+
COUNTIFS(RESIDENTS!$M:$M,"Janssen/Johnson &amp; Johnson",RESIDENTS!$Q:$Q,"&lt;="&amp;AY$40,RESIDENTS!$H:$H,"&lt;="&amp;AY$40,RESIDENTS!$I:$I,"&gt;="&amp;AY$39))</f>
        <v/>
      </c>
      <c r="AZ48" s="18" t="str">
        <f ca="1">IF(AZ$40="","",COUNTIFS(RESIDENTS!$M:$M,"Janssen/Johnson &amp; Johnson",RESIDENTS!$Q:$Q,"&lt;="&amp;AZ$40,RESIDENTS!$H:$H,"",RESIDENTS!$I:$I,"")+
COUNTIFS(RESIDENTS!$M:$M,"Janssen/Johnson &amp; Johnson",RESIDENTS!$Q:$Q,"&lt;="&amp;AZ$40,RESIDENTS!$H:$H,"",RESIDENTS!$I:$I,"&gt;="&amp;AZ$39)+
COUNTIFS(RESIDENTS!$M:$M,"Janssen/Johnson &amp; Johnson",RESIDENTS!$Q:$Q,"&lt;="&amp;AZ$40,RESIDENTS!$H:$H,"&lt;="&amp;AZ$40,RESIDENTS!$I:$I,"")+
COUNTIFS(RESIDENTS!$M:$M,"Janssen/Johnson &amp; Johnson",RESIDENTS!$Q:$Q,"&lt;="&amp;AZ$40,RESIDENTS!$H:$H,"&lt;="&amp;AZ$40,RESIDENTS!$I:$I,"&gt;="&amp;AZ$39))</f>
        <v/>
      </c>
      <c r="BA48" s="18" t="str">
        <f ca="1">IF(BA$40="","",COUNTIFS(RESIDENTS!$M:$M,"Janssen/Johnson &amp; Johnson",RESIDENTS!$Q:$Q,"&lt;="&amp;BA$40,RESIDENTS!$H:$H,"",RESIDENTS!$I:$I,"")+
COUNTIFS(RESIDENTS!$M:$M,"Janssen/Johnson &amp; Johnson",RESIDENTS!$Q:$Q,"&lt;="&amp;BA$40,RESIDENTS!$H:$H,"",RESIDENTS!$I:$I,"&gt;="&amp;BA$39)+
COUNTIFS(RESIDENTS!$M:$M,"Janssen/Johnson &amp; Johnson",RESIDENTS!$Q:$Q,"&lt;="&amp;BA$40,RESIDENTS!$H:$H,"&lt;="&amp;BA$40,RESIDENTS!$I:$I,"")+
COUNTIFS(RESIDENTS!$M:$M,"Janssen/Johnson &amp; Johnson",RESIDENTS!$Q:$Q,"&lt;="&amp;BA$40,RESIDENTS!$H:$H,"&lt;="&amp;BA$40,RESIDENTS!$I:$I,"&gt;="&amp;BA$39))</f>
        <v/>
      </c>
      <c r="BB48" s="18" t="str">
        <f ca="1">IF(BB$40="","",COUNTIFS(RESIDENTS!$M:$M,"Janssen/Johnson &amp; Johnson",RESIDENTS!$Q:$Q,"&lt;="&amp;BB$40,RESIDENTS!$H:$H,"",RESIDENTS!$I:$I,"")+
COUNTIFS(RESIDENTS!$M:$M,"Janssen/Johnson &amp; Johnson",RESIDENTS!$Q:$Q,"&lt;="&amp;BB$40,RESIDENTS!$H:$H,"",RESIDENTS!$I:$I,"&gt;="&amp;BB$39)+
COUNTIFS(RESIDENTS!$M:$M,"Janssen/Johnson &amp; Johnson",RESIDENTS!$Q:$Q,"&lt;="&amp;BB$40,RESIDENTS!$H:$H,"&lt;="&amp;BB$40,RESIDENTS!$I:$I,"")+
COUNTIFS(RESIDENTS!$M:$M,"Janssen/Johnson &amp; Johnson",RESIDENTS!$Q:$Q,"&lt;="&amp;BB$40,RESIDENTS!$H:$H,"&lt;="&amp;BB$40,RESIDENTS!$I:$I,"&gt;="&amp;BB$39))</f>
        <v/>
      </c>
      <c r="BC48" s="18" t="str">
        <f ca="1">IF(BC$40="","",COUNTIFS(RESIDENTS!$M:$M,"Janssen/Johnson &amp; Johnson",RESIDENTS!$Q:$Q,"&lt;="&amp;BC$40,RESIDENTS!$H:$H,"",RESIDENTS!$I:$I,"")+
COUNTIFS(RESIDENTS!$M:$M,"Janssen/Johnson &amp; Johnson",RESIDENTS!$Q:$Q,"&lt;="&amp;BC$40,RESIDENTS!$H:$H,"",RESIDENTS!$I:$I,"&gt;="&amp;BC$39)+
COUNTIFS(RESIDENTS!$M:$M,"Janssen/Johnson &amp; Johnson",RESIDENTS!$Q:$Q,"&lt;="&amp;BC$40,RESIDENTS!$H:$H,"&lt;="&amp;BC$40,RESIDENTS!$I:$I,"")+
COUNTIFS(RESIDENTS!$M:$M,"Janssen/Johnson &amp; Johnson",RESIDENTS!$Q:$Q,"&lt;="&amp;BC$40,RESIDENTS!$H:$H,"&lt;="&amp;BC$40,RESIDENTS!$I:$I,"&gt;="&amp;BC$39))</f>
        <v/>
      </c>
      <c r="BD48" s="18" t="str">
        <f ca="1">IF(BD$40="","",COUNTIFS(RESIDENTS!$M:$M,"Janssen/Johnson &amp; Johnson",RESIDENTS!$Q:$Q,"&lt;="&amp;BD$40,RESIDENTS!$H:$H,"",RESIDENTS!$I:$I,"")+
COUNTIFS(RESIDENTS!$M:$M,"Janssen/Johnson &amp; Johnson",RESIDENTS!$Q:$Q,"&lt;="&amp;BD$40,RESIDENTS!$H:$H,"",RESIDENTS!$I:$I,"&gt;="&amp;BD$39)+
COUNTIFS(RESIDENTS!$M:$M,"Janssen/Johnson &amp; Johnson",RESIDENTS!$Q:$Q,"&lt;="&amp;BD$40,RESIDENTS!$H:$H,"&lt;="&amp;BD$40,RESIDENTS!$I:$I,"")+
COUNTIFS(RESIDENTS!$M:$M,"Janssen/Johnson &amp; Johnson",RESIDENTS!$Q:$Q,"&lt;="&amp;BD$40,RESIDENTS!$H:$H,"&lt;="&amp;BD$40,RESIDENTS!$I:$I,"&gt;="&amp;BD$39))</f>
        <v/>
      </c>
      <c r="BE48" s="18" t="str">
        <f ca="1">IF(BE$40="","",COUNTIFS(RESIDENTS!$M:$M,"Janssen/Johnson &amp; Johnson",RESIDENTS!$Q:$Q,"&lt;="&amp;BE$40,RESIDENTS!$H:$H,"",RESIDENTS!$I:$I,"")+
COUNTIFS(RESIDENTS!$M:$M,"Janssen/Johnson &amp; Johnson",RESIDENTS!$Q:$Q,"&lt;="&amp;BE$40,RESIDENTS!$H:$H,"",RESIDENTS!$I:$I,"&gt;="&amp;BE$39)+
COUNTIFS(RESIDENTS!$M:$M,"Janssen/Johnson &amp; Johnson",RESIDENTS!$Q:$Q,"&lt;="&amp;BE$40,RESIDENTS!$H:$H,"&lt;="&amp;BE$40,RESIDENTS!$I:$I,"")+
COUNTIFS(RESIDENTS!$M:$M,"Janssen/Johnson &amp; Johnson",RESIDENTS!$Q:$Q,"&lt;="&amp;BE$40,RESIDENTS!$H:$H,"&lt;="&amp;BE$40,RESIDENTS!$I:$I,"&gt;="&amp;BE$39))</f>
        <v/>
      </c>
      <c r="BF48" s="18" t="str">
        <f ca="1">IF(BF$40="","",COUNTIFS(RESIDENTS!$M:$M,"Janssen/Johnson &amp; Johnson",RESIDENTS!$Q:$Q,"&lt;="&amp;BF$40,RESIDENTS!$H:$H,"",RESIDENTS!$I:$I,"")+
COUNTIFS(RESIDENTS!$M:$M,"Janssen/Johnson &amp; Johnson",RESIDENTS!$Q:$Q,"&lt;="&amp;BF$40,RESIDENTS!$H:$H,"",RESIDENTS!$I:$I,"&gt;="&amp;BF$39)+
COUNTIFS(RESIDENTS!$M:$M,"Janssen/Johnson &amp; Johnson",RESIDENTS!$Q:$Q,"&lt;="&amp;BF$40,RESIDENTS!$H:$H,"&lt;="&amp;BF$40,RESIDENTS!$I:$I,"")+
COUNTIFS(RESIDENTS!$M:$M,"Janssen/Johnson &amp; Johnson",RESIDENTS!$Q:$Q,"&lt;="&amp;BF$40,RESIDENTS!$H:$H,"&lt;="&amp;BF$40,RESIDENTS!$I:$I,"&gt;="&amp;BF$39))</f>
        <v/>
      </c>
      <c r="BG48" s="18" t="str">
        <f ca="1">IF(BG$40="","",COUNTIFS(RESIDENTS!$M:$M,"Janssen/Johnson &amp; Johnson",RESIDENTS!$Q:$Q,"&lt;="&amp;BG$40,RESIDENTS!$H:$H,"",RESIDENTS!$I:$I,"")+
COUNTIFS(RESIDENTS!$M:$M,"Janssen/Johnson &amp; Johnson",RESIDENTS!$Q:$Q,"&lt;="&amp;BG$40,RESIDENTS!$H:$H,"",RESIDENTS!$I:$I,"&gt;="&amp;BG$39)+
COUNTIFS(RESIDENTS!$M:$M,"Janssen/Johnson &amp; Johnson",RESIDENTS!$Q:$Q,"&lt;="&amp;BG$40,RESIDENTS!$H:$H,"&lt;="&amp;BG$40,RESIDENTS!$I:$I,"")+
COUNTIFS(RESIDENTS!$M:$M,"Janssen/Johnson &amp; Johnson",RESIDENTS!$Q:$Q,"&lt;="&amp;BG$40,RESIDENTS!$H:$H,"&lt;="&amp;BG$40,RESIDENTS!$I:$I,"&gt;="&amp;BG$39))</f>
        <v/>
      </c>
      <c r="BH48" s="18" t="str">
        <f ca="1">IF(BH$40="","",COUNTIFS(RESIDENTS!$M:$M,"Janssen/Johnson &amp; Johnson",RESIDENTS!$Q:$Q,"&lt;="&amp;BH$40,RESIDENTS!$H:$H,"",RESIDENTS!$I:$I,"")+
COUNTIFS(RESIDENTS!$M:$M,"Janssen/Johnson &amp; Johnson",RESIDENTS!$Q:$Q,"&lt;="&amp;BH$40,RESIDENTS!$H:$H,"",RESIDENTS!$I:$I,"&gt;="&amp;BH$39)+
COUNTIFS(RESIDENTS!$M:$M,"Janssen/Johnson &amp; Johnson",RESIDENTS!$Q:$Q,"&lt;="&amp;BH$40,RESIDENTS!$H:$H,"&lt;="&amp;BH$40,RESIDENTS!$I:$I,"")+
COUNTIFS(RESIDENTS!$M:$M,"Janssen/Johnson &amp; Johnson",RESIDENTS!$Q:$Q,"&lt;="&amp;BH$40,RESIDENTS!$H:$H,"&lt;="&amp;BH$40,RESIDENTS!$I:$I,"&gt;="&amp;BH$39))</f>
        <v/>
      </c>
      <c r="BI48" s="18" t="str">
        <f ca="1">IF(BI$40="","",COUNTIFS(RESIDENTS!$M:$M,"Janssen/Johnson &amp; Johnson",RESIDENTS!$Q:$Q,"&lt;="&amp;BI$40,RESIDENTS!$H:$H,"",RESIDENTS!$I:$I,"")+
COUNTIFS(RESIDENTS!$M:$M,"Janssen/Johnson &amp; Johnson",RESIDENTS!$Q:$Q,"&lt;="&amp;BI$40,RESIDENTS!$H:$H,"",RESIDENTS!$I:$I,"&gt;="&amp;BI$39)+
COUNTIFS(RESIDENTS!$M:$M,"Janssen/Johnson &amp; Johnson",RESIDENTS!$Q:$Q,"&lt;="&amp;BI$40,RESIDENTS!$H:$H,"&lt;="&amp;BI$40,RESIDENTS!$I:$I,"")+
COUNTIFS(RESIDENTS!$M:$M,"Janssen/Johnson &amp; Johnson",RESIDENTS!$Q:$Q,"&lt;="&amp;BI$40,RESIDENTS!$H:$H,"&lt;="&amp;BI$40,RESIDENTS!$I:$I,"&gt;="&amp;BI$39))</f>
        <v/>
      </c>
      <c r="BJ48" s="18" t="str">
        <f ca="1">IF(BJ$40="","",COUNTIFS(RESIDENTS!$M:$M,"Janssen/Johnson &amp; Johnson",RESIDENTS!$Q:$Q,"&lt;="&amp;BJ$40,RESIDENTS!$H:$H,"",RESIDENTS!$I:$I,"")+
COUNTIFS(RESIDENTS!$M:$M,"Janssen/Johnson &amp; Johnson",RESIDENTS!$Q:$Q,"&lt;="&amp;BJ$40,RESIDENTS!$H:$H,"",RESIDENTS!$I:$I,"&gt;="&amp;BJ$39)+
COUNTIFS(RESIDENTS!$M:$M,"Janssen/Johnson &amp; Johnson",RESIDENTS!$Q:$Q,"&lt;="&amp;BJ$40,RESIDENTS!$H:$H,"&lt;="&amp;BJ$40,RESIDENTS!$I:$I,"")+
COUNTIFS(RESIDENTS!$M:$M,"Janssen/Johnson &amp; Johnson",RESIDENTS!$Q:$Q,"&lt;="&amp;BJ$40,RESIDENTS!$H:$H,"&lt;="&amp;BJ$40,RESIDENTS!$I:$I,"&gt;="&amp;BJ$39))</f>
        <v/>
      </c>
      <c r="BK48" s="18" t="str">
        <f ca="1">IF(BK$40="","",COUNTIFS(RESIDENTS!$M:$M,"Janssen/Johnson &amp; Johnson",RESIDENTS!$Q:$Q,"&lt;="&amp;BK$40,RESIDENTS!$H:$H,"",RESIDENTS!$I:$I,"")+
COUNTIFS(RESIDENTS!$M:$M,"Janssen/Johnson &amp; Johnson",RESIDENTS!$Q:$Q,"&lt;="&amp;BK$40,RESIDENTS!$H:$H,"",RESIDENTS!$I:$I,"&gt;="&amp;BK$39)+
COUNTIFS(RESIDENTS!$M:$M,"Janssen/Johnson &amp; Johnson",RESIDENTS!$Q:$Q,"&lt;="&amp;BK$40,RESIDENTS!$H:$H,"&lt;="&amp;BK$40,RESIDENTS!$I:$I,"")+
COUNTIFS(RESIDENTS!$M:$M,"Janssen/Johnson &amp; Johnson",RESIDENTS!$Q:$Q,"&lt;="&amp;BK$40,RESIDENTS!$H:$H,"&lt;="&amp;BK$40,RESIDENTS!$I:$I,"&gt;="&amp;BK$39))</f>
        <v/>
      </c>
      <c r="BL48" s="18" t="str">
        <f ca="1">IF(BL$40="","",COUNTIFS(RESIDENTS!$M:$M,"Janssen/Johnson &amp; Johnson",RESIDENTS!$Q:$Q,"&lt;="&amp;BL$40,RESIDENTS!$H:$H,"",RESIDENTS!$I:$I,"")+
COUNTIFS(RESIDENTS!$M:$M,"Janssen/Johnson &amp; Johnson",RESIDENTS!$Q:$Q,"&lt;="&amp;BL$40,RESIDENTS!$H:$H,"",RESIDENTS!$I:$I,"&gt;="&amp;BL$39)+
COUNTIFS(RESIDENTS!$M:$M,"Janssen/Johnson &amp; Johnson",RESIDENTS!$Q:$Q,"&lt;="&amp;BL$40,RESIDENTS!$H:$H,"&lt;="&amp;BL$40,RESIDENTS!$I:$I,"")+
COUNTIFS(RESIDENTS!$M:$M,"Janssen/Johnson &amp; Johnson",RESIDENTS!$Q:$Q,"&lt;="&amp;BL$40,RESIDENTS!$H:$H,"&lt;="&amp;BL$40,RESIDENTS!$I:$I,"&gt;="&amp;BL$39))</f>
        <v/>
      </c>
      <c r="BM48" s="18" t="str">
        <f ca="1">IF(BM$40="","",COUNTIFS(RESIDENTS!$M:$M,"Janssen/Johnson &amp; Johnson",RESIDENTS!$Q:$Q,"&lt;="&amp;BM$40,RESIDENTS!$H:$H,"",RESIDENTS!$I:$I,"")+
COUNTIFS(RESIDENTS!$M:$M,"Janssen/Johnson &amp; Johnson",RESIDENTS!$Q:$Q,"&lt;="&amp;BM$40,RESIDENTS!$H:$H,"",RESIDENTS!$I:$I,"&gt;="&amp;BM$39)+
COUNTIFS(RESIDENTS!$M:$M,"Janssen/Johnson &amp; Johnson",RESIDENTS!$Q:$Q,"&lt;="&amp;BM$40,RESIDENTS!$H:$H,"&lt;="&amp;BM$40,RESIDENTS!$I:$I,"")+
COUNTIFS(RESIDENTS!$M:$M,"Janssen/Johnson &amp; Johnson",RESIDENTS!$Q:$Q,"&lt;="&amp;BM$40,RESIDENTS!$H:$H,"&lt;="&amp;BM$40,RESIDENTS!$I:$I,"&gt;="&amp;BM$39))</f>
        <v/>
      </c>
      <c r="BN48" s="18" t="str">
        <f ca="1">IF(BN$40="","",COUNTIFS(RESIDENTS!$M:$M,"Janssen/Johnson &amp; Johnson",RESIDENTS!$Q:$Q,"&lt;="&amp;BN$40,RESIDENTS!$H:$H,"",RESIDENTS!$I:$I,"")+
COUNTIFS(RESIDENTS!$M:$M,"Janssen/Johnson &amp; Johnson",RESIDENTS!$Q:$Q,"&lt;="&amp;BN$40,RESIDENTS!$H:$H,"",RESIDENTS!$I:$I,"&gt;="&amp;BN$39)+
COUNTIFS(RESIDENTS!$M:$M,"Janssen/Johnson &amp; Johnson",RESIDENTS!$Q:$Q,"&lt;="&amp;BN$40,RESIDENTS!$H:$H,"&lt;="&amp;BN$40,RESIDENTS!$I:$I,"")+
COUNTIFS(RESIDENTS!$M:$M,"Janssen/Johnson &amp; Johnson",RESIDENTS!$Q:$Q,"&lt;="&amp;BN$40,RESIDENTS!$H:$H,"&lt;="&amp;BN$40,RESIDENTS!$I:$I,"&gt;="&amp;BN$39))</f>
        <v/>
      </c>
      <c r="BO48" s="18" t="str">
        <f ca="1">IF(BO$40="","",COUNTIFS(RESIDENTS!$M:$M,"Janssen/Johnson &amp; Johnson",RESIDENTS!$Q:$Q,"&lt;="&amp;BO$40,RESIDENTS!$H:$H,"",RESIDENTS!$I:$I,"")+
COUNTIFS(RESIDENTS!$M:$M,"Janssen/Johnson &amp; Johnson",RESIDENTS!$Q:$Q,"&lt;="&amp;BO$40,RESIDENTS!$H:$H,"",RESIDENTS!$I:$I,"&gt;="&amp;BO$39)+
COUNTIFS(RESIDENTS!$M:$M,"Janssen/Johnson &amp; Johnson",RESIDENTS!$Q:$Q,"&lt;="&amp;BO$40,RESIDENTS!$H:$H,"&lt;="&amp;BO$40,RESIDENTS!$I:$I,"")+
COUNTIFS(RESIDENTS!$M:$M,"Janssen/Johnson &amp; Johnson",RESIDENTS!$Q:$Q,"&lt;="&amp;BO$40,RESIDENTS!$H:$H,"&lt;="&amp;BO$40,RESIDENTS!$I:$I,"&gt;="&amp;BO$39))</f>
        <v/>
      </c>
      <c r="BP48" s="18" t="str">
        <f ca="1">IF(BP$40="","",COUNTIFS(RESIDENTS!$M:$M,"Janssen/Johnson &amp; Johnson",RESIDENTS!$Q:$Q,"&lt;="&amp;BP$40,RESIDENTS!$H:$H,"",RESIDENTS!$I:$I,"")+
COUNTIFS(RESIDENTS!$M:$M,"Janssen/Johnson &amp; Johnson",RESIDENTS!$Q:$Q,"&lt;="&amp;BP$40,RESIDENTS!$H:$H,"",RESIDENTS!$I:$I,"&gt;="&amp;BP$39)+
COUNTIFS(RESIDENTS!$M:$M,"Janssen/Johnson &amp; Johnson",RESIDENTS!$Q:$Q,"&lt;="&amp;BP$40,RESIDENTS!$H:$H,"&lt;="&amp;BP$40,RESIDENTS!$I:$I,"")+
COUNTIFS(RESIDENTS!$M:$M,"Janssen/Johnson &amp; Johnson",RESIDENTS!$Q:$Q,"&lt;="&amp;BP$40,RESIDENTS!$H:$H,"&lt;="&amp;BP$40,RESIDENTS!$I:$I,"&gt;="&amp;BP$39))</f>
        <v/>
      </c>
      <c r="BQ48" s="18" t="str">
        <f ca="1">IF(BQ$40="","",COUNTIFS(RESIDENTS!$M:$M,"Janssen/Johnson &amp; Johnson",RESIDENTS!$Q:$Q,"&lt;="&amp;BQ$40,RESIDENTS!$H:$H,"",RESIDENTS!$I:$I,"")+
COUNTIFS(RESIDENTS!$M:$M,"Janssen/Johnson &amp; Johnson",RESIDENTS!$Q:$Q,"&lt;="&amp;BQ$40,RESIDENTS!$H:$H,"",RESIDENTS!$I:$I,"&gt;="&amp;BQ$39)+
COUNTIFS(RESIDENTS!$M:$M,"Janssen/Johnson &amp; Johnson",RESIDENTS!$Q:$Q,"&lt;="&amp;BQ$40,RESIDENTS!$H:$H,"&lt;="&amp;BQ$40,RESIDENTS!$I:$I,"")+
COUNTIFS(RESIDENTS!$M:$M,"Janssen/Johnson &amp; Johnson",RESIDENTS!$Q:$Q,"&lt;="&amp;BQ$40,RESIDENTS!$H:$H,"&lt;="&amp;BQ$40,RESIDENTS!$I:$I,"&gt;="&amp;BQ$39))</f>
        <v/>
      </c>
      <c r="BR48" s="18" t="str">
        <f ca="1">IF(BR$40="","",COUNTIFS(RESIDENTS!$M:$M,"Janssen/Johnson &amp; Johnson",RESIDENTS!$Q:$Q,"&lt;="&amp;BR$40,RESIDENTS!$H:$H,"",RESIDENTS!$I:$I,"")+
COUNTIFS(RESIDENTS!$M:$M,"Janssen/Johnson &amp; Johnson",RESIDENTS!$Q:$Q,"&lt;="&amp;BR$40,RESIDENTS!$H:$H,"",RESIDENTS!$I:$I,"&gt;="&amp;BR$39)+
COUNTIFS(RESIDENTS!$M:$M,"Janssen/Johnson &amp; Johnson",RESIDENTS!$Q:$Q,"&lt;="&amp;BR$40,RESIDENTS!$H:$H,"&lt;="&amp;BR$40,RESIDENTS!$I:$I,"")+
COUNTIFS(RESIDENTS!$M:$M,"Janssen/Johnson &amp; Johnson",RESIDENTS!$Q:$Q,"&lt;="&amp;BR$40,RESIDENTS!$H:$H,"&lt;="&amp;BR$40,RESIDENTS!$I:$I,"&gt;="&amp;BR$39))</f>
        <v/>
      </c>
      <c r="BS48" s="18" t="str">
        <f ca="1">IF(BS$40="","",COUNTIFS(RESIDENTS!$M:$M,"Janssen/Johnson &amp; Johnson",RESIDENTS!$Q:$Q,"&lt;="&amp;BS$40,RESIDENTS!$H:$H,"",RESIDENTS!$I:$I,"")+
COUNTIFS(RESIDENTS!$M:$M,"Janssen/Johnson &amp; Johnson",RESIDENTS!$Q:$Q,"&lt;="&amp;BS$40,RESIDENTS!$H:$H,"",RESIDENTS!$I:$I,"&gt;="&amp;BS$39)+
COUNTIFS(RESIDENTS!$M:$M,"Janssen/Johnson &amp; Johnson",RESIDENTS!$Q:$Q,"&lt;="&amp;BS$40,RESIDENTS!$H:$H,"&lt;="&amp;BS$40,RESIDENTS!$I:$I,"")+
COUNTIFS(RESIDENTS!$M:$M,"Janssen/Johnson &amp; Johnson",RESIDENTS!$Q:$Q,"&lt;="&amp;BS$40,RESIDENTS!$H:$H,"&lt;="&amp;BS$40,RESIDENTS!$I:$I,"&gt;="&amp;BS$39))</f>
        <v/>
      </c>
      <c r="BT48" s="18" t="str">
        <f ca="1">IF(BT$40="","",COUNTIFS(RESIDENTS!$M:$M,"Janssen/Johnson &amp; Johnson",RESIDENTS!$Q:$Q,"&lt;="&amp;BT$40,RESIDENTS!$H:$H,"",RESIDENTS!$I:$I,"")+
COUNTIFS(RESIDENTS!$M:$M,"Janssen/Johnson &amp; Johnson",RESIDENTS!$Q:$Q,"&lt;="&amp;BT$40,RESIDENTS!$H:$H,"",RESIDENTS!$I:$I,"&gt;="&amp;BT$39)+
COUNTIFS(RESIDENTS!$M:$M,"Janssen/Johnson &amp; Johnson",RESIDENTS!$Q:$Q,"&lt;="&amp;BT$40,RESIDENTS!$H:$H,"&lt;="&amp;BT$40,RESIDENTS!$I:$I,"")+
COUNTIFS(RESIDENTS!$M:$M,"Janssen/Johnson &amp; Johnson",RESIDENTS!$Q:$Q,"&lt;="&amp;BT$40,RESIDENTS!$H:$H,"&lt;="&amp;BT$40,RESIDENTS!$I:$I,"&gt;="&amp;BT$39))</f>
        <v/>
      </c>
      <c r="BU48" s="18" t="str">
        <f ca="1">IF(BU$40="","",COUNTIFS(RESIDENTS!$M:$M,"Janssen/Johnson &amp; Johnson",RESIDENTS!$Q:$Q,"&lt;="&amp;BU$40,RESIDENTS!$H:$H,"",RESIDENTS!$I:$I,"")+
COUNTIFS(RESIDENTS!$M:$M,"Janssen/Johnson &amp; Johnson",RESIDENTS!$Q:$Q,"&lt;="&amp;BU$40,RESIDENTS!$H:$H,"",RESIDENTS!$I:$I,"&gt;="&amp;BU$39)+
COUNTIFS(RESIDENTS!$M:$M,"Janssen/Johnson &amp; Johnson",RESIDENTS!$Q:$Q,"&lt;="&amp;BU$40,RESIDENTS!$H:$H,"&lt;="&amp;BU$40,RESIDENTS!$I:$I,"")+
COUNTIFS(RESIDENTS!$M:$M,"Janssen/Johnson &amp; Johnson",RESIDENTS!$Q:$Q,"&lt;="&amp;BU$40,RESIDENTS!$H:$H,"&lt;="&amp;BU$40,RESIDENTS!$I:$I,"&gt;="&amp;BU$39))</f>
        <v/>
      </c>
      <c r="BV48" s="18" t="str">
        <f ca="1">IF(BV$40="","",COUNTIFS(RESIDENTS!$M:$M,"Janssen/Johnson &amp; Johnson",RESIDENTS!$Q:$Q,"&lt;="&amp;BV$40,RESIDENTS!$H:$H,"",RESIDENTS!$I:$I,"")+
COUNTIFS(RESIDENTS!$M:$M,"Janssen/Johnson &amp; Johnson",RESIDENTS!$Q:$Q,"&lt;="&amp;BV$40,RESIDENTS!$H:$H,"",RESIDENTS!$I:$I,"&gt;="&amp;BV$39)+
COUNTIFS(RESIDENTS!$M:$M,"Janssen/Johnson &amp; Johnson",RESIDENTS!$Q:$Q,"&lt;="&amp;BV$40,RESIDENTS!$H:$H,"&lt;="&amp;BV$40,RESIDENTS!$I:$I,"")+
COUNTIFS(RESIDENTS!$M:$M,"Janssen/Johnson &amp; Johnson",RESIDENTS!$Q:$Q,"&lt;="&amp;BV$40,RESIDENTS!$H:$H,"&lt;="&amp;BV$40,RESIDENTS!$I:$I,"&gt;="&amp;BV$39))</f>
        <v/>
      </c>
      <c r="BW48" s="18" t="str">
        <f ca="1">IF(BW$40="","",COUNTIFS(RESIDENTS!$M:$M,"Janssen/Johnson &amp; Johnson",RESIDENTS!$Q:$Q,"&lt;="&amp;BW$40,RESIDENTS!$H:$H,"",RESIDENTS!$I:$I,"")+
COUNTIFS(RESIDENTS!$M:$M,"Janssen/Johnson &amp; Johnson",RESIDENTS!$Q:$Q,"&lt;="&amp;BW$40,RESIDENTS!$H:$H,"",RESIDENTS!$I:$I,"&gt;="&amp;BW$39)+
COUNTIFS(RESIDENTS!$M:$M,"Janssen/Johnson &amp; Johnson",RESIDENTS!$Q:$Q,"&lt;="&amp;BW$40,RESIDENTS!$H:$H,"&lt;="&amp;BW$40,RESIDENTS!$I:$I,"")+
COUNTIFS(RESIDENTS!$M:$M,"Janssen/Johnson &amp; Johnson",RESIDENTS!$Q:$Q,"&lt;="&amp;BW$40,RESIDENTS!$H:$H,"&lt;="&amp;BW$40,RESIDENTS!$I:$I,"&gt;="&amp;BW$39))</f>
        <v/>
      </c>
      <c r="BX48" s="18" t="str">
        <f ca="1">IF(BX$40="","",COUNTIFS(RESIDENTS!$M:$M,"Janssen/Johnson &amp; Johnson",RESIDENTS!$Q:$Q,"&lt;="&amp;BX$40,RESIDENTS!$H:$H,"",RESIDENTS!$I:$I,"")+
COUNTIFS(RESIDENTS!$M:$M,"Janssen/Johnson &amp; Johnson",RESIDENTS!$Q:$Q,"&lt;="&amp;BX$40,RESIDENTS!$H:$H,"",RESIDENTS!$I:$I,"&gt;="&amp;BX$39)+
COUNTIFS(RESIDENTS!$M:$M,"Janssen/Johnson &amp; Johnson",RESIDENTS!$Q:$Q,"&lt;="&amp;BX$40,RESIDENTS!$H:$H,"&lt;="&amp;BX$40,RESIDENTS!$I:$I,"")+
COUNTIFS(RESIDENTS!$M:$M,"Janssen/Johnson &amp; Johnson",RESIDENTS!$Q:$Q,"&lt;="&amp;BX$40,RESIDENTS!$H:$H,"&lt;="&amp;BX$40,RESIDENTS!$I:$I,"&gt;="&amp;BX$39))</f>
        <v/>
      </c>
      <c r="BY48" s="18" t="str">
        <f ca="1">IF(BY$40="","",COUNTIFS(RESIDENTS!$M:$M,"Janssen/Johnson &amp; Johnson",RESIDENTS!$Q:$Q,"&lt;="&amp;BY$40,RESIDENTS!$H:$H,"",RESIDENTS!$I:$I,"")+
COUNTIFS(RESIDENTS!$M:$M,"Janssen/Johnson &amp; Johnson",RESIDENTS!$Q:$Q,"&lt;="&amp;BY$40,RESIDENTS!$H:$H,"",RESIDENTS!$I:$I,"&gt;="&amp;BY$39)+
COUNTIFS(RESIDENTS!$M:$M,"Janssen/Johnson &amp; Johnson",RESIDENTS!$Q:$Q,"&lt;="&amp;BY$40,RESIDENTS!$H:$H,"&lt;="&amp;BY$40,RESIDENTS!$I:$I,"")+
COUNTIFS(RESIDENTS!$M:$M,"Janssen/Johnson &amp; Johnson",RESIDENTS!$Q:$Q,"&lt;="&amp;BY$40,RESIDENTS!$H:$H,"&lt;="&amp;BY$40,RESIDENTS!$I:$I,"&gt;="&amp;BY$39))</f>
        <v/>
      </c>
      <c r="BZ48" s="18" t="str">
        <f ca="1">IF(BZ$40="","",COUNTIFS(RESIDENTS!$M:$M,"Janssen/Johnson &amp; Johnson",RESIDENTS!$Q:$Q,"&lt;="&amp;BZ$40,RESIDENTS!$H:$H,"",RESIDENTS!$I:$I,"")+
COUNTIFS(RESIDENTS!$M:$M,"Janssen/Johnson &amp; Johnson",RESIDENTS!$Q:$Q,"&lt;="&amp;BZ$40,RESIDENTS!$H:$H,"",RESIDENTS!$I:$I,"&gt;="&amp;BZ$39)+
COUNTIFS(RESIDENTS!$M:$M,"Janssen/Johnson &amp; Johnson",RESIDENTS!$Q:$Q,"&lt;="&amp;BZ$40,RESIDENTS!$H:$H,"&lt;="&amp;BZ$40,RESIDENTS!$I:$I,"")+
COUNTIFS(RESIDENTS!$M:$M,"Janssen/Johnson &amp; Johnson",RESIDENTS!$Q:$Q,"&lt;="&amp;BZ$40,RESIDENTS!$H:$H,"&lt;="&amp;BZ$40,RESIDENTS!$I:$I,"&gt;="&amp;BZ$39))</f>
        <v/>
      </c>
      <c r="CA48" s="18" t="str">
        <f ca="1">IF(CA$40="","",COUNTIFS(RESIDENTS!$M:$M,"Janssen/Johnson &amp; Johnson",RESIDENTS!$Q:$Q,"&lt;="&amp;CA$40,RESIDENTS!$H:$H,"",RESIDENTS!$I:$I,"")+
COUNTIFS(RESIDENTS!$M:$M,"Janssen/Johnson &amp; Johnson",RESIDENTS!$Q:$Q,"&lt;="&amp;CA$40,RESIDENTS!$H:$H,"",RESIDENTS!$I:$I,"&gt;="&amp;CA$39)+
COUNTIFS(RESIDENTS!$M:$M,"Janssen/Johnson &amp; Johnson",RESIDENTS!$Q:$Q,"&lt;="&amp;CA$40,RESIDENTS!$H:$H,"&lt;="&amp;CA$40,RESIDENTS!$I:$I,"")+
COUNTIFS(RESIDENTS!$M:$M,"Janssen/Johnson &amp; Johnson",RESIDENTS!$Q:$Q,"&lt;="&amp;CA$40,RESIDENTS!$H:$H,"&lt;="&amp;CA$40,RESIDENTS!$I:$I,"&gt;="&amp;CA$39))</f>
        <v/>
      </c>
      <c r="CB48" s="18" t="str">
        <f ca="1">IF(CB$40="","",COUNTIFS(RESIDENTS!$M:$M,"Janssen/Johnson &amp; Johnson",RESIDENTS!$Q:$Q,"&lt;="&amp;CB$40,RESIDENTS!$H:$H,"",RESIDENTS!$I:$I,"")+
COUNTIFS(RESIDENTS!$M:$M,"Janssen/Johnson &amp; Johnson",RESIDENTS!$Q:$Q,"&lt;="&amp;CB$40,RESIDENTS!$H:$H,"",RESIDENTS!$I:$I,"&gt;="&amp;CB$39)+
COUNTIFS(RESIDENTS!$M:$M,"Janssen/Johnson &amp; Johnson",RESIDENTS!$Q:$Q,"&lt;="&amp;CB$40,RESIDENTS!$H:$H,"&lt;="&amp;CB$40,RESIDENTS!$I:$I,"")+
COUNTIFS(RESIDENTS!$M:$M,"Janssen/Johnson &amp; Johnson",RESIDENTS!$Q:$Q,"&lt;="&amp;CB$40,RESIDENTS!$H:$H,"&lt;="&amp;CB$40,RESIDENTS!$I:$I,"&gt;="&amp;CB$39))</f>
        <v/>
      </c>
      <c r="CC48" s="18" t="str">
        <f ca="1">IF(CC$40="","",COUNTIFS(RESIDENTS!$M:$M,"Janssen/Johnson &amp; Johnson",RESIDENTS!$Q:$Q,"&lt;="&amp;CC$40,RESIDENTS!$H:$H,"",RESIDENTS!$I:$I,"")+
COUNTIFS(RESIDENTS!$M:$M,"Janssen/Johnson &amp; Johnson",RESIDENTS!$Q:$Q,"&lt;="&amp;CC$40,RESIDENTS!$H:$H,"",RESIDENTS!$I:$I,"&gt;="&amp;CC$39)+
COUNTIFS(RESIDENTS!$M:$M,"Janssen/Johnson &amp; Johnson",RESIDENTS!$Q:$Q,"&lt;="&amp;CC$40,RESIDENTS!$H:$H,"&lt;="&amp;CC$40,RESIDENTS!$I:$I,"")+
COUNTIFS(RESIDENTS!$M:$M,"Janssen/Johnson &amp; Johnson",RESIDENTS!$Q:$Q,"&lt;="&amp;CC$40,RESIDENTS!$H:$H,"&lt;="&amp;CC$40,RESIDENTS!$I:$I,"&gt;="&amp;CC$39))</f>
        <v/>
      </c>
      <c r="CD48" s="18" t="str">
        <f ca="1">IF(CD$40="","",COUNTIFS(RESIDENTS!$M:$M,"Janssen/Johnson &amp; Johnson",RESIDENTS!$Q:$Q,"&lt;="&amp;CD$40,RESIDENTS!$H:$H,"",RESIDENTS!$I:$I,"")+
COUNTIFS(RESIDENTS!$M:$M,"Janssen/Johnson &amp; Johnson",RESIDENTS!$Q:$Q,"&lt;="&amp;CD$40,RESIDENTS!$H:$H,"",RESIDENTS!$I:$I,"&gt;="&amp;CD$39)+
COUNTIFS(RESIDENTS!$M:$M,"Janssen/Johnson &amp; Johnson",RESIDENTS!$Q:$Q,"&lt;="&amp;CD$40,RESIDENTS!$H:$H,"&lt;="&amp;CD$40,RESIDENTS!$I:$I,"")+
COUNTIFS(RESIDENTS!$M:$M,"Janssen/Johnson &amp; Johnson",RESIDENTS!$Q:$Q,"&lt;="&amp;CD$40,RESIDENTS!$H:$H,"&lt;="&amp;CD$40,RESIDENTS!$I:$I,"&gt;="&amp;CD$39))</f>
        <v/>
      </c>
      <c r="CE48" s="18" t="str">
        <f ca="1">IF(CE$40="","",COUNTIFS(RESIDENTS!$M:$M,"Janssen/Johnson &amp; Johnson",RESIDENTS!$Q:$Q,"&lt;="&amp;CE$40,RESIDENTS!$H:$H,"",RESIDENTS!$I:$I,"")+
COUNTIFS(RESIDENTS!$M:$M,"Janssen/Johnson &amp; Johnson",RESIDENTS!$Q:$Q,"&lt;="&amp;CE$40,RESIDENTS!$H:$H,"",RESIDENTS!$I:$I,"&gt;="&amp;CE$39)+
COUNTIFS(RESIDENTS!$M:$M,"Janssen/Johnson &amp; Johnson",RESIDENTS!$Q:$Q,"&lt;="&amp;CE$40,RESIDENTS!$H:$H,"&lt;="&amp;CE$40,RESIDENTS!$I:$I,"")+
COUNTIFS(RESIDENTS!$M:$M,"Janssen/Johnson &amp; Johnson",RESIDENTS!$Q:$Q,"&lt;="&amp;CE$40,RESIDENTS!$H:$H,"&lt;="&amp;CE$40,RESIDENTS!$I:$I,"&gt;="&amp;CE$39))</f>
        <v/>
      </c>
      <c r="CF48" s="18" t="str">
        <f ca="1">IF(CF$40="","",COUNTIFS(RESIDENTS!$M:$M,"Janssen/Johnson &amp; Johnson",RESIDENTS!$Q:$Q,"&lt;="&amp;CF$40,RESIDENTS!$H:$H,"",RESIDENTS!$I:$I,"")+
COUNTIFS(RESIDENTS!$M:$M,"Janssen/Johnson &amp; Johnson",RESIDENTS!$Q:$Q,"&lt;="&amp;CF$40,RESIDENTS!$H:$H,"",RESIDENTS!$I:$I,"&gt;="&amp;CF$39)+
COUNTIFS(RESIDENTS!$M:$M,"Janssen/Johnson &amp; Johnson",RESIDENTS!$Q:$Q,"&lt;="&amp;CF$40,RESIDENTS!$H:$H,"&lt;="&amp;CF$40,RESIDENTS!$I:$I,"")+
COUNTIFS(RESIDENTS!$M:$M,"Janssen/Johnson &amp; Johnson",RESIDENTS!$Q:$Q,"&lt;="&amp;CF$40,RESIDENTS!$H:$H,"&lt;="&amp;CF$40,RESIDENTS!$I:$I,"&gt;="&amp;CF$39))</f>
        <v/>
      </c>
      <c r="CG48" s="18" t="str">
        <f ca="1">IF(CG$40="","",COUNTIFS(RESIDENTS!$M:$M,"Janssen/Johnson &amp; Johnson",RESIDENTS!$Q:$Q,"&lt;="&amp;CG$40,RESIDENTS!$H:$H,"",RESIDENTS!$I:$I,"")+
COUNTIFS(RESIDENTS!$M:$M,"Janssen/Johnson &amp; Johnson",RESIDENTS!$Q:$Q,"&lt;="&amp;CG$40,RESIDENTS!$H:$H,"",RESIDENTS!$I:$I,"&gt;="&amp;CG$39)+
COUNTIFS(RESIDENTS!$M:$M,"Janssen/Johnson &amp; Johnson",RESIDENTS!$Q:$Q,"&lt;="&amp;CG$40,RESIDENTS!$H:$H,"&lt;="&amp;CG$40,RESIDENTS!$I:$I,"")+
COUNTIFS(RESIDENTS!$M:$M,"Janssen/Johnson &amp; Johnson",RESIDENTS!$Q:$Q,"&lt;="&amp;CG$40,RESIDENTS!$H:$H,"&lt;="&amp;CG$40,RESIDENTS!$I:$I,"&gt;="&amp;CG$39))</f>
        <v/>
      </c>
      <c r="CH48" s="18" t="str">
        <f ca="1">IF(CH$40="","",COUNTIFS(RESIDENTS!$M:$M,"Janssen/Johnson &amp; Johnson",RESIDENTS!$Q:$Q,"&lt;="&amp;CH$40,RESIDENTS!$H:$H,"",RESIDENTS!$I:$I,"")+
COUNTIFS(RESIDENTS!$M:$M,"Janssen/Johnson &amp; Johnson",RESIDENTS!$Q:$Q,"&lt;="&amp;CH$40,RESIDENTS!$H:$H,"",RESIDENTS!$I:$I,"&gt;="&amp;CH$39)+
COUNTIFS(RESIDENTS!$M:$M,"Janssen/Johnson &amp; Johnson",RESIDENTS!$Q:$Q,"&lt;="&amp;CH$40,RESIDENTS!$H:$H,"&lt;="&amp;CH$40,RESIDENTS!$I:$I,"")+
COUNTIFS(RESIDENTS!$M:$M,"Janssen/Johnson &amp; Johnson",RESIDENTS!$Q:$Q,"&lt;="&amp;CH$40,RESIDENTS!$H:$H,"&lt;="&amp;CH$40,RESIDENTS!$I:$I,"&gt;="&amp;CH$39))</f>
        <v/>
      </c>
      <c r="CI48" s="18" t="str">
        <f ca="1">IF(CI$40="","",COUNTIFS(RESIDENTS!$M:$M,"Janssen/Johnson &amp; Johnson",RESIDENTS!$Q:$Q,"&lt;="&amp;CI$40,RESIDENTS!$H:$H,"",RESIDENTS!$I:$I,"")+
COUNTIFS(RESIDENTS!$M:$M,"Janssen/Johnson &amp; Johnson",RESIDENTS!$Q:$Q,"&lt;="&amp;CI$40,RESIDENTS!$H:$H,"",RESIDENTS!$I:$I,"&gt;="&amp;CI$39)+
COUNTIFS(RESIDENTS!$M:$M,"Janssen/Johnson &amp; Johnson",RESIDENTS!$Q:$Q,"&lt;="&amp;CI$40,RESIDENTS!$H:$H,"&lt;="&amp;CI$40,RESIDENTS!$I:$I,"")+
COUNTIFS(RESIDENTS!$M:$M,"Janssen/Johnson &amp; Johnson",RESIDENTS!$Q:$Q,"&lt;="&amp;CI$40,RESIDENTS!$H:$H,"&lt;="&amp;CI$40,RESIDENTS!$I:$I,"&gt;="&amp;CI$39))</f>
        <v/>
      </c>
      <c r="CJ48" s="18" t="str">
        <f ca="1">IF(CJ$40="","",COUNTIFS(RESIDENTS!$M:$M,"Janssen/Johnson &amp; Johnson",RESIDENTS!$Q:$Q,"&lt;="&amp;CJ$40,RESIDENTS!$H:$H,"",RESIDENTS!$I:$I,"")+
COUNTIFS(RESIDENTS!$M:$M,"Janssen/Johnson &amp; Johnson",RESIDENTS!$Q:$Q,"&lt;="&amp;CJ$40,RESIDENTS!$H:$H,"",RESIDENTS!$I:$I,"&gt;="&amp;CJ$39)+
COUNTIFS(RESIDENTS!$M:$M,"Janssen/Johnson &amp; Johnson",RESIDENTS!$Q:$Q,"&lt;="&amp;CJ$40,RESIDENTS!$H:$H,"&lt;="&amp;CJ$40,RESIDENTS!$I:$I,"")+
COUNTIFS(RESIDENTS!$M:$M,"Janssen/Johnson &amp; Johnson",RESIDENTS!$Q:$Q,"&lt;="&amp;CJ$40,RESIDENTS!$H:$H,"&lt;="&amp;CJ$40,RESIDENTS!$I:$I,"&gt;="&amp;CJ$39))</f>
        <v/>
      </c>
      <c r="CK48" s="18" t="str">
        <f ca="1">IF(CK$40="","",COUNTIFS(RESIDENTS!$M:$M,"Janssen/Johnson &amp; Johnson",RESIDENTS!$Q:$Q,"&lt;="&amp;CK$40,RESIDENTS!$H:$H,"",RESIDENTS!$I:$I,"")+
COUNTIFS(RESIDENTS!$M:$M,"Janssen/Johnson &amp; Johnson",RESIDENTS!$Q:$Q,"&lt;="&amp;CK$40,RESIDENTS!$H:$H,"",RESIDENTS!$I:$I,"&gt;="&amp;CK$39)+
COUNTIFS(RESIDENTS!$M:$M,"Janssen/Johnson &amp; Johnson",RESIDENTS!$Q:$Q,"&lt;="&amp;CK$40,RESIDENTS!$H:$H,"&lt;="&amp;CK$40,RESIDENTS!$I:$I,"")+
COUNTIFS(RESIDENTS!$M:$M,"Janssen/Johnson &amp; Johnson",RESIDENTS!$Q:$Q,"&lt;="&amp;CK$40,RESIDENTS!$H:$H,"&lt;="&amp;CK$40,RESIDENTS!$I:$I,"&gt;="&amp;CK$39))</f>
        <v/>
      </c>
      <c r="CL48" s="18" t="str">
        <f ca="1">IF(CL$40="","",COUNTIFS(RESIDENTS!$M:$M,"Janssen/Johnson &amp; Johnson",RESIDENTS!$Q:$Q,"&lt;="&amp;CL$40,RESIDENTS!$H:$H,"",RESIDENTS!$I:$I,"")+
COUNTIFS(RESIDENTS!$M:$M,"Janssen/Johnson &amp; Johnson",RESIDENTS!$Q:$Q,"&lt;="&amp;CL$40,RESIDENTS!$H:$H,"",RESIDENTS!$I:$I,"&gt;="&amp;CL$39)+
COUNTIFS(RESIDENTS!$M:$M,"Janssen/Johnson &amp; Johnson",RESIDENTS!$Q:$Q,"&lt;="&amp;CL$40,RESIDENTS!$H:$H,"&lt;="&amp;CL$40,RESIDENTS!$I:$I,"")+
COUNTIFS(RESIDENTS!$M:$M,"Janssen/Johnson &amp; Johnson",RESIDENTS!$Q:$Q,"&lt;="&amp;CL$40,RESIDENTS!$H:$H,"&lt;="&amp;CL$40,RESIDENTS!$I:$I,"&gt;="&amp;CL$39))</f>
        <v/>
      </c>
      <c r="CM48" s="18" t="str">
        <f ca="1">IF(CM$40="","",COUNTIFS(RESIDENTS!$M:$M,"Janssen/Johnson &amp; Johnson",RESIDENTS!$Q:$Q,"&lt;="&amp;CM$40,RESIDENTS!$H:$H,"",RESIDENTS!$I:$I,"")+
COUNTIFS(RESIDENTS!$M:$M,"Janssen/Johnson &amp; Johnson",RESIDENTS!$Q:$Q,"&lt;="&amp;CM$40,RESIDENTS!$H:$H,"",RESIDENTS!$I:$I,"&gt;="&amp;CM$39)+
COUNTIFS(RESIDENTS!$M:$M,"Janssen/Johnson &amp; Johnson",RESIDENTS!$Q:$Q,"&lt;="&amp;CM$40,RESIDENTS!$H:$H,"&lt;="&amp;CM$40,RESIDENTS!$I:$I,"")+
COUNTIFS(RESIDENTS!$M:$M,"Janssen/Johnson &amp; Johnson",RESIDENTS!$Q:$Q,"&lt;="&amp;CM$40,RESIDENTS!$H:$H,"&lt;="&amp;CM$40,RESIDENTS!$I:$I,"&gt;="&amp;CM$39))</f>
        <v/>
      </c>
      <c r="CN48" s="18" t="str">
        <f ca="1">IF(CN$40="","",COUNTIFS(RESIDENTS!$M:$M,"Janssen/Johnson &amp; Johnson",RESIDENTS!$Q:$Q,"&lt;="&amp;CN$40,RESIDENTS!$H:$H,"",RESIDENTS!$I:$I,"")+
COUNTIFS(RESIDENTS!$M:$M,"Janssen/Johnson &amp; Johnson",RESIDENTS!$Q:$Q,"&lt;="&amp;CN$40,RESIDENTS!$H:$H,"",RESIDENTS!$I:$I,"&gt;="&amp;CN$39)+
COUNTIFS(RESIDENTS!$M:$M,"Janssen/Johnson &amp; Johnson",RESIDENTS!$Q:$Q,"&lt;="&amp;CN$40,RESIDENTS!$H:$H,"&lt;="&amp;CN$40,RESIDENTS!$I:$I,"")+
COUNTIFS(RESIDENTS!$M:$M,"Janssen/Johnson &amp; Johnson",RESIDENTS!$Q:$Q,"&lt;="&amp;CN$40,RESIDENTS!$H:$H,"&lt;="&amp;CN$40,RESIDENTS!$I:$I,"&gt;="&amp;CN$39))</f>
        <v/>
      </c>
      <c r="CO48" s="18" t="str">
        <f ca="1">IF(CO$40="","",COUNTIFS(RESIDENTS!$M:$M,"Janssen/Johnson &amp; Johnson",RESIDENTS!$Q:$Q,"&lt;="&amp;CO$40,RESIDENTS!$H:$H,"",RESIDENTS!$I:$I,"")+
COUNTIFS(RESIDENTS!$M:$M,"Janssen/Johnson &amp; Johnson",RESIDENTS!$Q:$Q,"&lt;="&amp;CO$40,RESIDENTS!$H:$H,"",RESIDENTS!$I:$I,"&gt;="&amp;CO$39)+
COUNTIFS(RESIDENTS!$M:$M,"Janssen/Johnson &amp; Johnson",RESIDENTS!$Q:$Q,"&lt;="&amp;CO$40,RESIDENTS!$H:$H,"&lt;="&amp;CO$40,RESIDENTS!$I:$I,"")+
COUNTIFS(RESIDENTS!$M:$M,"Janssen/Johnson &amp; Johnson",RESIDENTS!$Q:$Q,"&lt;="&amp;CO$40,RESIDENTS!$H:$H,"&lt;="&amp;CO$40,RESIDENTS!$I:$I,"&gt;="&amp;CO$39))</f>
        <v/>
      </c>
      <c r="CP48" s="18" t="str">
        <f ca="1">IF(CP$40="","",COUNTIFS(RESIDENTS!$M:$M,"Janssen/Johnson &amp; Johnson",RESIDENTS!$Q:$Q,"&lt;="&amp;CP$40,RESIDENTS!$H:$H,"",RESIDENTS!$I:$I,"")+
COUNTIFS(RESIDENTS!$M:$M,"Janssen/Johnson &amp; Johnson",RESIDENTS!$Q:$Q,"&lt;="&amp;CP$40,RESIDENTS!$H:$H,"",RESIDENTS!$I:$I,"&gt;="&amp;CP$39)+
COUNTIFS(RESIDENTS!$M:$M,"Janssen/Johnson &amp; Johnson",RESIDENTS!$Q:$Q,"&lt;="&amp;CP$40,RESIDENTS!$H:$H,"&lt;="&amp;CP$40,RESIDENTS!$I:$I,"")+
COUNTIFS(RESIDENTS!$M:$M,"Janssen/Johnson &amp; Johnson",RESIDENTS!$Q:$Q,"&lt;="&amp;CP$40,RESIDENTS!$H:$H,"&lt;="&amp;CP$40,RESIDENTS!$I:$I,"&gt;="&amp;CP$39))</f>
        <v/>
      </c>
      <c r="CQ48" s="18" t="str">
        <f ca="1">IF(CQ$40="","",COUNTIFS(RESIDENTS!$M:$M,"Janssen/Johnson &amp; Johnson",RESIDENTS!$Q:$Q,"&lt;="&amp;CQ$40,RESIDENTS!$H:$H,"",RESIDENTS!$I:$I,"")+
COUNTIFS(RESIDENTS!$M:$M,"Janssen/Johnson &amp; Johnson",RESIDENTS!$Q:$Q,"&lt;="&amp;CQ$40,RESIDENTS!$H:$H,"",RESIDENTS!$I:$I,"&gt;="&amp;CQ$39)+
COUNTIFS(RESIDENTS!$M:$M,"Janssen/Johnson &amp; Johnson",RESIDENTS!$Q:$Q,"&lt;="&amp;CQ$40,RESIDENTS!$H:$H,"&lt;="&amp;CQ$40,RESIDENTS!$I:$I,"")+
COUNTIFS(RESIDENTS!$M:$M,"Janssen/Johnson &amp; Johnson",RESIDENTS!$Q:$Q,"&lt;="&amp;CQ$40,RESIDENTS!$H:$H,"&lt;="&amp;CQ$40,RESIDENTS!$I:$I,"&gt;="&amp;CQ$39))</f>
        <v/>
      </c>
      <c r="CR48" s="18" t="str">
        <f ca="1">IF(CR$40="","",COUNTIFS(RESIDENTS!$M:$M,"Janssen/Johnson &amp; Johnson",RESIDENTS!$Q:$Q,"&lt;="&amp;CR$40,RESIDENTS!$H:$H,"",RESIDENTS!$I:$I,"")+
COUNTIFS(RESIDENTS!$M:$M,"Janssen/Johnson &amp; Johnson",RESIDENTS!$Q:$Q,"&lt;="&amp;CR$40,RESIDENTS!$H:$H,"",RESIDENTS!$I:$I,"&gt;="&amp;CR$39)+
COUNTIFS(RESIDENTS!$M:$M,"Janssen/Johnson &amp; Johnson",RESIDENTS!$Q:$Q,"&lt;="&amp;CR$40,RESIDENTS!$H:$H,"&lt;="&amp;CR$40,RESIDENTS!$I:$I,"")+
COUNTIFS(RESIDENTS!$M:$M,"Janssen/Johnson &amp; Johnson",RESIDENTS!$Q:$Q,"&lt;="&amp;CR$40,RESIDENTS!$H:$H,"&lt;="&amp;CR$40,RESIDENTS!$I:$I,"&gt;="&amp;CR$39))</f>
        <v/>
      </c>
      <c r="CS48" s="18" t="str">
        <f ca="1">IF(CS$40="","",COUNTIFS(RESIDENTS!$M:$M,"Janssen/Johnson &amp; Johnson",RESIDENTS!$Q:$Q,"&lt;="&amp;CS$40,RESIDENTS!$H:$H,"",RESIDENTS!$I:$I,"")+
COUNTIFS(RESIDENTS!$M:$M,"Janssen/Johnson &amp; Johnson",RESIDENTS!$Q:$Q,"&lt;="&amp;CS$40,RESIDENTS!$H:$H,"",RESIDENTS!$I:$I,"&gt;="&amp;CS$39)+
COUNTIFS(RESIDENTS!$M:$M,"Janssen/Johnson &amp; Johnson",RESIDENTS!$Q:$Q,"&lt;="&amp;CS$40,RESIDENTS!$H:$H,"&lt;="&amp;CS$40,RESIDENTS!$I:$I,"")+
COUNTIFS(RESIDENTS!$M:$M,"Janssen/Johnson &amp; Johnson",RESIDENTS!$Q:$Q,"&lt;="&amp;CS$40,RESIDENTS!$H:$H,"&lt;="&amp;CS$40,RESIDENTS!$I:$I,"&gt;="&amp;CS$39))</f>
        <v/>
      </c>
      <c r="CT48" s="18" t="str">
        <f ca="1">IF(CT$40="","",COUNTIFS(RESIDENTS!$M:$M,"Janssen/Johnson &amp; Johnson",RESIDENTS!$Q:$Q,"&lt;="&amp;CT$40,RESIDENTS!$H:$H,"",RESIDENTS!$I:$I,"")+
COUNTIFS(RESIDENTS!$M:$M,"Janssen/Johnson &amp; Johnson",RESIDENTS!$Q:$Q,"&lt;="&amp;CT$40,RESIDENTS!$H:$H,"",RESIDENTS!$I:$I,"&gt;="&amp;CT$39)+
COUNTIFS(RESIDENTS!$M:$M,"Janssen/Johnson &amp; Johnson",RESIDENTS!$Q:$Q,"&lt;="&amp;CT$40,RESIDENTS!$H:$H,"&lt;="&amp;CT$40,RESIDENTS!$I:$I,"")+
COUNTIFS(RESIDENTS!$M:$M,"Janssen/Johnson &amp; Johnson",RESIDENTS!$Q:$Q,"&lt;="&amp;CT$40,RESIDENTS!$H:$H,"&lt;="&amp;CT$40,RESIDENTS!$I:$I,"&gt;="&amp;CT$39))</f>
        <v/>
      </c>
      <c r="CU48" s="18" t="str">
        <f ca="1">IF(CU$40="","",COUNTIFS(RESIDENTS!$M:$M,"Janssen/Johnson &amp; Johnson",RESIDENTS!$Q:$Q,"&lt;="&amp;CU$40,RESIDENTS!$H:$H,"",RESIDENTS!$I:$I,"")+
COUNTIFS(RESIDENTS!$M:$M,"Janssen/Johnson &amp; Johnson",RESIDENTS!$Q:$Q,"&lt;="&amp;CU$40,RESIDENTS!$H:$H,"",RESIDENTS!$I:$I,"&gt;="&amp;CU$39)+
COUNTIFS(RESIDENTS!$M:$M,"Janssen/Johnson &amp; Johnson",RESIDENTS!$Q:$Q,"&lt;="&amp;CU$40,RESIDENTS!$H:$H,"&lt;="&amp;CU$40,RESIDENTS!$I:$I,"")+
COUNTIFS(RESIDENTS!$M:$M,"Janssen/Johnson &amp; Johnson",RESIDENTS!$Q:$Q,"&lt;="&amp;CU$40,RESIDENTS!$H:$H,"&lt;="&amp;CU$40,RESIDENTS!$I:$I,"&gt;="&amp;CU$39))</f>
        <v/>
      </c>
      <c r="CV48" s="18" t="str">
        <f ca="1">IF(CV$40="","",COUNTIFS(RESIDENTS!$M:$M,"Janssen/Johnson &amp; Johnson",RESIDENTS!$Q:$Q,"&lt;="&amp;CV$40,RESIDENTS!$H:$H,"",RESIDENTS!$I:$I,"")+
COUNTIFS(RESIDENTS!$M:$M,"Janssen/Johnson &amp; Johnson",RESIDENTS!$Q:$Q,"&lt;="&amp;CV$40,RESIDENTS!$H:$H,"",RESIDENTS!$I:$I,"&gt;="&amp;CV$39)+
COUNTIFS(RESIDENTS!$M:$M,"Janssen/Johnson &amp; Johnson",RESIDENTS!$Q:$Q,"&lt;="&amp;CV$40,RESIDENTS!$H:$H,"&lt;="&amp;CV$40,RESIDENTS!$I:$I,"")+
COUNTIFS(RESIDENTS!$M:$M,"Janssen/Johnson &amp; Johnson",RESIDENTS!$Q:$Q,"&lt;="&amp;CV$40,RESIDENTS!$H:$H,"&lt;="&amp;CV$40,RESIDENTS!$I:$I,"&gt;="&amp;CV$39))</f>
        <v/>
      </c>
      <c r="CW48" s="18" t="str">
        <f ca="1">IF(CW$40="","",COUNTIFS(RESIDENTS!$M:$M,"Janssen/Johnson &amp; Johnson",RESIDENTS!$Q:$Q,"&lt;="&amp;CW$40,RESIDENTS!$H:$H,"",RESIDENTS!$I:$I,"")+
COUNTIFS(RESIDENTS!$M:$M,"Janssen/Johnson &amp; Johnson",RESIDENTS!$Q:$Q,"&lt;="&amp;CW$40,RESIDENTS!$H:$H,"",RESIDENTS!$I:$I,"&gt;="&amp;CW$39)+
COUNTIFS(RESIDENTS!$M:$M,"Janssen/Johnson &amp; Johnson",RESIDENTS!$Q:$Q,"&lt;="&amp;CW$40,RESIDENTS!$H:$H,"&lt;="&amp;CW$40,RESIDENTS!$I:$I,"")+
COUNTIFS(RESIDENTS!$M:$M,"Janssen/Johnson &amp; Johnson",RESIDENTS!$Q:$Q,"&lt;="&amp;CW$40,RESIDENTS!$H:$H,"&lt;="&amp;CW$40,RESIDENTS!$I:$I,"&gt;="&amp;CW$39))</f>
        <v/>
      </c>
      <c r="CX48" s="18" t="str">
        <f ca="1">IF(CX$40="","",COUNTIFS(RESIDENTS!$M:$M,"Janssen/Johnson &amp; Johnson",RESIDENTS!$Q:$Q,"&lt;="&amp;CX$40,RESIDENTS!$H:$H,"",RESIDENTS!$I:$I,"")+
COUNTIFS(RESIDENTS!$M:$M,"Janssen/Johnson &amp; Johnson",RESIDENTS!$Q:$Q,"&lt;="&amp;CX$40,RESIDENTS!$H:$H,"",RESIDENTS!$I:$I,"&gt;="&amp;CX$39)+
COUNTIFS(RESIDENTS!$M:$M,"Janssen/Johnson &amp; Johnson",RESIDENTS!$Q:$Q,"&lt;="&amp;CX$40,RESIDENTS!$H:$H,"&lt;="&amp;CX$40,RESIDENTS!$I:$I,"")+
COUNTIFS(RESIDENTS!$M:$M,"Janssen/Johnson &amp; Johnson",RESIDENTS!$Q:$Q,"&lt;="&amp;CX$40,RESIDENTS!$H:$H,"&lt;="&amp;CX$40,RESIDENTS!$I:$I,"&gt;="&amp;CX$39))</f>
        <v/>
      </c>
      <c r="CY48" s="18" t="str">
        <f ca="1">IF(CY$40="","",COUNTIFS(RESIDENTS!$M:$M,"Janssen/Johnson &amp; Johnson",RESIDENTS!$Q:$Q,"&lt;="&amp;CY$40,RESIDENTS!$H:$H,"",RESIDENTS!$I:$I,"")+
COUNTIFS(RESIDENTS!$M:$M,"Janssen/Johnson &amp; Johnson",RESIDENTS!$Q:$Q,"&lt;="&amp;CY$40,RESIDENTS!$H:$H,"",RESIDENTS!$I:$I,"&gt;="&amp;CY$39)+
COUNTIFS(RESIDENTS!$M:$M,"Janssen/Johnson &amp; Johnson",RESIDENTS!$Q:$Q,"&lt;="&amp;CY$40,RESIDENTS!$H:$H,"&lt;="&amp;CY$40,RESIDENTS!$I:$I,"")+
COUNTIFS(RESIDENTS!$M:$M,"Janssen/Johnson &amp; Johnson",RESIDENTS!$Q:$Q,"&lt;="&amp;CY$40,RESIDENTS!$H:$H,"&lt;="&amp;CY$40,RESIDENTS!$I:$I,"&gt;="&amp;CY$39))</f>
        <v/>
      </c>
      <c r="CZ48" s="18" t="str">
        <f ca="1">IF(CZ$40="","",COUNTIFS(RESIDENTS!$M:$M,"Janssen/Johnson &amp; Johnson",RESIDENTS!$Q:$Q,"&lt;="&amp;CZ$40,RESIDENTS!$H:$H,"",RESIDENTS!$I:$I,"")+
COUNTIFS(RESIDENTS!$M:$M,"Janssen/Johnson &amp; Johnson",RESIDENTS!$Q:$Q,"&lt;="&amp;CZ$40,RESIDENTS!$H:$H,"",RESIDENTS!$I:$I,"&gt;="&amp;CZ$39)+
COUNTIFS(RESIDENTS!$M:$M,"Janssen/Johnson &amp; Johnson",RESIDENTS!$Q:$Q,"&lt;="&amp;CZ$40,RESIDENTS!$H:$H,"&lt;="&amp;CZ$40,RESIDENTS!$I:$I,"")+
COUNTIFS(RESIDENTS!$M:$M,"Janssen/Johnson &amp; Johnson",RESIDENTS!$Q:$Q,"&lt;="&amp;CZ$40,RESIDENTS!$H:$H,"&lt;="&amp;CZ$40,RESIDENTS!$I:$I,"&gt;="&amp;CZ$39))</f>
        <v/>
      </c>
      <c r="DA48" s="18" t="str">
        <f ca="1">IF(DA$40="","",COUNTIFS(RESIDENTS!$M:$M,"Janssen/Johnson &amp; Johnson",RESIDENTS!$Q:$Q,"&lt;="&amp;DA$40,RESIDENTS!$H:$H,"",RESIDENTS!$I:$I,"")+
COUNTIFS(RESIDENTS!$M:$M,"Janssen/Johnson &amp; Johnson",RESIDENTS!$Q:$Q,"&lt;="&amp;DA$40,RESIDENTS!$H:$H,"",RESIDENTS!$I:$I,"&gt;="&amp;DA$39)+
COUNTIFS(RESIDENTS!$M:$M,"Janssen/Johnson &amp; Johnson",RESIDENTS!$Q:$Q,"&lt;="&amp;DA$40,RESIDENTS!$H:$H,"&lt;="&amp;DA$40,RESIDENTS!$I:$I,"")+
COUNTIFS(RESIDENTS!$M:$M,"Janssen/Johnson &amp; Johnson",RESIDENTS!$Q:$Q,"&lt;="&amp;DA$40,RESIDENTS!$H:$H,"&lt;="&amp;DA$40,RESIDENTS!$I:$I,"&gt;="&amp;DA$39))</f>
        <v/>
      </c>
      <c r="DB48" s="18" t="str">
        <f ca="1">IF(DB$40="","",COUNTIFS(RESIDENTS!$M:$M,"Janssen/Johnson &amp; Johnson",RESIDENTS!$Q:$Q,"&lt;="&amp;DB$40,RESIDENTS!$H:$H,"",RESIDENTS!$I:$I,"")+
COUNTIFS(RESIDENTS!$M:$M,"Janssen/Johnson &amp; Johnson",RESIDENTS!$Q:$Q,"&lt;="&amp;DB$40,RESIDENTS!$H:$H,"",RESIDENTS!$I:$I,"&gt;="&amp;DB$39)+
COUNTIFS(RESIDENTS!$M:$M,"Janssen/Johnson &amp; Johnson",RESIDENTS!$Q:$Q,"&lt;="&amp;DB$40,RESIDENTS!$H:$H,"&lt;="&amp;DB$40,RESIDENTS!$I:$I,"")+
COUNTIFS(RESIDENTS!$M:$M,"Janssen/Johnson &amp; Johnson",RESIDENTS!$Q:$Q,"&lt;="&amp;DB$40,RESIDENTS!$H:$H,"&lt;="&amp;DB$40,RESIDENTS!$I:$I,"&gt;="&amp;DB$39))</f>
        <v/>
      </c>
      <c r="DC48" s="18" t="str">
        <f ca="1">IF(DC$40="","",COUNTIFS(RESIDENTS!$M:$M,"Janssen/Johnson &amp; Johnson",RESIDENTS!$Q:$Q,"&lt;="&amp;DC$40,RESIDENTS!$H:$H,"",RESIDENTS!$I:$I,"")+
COUNTIFS(RESIDENTS!$M:$M,"Janssen/Johnson &amp; Johnson",RESIDENTS!$Q:$Q,"&lt;="&amp;DC$40,RESIDENTS!$H:$H,"",RESIDENTS!$I:$I,"&gt;="&amp;DC$39)+
COUNTIFS(RESIDENTS!$M:$M,"Janssen/Johnson &amp; Johnson",RESIDENTS!$Q:$Q,"&lt;="&amp;DC$40,RESIDENTS!$H:$H,"&lt;="&amp;DC$40,RESIDENTS!$I:$I,"")+
COUNTIFS(RESIDENTS!$M:$M,"Janssen/Johnson &amp; Johnson",RESIDENTS!$Q:$Q,"&lt;="&amp;DC$40,RESIDENTS!$H:$H,"&lt;="&amp;DC$40,RESIDENTS!$I:$I,"&gt;="&amp;DC$39))</f>
        <v/>
      </c>
      <c r="DD48" s="18" t="str">
        <f ca="1">IF(DD$40="","",COUNTIFS(RESIDENTS!$M:$M,"Janssen/Johnson &amp; Johnson",RESIDENTS!$Q:$Q,"&lt;="&amp;DD$40,RESIDENTS!$H:$H,"",RESIDENTS!$I:$I,"")+
COUNTIFS(RESIDENTS!$M:$M,"Janssen/Johnson &amp; Johnson",RESIDENTS!$Q:$Q,"&lt;="&amp;DD$40,RESIDENTS!$H:$H,"",RESIDENTS!$I:$I,"&gt;="&amp;DD$39)+
COUNTIFS(RESIDENTS!$M:$M,"Janssen/Johnson &amp; Johnson",RESIDENTS!$Q:$Q,"&lt;="&amp;DD$40,RESIDENTS!$H:$H,"&lt;="&amp;DD$40,RESIDENTS!$I:$I,"")+
COUNTIFS(RESIDENTS!$M:$M,"Janssen/Johnson &amp; Johnson",RESIDENTS!$Q:$Q,"&lt;="&amp;DD$40,RESIDENTS!$H:$H,"&lt;="&amp;DD$40,RESIDENTS!$I:$I,"&gt;="&amp;DD$39))</f>
        <v/>
      </c>
      <c r="DE48" s="18" t="str">
        <f ca="1">IF(DE$40="","",COUNTIFS(RESIDENTS!$M:$M,"Janssen/Johnson &amp; Johnson",RESIDENTS!$Q:$Q,"&lt;="&amp;DE$40,RESIDENTS!$H:$H,"",RESIDENTS!$I:$I,"")+
COUNTIFS(RESIDENTS!$M:$M,"Janssen/Johnson &amp; Johnson",RESIDENTS!$Q:$Q,"&lt;="&amp;DE$40,RESIDENTS!$H:$H,"",RESIDENTS!$I:$I,"&gt;="&amp;DE$39)+
COUNTIFS(RESIDENTS!$M:$M,"Janssen/Johnson &amp; Johnson",RESIDENTS!$Q:$Q,"&lt;="&amp;DE$40,RESIDENTS!$H:$H,"&lt;="&amp;DE$40,RESIDENTS!$I:$I,"")+
COUNTIFS(RESIDENTS!$M:$M,"Janssen/Johnson &amp; Johnson",RESIDENTS!$Q:$Q,"&lt;="&amp;DE$40,RESIDENTS!$H:$H,"&lt;="&amp;DE$40,RESIDENTS!$I:$I,"&gt;="&amp;DE$39))</f>
        <v/>
      </c>
      <c r="DF48" s="18" t="str">
        <f ca="1">IF(DF$40="","",COUNTIFS(RESIDENTS!$M:$M,"Janssen/Johnson &amp; Johnson",RESIDENTS!$Q:$Q,"&lt;="&amp;DF$40,RESIDENTS!$H:$H,"",RESIDENTS!$I:$I,"")+
COUNTIFS(RESIDENTS!$M:$M,"Janssen/Johnson &amp; Johnson",RESIDENTS!$Q:$Q,"&lt;="&amp;DF$40,RESIDENTS!$H:$H,"",RESIDENTS!$I:$I,"&gt;="&amp;DF$39)+
COUNTIFS(RESIDENTS!$M:$M,"Janssen/Johnson &amp; Johnson",RESIDENTS!$Q:$Q,"&lt;="&amp;DF$40,RESIDENTS!$H:$H,"&lt;="&amp;DF$40,RESIDENTS!$I:$I,"")+
COUNTIFS(RESIDENTS!$M:$M,"Janssen/Johnson &amp; Johnson",RESIDENTS!$Q:$Q,"&lt;="&amp;DF$40,RESIDENTS!$H:$H,"&lt;="&amp;DF$40,RESIDENTS!$I:$I,"&gt;="&amp;DF$39))</f>
        <v/>
      </c>
      <c r="DG48" s="18" t="str">
        <f ca="1">IF(DG$40="","",COUNTIFS(RESIDENTS!$M:$M,"Janssen/Johnson &amp; Johnson",RESIDENTS!$Q:$Q,"&lt;="&amp;DG$40,RESIDENTS!$H:$H,"",RESIDENTS!$I:$I,"")+
COUNTIFS(RESIDENTS!$M:$M,"Janssen/Johnson &amp; Johnson",RESIDENTS!$Q:$Q,"&lt;="&amp;DG$40,RESIDENTS!$H:$H,"",RESIDENTS!$I:$I,"&gt;="&amp;DG$39)+
COUNTIFS(RESIDENTS!$M:$M,"Janssen/Johnson &amp; Johnson",RESIDENTS!$Q:$Q,"&lt;="&amp;DG$40,RESIDENTS!$H:$H,"&lt;="&amp;DG$40,RESIDENTS!$I:$I,"")+
COUNTIFS(RESIDENTS!$M:$M,"Janssen/Johnson &amp; Johnson",RESIDENTS!$Q:$Q,"&lt;="&amp;DG$40,RESIDENTS!$H:$H,"&lt;="&amp;DG$40,RESIDENTS!$I:$I,"&gt;="&amp;DG$39))</f>
        <v/>
      </c>
      <c r="DH48" s="18" t="str">
        <f ca="1">IF(DH$40="","",COUNTIFS(RESIDENTS!$M:$M,"Janssen/Johnson &amp; Johnson",RESIDENTS!$Q:$Q,"&lt;="&amp;DH$40,RESIDENTS!$H:$H,"",RESIDENTS!$I:$I,"")+
COUNTIFS(RESIDENTS!$M:$M,"Janssen/Johnson &amp; Johnson",RESIDENTS!$Q:$Q,"&lt;="&amp;DH$40,RESIDENTS!$H:$H,"",RESIDENTS!$I:$I,"&gt;="&amp;DH$39)+
COUNTIFS(RESIDENTS!$M:$M,"Janssen/Johnson &amp; Johnson",RESIDENTS!$Q:$Q,"&lt;="&amp;DH$40,RESIDENTS!$H:$H,"&lt;="&amp;DH$40,RESIDENTS!$I:$I,"")+
COUNTIFS(RESIDENTS!$M:$M,"Janssen/Johnson &amp; Johnson",RESIDENTS!$Q:$Q,"&lt;="&amp;DH$40,RESIDENTS!$H:$H,"&lt;="&amp;DH$40,RESIDENTS!$I:$I,"&gt;="&amp;DH$39))</f>
        <v/>
      </c>
      <c r="DI48" s="18" t="str">
        <f ca="1">IF(DI$40="","",COUNTIFS(RESIDENTS!$M:$M,"Janssen/Johnson &amp; Johnson",RESIDENTS!$Q:$Q,"&lt;="&amp;DI$40,RESIDENTS!$H:$H,"",RESIDENTS!$I:$I,"")+
COUNTIFS(RESIDENTS!$M:$M,"Janssen/Johnson &amp; Johnson",RESIDENTS!$Q:$Q,"&lt;="&amp;DI$40,RESIDENTS!$H:$H,"",RESIDENTS!$I:$I,"&gt;="&amp;DI$39)+
COUNTIFS(RESIDENTS!$M:$M,"Janssen/Johnson &amp; Johnson",RESIDENTS!$Q:$Q,"&lt;="&amp;DI$40,RESIDENTS!$H:$H,"&lt;="&amp;DI$40,RESIDENTS!$I:$I,"")+
COUNTIFS(RESIDENTS!$M:$M,"Janssen/Johnson &amp; Johnson",RESIDENTS!$Q:$Q,"&lt;="&amp;DI$40,RESIDENTS!$H:$H,"&lt;="&amp;DI$40,RESIDENTS!$I:$I,"&gt;="&amp;DI$39))</f>
        <v/>
      </c>
      <c r="DJ48" s="18" t="str">
        <f ca="1">IF(DJ$40="","",COUNTIFS(RESIDENTS!$M:$M,"Janssen/Johnson &amp; Johnson",RESIDENTS!$Q:$Q,"&lt;="&amp;DJ$40,RESIDENTS!$H:$H,"",RESIDENTS!$I:$I,"")+
COUNTIFS(RESIDENTS!$M:$M,"Janssen/Johnson &amp; Johnson",RESIDENTS!$Q:$Q,"&lt;="&amp;DJ$40,RESIDENTS!$H:$H,"",RESIDENTS!$I:$I,"&gt;="&amp;DJ$39)+
COUNTIFS(RESIDENTS!$M:$M,"Janssen/Johnson &amp; Johnson",RESIDENTS!$Q:$Q,"&lt;="&amp;DJ$40,RESIDENTS!$H:$H,"&lt;="&amp;DJ$40,RESIDENTS!$I:$I,"")+
COUNTIFS(RESIDENTS!$M:$M,"Janssen/Johnson &amp; Johnson",RESIDENTS!$Q:$Q,"&lt;="&amp;DJ$40,RESIDENTS!$H:$H,"&lt;="&amp;DJ$40,RESIDENTS!$I:$I,"&gt;="&amp;DJ$39))</f>
        <v/>
      </c>
      <c r="DK48" s="18" t="str">
        <f ca="1">IF(DK$40="","",COUNTIFS(RESIDENTS!$M:$M,"Janssen/Johnson &amp; Johnson",RESIDENTS!$Q:$Q,"&lt;="&amp;DK$40,RESIDENTS!$H:$H,"",RESIDENTS!$I:$I,"")+
COUNTIFS(RESIDENTS!$M:$M,"Janssen/Johnson &amp; Johnson",RESIDENTS!$Q:$Q,"&lt;="&amp;DK$40,RESIDENTS!$H:$H,"",RESIDENTS!$I:$I,"&gt;="&amp;DK$39)+
COUNTIFS(RESIDENTS!$M:$M,"Janssen/Johnson &amp; Johnson",RESIDENTS!$Q:$Q,"&lt;="&amp;DK$40,RESIDENTS!$H:$H,"&lt;="&amp;DK$40,RESIDENTS!$I:$I,"")+
COUNTIFS(RESIDENTS!$M:$M,"Janssen/Johnson &amp; Johnson",RESIDENTS!$Q:$Q,"&lt;="&amp;DK$40,RESIDENTS!$H:$H,"&lt;="&amp;DK$40,RESIDENTS!$I:$I,"&gt;="&amp;DK$39))</f>
        <v/>
      </c>
      <c r="DL48" s="18" t="str">
        <f ca="1">IF(DL$40="","",COUNTIFS(RESIDENTS!$M:$M,"Janssen/Johnson &amp; Johnson",RESIDENTS!$Q:$Q,"&lt;="&amp;DL$40,RESIDENTS!$H:$H,"",RESIDENTS!$I:$I,"")+
COUNTIFS(RESIDENTS!$M:$M,"Janssen/Johnson &amp; Johnson",RESIDENTS!$Q:$Q,"&lt;="&amp;DL$40,RESIDENTS!$H:$H,"",RESIDENTS!$I:$I,"&gt;="&amp;DL$39)+
COUNTIFS(RESIDENTS!$M:$M,"Janssen/Johnson &amp; Johnson",RESIDENTS!$Q:$Q,"&lt;="&amp;DL$40,RESIDENTS!$H:$H,"&lt;="&amp;DL$40,RESIDENTS!$I:$I,"")+
COUNTIFS(RESIDENTS!$M:$M,"Janssen/Johnson &amp; Johnson",RESIDENTS!$Q:$Q,"&lt;="&amp;DL$40,RESIDENTS!$H:$H,"&lt;="&amp;DL$40,RESIDENTS!$I:$I,"&gt;="&amp;DL$39))</f>
        <v/>
      </c>
      <c r="DM48" s="18" t="str">
        <f ca="1">IF(DM$40="","",COUNTIFS(RESIDENTS!$M:$M,"Janssen/Johnson &amp; Johnson",RESIDENTS!$Q:$Q,"&lt;="&amp;DM$40,RESIDENTS!$H:$H,"",RESIDENTS!$I:$I,"")+
COUNTIFS(RESIDENTS!$M:$M,"Janssen/Johnson &amp; Johnson",RESIDENTS!$Q:$Q,"&lt;="&amp;DM$40,RESIDENTS!$H:$H,"",RESIDENTS!$I:$I,"&gt;="&amp;DM$39)+
COUNTIFS(RESIDENTS!$M:$M,"Janssen/Johnson &amp; Johnson",RESIDENTS!$Q:$Q,"&lt;="&amp;DM$40,RESIDENTS!$H:$H,"&lt;="&amp;DM$40,RESIDENTS!$I:$I,"")+
COUNTIFS(RESIDENTS!$M:$M,"Janssen/Johnson &amp; Johnson",RESIDENTS!$Q:$Q,"&lt;="&amp;DM$40,RESIDENTS!$H:$H,"&lt;="&amp;DM$40,RESIDENTS!$I:$I,"&gt;="&amp;DM$39))</f>
        <v/>
      </c>
      <c r="DN48" s="18" t="str">
        <f ca="1">IF(DN$40="","",COUNTIFS(RESIDENTS!$M:$M,"Janssen/Johnson &amp; Johnson",RESIDENTS!$Q:$Q,"&lt;="&amp;DN$40,RESIDENTS!$H:$H,"",RESIDENTS!$I:$I,"")+
COUNTIFS(RESIDENTS!$M:$M,"Janssen/Johnson &amp; Johnson",RESIDENTS!$Q:$Q,"&lt;="&amp;DN$40,RESIDENTS!$H:$H,"",RESIDENTS!$I:$I,"&gt;="&amp;DN$39)+
COUNTIFS(RESIDENTS!$M:$M,"Janssen/Johnson &amp; Johnson",RESIDENTS!$Q:$Q,"&lt;="&amp;DN$40,RESIDENTS!$H:$H,"&lt;="&amp;DN$40,RESIDENTS!$I:$I,"")+
COUNTIFS(RESIDENTS!$M:$M,"Janssen/Johnson &amp; Johnson",RESIDENTS!$Q:$Q,"&lt;="&amp;DN$40,RESIDENTS!$H:$H,"&lt;="&amp;DN$40,RESIDENTS!$I:$I,"&gt;="&amp;DN$39))</f>
        <v/>
      </c>
      <c r="DO48" s="18" t="str">
        <f ca="1">IF(DO$40="","",COUNTIFS(RESIDENTS!$M:$M,"Janssen/Johnson &amp; Johnson",RESIDENTS!$Q:$Q,"&lt;="&amp;DO$40,RESIDENTS!$H:$H,"",RESIDENTS!$I:$I,"")+
COUNTIFS(RESIDENTS!$M:$M,"Janssen/Johnson &amp; Johnson",RESIDENTS!$Q:$Q,"&lt;="&amp;DO$40,RESIDENTS!$H:$H,"",RESIDENTS!$I:$I,"&gt;="&amp;DO$39)+
COUNTIFS(RESIDENTS!$M:$M,"Janssen/Johnson &amp; Johnson",RESIDENTS!$Q:$Q,"&lt;="&amp;DO$40,RESIDENTS!$H:$H,"&lt;="&amp;DO$40,RESIDENTS!$I:$I,"")+
COUNTIFS(RESIDENTS!$M:$M,"Janssen/Johnson &amp; Johnson",RESIDENTS!$Q:$Q,"&lt;="&amp;DO$40,RESIDENTS!$H:$H,"&lt;="&amp;DO$40,RESIDENTS!$I:$I,"&gt;="&amp;DO$39))</f>
        <v/>
      </c>
      <c r="DP48" s="18" t="str">
        <f ca="1">IF(DP$40="","",COUNTIFS(RESIDENTS!$M:$M,"Janssen/Johnson &amp; Johnson",RESIDENTS!$Q:$Q,"&lt;="&amp;DP$40,RESIDENTS!$H:$H,"",RESIDENTS!$I:$I,"")+
COUNTIFS(RESIDENTS!$M:$M,"Janssen/Johnson &amp; Johnson",RESIDENTS!$Q:$Q,"&lt;="&amp;DP$40,RESIDENTS!$H:$H,"",RESIDENTS!$I:$I,"&gt;="&amp;DP$39)+
COUNTIFS(RESIDENTS!$M:$M,"Janssen/Johnson &amp; Johnson",RESIDENTS!$Q:$Q,"&lt;="&amp;DP$40,RESIDENTS!$H:$H,"&lt;="&amp;DP$40,RESIDENTS!$I:$I,"")+
COUNTIFS(RESIDENTS!$M:$M,"Janssen/Johnson &amp; Johnson",RESIDENTS!$Q:$Q,"&lt;="&amp;DP$40,RESIDENTS!$H:$H,"&lt;="&amp;DP$40,RESIDENTS!$I:$I,"&gt;="&amp;DP$39))</f>
        <v/>
      </c>
      <c r="DQ48" s="18" t="str">
        <f ca="1">IF(DQ$40="","",COUNTIFS(RESIDENTS!$M:$M,"Janssen/Johnson &amp; Johnson",RESIDENTS!$Q:$Q,"&lt;="&amp;DQ$40,RESIDENTS!$H:$H,"",RESIDENTS!$I:$I,"")+
COUNTIFS(RESIDENTS!$M:$M,"Janssen/Johnson &amp; Johnson",RESIDENTS!$Q:$Q,"&lt;="&amp;DQ$40,RESIDENTS!$H:$H,"",RESIDENTS!$I:$I,"&gt;="&amp;DQ$39)+
COUNTIFS(RESIDENTS!$M:$M,"Janssen/Johnson &amp; Johnson",RESIDENTS!$Q:$Q,"&lt;="&amp;DQ$40,RESIDENTS!$H:$H,"&lt;="&amp;DQ$40,RESIDENTS!$I:$I,"")+
COUNTIFS(RESIDENTS!$M:$M,"Janssen/Johnson &amp; Johnson",RESIDENTS!$Q:$Q,"&lt;="&amp;DQ$40,RESIDENTS!$H:$H,"&lt;="&amp;DQ$40,RESIDENTS!$I:$I,"&gt;="&amp;DQ$39))</f>
        <v/>
      </c>
      <c r="DR48" s="18" t="str">
        <f ca="1">IF(DR$40="","",COUNTIFS(RESIDENTS!$M:$M,"Janssen/Johnson &amp; Johnson",RESIDENTS!$Q:$Q,"&lt;="&amp;DR$40,RESIDENTS!$H:$H,"",RESIDENTS!$I:$I,"")+
COUNTIFS(RESIDENTS!$M:$M,"Janssen/Johnson &amp; Johnson",RESIDENTS!$Q:$Q,"&lt;="&amp;DR$40,RESIDENTS!$H:$H,"",RESIDENTS!$I:$I,"&gt;="&amp;DR$39)+
COUNTIFS(RESIDENTS!$M:$M,"Janssen/Johnson &amp; Johnson",RESIDENTS!$Q:$Q,"&lt;="&amp;DR$40,RESIDENTS!$H:$H,"&lt;="&amp;DR$40,RESIDENTS!$I:$I,"")+
COUNTIFS(RESIDENTS!$M:$M,"Janssen/Johnson &amp; Johnson",RESIDENTS!$Q:$Q,"&lt;="&amp;DR$40,RESIDENTS!$H:$H,"&lt;="&amp;DR$40,RESIDENTS!$I:$I,"&gt;="&amp;DR$39))</f>
        <v/>
      </c>
      <c r="DS48" s="18" t="str">
        <f ca="1">IF(DS$40="","",COUNTIFS(RESIDENTS!$M:$M,"Janssen/Johnson &amp; Johnson",RESIDENTS!$Q:$Q,"&lt;="&amp;DS$40,RESIDENTS!$H:$H,"",RESIDENTS!$I:$I,"")+
COUNTIFS(RESIDENTS!$M:$M,"Janssen/Johnson &amp; Johnson",RESIDENTS!$Q:$Q,"&lt;="&amp;DS$40,RESIDENTS!$H:$H,"",RESIDENTS!$I:$I,"&gt;="&amp;DS$39)+
COUNTIFS(RESIDENTS!$M:$M,"Janssen/Johnson &amp; Johnson",RESIDENTS!$Q:$Q,"&lt;="&amp;DS$40,RESIDENTS!$H:$H,"&lt;="&amp;DS$40,RESIDENTS!$I:$I,"")+
COUNTIFS(RESIDENTS!$M:$M,"Janssen/Johnson &amp; Johnson",RESIDENTS!$Q:$Q,"&lt;="&amp;DS$40,RESIDENTS!$H:$H,"&lt;="&amp;DS$40,RESIDENTS!$I:$I,"&gt;="&amp;DS$39))</f>
        <v/>
      </c>
      <c r="DT48" s="18" t="str">
        <f ca="1">IF(DT$40="","",COUNTIFS(RESIDENTS!$M:$M,"Janssen/Johnson &amp; Johnson",RESIDENTS!$Q:$Q,"&lt;="&amp;DT$40,RESIDENTS!$H:$H,"",RESIDENTS!$I:$I,"")+
COUNTIFS(RESIDENTS!$M:$M,"Janssen/Johnson &amp; Johnson",RESIDENTS!$Q:$Q,"&lt;="&amp;DT$40,RESIDENTS!$H:$H,"",RESIDENTS!$I:$I,"&gt;="&amp;DT$39)+
COUNTIFS(RESIDENTS!$M:$M,"Janssen/Johnson &amp; Johnson",RESIDENTS!$Q:$Q,"&lt;="&amp;DT$40,RESIDENTS!$H:$H,"&lt;="&amp;DT$40,RESIDENTS!$I:$I,"")+
COUNTIFS(RESIDENTS!$M:$M,"Janssen/Johnson &amp; Johnson",RESIDENTS!$Q:$Q,"&lt;="&amp;DT$40,RESIDENTS!$H:$H,"&lt;="&amp;DT$40,RESIDENTS!$I:$I,"&gt;="&amp;DT$39))</f>
        <v/>
      </c>
      <c r="DU48" s="18" t="str">
        <f ca="1">IF(DU$40="","",COUNTIFS(RESIDENTS!$M:$M,"Janssen/Johnson &amp; Johnson",RESIDENTS!$Q:$Q,"&lt;="&amp;DU$40,RESIDENTS!$H:$H,"",RESIDENTS!$I:$I,"")+
COUNTIFS(RESIDENTS!$M:$M,"Janssen/Johnson &amp; Johnson",RESIDENTS!$Q:$Q,"&lt;="&amp;DU$40,RESIDENTS!$H:$H,"",RESIDENTS!$I:$I,"&gt;="&amp;DU$39)+
COUNTIFS(RESIDENTS!$M:$M,"Janssen/Johnson &amp; Johnson",RESIDENTS!$Q:$Q,"&lt;="&amp;DU$40,RESIDENTS!$H:$H,"&lt;="&amp;DU$40,RESIDENTS!$I:$I,"")+
COUNTIFS(RESIDENTS!$M:$M,"Janssen/Johnson &amp; Johnson",RESIDENTS!$Q:$Q,"&lt;="&amp;DU$40,RESIDENTS!$H:$H,"&lt;="&amp;DU$40,RESIDENTS!$I:$I,"&gt;="&amp;DU$39))</f>
        <v/>
      </c>
      <c r="DV48" s="18" t="str">
        <f ca="1">IF(DV$40="","",COUNTIFS(RESIDENTS!$M:$M,"Janssen/Johnson &amp; Johnson",RESIDENTS!$Q:$Q,"&lt;="&amp;DV$40,RESIDENTS!$H:$H,"",RESIDENTS!$I:$I,"")+
COUNTIFS(RESIDENTS!$M:$M,"Janssen/Johnson &amp; Johnson",RESIDENTS!$Q:$Q,"&lt;="&amp;DV$40,RESIDENTS!$H:$H,"",RESIDENTS!$I:$I,"&gt;="&amp;DV$39)+
COUNTIFS(RESIDENTS!$M:$M,"Janssen/Johnson &amp; Johnson",RESIDENTS!$Q:$Q,"&lt;="&amp;DV$40,RESIDENTS!$H:$H,"&lt;="&amp;DV$40,RESIDENTS!$I:$I,"")+
COUNTIFS(RESIDENTS!$M:$M,"Janssen/Johnson &amp; Johnson",RESIDENTS!$Q:$Q,"&lt;="&amp;DV$40,RESIDENTS!$H:$H,"&lt;="&amp;DV$40,RESIDENTS!$I:$I,"&gt;="&amp;DV$39))</f>
        <v/>
      </c>
      <c r="DW48" s="18" t="str">
        <f ca="1">IF(DW$40="","",COUNTIFS(RESIDENTS!$M:$M,"Janssen/Johnson &amp; Johnson",RESIDENTS!$Q:$Q,"&lt;="&amp;DW$40,RESIDENTS!$H:$H,"",RESIDENTS!$I:$I,"")+
COUNTIFS(RESIDENTS!$M:$M,"Janssen/Johnson &amp; Johnson",RESIDENTS!$Q:$Q,"&lt;="&amp;DW$40,RESIDENTS!$H:$H,"",RESIDENTS!$I:$I,"&gt;="&amp;DW$39)+
COUNTIFS(RESIDENTS!$M:$M,"Janssen/Johnson &amp; Johnson",RESIDENTS!$Q:$Q,"&lt;="&amp;DW$40,RESIDENTS!$H:$H,"&lt;="&amp;DW$40,RESIDENTS!$I:$I,"")+
COUNTIFS(RESIDENTS!$M:$M,"Janssen/Johnson &amp; Johnson",RESIDENTS!$Q:$Q,"&lt;="&amp;DW$40,RESIDENTS!$H:$H,"&lt;="&amp;DW$40,RESIDENTS!$I:$I,"&gt;="&amp;DW$39))</f>
        <v/>
      </c>
      <c r="DX48" s="18" t="str">
        <f ca="1">IF(DX$40="","",COUNTIFS(RESIDENTS!$M:$M,"Janssen/Johnson &amp; Johnson",RESIDENTS!$Q:$Q,"&lt;="&amp;DX$40,RESIDENTS!$H:$H,"",RESIDENTS!$I:$I,"")+
COUNTIFS(RESIDENTS!$M:$M,"Janssen/Johnson &amp; Johnson",RESIDENTS!$Q:$Q,"&lt;="&amp;DX$40,RESIDENTS!$H:$H,"",RESIDENTS!$I:$I,"&gt;="&amp;DX$39)+
COUNTIFS(RESIDENTS!$M:$M,"Janssen/Johnson &amp; Johnson",RESIDENTS!$Q:$Q,"&lt;="&amp;DX$40,RESIDENTS!$H:$H,"&lt;="&amp;DX$40,RESIDENTS!$I:$I,"")+
COUNTIFS(RESIDENTS!$M:$M,"Janssen/Johnson &amp; Johnson",RESIDENTS!$Q:$Q,"&lt;="&amp;DX$40,RESIDENTS!$H:$H,"&lt;="&amp;DX$40,RESIDENTS!$I:$I,"&gt;="&amp;DX$39))</f>
        <v/>
      </c>
      <c r="DY48" s="18" t="str">
        <f ca="1">IF(DY$40="","",COUNTIFS(RESIDENTS!$M:$M,"Janssen/Johnson &amp; Johnson",RESIDENTS!$Q:$Q,"&lt;="&amp;DY$40,RESIDENTS!$H:$H,"",RESIDENTS!$I:$I,"")+
COUNTIFS(RESIDENTS!$M:$M,"Janssen/Johnson &amp; Johnson",RESIDENTS!$Q:$Q,"&lt;="&amp;DY$40,RESIDENTS!$H:$H,"",RESIDENTS!$I:$I,"&gt;="&amp;DY$39)+
COUNTIFS(RESIDENTS!$M:$M,"Janssen/Johnson &amp; Johnson",RESIDENTS!$Q:$Q,"&lt;="&amp;DY$40,RESIDENTS!$H:$H,"&lt;="&amp;DY$40,RESIDENTS!$I:$I,"")+
COUNTIFS(RESIDENTS!$M:$M,"Janssen/Johnson &amp; Johnson",RESIDENTS!$Q:$Q,"&lt;="&amp;DY$40,RESIDENTS!$H:$H,"&lt;="&amp;DY$40,RESIDENTS!$I:$I,"&gt;="&amp;DY$39))</f>
        <v/>
      </c>
      <c r="DZ48" s="18" t="str">
        <f ca="1">IF(DZ$40="","",COUNTIFS(RESIDENTS!$M:$M,"Janssen/Johnson &amp; Johnson",RESIDENTS!$Q:$Q,"&lt;="&amp;DZ$40,RESIDENTS!$H:$H,"",RESIDENTS!$I:$I,"")+
COUNTIFS(RESIDENTS!$M:$M,"Janssen/Johnson &amp; Johnson",RESIDENTS!$Q:$Q,"&lt;="&amp;DZ$40,RESIDENTS!$H:$H,"",RESIDENTS!$I:$I,"&gt;="&amp;DZ$39)+
COUNTIFS(RESIDENTS!$M:$M,"Janssen/Johnson &amp; Johnson",RESIDENTS!$Q:$Q,"&lt;="&amp;DZ$40,RESIDENTS!$H:$H,"&lt;="&amp;DZ$40,RESIDENTS!$I:$I,"")+
COUNTIFS(RESIDENTS!$M:$M,"Janssen/Johnson &amp; Johnson",RESIDENTS!$Q:$Q,"&lt;="&amp;DZ$40,RESIDENTS!$H:$H,"&lt;="&amp;DZ$40,RESIDENTS!$I:$I,"&gt;="&amp;DZ$39))</f>
        <v/>
      </c>
      <c r="EA48" s="18" t="str">
        <f ca="1">IF(EA$40="","",COUNTIFS(RESIDENTS!$M:$M,"Janssen/Johnson &amp; Johnson",RESIDENTS!$Q:$Q,"&lt;="&amp;EA$40,RESIDENTS!$H:$H,"",RESIDENTS!$I:$I,"")+
COUNTIFS(RESIDENTS!$M:$M,"Janssen/Johnson &amp; Johnson",RESIDENTS!$Q:$Q,"&lt;="&amp;EA$40,RESIDENTS!$H:$H,"",RESIDENTS!$I:$I,"&gt;="&amp;EA$39)+
COUNTIFS(RESIDENTS!$M:$M,"Janssen/Johnson &amp; Johnson",RESIDENTS!$Q:$Q,"&lt;="&amp;EA$40,RESIDENTS!$H:$H,"&lt;="&amp;EA$40,RESIDENTS!$I:$I,"")+
COUNTIFS(RESIDENTS!$M:$M,"Janssen/Johnson &amp; Johnson",RESIDENTS!$Q:$Q,"&lt;="&amp;EA$40,RESIDENTS!$H:$H,"&lt;="&amp;EA$40,RESIDENTS!$I:$I,"&gt;="&amp;EA$39))</f>
        <v/>
      </c>
      <c r="EB48" s="18" t="str">
        <f ca="1">IF(EB$40="","",COUNTIFS(RESIDENTS!$M:$M,"Janssen/Johnson &amp; Johnson",RESIDENTS!$Q:$Q,"&lt;="&amp;EB$40,RESIDENTS!$H:$H,"",RESIDENTS!$I:$I,"")+
COUNTIFS(RESIDENTS!$M:$M,"Janssen/Johnson &amp; Johnson",RESIDENTS!$Q:$Q,"&lt;="&amp;EB$40,RESIDENTS!$H:$H,"",RESIDENTS!$I:$I,"&gt;="&amp;EB$39)+
COUNTIFS(RESIDENTS!$M:$M,"Janssen/Johnson &amp; Johnson",RESIDENTS!$Q:$Q,"&lt;="&amp;EB$40,RESIDENTS!$H:$H,"&lt;="&amp;EB$40,RESIDENTS!$I:$I,"")+
COUNTIFS(RESIDENTS!$M:$M,"Janssen/Johnson &amp; Johnson",RESIDENTS!$Q:$Q,"&lt;="&amp;EB$40,RESIDENTS!$H:$H,"&lt;="&amp;EB$40,RESIDENTS!$I:$I,"&gt;="&amp;EB$39))</f>
        <v/>
      </c>
      <c r="EC48" s="18" t="str">
        <f ca="1">IF(EC$40="","",COUNTIFS(RESIDENTS!$M:$M,"Janssen/Johnson &amp; Johnson",RESIDENTS!$Q:$Q,"&lt;="&amp;EC$40,RESIDENTS!$H:$H,"",RESIDENTS!$I:$I,"")+
COUNTIFS(RESIDENTS!$M:$M,"Janssen/Johnson &amp; Johnson",RESIDENTS!$Q:$Q,"&lt;="&amp;EC$40,RESIDENTS!$H:$H,"",RESIDENTS!$I:$I,"&gt;="&amp;EC$39)+
COUNTIFS(RESIDENTS!$M:$M,"Janssen/Johnson &amp; Johnson",RESIDENTS!$Q:$Q,"&lt;="&amp;EC$40,RESIDENTS!$H:$H,"&lt;="&amp;EC$40,RESIDENTS!$I:$I,"")+
COUNTIFS(RESIDENTS!$M:$M,"Janssen/Johnson &amp; Johnson",RESIDENTS!$Q:$Q,"&lt;="&amp;EC$40,RESIDENTS!$H:$H,"&lt;="&amp;EC$40,RESIDENTS!$I:$I,"&gt;="&amp;EC$39))</f>
        <v/>
      </c>
      <c r="ED48" s="18" t="str">
        <f ca="1">IF(ED$40="","",COUNTIFS(RESIDENTS!$M:$M,"Janssen/Johnson &amp; Johnson",RESIDENTS!$Q:$Q,"&lt;="&amp;ED$40,RESIDENTS!$H:$H,"",RESIDENTS!$I:$I,"")+
COUNTIFS(RESIDENTS!$M:$M,"Janssen/Johnson &amp; Johnson",RESIDENTS!$Q:$Q,"&lt;="&amp;ED$40,RESIDENTS!$H:$H,"",RESIDENTS!$I:$I,"&gt;="&amp;ED$39)+
COUNTIFS(RESIDENTS!$M:$M,"Janssen/Johnson &amp; Johnson",RESIDENTS!$Q:$Q,"&lt;="&amp;ED$40,RESIDENTS!$H:$H,"&lt;="&amp;ED$40,RESIDENTS!$I:$I,"")+
COUNTIFS(RESIDENTS!$M:$M,"Janssen/Johnson &amp; Johnson",RESIDENTS!$Q:$Q,"&lt;="&amp;ED$40,RESIDENTS!$H:$H,"&lt;="&amp;ED$40,RESIDENTS!$I:$I,"&gt;="&amp;ED$39))</f>
        <v/>
      </c>
      <c r="EE48" s="18" t="str">
        <f ca="1">IF(EE$40="","",COUNTIFS(RESIDENTS!$M:$M,"Janssen/Johnson &amp; Johnson",RESIDENTS!$Q:$Q,"&lt;="&amp;EE$40,RESIDENTS!$H:$H,"",RESIDENTS!$I:$I,"")+
COUNTIFS(RESIDENTS!$M:$M,"Janssen/Johnson &amp; Johnson",RESIDENTS!$Q:$Q,"&lt;="&amp;EE$40,RESIDENTS!$H:$H,"",RESIDENTS!$I:$I,"&gt;="&amp;EE$39)+
COUNTIFS(RESIDENTS!$M:$M,"Janssen/Johnson &amp; Johnson",RESIDENTS!$Q:$Q,"&lt;="&amp;EE$40,RESIDENTS!$H:$H,"&lt;="&amp;EE$40,RESIDENTS!$I:$I,"")+
COUNTIFS(RESIDENTS!$M:$M,"Janssen/Johnson &amp; Johnson",RESIDENTS!$Q:$Q,"&lt;="&amp;EE$40,RESIDENTS!$H:$H,"&lt;="&amp;EE$40,RESIDENTS!$I:$I,"&gt;="&amp;EE$39))</f>
        <v/>
      </c>
      <c r="EF48" s="18" t="str">
        <f ca="1">IF(EF$40="","",COUNTIFS(RESIDENTS!$M:$M,"Janssen/Johnson &amp; Johnson",RESIDENTS!$Q:$Q,"&lt;="&amp;EF$40,RESIDENTS!$H:$H,"",RESIDENTS!$I:$I,"")+
COUNTIFS(RESIDENTS!$M:$M,"Janssen/Johnson &amp; Johnson",RESIDENTS!$Q:$Q,"&lt;="&amp;EF$40,RESIDENTS!$H:$H,"",RESIDENTS!$I:$I,"&gt;="&amp;EF$39)+
COUNTIFS(RESIDENTS!$M:$M,"Janssen/Johnson &amp; Johnson",RESIDENTS!$Q:$Q,"&lt;="&amp;EF$40,RESIDENTS!$H:$H,"&lt;="&amp;EF$40,RESIDENTS!$I:$I,"")+
COUNTIFS(RESIDENTS!$M:$M,"Janssen/Johnson &amp; Johnson",RESIDENTS!$Q:$Q,"&lt;="&amp;EF$40,RESIDENTS!$H:$H,"&lt;="&amp;EF$40,RESIDENTS!$I:$I,"&gt;="&amp;EF$39))</f>
        <v/>
      </c>
      <c r="EG48" s="18" t="str">
        <f ca="1">IF(EG$40="","",COUNTIFS(RESIDENTS!$M:$M,"Janssen/Johnson &amp; Johnson",RESIDENTS!$Q:$Q,"&lt;="&amp;EG$40,RESIDENTS!$H:$H,"",RESIDENTS!$I:$I,"")+
COUNTIFS(RESIDENTS!$M:$M,"Janssen/Johnson &amp; Johnson",RESIDENTS!$Q:$Q,"&lt;="&amp;EG$40,RESIDENTS!$H:$H,"",RESIDENTS!$I:$I,"&gt;="&amp;EG$39)+
COUNTIFS(RESIDENTS!$M:$M,"Janssen/Johnson &amp; Johnson",RESIDENTS!$Q:$Q,"&lt;="&amp;EG$40,RESIDENTS!$H:$H,"&lt;="&amp;EG$40,RESIDENTS!$I:$I,"")+
COUNTIFS(RESIDENTS!$M:$M,"Janssen/Johnson &amp; Johnson",RESIDENTS!$Q:$Q,"&lt;="&amp;EG$40,RESIDENTS!$H:$H,"&lt;="&amp;EG$40,RESIDENTS!$I:$I,"&gt;="&amp;EG$39))</f>
        <v/>
      </c>
      <c r="EH48" s="18" t="str">
        <f ca="1">IF(EH$40="","",COUNTIFS(RESIDENTS!$M:$M,"Janssen/Johnson &amp; Johnson",RESIDENTS!$Q:$Q,"&lt;="&amp;EH$40,RESIDENTS!$H:$H,"",RESIDENTS!$I:$I,"")+
COUNTIFS(RESIDENTS!$M:$M,"Janssen/Johnson &amp; Johnson",RESIDENTS!$Q:$Q,"&lt;="&amp;EH$40,RESIDENTS!$H:$H,"",RESIDENTS!$I:$I,"&gt;="&amp;EH$39)+
COUNTIFS(RESIDENTS!$M:$M,"Janssen/Johnson &amp; Johnson",RESIDENTS!$Q:$Q,"&lt;="&amp;EH$40,RESIDENTS!$H:$H,"&lt;="&amp;EH$40,RESIDENTS!$I:$I,"")+
COUNTIFS(RESIDENTS!$M:$M,"Janssen/Johnson &amp; Johnson",RESIDENTS!$Q:$Q,"&lt;="&amp;EH$40,RESIDENTS!$H:$H,"&lt;="&amp;EH$40,RESIDENTS!$I:$I,"&gt;="&amp;EH$39))</f>
        <v/>
      </c>
      <c r="EI48" s="18" t="str">
        <f ca="1">IF(EI$40="","",COUNTIFS(RESIDENTS!$M:$M,"Janssen/Johnson &amp; Johnson",RESIDENTS!$Q:$Q,"&lt;="&amp;EI$40,RESIDENTS!$H:$H,"",RESIDENTS!$I:$I,"")+
COUNTIFS(RESIDENTS!$M:$M,"Janssen/Johnson &amp; Johnson",RESIDENTS!$Q:$Q,"&lt;="&amp;EI$40,RESIDENTS!$H:$H,"",RESIDENTS!$I:$I,"&gt;="&amp;EI$39)+
COUNTIFS(RESIDENTS!$M:$M,"Janssen/Johnson &amp; Johnson",RESIDENTS!$Q:$Q,"&lt;="&amp;EI$40,RESIDENTS!$H:$H,"&lt;="&amp;EI$40,RESIDENTS!$I:$I,"")+
COUNTIFS(RESIDENTS!$M:$M,"Janssen/Johnson &amp; Johnson",RESIDENTS!$Q:$Q,"&lt;="&amp;EI$40,RESIDENTS!$H:$H,"&lt;="&amp;EI$40,RESIDENTS!$I:$I,"&gt;="&amp;EI$39))</f>
        <v/>
      </c>
      <c r="EJ48" s="18" t="str">
        <f ca="1">IF(EJ$40="","",COUNTIFS(RESIDENTS!$M:$M,"Janssen/Johnson &amp; Johnson",RESIDENTS!$Q:$Q,"&lt;="&amp;EJ$40,RESIDENTS!$H:$H,"",RESIDENTS!$I:$I,"")+
COUNTIFS(RESIDENTS!$M:$M,"Janssen/Johnson &amp; Johnson",RESIDENTS!$Q:$Q,"&lt;="&amp;EJ$40,RESIDENTS!$H:$H,"",RESIDENTS!$I:$I,"&gt;="&amp;EJ$39)+
COUNTIFS(RESIDENTS!$M:$M,"Janssen/Johnson &amp; Johnson",RESIDENTS!$Q:$Q,"&lt;="&amp;EJ$40,RESIDENTS!$H:$H,"&lt;="&amp;EJ$40,RESIDENTS!$I:$I,"")+
COUNTIFS(RESIDENTS!$M:$M,"Janssen/Johnson &amp; Johnson",RESIDENTS!$Q:$Q,"&lt;="&amp;EJ$40,RESIDENTS!$H:$H,"&lt;="&amp;EJ$40,RESIDENTS!$I:$I,"&gt;="&amp;EJ$39))</f>
        <v/>
      </c>
      <c r="EK48" s="18" t="str">
        <f ca="1">IF(EK$40="","",COUNTIFS(RESIDENTS!$M:$M,"Janssen/Johnson &amp; Johnson",RESIDENTS!$Q:$Q,"&lt;="&amp;EK$40,RESIDENTS!$H:$H,"",RESIDENTS!$I:$I,"")+
COUNTIFS(RESIDENTS!$M:$M,"Janssen/Johnson &amp; Johnson",RESIDENTS!$Q:$Q,"&lt;="&amp;EK$40,RESIDENTS!$H:$H,"",RESIDENTS!$I:$I,"&gt;="&amp;EK$39)+
COUNTIFS(RESIDENTS!$M:$M,"Janssen/Johnson &amp; Johnson",RESIDENTS!$Q:$Q,"&lt;="&amp;EK$40,RESIDENTS!$H:$H,"&lt;="&amp;EK$40,RESIDENTS!$I:$I,"")+
COUNTIFS(RESIDENTS!$M:$M,"Janssen/Johnson &amp; Johnson",RESIDENTS!$Q:$Q,"&lt;="&amp;EK$40,RESIDENTS!$H:$H,"&lt;="&amp;EK$40,RESIDENTS!$I:$I,"&gt;="&amp;EK$39))</f>
        <v/>
      </c>
      <c r="EL48" s="18" t="str">
        <f ca="1">IF(EL$40="","",COUNTIFS(RESIDENTS!$M:$M,"Janssen/Johnson &amp; Johnson",RESIDENTS!$Q:$Q,"&lt;="&amp;EL$40,RESIDENTS!$H:$H,"",RESIDENTS!$I:$I,"")+
COUNTIFS(RESIDENTS!$M:$M,"Janssen/Johnson &amp; Johnson",RESIDENTS!$Q:$Q,"&lt;="&amp;EL$40,RESIDENTS!$H:$H,"",RESIDENTS!$I:$I,"&gt;="&amp;EL$39)+
COUNTIFS(RESIDENTS!$M:$M,"Janssen/Johnson &amp; Johnson",RESIDENTS!$Q:$Q,"&lt;="&amp;EL$40,RESIDENTS!$H:$H,"&lt;="&amp;EL$40,RESIDENTS!$I:$I,"")+
COUNTIFS(RESIDENTS!$M:$M,"Janssen/Johnson &amp; Johnson",RESIDENTS!$Q:$Q,"&lt;="&amp;EL$40,RESIDENTS!$H:$H,"&lt;="&amp;EL$40,RESIDENTS!$I:$I,"&gt;="&amp;EL$39))</f>
        <v/>
      </c>
      <c r="EM48" s="18" t="str">
        <f ca="1">IF(EM$40="","",COUNTIFS(RESIDENTS!$M:$M,"Janssen/Johnson &amp; Johnson",RESIDENTS!$Q:$Q,"&lt;="&amp;EM$40,RESIDENTS!$H:$H,"",RESIDENTS!$I:$I,"")+
COUNTIFS(RESIDENTS!$M:$M,"Janssen/Johnson &amp; Johnson",RESIDENTS!$Q:$Q,"&lt;="&amp;EM$40,RESIDENTS!$H:$H,"",RESIDENTS!$I:$I,"&gt;="&amp;EM$39)+
COUNTIFS(RESIDENTS!$M:$M,"Janssen/Johnson &amp; Johnson",RESIDENTS!$Q:$Q,"&lt;="&amp;EM$40,RESIDENTS!$H:$H,"&lt;="&amp;EM$40,RESIDENTS!$I:$I,"")+
COUNTIFS(RESIDENTS!$M:$M,"Janssen/Johnson &amp; Johnson",RESIDENTS!$Q:$Q,"&lt;="&amp;EM$40,RESIDENTS!$H:$H,"&lt;="&amp;EM$40,RESIDENTS!$I:$I,"&gt;="&amp;EM$39))</f>
        <v/>
      </c>
      <c r="EN48" s="18" t="str">
        <f ca="1">IF(EN$40="","",COUNTIFS(RESIDENTS!$M:$M,"Janssen/Johnson &amp; Johnson",RESIDENTS!$Q:$Q,"&lt;="&amp;EN$40,RESIDENTS!$H:$H,"",RESIDENTS!$I:$I,"")+
COUNTIFS(RESIDENTS!$M:$M,"Janssen/Johnson &amp; Johnson",RESIDENTS!$Q:$Q,"&lt;="&amp;EN$40,RESIDENTS!$H:$H,"",RESIDENTS!$I:$I,"&gt;="&amp;EN$39)+
COUNTIFS(RESIDENTS!$M:$M,"Janssen/Johnson &amp; Johnson",RESIDENTS!$Q:$Q,"&lt;="&amp;EN$40,RESIDENTS!$H:$H,"&lt;="&amp;EN$40,RESIDENTS!$I:$I,"")+
COUNTIFS(RESIDENTS!$M:$M,"Janssen/Johnson &amp; Johnson",RESIDENTS!$Q:$Q,"&lt;="&amp;EN$40,RESIDENTS!$H:$H,"&lt;="&amp;EN$40,RESIDENTS!$I:$I,"&gt;="&amp;EN$39))</f>
        <v/>
      </c>
      <c r="EO48" s="18" t="str">
        <f ca="1">IF(EO$40="","",COUNTIFS(RESIDENTS!$M:$M,"Janssen/Johnson &amp; Johnson",RESIDENTS!$Q:$Q,"&lt;="&amp;EO$40,RESIDENTS!$H:$H,"",RESIDENTS!$I:$I,"")+
COUNTIFS(RESIDENTS!$M:$M,"Janssen/Johnson &amp; Johnson",RESIDENTS!$Q:$Q,"&lt;="&amp;EO$40,RESIDENTS!$H:$H,"",RESIDENTS!$I:$I,"&gt;="&amp;EO$39)+
COUNTIFS(RESIDENTS!$M:$M,"Janssen/Johnson &amp; Johnson",RESIDENTS!$Q:$Q,"&lt;="&amp;EO$40,RESIDENTS!$H:$H,"&lt;="&amp;EO$40,RESIDENTS!$I:$I,"")+
COUNTIFS(RESIDENTS!$M:$M,"Janssen/Johnson &amp; Johnson",RESIDENTS!$Q:$Q,"&lt;="&amp;EO$40,RESIDENTS!$H:$H,"&lt;="&amp;EO$40,RESIDENTS!$I:$I,"&gt;="&amp;EO$39))</f>
        <v/>
      </c>
      <c r="EP48" s="18" t="str">
        <f ca="1">IF(EP$40="","",COUNTIFS(RESIDENTS!$M:$M,"Janssen/Johnson &amp; Johnson",RESIDENTS!$Q:$Q,"&lt;="&amp;EP$40,RESIDENTS!$H:$H,"",RESIDENTS!$I:$I,"")+
COUNTIFS(RESIDENTS!$M:$M,"Janssen/Johnson &amp; Johnson",RESIDENTS!$Q:$Q,"&lt;="&amp;EP$40,RESIDENTS!$H:$H,"",RESIDENTS!$I:$I,"&gt;="&amp;EP$39)+
COUNTIFS(RESIDENTS!$M:$M,"Janssen/Johnson &amp; Johnson",RESIDENTS!$Q:$Q,"&lt;="&amp;EP$40,RESIDENTS!$H:$H,"&lt;="&amp;EP$40,RESIDENTS!$I:$I,"")+
COUNTIFS(RESIDENTS!$M:$M,"Janssen/Johnson &amp; Johnson",RESIDENTS!$Q:$Q,"&lt;="&amp;EP$40,RESIDENTS!$H:$H,"&lt;="&amp;EP$40,RESIDENTS!$I:$I,"&gt;="&amp;EP$39))</f>
        <v/>
      </c>
      <c r="EQ48" s="18" t="str">
        <f ca="1">IF(EQ$40="","",COUNTIFS(RESIDENTS!$M:$M,"Janssen/Johnson &amp; Johnson",RESIDENTS!$Q:$Q,"&lt;="&amp;EQ$40,RESIDENTS!$H:$H,"",RESIDENTS!$I:$I,"")+
COUNTIFS(RESIDENTS!$M:$M,"Janssen/Johnson &amp; Johnson",RESIDENTS!$Q:$Q,"&lt;="&amp;EQ$40,RESIDENTS!$H:$H,"",RESIDENTS!$I:$I,"&gt;="&amp;EQ$39)+
COUNTIFS(RESIDENTS!$M:$M,"Janssen/Johnson &amp; Johnson",RESIDENTS!$Q:$Q,"&lt;="&amp;EQ$40,RESIDENTS!$H:$H,"&lt;="&amp;EQ$40,RESIDENTS!$I:$I,"")+
COUNTIFS(RESIDENTS!$M:$M,"Janssen/Johnson &amp; Johnson",RESIDENTS!$Q:$Q,"&lt;="&amp;EQ$40,RESIDENTS!$H:$H,"&lt;="&amp;EQ$40,RESIDENTS!$I:$I,"&gt;="&amp;EQ$39))</f>
        <v/>
      </c>
      <c r="ER48" s="18" t="str">
        <f ca="1">IF(ER$40="","",COUNTIFS(RESIDENTS!$M:$M,"Janssen/Johnson &amp; Johnson",RESIDENTS!$Q:$Q,"&lt;="&amp;ER$40,RESIDENTS!$H:$H,"",RESIDENTS!$I:$I,"")+
COUNTIFS(RESIDENTS!$M:$M,"Janssen/Johnson &amp; Johnson",RESIDENTS!$Q:$Q,"&lt;="&amp;ER$40,RESIDENTS!$H:$H,"",RESIDENTS!$I:$I,"&gt;="&amp;ER$39)+
COUNTIFS(RESIDENTS!$M:$M,"Janssen/Johnson &amp; Johnson",RESIDENTS!$Q:$Q,"&lt;="&amp;ER$40,RESIDENTS!$H:$H,"&lt;="&amp;ER$40,RESIDENTS!$I:$I,"")+
COUNTIFS(RESIDENTS!$M:$M,"Janssen/Johnson &amp; Johnson",RESIDENTS!$Q:$Q,"&lt;="&amp;ER$40,RESIDENTS!$H:$H,"&lt;="&amp;ER$40,RESIDENTS!$I:$I,"&gt;="&amp;ER$39))</f>
        <v/>
      </c>
      <c r="ES48" s="18" t="str">
        <f ca="1">IF(ES$40="","",COUNTIFS(RESIDENTS!$M:$M,"Janssen/Johnson &amp; Johnson",RESIDENTS!$Q:$Q,"&lt;="&amp;ES$40,RESIDENTS!$H:$H,"",RESIDENTS!$I:$I,"")+
COUNTIFS(RESIDENTS!$M:$M,"Janssen/Johnson &amp; Johnson",RESIDENTS!$Q:$Q,"&lt;="&amp;ES$40,RESIDENTS!$H:$H,"",RESIDENTS!$I:$I,"&gt;="&amp;ES$39)+
COUNTIFS(RESIDENTS!$M:$M,"Janssen/Johnson &amp; Johnson",RESIDENTS!$Q:$Q,"&lt;="&amp;ES$40,RESIDENTS!$H:$H,"&lt;="&amp;ES$40,RESIDENTS!$I:$I,"")+
COUNTIFS(RESIDENTS!$M:$M,"Janssen/Johnson &amp; Johnson",RESIDENTS!$Q:$Q,"&lt;="&amp;ES$40,RESIDENTS!$H:$H,"&lt;="&amp;ES$40,RESIDENTS!$I:$I,"&gt;="&amp;ES$39))</f>
        <v/>
      </c>
      <c r="ET48" s="18" t="str">
        <f ca="1">IF(ET$40="","",COUNTIFS(RESIDENTS!$M:$M,"Janssen/Johnson &amp; Johnson",RESIDENTS!$Q:$Q,"&lt;="&amp;ET$40,RESIDENTS!$H:$H,"",RESIDENTS!$I:$I,"")+
COUNTIFS(RESIDENTS!$M:$M,"Janssen/Johnson &amp; Johnson",RESIDENTS!$Q:$Q,"&lt;="&amp;ET$40,RESIDENTS!$H:$H,"",RESIDENTS!$I:$I,"&gt;="&amp;ET$39)+
COUNTIFS(RESIDENTS!$M:$M,"Janssen/Johnson &amp; Johnson",RESIDENTS!$Q:$Q,"&lt;="&amp;ET$40,RESIDENTS!$H:$H,"&lt;="&amp;ET$40,RESIDENTS!$I:$I,"")+
COUNTIFS(RESIDENTS!$M:$M,"Janssen/Johnson &amp; Johnson",RESIDENTS!$Q:$Q,"&lt;="&amp;ET$40,RESIDENTS!$H:$H,"&lt;="&amp;ET$40,RESIDENTS!$I:$I,"&gt;="&amp;ET$39))</f>
        <v/>
      </c>
      <c r="EU48" s="18" t="str">
        <f ca="1">IF(EU$40="","",COUNTIFS(RESIDENTS!$M:$M,"Janssen/Johnson &amp; Johnson",RESIDENTS!$Q:$Q,"&lt;="&amp;EU$40,RESIDENTS!$H:$H,"",RESIDENTS!$I:$I,"")+
COUNTIFS(RESIDENTS!$M:$M,"Janssen/Johnson &amp; Johnson",RESIDENTS!$Q:$Q,"&lt;="&amp;EU$40,RESIDENTS!$H:$H,"",RESIDENTS!$I:$I,"&gt;="&amp;EU$39)+
COUNTIFS(RESIDENTS!$M:$M,"Janssen/Johnson &amp; Johnson",RESIDENTS!$Q:$Q,"&lt;="&amp;EU$40,RESIDENTS!$H:$H,"&lt;="&amp;EU$40,RESIDENTS!$I:$I,"")+
COUNTIFS(RESIDENTS!$M:$M,"Janssen/Johnson &amp; Johnson",RESIDENTS!$Q:$Q,"&lt;="&amp;EU$40,RESIDENTS!$H:$H,"&lt;="&amp;EU$40,RESIDENTS!$I:$I,"&gt;="&amp;EU$39))</f>
        <v/>
      </c>
      <c r="EV48" s="18" t="str">
        <f ca="1">IF(EV$40="","",COUNTIFS(RESIDENTS!$M:$M,"Janssen/Johnson &amp; Johnson",RESIDENTS!$Q:$Q,"&lt;="&amp;EV$40,RESIDENTS!$H:$H,"",RESIDENTS!$I:$I,"")+
COUNTIFS(RESIDENTS!$M:$M,"Janssen/Johnson &amp; Johnson",RESIDENTS!$Q:$Q,"&lt;="&amp;EV$40,RESIDENTS!$H:$H,"",RESIDENTS!$I:$I,"&gt;="&amp;EV$39)+
COUNTIFS(RESIDENTS!$M:$M,"Janssen/Johnson &amp; Johnson",RESIDENTS!$Q:$Q,"&lt;="&amp;EV$40,RESIDENTS!$H:$H,"&lt;="&amp;EV$40,RESIDENTS!$I:$I,"")+
COUNTIFS(RESIDENTS!$M:$M,"Janssen/Johnson &amp; Johnson",RESIDENTS!$Q:$Q,"&lt;="&amp;EV$40,RESIDENTS!$H:$H,"&lt;="&amp;EV$40,RESIDENTS!$I:$I,"&gt;="&amp;EV$39))</f>
        <v/>
      </c>
      <c r="EW48" s="18" t="str">
        <f ca="1">IF(EW$40="","",COUNTIFS(RESIDENTS!$M:$M,"Janssen/Johnson &amp; Johnson",RESIDENTS!$Q:$Q,"&lt;="&amp;EW$40,RESIDENTS!$H:$H,"",RESIDENTS!$I:$I,"")+
COUNTIFS(RESIDENTS!$M:$M,"Janssen/Johnson &amp; Johnson",RESIDENTS!$Q:$Q,"&lt;="&amp;EW$40,RESIDENTS!$H:$H,"",RESIDENTS!$I:$I,"&gt;="&amp;EW$39)+
COUNTIFS(RESIDENTS!$M:$M,"Janssen/Johnson &amp; Johnson",RESIDENTS!$Q:$Q,"&lt;="&amp;EW$40,RESIDENTS!$H:$H,"&lt;="&amp;EW$40,RESIDENTS!$I:$I,"")+
COUNTIFS(RESIDENTS!$M:$M,"Janssen/Johnson &amp; Johnson",RESIDENTS!$Q:$Q,"&lt;="&amp;EW$40,RESIDENTS!$H:$H,"&lt;="&amp;EW$40,RESIDENTS!$I:$I,"&gt;="&amp;EW$39))</f>
        <v/>
      </c>
      <c r="EX48" s="18" t="str">
        <f ca="1">IF(EX$40="","",COUNTIFS(RESIDENTS!$M:$M,"Janssen/Johnson &amp; Johnson",RESIDENTS!$Q:$Q,"&lt;="&amp;EX$40,RESIDENTS!$H:$H,"",RESIDENTS!$I:$I,"")+
COUNTIFS(RESIDENTS!$M:$M,"Janssen/Johnson &amp; Johnson",RESIDENTS!$Q:$Q,"&lt;="&amp;EX$40,RESIDENTS!$H:$H,"",RESIDENTS!$I:$I,"&gt;="&amp;EX$39)+
COUNTIFS(RESIDENTS!$M:$M,"Janssen/Johnson &amp; Johnson",RESIDENTS!$Q:$Q,"&lt;="&amp;EX$40,RESIDENTS!$H:$H,"&lt;="&amp;EX$40,RESIDENTS!$I:$I,"")+
COUNTIFS(RESIDENTS!$M:$M,"Janssen/Johnson &amp; Johnson",RESIDENTS!$Q:$Q,"&lt;="&amp;EX$40,RESIDENTS!$H:$H,"&lt;="&amp;EX$40,RESIDENTS!$I:$I,"&gt;="&amp;EX$39))</f>
        <v/>
      </c>
      <c r="EY48" s="18" t="str">
        <f ca="1">IF(EY$40="","",COUNTIFS(RESIDENTS!$M:$M,"Janssen/Johnson &amp; Johnson",RESIDENTS!$Q:$Q,"&lt;="&amp;EY$40,RESIDENTS!$H:$H,"",RESIDENTS!$I:$I,"")+
COUNTIFS(RESIDENTS!$M:$M,"Janssen/Johnson &amp; Johnson",RESIDENTS!$Q:$Q,"&lt;="&amp;EY$40,RESIDENTS!$H:$H,"",RESIDENTS!$I:$I,"&gt;="&amp;EY$39)+
COUNTIFS(RESIDENTS!$M:$M,"Janssen/Johnson &amp; Johnson",RESIDENTS!$Q:$Q,"&lt;="&amp;EY$40,RESIDENTS!$H:$H,"&lt;="&amp;EY$40,RESIDENTS!$I:$I,"")+
COUNTIFS(RESIDENTS!$M:$M,"Janssen/Johnson &amp; Johnson",RESIDENTS!$Q:$Q,"&lt;="&amp;EY$40,RESIDENTS!$H:$H,"&lt;="&amp;EY$40,RESIDENTS!$I:$I,"&gt;="&amp;EY$39))</f>
        <v/>
      </c>
      <c r="EZ48" s="18" t="str">
        <f ca="1">IF(EZ$40="","",COUNTIFS(RESIDENTS!$M:$M,"Janssen/Johnson &amp; Johnson",RESIDENTS!$Q:$Q,"&lt;="&amp;EZ$40,RESIDENTS!$H:$H,"",RESIDENTS!$I:$I,"")+
COUNTIFS(RESIDENTS!$M:$M,"Janssen/Johnson &amp; Johnson",RESIDENTS!$Q:$Q,"&lt;="&amp;EZ$40,RESIDENTS!$H:$H,"",RESIDENTS!$I:$I,"&gt;="&amp;EZ$39)+
COUNTIFS(RESIDENTS!$M:$M,"Janssen/Johnson &amp; Johnson",RESIDENTS!$Q:$Q,"&lt;="&amp;EZ$40,RESIDENTS!$H:$H,"&lt;="&amp;EZ$40,RESIDENTS!$I:$I,"")+
COUNTIFS(RESIDENTS!$M:$M,"Janssen/Johnson &amp; Johnson",RESIDENTS!$Q:$Q,"&lt;="&amp;EZ$40,RESIDENTS!$H:$H,"&lt;="&amp;EZ$40,RESIDENTS!$I:$I,"&gt;="&amp;EZ$39))</f>
        <v/>
      </c>
      <c r="FA48" s="18" t="str">
        <f ca="1">IF(FA$40="","",COUNTIFS(RESIDENTS!$M:$M,"Janssen/Johnson &amp; Johnson",RESIDENTS!$Q:$Q,"&lt;="&amp;FA$40,RESIDENTS!$H:$H,"",RESIDENTS!$I:$I,"")+
COUNTIFS(RESIDENTS!$M:$M,"Janssen/Johnson &amp; Johnson",RESIDENTS!$Q:$Q,"&lt;="&amp;FA$40,RESIDENTS!$H:$H,"",RESIDENTS!$I:$I,"&gt;="&amp;FA$39)+
COUNTIFS(RESIDENTS!$M:$M,"Janssen/Johnson &amp; Johnson",RESIDENTS!$Q:$Q,"&lt;="&amp;FA$40,RESIDENTS!$H:$H,"&lt;="&amp;FA$40,RESIDENTS!$I:$I,"")+
COUNTIFS(RESIDENTS!$M:$M,"Janssen/Johnson &amp; Johnson",RESIDENTS!$Q:$Q,"&lt;="&amp;FA$40,RESIDENTS!$H:$H,"&lt;="&amp;FA$40,RESIDENTS!$I:$I,"&gt;="&amp;FA$39))</f>
        <v/>
      </c>
      <c r="FB48" s="18" t="str">
        <f ca="1">IF(FB$40="","",COUNTIFS(RESIDENTS!$M:$M,"Janssen/Johnson &amp; Johnson",RESIDENTS!$Q:$Q,"&lt;="&amp;FB$40,RESIDENTS!$H:$H,"",RESIDENTS!$I:$I,"")+
COUNTIFS(RESIDENTS!$M:$M,"Janssen/Johnson &amp; Johnson",RESIDENTS!$Q:$Q,"&lt;="&amp;FB$40,RESIDENTS!$H:$H,"",RESIDENTS!$I:$I,"&gt;="&amp;FB$39)+
COUNTIFS(RESIDENTS!$M:$M,"Janssen/Johnson &amp; Johnson",RESIDENTS!$Q:$Q,"&lt;="&amp;FB$40,RESIDENTS!$H:$H,"&lt;="&amp;FB$40,RESIDENTS!$I:$I,"")+
COUNTIFS(RESIDENTS!$M:$M,"Janssen/Johnson &amp; Johnson",RESIDENTS!$Q:$Q,"&lt;="&amp;FB$40,RESIDENTS!$H:$H,"&lt;="&amp;FB$40,RESIDENTS!$I:$I,"&gt;="&amp;FB$39))</f>
        <v/>
      </c>
      <c r="FC48" s="18" t="str">
        <f ca="1">IF(FC$40="","",COUNTIFS(RESIDENTS!$M:$M,"Janssen/Johnson &amp; Johnson",RESIDENTS!$Q:$Q,"&lt;="&amp;FC$40,RESIDENTS!$H:$H,"",RESIDENTS!$I:$I,"")+
COUNTIFS(RESIDENTS!$M:$M,"Janssen/Johnson &amp; Johnson",RESIDENTS!$Q:$Q,"&lt;="&amp;FC$40,RESIDENTS!$H:$H,"",RESIDENTS!$I:$I,"&gt;="&amp;FC$39)+
COUNTIFS(RESIDENTS!$M:$M,"Janssen/Johnson &amp; Johnson",RESIDENTS!$Q:$Q,"&lt;="&amp;FC$40,RESIDENTS!$H:$H,"&lt;="&amp;FC$40,RESIDENTS!$I:$I,"")+
COUNTIFS(RESIDENTS!$M:$M,"Janssen/Johnson &amp; Johnson",RESIDENTS!$Q:$Q,"&lt;="&amp;FC$40,RESIDENTS!$H:$H,"&lt;="&amp;FC$40,RESIDENTS!$I:$I,"&gt;="&amp;FC$39))</f>
        <v/>
      </c>
    </row>
    <row r="49" spans="1:159" ht="47.25">
      <c r="A49" s="25" t="s">
        <v>133</v>
      </c>
      <c r="B49" s="18">
        <f>IF(B$40="",NA(),SUM(B42,B45)-B43-B46)</f>
        <v>0</v>
      </c>
      <c r="C49" s="18">
        <f ca="1">IF(C$40="",NA(),SUM(C42,C45)-C43-C46)</f>
        <v>0</v>
      </c>
      <c r="D49" s="18">
        <f t="shared" ref="D49:BO49" ca="1" si="64">IF(D$40="",NA(),SUM(D42,D45)-D43-D46)</f>
        <v>0</v>
      </c>
      <c r="E49" s="18">
        <f t="shared" ca="1" si="64"/>
        <v>0</v>
      </c>
      <c r="F49" s="18">
        <f t="shared" ca="1" si="64"/>
        <v>0</v>
      </c>
      <c r="G49" s="18">
        <f t="shared" ca="1" si="64"/>
        <v>0</v>
      </c>
      <c r="H49" s="18">
        <f t="shared" ca="1" si="64"/>
        <v>0</v>
      </c>
      <c r="I49" s="18">
        <f t="shared" ca="1" si="64"/>
        <v>0</v>
      </c>
      <c r="J49" s="18">
        <f t="shared" ca="1" si="64"/>
        <v>0</v>
      </c>
      <c r="K49" s="18">
        <f t="shared" ca="1" si="64"/>
        <v>0</v>
      </c>
      <c r="L49" s="18">
        <f t="shared" ca="1" si="64"/>
        <v>0</v>
      </c>
      <c r="M49" s="18">
        <f t="shared" ca="1" si="64"/>
        <v>0</v>
      </c>
      <c r="N49" s="18">
        <f t="shared" ca="1" si="64"/>
        <v>0</v>
      </c>
      <c r="O49" s="18">
        <f t="shared" ca="1" si="64"/>
        <v>0</v>
      </c>
      <c r="P49" s="18">
        <f t="shared" ca="1" si="64"/>
        <v>0</v>
      </c>
      <c r="Q49" s="18">
        <f t="shared" ca="1" si="64"/>
        <v>0</v>
      </c>
      <c r="R49" s="18">
        <f t="shared" ca="1" si="64"/>
        <v>0</v>
      </c>
      <c r="S49" s="18">
        <f t="shared" ca="1" si="64"/>
        <v>0</v>
      </c>
      <c r="T49" s="18">
        <f t="shared" ca="1" si="64"/>
        <v>0</v>
      </c>
      <c r="U49" s="18">
        <f t="shared" ca="1" si="64"/>
        <v>0</v>
      </c>
      <c r="V49" s="18">
        <f t="shared" ca="1" si="64"/>
        <v>0</v>
      </c>
      <c r="W49" s="18">
        <f t="shared" ca="1" si="64"/>
        <v>0</v>
      </c>
      <c r="X49" s="18">
        <f t="shared" ca="1" si="64"/>
        <v>0</v>
      </c>
      <c r="Y49" s="18">
        <f t="shared" ca="1" si="64"/>
        <v>0</v>
      </c>
      <c r="Z49" s="18">
        <f t="shared" ca="1" si="64"/>
        <v>0</v>
      </c>
      <c r="AA49" s="18">
        <f t="shared" ca="1" si="64"/>
        <v>0</v>
      </c>
      <c r="AB49" s="18">
        <f t="shared" ca="1" si="64"/>
        <v>0</v>
      </c>
      <c r="AC49" s="18">
        <f t="shared" ca="1" si="64"/>
        <v>0</v>
      </c>
      <c r="AD49" s="18">
        <f t="shared" ca="1" si="64"/>
        <v>0</v>
      </c>
      <c r="AE49" s="18">
        <f t="shared" ca="1" si="64"/>
        <v>0</v>
      </c>
      <c r="AF49" s="18">
        <f t="shared" ca="1" si="64"/>
        <v>0</v>
      </c>
      <c r="AG49" s="18">
        <f t="shared" ca="1" si="64"/>
        <v>0</v>
      </c>
      <c r="AH49" s="18">
        <f t="shared" ca="1" si="64"/>
        <v>0</v>
      </c>
      <c r="AI49" s="18">
        <f t="shared" ca="1" si="64"/>
        <v>0</v>
      </c>
      <c r="AJ49" s="18" t="e">
        <f t="shared" ca="1" si="64"/>
        <v>#N/A</v>
      </c>
      <c r="AK49" s="18" t="e">
        <f t="shared" ca="1" si="64"/>
        <v>#N/A</v>
      </c>
      <c r="AL49" s="18" t="e">
        <f t="shared" ca="1" si="64"/>
        <v>#N/A</v>
      </c>
      <c r="AM49" s="18" t="e">
        <f t="shared" ca="1" si="64"/>
        <v>#N/A</v>
      </c>
      <c r="AN49" s="18" t="e">
        <f t="shared" ca="1" si="64"/>
        <v>#N/A</v>
      </c>
      <c r="AO49" s="18" t="e">
        <f t="shared" ca="1" si="64"/>
        <v>#N/A</v>
      </c>
      <c r="AP49" s="18" t="e">
        <f t="shared" ca="1" si="64"/>
        <v>#N/A</v>
      </c>
      <c r="AQ49" s="18" t="e">
        <f t="shared" ca="1" si="64"/>
        <v>#N/A</v>
      </c>
      <c r="AR49" s="18" t="e">
        <f t="shared" ca="1" si="64"/>
        <v>#N/A</v>
      </c>
      <c r="AS49" s="18" t="e">
        <f t="shared" ca="1" si="64"/>
        <v>#N/A</v>
      </c>
      <c r="AT49" s="18" t="e">
        <f t="shared" ca="1" si="64"/>
        <v>#N/A</v>
      </c>
      <c r="AU49" s="18" t="e">
        <f t="shared" ca="1" si="64"/>
        <v>#N/A</v>
      </c>
      <c r="AV49" s="18" t="e">
        <f t="shared" ca="1" si="64"/>
        <v>#N/A</v>
      </c>
      <c r="AW49" s="18" t="e">
        <f t="shared" ca="1" si="64"/>
        <v>#N/A</v>
      </c>
      <c r="AX49" s="18" t="e">
        <f t="shared" ca="1" si="64"/>
        <v>#N/A</v>
      </c>
      <c r="AY49" s="18" t="e">
        <f t="shared" ca="1" si="64"/>
        <v>#N/A</v>
      </c>
      <c r="AZ49" s="18" t="e">
        <f t="shared" ca="1" si="64"/>
        <v>#N/A</v>
      </c>
      <c r="BA49" s="18" t="e">
        <f t="shared" ca="1" si="64"/>
        <v>#N/A</v>
      </c>
      <c r="BB49" s="18" t="e">
        <f t="shared" ca="1" si="64"/>
        <v>#N/A</v>
      </c>
      <c r="BC49" s="18" t="e">
        <f t="shared" ca="1" si="64"/>
        <v>#N/A</v>
      </c>
      <c r="BD49" s="18" t="e">
        <f t="shared" ca="1" si="64"/>
        <v>#N/A</v>
      </c>
      <c r="BE49" s="18" t="e">
        <f t="shared" ca="1" si="64"/>
        <v>#N/A</v>
      </c>
      <c r="BF49" s="18" t="e">
        <f t="shared" ca="1" si="64"/>
        <v>#N/A</v>
      </c>
      <c r="BG49" s="18" t="e">
        <f t="shared" ca="1" si="64"/>
        <v>#N/A</v>
      </c>
      <c r="BH49" s="18" t="e">
        <f t="shared" ca="1" si="64"/>
        <v>#N/A</v>
      </c>
      <c r="BI49" s="18" t="e">
        <f t="shared" ca="1" si="64"/>
        <v>#N/A</v>
      </c>
      <c r="BJ49" s="18" t="e">
        <f t="shared" ca="1" si="64"/>
        <v>#N/A</v>
      </c>
      <c r="BK49" s="18" t="e">
        <f t="shared" ca="1" si="64"/>
        <v>#N/A</v>
      </c>
      <c r="BL49" s="18" t="e">
        <f t="shared" ca="1" si="64"/>
        <v>#N/A</v>
      </c>
      <c r="BM49" s="18" t="e">
        <f t="shared" ca="1" si="64"/>
        <v>#N/A</v>
      </c>
      <c r="BN49" s="18" t="e">
        <f t="shared" ca="1" si="64"/>
        <v>#N/A</v>
      </c>
      <c r="BO49" s="18" t="e">
        <f t="shared" ca="1" si="64"/>
        <v>#N/A</v>
      </c>
      <c r="BP49" s="18" t="e">
        <f t="shared" ref="BP49:DE49" ca="1" si="65">IF(BP$40="",NA(),SUM(BP42,BP45)-BP43-BP46)</f>
        <v>#N/A</v>
      </c>
      <c r="BQ49" s="18" t="e">
        <f t="shared" ca="1" si="65"/>
        <v>#N/A</v>
      </c>
      <c r="BR49" s="18" t="e">
        <f t="shared" ca="1" si="65"/>
        <v>#N/A</v>
      </c>
      <c r="BS49" s="18" t="e">
        <f t="shared" ca="1" si="65"/>
        <v>#N/A</v>
      </c>
      <c r="BT49" s="18" t="e">
        <f t="shared" ca="1" si="65"/>
        <v>#N/A</v>
      </c>
      <c r="BU49" s="18" t="e">
        <f t="shared" ca="1" si="65"/>
        <v>#N/A</v>
      </c>
      <c r="BV49" s="18" t="e">
        <f t="shared" ca="1" si="65"/>
        <v>#N/A</v>
      </c>
      <c r="BW49" s="18" t="e">
        <f t="shared" ca="1" si="65"/>
        <v>#N/A</v>
      </c>
      <c r="BX49" s="18" t="e">
        <f t="shared" ca="1" si="65"/>
        <v>#N/A</v>
      </c>
      <c r="BY49" s="18" t="e">
        <f t="shared" ca="1" si="65"/>
        <v>#N/A</v>
      </c>
      <c r="BZ49" s="18" t="e">
        <f t="shared" ca="1" si="65"/>
        <v>#N/A</v>
      </c>
      <c r="CA49" s="18" t="e">
        <f t="shared" ca="1" si="65"/>
        <v>#N/A</v>
      </c>
      <c r="CB49" s="18" t="e">
        <f t="shared" ca="1" si="65"/>
        <v>#N/A</v>
      </c>
      <c r="CC49" s="18" t="e">
        <f t="shared" ca="1" si="65"/>
        <v>#N/A</v>
      </c>
      <c r="CD49" s="18" t="e">
        <f t="shared" ca="1" si="65"/>
        <v>#N/A</v>
      </c>
      <c r="CE49" s="18" t="e">
        <f t="shared" ca="1" si="65"/>
        <v>#N/A</v>
      </c>
      <c r="CF49" s="18" t="e">
        <f t="shared" ca="1" si="65"/>
        <v>#N/A</v>
      </c>
      <c r="CG49" s="18" t="e">
        <f t="shared" ca="1" si="65"/>
        <v>#N/A</v>
      </c>
      <c r="CH49" s="18" t="e">
        <f t="shared" ca="1" si="65"/>
        <v>#N/A</v>
      </c>
      <c r="CI49" s="18" t="e">
        <f t="shared" ca="1" si="65"/>
        <v>#N/A</v>
      </c>
      <c r="CJ49" s="18" t="e">
        <f t="shared" ca="1" si="65"/>
        <v>#N/A</v>
      </c>
      <c r="CK49" s="18" t="e">
        <f t="shared" ca="1" si="65"/>
        <v>#N/A</v>
      </c>
      <c r="CL49" s="18" t="e">
        <f t="shared" ca="1" si="65"/>
        <v>#N/A</v>
      </c>
      <c r="CM49" s="18" t="e">
        <f t="shared" ca="1" si="65"/>
        <v>#N/A</v>
      </c>
      <c r="CN49" s="18" t="e">
        <f t="shared" ca="1" si="65"/>
        <v>#N/A</v>
      </c>
      <c r="CO49" s="18" t="e">
        <f t="shared" ca="1" si="65"/>
        <v>#N/A</v>
      </c>
      <c r="CP49" s="18" t="e">
        <f t="shared" ca="1" si="65"/>
        <v>#N/A</v>
      </c>
      <c r="CQ49" s="18" t="e">
        <f t="shared" ca="1" si="65"/>
        <v>#N/A</v>
      </c>
      <c r="CR49" s="18" t="e">
        <f t="shared" ca="1" si="65"/>
        <v>#N/A</v>
      </c>
      <c r="CS49" s="18" t="e">
        <f t="shared" ca="1" si="65"/>
        <v>#N/A</v>
      </c>
      <c r="CT49" s="18" t="e">
        <f t="shared" ca="1" si="65"/>
        <v>#N/A</v>
      </c>
      <c r="CU49" s="18" t="e">
        <f t="shared" ca="1" si="65"/>
        <v>#N/A</v>
      </c>
      <c r="CV49" s="18" t="e">
        <f t="shared" ca="1" si="65"/>
        <v>#N/A</v>
      </c>
      <c r="CW49" s="18" t="e">
        <f t="shared" ca="1" si="65"/>
        <v>#N/A</v>
      </c>
      <c r="CX49" s="18" t="e">
        <f t="shared" ca="1" si="65"/>
        <v>#N/A</v>
      </c>
      <c r="CY49" s="18" t="e">
        <f t="shared" ca="1" si="65"/>
        <v>#N/A</v>
      </c>
      <c r="CZ49" s="18" t="e">
        <f t="shared" ca="1" si="65"/>
        <v>#N/A</v>
      </c>
      <c r="DA49" s="18" t="e">
        <f t="shared" ca="1" si="65"/>
        <v>#N/A</v>
      </c>
      <c r="DB49" s="18" t="e">
        <f t="shared" ca="1" si="65"/>
        <v>#N/A</v>
      </c>
      <c r="DC49" s="18" t="e">
        <f t="shared" ca="1" si="65"/>
        <v>#N/A</v>
      </c>
      <c r="DD49" s="18" t="e">
        <f t="shared" ca="1" si="65"/>
        <v>#N/A</v>
      </c>
      <c r="DE49" s="18" t="e">
        <f t="shared" ca="1" si="65"/>
        <v>#N/A</v>
      </c>
      <c r="DF49" s="18" t="e">
        <f t="shared" ref="DF49" ca="1" si="66">IF(DF$40="",NA(),SUM(DF42,DF45)-DF43-DF46)</f>
        <v>#N/A</v>
      </c>
      <c r="DG49" s="18" t="e">
        <f t="shared" ref="DG49:FC49" ca="1" si="67">IF(DG$40="",NA(),SUM(DG42,DG45)-DG43-DG46)</f>
        <v>#N/A</v>
      </c>
      <c r="DH49" s="18" t="e">
        <f t="shared" ca="1" si="67"/>
        <v>#N/A</v>
      </c>
      <c r="DI49" s="18" t="e">
        <f t="shared" ca="1" si="67"/>
        <v>#N/A</v>
      </c>
      <c r="DJ49" s="18" t="e">
        <f t="shared" ca="1" si="67"/>
        <v>#N/A</v>
      </c>
      <c r="DK49" s="18" t="e">
        <f t="shared" ca="1" si="67"/>
        <v>#N/A</v>
      </c>
      <c r="DL49" s="18" t="e">
        <f t="shared" ca="1" si="67"/>
        <v>#N/A</v>
      </c>
      <c r="DM49" s="18" t="e">
        <f t="shared" ca="1" si="67"/>
        <v>#N/A</v>
      </c>
      <c r="DN49" s="18" t="e">
        <f t="shared" ca="1" si="67"/>
        <v>#N/A</v>
      </c>
      <c r="DO49" s="18" t="e">
        <f t="shared" ca="1" si="67"/>
        <v>#N/A</v>
      </c>
      <c r="DP49" s="18" t="e">
        <f t="shared" ca="1" si="67"/>
        <v>#N/A</v>
      </c>
      <c r="DQ49" s="18" t="e">
        <f t="shared" ca="1" si="67"/>
        <v>#N/A</v>
      </c>
      <c r="DR49" s="18" t="e">
        <f t="shared" ca="1" si="67"/>
        <v>#N/A</v>
      </c>
      <c r="DS49" s="18" t="e">
        <f t="shared" ca="1" si="67"/>
        <v>#N/A</v>
      </c>
      <c r="DT49" s="18" t="e">
        <f t="shared" ca="1" si="67"/>
        <v>#N/A</v>
      </c>
      <c r="DU49" s="18" t="e">
        <f t="shared" ca="1" si="67"/>
        <v>#N/A</v>
      </c>
      <c r="DV49" s="18" t="e">
        <f t="shared" ca="1" si="67"/>
        <v>#N/A</v>
      </c>
      <c r="DW49" s="18" t="e">
        <f t="shared" ca="1" si="67"/>
        <v>#N/A</v>
      </c>
      <c r="DX49" s="18" t="e">
        <f t="shared" ca="1" si="67"/>
        <v>#N/A</v>
      </c>
      <c r="DY49" s="18" t="e">
        <f t="shared" ca="1" si="67"/>
        <v>#N/A</v>
      </c>
      <c r="DZ49" s="18" t="e">
        <f t="shared" ca="1" si="67"/>
        <v>#N/A</v>
      </c>
      <c r="EA49" s="18" t="e">
        <f t="shared" ca="1" si="67"/>
        <v>#N/A</v>
      </c>
      <c r="EB49" s="18" t="e">
        <f t="shared" ca="1" si="67"/>
        <v>#N/A</v>
      </c>
      <c r="EC49" s="18" t="e">
        <f t="shared" ca="1" si="67"/>
        <v>#N/A</v>
      </c>
      <c r="ED49" s="18" t="e">
        <f t="shared" ca="1" si="67"/>
        <v>#N/A</v>
      </c>
      <c r="EE49" s="18" t="e">
        <f t="shared" ca="1" si="67"/>
        <v>#N/A</v>
      </c>
      <c r="EF49" s="18" t="e">
        <f t="shared" ca="1" si="67"/>
        <v>#N/A</v>
      </c>
      <c r="EG49" s="18" t="e">
        <f t="shared" ca="1" si="67"/>
        <v>#N/A</v>
      </c>
      <c r="EH49" s="18" t="e">
        <f t="shared" ca="1" si="67"/>
        <v>#N/A</v>
      </c>
      <c r="EI49" s="18" t="e">
        <f t="shared" ca="1" si="67"/>
        <v>#N/A</v>
      </c>
      <c r="EJ49" s="18" t="e">
        <f t="shared" ca="1" si="67"/>
        <v>#N/A</v>
      </c>
      <c r="EK49" s="18" t="e">
        <f t="shared" ca="1" si="67"/>
        <v>#N/A</v>
      </c>
      <c r="EL49" s="18" t="e">
        <f t="shared" ca="1" si="67"/>
        <v>#N/A</v>
      </c>
      <c r="EM49" s="18" t="e">
        <f t="shared" ca="1" si="67"/>
        <v>#N/A</v>
      </c>
      <c r="EN49" s="18" t="e">
        <f t="shared" ca="1" si="67"/>
        <v>#N/A</v>
      </c>
      <c r="EO49" s="18" t="e">
        <f t="shared" ca="1" si="67"/>
        <v>#N/A</v>
      </c>
      <c r="EP49" s="18" t="e">
        <f t="shared" ca="1" si="67"/>
        <v>#N/A</v>
      </c>
      <c r="EQ49" s="18" t="e">
        <f t="shared" ca="1" si="67"/>
        <v>#N/A</v>
      </c>
      <c r="ER49" s="18" t="e">
        <f t="shared" ca="1" si="67"/>
        <v>#N/A</v>
      </c>
      <c r="ES49" s="18" t="e">
        <f t="shared" ca="1" si="67"/>
        <v>#N/A</v>
      </c>
      <c r="ET49" s="18" t="e">
        <f t="shared" ca="1" si="67"/>
        <v>#N/A</v>
      </c>
      <c r="EU49" s="18" t="e">
        <f t="shared" ca="1" si="67"/>
        <v>#N/A</v>
      </c>
      <c r="EV49" s="18" t="e">
        <f t="shared" ca="1" si="67"/>
        <v>#N/A</v>
      </c>
      <c r="EW49" s="18" t="e">
        <f t="shared" ca="1" si="67"/>
        <v>#N/A</v>
      </c>
      <c r="EX49" s="18" t="e">
        <f t="shared" ca="1" si="67"/>
        <v>#N/A</v>
      </c>
      <c r="EY49" s="18" t="e">
        <f t="shared" ca="1" si="67"/>
        <v>#N/A</v>
      </c>
      <c r="EZ49" s="18" t="e">
        <f t="shared" ca="1" si="67"/>
        <v>#N/A</v>
      </c>
      <c r="FA49" s="18" t="e">
        <f t="shared" ca="1" si="67"/>
        <v>#N/A</v>
      </c>
      <c r="FB49" s="18" t="e">
        <f t="shared" ca="1" si="67"/>
        <v>#N/A</v>
      </c>
      <c r="FC49" s="18" t="e">
        <f t="shared" ca="1" si="67"/>
        <v>#N/A</v>
      </c>
    </row>
    <row r="50" spans="1:159" ht="15.6" customHeight="1">
      <c r="A50" s="25" t="s">
        <v>134</v>
      </c>
      <c r="B50" s="18">
        <f>IF(B$40="",NA(),SUM(B43,B46,B48))</f>
        <v>0</v>
      </c>
      <c r="C50" s="18">
        <f ca="1">IF(C$40="",NA(),SUM(C43,C46,C48))</f>
        <v>0</v>
      </c>
      <c r="D50" s="18">
        <f t="shared" ref="D50:BO50" ca="1" si="68">IF(D$40="",NA(),SUM(D43,D46,D48))</f>
        <v>0</v>
      </c>
      <c r="E50" s="18">
        <f t="shared" ca="1" si="68"/>
        <v>0</v>
      </c>
      <c r="F50" s="18">
        <f t="shared" ca="1" si="68"/>
        <v>0</v>
      </c>
      <c r="G50" s="18">
        <f t="shared" ca="1" si="68"/>
        <v>0</v>
      </c>
      <c r="H50" s="18">
        <f t="shared" ca="1" si="68"/>
        <v>0</v>
      </c>
      <c r="I50" s="18">
        <f t="shared" ca="1" si="68"/>
        <v>0</v>
      </c>
      <c r="J50" s="18">
        <f t="shared" ca="1" si="68"/>
        <v>0</v>
      </c>
      <c r="K50" s="18">
        <f t="shared" ca="1" si="68"/>
        <v>0</v>
      </c>
      <c r="L50" s="18">
        <f t="shared" ca="1" si="68"/>
        <v>0</v>
      </c>
      <c r="M50" s="18">
        <f t="shared" ca="1" si="68"/>
        <v>0</v>
      </c>
      <c r="N50" s="18">
        <f t="shared" ca="1" si="68"/>
        <v>0</v>
      </c>
      <c r="O50" s="18">
        <f t="shared" ca="1" si="68"/>
        <v>0</v>
      </c>
      <c r="P50" s="18">
        <f t="shared" ca="1" si="68"/>
        <v>0</v>
      </c>
      <c r="Q50" s="18">
        <f t="shared" ca="1" si="68"/>
        <v>0</v>
      </c>
      <c r="R50" s="18">
        <f t="shared" ca="1" si="68"/>
        <v>0</v>
      </c>
      <c r="S50" s="18">
        <f t="shared" ca="1" si="68"/>
        <v>0</v>
      </c>
      <c r="T50" s="18">
        <f t="shared" ca="1" si="68"/>
        <v>0</v>
      </c>
      <c r="U50" s="18">
        <f t="shared" ca="1" si="68"/>
        <v>0</v>
      </c>
      <c r="V50" s="18">
        <f t="shared" ca="1" si="68"/>
        <v>0</v>
      </c>
      <c r="W50" s="18">
        <f t="shared" ca="1" si="68"/>
        <v>0</v>
      </c>
      <c r="X50" s="18">
        <f t="shared" ca="1" si="68"/>
        <v>0</v>
      </c>
      <c r="Y50" s="18">
        <f t="shared" ca="1" si="68"/>
        <v>0</v>
      </c>
      <c r="Z50" s="18">
        <f t="shared" ca="1" si="68"/>
        <v>0</v>
      </c>
      <c r="AA50" s="18">
        <f t="shared" ca="1" si="68"/>
        <v>0</v>
      </c>
      <c r="AB50" s="18">
        <f t="shared" ca="1" si="68"/>
        <v>0</v>
      </c>
      <c r="AC50" s="18">
        <f t="shared" ca="1" si="68"/>
        <v>0</v>
      </c>
      <c r="AD50" s="18">
        <f t="shared" ca="1" si="68"/>
        <v>0</v>
      </c>
      <c r="AE50" s="18">
        <f t="shared" ca="1" si="68"/>
        <v>0</v>
      </c>
      <c r="AF50" s="18">
        <f t="shared" ca="1" si="68"/>
        <v>0</v>
      </c>
      <c r="AG50" s="18">
        <f t="shared" ca="1" si="68"/>
        <v>0</v>
      </c>
      <c r="AH50" s="18">
        <f t="shared" ca="1" si="68"/>
        <v>0</v>
      </c>
      <c r="AI50" s="18">
        <f t="shared" ca="1" si="68"/>
        <v>0</v>
      </c>
      <c r="AJ50" s="18" t="e">
        <f t="shared" ca="1" si="68"/>
        <v>#N/A</v>
      </c>
      <c r="AK50" s="18" t="e">
        <f t="shared" ca="1" si="68"/>
        <v>#N/A</v>
      </c>
      <c r="AL50" s="18" t="e">
        <f t="shared" ca="1" si="68"/>
        <v>#N/A</v>
      </c>
      <c r="AM50" s="18" t="e">
        <f t="shared" ca="1" si="68"/>
        <v>#N/A</v>
      </c>
      <c r="AN50" s="18" t="e">
        <f t="shared" ca="1" si="68"/>
        <v>#N/A</v>
      </c>
      <c r="AO50" s="18" t="e">
        <f t="shared" ca="1" si="68"/>
        <v>#N/A</v>
      </c>
      <c r="AP50" s="18" t="e">
        <f t="shared" ca="1" si="68"/>
        <v>#N/A</v>
      </c>
      <c r="AQ50" s="18" t="e">
        <f t="shared" ca="1" si="68"/>
        <v>#N/A</v>
      </c>
      <c r="AR50" s="18" t="e">
        <f t="shared" ca="1" si="68"/>
        <v>#N/A</v>
      </c>
      <c r="AS50" s="18" t="e">
        <f t="shared" ca="1" si="68"/>
        <v>#N/A</v>
      </c>
      <c r="AT50" s="18" t="e">
        <f t="shared" ca="1" si="68"/>
        <v>#N/A</v>
      </c>
      <c r="AU50" s="18" t="e">
        <f t="shared" ca="1" si="68"/>
        <v>#N/A</v>
      </c>
      <c r="AV50" s="18" t="e">
        <f t="shared" ca="1" si="68"/>
        <v>#N/A</v>
      </c>
      <c r="AW50" s="18" t="e">
        <f t="shared" ca="1" si="68"/>
        <v>#N/A</v>
      </c>
      <c r="AX50" s="18" t="e">
        <f t="shared" ca="1" si="68"/>
        <v>#N/A</v>
      </c>
      <c r="AY50" s="18" t="e">
        <f t="shared" ca="1" si="68"/>
        <v>#N/A</v>
      </c>
      <c r="AZ50" s="18" t="e">
        <f t="shared" ca="1" si="68"/>
        <v>#N/A</v>
      </c>
      <c r="BA50" s="18" t="e">
        <f t="shared" ca="1" si="68"/>
        <v>#N/A</v>
      </c>
      <c r="BB50" s="18" t="e">
        <f t="shared" ca="1" si="68"/>
        <v>#N/A</v>
      </c>
      <c r="BC50" s="18" t="e">
        <f t="shared" ca="1" si="68"/>
        <v>#N/A</v>
      </c>
      <c r="BD50" s="18" t="e">
        <f t="shared" ca="1" si="68"/>
        <v>#N/A</v>
      </c>
      <c r="BE50" s="18" t="e">
        <f t="shared" ca="1" si="68"/>
        <v>#N/A</v>
      </c>
      <c r="BF50" s="18" t="e">
        <f t="shared" ca="1" si="68"/>
        <v>#N/A</v>
      </c>
      <c r="BG50" s="18" t="e">
        <f t="shared" ca="1" si="68"/>
        <v>#N/A</v>
      </c>
      <c r="BH50" s="18" t="e">
        <f t="shared" ca="1" si="68"/>
        <v>#N/A</v>
      </c>
      <c r="BI50" s="18" t="e">
        <f t="shared" ca="1" si="68"/>
        <v>#N/A</v>
      </c>
      <c r="BJ50" s="18" t="e">
        <f t="shared" ca="1" si="68"/>
        <v>#N/A</v>
      </c>
      <c r="BK50" s="18" t="e">
        <f t="shared" ca="1" si="68"/>
        <v>#N/A</v>
      </c>
      <c r="BL50" s="18" t="e">
        <f t="shared" ca="1" si="68"/>
        <v>#N/A</v>
      </c>
      <c r="BM50" s="18" t="e">
        <f t="shared" ca="1" si="68"/>
        <v>#N/A</v>
      </c>
      <c r="BN50" s="18" t="e">
        <f t="shared" ca="1" si="68"/>
        <v>#N/A</v>
      </c>
      <c r="BO50" s="18" t="e">
        <f t="shared" ca="1" si="68"/>
        <v>#N/A</v>
      </c>
      <c r="BP50" s="18" t="e">
        <f t="shared" ref="BP50:DE50" ca="1" si="69">IF(BP$40="",NA(),SUM(BP43,BP46,BP48))</f>
        <v>#N/A</v>
      </c>
      <c r="BQ50" s="18" t="e">
        <f t="shared" ca="1" si="69"/>
        <v>#N/A</v>
      </c>
      <c r="BR50" s="18" t="e">
        <f t="shared" ca="1" si="69"/>
        <v>#N/A</v>
      </c>
      <c r="BS50" s="18" t="e">
        <f t="shared" ca="1" si="69"/>
        <v>#N/A</v>
      </c>
      <c r="BT50" s="18" t="e">
        <f t="shared" ca="1" si="69"/>
        <v>#N/A</v>
      </c>
      <c r="BU50" s="18" t="e">
        <f t="shared" ca="1" si="69"/>
        <v>#N/A</v>
      </c>
      <c r="BV50" s="18" t="e">
        <f t="shared" ca="1" si="69"/>
        <v>#N/A</v>
      </c>
      <c r="BW50" s="18" t="e">
        <f t="shared" ca="1" si="69"/>
        <v>#N/A</v>
      </c>
      <c r="BX50" s="18" t="e">
        <f t="shared" ca="1" si="69"/>
        <v>#N/A</v>
      </c>
      <c r="BY50" s="18" t="e">
        <f t="shared" ca="1" si="69"/>
        <v>#N/A</v>
      </c>
      <c r="BZ50" s="18" t="e">
        <f t="shared" ca="1" si="69"/>
        <v>#N/A</v>
      </c>
      <c r="CA50" s="18" t="e">
        <f t="shared" ca="1" si="69"/>
        <v>#N/A</v>
      </c>
      <c r="CB50" s="18" t="e">
        <f t="shared" ca="1" si="69"/>
        <v>#N/A</v>
      </c>
      <c r="CC50" s="18" t="e">
        <f t="shared" ca="1" si="69"/>
        <v>#N/A</v>
      </c>
      <c r="CD50" s="18" t="e">
        <f t="shared" ca="1" si="69"/>
        <v>#N/A</v>
      </c>
      <c r="CE50" s="18" t="e">
        <f t="shared" ca="1" si="69"/>
        <v>#N/A</v>
      </c>
      <c r="CF50" s="18" t="e">
        <f t="shared" ca="1" si="69"/>
        <v>#N/A</v>
      </c>
      <c r="CG50" s="18" t="e">
        <f t="shared" ca="1" si="69"/>
        <v>#N/A</v>
      </c>
      <c r="CH50" s="18" t="e">
        <f t="shared" ca="1" si="69"/>
        <v>#N/A</v>
      </c>
      <c r="CI50" s="18" t="e">
        <f t="shared" ca="1" si="69"/>
        <v>#N/A</v>
      </c>
      <c r="CJ50" s="18" t="e">
        <f t="shared" ca="1" si="69"/>
        <v>#N/A</v>
      </c>
      <c r="CK50" s="18" t="e">
        <f t="shared" ca="1" si="69"/>
        <v>#N/A</v>
      </c>
      <c r="CL50" s="18" t="e">
        <f t="shared" ca="1" si="69"/>
        <v>#N/A</v>
      </c>
      <c r="CM50" s="18" t="e">
        <f t="shared" ca="1" si="69"/>
        <v>#N/A</v>
      </c>
      <c r="CN50" s="18" t="e">
        <f t="shared" ca="1" si="69"/>
        <v>#N/A</v>
      </c>
      <c r="CO50" s="18" t="e">
        <f t="shared" ca="1" si="69"/>
        <v>#N/A</v>
      </c>
      <c r="CP50" s="18" t="e">
        <f t="shared" ca="1" si="69"/>
        <v>#N/A</v>
      </c>
      <c r="CQ50" s="18" t="e">
        <f t="shared" ca="1" si="69"/>
        <v>#N/A</v>
      </c>
      <c r="CR50" s="18" t="e">
        <f t="shared" ca="1" si="69"/>
        <v>#N/A</v>
      </c>
      <c r="CS50" s="18" t="e">
        <f t="shared" ca="1" si="69"/>
        <v>#N/A</v>
      </c>
      <c r="CT50" s="18" t="e">
        <f t="shared" ca="1" si="69"/>
        <v>#N/A</v>
      </c>
      <c r="CU50" s="18" t="e">
        <f t="shared" ca="1" si="69"/>
        <v>#N/A</v>
      </c>
      <c r="CV50" s="18" t="e">
        <f t="shared" ca="1" si="69"/>
        <v>#N/A</v>
      </c>
      <c r="CW50" s="18" t="e">
        <f t="shared" ca="1" si="69"/>
        <v>#N/A</v>
      </c>
      <c r="CX50" s="18" t="e">
        <f t="shared" ca="1" si="69"/>
        <v>#N/A</v>
      </c>
      <c r="CY50" s="18" t="e">
        <f t="shared" ca="1" si="69"/>
        <v>#N/A</v>
      </c>
      <c r="CZ50" s="18" t="e">
        <f t="shared" ca="1" si="69"/>
        <v>#N/A</v>
      </c>
      <c r="DA50" s="18" t="e">
        <f t="shared" ca="1" si="69"/>
        <v>#N/A</v>
      </c>
      <c r="DB50" s="18" t="e">
        <f t="shared" ca="1" si="69"/>
        <v>#N/A</v>
      </c>
      <c r="DC50" s="18" t="e">
        <f t="shared" ca="1" si="69"/>
        <v>#N/A</v>
      </c>
      <c r="DD50" s="18" t="e">
        <f t="shared" ca="1" si="69"/>
        <v>#N/A</v>
      </c>
      <c r="DE50" s="18" t="e">
        <f t="shared" ca="1" si="69"/>
        <v>#N/A</v>
      </c>
      <c r="DF50" s="18" t="e">
        <f t="shared" ref="DF50" ca="1" si="70">IF(DF$40="",NA(),SUM(DF43,DF46,DF48))</f>
        <v>#N/A</v>
      </c>
      <c r="DG50" s="18" t="e">
        <f t="shared" ref="DG50:FC50" ca="1" si="71">IF(DG$40="",NA(),SUM(DG43,DG46,DG48))</f>
        <v>#N/A</v>
      </c>
      <c r="DH50" s="18" t="e">
        <f t="shared" ca="1" si="71"/>
        <v>#N/A</v>
      </c>
      <c r="DI50" s="18" t="e">
        <f t="shared" ca="1" si="71"/>
        <v>#N/A</v>
      </c>
      <c r="DJ50" s="18" t="e">
        <f t="shared" ca="1" si="71"/>
        <v>#N/A</v>
      </c>
      <c r="DK50" s="18" t="e">
        <f t="shared" ca="1" si="71"/>
        <v>#N/A</v>
      </c>
      <c r="DL50" s="18" t="e">
        <f t="shared" ca="1" si="71"/>
        <v>#N/A</v>
      </c>
      <c r="DM50" s="18" t="e">
        <f t="shared" ca="1" si="71"/>
        <v>#N/A</v>
      </c>
      <c r="DN50" s="18" t="e">
        <f t="shared" ca="1" si="71"/>
        <v>#N/A</v>
      </c>
      <c r="DO50" s="18" t="e">
        <f t="shared" ca="1" si="71"/>
        <v>#N/A</v>
      </c>
      <c r="DP50" s="18" t="e">
        <f t="shared" ca="1" si="71"/>
        <v>#N/A</v>
      </c>
      <c r="DQ50" s="18" t="e">
        <f t="shared" ca="1" si="71"/>
        <v>#N/A</v>
      </c>
      <c r="DR50" s="18" t="e">
        <f t="shared" ca="1" si="71"/>
        <v>#N/A</v>
      </c>
      <c r="DS50" s="18" t="e">
        <f t="shared" ca="1" si="71"/>
        <v>#N/A</v>
      </c>
      <c r="DT50" s="18" t="e">
        <f t="shared" ca="1" si="71"/>
        <v>#N/A</v>
      </c>
      <c r="DU50" s="18" t="e">
        <f t="shared" ca="1" si="71"/>
        <v>#N/A</v>
      </c>
      <c r="DV50" s="18" t="e">
        <f t="shared" ca="1" si="71"/>
        <v>#N/A</v>
      </c>
      <c r="DW50" s="18" t="e">
        <f t="shared" ca="1" si="71"/>
        <v>#N/A</v>
      </c>
      <c r="DX50" s="18" t="e">
        <f t="shared" ca="1" si="71"/>
        <v>#N/A</v>
      </c>
      <c r="DY50" s="18" t="e">
        <f t="shared" ca="1" si="71"/>
        <v>#N/A</v>
      </c>
      <c r="DZ50" s="18" t="e">
        <f t="shared" ca="1" si="71"/>
        <v>#N/A</v>
      </c>
      <c r="EA50" s="18" t="e">
        <f t="shared" ca="1" si="71"/>
        <v>#N/A</v>
      </c>
      <c r="EB50" s="18" t="e">
        <f t="shared" ca="1" si="71"/>
        <v>#N/A</v>
      </c>
      <c r="EC50" s="18" t="e">
        <f t="shared" ca="1" si="71"/>
        <v>#N/A</v>
      </c>
      <c r="ED50" s="18" t="e">
        <f t="shared" ca="1" si="71"/>
        <v>#N/A</v>
      </c>
      <c r="EE50" s="18" t="e">
        <f t="shared" ca="1" si="71"/>
        <v>#N/A</v>
      </c>
      <c r="EF50" s="18" t="e">
        <f t="shared" ca="1" si="71"/>
        <v>#N/A</v>
      </c>
      <c r="EG50" s="18" t="e">
        <f t="shared" ca="1" si="71"/>
        <v>#N/A</v>
      </c>
      <c r="EH50" s="18" t="e">
        <f t="shared" ca="1" si="71"/>
        <v>#N/A</v>
      </c>
      <c r="EI50" s="18" t="e">
        <f t="shared" ca="1" si="71"/>
        <v>#N/A</v>
      </c>
      <c r="EJ50" s="18" t="e">
        <f t="shared" ca="1" si="71"/>
        <v>#N/A</v>
      </c>
      <c r="EK50" s="18" t="e">
        <f t="shared" ca="1" si="71"/>
        <v>#N/A</v>
      </c>
      <c r="EL50" s="18" t="e">
        <f t="shared" ca="1" si="71"/>
        <v>#N/A</v>
      </c>
      <c r="EM50" s="18" t="e">
        <f t="shared" ca="1" si="71"/>
        <v>#N/A</v>
      </c>
      <c r="EN50" s="18" t="e">
        <f t="shared" ca="1" si="71"/>
        <v>#N/A</v>
      </c>
      <c r="EO50" s="18" t="e">
        <f t="shared" ca="1" si="71"/>
        <v>#N/A</v>
      </c>
      <c r="EP50" s="18" t="e">
        <f t="shared" ca="1" si="71"/>
        <v>#N/A</v>
      </c>
      <c r="EQ50" s="18" t="e">
        <f t="shared" ca="1" si="71"/>
        <v>#N/A</v>
      </c>
      <c r="ER50" s="18" t="e">
        <f t="shared" ca="1" si="71"/>
        <v>#N/A</v>
      </c>
      <c r="ES50" s="18" t="e">
        <f t="shared" ca="1" si="71"/>
        <v>#N/A</v>
      </c>
      <c r="ET50" s="18" t="e">
        <f t="shared" ca="1" si="71"/>
        <v>#N/A</v>
      </c>
      <c r="EU50" s="18" t="e">
        <f t="shared" ca="1" si="71"/>
        <v>#N/A</v>
      </c>
      <c r="EV50" s="18" t="e">
        <f t="shared" ca="1" si="71"/>
        <v>#N/A</v>
      </c>
      <c r="EW50" s="18" t="e">
        <f t="shared" ca="1" si="71"/>
        <v>#N/A</v>
      </c>
      <c r="EX50" s="18" t="e">
        <f t="shared" ca="1" si="71"/>
        <v>#N/A</v>
      </c>
      <c r="EY50" s="18" t="e">
        <f t="shared" ca="1" si="71"/>
        <v>#N/A</v>
      </c>
      <c r="EZ50" s="18" t="e">
        <f t="shared" ca="1" si="71"/>
        <v>#N/A</v>
      </c>
      <c r="FA50" s="18" t="e">
        <f t="shared" ca="1" si="71"/>
        <v>#N/A</v>
      </c>
      <c r="FB50" s="18" t="e">
        <f t="shared" ca="1" si="71"/>
        <v>#N/A</v>
      </c>
      <c r="FC50" s="18" t="e">
        <f t="shared" ca="1" si="71"/>
        <v>#N/A</v>
      </c>
    </row>
    <row r="51" spans="1:159" ht="15.6" customHeight="1">
      <c r="A51" s="25" t="s">
        <v>254</v>
      </c>
      <c r="B51" s="18">
        <f>IF(B$40="","",COUNTIFS(RESIDENTS!$AT:$AT,"&lt;="&amp;B$40,RESIDENTS!$H:$H,"",RESIDENTS!$I:$I,"")+
COUNTIFS(RESIDENTS!$AT:$AT,"&lt;="&amp;B$40,RESIDENTS!$H:$H,"",RESIDENTS!$I:$I,"&gt;="&amp;B$39)+
COUNTIFS(RESIDENTS!$AT:$AT,"&lt;="&amp;B$40,RESIDENTS!$H:$H,"&lt;="&amp;B$40,RESIDENTS!$I:$I,"")+
COUNTIFS(RESIDENTS!$AT:$AT,"&lt;="&amp;B$40,RESIDENTS!$H:$H,"&lt;="&amp;B$40,RESIDENTS!$I:$I,"&gt;="&amp;B$39))</f>
        <v>0</v>
      </c>
      <c r="C51" s="18">
        <f ca="1">IF(C$40="","",COUNTIFS(RESIDENTS!$AT:$AT,"&lt;="&amp;C$40,RESIDENTS!$H:$H,"",RESIDENTS!$I:$I,"")+
COUNTIFS(RESIDENTS!$AT:$AT,"&lt;="&amp;C$40,RESIDENTS!$H:$H,"",RESIDENTS!$I:$I,"&gt;="&amp;C$39)+
COUNTIFS(RESIDENTS!$AT:$AT,"&lt;="&amp;C$40,RESIDENTS!$H:$H,"&lt;="&amp;C$40,RESIDENTS!$I:$I,"")+
COUNTIFS(RESIDENTS!$AT:$AT,"&lt;="&amp;C$40,RESIDENTS!$H:$H,"&lt;="&amp;C$40,RESIDENTS!$I:$I,"&gt;="&amp;C$39))</f>
        <v>0</v>
      </c>
      <c r="D51" s="18">
        <f ca="1">IF(D$40="","",COUNTIFS(RESIDENTS!$AT:$AT,"&lt;="&amp;D$40,RESIDENTS!$H:$H,"",RESIDENTS!$I:$I,"")+
COUNTIFS(RESIDENTS!$AT:$AT,"&lt;="&amp;D$40,RESIDENTS!$H:$H,"",RESIDENTS!$I:$I,"&gt;="&amp;D$39)+
COUNTIFS(RESIDENTS!$AT:$AT,"&lt;="&amp;D$40,RESIDENTS!$H:$H,"&lt;="&amp;D$40,RESIDENTS!$I:$I,"")+
COUNTIFS(RESIDENTS!$AT:$AT,"&lt;="&amp;D$40,RESIDENTS!$H:$H,"&lt;="&amp;D$40,RESIDENTS!$I:$I,"&gt;="&amp;D$39))</f>
        <v>0</v>
      </c>
      <c r="E51" s="18">
        <f ca="1">IF(E$40="","",COUNTIFS(RESIDENTS!$AT:$AT,"&lt;="&amp;E$40,RESIDENTS!$H:$H,"",RESIDENTS!$I:$I,"")+
COUNTIFS(RESIDENTS!$AT:$AT,"&lt;="&amp;E$40,RESIDENTS!$H:$H,"",RESIDENTS!$I:$I,"&gt;="&amp;E$39)+
COUNTIFS(RESIDENTS!$AT:$AT,"&lt;="&amp;E$40,RESIDENTS!$H:$H,"&lt;="&amp;E$40,RESIDENTS!$I:$I,"")+
COUNTIFS(RESIDENTS!$AT:$AT,"&lt;="&amp;E$40,RESIDENTS!$H:$H,"&lt;="&amp;E$40,RESIDENTS!$I:$I,"&gt;="&amp;E$39))</f>
        <v>0</v>
      </c>
      <c r="F51" s="18">
        <f ca="1">IF(F$40="","",COUNTIFS(RESIDENTS!$AT:$AT,"&lt;="&amp;F$40,RESIDENTS!$H:$H,"",RESIDENTS!$I:$I,"")+
COUNTIFS(RESIDENTS!$AT:$AT,"&lt;="&amp;F$40,RESIDENTS!$H:$H,"",RESIDENTS!$I:$I,"&gt;="&amp;F$39)+
COUNTIFS(RESIDENTS!$AT:$AT,"&lt;="&amp;F$40,RESIDENTS!$H:$H,"&lt;="&amp;F$40,RESIDENTS!$I:$I,"")+
COUNTIFS(RESIDENTS!$AT:$AT,"&lt;="&amp;F$40,RESIDENTS!$H:$H,"&lt;="&amp;F$40,RESIDENTS!$I:$I,"&gt;="&amp;F$39))</f>
        <v>0</v>
      </c>
      <c r="G51" s="18">
        <f ca="1">IF(G$40="","",COUNTIFS(RESIDENTS!$AT:$AT,"&lt;="&amp;G$40,RESIDENTS!$H:$H,"",RESIDENTS!$I:$I,"")+
COUNTIFS(RESIDENTS!$AT:$AT,"&lt;="&amp;G$40,RESIDENTS!$H:$H,"",RESIDENTS!$I:$I,"&gt;="&amp;G$39)+
COUNTIFS(RESIDENTS!$AT:$AT,"&lt;="&amp;G$40,RESIDENTS!$H:$H,"&lt;="&amp;G$40,RESIDENTS!$I:$I,"")+
COUNTIFS(RESIDENTS!$AT:$AT,"&lt;="&amp;G$40,RESIDENTS!$H:$H,"&lt;="&amp;G$40,RESIDENTS!$I:$I,"&gt;="&amp;G$39))</f>
        <v>0</v>
      </c>
      <c r="H51" s="18">
        <f ca="1">IF(H$40="","",COUNTIFS(RESIDENTS!$AT:$AT,"&lt;="&amp;H$40,RESIDENTS!$H:$H,"",RESIDENTS!$I:$I,"")+
COUNTIFS(RESIDENTS!$AT:$AT,"&lt;="&amp;H$40,RESIDENTS!$H:$H,"",RESIDENTS!$I:$I,"&gt;="&amp;H$39)+
COUNTIFS(RESIDENTS!$AT:$AT,"&lt;="&amp;H$40,RESIDENTS!$H:$H,"&lt;="&amp;H$40,RESIDENTS!$I:$I,"")+
COUNTIFS(RESIDENTS!$AT:$AT,"&lt;="&amp;H$40,RESIDENTS!$H:$H,"&lt;="&amp;H$40,RESIDENTS!$I:$I,"&gt;="&amp;H$39))</f>
        <v>0</v>
      </c>
      <c r="I51" s="18">
        <f ca="1">IF(I$40="","",COUNTIFS(RESIDENTS!$AT:$AT,"&lt;="&amp;I$40,RESIDENTS!$H:$H,"",RESIDENTS!$I:$I,"")+
COUNTIFS(RESIDENTS!$AT:$AT,"&lt;="&amp;I$40,RESIDENTS!$H:$H,"",RESIDENTS!$I:$I,"&gt;="&amp;I$39)+
COUNTIFS(RESIDENTS!$AT:$AT,"&lt;="&amp;I$40,RESIDENTS!$H:$H,"&lt;="&amp;I$40,RESIDENTS!$I:$I,"")+
COUNTIFS(RESIDENTS!$AT:$AT,"&lt;="&amp;I$40,RESIDENTS!$H:$H,"&lt;="&amp;I$40,RESIDENTS!$I:$I,"&gt;="&amp;I$39))</f>
        <v>0</v>
      </c>
      <c r="J51" s="18">
        <f ca="1">IF(J$40="","",COUNTIFS(RESIDENTS!$AT:$AT,"&lt;="&amp;J$40,RESIDENTS!$H:$H,"",RESIDENTS!$I:$I,"")+
COUNTIFS(RESIDENTS!$AT:$AT,"&lt;="&amp;J$40,RESIDENTS!$H:$H,"",RESIDENTS!$I:$I,"&gt;="&amp;J$39)+
COUNTIFS(RESIDENTS!$AT:$AT,"&lt;="&amp;J$40,RESIDENTS!$H:$H,"&lt;="&amp;J$40,RESIDENTS!$I:$I,"")+
COUNTIFS(RESIDENTS!$AT:$AT,"&lt;="&amp;J$40,RESIDENTS!$H:$H,"&lt;="&amp;J$40,RESIDENTS!$I:$I,"&gt;="&amp;J$39))</f>
        <v>0</v>
      </c>
      <c r="K51" s="18">
        <f ca="1">IF(K$40="","",COUNTIFS(RESIDENTS!$AT:$AT,"&lt;="&amp;K$40,RESIDENTS!$H:$H,"",RESIDENTS!$I:$I,"")+
COUNTIFS(RESIDENTS!$AT:$AT,"&lt;="&amp;K$40,RESIDENTS!$H:$H,"",RESIDENTS!$I:$I,"&gt;="&amp;K$39)+
COUNTIFS(RESIDENTS!$AT:$AT,"&lt;="&amp;K$40,RESIDENTS!$H:$H,"&lt;="&amp;K$40,RESIDENTS!$I:$I,"")+
COUNTIFS(RESIDENTS!$AT:$AT,"&lt;="&amp;K$40,RESIDENTS!$H:$H,"&lt;="&amp;K$40,RESIDENTS!$I:$I,"&gt;="&amp;K$39))</f>
        <v>0</v>
      </c>
      <c r="L51" s="18">
        <f ca="1">IF(L$40="","",COUNTIFS(RESIDENTS!$AT:$AT,"&lt;="&amp;L$40,RESIDENTS!$H:$H,"",RESIDENTS!$I:$I,"")+
COUNTIFS(RESIDENTS!$AT:$AT,"&lt;="&amp;L$40,RESIDENTS!$H:$H,"",RESIDENTS!$I:$I,"&gt;="&amp;L$39)+
COUNTIFS(RESIDENTS!$AT:$AT,"&lt;="&amp;L$40,RESIDENTS!$H:$H,"&lt;="&amp;L$40,RESIDENTS!$I:$I,"")+
COUNTIFS(RESIDENTS!$AT:$AT,"&lt;="&amp;L$40,RESIDENTS!$H:$H,"&lt;="&amp;L$40,RESIDENTS!$I:$I,"&gt;="&amp;L$39))</f>
        <v>0</v>
      </c>
      <c r="M51" s="18">
        <f ca="1">IF(M$40="","",COUNTIFS(RESIDENTS!$AT:$AT,"&lt;="&amp;M$40,RESIDENTS!$H:$H,"",RESIDENTS!$I:$I,"")+
COUNTIFS(RESIDENTS!$AT:$AT,"&lt;="&amp;M$40,RESIDENTS!$H:$H,"",RESIDENTS!$I:$I,"&gt;="&amp;M$39)+
COUNTIFS(RESIDENTS!$AT:$AT,"&lt;="&amp;M$40,RESIDENTS!$H:$H,"&lt;="&amp;M$40,RESIDENTS!$I:$I,"")+
COUNTIFS(RESIDENTS!$AT:$AT,"&lt;="&amp;M$40,RESIDENTS!$H:$H,"&lt;="&amp;M$40,RESIDENTS!$I:$I,"&gt;="&amp;M$39))</f>
        <v>0</v>
      </c>
      <c r="N51" s="18">
        <f ca="1">IF(N$40="","",COUNTIFS(RESIDENTS!$AT:$AT,"&lt;="&amp;N$40,RESIDENTS!$H:$H,"",RESIDENTS!$I:$I,"")+
COUNTIFS(RESIDENTS!$AT:$AT,"&lt;="&amp;N$40,RESIDENTS!$H:$H,"",RESIDENTS!$I:$I,"&gt;="&amp;N$39)+
COUNTIFS(RESIDENTS!$AT:$AT,"&lt;="&amp;N$40,RESIDENTS!$H:$H,"&lt;="&amp;N$40,RESIDENTS!$I:$I,"")+
COUNTIFS(RESIDENTS!$AT:$AT,"&lt;="&amp;N$40,RESIDENTS!$H:$H,"&lt;="&amp;N$40,RESIDENTS!$I:$I,"&gt;="&amp;N$39))</f>
        <v>0</v>
      </c>
      <c r="O51" s="18">
        <f ca="1">IF(O$40="","",COUNTIFS(RESIDENTS!$AT:$AT,"&lt;="&amp;O$40,RESIDENTS!$H:$H,"",RESIDENTS!$I:$I,"")+
COUNTIFS(RESIDENTS!$AT:$AT,"&lt;="&amp;O$40,RESIDENTS!$H:$H,"",RESIDENTS!$I:$I,"&gt;="&amp;O$39)+
COUNTIFS(RESIDENTS!$AT:$AT,"&lt;="&amp;O$40,RESIDENTS!$H:$H,"&lt;="&amp;O$40,RESIDENTS!$I:$I,"")+
COUNTIFS(RESIDENTS!$AT:$AT,"&lt;="&amp;O$40,RESIDENTS!$H:$H,"&lt;="&amp;O$40,RESIDENTS!$I:$I,"&gt;="&amp;O$39))</f>
        <v>0</v>
      </c>
      <c r="P51" s="18">
        <f ca="1">IF(P$40="","",COUNTIFS(RESIDENTS!$AT:$AT,"&lt;="&amp;P$40,RESIDENTS!$H:$H,"",RESIDENTS!$I:$I,"")+
COUNTIFS(RESIDENTS!$AT:$AT,"&lt;="&amp;P$40,RESIDENTS!$H:$H,"",RESIDENTS!$I:$I,"&gt;="&amp;P$39)+
COUNTIFS(RESIDENTS!$AT:$AT,"&lt;="&amp;P$40,RESIDENTS!$H:$H,"&lt;="&amp;P$40,RESIDENTS!$I:$I,"")+
COUNTIFS(RESIDENTS!$AT:$AT,"&lt;="&amp;P$40,RESIDENTS!$H:$H,"&lt;="&amp;P$40,RESIDENTS!$I:$I,"&gt;="&amp;P$39))</f>
        <v>0</v>
      </c>
      <c r="Q51" s="18">
        <f ca="1">IF(Q$40="","",COUNTIFS(RESIDENTS!$AT:$AT,"&lt;="&amp;Q$40,RESIDENTS!$H:$H,"",RESIDENTS!$I:$I,"")+
COUNTIFS(RESIDENTS!$AT:$AT,"&lt;="&amp;Q$40,RESIDENTS!$H:$H,"",RESIDENTS!$I:$I,"&gt;="&amp;Q$39)+
COUNTIFS(RESIDENTS!$AT:$AT,"&lt;="&amp;Q$40,RESIDENTS!$H:$H,"&lt;="&amp;Q$40,RESIDENTS!$I:$I,"")+
COUNTIFS(RESIDENTS!$AT:$AT,"&lt;="&amp;Q$40,RESIDENTS!$H:$H,"&lt;="&amp;Q$40,RESIDENTS!$I:$I,"&gt;="&amp;Q$39))</f>
        <v>0</v>
      </c>
      <c r="R51" s="18">
        <f ca="1">IF(R$40="","",COUNTIFS(RESIDENTS!$AT:$AT,"&lt;="&amp;R$40,RESIDENTS!$H:$H,"",RESIDENTS!$I:$I,"")+
COUNTIFS(RESIDENTS!$AT:$AT,"&lt;="&amp;R$40,RESIDENTS!$H:$H,"",RESIDENTS!$I:$I,"&gt;="&amp;R$39)+
COUNTIFS(RESIDENTS!$AT:$AT,"&lt;="&amp;R$40,RESIDENTS!$H:$H,"&lt;="&amp;R$40,RESIDENTS!$I:$I,"")+
COUNTIFS(RESIDENTS!$AT:$AT,"&lt;="&amp;R$40,RESIDENTS!$H:$H,"&lt;="&amp;R$40,RESIDENTS!$I:$I,"&gt;="&amp;R$39))</f>
        <v>0</v>
      </c>
      <c r="S51" s="18">
        <f ca="1">IF(S$40="","",COUNTIFS(RESIDENTS!$AT:$AT,"&lt;="&amp;S$40,RESIDENTS!$H:$H,"",RESIDENTS!$I:$I,"")+
COUNTIFS(RESIDENTS!$AT:$AT,"&lt;="&amp;S$40,RESIDENTS!$H:$H,"",RESIDENTS!$I:$I,"&gt;="&amp;S$39)+
COUNTIFS(RESIDENTS!$AT:$AT,"&lt;="&amp;S$40,RESIDENTS!$H:$H,"&lt;="&amp;S$40,RESIDENTS!$I:$I,"")+
COUNTIFS(RESIDENTS!$AT:$AT,"&lt;="&amp;S$40,RESIDENTS!$H:$H,"&lt;="&amp;S$40,RESIDENTS!$I:$I,"&gt;="&amp;S$39))</f>
        <v>0</v>
      </c>
      <c r="T51" s="18">
        <f ca="1">IF(T$40="","",COUNTIFS(RESIDENTS!$AT:$AT,"&lt;="&amp;T$40,RESIDENTS!$H:$H,"",RESIDENTS!$I:$I,"")+
COUNTIFS(RESIDENTS!$AT:$AT,"&lt;="&amp;T$40,RESIDENTS!$H:$H,"",RESIDENTS!$I:$I,"&gt;="&amp;T$39)+
COUNTIFS(RESIDENTS!$AT:$AT,"&lt;="&amp;T$40,RESIDENTS!$H:$H,"&lt;="&amp;T$40,RESIDENTS!$I:$I,"")+
COUNTIFS(RESIDENTS!$AT:$AT,"&lt;="&amp;T$40,RESIDENTS!$H:$H,"&lt;="&amp;T$40,RESIDENTS!$I:$I,"&gt;="&amp;T$39))</f>
        <v>0</v>
      </c>
      <c r="U51" s="18">
        <f ca="1">IF(U$40="","",COUNTIFS(RESIDENTS!$AT:$AT,"&lt;="&amp;U$40,RESIDENTS!$H:$H,"",RESIDENTS!$I:$I,"")+
COUNTIFS(RESIDENTS!$AT:$AT,"&lt;="&amp;U$40,RESIDENTS!$H:$H,"",RESIDENTS!$I:$I,"&gt;="&amp;U$39)+
COUNTIFS(RESIDENTS!$AT:$AT,"&lt;="&amp;U$40,RESIDENTS!$H:$H,"&lt;="&amp;U$40,RESIDENTS!$I:$I,"")+
COUNTIFS(RESIDENTS!$AT:$AT,"&lt;="&amp;U$40,RESIDENTS!$H:$H,"&lt;="&amp;U$40,RESIDENTS!$I:$I,"&gt;="&amp;U$39))</f>
        <v>0</v>
      </c>
      <c r="V51" s="18">
        <f ca="1">IF(V$40="","",COUNTIFS(RESIDENTS!$AT:$AT,"&lt;="&amp;V$40,RESIDENTS!$H:$H,"",RESIDENTS!$I:$I,"")+
COUNTIFS(RESIDENTS!$AT:$AT,"&lt;="&amp;V$40,RESIDENTS!$H:$H,"",RESIDENTS!$I:$I,"&gt;="&amp;V$39)+
COUNTIFS(RESIDENTS!$AT:$AT,"&lt;="&amp;V$40,RESIDENTS!$H:$H,"&lt;="&amp;V$40,RESIDENTS!$I:$I,"")+
COUNTIFS(RESIDENTS!$AT:$AT,"&lt;="&amp;V$40,RESIDENTS!$H:$H,"&lt;="&amp;V$40,RESIDENTS!$I:$I,"&gt;="&amp;V$39))</f>
        <v>0</v>
      </c>
      <c r="W51" s="18">
        <f ca="1">IF(W$40="","",COUNTIFS(RESIDENTS!$AT:$AT,"&lt;="&amp;W$40,RESIDENTS!$H:$H,"",RESIDENTS!$I:$I,"")+
COUNTIFS(RESIDENTS!$AT:$AT,"&lt;="&amp;W$40,RESIDENTS!$H:$H,"",RESIDENTS!$I:$I,"&gt;="&amp;W$39)+
COUNTIFS(RESIDENTS!$AT:$AT,"&lt;="&amp;W$40,RESIDENTS!$H:$H,"&lt;="&amp;W$40,RESIDENTS!$I:$I,"")+
COUNTIFS(RESIDENTS!$AT:$AT,"&lt;="&amp;W$40,RESIDENTS!$H:$H,"&lt;="&amp;W$40,RESIDENTS!$I:$I,"&gt;="&amp;W$39))</f>
        <v>0</v>
      </c>
      <c r="X51" s="18">
        <f ca="1">IF(X$40="","",COUNTIFS(RESIDENTS!$AT:$AT,"&lt;="&amp;X$40,RESIDENTS!$H:$H,"",RESIDENTS!$I:$I,"")+
COUNTIFS(RESIDENTS!$AT:$AT,"&lt;="&amp;X$40,RESIDENTS!$H:$H,"",RESIDENTS!$I:$I,"&gt;="&amp;X$39)+
COUNTIFS(RESIDENTS!$AT:$AT,"&lt;="&amp;X$40,RESIDENTS!$H:$H,"&lt;="&amp;X$40,RESIDENTS!$I:$I,"")+
COUNTIFS(RESIDENTS!$AT:$AT,"&lt;="&amp;X$40,RESIDENTS!$H:$H,"&lt;="&amp;X$40,RESIDENTS!$I:$I,"&gt;="&amp;X$39))</f>
        <v>0</v>
      </c>
      <c r="Y51" s="18">
        <f ca="1">IF(Y$40="","",COUNTIFS(RESIDENTS!$AT:$AT,"&lt;="&amp;Y$40,RESIDENTS!$H:$H,"",RESIDENTS!$I:$I,"")+
COUNTIFS(RESIDENTS!$AT:$AT,"&lt;="&amp;Y$40,RESIDENTS!$H:$H,"",RESIDENTS!$I:$I,"&gt;="&amp;Y$39)+
COUNTIFS(RESIDENTS!$AT:$AT,"&lt;="&amp;Y$40,RESIDENTS!$H:$H,"&lt;="&amp;Y$40,RESIDENTS!$I:$I,"")+
COUNTIFS(RESIDENTS!$AT:$AT,"&lt;="&amp;Y$40,RESIDENTS!$H:$H,"&lt;="&amp;Y$40,RESIDENTS!$I:$I,"&gt;="&amp;Y$39))</f>
        <v>0</v>
      </c>
      <c r="Z51" s="18">
        <f ca="1">IF(Z$40="","",COUNTIFS(RESIDENTS!$AT:$AT,"&lt;="&amp;Z$40,RESIDENTS!$H:$H,"",RESIDENTS!$I:$I,"")+
COUNTIFS(RESIDENTS!$AT:$AT,"&lt;="&amp;Z$40,RESIDENTS!$H:$H,"",RESIDENTS!$I:$I,"&gt;="&amp;Z$39)+
COUNTIFS(RESIDENTS!$AT:$AT,"&lt;="&amp;Z$40,RESIDENTS!$H:$H,"&lt;="&amp;Z$40,RESIDENTS!$I:$I,"")+
COUNTIFS(RESIDENTS!$AT:$AT,"&lt;="&amp;Z$40,RESIDENTS!$H:$H,"&lt;="&amp;Z$40,RESIDENTS!$I:$I,"&gt;="&amp;Z$39))</f>
        <v>0</v>
      </c>
      <c r="AA51" s="18">
        <f ca="1">IF(AA$40="","",COUNTIFS(RESIDENTS!$AT:$AT,"&lt;="&amp;AA$40,RESIDENTS!$H:$H,"",RESIDENTS!$I:$I,"")+
COUNTIFS(RESIDENTS!$AT:$AT,"&lt;="&amp;AA$40,RESIDENTS!$H:$H,"",RESIDENTS!$I:$I,"&gt;="&amp;AA$39)+
COUNTIFS(RESIDENTS!$AT:$AT,"&lt;="&amp;AA$40,RESIDENTS!$H:$H,"&lt;="&amp;AA$40,RESIDENTS!$I:$I,"")+
COUNTIFS(RESIDENTS!$AT:$AT,"&lt;="&amp;AA$40,RESIDENTS!$H:$H,"&lt;="&amp;AA$40,RESIDENTS!$I:$I,"&gt;="&amp;AA$39))</f>
        <v>0</v>
      </c>
      <c r="AB51" s="18">
        <f ca="1">IF(AB$40="","",COUNTIFS(RESIDENTS!$AT:$AT,"&lt;="&amp;AB$40,RESIDENTS!$H:$H,"",RESIDENTS!$I:$I,"")+
COUNTIFS(RESIDENTS!$AT:$AT,"&lt;="&amp;AB$40,RESIDENTS!$H:$H,"",RESIDENTS!$I:$I,"&gt;="&amp;AB$39)+
COUNTIFS(RESIDENTS!$AT:$AT,"&lt;="&amp;AB$40,RESIDENTS!$H:$H,"&lt;="&amp;AB$40,RESIDENTS!$I:$I,"")+
COUNTIFS(RESIDENTS!$AT:$AT,"&lt;="&amp;AB$40,RESIDENTS!$H:$H,"&lt;="&amp;AB$40,RESIDENTS!$I:$I,"&gt;="&amp;AB$39))</f>
        <v>0</v>
      </c>
      <c r="AC51" s="18">
        <f ca="1">IF(AC$40="","",COUNTIFS(RESIDENTS!$AT:$AT,"&lt;="&amp;AC$40,RESIDENTS!$H:$H,"",RESIDENTS!$I:$I,"")+
COUNTIFS(RESIDENTS!$AT:$AT,"&lt;="&amp;AC$40,RESIDENTS!$H:$H,"",RESIDENTS!$I:$I,"&gt;="&amp;AC$39)+
COUNTIFS(RESIDENTS!$AT:$AT,"&lt;="&amp;AC$40,RESIDENTS!$H:$H,"&lt;="&amp;AC$40,RESIDENTS!$I:$I,"")+
COUNTIFS(RESIDENTS!$AT:$AT,"&lt;="&amp;AC$40,RESIDENTS!$H:$H,"&lt;="&amp;AC$40,RESIDENTS!$I:$I,"&gt;="&amp;AC$39))</f>
        <v>0</v>
      </c>
      <c r="AD51" s="18">
        <f ca="1">IF(AD$40="","",COUNTIFS(RESIDENTS!$AT:$AT,"&lt;="&amp;AD$40,RESIDENTS!$H:$H,"",RESIDENTS!$I:$I,"")+
COUNTIFS(RESIDENTS!$AT:$AT,"&lt;="&amp;AD$40,RESIDENTS!$H:$H,"",RESIDENTS!$I:$I,"&gt;="&amp;AD$39)+
COUNTIFS(RESIDENTS!$AT:$AT,"&lt;="&amp;AD$40,RESIDENTS!$H:$H,"&lt;="&amp;AD$40,RESIDENTS!$I:$I,"")+
COUNTIFS(RESIDENTS!$AT:$AT,"&lt;="&amp;AD$40,RESIDENTS!$H:$H,"&lt;="&amp;AD$40,RESIDENTS!$I:$I,"&gt;="&amp;AD$39))</f>
        <v>0</v>
      </c>
      <c r="AE51" s="18">
        <f ca="1">IF(AE$40="","",COUNTIFS(RESIDENTS!$AT:$AT,"&lt;="&amp;AE$40,RESIDENTS!$H:$H,"",RESIDENTS!$I:$I,"")+
COUNTIFS(RESIDENTS!$AT:$AT,"&lt;="&amp;AE$40,RESIDENTS!$H:$H,"",RESIDENTS!$I:$I,"&gt;="&amp;AE$39)+
COUNTIFS(RESIDENTS!$AT:$AT,"&lt;="&amp;AE$40,RESIDENTS!$H:$H,"&lt;="&amp;AE$40,RESIDENTS!$I:$I,"")+
COUNTIFS(RESIDENTS!$AT:$AT,"&lt;="&amp;AE$40,RESIDENTS!$H:$H,"&lt;="&amp;AE$40,RESIDENTS!$I:$I,"&gt;="&amp;AE$39))</f>
        <v>0</v>
      </c>
      <c r="AF51" s="18">
        <f ca="1">IF(AF$40="","",COUNTIFS(RESIDENTS!$AT:$AT,"&lt;="&amp;AF$40,RESIDENTS!$H:$H,"",RESIDENTS!$I:$I,"")+
COUNTIFS(RESIDENTS!$AT:$AT,"&lt;="&amp;AF$40,RESIDENTS!$H:$H,"",RESIDENTS!$I:$I,"&gt;="&amp;AF$39)+
COUNTIFS(RESIDENTS!$AT:$AT,"&lt;="&amp;AF$40,RESIDENTS!$H:$H,"&lt;="&amp;AF$40,RESIDENTS!$I:$I,"")+
COUNTIFS(RESIDENTS!$AT:$AT,"&lt;="&amp;AF$40,RESIDENTS!$H:$H,"&lt;="&amp;AF$40,RESIDENTS!$I:$I,"&gt;="&amp;AF$39))</f>
        <v>0</v>
      </c>
      <c r="AG51" s="18">
        <f ca="1">IF(AG$40="","",COUNTIFS(RESIDENTS!$AT:$AT,"&lt;="&amp;AG$40,RESIDENTS!$H:$H,"",RESIDENTS!$I:$I,"")+
COUNTIFS(RESIDENTS!$AT:$AT,"&lt;="&amp;AG$40,RESIDENTS!$H:$H,"",RESIDENTS!$I:$I,"&gt;="&amp;AG$39)+
COUNTIFS(RESIDENTS!$AT:$AT,"&lt;="&amp;AG$40,RESIDENTS!$H:$H,"&lt;="&amp;AG$40,RESIDENTS!$I:$I,"")+
COUNTIFS(RESIDENTS!$AT:$AT,"&lt;="&amp;AG$40,RESIDENTS!$H:$H,"&lt;="&amp;AG$40,RESIDENTS!$I:$I,"&gt;="&amp;AG$39))</f>
        <v>0</v>
      </c>
      <c r="AH51" s="18">
        <f ca="1">IF(AH$40="","",COUNTIFS(RESIDENTS!$AT:$AT,"&lt;="&amp;AH$40,RESIDENTS!$H:$H,"",RESIDENTS!$I:$I,"")+
COUNTIFS(RESIDENTS!$AT:$AT,"&lt;="&amp;AH$40,RESIDENTS!$H:$H,"",RESIDENTS!$I:$I,"&gt;="&amp;AH$39)+
COUNTIFS(RESIDENTS!$AT:$AT,"&lt;="&amp;AH$40,RESIDENTS!$H:$H,"&lt;="&amp;AH$40,RESIDENTS!$I:$I,"")+
COUNTIFS(RESIDENTS!$AT:$AT,"&lt;="&amp;AH$40,RESIDENTS!$H:$H,"&lt;="&amp;AH$40,RESIDENTS!$I:$I,"&gt;="&amp;AH$39))</f>
        <v>0</v>
      </c>
      <c r="AI51" s="18">
        <f ca="1">IF(AI$40="","",COUNTIFS(RESIDENTS!$AT:$AT,"&lt;="&amp;AI$40,RESIDENTS!$H:$H,"",RESIDENTS!$I:$I,"")+
COUNTIFS(RESIDENTS!$AT:$AT,"&lt;="&amp;AI$40,RESIDENTS!$H:$H,"",RESIDENTS!$I:$I,"&gt;="&amp;AI$39)+
COUNTIFS(RESIDENTS!$AT:$AT,"&lt;="&amp;AI$40,RESIDENTS!$H:$H,"&lt;="&amp;AI$40,RESIDENTS!$I:$I,"")+
COUNTIFS(RESIDENTS!$AT:$AT,"&lt;="&amp;AI$40,RESIDENTS!$H:$H,"&lt;="&amp;AI$40,RESIDENTS!$I:$I,"&gt;="&amp;AI$39))</f>
        <v>0</v>
      </c>
      <c r="AJ51" s="18" t="str">
        <f ca="1">IF(AJ$40="","",COUNTIFS(RESIDENTS!$AT:$AT,"&lt;="&amp;AJ$40,RESIDENTS!$H:$H,"",RESIDENTS!$I:$I,"")+
COUNTIFS(RESIDENTS!$AT:$AT,"&lt;="&amp;AJ$40,RESIDENTS!$H:$H,"",RESIDENTS!$I:$I,"&gt;="&amp;AJ$39)+
COUNTIFS(RESIDENTS!$AT:$AT,"&lt;="&amp;AJ$40,RESIDENTS!$H:$H,"&lt;="&amp;AJ$40,RESIDENTS!$I:$I,"")+
COUNTIFS(RESIDENTS!$AT:$AT,"&lt;="&amp;AJ$40,RESIDENTS!$H:$H,"&lt;="&amp;AJ$40,RESIDENTS!$I:$I,"&gt;="&amp;AJ$39))</f>
        <v/>
      </c>
      <c r="AK51" s="18" t="str">
        <f ca="1">IF(AK$40="","",COUNTIFS(RESIDENTS!$AT:$AT,"&lt;="&amp;AK$40,RESIDENTS!$H:$H,"",RESIDENTS!$I:$I,"")+
COUNTIFS(RESIDENTS!$AT:$AT,"&lt;="&amp;AK$40,RESIDENTS!$H:$H,"",RESIDENTS!$I:$I,"&gt;="&amp;AK$39)+
COUNTIFS(RESIDENTS!$AT:$AT,"&lt;="&amp;AK$40,RESIDENTS!$H:$H,"&lt;="&amp;AK$40,RESIDENTS!$I:$I,"")+
COUNTIFS(RESIDENTS!$AT:$AT,"&lt;="&amp;AK$40,RESIDENTS!$H:$H,"&lt;="&amp;AK$40,RESIDENTS!$I:$I,"&gt;="&amp;AK$39))</f>
        <v/>
      </c>
      <c r="AL51" s="18" t="str">
        <f ca="1">IF(AL$40="","",COUNTIFS(RESIDENTS!$AT:$AT,"&lt;="&amp;AL$40,RESIDENTS!$H:$H,"",RESIDENTS!$I:$I,"")+
COUNTIFS(RESIDENTS!$AT:$AT,"&lt;="&amp;AL$40,RESIDENTS!$H:$H,"",RESIDENTS!$I:$I,"&gt;="&amp;AL$39)+
COUNTIFS(RESIDENTS!$AT:$AT,"&lt;="&amp;AL$40,RESIDENTS!$H:$H,"&lt;="&amp;AL$40,RESIDENTS!$I:$I,"")+
COUNTIFS(RESIDENTS!$AT:$AT,"&lt;="&amp;AL$40,RESIDENTS!$H:$H,"&lt;="&amp;AL$40,RESIDENTS!$I:$I,"&gt;="&amp;AL$39))</f>
        <v/>
      </c>
      <c r="AM51" s="18" t="str">
        <f ca="1">IF(AM$40="","",COUNTIFS(RESIDENTS!$AT:$AT,"&lt;="&amp;AM$40,RESIDENTS!$H:$H,"",RESIDENTS!$I:$I,"")+
COUNTIFS(RESIDENTS!$AT:$AT,"&lt;="&amp;AM$40,RESIDENTS!$H:$H,"",RESIDENTS!$I:$I,"&gt;="&amp;AM$39)+
COUNTIFS(RESIDENTS!$AT:$AT,"&lt;="&amp;AM$40,RESIDENTS!$H:$H,"&lt;="&amp;AM$40,RESIDENTS!$I:$I,"")+
COUNTIFS(RESIDENTS!$AT:$AT,"&lt;="&amp;AM$40,RESIDENTS!$H:$H,"&lt;="&amp;AM$40,RESIDENTS!$I:$I,"&gt;="&amp;AM$39))</f>
        <v/>
      </c>
      <c r="AN51" s="18" t="str">
        <f ca="1">IF(AN$40="","",COUNTIFS(RESIDENTS!$AT:$AT,"&lt;="&amp;AN$40,RESIDENTS!$H:$H,"",RESIDENTS!$I:$I,"")+
COUNTIFS(RESIDENTS!$AT:$AT,"&lt;="&amp;AN$40,RESIDENTS!$H:$H,"",RESIDENTS!$I:$I,"&gt;="&amp;AN$39)+
COUNTIFS(RESIDENTS!$AT:$AT,"&lt;="&amp;AN$40,RESIDENTS!$H:$H,"&lt;="&amp;AN$40,RESIDENTS!$I:$I,"")+
COUNTIFS(RESIDENTS!$AT:$AT,"&lt;="&amp;AN$40,RESIDENTS!$H:$H,"&lt;="&amp;AN$40,RESIDENTS!$I:$I,"&gt;="&amp;AN$39))</f>
        <v/>
      </c>
      <c r="AO51" s="18" t="str">
        <f ca="1">IF(AO$40="","",COUNTIFS(RESIDENTS!$AT:$AT,"&lt;="&amp;AO$40,RESIDENTS!$H:$H,"",RESIDENTS!$I:$I,"")+
COUNTIFS(RESIDENTS!$AT:$AT,"&lt;="&amp;AO$40,RESIDENTS!$H:$H,"",RESIDENTS!$I:$I,"&gt;="&amp;AO$39)+
COUNTIFS(RESIDENTS!$AT:$AT,"&lt;="&amp;AO$40,RESIDENTS!$H:$H,"&lt;="&amp;AO$40,RESIDENTS!$I:$I,"")+
COUNTIFS(RESIDENTS!$AT:$AT,"&lt;="&amp;AO$40,RESIDENTS!$H:$H,"&lt;="&amp;AO$40,RESIDENTS!$I:$I,"&gt;="&amp;AO$39))</f>
        <v/>
      </c>
      <c r="AP51" s="18" t="str">
        <f ca="1">IF(AP$40="","",COUNTIFS(RESIDENTS!$AT:$AT,"&lt;="&amp;AP$40,RESIDENTS!$H:$H,"",RESIDENTS!$I:$I,"")+
COUNTIFS(RESIDENTS!$AT:$AT,"&lt;="&amp;AP$40,RESIDENTS!$H:$H,"",RESIDENTS!$I:$I,"&gt;="&amp;AP$39)+
COUNTIFS(RESIDENTS!$AT:$AT,"&lt;="&amp;AP$40,RESIDENTS!$H:$H,"&lt;="&amp;AP$40,RESIDENTS!$I:$I,"")+
COUNTIFS(RESIDENTS!$AT:$AT,"&lt;="&amp;AP$40,RESIDENTS!$H:$H,"&lt;="&amp;AP$40,RESIDENTS!$I:$I,"&gt;="&amp;AP$39))</f>
        <v/>
      </c>
      <c r="AQ51" s="18" t="str">
        <f ca="1">IF(AQ$40="","",COUNTIFS(RESIDENTS!$AT:$AT,"&lt;="&amp;AQ$40,RESIDENTS!$H:$H,"",RESIDENTS!$I:$I,"")+
COUNTIFS(RESIDENTS!$AT:$AT,"&lt;="&amp;AQ$40,RESIDENTS!$H:$H,"",RESIDENTS!$I:$I,"&gt;="&amp;AQ$39)+
COUNTIFS(RESIDENTS!$AT:$AT,"&lt;="&amp;AQ$40,RESIDENTS!$H:$H,"&lt;="&amp;AQ$40,RESIDENTS!$I:$I,"")+
COUNTIFS(RESIDENTS!$AT:$AT,"&lt;="&amp;AQ$40,RESIDENTS!$H:$H,"&lt;="&amp;AQ$40,RESIDENTS!$I:$I,"&gt;="&amp;AQ$39))</f>
        <v/>
      </c>
      <c r="AR51" s="18" t="str">
        <f ca="1">IF(AR$40="","",COUNTIFS(RESIDENTS!$AT:$AT,"&lt;="&amp;AR$40,RESIDENTS!$H:$H,"",RESIDENTS!$I:$I,"")+
COUNTIFS(RESIDENTS!$AT:$AT,"&lt;="&amp;AR$40,RESIDENTS!$H:$H,"",RESIDENTS!$I:$I,"&gt;="&amp;AR$39)+
COUNTIFS(RESIDENTS!$AT:$AT,"&lt;="&amp;AR$40,RESIDENTS!$H:$H,"&lt;="&amp;AR$40,RESIDENTS!$I:$I,"")+
COUNTIFS(RESIDENTS!$AT:$AT,"&lt;="&amp;AR$40,RESIDENTS!$H:$H,"&lt;="&amp;AR$40,RESIDENTS!$I:$I,"&gt;="&amp;AR$39))</f>
        <v/>
      </c>
      <c r="AS51" s="18" t="str">
        <f ca="1">IF(AS$40="","",COUNTIFS(RESIDENTS!$AT:$AT,"&lt;="&amp;AS$40,RESIDENTS!$H:$H,"",RESIDENTS!$I:$I,"")+
COUNTIFS(RESIDENTS!$AT:$AT,"&lt;="&amp;AS$40,RESIDENTS!$H:$H,"",RESIDENTS!$I:$I,"&gt;="&amp;AS$39)+
COUNTIFS(RESIDENTS!$AT:$AT,"&lt;="&amp;AS$40,RESIDENTS!$H:$H,"&lt;="&amp;AS$40,RESIDENTS!$I:$I,"")+
COUNTIFS(RESIDENTS!$AT:$AT,"&lt;="&amp;AS$40,RESIDENTS!$H:$H,"&lt;="&amp;AS$40,RESIDENTS!$I:$I,"&gt;="&amp;AS$39))</f>
        <v/>
      </c>
      <c r="AT51" s="18" t="str">
        <f ca="1">IF(AT$40="","",COUNTIFS(RESIDENTS!$AT:$AT,"&lt;="&amp;AT$40,RESIDENTS!$H:$H,"",RESIDENTS!$I:$I,"")+
COUNTIFS(RESIDENTS!$AT:$AT,"&lt;="&amp;AT$40,RESIDENTS!$H:$H,"",RESIDENTS!$I:$I,"&gt;="&amp;AT$39)+
COUNTIFS(RESIDENTS!$AT:$AT,"&lt;="&amp;AT$40,RESIDENTS!$H:$H,"&lt;="&amp;AT$40,RESIDENTS!$I:$I,"")+
COUNTIFS(RESIDENTS!$AT:$AT,"&lt;="&amp;AT$40,RESIDENTS!$H:$H,"&lt;="&amp;AT$40,RESIDENTS!$I:$I,"&gt;="&amp;AT$39))</f>
        <v/>
      </c>
      <c r="AU51" s="18" t="str">
        <f ca="1">IF(AU$40="","",COUNTIFS(RESIDENTS!$AT:$AT,"&lt;="&amp;AU$40,RESIDENTS!$H:$H,"",RESIDENTS!$I:$I,"")+
COUNTIFS(RESIDENTS!$AT:$AT,"&lt;="&amp;AU$40,RESIDENTS!$H:$H,"",RESIDENTS!$I:$I,"&gt;="&amp;AU$39)+
COUNTIFS(RESIDENTS!$AT:$AT,"&lt;="&amp;AU$40,RESIDENTS!$H:$H,"&lt;="&amp;AU$40,RESIDENTS!$I:$I,"")+
COUNTIFS(RESIDENTS!$AT:$AT,"&lt;="&amp;AU$40,RESIDENTS!$H:$H,"&lt;="&amp;AU$40,RESIDENTS!$I:$I,"&gt;="&amp;AU$39))</f>
        <v/>
      </c>
      <c r="AV51" s="18" t="str">
        <f ca="1">IF(AV$40="","",COUNTIFS(RESIDENTS!$AT:$AT,"&lt;="&amp;AV$40,RESIDENTS!$H:$H,"",RESIDENTS!$I:$I,"")+
COUNTIFS(RESIDENTS!$AT:$AT,"&lt;="&amp;AV$40,RESIDENTS!$H:$H,"",RESIDENTS!$I:$I,"&gt;="&amp;AV$39)+
COUNTIFS(RESIDENTS!$AT:$AT,"&lt;="&amp;AV$40,RESIDENTS!$H:$H,"&lt;="&amp;AV$40,RESIDENTS!$I:$I,"")+
COUNTIFS(RESIDENTS!$AT:$AT,"&lt;="&amp;AV$40,RESIDENTS!$H:$H,"&lt;="&amp;AV$40,RESIDENTS!$I:$I,"&gt;="&amp;AV$39))</f>
        <v/>
      </c>
      <c r="AW51" s="18" t="str">
        <f ca="1">IF(AW$40="","",COUNTIFS(RESIDENTS!$AT:$AT,"&lt;="&amp;AW$40,RESIDENTS!$H:$H,"",RESIDENTS!$I:$I,"")+
COUNTIFS(RESIDENTS!$AT:$AT,"&lt;="&amp;AW$40,RESIDENTS!$H:$H,"",RESIDENTS!$I:$I,"&gt;="&amp;AW$39)+
COUNTIFS(RESIDENTS!$AT:$AT,"&lt;="&amp;AW$40,RESIDENTS!$H:$H,"&lt;="&amp;AW$40,RESIDENTS!$I:$I,"")+
COUNTIFS(RESIDENTS!$AT:$AT,"&lt;="&amp;AW$40,RESIDENTS!$H:$H,"&lt;="&amp;AW$40,RESIDENTS!$I:$I,"&gt;="&amp;AW$39))</f>
        <v/>
      </c>
      <c r="AX51" s="18" t="str">
        <f ca="1">IF(AX$40="","",COUNTIFS(RESIDENTS!$AT:$AT,"&lt;="&amp;AX$40,RESIDENTS!$H:$H,"",RESIDENTS!$I:$I,"")+
COUNTIFS(RESIDENTS!$AT:$AT,"&lt;="&amp;AX$40,RESIDENTS!$H:$H,"",RESIDENTS!$I:$I,"&gt;="&amp;AX$39)+
COUNTIFS(RESIDENTS!$AT:$AT,"&lt;="&amp;AX$40,RESIDENTS!$H:$H,"&lt;="&amp;AX$40,RESIDENTS!$I:$I,"")+
COUNTIFS(RESIDENTS!$AT:$AT,"&lt;="&amp;AX$40,RESIDENTS!$H:$H,"&lt;="&amp;AX$40,RESIDENTS!$I:$I,"&gt;="&amp;AX$39))</f>
        <v/>
      </c>
      <c r="AY51" s="18" t="str">
        <f ca="1">IF(AY$40="","",COUNTIFS(RESIDENTS!$AT:$AT,"&lt;="&amp;AY$40,RESIDENTS!$H:$H,"",RESIDENTS!$I:$I,"")+
COUNTIFS(RESIDENTS!$AT:$AT,"&lt;="&amp;AY$40,RESIDENTS!$H:$H,"",RESIDENTS!$I:$I,"&gt;="&amp;AY$39)+
COUNTIFS(RESIDENTS!$AT:$AT,"&lt;="&amp;AY$40,RESIDENTS!$H:$H,"&lt;="&amp;AY$40,RESIDENTS!$I:$I,"")+
COUNTIFS(RESIDENTS!$AT:$AT,"&lt;="&amp;AY$40,RESIDENTS!$H:$H,"&lt;="&amp;AY$40,RESIDENTS!$I:$I,"&gt;="&amp;AY$39))</f>
        <v/>
      </c>
      <c r="AZ51" s="18" t="str">
        <f ca="1">IF(AZ$40="","",COUNTIFS(RESIDENTS!$AT:$AT,"&lt;="&amp;AZ$40,RESIDENTS!$H:$H,"",RESIDENTS!$I:$I,"")+
COUNTIFS(RESIDENTS!$AT:$AT,"&lt;="&amp;AZ$40,RESIDENTS!$H:$H,"",RESIDENTS!$I:$I,"&gt;="&amp;AZ$39)+
COUNTIFS(RESIDENTS!$AT:$AT,"&lt;="&amp;AZ$40,RESIDENTS!$H:$H,"&lt;="&amp;AZ$40,RESIDENTS!$I:$I,"")+
COUNTIFS(RESIDENTS!$AT:$AT,"&lt;="&amp;AZ$40,RESIDENTS!$H:$H,"&lt;="&amp;AZ$40,RESIDENTS!$I:$I,"&gt;="&amp;AZ$39))</f>
        <v/>
      </c>
      <c r="BA51" s="18" t="str">
        <f ca="1">IF(BA$40="","",COUNTIFS(RESIDENTS!$AT:$AT,"&lt;="&amp;BA$40,RESIDENTS!$H:$H,"",RESIDENTS!$I:$I,"")+
COUNTIFS(RESIDENTS!$AT:$AT,"&lt;="&amp;BA$40,RESIDENTS!$H:$H,"",RESIDENTS!$I:$I,"&gt;="&amp;BA$39)+
COUNTIFS(RESIDENTS!$AT:$AT,"&lt;="&amp;BA$40,RESIDENTS!$H:$H,"&lt;="&amp;BA$40,RESIDENTS!$I:$I,"")+
COUNTIFS(RESIDENTS!$AT:$AT,"&lt;="&amp;BA$40,RESIDENTS!$H:$H,"&lt;="&amp;BA$40,RESIDENTS!$I:$I,"&gt;="&amp;BA$39))</f>
        <v/>
      </c>
      <c r="BB51" s="18" t="str">
        <f ca="1">IF(BB$40="","",COUNTIFS(RESIDENTS!$AT:$AT,"&lt;="&amp;BB$40,RESIDENTS!$H:$H,"",RESIDENTS!$I:$I,"")+
COUNTIFS(RESIDENTS!$AT:$AT,"&lt;="&amp;BB$40,RESIDENTS!$H:$H,"",RESIDENTS!$I:$I,"&gt;="&amp;BB$39)+
COUNTIFS(RESIDENTS!$AT:$AT,"&lt;="&amp;BB$40,RESIDENTS!$H:$H,"&lt;="&amp;BB$40,RESIDENTS!$I:$I,"")+
COUNTIFS(RESIDENTS!$AT:$AT,"&lt;="&amp;BB$40,RESIDENTS!$H:$H,"&lt;="&amp;BB$40,RESIDENTS!$I:$I,"&gt;="&amp;BB$39))</f>
        <v/>
      </c>
      <c r="BC51" s="18" t="str">
        <f ca="1">IF(BC$40="","",COUNTIFS(RESIDENTS!$AT:$AT,"&lt;="&amp;BC$40,RESIDENTS!$H:$H,"",RESIDENTS!$I:$I,"")+
COUNTIFS(RESIDENTS!$AT:$AT,"&lt;="&amp;BC$40,RESIDENTS!$H:$H,"",RESIDENTS!$I:$I,"&gt;="&amp;BC$39)+
COUNTIFS(RESIDENTS!$AT:$AT,"&lt;="&amp;BC$40,RESIDENTS!$H:$H,"&lt;="&amp;BC$40,RESIDENTS!$I:$I,"")+
COUNTIFS(RESIDENTS!$AT:$AT,"&lt;="&amp;BC$40,RESIDENTS!$H:$H,"&lt;="&amp;BC$40,RESIDENTS!$I:$I,"&gt;="&amp;BC$39))</f>
        <v/>
      </c>
      <c r="BD51" s="18" t="str">
        <f ca="1">IF(BD$40="","",COUNTIFS(RESIDENTS!$AT:$AT,"&lt;="&amp;BD$40,RESIDENTS!$H:$H,"",RESIDENTS!$I:$I,"")+
COUNTIFS(RESIDENTS!$AT:$AT,"&lt;="&amp;BD$40,RESIDENTS!$H:$H,"",RESIDENTS!$I:$I,"&gt;="&amp;BD$39)+
COUNTIFS(RESIDENTS!$AT:$AT,"&lt;="&amp;BD$40,RESIDENTS!$H:$H,"&lt;="&amp;BD$40,RESIDENTS!$I:$I,"")+
COUNTIFS(RESIDENTS!$AT:$AT,"&lt;="&amp;BD$40,RESIDENTS!$H:$H,"&lt;="&amp;BD$40,RESIDENTS!$I:$I,"&gt;="&amp;BD$39))</f>
        <v/>
      </c>
      <c r="BE51" s="18" t="str">
        <f ca="1">IF(BE$40="","",COUNTIFS(RESIDENTS!$AT:$AT,"&lt;="&amp;BE$40,RESIDENTS!$H:$H,"",RESIDENTS!$I:$I,"")+
COUNTIFS(RESIDENTS!$AT:$AT,"&lt;="&amp;BE$40,RESIDENTS!$H:$H,"",RESIDENTS!$I:$I,"&gt;="&amp;BE$39)+
COUNTIFS(RESIDENTS!$AT:$AT,"&lt;="&amp;BE$40,RESIDENTS!$H:$H,"&lt;="&amp;BE$40,RESIDENTS!$I:$I,"")+
COUNTIFS(RESIDENTS!$AT:$AT,"&lt;="&amp;BE$40,RESIDENTS!$H:$H,"&lt;="&amp;BE$40,RESIDENTS!$I:$I,"&gt;="&amp;BE$39))</f>
        <v/>
      </c>
      <c r="BF51" s="18" t="str">
        <f ca="1">IF(BF$40="","",COUNTIFS(RESIDENTS!$AT:$AT,"&lt;="&amp;BF$40,RESIDENTS!$H:$H,"",RESIDENTS!$I:$I,"")+
COUNTIFS(RESIDENTS!$AT:$AT,"&lt;="&amp;BF$40,RESIDENTS!$H:$H,"",RESIDENTS!$I:$I,"&gt;="&amp;BF$39)+
COUNTIFS(RESIDENTS!$AT:$AT,"&lt;="&amp;BF$40,RESIDENTS!$H:$H,"&lt;="&amp;BF$40,RESIDENTS!$I:$I,"")+
COUNTIFS(RESIDENTS!$AT:$AT,"&lt;="&amp;BF$40,RESIDENTS!$H:$H,"&lt;="&amp;BF$40,RESIDENTS!$I:$I,"&gt;="&amp;BF$39))</f>
        <v/>
      </c>
      <c r="BG51" s="18" t="str">
        <f ca="1">IF(BG$40="","",COUNTIFS(RESIDENTS!$AT:$AT,"&lt;="&amp;BG$40,RESIDENTS!$H:$H,"",RESIDENTS!$I:$I,"")+
COUNTIFS(RESIDENTS!$AT:$AT,"&lt;="&amp;BG$40,RESIDENTS!$H:$H,"",RESIDENTS!$I:$I,"&gt;="&amp;BG$39)+
COUNTIFS(RESIDENTS!$AT:$AT,"&lt;="&amp;BG$40,RESIDENTS!$H:$H,"&lt;="&amp;BG$40,RESIDENTS!$I:$I,"")+
COUNTIFS(RESIDENTS!$AT:$AT,"&lt;="&amp;BG$40,RESIDENTS!$H:$H,"&lt;="&amp;BG$40,RESIDENTS!$I:$I,"&gt;="&amp;BG$39))</f>
        <v/>
      </c>
      <c r="BH51" s="18" t="str">
        <f ca="1">IF(BH$40="","",COUNTIFS(RESIDENTS!$AT:$AT,"&lt;="&amp;BH$40,RESIDENTS!$H:$H,"",RESIDENTS!$I:$I,"")+
COUNTIFS(RESIDENTS!$AT:$AT,"&lt;="&amp;BH$40,RESIDENTS!$H:$H,"",RESIDENTS!$I:$I,"&gt;="&amp;BH$39)+
COUNTIFS(RESIDENTS!$AT:$AT,"&lt;="&amp;BH$40,RESIDENTS!$H:$H,"&lt;="&amp;BH$40,RESIDENTS!$I:$I,"")+
COUNTIFS(RESIDENTS!$AT:$AT,"&lt;="&amp;BH$40,RESIDENTS!$H:$H,"&lt;="&amp;BH$40,RESIDENTS!$I:$I,"&gt;="&amp;BH$39))</f>
        <v/>
      </c>
      <c r="BI51" s="18" t="str">
        <f ca="1">IF(BI$40="","",COUNTIFS(RESIDENTS!$AT:$AT,"&lt;="&amp;BI$40,RESIDENTS!$H:$H,"",RESIDENTS!$I:$I,"")+
COUNTIFS(RESIDENTS!$AT:$AT,"&lt;="&amp;BI$40,RESIDENTS!$H:$H,"",RESIDENTS!$I:$I,"&gt;="&amp;BI$39)+
COUNTIFS(RESIDENTS!$AT:$AT,"&lt;="&amp;BI$40,RESIDENTS!$H:$H,"&lt;="&amp;BI$40,RESIDENTS!$I:$I,"")+
COUNTIFS(RESIDENTS!$AT:$AT,"&lt;="&amp;BI$40,RESIDENTS!$H:$H,"&lt;="&amp;BI$40,RESIDENTS!$I:$I,"&gt;="&amp;BI$39))</f>
        <v/>
      </c>
      <c r="BJ51" s="18" t="str">
        <f ca="1">IF(BJ$40="","",COUNTIFS(RESIDENTS!$AT:$AT,"&lt;="&amp;BJ$40,RESIDENTS!$H:$H,"",RESIDENTS!$I:$I,"")+
COUNTIFS(RESIDENTS!$AT:$AT,"&lt;="&amp;BJ$40,RESIDENTS!$H:$H,"",RESIDENTS!$I:$I,"&gt;="&amp;BJ$39)+
COUNTIFS(RESIDENTS!$AT:$AT,"&lt;="&amp;BJ$40,RESIDENTS!$H:$H,"&lt;="&amp;BJ$40,RESIDENTS!$I:$I,"")+
COUNTIFS(RESIDENTS!$AT:$AT,"&lt;="&amp;BJ$40,RESIDENTS!$H:$H,"&lt;="&amp;BJ$40,RESIDENTS!$I:$I,"&gt;="&amp;BJ$39))</f>
        <v/>
      </c>
      <c r="BK51" s="18" t="str">
        <f ca="1">IF(BK$40="","",COUNTIFS(RESIDENTS!$AT:$AT,"&lt;="&amp;BK$40,RESIDENTS!$H:$H,"",RESIDENTS!$I:$I,"")+
COUNTIFS(RESIDENTS!$AT:$AT,"&lt;="&amp;BK$40,RESIDENTS!$H:$H,"",RESIDENTS!$I:$I,"&gt;="&amp;BK$39)+
COUNTIFS(RESIDENTS!$AT:$AT,"&lt;="&amp;BK$40,RESIDENTS!$H:$H,"&lt;="&amp;BK$40,RESIDENTS!$I:$I,"")+
COUNTIFS(RESIDENTS!$AT:$AT,"&lt;="&amp;BK$40,RESIDENTS!$H:$H,"&lt;="&amp;BK$40,RESIDENTS!$I:$I,"&gt;="&amp;BK$39))</f>
        <v/>
      </c>
      <c r="BL51" s="18" t="str">
        <f ca="1">IF(BL$40="","",COUNTIFS(RESIDENTS!$AT:$AT,"&lt;="&amp;BL$40,RESIDENTS!$H:$H,"",RESIDENTS!$I:$I,"")+
COUNTIFS(RESIDENTS!$AT:$AT,"&lt;="&amp;BL$40,RESIDENTS!$H:$H,"",RESIDENTS!$I:$I,"&gt;="&amp;BL$39)+
COUNTIFS(RESIDENTS!$AT:$AT,"&lt;="&amp;BL$40,RESIDENTS!$H:$H,"&lt;="&amp;BL$40,RESIDENTS!$I:$I,"")+
COUNTIFS(RESIDENTS!$AT:$AT,"&lt;="&amp;BL$40,RESIDENTS!$H:$H,"&lt;="&amp;BL$40,RESIDENTS!$I:$I,"&gt;="&amp;BL$39))</f>
        <v/>
      </c>
      <c r="BM51" s="18" t="str">
        <f ca="1">IF(BM$40="","",COUNTIFS(RESIDENTS!$AT:$AT,"&lt;="&amp;BM$40,RESIDENTS!$H:$H,"",RESIDENTS!$I:$I,"")+
COUNTIFS(RESIDENTS!$AT:$AT,"&lt;="&amp;BM$40,RESIDENTS!$H:$H,"",RESIDENTS!$I:$I,"&gt;="&amp;BM$39)+
COUNTIFS(RESIDENTS!$AT:$AT,"&lt;="&amp;BM$40,RESIDENTS!$H:$H,"&lt;="&amp;BM$40,RESIDENTS!$I:$I,"")+
COUNTIFS(RESIDENTS!$AT:$AT,"&lt;="&amp;BM$40,RESIDENTS!$H:$H,"&lt;="&amp;BM$40,RESIDENTS!$I:$I,"&gt;="&amp;BM$39))</f>
        <v/>
      </c>
      <c r="BN51" s="18" t="str">
        <f ca="1">IF(BN$40="","",COUNTIFS(RESIDENTS!$AT:$AT,"&lt;="&amp;BN$40,RESIDENTS!$H:$H,"",RESIDENTS!$I:$I,"")+
COUNTIFS(RESIDENTS!$AT:$AT,"&lt;="&amp;BN$40,RESIDENTS!$H:$H,"",RESIDENTS!$I:$I,"&gt;="&amp;BN$39)+
COUNTIFS(RESIDENTS!$AT:$AT,"&lt;="&amp;BN$40,RESIDENTS!$H:$H,"&lt;="&amp;BN$40,RESIDENTS!$I:$I,"")+
COUNTIFS(RESIDENTS!$AT:$AT,"&lt;="&amp;BN$40,RESIDENTS!$H:$H,"&lt;="&amp;BN$40,RESIDENTS!$I:$I,"&gt;="&amp;BN$39))</f>
        <v/>
      </c>
      <c r="BO51" s="18" t="str">
        <f ca="1">IF(BO$40="","",COUNTIFS(RESIDENTS!$AT:$AT,"&lt;="&amp;BO$40,RESIDENTS!$H:$H,"",RESIDENTS!$I:$I,"")+
COUNTIFS(RESIDENTS!$AT:$AT,"&lt;="&amp;BO$40,RESIDENTS!$H:$H,"",RESIDENTS!$I:$I,"&gt;="&amp;BO$39)+
COUNTIFS(RESIDENTS!$AT:$AT,"&lt;="&amp;BO$40,RESIDENTS!$H:$H,"&lt;="&amp;BO$40,RESIDENTS!$I:$I,"")+
COUNTIFS(RESIDENTS!$AT:$AT,"&lt;="&amp;BO$40,RESIDENTS!$H:$H,"&lt;="&amp;BO$40,RESIDENTS!$I:$I,"&gt;="&amp;BO$39))</f>
        <v/>
      </c>
      <c r="BP51" s="18" t="str">
        <f ca="1">IF(BP$40="","",COUNTIFS(RESIDENTS!$AT:$AT,"&lt;="&amp;BP$40,RESIDENTS!$H:$H,"",RESIDENTS!$I:$I,"")+
COUNTIFS(RESIDENTS!$AT:$AT,"&lt;="&amp;BP$40,RESIDENTS!$H:$H,"",RESIDENTS!$I:$I,"&gt;="&amp;BP$39)+
COUNTIFS(RESIDENTS!$AT:$AT,"&lt;="&amp;BP$40,RESIDENTS!$H:$H,"&lt;="&amp;BP$40,RESIDENTS!$I:$I,"")+
COUNTIFS(RESIDENTS!$AT:$AT,"&lt;="&amp;BP$40,RESIDENTS!$H:$H,"&lt;="&amp;BP$40,RESIDENTS!$I:$I,"&gt;="&amp;BP$39))</f>
        <v/>
      </c>
      <c r="BQ51" s="18" t="str">
        <f ca="1">IF(BQ$40="","",COUNTIFS(RESIDENTS!$AT:$AT,"&lt;="&amp;BQ$40,RESIDENTS!$H:$H,"",RESIDENTS!$I:$I,"")+
COUNTIFS(RESIDENTS!$AT:$AT,"&lt;="&amp;BQ$40,RESIDENTS!$H:$H,"",RESIDENTS!$I:$I,"&gt;="&amp;BQ$39)+
COUNTIFS(RESIDENTS!$AT:$AT,"&lt;="&amp;BQ$40,RESIDENTS!$H:$H,"&lt;="&amp;BQ$40,RESIDENTS!$I:$I,"")+
COUNTIFS(RESIDENTS!$AT:$AT,"&lt;="&amp;BQ$40,RESIDENTS!$H:$H,"&lt;="&amp;BQ$40,RESIDENTS!$I:$I,"&gt;="&amp;BQ$39))</f>
        <v/>
      </c>
      <c r="BR51" s="18" t="str">
        <f ca="1">IF(BR$40="","",COUNTIFS(RESIDENTS!$AT:$AT,"&lt;="&amp;BR$40,RESIDENTS!$H:$H,"",RESIDENTS!$I:$I,"")+
COUNTIFS(RESIDENTS!$AT:$AT,"&lt;="&amp;BR$40,RESIDENTS!$H:$H,"",RESIDENTS!$I:$I,"&gt;="&amp;BR$39)+
COUNTIFS(RESIDENTS!$AT:$AT,"&lt;="&amp;BR$40,RESIDENTS!$H:$H,"&lt;="&amp;BR$40,RESIDENTS!$I:$I,"")+
COUNTIFS(RESIDENTS!$AT:$AT,"&lt;="&amp;BR$40,RESIDENTS!$H:$H,"&lt;="&amp;BR$40,RESIDENTS!$I:$I,"&gt;="&amp;BR$39))</f>
        <v/>
      </c>
      <c r="BS51" s="18" t="str">
        <f ca="1">IF(BS$40="","",COUNTIFS(RESIDENTS!$AT:$AT,"&lt;="&amp;BS$40,RESIDENTS!$H:$H,"",RESIDENTS!$I:$I,"")+
COUNTIFS(RESIDENTS!$AT:$AT,"&lt;="&amp;BS$40,RESIDENTS!$H:$H,"",RESIDENTS!$I:$I,"&gt;="&amp;BS$39)+
COUNTIFS(RESIDENTS!$AT:$AT,"&lt;="&amp;BS$40,RESIDENTS!$H:$H,"&lt;="&amp;BS$40,RESIDENTS!$I:$I,"")+
COUNTIFS(RESIDENTS!$AT:$AT,"&lt;="&amp;BS$40,RESIDENTS!$H:$H,"&lt;="&amp;BS$40,RESIDENTS!$I:$I,"&gt;="&amp;BS$39))</f>
        <v/>
      </c>
      <c r="BT51" s="18" t="str">
        <f ca="1">IF(BT$40="","",COUNTIFS(RESIDENTS!$AT:$AT,"&lt;="&amp;BT$40,RESIDENTS!$H:$H,"",RESIDENTS!$I:$I,"")+
COUNTIFS(RESIDENTS!$AT:$AT,"&lt;="&amp;BT$40,RESIDENTS!$H:$H,"",RESIDENTS!$I:$I,"&gt;="&amp;BT$39)+
COUNTIFS(RESIDENTS!$AT:$AT,"&lt;="&amp;BT$40,RESIDENTS!$H:$H,"&lt;="&amp;BT$40,RESIDENTS!$I:$I,"")+
COUNTIFS(RESIDENTS!$AT:$AT,"&lt;="&amp;BT$40,RESIDENTS!$H:$H,"&lt;="&amp;BT$40,RESIDENTS!$I:$I,"&gt;="&amp;BT$39))</f>
        <v/>
      </c>
      <c r="BU51" s="18" t="str">
        <f ca="1">IF(BU$40="","",COUNTIFS(RESIDENTS!$AT:$AT,"&lt;="&amp;BU$40,RESIDENTS!$H:$H,"",RESIDENTS!$I:$I,"")+
COUNTIFS(RESIDENTS!$AT:$AT,"&lt;="&amp;BU$40,RESIDENTS!$H:$H,"",RESIDENTS!$I:$I,"&gt;="&amp;BU$39)+
COUNTIFS(RESIDENTS!$AT:$AT,"&lt;="&amp;BU$40,RESIDENTS!$H:$H,"&lt;="&amp;BU$40,RESIDENTS!$I:$I,"")+
COUNTIFS(RESIDENTS!$AT:$AT,"&lt;="&amp;BU$40,RESIDENTS!$H:$H,"&lt;="&amp;BU$40,RESIDENTS!$I:$I,"&gt;="&amp;BU$39))</f>
        <v/>
      </c>
      <c r="BV51" s="18" t="str">
        <f ca="1">IF(BV$40="","",COUNTIFS(RESIDENTS!$AT:$AT,"&lt;="&amp;BV$40,RESIDENTS!$H:$H,"",RESIDENTS!$I:$I,"")+
COUNTIFS(RESIDENTS!$AT:$AT,"&lt;="&amp;BV$40,RESIDENTS!$H:$H,"",RESIDENTS!$I:$I,"&gt;="&amp;BV$39)+
COUNTIFS(RESIDENTS!$AT:$AT,"&lt;="&amp;BV$40,RESIDENTS!$H:$H,"&lt;="&amp;BV$40,RESIDENTS!$I:$I,"")+
COUNTIFS(RESIDENTS!$AT:$AT,"&lt;="&amp;BV$40,RESIDENTS!$H:$H,"&lt;="&amp;BV$40,RESIDENTS!$I:$I,"&gt;="&amp;BV$39))</f>
        <v/>
      </c>
      <c r="BW51" s="18" t="str">
        <f ca="1">IF(BW$40="","",COUNTIFS(RESIDENTS!$AT:$AT,"&lt;="&amp;BW$40,RESIDENTS!$H:$H,"",RESIDENTS!$I:$I,"")+
COUNTIFS(RESIDENTS!$AT:$AT,"&lt;="&amp;BW$40,RESIDENTS!$H:$H,"",RESIDENTS!$I:$I,"&gt;="&amp;BW$39)+
COUNTIFS(RESIDENTS!$AT:$AT,"&lt;="&amp;BW$40,RESIDENTS!$H:$H,"&lt;="&amp;BW$40,RESIDENTS!$I:$I,"")+
COUNTIFS(RESIDENTS!$AT:$AT,"&lt;="&amp;BW$40,RESIDENTS!$H:$H,"&lt;="&amp;BW$40,RESIDENTS!$I:$I,"&gt;="&amp;BW$39))</f>
        <v/>
      </c>
      <c r="BX51" s="18" t="str">
        <f ca="1">IF(BX$40="","",COUNTIFS(RESIDENTS!$AT:$AT,"&lt;="&amp;BX$40,RESIDENTS!$H:$H,"",RESIDENTS!$I:$I,"")+
COUNTIFS(RESIDENTS!$AT:$AT,"&lt;="&amp;BX$40,RESIDENTS!$H:$H,"",RESIDENTS!$I:$I,"&gt;="&amp;BX$39)+
COUNTIFS(RESIDENTS!$AT:$AT,"&lt;="&amp;BX$40,RESIDENTS!$H:$H,"&lt;="&amp;BX$40,RESIDENTS!$I:$I,"")+
COUNTIFS(RESIDENTS!$AT:$AT,"&lt;="&amp;BX$40,RESIDENTS!$H:$H,"&lt;="&amp;BX$40,RESIDENTS!$I:$I,"&gt;="&amp;BX$39))</f>
        <v/>
      </c>
      <c r="BY51" s="18" t="str">
        <f ca="1">IF(BY$40="","",COUNTIFS(RESIDENTS!$AT:$AT,"&lt;="&amp;BY$40,RESIDENTS!$H:$H,"",RESIDENTS!$I:$I,"")+
COUNTIFS(RESIDENTS!$AT:$AT,"&lt;="&amp;BY$40,RESIDENTS!$H:$H,"",RESIDENTS!$I:$I,"&gt;="&amp;BY$39)+
COUNTIFS(RESIDENTS!$AT:$AT,"&lt;="&amp;BY$40,RESIDENTS!$H:$H,"&lt;="&amp;BY$40,RESIDENTS!$I:$I,"")+
COUNTIFS(RESIDENTS!$AT:$AT,"&lt;="&amp;BY$40,RESIDENTS!$H:$H,"&lt;="&amp;BY$40,RESIDENTS!$I:$I,"&gt;="&amp;BY$39))</f>
        <v/>
      </c>
      <c r="BZ51" s="18" t="str">
        <f ca="1">IF(BZ$40="","",COUNTIFS(RESIDENTS!$AT:$AT,"&lt;="&amp;BZ$40,RESIDENTS!$H:$H,"",RESIDENTS!$I:$I,"")+
COUNTIFS(RESIDENTS!$AT:$AT,"&lt;="&amp;BZ$40,RESIDENTS!$H:$H,"",RESIDENTS!$I:$I,"&gt;="&amp;BZ$39)+
COUNTIFS(RESIDENTS!$AT:$AT,"&lt;="&amp;BZ$40,RESIDENTS!$H:$H,"&lt;="&amp;BZ$40,RESIDENTS!$I:$I,"")+
COUNTIFS(RESIDENTS!$AT:$AT,"&lt;="&amp;BZ$40,RESIDENTS!$H:$H,"&lt;="&amp;BZ$40,RESIDENTS!$I:$I,"&gt;="&amp;BZ$39))</f>
        <v/>
      </c>
      <c r="CA51" s="18" t="str">
        <f ca="1">IF(CA$40="","",COUNTIFS(RESIDENTS!$AT:$AT,"&lt;="&amp;CA$40,RESIDENTS!$H:$H,"",RESIDENTS!$I:$I,"")+
COUNTIFS(RESIDENTS!$AT:$AT,"&lt;="&amp;CA$40,RESIDENTS!$H:$H,"",RESIDENTS!$I:$I,"&gt;="&amp;CA$39)+
COUNTIFS(RESIDENTS!$AT:$AT,"&lt;="&amp;CA$40,RESIDENTS!$H:$H,"&lt;="&amp;CA$40,RESIDENTS!$I:$I,"")+
COUNTIFS(RESIDENTS!$AT:$AT,"&lt;="&amp;CA$40,RESIDENTS!$H:$H,"&lt;="&amp;CA$40,RESIDENTS!$I:$I,"&gt;="&amp;CA$39))</f>
        <v/>
      </c>
      <c r="CB51" s="18" t="str">
        <f ca="1">IF(CB$40="","",COUNTIFS(RESIDENTS!$AT:$AT,"&lt;="&amp;CB$40,RESIDENTS!$H:$H,"",RESIDENTS!$I:$I,"")+
COUNTIFS(RESIDENTS!$AT:$AT,"&lt;="&amp;CB$40,RESIDENTS!$H:$H,"",RESIDENTS!$I:$I,"&gt;="&amp;CB$39)+
COUNTIFS(RESIDENTS!$AT:$AT,"&lt;="&amp;CB$40,RESIDENTS!$H:$H,"&lt;="&amp;CB$40,RESIDENTS!$I:$I,"")+
COUNTIFS(RESIDENTS!$AT:$AT,"&lt;="&amp;CB$40,RESIDENTS!$H:$H,"&lt;="&amp;CB$40,RESIDENTS!$I:$I,"&gt;="&amp;CB$39))</f>
        <v/>
      </c>
      <c r="CC51" s="18" t="str">
        <f ca="1">IF(CC$40="","",COUNTIFS(RESIDENTS!$AT:$AT,"&lt;="&amp;CC$40,RESIDENTS!$H:$H,"",RESIDENTS!$I:$I,"")+
COUNTIFS(RESIDENTS!$AT:$AT,"&lt;="&amp;CC$40,RESIDENTS!$H:$H,"",RESIDENTS!$I:$I,"&gt;="&amp;CC$39)+
COUNTIFS(RESIDENTS!$AT:$AT,"&lt;="&amp;CC$40,RESIDENTS!$H:$H,"&lt;="&amp;CC$40,RESIDENTS!$I:$I,"")+
COUNTIFS(RESIDENTS!$AT:$AT,"&lt;="&amp;CC$40,RESIDENTS!$H:$H,"&lt;="&amp;CC$40,RESIDENTS!$I:$I,"&gt;="&amp;CC$39))</f>
        <v/>
      </c>
      <c r="CD51" s="18" t="str">
        <f ca="1">IF(CD$40="","",COUNTIFS(RESIDENTS!$AT:$AT,"&lt;="&amp;CD$40,RESIDENTS!$H:$H,"",RESIDENTS!$I:$I,"")+
COUNTIFS(RESIDENTS!$AT:$AT,"&lt;="&amp;CD$40,RESIDENTS!$H:$H,"",RESIDENTS!$I:$I,"&gt;="&amp;CD$39)+
COUNTIFS(RESIDENTS!$AT:$AT,"&lt;="&amp;CD$40,RESIDENTS!$H:$H,"&lt;="&amp;CD$40,RESIDENTS!$I:$I,"")+
COUNTIFS(RESIDENTS!$AT:$AT,"&lt;="&amp;CD$40,RESIDENTS!$H:$H,"&lt;="&amp;CD$40,RESIDENTS!$I:$I,"&gt;="&amp;CD$39))</f>
        <v/>
      </c>
      <c r="CE51" s="18" t="str">
        <f ca="1">IF(CE$40="","",COUNTIFS(RESIDENTS!$AT:$AT,"&lt;="&amp;CE$40,RESIDENTS!$H:$H,"",RESIDENTS!$I:$I,"")+
COUNTIFS(RESIDENTS!$AT:$AT,"&lt;="&amp;CE$40,RESIDENTS!$H:$H,"",RESIDENTS!$I:$I,"&gt;="&amp;CE$39)+
COUNTIFS(RESIDENTS!$AT:$AT,"&lt;="&amp;CE$40,RESIDENTS!$H:$H,"&lt;="&amp;CE$40,RESIDENTS!$I:$I,"")+
COUNTIFS(RESIDENTS!$AT:$AT,"&lt;="&amp;CE$40,RESIDENTS!$H:$H,"&lt;="&amp;CE$40,RESIDENTS!$I:$I,"&gt;="&amp;CE$39))</f>
        <v/>
      </c>
      <c r="CF51" s="18" t="str">
        <f ca="1">IF(CF$40="","",COUNTIFS(RESIDENTS!$AT:$AT,"&lt;="&amp;CF$40,RESIDENTS!$H:$H,"",RESIDENTS!$I:$I,"")+
COUNTIFS(RESIDENTS!$AT:$AT,"&lt;="&amp;CF$40,RESIDENTS!$H:$H,"",RESIDENTS!$I:$I,"&gt;="&amp;CF$39)+
COUNTIFS(RESIDENTS!$AT:$AT,"&lt;="&amp;CF$40,RESIDENTS!$H:$H,"&lt;="&amp;CF$40,RESIDENTS!$I:$I,"")+
COUNTIFS(RESIDENTS!$AT:$AT,"&lt;="&amp;CF$40,RESIDENTS!$H:$H,"&lt;="&amp;CF$40,RESIDENTS!$I:$I,"&gt;="&amp;CF$39))</f>
        <v/>
      </c>
      <c r="CG51" s="18" t="str">
        <f ca="1">IF(CG$40="","",COUNTIFS(RESIDENTS!$AT:$AT,"&lt;="&amp;CG$40,RESIDENTS!$H:$H,"",RESIDENTS!$I:$I,"")+
COUNTIFS(RESIDENTS!$AT:$AT,"&lt;="&amp;CG$40,RESIDENTS!$H:$H,"",RESIDENTS!$I:$I,"&gt;="&amp;CG$39)+
COUNTIFS(RESIDENTS!$AT:$AT,"&lt;="&amp;CG$40,RESIDENTS!$H:$H,"&lt;="&amp;CG$40,RESIDENTS!$I:$I,"")+
COUNTIFS(RESIDENTS!$AT:$AT,"&lt;="&amp;CG$40,RESIDENTS!$H:$H,"&lt;="&amp;CG$40,RESIDENTS!$I:$I,"&gt;="&amp;CG$39))</f>
        <v/>
      </c>
      <c r="CH51" s="18" t="str">
        <f ca="1">IF(CH$40="","",COUNTIFS(RESIDENTS!$AT:$AT,"&lt;="&amp;CH$40,RESIDENTS!$H:$H,"",RESIDENTS!$I:$I,"")+
COUNTIFS(RESIDENTS!$AT:$AT,"&lt;="&amp;CH$40,RESIDENTS!$H:$H,"",RESIDENTS!$I:$I,"&gt;="&amp;CH$39)+
COUNTIFS(RESIDENTS!$AT:$AT,"&lt;="&amp;CH$40,RESIDENTS!$H:$H,"&lt;="&amp;CH$40,RESIDENTS!$I:$I,"")+
COUNTIFS(RESIDENTS!$AT:$AT,"&lt;="&amp;CH$40,RESIDENTS!$H:$H,"&lt;="&amp;CH$40,RESIDENTS!$I:$I,"&gt;="&amp;CH$39))</f>
        <v/>
      </c>
      <c r="CI51" s="18" t="str">
        <f ca="1">IF(CI$40="","",COUNTIFS(RESIDENTS!$AT:$AT,"&lt;="&amp;CI$40,RESIDENTS!$H:$H,"",RESIDENTS!$I:$I,"")+
COUNTIFS(RESIDENTS!$AT:$AT,"&lt;="&amp;CI$40,RESIDENTS!$H:$H,"",RESIDENTS!$I:$I,"&gt;="&amp;CI$39)+
COUNTIFS(RESIDENTS!$AT:$AT,"&lt;="&amp;CI$40,RESIDENTS!$H:$H,"&lt;="&amp;CI$40,RESIDENTS!$I:$I,"")+
COUNTIFS(RESIDENTS!$AT:$AT,"&lt;="&amp;CI$40,RESIDENTS!$H:$H,"&lt;="&amp;CI$40,RESIDENTS!$I:$I,"&gt;="&amp;CI$39))</f>
        <v/>
      </c>
      <c r="CJ51" s="18" t="str">
        <f ca="1">IF(CJ$40="","",COUNTIFS(RESIDENTS!$AT:$AT,"&lt;="&amp;CJ$40,RESIDENTS!$H:$H,"",RESIDENTS!$I:$I,"")+
COUNTIFS(RESIDENTS!$AT:$AT,"&lt;="&amp;CJ$40,RESIDENTS!$H:$H,"",RESIDENTS!$I:$I,"&gt;="&amp;CJ$39)+
COUNTIFS(RESIDENTS!$AT:$AT,"&lt;="&amp;CJ$40,RESIDENTS!$H:$H,"&lt;="&amp;CJ$40,RESIDENTS!$I:$I,"")+
COUNTIFS(RESIDENTS!$AT:$AT,"&lt;="&amp;CJ$40,RESIDENTS!$H:$H,"&lt;="&amp;CJ$40,RESIDENTS!$I:$I,"&gt;="&amp;CJ$39))</f>
        <v/>
      </c>
      <c r="CK51" s="18" t="str">
        <f ca="1">IF(CK$40="","",COUNTIFS(RESIDENTS!$AT:$AT,"&lt;="&amp;CK$40,RESIDENTS!$H:$H,"",RESIDENTS!$I:$I,"")+
COUNTIFS(RESIDENTS!$AT:$AT,"&lt;="&amp;CK$40,RESIDENTS!$H:$H,"",RESIDENTS!$I:$I,"&gt;="&amp;CK$39)+
COUNTIFS(RESIDENTS!$AT:$AT,"&lt;="&amp;CK$40,RESIDENTS!$H:$H,"&lt;="&amp;CK$40,RESIDENTS!$I:$I,"")+
COUNTIFS(RESIDENTS!$AT:$AT,"&lt;="&amp;CK$40,RESIDENTS!$H:$H,"&lt;="&amp;CK$40,RESIDENTS!$I:$I,"&gt;="&amp;CK$39))</f>
        <v/>
      </c>
      <c r="CL51" s="18" t="str">
        <f ca="1">IF(CL$40="","",COUNTIFS(RESIDENTS!$AT:$AT,"&lt;="&amp;CL$40,RESIDENTS!$H:$H,"",RESIDENTS!$I:$I,"")+
COUNTIFS(RESIDENTS!$AT:$AT,"&lt;="&amp;CL$40,RESIDENTS!$H:$H,"",RESIDENTS!$I:$I,"&gt;="&amp;CL$39)+
COUNTIFS(RESIDENTS!$AT:$AT,"&lt;="&amp;CL$40,RESIDENTS!$H:$H,"&lt;="&amp;CL$40,RESIDENTS!$I:$I,"")+
COUNTIFS(RESIDENTS!$AT:$AT,"&lt;="&amp;CL$40,RESIDENTS!$H:$H,"&lt;="&amp;CL$40,RESIDENTS!$I:$I,"&gt;="&amp;CL$39))</f>
        <v/>
      </c>
      <c r="CM51" s="18" t="str">
        <f ca="1">IF(CM$40="","",COUNTIFS(RESIDENTS!$AT:$AT,"&lt;="&amp;CM$40,RESIDENTS!$H:$H,"",RESIDENTS!$I:$I,"")+
COUNTIFS(RESIDENTS!$AT:$AT,"&lt;="&amp;CM$40,RESIDENTS!$H:$H,"",RESIDENTS!$I:$I,"&gt;="&amp;CM$39)+
COUNTIFS(RESIDENTS!$AT:$AT,"&lt;="&amp;CM$40,RESIDENTS!$H:$H,"&lt;="&amp;CM$40,RESIDENTS!$I:$I,"")+
COUNTIFS(RESIDENTS!$AT:$AT,"&lt;="&amp;CM$40,RESIDENTS!$H:$H,"&lt;="&amp;CM$40,RESIDENTS!$I:$I,"&gt;="&amp;CM$39))</f>
        <v/>
      </c>
      <c r="CN51" s="18" t="str">
        <f ca="1">IF(CN$40="","",COUNTIFS(RESIDENTS!$AT:$AT,"&lt;="&amp;CN$40,RESIDENTS!$H:$H,"",RESIDENTS!$I:$I,"")+
COUNTIFS(RESIDENTS!$AT:$AT,"&lt;="&amp;CN$40,RESIDENTS!$H:$H,"",RESIDENTS!$I:$I,"&gt;="&amp;CN$39)+
COUNTIFS(RESIDENTS!$AT:$AT,"&lt;="&amp;CN$40,RESIDENTS!$H:$H,"&lt;="&amp;CN$40,RESIDENTS!$I:$I,"")+
COUNTIFS(RESIDENTS!$AT:$AT,"&lt;="&amp;CN$40,RESIDENTS!$H:$H,"&lt;="&amp;CN$40,RESIDENTS!$I:$I,"&gt;="&amp;CN$39))</f>
        <v/>
      </c>
      <c r="CO51" s="18" t="str">
        <f ca="1">IF(CO$40="","",COUNTIFS(RESIDENTS!$AT:$AT,"&lt;="&amp;CO$40,RESIDENTS!$H:$H,"",RESIDENTS!$I:$I,"")+
COUNTIFS(RESIDENTS!$AT:$AT,"&lt;="&amp;CO$40,RESIDENTS!$H:$H,"",RESIDENTS!$I:$I,"&gt;="&amp;CO$39)+
COUNTIFS(RESIDENTS!$AT:$AT,"&lt;="&amp;CO$40,RESIDENTS!$H:$H,"&lt;="&amp;CO$40,RESIDENTS!$I:$I,"")+
COUNTIFS(RESIDENTS!$AT:$AT,"&lt;="&amp;CO$40,RESIDENTS!$H:$H,"&lt;="&amp;CO$40,RESIDENTS!$I:$I,"&gt;="&amp;CO$39))</f>
        <v/>
      </c>
      <c r="CP51" s="18" t="str">
        <f ca="1">IF(CP$40="","",COUNTIFS(RESIDENTS!$AT:$AT,"&lt;="&amp;CP$40,RESIDENTS!$H:$H,"",RESIDENTS!$I:$I,"")+
COUNTIFS(RESIDENTS!$AT:$AT,"&lt;="&amp;CP$40,RESIDENTS!$H:$H,"",RESIDENTS!$I:$I,"&gt;="&amp;CP$39)+
COUNTIFS(RESIDENTS!$AT:$AT,"&lt;="&amp;CP$40,RESIDENTS!$H:$H,"&lt;="&amp;CP$40,RESIDENTS!$I:$I,"")+
COUNTIFS(RESIDENTS!$AT:$AT,"&lt;="&amp;CP$40,RESIDENTS!$H:$H,"&lt;="&amp;CP$40,RESIDENTS!$I:$I,"&gt;="&amp;CP$39))</f>
        <v/>
      </c>
      <c r="CQ51" s="18" t="str">
        <f ca="1">IF(CQ$40="","",COUNTIFS(RESIDENTS!$AT:$AT,"&lt;="&amp;CQ$40,RESIDENTS!$H:$H,"",RESIDENTS!$I:$I,"")+
COUNTIFS(RESIDENTS!$AT:$AT,"&lt;="&amp;CQ$40,RESIDENTS!$H:$H,"",RESIDENTS!$I:$I,"&gt;="&amp;CQ$39)+
COUNTIFS(RESIDENTS!$AT:$AT,"&lt;="&amp;CQ$40,RESIDENTS!$H:$H,"&lt;="&amp;CQ$40,RESIDENTS!$I:$I,"")+
COUNTIFS(RESIDENTS!$AT:$AT,"&lt;="&amp;CQ$40,RESIDENTS!$H:$H,"&lt;="&amp;CQ$40,RESIDENTS!$I:$I,"&gt;="&amp;CQ$39))</f>
        <v/>
      </c>
      <c r="CR51" s="18" t="str">
        <f ca="1">IF(CR$40="","",COUNTIFS(RESIDENTS!$AT:$AT,"&lt;="&amp;CR$40,RESIDENTS!$H:$H,"",RESIDENTS!$I:$I,"")+
COUNTIFS(RESIDENTS!$AT:$AT,"&lt;="&amp;CR$40,RESIDENTS!$H:$H,"",RESIDENTS!$I:$I,"&gt;="&amp;CR$39)+
COUNTIFS(RESIDENTS!$AT:$AT,"&lt;="&amp;CR$40,RESIDENTS!$H:$H,"&lt;="&amp;CR$40,RESIDENTS!$I:$I,"")+
COUNTIFS(RESIDENTS!$AT:$AT,"&lt;="&amp;CR$40,RESIDENTS!$H:$H,"&lt;="&amp;CR$40,RESIDENTS!$I:$I,"&gt;="&amp;CR$39))</f>
        <v/>
      </c>
      <c r="CS51" s="18" t="str">
        <f ca="1">IF(CS$40="","",COUNTIFS(RESIDENTS!$AT:$AT,"&lt;="&amp;CS$40,RESIDENTS!$H:$H,"",RESIDENTS!$I:$I,"")+
COUNTIFS(RESIDENTS!$AT:$AT,"&lt;="&amp;CS$40,RESIDENTS!$H:$H,"",RESIDENTS!$I:$I,"&gt;="&amp;CS$39)+
COUNTIFS(RESIDENTS!$AT:$AT,"&lt;="&amp;CS$40,RESIDENTS!$H:$H,"&lt;="&amp;CS$40,RESIDENTS!$I:$I,"")+
COUNTIFS(RESIDENTS!$AT:$AT,"&lt;="&amp;CS$40,RESIDENTS!$H:$H,"&lt;="&amp;CS$40,RESIDENTS!$I:$I,"&gt;="&amp;CS$39))</f>
        <v/>
      </c>
      <c r="CT51" s="18" t="str">
        <f ca="1">IF(CT$40="","",COUNTIFS(RESIDENTS!$AT:$AT,"&lt;="&amp;CT$40,RESIDENTS!$H:$H,"",RESIDENTS!$I:$I,"")+
COUNTIFS(RESIDENTS!$AT:$AT,"&lt;="&amp;CT$40,RESIDENTS!$H:$H,"",RESIDENTS!$I:$I,"&gt;="&amp;CT$39)+
COUNTIFS(RESIDENTS!$AT:$AT,"&lt;="&amp;CT$40,RESIDENTS!$H:$H,"&lt;="&amp;CT$40,RESIDENTS!$I:$I,"")+
COUNTIFS(RESIDENTS!$AT:$AT,"&lt;="&amp;CT$40,RESIDENTS!$H:$H,"&lt;="&amp;CT$40,RESIDENTS!$I:$I,"&gt;="&amp;CT$39))</f>
        <v/>
      </c>
      <c r="CU51" s="18" t="str">
        <f ca="1">IF(CU$40="","",COUNTIFS(RESIDENTS!$AT:$AT,"&lt;="&amp;CU$40,RESIDENTS!$H:$H,"",RESIDENTS!$I:$I,"")+
COUNTIFS(RESIDENTS!$AT:$AT,"&lt;="&amp;CU$40,RESIDENTS!$H:$H,"",RESIDENTS!$I:$I,"&gt;="&amp;CU$39)+
COUNTIFS(RESIDENTS!$AT:$AT,"&lt;="&amp;CU$40,RESIDENTS!$H:$H,"&lt;="&amp;CU$40,RESIDENTS!$I:$I,"")+
COUNTIFS(RESIDENTS!$AT:$AT,"&lt;="&amp;CU$40,RESIDENTS!$H:$H,"&lt;="&amp;CU$40,RESIDENTS!$I:$I,"&gt;="&amp;CU$39))</f>
        <v/>
      </c>
      <c r="CV51" s="18" t="str">
        <f ca="1">IF(CV$40="","",COUNTIFS(RESIDENTS!$AT:$AT,"&lt;="&amp;CV$40,RESIDENTS!$H:$H,"",RESIDENTS!$I:$I,"")+
COUNTIFS(RESIDENTS!$AT:$AT,"&lt;="&amp;CV$40,RESIDENTS!$H:$H,"",RESIDENTS!$I:$I,"&gt;="&amp;CV$39)+
COUNTIFS(RESIDENTS!$AT:$AT,"&lt;="&amp;CV$40,RESIDENTS!$H:$H,"&lt;="&amp;CV$40,RESIDENTS!$I:$I,"")+
COUNTIFS(RESIDENTS!$AT:$AT,"&lt;="&amp;CV$40,RESIDENTS!$H:$H,"&lt;="&amp;CV$40,RESIDENTS!$I:$I,"&gt;="&amp;CV$39))</f>
        <v/>
      </c>
      <c r="CW51" s="18" t="str">
        <f ca="1">IF(CW$40="","",COUNTIFS(RESIDENTS!$AT:$AT,"&lt;="&amp;CW$40,RESIDENTS!$H:$H,"",RESIDENTS!$I:$I,"")+
COUNTIFS(RESIDENTS!$AT:$AT,"&lt;="&amp;CW$40,RESIDENTS!$H:$H,"",RESIDENTS!$I:$I,"&gt;="&amp;CW$39)+
COUNTIFS(RESIDENTS!$AT:$AT,"&lt;="&amp;CW$40,RESIDENTS!$H:$H,"&lt;="&amp;CW$40,RESIDENTS!$I:$I,"")+
COUNTIFS(RESIDENTS!$AT:$AT,"&lt;="&amp;CW$40,RESIDENTS!$H:$H,"&lt;="&amp;CW$40,RESIDENTS!$I:$I,"&gt;="&amp;CW$39))</f>
        <v/>
      </c>
      <c r="CX51" s="18" t="str">
        <f ca="1">IF(CX$40="","",COUNTIFS(RESIDENTS!$AT:$AT,"&lt;="&amp;CX$40,RESIDENTS!$H:$H,"",RESIDENTS!$I:$I,"")+
COUNTIFS(RESIDENTS!$AT:$AT,"&lt;="&amp;CX$40,RESIDENTS!$H:$H,"",RESIDENTS!$I:$I,"&gt;="&amp;CX$39)+
COUNTIFS(RESIDENTS!$AT:$AT,"&lt;="&amp;CX$40,RESIDENTS!$H:$H,"&lt;="&amp;CX$40,RESIDENTS!$I:$I,"")+
COUNTIFS(RESIDENTS!$AT:$AT,"&lt;="&amp;CX$40,RESIDENTS!$H:$H,"&lt;="&amp;CX$40,RESIDENTS!$I:$I,"&gt;="&amp;CX$39))</f>
        <v/>
      </c>
      <c r="CY51" s="18" t="str">
        <f ca="1">IF(CY$40="","",COUNTIFS(RESIDENTS!$AT:$AT,"&lt;="&amp;CY$40,RESIDENTS!$H:$H,"",RESIDENTS!$I:$I,"")+
COUNTIFS(RESIDENTS!$AT:$AT,"&lt;="&amp;CY$40,RESIDENTS!$H:$H,"",RESIDENTS!$I:$I,"&gt;="&amp;CY$39)+
COUNTIFS(RESIDENTS!$AT:$AT,"&lt;="&amp;CY$40,RESIDENTS!$H:$H,"&lt;="&amp;CY$40,RESIDENTS!$I:$I,"")+
COUNTIFS(RESIDENTS!$AT:$AT,"&lt;="&amp;CY$40,RESIDENTS!$H:$H,"&lt;="&amp;CY$40,RESIDENTS!$I:$I,"&gt;="&amp;CY$39))</f>
        <v/>
      </c>
      <c r="CZ51" s="18" t="str">
        <f ca="1">IF(CZ$40="","",COUNTIFS(RESIDENTS!$AT:$AT,"&lt;="&amp;CZ$40,RESIDENTS!$H:$H,"",RESIDENTS!$I:$I,"")+
COUNTIFS(RESIDENTS!$AT:$AT,"&lt;="&amp;CZ$40,RESIDENTS!$H:$H,"",RESIDENTS!$I:$I,"&gt;="&amp;CZ$39)+
COUNTIFS(RESIDENTS!$AT:$AT,"&lt;="&amp;CZ$40,RESIDENTS!$H:$H,"&lt;="&amp;CZ$40,RESIDENTS!$I:$I,"")+
COUNTIFS(RESIDENTS!$AT:$AT,"&lt;="&amp;CZ$40,RESIDENTS!$H:$H,"&lt;="&amp;CZ$40,RESIDENTS!$I:$I,"&gt;="&amp;CZ$39))</f>
        <v/>
      </c>
      <c r="DA51" s="18" t="str">
        <f ca="1">IF(DA$40="","",COUNTIFS(RESIDENTS!$AT:$AT,"&lt;="&amp;DA$40,RESIDENTS!$H:$H,"",RESIDENTS!$I:$I,"")+
COUNTIFS(RESIDENTS!$AT:$AT,"&lt;="&amp;DA$40,RESIDENTS!$H:$H,"",RESIDENTS!$I:$I,"&gt;="&amp;DA$39)+
COUNTIFS(RESIDENTS!$AT:$AT,"&lt;="&amp;DA$40,RESIDENTS!$H:$H,"&lt;="&amp;DA$40,RESIDENTS!$I:$I,"")+
COUNTIFS(RESIDENTS!$AT:$AT,"&lt;="&amp;DA$40,RESIDENTS!$H:$H,"&lt;="&amp;DA$40,RESIDENTS!$I:$I,"&gt;="&amp;DA$39))</f>
        <v/>
      </c>
      <c r="DB51" s="18" t="str">
        <f ca="1">IF(DB$40="","",COUNTIFS(RESIDENTS!$AT:$AT,"&lt;="&amp;DB$40,RESIDENTS!$H:$H,"",RESIDENTS!$I:$I,"")+
COUNTIFS(RESIDENTS!$AT:$AT,"&lt;="&amp;DB$40,RESIDENTS!$H:$H,"",RESIDENTS!$I:$I,"&gt;="&amp;DB$39)+
COUNTIFS(RESIDENTS!$AT:$AT,"&lt;="&amp;DB$40,RESIDENTS!$H:$H,"&lt;="&amp;DB$40,RESIDENTS!$I:$I,"")+
COUNTIFS(RESIDENTS!$AT:$AT,"&lt;="&amp;DB$40,RESIDENTS!$H:$H,"&lt;="&amp;DB$40,RESIDENTS!$I:$I,"&gt;="&amp;DB$39))</f>
        <v/>
      </c>
      <c r="DC51" s="18" t="str">
        <f ca="1">IF(DC$40="","",COUNTIFS(RESIDENTS!$AT:$AT,"&lt;="&amp;DC$40,RESIDENTS!$H:$H,"",RESIDENTS!$I:$I,"")+
COUNTIFS(RESIDENTS!$AT:$AT,"&lt;="&amp;DC$40,RESIDENTS!$H:$H,"",RESIDENTS!$I:$I,"&gt;="&amp;DC$39)+
COUNTIFS(RESIDENTS!$AT:$AT,"&lt;="&amp;DC$40,RESIDENTS!$H:$H,"&lt;="&amp;DC$40,RESIDENTS!$I:$I,"")+
COUNTIFS(RESIDENTS!$AT:$AT,"&lt;="&amp;DC$40,RESIDENTS!$H:$H,"&lt;="&amp;DC$40,RESIDENTS!$I:$I,"&gt;="&amp;DC$39))</f>
        <v/>
      </c>
      <c r="DD51" s="18" t="str">
        <f ca="1">IF(DD$40="","",COUNTIFS(RESIDENTS!$AT:$AT,"&lt;="&amp;DD$40,RESIDENTS!$H:$H,"",RESIDENTS!$I:$I,"")+
COUNTIFS(RESIDENTS!$AT:$AT,"&lt;="&amp;DD$40,RESIDENTS!$H:$H,"",RESIDENTS!$I:$I,"&gt;="&amp;DD$39)+
COUNTIFS(RESIDENTS!$AT:$AT,"&lt;="&amp;DD$40,RESIDENTS!$H:$H,"&lt;="&amp;DD$40,RESIDENTS!$I:$I,"")+
COUNTIFS(RESIDENTS!$AT:$AT,"&lt;="&amp;DD$40,RESIDENTS!$H:$H,"&lt;="&amp;DD$40,RESIDENTS!$I:$I,"&gt;="&amp;DD$39))</f>
        <v/>
      </c>
      <c r="DE51" s="18" t="str">
        <f ca="1">IF(DE$40="","",COUNTIFS(RESIDENTS!$AT:$AT,"&lt;="&amp;DE$40,RESIDENTS!$H:$H,"",RESIDENTS!$I:$I,"")+
COUNTIFS(RESIDENTS!$AT:$AT,"&lt;="&amp;DE$40,RESIDENTS!$H:$H,"",RESIDENTS!$I:$I,"&gt;="&amp;DE$39)+
COUNTIFS(RESIDENTS!$AT:$AT,"&lt;="&amp;DE$40,RESIDENTS!$H:$H,"&lt;="&amp;DE$40,RESIDENTS!$I:$I,"")+
COUNTIFS(RESIDENTS!$AT:$AT,"&lt;="&amp;DE$40,RESIDENTS!$H:$H,"&lt;="&amp;DE$40,RESIDENTS!$I:$I,"&gt;="&amp;DE$39))</f>
        <v/>
      </c>
      <c r="DF51" s="18" t="str">
        <f ca="1">IF(DF$40="","",COUNTIFS(RESIDENTS!$AT:$AT,"&lt;="&amp;DF$40,RESIDENTS!$H:$H,"",RESIDENTS!$I:$I,"")+
COUNTIFS(RESIDENTS!$AT:$AT,"&lt;="&amp;DF$40,RESIDENTS!$H:$H,"",RESIDENTS!$I:$I,"&gt;="&amp;DF$39)+
COUNTIFS(RESIDENTS!$AT:$AT,"&lt;="&amp;DF$40,RESIDENTS!$H:$H,"&lt;="&amp;DF$40,RESIDENTS!$I:$I,"")+
COUNTIFS(RESIDENTS!$AT:$AT,"&lt;="&amp;DF$40,RESIDENTS!$H:$H,"&lt;="&amp;DF$40,RESIDENTS!$I:$I,"&gt;="&amp;DF$39))</f>
        <v/>
      </c>
      <c r="DG51" s="18" t="str">
        <f ca="1">IF(DG$40="","",COUNTIFS(RESIDENTS!$AT:$AT,"&lt;="&amp;DG$40,RESIDENTS!$H:$H,"",RESIDENTS!$I:$I,"")+
COUNTIFS(RESIDENTS!$AT:$AT,"&lt;="&amp;DG$40,RESIDENTS!$H:$H,"",RESIDENTS!$I:$I,"&gt;="&amp;DG$39)+
COUNTIFS(RESIDENTS!$AT:$AT,"&lt;="&amp;DG$40,RESIDENTS!$H:$H,"&lt;="&amp;DG$40,RESIDENTS!$I:$I,"")+
COUNTIFS(RESIDENTS!$AT:$AT,"&lt;="&amp;DG$40,RESIDENTS!$H:$H,"&lt;="&amp;DG$40,RESIDENTS!$I:$I,"&gt;="&amp;DG$39))</f>
        <v/>
      </c>
      <c r="DH51" s="18" t="str">
        <f ca="1">IF(DH$40="","",COUNTIFS(RESIDENTS!$AT:$AT,"&lt;="&amp;DH$40,RESIDENTS!$H:$H,"",RESIDENTS!$I:$I,"")+
COUNTIFS(RESIDENTS!$AT:$AT,"&lt;="&amp;DH$40,RESIDENTS!$H:$H,"",RESIDENTS!$I:$I,"&gt;="&amp;DH$39)+
COUNTIFS(RESIDENTS!$AT:$AT,"&lt;="&amp;DH$40,RESIDENTS!$H:$H,"&lt;="&amp;DH$40,RESIDENTS!$I:$I,"")+
COUNTIFS(RESIDENTS!$AT:$AT,"&lt;="&amp;DH$40,RESIDENTS!$H:$H,"&lt;="&amp;DH$40,RESIDENTS!$I:$I,"&gt;="&amp;DH$39))</f>
        <v/>
      </c>
      <c r="DI51" s="18" t="str">
        <f ca="1">IF(DI$40="","",COUNTIFS(RESIDENTS!$AT:$AT,"&lt;="&amp;DI$40,RESIDENTS!$H:$H,"",RESIDENTS!$I:$I,"")+
COUNTIFS(RESIDENTS!$AT:$AT,"&lt;="&amp;DI$40,RESIDENTS!$H:$H,"",RESIDENTS!$I:$I,"&gt;="&amp;DI$39)+
COUNTIFS(RESIDENTS!$AT:$AT,"&lt;="&amp;DI$40,RESIDENTS!$H:$H,"&lt;="&amp;DI$40,RESIDENTS!$I:$I,"")+
COUNTIFS(RESIDENTS!$AT:$AT,"&lt;="&amp;DI$40,RESIDENTS!$H:$H,"&lt;="&amp;DI$40,RESIDENTS!$I:$I,"&gt;="&amp;DI$39))</f>
        <v/>
      </c>
      <c r="DJ51" s="18" t="str">
        <f ca="1">IF(DJ$40="","",COUNTIFS(RESIDENTS!$AT:$AT,"&lt;="&amp;DJ$40,RESIDENTS!$H:$H,"",RESIDENTS!$I:$I,"")+
COUNTIFS(RESIDENTS!$AT:$AT,"&lt;="&amp;DJ$40,RESIDENTS!$H:$H,"",RESIDENTS!$I:$I,"&gt;="&amp;DJ$39)+
COUNTIFS(RESIDENTS!$AT:$AT,"&lt;="&amp;DJ$40,RESIDENTS!$H:$H,"&lt;="&amp;DJ$40,RESIDENTS!$I:$I,"")+
COUNTIFS(RESIDENTS!$AT:$AT,"&lt;="&amp;DJ$40,RESIDENTS!$H:$H,"&lt;="&amp;DJ$40,RESIDENTS!$I:$I,"&gt;="&amp;DJ$39))</f>
        <v/>
      </c>
      <c r="DK51" s="18" t="str">
        <f ca="1">IF(DK$40="","",COUNTIFS(RESIDENTS!$AT:$AT,"&lt;="&amp;DK$40,RESIDENTS!$H:$H,"",RESIDENTS!$I:$I,"")+
COUNTIFS(RESIDENTS!$AT:$AT,"&lt;="&amp;DK$40,RESIDENTS!$H:$H,"",RESIDENTS!$I:$I,"&gt;="&amp;DK$39)+
COUNTIFS(RESIDENTS!$AT:$AT,"&lt;="&amp;DK$40,RESIDENTS!$H:$H,"&lt;="&amp;DK$40,RESIDENTS!$I:$I,"")+
COUNTIFS(RESIDENTS!$AT:$AT,"&lt;="&amp;DK$40,RESIDENTS!$H:$H,"&lt;="&amp;DK$40,RESIDENTS!$I:$I,"&gt;="&amp;DK$39))</f>
        <v/>
      </c>
      <c r="DL51" s="18" t="str">
        <f ca="1">IF(DL$40="","",COUNTIFS(RESIDENTS!$AT:$AT,"&lt;="&amp;DL$40,RESIDENTS!$H:$H,"",RESIDENTS!$I:$I,"")+
COUNTIFS(RESIDENTS!$AT:$AT,"&lt;="&amp;DL$40,RESIDENTS!$H:$H,"",RESIDENTS!$I:$I,"&gt;="&amp;DL$39)+
COUNTIFS(RESIDENTS!$AT:$AT,"&lt;="&amp;DL$40,RESIDENTS!$H:$H,"&lt;="&amp;DL$40,RESIDENTS!$I:$I,"")+
COUNTIFS(RESIDENTS!$AT:$AT,"&lt;="&amp;DL$40,RESIDENTS!$H:$H,"&lt;="&amp;DL$40,RESIDENTS!$I:$I,"&gt;="&amp;DL$39))</f>
        <v/>
      </c>
      <c r="DM51" s="18" t="str">
        <f ca="1">IF(DM$40="","",COUNTIFS(RESIDENTS!$AT:$AT,"&lt;="&amp;DM$40,RESIDENTS!$H:$H,"",RESIDENTS!$I:$I,"")+
COUNTIFS(RESIDENTS!$AT:$AT,"&lt;="&amp;DM$40,RESIDENTS!$H:$H,"",RESIDENTS!$I:$I,"&gt;="&amp;DM$39)+
COUNTIFS(RESIDENTS!$AT:$AT,"&lt;="&amp;DM$40,RESIDENTS!$H:$H,"&lt;="&amp;DM$40,RESIDENTS!$I:$I,"")+
COUNTIFS(RESIDENTS!$AT:$AT,"&lt;="&amp;DM$40,RESIDENTS!$H:$H,"&lt;="&amp;DM$40,RESIDENTS!$I:$I,"&gt;="&amp;DM$39))</f>
        <v/>
      </c>
      <c r="DN51" s="18" t="str">
        <f ca="1">IF(DN$40="","",COUNTIFS(RESIDENTS!$AT:$AT,"&lt;="&amp;DN$40,RESIDENTS!$H:$H,"",RESIDENTS!$I:$I,"")+
COUNTIFS(RESIDENTS!$AT:$AT,"&lt;="&amp;DN$40,RESIDENTS!$H:$H,"",RESIDENTS!$I:$I,"&gt;="&amp;DN$39)+
COUNTIFS(RESIDENTS!$AT:$AT,"&lt;="&amp;DN$40,RESIDENTS!$H:$H,"&lt;="&amp;DN$40,RESIDENTS!$I:$I,"")+
COUNTIFS(RESIDENTS!$AT:$AT,"&lt;="&amp;DN$40,RESIDENTS!$H:$H,"&lt;="&amp;DN$40,RESIDENTS!$I:$I,"&gt;="&amp;DN$39))</f>
        <v/>
      </c>
      <c r="DO51" s="18" t="str">
        <f ca="1">IF(DO$40="","",COUNTIFS(RESIDENTS!$AT:$AT,"&lt;="&amp;DO$40,RESIDENTS!$H:$H,"",RESIDENTS!$I:$I,"")+
COUNTIFS(RESIDENTS!$AT:$AT,"&lt;="&amp;DO$40,RESIDENTS!$H:$H,"",RESIDENTS!$I:$I,"&gt;="&amp;DO$39)+
COUNTIFS(RESIDENTS!$AT:$AT,"&lt;="&amp;DO$40,RESIDENTS!$H:$H,"&lt;="&amp;DO$40,RESIDENTS!$I:$I,"")+
COUNTIFS(RESIDENTS!$AT:$AT,"&lt;="&amp;DO$40,RESIDENTS!$H:$H,"&lt;="&amp;DO$40,RESIDENTS!$I:$I,"&gt;="&amp;DO$39))</f>
        <v/>
      </c>
      <c r="DP51" s="18" t="str">
        <f ca="1">IF(DP$40="","",COUNTIFS(RESIDENTS!$AT:$AT,"&lt;="&amp;DP$40,RESIDENTS!$H:$H,"",RESIDENTS!$I:$I,"")+
COUNTIFS(RESIDENTS!$AT:$AT,"&lt;="&amp;DP$40,RESIDENTS!$H:$H,"",RESIDENTS!$I:$I,"&gt;="&amp;DP$39)+
COUNTIFS(RESIDENTS!$AT:$AT,"&lt;="&amp;DP$40,RESIDENTS!$H:$H,"&lt;="&amp;DP$40,RESIDENTS!$I:$I,"")+
COUNTIFS(RESIDENTS!$AT:$AT,"&lt;="&amp;DP$40,RESIDENTS!$H:$H,"&lt;="&amp;DP$40,RESIDENTS!$I:$I,"&gt;="&amp;DP$39))</f>
        <v/>
      </c>
      <c r="DQ51" s="18" t="str">
        <f ca="1">IF(DQ$40="","",COUNTIFS(RESIDENTS!$AT:$AT,"&lt;="&amp;DQ$40,RESIDENTS!$H:$H,"",RESIDENTS!$I:$I,"")+
COUNTIFS(RESIDENTS!$AT:$AT,"&lt;="&amp;DQ$40,RESIDENTS!$H:$H,"",RESIDENTS!$I:$I,"&gt;="&amp;DQ$39)+
COUNTIFS(RESIDENTS!$AT:$AT,"&lt;="&amp;DQ$40,RESIDENTS!$H:$H,"&lt;="&amp;DQ$40,RESIDENTS!$I:$I,"")+
COUNTIFS(RESIDENTS!$AT:$AT,"&lt;="&amp;DQ$40,RESIDENTS!$H:$H,"&lt;="&amp;DQ$40,RESIDENTS!$I:$I,"&gt;="&amp;DQ$39))</f>
        <v/>
      </c>
      <c r="DR51" s="18" t="str">
        <f ca="1">IF(DR$40="","",COUNTIFS(RESIDENTS!$AT:$AT,"&lt;="&amp;DR$40,RESIDENTS!$H:$H,"",RESIDENTS!$I:$I,"")+
COUNTIFS(RESIDENTS!$AT:$AT,"&lt;="&amp;DR$40,RESIDENTS!$H:$H,"",RESIDENTS!$I:$I,"&gt;="&amp;DR$39)+
COUNTIFS(RESIDENTS!$AT:$AT,"&lt;="&amp;DR$40,RESIDENTS!$H:$H,"&lt;="&amp;DR$40,RESIDENTS!$I:$I,"")+
COUNTIFS(RESIDENTS!$AT:$AT,"&lt;="&amp;DR$40,RESIDENTS!$H:$H,"&lt;="&amp;DR$40,RESIDENTS!$I:$I,"&gt;="&amp;DR$39))</f>
        <v/>
      </c>
      <c r="DS51" s="18" t="str">
        <f ca="1">IF(DS$40="","",COUNTIFS(RESIDENTS!$AT:$AT,"&lt;="&amp;DS$40,RESIDENTS!$H:$H,"",RESIDENTS!$I:$I,"")+
COUNTIFS(RESIDENTS!$AT:$AT,"&lt;="&amp;DS$40,RESIDENTS!$H:$H,"",RESIDENTS!$I:$I,"&gt;="&amp;DS$39)+
COUNTIFS(RESIDENTS!$AT:$AT,"&lt;="&amp;DS$40,RESIDENTS!$H:$H,"&lt;="&amp;DS$40,RESIDENTS!$I:$I,"")+
COUNTIFS(RESIDENTS!$AT:$AT,"&lt;="&amp;DS$40,RESIDENTS!$H:$H,"&lt;="&amp;DS$40,RESIDENTS!$I:$I,"&gt;="&amp;DS$39))</f>
        <v/>
      </c>
      <c r="DT51" s="18" t="str">
        <f ca="1">IF(DT$40="","",COUNTIFS(RESIDENTS!$AT:$AT,"&lt;="&amp;DT$40,RESIDENTS!$H:$H,"",RESIDENTS!$I:$I,"")+
COUNTIFS(RESIDENTS!$AT:$AT,"&lt;="&amp;DT$40,RESIDENTS!$H:$H,"",RESIDENTS!$I:$I,"&gt;="&amp;DT$39)+
COUNTIFS(RESIDENTS!$AT:$AT,"&lt;="&amp;DT$40,RESIDENTS!$H:$H,"&lt;="&amp;DT$40,RESIDENTS!$I:$I,"")+
COUNTIFS(RESIDENTS!$AT:$AT,"&lt;="&amp;DT$40,RESIDENTS!$H:$H,"&lt;="&amp;DT$40,RESIDENTS!$I:$I,"&gt;="&amp;DT$39))</f>
        <v/>
      </c>
      <c r="DU51" s="18" t="str">
        <f ca="1">IF(DU$40="","",COUNTIFS(RESIDENTS!$AT:$AT,"&lt;="&amp;DU$40,RESIDENTS!$H:$H,"",RESIDENTS!$I:$I,"")+
COUNTIFS(RESIDENTS!$AT:$AT,"&lt;="&amp;DU$40,RESIDENTS!$H:$H,"",RESIDENTS!$I:$I,"&gt;="&amp;DU$39)+
COUNTIFS(RESIDENTS!$AT:$AT,"&lt;="&amp;DU$40,RESIDENTS!$H:$H,"&lt;="&amp;DU$40,RESIDENTS!$I:$I,"")+
COUNTIFS(RESIDENTS!$AT:$AT,"&lt;="&amp;DU$40,RESIDENTS!$H:$H,"&lt;="&amp;DU$40,RESIDENTS!$I:$I,"&gt;="&amp;DU$39))</f>
        <v/>
      </c>
      <c r="DV51" s="18" t="str">
        <f ca="1">IF(DV$40="","",COUNTIFS(RESIDENTS!$AT:$AT,"&lt;="&amp;DV$40,RESIDENTS!$H:$H,"",RESIDENTS!$I:$I,"")+
COUNTIFS(RESIDENTS!$AT:$AT,"&lt;="&amp;DV$40,RESIDENTS!$H:$H,"",RESIDENTS!$I:$I,"&gt;="&amp;DV$39)+
COUNTIFS(RESIDENTS!$AT:$AT,"&lt;="&amp;DV$40,RESIDENTS!$H:$H,"&lt;="&amp;DV$40,RESIDENTS!$I:$I,"")+
COUNTIFS(RESIDENTS!$AT:$AT,"&lt;="&amp;DV$40,RESIDENTS!$H:$H,"&lt;="&amp;DV$40,RESIDENTS!$I:$I,"&gt;="&amp;DV$39))</f>
        <v/>
      </c>
      <c r="DW51" s="18" t="str">
        <f ca="1">IF(DW$40="","",COUNTIFS(RESIDENTS!$AT:$AT,"&lt;="&amp;DW$40,RESIDENTS!$H:$H,"",RESIDENTS!$I:$I,"")+
COUNTIFS(RESIDENTS!$AT:$AT,"&lt;="&amp;DW$40,RESIDENTS!$H:$H,"",RESIDENTS!$I:$I,"&gt;="&amp;DW$39)+
COUNTIFS(RESIDENTS!$AT:$AT,"&lt;="&amp;DW$40,RESIDENTS!$H:$H,"&lt;="&amp;DW$40,RESIDENTS!$I:$I,"")+
COUNTIFS(RESIDENTS!$AT:$AT,"&lt;="&amp;DW$40,RESIDENTS!$H:$H,"&lt;="&amp;DW$40,RESIDENTS!$I:$I,"&gt;="&amp;DW$39))</f>
        <v/>
      </c>
      <c r="DX51" s="18" t="str">
        <f ca="1">IF(DX$40="","",COUNTIFS(RESIDENTS!$AT:$AT,"&lt;="&amp;DX$40,RESIDENTS!$H:$H,"",RESIDENTS!$I:$I,"")+
COUNTIFS(RESIDENTS!$AT:$AT,"&lt;="&amp;DX$40,RESIDENTS!$H:$H,"",RESIDENTS!$I:$I,"&gt;="&amp;DX$39)+
COUNTIFS(RESIDENTS!$AT:$AT,"&lt;="&amp;DX$40,RESIDENTS!$H:$H,"&lt;="&amp;DX$40,RESIDENTS!$I:$I,"")+
COUNTIFS(RESIDENTS!$AT:$AT,"&lt;="&amp;DX$40,RESIDENTS!$H:$H,"&lt;="&amp;DX$40,RESIDENTS!$I:$I,"&gt;="&amp;DX$39))</f>
        <v/>
      </c>
      <c r="DY51" s="18" t="str">
        <f ca="1">IF(DY$40="","",COUNTIFS(RESIDENTS!$AT:$AT,"&lt;="&amp;DY$40,RESIDENTS!$H:$H,"",RESIDENTS!$I:$I,"")+
COUNTIFS(RESIDENTS!$AT:$AT,"&lt;="&amp;DY$40,RESIDENTS!$H:$H,"",RESIDENTS!$I:$I,"&gt;="&amp;DY$39)+
COUNTIFS(RESIDENTS!$AT:$AT,"&lt;="&amp;DY$40,RESIDENTS!$H:$H,"&lt;="&amp;DY$40,RESIDENTS!$I:$I,"")+
COUNTIFS(RESIDENTS!$AT:$AT,"&lt;="&amp;DY$40,RESIDENTS!$H:$H,"&lt;="&amp;DY$40,RESIDENTS!$I:$I,"&gt;="&amp;DY$39))</f>
        <v/>
      </c>
      <c r="DZ51" s="18" t="str">
        <f ca="1">IF(DZ$40="","",COUNTIFS(RESIDENTS!$AT:$AT,"&lt;="&amp;DZ$40,RESIDENTS!$H:$H,"",RESIDENTS!$I:$I,"")+
COUNTIFS(RESIDENTS!$AT:$AT,"&lt;="&amp;DZ$40,RESIDENTS!$H:$H,"",RESIDENTS!$I:$I,"&gt;="&amp;DZ$39)+
COUNTIFS(RESIDENTS!$AT:$AT,"&lt;="&amp;DZ$40,RESIDENTS!$H:$H,"&lt;="&amp;DZ$40,RESIDENTS!$I:$I,"")+
COUNTIFS(RESIDENTS!$AT:$AT,"&lt;="&amp;DZ$40,RESIDENTS!$H:$H,"&lt;="&amp;DZ$40,RESIDENTS!$I:$I,"&gt;="&amp;DZ$39))</f>
        <v/>
      </c>
      <c r="EA51" s="18" t="str">
        <f ca="1">IF(EA$40="","",COUNTIFS(RESIDENTS!$AT:$AT,"&lt;="&amp;EA$40,RESIDENTS!$H:$H,"",RESIDENTS!$I:$I,"")+
COUNTIFS(RESIDENTS!$AT:$AT,"&lt;="&amp;EA$40,RESIDENTS!$H:$H,"",RESIDENTS!$I:$I,"&gt;="&amp;EA$39)+
COUNTIFS(RESIDENTS!$AT:$AT,"&lt;="&amp;EA$40,RESIDENTS!$H:$H,"&lt;="&amp;EA$40,RESIDENTS!$I:$I,"")+
COUNTIFS(RESIDENTS!$AT:$AT,"&lt;="&amp;EA$40,RESIDENTS!$H:$H,"&lt;="&amp;EA$40,RESIDENTS!$I:$I,"&gt;="&amp;EA$39))</f>
        <v/>
      </c>
      <c r="EB51" s="18" t="str">
        <f ca="1">IF(EB$40="","",COUNTIFS(RESIDENTS!$AT:$AT,"&lt;="&amp;EB$40,RESIDENTS!$H:$H,"",RESIDENTS!$I:$I,"")+
COUNTIFS(RESIDENTS!$AT:$AT,"&lt;="&amp;EB$40,RESIDENTS!$H:$H,"",RESIDENTS!$I:$I,"&gt;="&amp;EB$39)+
COUNTIFS(RESIDENTS!$AT:$AT,"&lt;="&amp;EB$40,RESIDENTS!$H:$H,"&lt;="&amp;EB$40,RESIDENTS!$I:$I,"")+
COUNTIFS(RESIDENTS!$AT:$AT,"&lt;="&amp;EB$40,RESIDENTS!$H:$H,"&lt;="&amp;EB$40,RESIDENTS!$I:$I,"&gt;="&amp;EB$39))</f>
        <v/>
      </c>
      <c r="EC51" s="18" t="str">
        <f ca="1">IF(EC$40="","",COUNTIFS(RESIDENTS!$AT:$AT,"&lt;="&amp;EC$40,RESIDENTS!$H:$H,"",RESIDENTS!$I:$I,"")+
COUNTIFS(RESIDENTS!$AT:$AT,"&lt;="&amp;EC$40,RESIDENTS!$H:$H,"",RESIDENTS!$I:$I,"&gt;="&amp;EC$39)+
COUNTIFS(RESIDENTS!$AT:$AT,"&lt;="&amp;EC$40,RESIDENTS!$H:$H,"&lt;="&amp;EC$40,RESIDENTS!$I:$I,"")+
COUNTIFS(RESIDENTS!$AT:$AT,"&lt;="&amp;EC$40,RESIDENTS!$H:$H,"&lt;="&amp;EC$40,RESIDENTS!$I:$I,"&gt;="&amp;EC$39))</f>
        <v/>
      </c>
      <c r="ED51" s="18" t="str">
        <f ca="1">IF(ED$40="","",COUNTIFS(RESIDENTS!$AT:$AT,"&lt;="&amp;ED$40,RESIDENTS!$H:$H,"",RESIDENTS!$I:$I,"")+
COUNTIFS(RESIDENTS!$AT:$AT,"&lt;="&amp;ED$40,RESIDENTS!$H:$H,"",RESIDENTS!$I:$I,"&gt;="&amp;ED$39)+
COUNTIFS(RESIDENTS!$AT:$AT,"&lt;="&amp;ED$40,RESIDENTS!$H:$H,"&lt;="&amp;ED$40,RESIDENTS!$I:$I,"")+
COUNTIFS(RESIDENTS!$AT:$AT,"&lt;="&amp;ED$40,RESIDENTS!$H:$H,"&lt;="&amp;ED$40,RESIDENTS!$I:$I,"&gt;="&amp;ED$39))</f>
        <v/>
      </c>
      <c r="EE51" s="18" t="str">
        <f ca="1">IF(EE$40="","",COUNTIFS(RESIDENTS!$AT:$AT,"&lt;="&amp;EE$40,RESIDENTS!$H:$H,"",RESIDENTS!$I:$I,"")+
COUNTIFS(RESIDENTS!$AT:$AT,"&lt;="&amp;EE$40,RESIDENTS!$H:$H,"",RESIDENTS!$I:$I,"&gt;="&amp;EE$39)+
COUNTIFS(RESIDENTS!$AT:$AT,"&lt;="&amp;EE$40,RESIDENTS!$H:$H,"&lt;="&amp;EE$40,RESIDENTS!$I:$I,"")+
COUNTIFS(RESIDENTS!$AT:$AT,"&lt;="&amp;EE$40,RESIDENTS!$H:$H,"&lt;="&amp;EE$40,RESIDENTS!$I:$I,"&gt;="&amp;EE$39))</f>
        <v/>
      </c>
      <c r="EF51" s="18" t="str">
        <f ca="1">IF(EF$40="","",COUNTIFS(RESIDENTS!$AT:$AT,"&lt;="&amp;EF$40,RESIDENTS!$H:$H,"",RESIDENTS!$I:$I,"")+
COUNTIFS(RESIDENTS!$AT:$AT,"&lt;="&amp;EF$40,RESIDENTS!$H:$H,"",RESIDENTS!$I:$I,"&gt;="&amp;EF$39)+
COUNTIFS(RESIDENTS!$AT:$AT,"&lt;="&amp;EF$40,RESIDENTS!$H:$H,"&lt;="&amp;EF$40,RESIDENTS!$I:$I,"")+
COUNTIFS(RESIDENTS!$AT:$AT,"&lt;="&amp;EF$40,RESIDENTS!$H:$H,"&lt;="&amp;EF$40,RESIDENTS!$I:$I,"&gt;="&amp;EF$39))</f>
        <v/>
      </c>
      <c r="EG51" s="18" t="str">
        <f ca="1">IF(EG$40="","",COUNTIFS(RESIDENTS!$AT:$AT,"&lt;="&amp;EG$40,RESIDENTS!$H:$H,"",RESIDENTS!$I:$I,"")+
COUNTIFS(RESIDENTS!$AT:$AT,"&lt;="&amp;EG$40,RESIDENTS!$H:$H,"",RESIDENTS!$I:$I,"&gt;="&amp;EG$39)+
COUNTIFS(RESIDENTS!$AT:$AT,"&lt;="&amp;EG$40,RESIDENTS!$H:$H,"&lt;="&amp;EG$40,RESIDENTS!$I:$I,"")+
COUNTIFS(RESIDENTS!$AT:$AT,"&lt;="&amp;EG$40,RESIDENTS!$H:$H,"&lt;="&amp;EG$40,RESIDENTS!$I:$I,"&gt;="&amp;EG$39))</f>
        <v/>
      </c>
      <c r="EH51" s="18" t="str">
        <f ca="1">IF(EH$40="","",COUNTIFS(RESIDENTS!$AT:$AT,"&lt;="&amp;EH$40,RESIDENTS!$H:$H,"",RESIDENTS!$I:$I,"")+
COUNTIFS(RESIDENTS!$AT:$AT,"&lt;="&amp;EH$40,RESIDENTS!$H:$H,"",RESIDENTS!$I:$I,"&gt;="&amp;EH$39)+
COUNTIFS(RESIDENTS!$AT:$AT,"&lt;="&amp;EH$40,RESIDENTS!$H:$H,"&lt;="&amp;EH$40,RESIDENTS!$I:$I,"")+
COUNTIFS(RESIDENTS!$AT:$AT,"&lt;="&amp;EH$40,RESIDENTS!$H:$H,"&lt;="&amp;EH$40,RESIDENTS!$I:$I,"&gt;="&amp;EH$39))</f>
        <v/>
      </c>
      <c r="EI51" s="18" t="str">
        <f ca="1">IF(EI$40="","",COUNTIFS(RESIDENTS!$AT:$AT,"&lt;="&amp;EI$40,RESIDENTS!$H:$H,"",RESIDENTS!$I:$I,"")+
COUNTIFS(RESIDENTS!$AT:$AT,"&lt;="&amp;EI$40,RESIDENTS!$H:$H,"",RESIDENTS!$I:$I,"&gt;="&amp;EI$39)+
COUNTIFS(RESIDENTS!$AT:$AT,"&lt;="&amp;EI$40,RESIDENTS!$H:$H,"&lt;="&amp;EI$40,RESIDENTS!$I:$I,"")+
COUNTIFS(RESIDENTS!$AT:$AT,"&lt;="&amp;EI$40,RESIDENTS!$H:$H,"&lt;="&amp;EI$40,RESIDENTS!$I:$I,"&gt;="&amp;EI$39))</f>
        <v/>
      </c>
      <c r="EJ51" s="18" t="str">
        <f ca="1">IF(EJ$40="","",COUNTIFS(RESIDENTS!$AT:$AT,"&lt;="&amp;EJ$40,RESIDENTS!$H:$H,"",RESIDENTS!$I:$I,"")+
COUNTIFS(RESIDENTS!$AT:$AT,"&lt;="&amp;EJ$40,RESIDENTS!$H:$H,"",RESIDENTS!$I:$I,"&gt;="&amp;EJ$39)+
COUNTIFS(RESIDENTS!$AT:$AT,"&lt;="&amp;EJ$40,RESIDENTS!$H:$H,"&lt;="&amp;EJ$40,RESIDENTS!$I:$I,"")+
COUNTIFS(RESIDENTS!$AT:$AT,"&lt;="&amp;EJ$40,RESIDENTS!$H:$H,"&lt;="&amp;EJ$40,RESIDENTS!$I:$I,"&gt;="&amp;EJ$39))</f>
        <v/>
      </c>
      <c r="EK51" s="18" t="str">
        <f ca="1">IF(EK$40="","",COUNTIFS(RESIDENTS!$AT:$AT,"&lt;="&amp;EK$40,RESIDENTS!$H:$H,"",RESIDENTS!$I:$I,"")+
COUNTIFS(RESIDENTS!$AT:$AT,"&lt;="&amp;EK$40,RESIDENTS!$H:$H,"",RESIDENTS!$I:$I,"&gt;="&amp;EK$39)+
COUNTIFS(RESIDENTS!$AT:$AT,"&lt;="&amp;EK$40,RESIDENTS!$H:$H,"&lt;="&amp;EK$40,RESIDENTS!$I:$I,"")+
COUNTIFS(RESIDENTS!$AT:$AT,"&lt;="&amp;EK$40,RESIDENTS!$H:$H,"&lt;="&amp;EK$40,RESIDENTS!$I:$I,"&gt;="&amp;EK$39))</f>
        <v/>
      </c>
      <c r="EL51" s="18" t="str">
        <f ca="1">IF(EL$40="","",COUNTIFS(RESIDENTS!$AT:$AT,"&lt;="&amp;EL$40,RESIDENTS!$H:$H,"",RESIDENTS!$I:$I,"")+
COUNTIFS(RESIDENTS!$AT:$AT,"&lt;="&amp;EL$40,RESIDENTS!$H:$H,"",RESIDENTS!$I:$I,"&gt;="&amp;EL$39)+
COUNTIFS(RESIDENTS!$AT:$AT,"&lt;="&amp;EL$40,RESIDENTS!$H:$H,"&lt;="&amp;EL$40,RESIDENTS!$I:$I,"")+
COUNTIFS(RESIDENTS!$AT:$AT,"&lt;="&amp;EL$40,RESIDENTS!$H:$H,"&lt;="&amp;EL$40,RESIDENTS!$I:$I,"&gt;="&amp;EL$39))</f>
        <v/>
      </c>
      <c r="EM51" s="18" t="str">
        <f ca="1">IF(EM$40="","",COUNTIFS(RESIDENTS!$AT:$AT,"&lt;="&amp;EM$40,RESIDENTS!$H:$H,"",RESIDENTS!$I:$I,"")+
COUNTIFS(RESIDENTS!$AT:$AT,"&lt;="&amp;EM$40,RESIDENTS!$H:$H,"",RESIDENTS!$I:$I,"&gt;="&amp;EM$39)+
COUNTIFS(RESIDENTS!$AT:$AT,"&lt;="&amp;EM$40,RESIDENTS!$H:$H,"&lt;="&amp;EM$40,RESIDENTS!$I:$I,"")+
COUNTIFS(RESIDENTS!$AT:$AT,"&lt;="&amp;EM$40,RESIDENTS!$H:$H,"&lt;="&amp;EM$40,RESIDENTS!$I:$I,"&gt;="&amp;EM$39))</f>
        <v/>
      </c>
      <c r="EN51" s="18" t="str">
        <f ca="1">IF(EN$40="","",COUNTIFS(RESIDENTS!$AT:$AT,"&lt;="&amp;EN$40,RESIDENTS!$H:$H,"",RESIDENTS!$I:$I,"")+
COUNTIFS(RESIDENTS!$AT:$AT,"&lt;="&amp;EN$40,RESIDENTS!$H:$H,"",RESIDENTS!$I:$I,"&gt;="&amp;EN$39)+
COUNTIFS(RESIDENTS!$AT:$AT,"&lt;="&amp;EN$40,RESIDENTS!$H:$H,"&lt;="&amp;EN$40,RESIDENTS!$I:$I,"")+
COUNTIFS(RESIDENTS!$AT:$AT,"&lt;="&amp;EN$40,RESIDENTS!$H:$H,"&lt;="&amp;EN$40,RESIDENTS!$I:$I,"&gt;="&amp;EN$39))</f>
        <v/>
      </c>
      <c r="EO51" s="18" t="str">
        <f ca="1">IF(EO$40="","",COUNTIFS(RESIDENTS!$AT:$AT,"&lt;="&amp;EO$40,RESIDENTS!$H:$H,"",RESIDENTS!$I:$I,"")+
COUNTIFS(RESIDENTS!$AT:$AT,"&lt;="&amp;EO$40,RESIDENTS!$H:$H,"",RESIDENTS!$I:$I,"&gt;="&amp;EO$39)+
COUNTIFS(RESIDENTS!$AT:$AT,"&lt;="&amp;EO$40,RESIDENTS!$H:$H,"&lt;="&amp;EO$40,RESIDENTS!$I:$I,"")+
COUNTIFS(RESIDENTS!$AT:$AT,"&lt;="&amp;EO$40,RESIDENTS!$H:$H,"&lt;="&amp;EO$40,RESIDENTS!$I:$I,"&gt;="&amp;EO$39))</f>
        <v/>
      </c>
      <c r="EP51" s="18" t="str">
        <f ca="1">IF(EP$40="","",COUNTIFS(RESIDENTS!$AT:$AT,"&lt;="&amp;EP$40,RESIDENTS!$H:$H,"",RESIDENTS!$I:$I,"")+
COUNTIFS(RESIDENTS!$AT:$AT,"&lt;="&amp;EP$40,RESIDENTS!$H:$H,"",RESIDENTS!$I:$I,"&gt;="&amp;EP$39)+
COUNTIFS(RESIDENTS!$AT:$AT,"&lt;="&amp;EP$40,RESIDENTS!$H:$H,"&lt;="&amp;EP$40,RESIDENTS!$I:$I,"")+
COUNTIFS(RESIDENTS!$AT:$AT,"&lt;="&amp;EP$40,RESIDENTS!$H:$H,"&lt;="&amp;EP$40,RESIDENTS!$I:$I,"&gt;="&amp;EP$39))</f>
        <v/>
      </c>
      <c r="EQ51" s="18" t="str">
        <f ca="1">IF(EQ$40="","",COUNTIFS(RESIDENTS!$AT:$AT,"&lt;="&amp;EQ$40,RESIDENTS!$H:$H,"",RESIDENTS!$I:$I,"")+
COUNTIFS(RESIDENTS!$AT:$AT,"&lt;="&amp;EQ$40,RESIDENTS!$H:$H,"",RESIDENTS!$I:$I,"&gt;="&amp;EQ$39)+
COUNTIFS(RESIDENTS!$AT:$AT,"&lt;="&amp;EQ$40,RESIDENTS!$H:$H,"&lt;="&amp;EQ$40,RESIDENTS!$I:$I,"")+
COUNTIFS(RESIDENTS!$AT:$AT,"&lt;="&amp;EQ$40,RESIDENTS!$H:$H,"&lt;="&amp;EQ$40,RESIDENTS!$I:$I,"&gt;="&amp;EQ$39))</f>
        <v/>
      </c>
      <c r="ER51" s="18" t="str">
        <f ca="1">IF(ER$40="","",COUNTIFS(RESIDENTS!$AT:$AT,"&lt;="&amp;ER$40,RESIDENTS!$H:$H,"",RESIDENTS!$I:$I,"")+
COUNTIFS(RESIDENTS!$AT:$AT,"&lt;="&amp;ER$40,RESIDENTS!$H:$H,"",RESIDENTS!$I:$I,"&gt;="&amp;ER$39)+
COUNTIFS(RESIDENTS!$AT:$AT,"&lt;="&amp;ER$40,RESIDENTS!$H:$H,"&lt;="&amp;ER$40,RESIDENTS!$I:$I,"")+
COUNTIFS(RESIDENTS!$AT:$AT,"&lt;="&amp;ER$40,RESIDENTS!$H:$H,"&lt;="&amp;ER$40,RESIDENTS!$I:$I,"&gt;="&amp;ER$39))</f>
        <v/>
      </c>
      <c r="ES51" s="18" t="str">
        <f ca="1">IF(ES$40="","",COUNTIFS(RESIDENTS!$AT:$AT,"&lt;="&amp;ES$40,RESIDENTS!$H:$H,"",RESIDENTS!$I:$I,"")+
COUNTIFS(RESIDENTS!$AT:$AT,"&lt;="&amp;ES$40,RESIDENTS!$H:$H,"",RESIDENTS!$I:$I,"&gt;="&amp;ES$39)+
COUNTIFS(RESIDENTS!$AT:$AT,"&lt;="&amp;ES$40,RESIDENTS!$H:$H,"&lt;="&amp;ES$40,RESIDENTS!$I:$I,"")+
COUNTIFS(RESIDENTS!$AT:$AT,"&lt;="&amp;ES$40,RESIDENTS!$H:$H,"&lt;="&amp;ES$40,RESIDENTS!$I:$I,"&gt;="&amp;ES$39))</f>
        <v/>
      </c>
      <c r="ET51" s="18" t="str">
        <f ca="1">IF(ET$40="","",COUNTIFS(RESIDENTS!$AT:$AT,"&lt;="&amp;ET$40,RESIDENTS!$H:$H,"",RESIDENTS!$I:$I,"")+
COUNTIFS(RESIDENTS!$AT:$AT,"&lt;="&amp;ET$40,RESIDENTS!$H:$H,"",RESIDENTS!$I:$I,"&gt;="&amp;ET$39)+
COUNTIFS(RESIDENTS!$AT:$AT,"&lt;="&amp;ET$40,RESIDENTS!$H:$H,"&lt;="&amp;ET$40,RESIDENTS!$I:$I,"")+
COUNTIFS(RESIDENTS!$AT:$AT,"&lt;="&amp;ET$40,RESIDENTS!$H:$H,"&lt;="&amp;ET$40,RESIDENTS!$I:$I,"&gt;="&amp;ET$39))</f>
        <v/>
      </c>
      <c r="EU51" s="18" t="str">
        <f ca="1">IF(EU$40="","",COUNTIFS(RESIDENTS!$AT:$AT,"&lt;="&amp;EU$40,RESIDENTS!$H:$H,"",RESIDENTS!$I:$I,"")+
COUNTIFS(RESIDENTS!$AT:$AT,"&lt;="&amp;EU$40,RESIDENTS!$H:$H,"",RESIDENTS!$I:$I,"&gt;="&amp;EU$39)+
COUNTIFS(RESIDENTS!$AT:$AT,"&lt;="&amp;EU$40,RESIDENTS!$H:$H,"&lt;="&amp;EU$40,RESIDENTS!$I:$I,"")+
COUNTIFS(RESIDENTS!$AT:$AT,"&lt;="&amp;EU$40,RESIDENTS!$H:$H,"&lt;="&amp;EU$40,RESIDENTS!$I:$I,"&gt;="&amp;EU$39))</f>
        <v/>
      </c>
      <c r="EV51" s="18" t="str">
        <f ca="1">IF(EV$40="","",COUNTIFS(RESIDENTS!$AT:$AT,"&lt;="&amp;EV$40,RESIDENTS!$H:$H,"",RESIDENTS!$I:$I,"")+
COUNTIFS(RESIDENTS!$AT:$AT,"&lt;="&amp;EV$40,RESIDENTS!$H:$H,"",RESIDENTS!$I:$I,"&gt;="&amp;EV$39)+
COUNTIFS(RESIDENTS!$AT:$AT,"&lt;="&amp;EV$40,RESIDENTS!$H:$H,"&lt;="&amp;EV$40,RESIDENTS!$I:$I,"")+
COUNTIFS(RESIDENTS!$AT:$AT,"&lt;="&amp;EV$40,RESIDENTS!$H:$H,"&lt;="&amp;EV$40,RESIDENTS!$I:$I,"&gt;="&amp;EV$39))</f>
        <v/>
      </c>
      <c r="EW51" s="18" t="str">
        <f ca="1">IF(EW$40="","",COUNTIFS(RESIDENTS!$AT:$AT,"&lt;="&amp;EW$40,RESIDENTS!$H:$H,"",RESIDENTS!$I:$I,"")+
COUNTIFS(RESIDENTS!$AT:$AT,"&lt;="&amp;EW$40,RESIDENTS!$H:$H,"",RESIDENTS!$I:$I,"&gt;="&amp;EW$39)+
COUNTIFS(RESIDENTS!$AT:$AT,"&lt;="&amp;EW$40,RESIDENTS!$H:$H,"&lt;="&amp;EW$40,RESIDENTS!$I:$I,"")+
COUNTIFS(RESIDENTS!$AT:$AT,"&lt;="&amp;EW$40,RESIDENTS!$H:$H,"&lt;="&amp;EW$40,RESIDENTS!$I:$I,"&gt;="&amp;EW$39))</f>
        <v/>
      </c>
      <c r="EX51" s="18" t="str">
        <f ca="1">IF(EX$40="","",COUNTIFS(RESIDENTS!$AT:$AT,"&lt;="&amp;EX$40,RESIDENTS!$H:$H,"",RESIDENTS!$I:$I,"")+
COUNTIFS(RESIDENTS!$AT:$AT,"&lt;="&amp;EX$40,RESIDENTS!$H:$H,"",RESIDENTS!$I:$I,"&gt;="&amp;EX$39)+
COUNTIFS(RESIDENTS!$AT:$AT,"&lt;="&amp;EX$40,RESIDENTS!$H:$H,"&lt;="&amp;EX$40,RESIDENTS!$I:$I,"")+
COUNTIFS(RESIDENTS!$AT:$AT,"&lt;="&amp;EX$40,RESIDENTS!$H:$H,"&lt;="&amp;EX$40,RESIDENTS!$I:$I,"&gt;="&amp;EX$39))</f>
        <v/>
      </c>
      <c r="EY51" s="18" t="str">
        <f ca="1">IF(EY$40="","",COUNTIFS(RESIDENTS!$AT:$AT,"&lt;="&amp;EY$40,RESIDENTS!$H:$H,"",RESIDENTS!$I:$I,"")+
COUNTIFS(RESIDENTS!$AT:$AT,"&lt;="&amp;EY$40,RESIDENTS!$H:$H,"",RESIDENTS!$I:$I,"&gt;="&amp;EY$39)+
COUNTIFS(RESIDENTS!$AT:$AT,"&lt;="&amp;EY$40,RESIDENTS!$H:$H,"&lt;="&amp;EY$40,RESIDENTS!$I:$I,"")+
COUNTIFS(RESIDENTS!$AT:$AT,"&lt;="&amp;EY$40,RESIDENTS!$H:$H,"&lt;="&amp;EY$40,RESIDENTS!$I:$I,"&gt;="&amp;EY$39))</f>
        <v/>
      </c>
      <c r="EZ51" s="18" t="str">
        <f ca="1">IF(EZ$40="","",COUNTIFS(RESIDENTS!$AT:$AT,"&lt;="&amp;EZ$40,RESIDENTS!$H:$H,"",RESIDENTS!$I:$I,"")+
COUNTIFS(RESIDENTS!$AT:$AT,"&lt;="&amp;EZ$40,RESIDENTS!$H:$H,"",RESIDENTS!$I:$I,"&gt;="&amp;EZ$39)+
COUNTIFS(RESIDENTS!$AT:$AT,"&lt;="&amp;EZ$40,RESIDENTS!$H:$H,"&lt;="&amp;EZ$40,RESIDENTS!$I:$I,"")+
COUNTIFS(RESIDENTS!$AT:$AT,"&lt;="&amp;EZ$40,RESIDENTS!$H:$H,"&lt;="&amp;EZ$40,RESIDENTS!$I:$I,"&gt;="&amp;EZ$39))</f>
        <v/>
      </c>
      <c r="FA51" s="18" t="str">
        <f ca="1">IF(FA$40="","",COUNTIFS(RESIDENTS!$AT:$AT,"&lt;="&amp;FA$40,RESIDENTS!$H:$H,"",RESIDENTS!$I:$I,"")+
COUNTIFS(RESIDENTS!$AT:$AT,"&lt;="&amp;FA$40,RESIDENTS!$H:$H,"",RESIDENTS!$I:$I,"&gt;="&amp;FA$39)+
COUNTIFS(RESIDENTS!$AT:$AT,"&lt;="&amp;FA$40,RESIDENTS!$H:$H,"&lt;="&amp;FA$40,RESIDENTS!$I:$I,"")+
COUNTIFS(RESIDENTS!$AT:$AT,"&lt;="&amp;FA$40,RESIDENTS!$H:$H,"&lt;="&amp;FA$40,RESIDENTS!$I:$I,"&gt;="&amp;FA$39))</f>
        <v/>
      </c>
      <c r="FB51" s="18" t="str">
        <f ca="1">IF(FB$40="","",COUNTIFS(RESIDENTS!$AT:$AT,"&lt;="&amp;FB$40,RESIDENTS!$H:$H,"",RESIDENTS!$I:$I,"")+
COUNTIFS(RESIDENTS!$AT:$AT,"&lt;="&amp;FB$40,RESIDENTS!$H:$H,"",RESIDENTS!$I:$I,"&gt;="&amp;FB$39)+
COUNTIFS(RESIDENTS!$AT:$AT,"&lt;="&amp;FB$40,RESIDENTS!$H:$H,"&lt;="&amp;FB$40,RESIDENTS!$I:$I,"")+
COUNTIFS(RESIDENTS!$AT:$AT,"&lt;="&amp;FB$40,RESIDENTS!$H:$H,"&lt;="&amp;FB$40,RESIDENTS!$I:$I,"&gt;="&amp;FB$39))</f>
        <v/>
      </c>
      <c r="FC51" s="18" t="str">
        <f ca="1">IF(FC$40="","",COUNTIFS(RESIDENTS!$AT:$AT,"&lt;="&amp;FC$40,RESIDENTS!$H:$H,"",RESIDENTS!$I:$I,"")+
COUNTIFS(RESIDENTS!$AT:$AT,"&lt;="&amp;FC$40,RESIDENTS!$H:$H,"",RESIDENTS!$I:$I,"&gt;="&amp;FC$39)+
COUNTIFS(RESIDENTS!$AT:$AT,"&lt;="&amp;FC$40,RESIDENTS!$H:$H,"&lt;="&amp;FC$40,RESIDENTS!$I:$I,"")+
COUNTIFS(RESIDENTS!$AT:$AT,"&lt;="&amp;FC$40,RESIDENTS!$H:$H,"&lt;="&amp;FC$40,RESIDENTS!$I:$I,"&gt;="&amp;FC$39))</f>
        <v/>
      </c>
    </row>
    <row r="52" spans="1:159" ht="15.6" customHeight="1">
      <c r="A52" s="25" t="s">
        <v>255</v>
      </c>
      <c r="B52" s="18">
        <f>IF(B$40="","",COUNTIFS(RESIDENTS!$AY:$AY,"&lt;="&amp;B$40,RESIDENTS!$H:$H,"",RESIDENTS!$I:$I,"")+
COUNTIFS(RESIDENTS!$AY:$AY,"&lt;="&amp;B$40,RESIDENTS!$H:$H,"",RESIDENTS!$I:$I,"&gt;="&amp;B$39)+
COUNTIFS(RESIDENTS!$AY:$AY,"&lt;="&amp;B$40,RESIDENTS!$H:$H,"&lt;="&amp;B$40,RESIDENTS!$I:$I,"")+
COUNTIFS(RESIDENTS!$AY:$AY,"&lt;="&amp;B$40,RESIDENTS!$H:$H,"&lt;="&amp;B$40,RESIDENTS!$I:$I,"&gt;="&amp;B$39))</f>
        <v>0</v>
      </c>
      <c r="C52" s="18">
        <f ca="1">IF(C$40="","",COUNTIFS(RESIDENTS!$AY:$AY,"&lt;="&amp;C$40,RESIDENTS!$H:$H,"",RESIDENTS!$I:$I,"")+
COUNTIFS(RESIDENTS!$AY:$AY,"&lt;="&amp;C$40,RESIDENTS!$H:$H,"",RESIDENTS!$I:$I,"&gt;="&amp;C$39)+
COUNTIFS(RESIDENTS!$AY:$AY,"&lt;="&amp;C$40,RESIDENTS!$H:$H,"&lt;="&amp;C$40,RESIDENTS!$I:$I,"")+
COUNTIFS(RESIDENTS!$AY:$AY,"&lt;="&amp;C$40,RESIDENTS!$H:$H,"&lt;="&amp;C$40,RESIDENTS!$I:$I,"&gt;="&amp;C$39))</f>
        <v>0</v>
      </c>
      <c r="D52" s="18">
        <f ca="1">IF(D$40="","",COUNTIFS(RESIDENTS!$AY:$AY,"&lt;="&amp;D$40,RESIDENTS!$H:$H,"",RESIDENTS!$I:$I,"")+
COUNTIFS(RESIDENTS!$AY:$AY,"&lt;="&amp;D$40,RESIDENTS!$H:$H,"",RESIDENTS!$I:$I,"&gt;="&amp;D$39)+
COUNTIFS(RESIDENTS!$AY:$AY,"&lt;="&amp;D$40,RESIDENTS!$H:$H,"&lt;="&amp;D$40,RESIDENTS!$I:$I,"")+
COUNTIFS(RESIDENTS!$AY:$AY,"&lt;="&amp;D$40,RESIDENTS!$H:$H,"&lt;="&amp;D$40,RESIDENTS!$I:$I,"&gt;="&amp;D$39))</f>
        <v>0</v>
      </c>
      <c r="E52" s="18">
        <f ca="1">IF(E$40="","",COUNTIFS(RESIDENTS!$AY:$AY,"&lt;="&amp;E$40,RESIDENTS!$H:$H,"",RESIDENTS!$I:$I,"")+
COUNTIFS(RESIDENTS!$AY:$AY,"&lt;="&amp;E$40,RESIDENTS!$H:$H,"",RESIDENTS!$I:$I,"&gt;="&amp;E$39)+
COUNTIFS(RESIDENTS!$AY:$AY,"&lt;="&amp;E$40,RESIDENTS!$H:$H,"&lt;="&amp;E$40,RESIDENTS!$I:$I,"")+
COUNTIFS(RESIDENTS!$AY:$AY,"&lt;="&amp;E$40,RESIDENTS!$H:$H,"&lt;="&amp;E$40,RESIDENTS!$I:$I,"&gt;="&amp;E$39))</f>
        <v>0</v>
      </c>
      <c r="F52" s="18">
        <f ca="1">IF(F$40="","",COUNTIFS(RESIDENTS!$AY:$AY,"&lt;="&amp;F$40,RESIDENTS!$H:$H,"",RESIDENTS!$I:$I,"")+
COUNTIFS(RESIDENTS!$AY:$AY,"&lt;="&amp;F$40,RESIDENTS!$H:$H,"",RESIDENTS!$I:$I,"&gt;="&amp;F$39)+
COUNTIFS(RESIDENTS!$AY:$AY,"&lt;="&amp;F$40,RESIDENTS!$H:$H,"&lt;="&amp;F$40,RESIDENTS!$I:$I,"")+
COUNTIFS(RESIDENTS!$AY:$AY,"&lt;="&amp;F$40,RESIDENTS!$H:$H,"&lt;="&amp;F$40,RESIDENTS!$I:$I,"&gt;="&amp;F$39))</f>
        <v>0</v>
      </c>
      <c r="G52" s="18">
        <f ca="1">IF(G$40="","",COUNTIFS(RESIDENTS!$AY:$AY,"&lt;="&amp;G$40,RESIDENTS!$H:$H,"",RESIDENTS!$I:$I,"")+
COUNTIFS(RESIDENTS!$AY:$AY,"&lt;="&amp;G$40,RESIDENTS!$H:$H,"",RESIDENTS!$I:$I,"&gt;="&amp;G$39)+
COUNTIFS(RESIDENTS!$AY:$AY,"&lt;="&amp;G$40,RESIDENTS!$H:$H,"&lt;="&amp;G$40,RESIDENTS!$I:$I,"")+
COUNTIFS(RESIDENTS!$AY:$AY,"&lt;="&amp;G$40,RESIDENTS!$H:$H,"&lt;="&amp;G$40,RESIDENTS!$I:$I,"&gt;="&amp;G$39))</f>
        <v>0</v>
      </c>
      <c r="H52" s="18">
        <f ca="1">IF(H$40="","",COUNTIFS(RESIDENTS!$AY:$AY,"&lt;="&amp;H$40,RESIDENTS!$H:$H,"",RESIDENTS!$I:$I,"")+
COUNTIFS(RESIDENTS!$AY:$AY,"&lt;="&amp;H$40,RESIDENTS!$H:$H,"",RESIDENTS!$I:$I,"&gt;="&amp;H$39)+
COUNTIFS(RESIDENTS!$AY:$AY,"&lt;="&amp;H$40,RESIDENTS!$H:$H,"&lt;="&amp;H$40,RESIDENTS!$I:$I,"")+
COUNTIFS(RESIDENTS!$AY:$AY,"&lt;="&amp;H$40,RESIDENTS!$H:$H,"&lt;="&amp;H$40,RESIDENTS!$I:$I,"&gt;="&amp;H$39))</f>
        <v>0</v>
      </c>
      <c r="I52" s="18">
        <f ca="1">IF(I$40="","",COUNTIFS(RESIDENTS!$AY:$AY,"&lt;="&amp;I$40,RESIDENTS!$H:$H,"",RESIDENTS!$I:$I,"")+
COUNTIFS(RESIDENTS!$AY:$AY,"&lt;="&amp;I$40,RESIDENTS!$H:$H,"",RESIDENTS!$I:$I,"&gt;="&amp;I$39)+
COUNTIFS(RESIDENTS!$AY:$AY,"&lt;="&amp;I$40,RESIDENTS!$H:$H,"&lt;="&amp;I$40,RESIDENTS!$I:$I,"")+
COUNTIFS(RESIDENTS!$AY:$AY,"&lt;="&amp;I$40,RESIDENTS!$H:$H,"&lt;="&amp;I$40,RESIDENTS!$I:$I,"&gt;="&amp;I$39))</f>
        <v>0</v>
      </c>
      <c r="J52" s="18">
        <f ca="1">IF(J$40="","",COUNTIFS(RESIDENTS!$AY:$AY,"&lt;="&amp;J$40,RESIDENTS!$H:$H,"",RESIDENTS!$I:$I,"")+
COUNTIFS(RESIDENTS!$AY:$AY,"&lt;="&amp;J$40,RESIDENTS!$H:$H,"",RESIDENTS!$I:$I,"&gt;="&amp;J$39)+
COUNTIFS(RESIDENTS!$AY:$AY,"&lt;="&amp;J$40,RESIDENTS!$H:$H,"&lt;="&amp;J$40,RESIDENTS!$I:$I,"")+
COUNTIFS(RESIDENTS!$AY:$AY,"&lt;="&amp;J$40,RESIDENTS!$H:$H,"&lt;="&amp;J$40,RESIDENTS!$I:$I,"&gt;="&amp;J$39))</f>
        <v>0</v>
      </c>
      <c r="K52" s="18">
        <f ca="1">IF(K$40="","",COUNTIFS(RESIDENTS!$AY:$AY,"&lt;="&amp;K$40,RESIDENTS!$H:$H,"",RESIDENTS!$I:$I,"")+
COUNTIFS(RESIDENTS!$AY:$AY,"&lt;="&amp;K$40,RESIDENTS!$H:$H,"",RESIDENTS!$I:$I,"&gt;="&amp;K$39)+
COUNTIFS(RESIDENTS!$AY:$AY,"&lt;="&amp;K$40,RESIDENTS!$H:$H,"&lt;="&amp;K$40,RESIDENTS!$I:$I,"")+
COUNTIFS(RESIDENTS!$AY:$AY,"&lt;="&amp;K$40,RESIDENTS!$H:$H,"&lt;="&amp;K$40,RESIDENTS!$I:$I,"&gt;="&amp;K$39))</f>
        <v>0</v>
      </c>
      <c r="L52" s="18">
        <f ca="1">IF(L$40="","",COUNTIFS(RESIDENTS!$AY:$AY,"&lt;="&amp;L$40,RESIDENTS!$H:$H,"",RESIDENTS!$I:$I,"")+
COUNTIFS(RESIDENTS!$AY:$AY,"&lt;="&amp;L$40,RESIDENTS!$H:$H,"",RESIDENTS!$I:$I,"&gt;="&amp;L$39)+
COUNTIFS(RESIDENTS!$AY:$AY,"&lt;="&amp;L$40,RESIDENTS!$H:$H,"&lt;="&amp;L$40,RESIDENTS!$I:$I,"")+
COUNTIFS(RESIDENTS!$AY:$AY,"&lt;="&amp;L$40,RESIDENTS!$H:$H,"&lt;="&amp;L$40,RESIDENTS!$I:$I,"&gt;="&amp;L$39))</f>
        <v>0</v>
      </c>
      <c r="M52" s="18">
        <f ca="1">IF(M$40="","",COUNTIFS(RESIDENTS!$AY:$AY,"&lt;="&amp;M$40,RESIDENTS!$H:$H,"",RESIDENTS!$I:$I,"")+
COUNTIFS(RESIDENTS!$AY:$AY,"&lt;="&amp;M$40,RESIDENTS!$H:$H,"",RESIDENTS!$I:$I,"&gt;="&amp;M$39)+
COUNTIFS(RESIDENTS!$AY:$AY,"&lt;="&amp;M$40,RESIDENTS!$H:$H,"&lt;="&amp;M$40,RESIDENTS!$I:$I,"")+
COUNTIFS(RESIDENTS!$AY:$AY,"&lt;="&amp;M$40,RESIDENTS!$H:$H,"&lt;="&amp;M$40,RESIDENTS!$I:$I,"&gt;="&amp;M$39))</f>
        <v>0</v>
      </c>
      <c r="N52" s="18">
        <f ca="1">IF(N$40="","",COUNTIFS(RESIDENTS!$AY:$AY,"&lt;="&amp;N$40,RESIDENTS!$H:$H,"",RESIDENTS!$I:$I,"")+
COUNTIFS(RESIDENTS!$AY:$AY,"&lt;="&amp;N$40,RESIDENTS!$H:$H,"",RESIDENTS!$I:$I,"&gt;="&amp;N$39)+
COUNTIFS(RESIDENTS!$AY:$AY,"&lt;="&amp;N$40,RESIDENTS!$H:$H,"&lt;="&amp;N$40,RESIDENTS!$I:$I,"")+
COUNTIFS(RESIDENTS!$AY:$AY,"&lt;="&amp;N$40,RESIDENTS!$H:$H,"&lt;="&amp;N$40,RESIDENTS!$I:$I,"&gt;="&amp;N$39))</f>
        <v>0</v>
      </c>
      <c r="O52" s="18">
        <f ca="1">IF(O$40="","",COUNTIFS(RESIDENTS!$AY:$AY,"&lt;="&amp;O$40,RESIDENTS!$H:$H,"",RESIDENTS!$I:$I,"")+
COUNTIFS(RESIDENTS!$AY:$AY,"&lt;="&amp;O$40,RESIDENTS!$H:$H,"",RESIDENTS!$I:$I,"&gt;="&amp;O$39)+
COUNTIFS(RESIDENTS!$AY:$AY,"&lt;="&amp;O$40,RESIDENTS!$H:$H,"&lt;="&amp;O$40,RESIDENTS!$I:$I,"")+
COUNTIFS(RESIDENTS!$AY:$AY,"&lt;="&amp;O$40,RESIDENTS!$H:$H,"&lt;="&amp;O$40,RESIDENTS!$I:$I,"&gt;="&amp;O$39))</f>
        <v>0</v>
      </c>
      <c r="P52" s="18">
        <f ca="1">IF(P$40="","",COUNTIFS(RESIDENTS!$AY:$AY,"&lt;="&amp;P$40,RESIDENTS!$H:$H,"",RESIDENTS!$I:$I,"")+
COUNTIFS(RESIDENTS!$AY:$AY,"&lt;="&amp;P$40,RESIDENTS!$H:$H,"",RESIDENTS!$I:$I,"&gt;="&amp;P$39)+
COUNTIFS(RESIDENTS!$AY:$AY,"&lt;="&amp;P$40,RESIDENTS!$H:$H,"&lt;="&amp;P$40,RESIDENTS!$I:$I,"")+
COUNTIFS(RESIDENTS!$AY:$AY,"&lt;="&amp;P$40,RESIDENTS!$H:$H,"&lt;="&amp;P$40,RESIDENTS!$I:$I,"&gt;="&amp;P$39))</f>
        <v>0</v>
      </c>
      <c r="Q52" s="18">
        <f ca="1">IF(Q$40="","",COUNTIFS(RESIDENTS!$AY:$AY,"&lt;="&amp;Q$40,RESIDENTS!$H:$H,"",RESIDENTS!$I:$I,"")+
COUNTIFS(RESIDENTS!$AY:$AY,"&lt;="&amp;Q$40,RESIDENTS!$H:$H,"",RESIDENTS!$I:$I,"&gt;="&amp;Q$39)+
COUNTIFS(RESIDENTS!$AY:$AY,"&lt;="&amp;Q$40,RESIDENTS!$H:$H,"&lt;="&amp;Q$40,RESIDENTS!$I:$I,"")+
COUNTIFS(RESIDENTS!$AY:$AY,"&lt;="&amp;Q$40,RESIDENTS!$H:$H,"&lt;="&amp;Q$40,RESIDENTS!$I:$I,"&gt;="&amp;Q$39))</f>
        <v>0</v>
      </c>
      <c r="R52" s="18">
        <f ca="1">IF(R$40="","",COUNTIFS(RESIDENTS!$AY:$AY,"&lt;="&amp;R$40,RESIDENTS!$H:$H,"",RESIDENTS!$I:$I,"")+
COUNTIFS(RESIDENTS!$AY:$AY,"&lt;="&amp;R$40,RESIDENTS!$H:$H,"",RESIDENTS!$I:$I,"&gt;="&amp;R$39)+
COUNTIFS(RESIDENTS!$AY:$AY,"&lt;="&amp;R$40,RESIDENTS!$H:$H,"&lt;="&amp;R$40,RESIDENTS!$I:$I,"")+
COUNTIFS(RESIDENTS!$AY:$AY,"&lt;="&amp;R$40,RESIDENTS!$H:$H,"&lt;="&amp;R$40,RESIDENTS!$I:$I,"&gt;="&amp;R$39))</f>
        <v>0</v>
      </c>
      <c r="S52" s="18">
        <f ca="1">IF(S$40="","",COUNTIFS(RESIDENTS!$AY:$AY,"&lt;="&amp;S$40,RESIDENTS!$H:$H,"",RESIDENTS!$I:$I,"")+
COUNTIFS(RESIDENTS!$AY:$AY,"&lt;="&amp;S$40,RESIDENTS!$H:$H,"",RESIDENTS!$I:$I,"&gt;="&amp;S$39)+
COUNTIFS(RESIDENTS!$AY:$AY,"&lt;="&amp;S$40,RESIDENTS!$H:$H,"&lt;="&amp;S$40,RESIDENTS!$I:$I,"")+
COUNTIFS(RESIDENTS!$AY:$AY,"&lt;="&amp;S$40,RESIDENTS!$H:$H,"&lt;="&amp;S$40,RESIDENTS!$I:$I,"&gt;="&amp;S$39))</f>
        <v>0</v>
      </c>
      <c r="T52" s="18">
        <f ca="1">IF(T$40="","",COUNTIFS(RESIDENTS!$AY:$AY,"&lt;="&amp;T$40,RESIDENTS!$H:$H,"",RESIDENTS!$I:$I,"")+
COUNTIFS(RESIDENTS!$AY:$AY,"&lt;="&amp;T$40,RESIDENTS!$H:$H,"",RESIDENTS!$I:$I,"&gt;="&amp;T$39)+
COUNTIFS(RESIDENTS!$AY:$AY,"&lt;="&amp;T$40,RESIDENTS!$H:$H,"&lt;="&amp;T$40,RESIDENTS!$I:$I,"")+
COUNTIFS(RESIDENTS!$AY:$AY,"&lt;="&amp;T$40,RESIDENTS!$H:$H,"&lt;="&amp;T$40,RESIDENTS!$I:$I,"&gt;="&amp;T$39))</f>
        <v>0</v>
      </c>
      <c r="U52" s="18">
        <f ca="1">IF(U$40="","",COUNTIFS(RESIDENTS!$AY:$AY,"&lt;="&amp;U$40,RESIDENTS!$H:$H,"",RESIDENTS!$I:$I,"")+
COUNTIFS(RESIDENTS!$AY:$AY,"&lt;="&amp;U$40,RESIDENTS!$H:$H,"",RESIDENTS!$I:$I,"&gt;="&amp;U$39)+
COUNTIFS(RESIDENTS!$AY:$AY,"&lt;="&amp;U$40,RESIDENTS!$H:$H,"&lt;="&amp;U$40,RESIDENTS!$I:$I,"")+
COUNTIFS(RESIDENTS!$AY:$AY,"&lt;="&amp;U$40,RESIDENTS!$H:$H,"&lt;="&amp;U$40,RESIDENTS!$I:$I,"&gt;="&amp;U$39))</f>
        <v>0</v>
      </c>
      <c r="V52" s="18">
        <f ca="1">IF(V$40="","",COUNTIFS(RESIDENTS!$AY:$AY,"&lt;="&amp;V$40,RESIDENTS!$H:$H,"",RESIDENTS!$I:$I,"")+
COUNTIFS(RESIDENTS!$AY:$AY,"&lt;="&amp;V$40,RESIDENTS!$H:$H,"",RESIDENTS!$I:$I,"&gt;="&amp;V$39)+
COUNTIFS(RESIDENTS!$AY:$AY,"&lt;="&amp;V$40,RESIDENTS!$H:$H,"&lt;="&amp;V$40,RESIDENTS!$I:$I,"")+
COUNTIFS(RESIDENTS!$AY:$AY,"&lt;="&amp;V$40,RESIDENTS!$H:$H,"&lt;="&amp;V$40,RESIDENTS!$I:$I,"&gt;="&amp;V$39))</f>
        <v>0</v>
      </c>
      <c r="W52" s="18">
        <f ca="1">IF(W$40="","",COUNTIFS(RESIDENTS!$AY:$AY,"&lt;="&amp;W$40,RESIDENTS!$H:$H,"",RESIDENTS!$I:$I,"")+
COUNTIFS(RESIDENTS!$AY:$AY,"&lt;="&amp;W$40,RESIDENTS!$H:$H,"",RESIDENTS!$I:$I,"&gt;="&amp;W$39)+
COUNTIFS(RESIDENTS!$AY:$AY,"&lt;="&amp;W$40,RESIDENTS!$H:$H,"&lt;="&amp;W$40,RESIDENTS!$I:$I,"")+
COUNTIFS(RESIDENTS!$AY:$AY,"&lt;="&amp;W$40,RESIDENTS!$H:$H,"&lt;="&amp;W$40,RESIDENTS!$I:$I,"&gt;="&amp;W$39))</f>
        <v>0</v>
      </c>
      <c r="X52" s="18">
        <f ca="1">IF(X$40="","",COUNTIFS(RESIDENTS!$AY:$AY,"&lt;="&amp;X$40,RESIDENTS!$H:$H,"",RESIDENTS!$I:$I,"")+
COUNTIFS(RESIDENTS!$AY:$AY,"&lt;="&amp;X$40,RESIDENTS!$H:$H,"",RESIDENTS!$I:$I,"&gt;="&amp;X$39)+
COUNTIFS(RESIDENTS!$AY:$AY,"&lt;="&amp;X$40,RESIDENTS!$H:$H,"&lt;="&amp;X$40,RESIDENTS!$I:$I,"")+
COUNTIFS(RESIDENTS!$AY:$AY,"&lt;="&amp;X$40,RESIDENTS!$H:$H,"&lt;="&amp;X$40,RESIDENTS!$I:$I,"&gt;="&amp;X$39))</f>
        <v>0</v>
      </c>
      <c r="Y52" s="18">
        <f ca="1">IF(Y$40="","",COUNTIFS(RESIDENTS!$AY:$AY,"&lt;="&amp;Y$40,RESIDENTS!$H:$H,"",RESIDENTS!$I:$I,"")+
COUNTIFS(RESIDENTS!$AY:$AY,"&lt;="&amp;Y$40,RESIDENTS!$H:$H,"",RESIDENTS!$I:$I,"&gt;="&amp;Y$39)+
COUNTIFS(RESIDENTS!$AY:$AY,"&lt;="&amp;Y$40,RESIDENTS!$H:$H,"&lt;="&amp;Y$40,RESIDENTS!$I:$I,"")+
COUNTIFS(RESIDENTS!$AY:$AY,"&lt;="&amp;Y$40,RESIDENTS!$H:$H,"&lt;="&amp;Y$40,RESIDENTS!$I:$I,"&gt;="&amp;Y$39))</f>
        <v>0</v>
      </c>
      <c r="Z52" s="18">
        <f ca="1">IF(Z$40="","",COUNTIFS(RESIDENTS!$AY:$AY,"&lt;="&amp;Z$40,RESIDENTS!$H:$H,"",RESIDENTS!$I:$I,"")+
COUNTIFS(RESIDENTS!$AY:$AY,"&lt;="&amp;Z$40,RESIDENTS!$H:$H,"",RESIDENTS!$I:$I,"&gt;="&amp;Z$39)+
COUNTIFS(RESIDENTS!$AY:$AY,"&lt;="&amp;Z$40,RESIDENTS!$H:$H,"&lt;="&amp;Z$40,RESIDENTS!$I:$I,"")+
COUNTIFS(RESIDENTS!$AY:$AY,"&lt;="&amp;Z$40,RESIDENTS!$H:$H,"&lt;="&amp;Z$40,RESIDENTS!$I:$I,"&gt;="&amp;Z$39))</f>
        <v>0</v>
      </c>
      <c r="AA52" s="18">
        <f ca="1">IF(AA$40="","",COUNTIFS(RESIDENTS!$AY:$AY,"&lt;="&amp;AA$40,RESIDENTS!$H:$H,"",RESIDENTS!$I:$I,"")+
COUNTIFS(RESIDENTS!$AY:$AY,"&lt;="&amp;AA$40,RESIDENTS!$H:$H,"",RESIDENTS!$I:$I,"&gt;="&amp;AA$39)+
COUNTIFS(RESIDENTS!$AY:$AY,"&lt;="&amp;AA$40,RESIDENTS!$H:$H,"&lt;="&amp;AA$40,RESIDENTS!$I:$I,"")+
COUNTIFS(RESIDENTS!$AY:$AY,"&lt;="&amp;AA$40,RESIDENTS!$H:$H,"&lt;="&amp;AA$40,RESIDENTS!$I:$I,"&gt;="&amp;AA$39))</f>
        <v>0</v>
      </c>
      <c r="AB52" s="18">
        <f ca="1">IF(AB$40="","",COUNTIFS(RESIDENTS!$AY:$AY,"&lt;="&amp;AB$40,RESIDENTS!$H:$H,"",RESIDENTS!$I:$I,"")+
COUNTIFS(RESIDENTS!$AY:$AY,"&lt;="&amp;AB$40,RESIDENTS!$H:$H,"",RESIDENTS!$I:$I,"&gt;="&amp;AB$39)+
COUNTIFS(RESIDENTS!$AY:$AY,"&lt;="&amp;AB$40,RESIDENTS!$H:$H,"&lt;="&amp;AB$40,RESIDENTS!$I:$I,"")+
COUNTIFS(RESIDENTS!$AY:$AY,"&lt;="&amp;AB$40,RESIDENTS!$H:$H,"&lt;="&amp;AB$40,RESIDENTS!$I:$I,"&gt;="&amp;AB$39))</f>
        <v>0</v>
      </c>
      <c r="AC52" s="18">
        <f ca="1">IF(AC$40="","",COUNTIFS(RESIDENTS!$AY:$AY,"&lt;="&amp;AC$40,RESIDENTS!$H:$H,"",RESIDENTS!$I:$I,"")+
COUNTIFS(RESIDENTS!$AY:$AY,"&lt;="&amp;AC$40,RESIDENTS!$H:$H,"",RESIDENTS!$I:$I,"&gt;="&amp;AC$39)+
COUNTIFS(RESIDENTS!$AY:$AY,"&lt;="&amp;AC$40,RESIDENTS!$H:$H,"&lt;="&amp;AC$40,RESIDENTS!$I:$I,"")+
COUNTIFS(RESIDENTS!$AY:$AY,"&lt;="&amp;AC$40,RESIDENTS!$H:$H,"&lt;="&amp;AC$40,RESIDENTS!$I:$I,"&gt;="&amp;AC$39))</f>
        <v>0</v>
      </c>
      <c r="AD52" s="18">
        <f ca="1">IF(AD$40="","",COUNTIFS(RESIDENTS!$AY:$AY,"&lt;="&amp;AD$40,RESIDENTS!$H:$H,"",RESIDENTS!$I:$I,"")+
COUNTIFS(RESIDENTS!$AY:$AY,"&lt;="&amp;AD$40,RESIDENTS!$H:$H,"",RESIDENTS!$I:$I,"&gt;="&amp;AD$39)+
COUNTIFS(RESIDENTS!$AY:$AY,"&lt;="&amp;AD$40,RESIDENTS!$H:$H,"&lt;="&amp;AD$40,RESIDENTS!$I:$I,"")+
COUNTIFS(RESIDENTS!$AY:$AY,"&lt;="&amp;AD$40,RESIDENTS!$H:$H,"&lt;="&amp;AD$40,RESIDENTS!$I:$I,"&gt;="&amp;AD$39))</f>
        <v>0</v>
      </c>
      <c r="AE52" s="18">
        <f ca="1">IF(AE$40="","",COUNTIFS(RESIDENTS!$AY:$AY,"&lt;="&amp;AE$40,RESIDENTS!$H:$H,"",RESIDENTS!$I:$I,"")+
COUNTIFS(RESIDENTS!$AY:$AY,"&lt;="&amp;AE$40,RESIDENTS!$H:$H,"",RESIDENTS!$I:$I,"&gt;="&amp;AE$39)+
COUNTIFS(RESIDENTS!$AY:$AY,"&lt;="&amp;AE$40,RESIDENTS!$H:$H,"&lt;="&amp;AE$40,RESIDENTS!$I:$I,"")+
COUNTIFS(RESIDENTS!$AY:$AY,"&lt;="&amp;AE$40,RESIDENTS!$H:$H,"&lt;="&amp;AE$40,RESIDENTS!$I:$I,"&gt;="&amp;AE$39))</f>
        <v>0</v>
      </c>
      <c r="AF52" s="18">
        <f ca="1">IF(AF$40="","",COUNTIFS(RESIDENTS!$AY:$AY,"&lt;="&amp;AF$40,RESIDENTS!$H:$H,"",RESIDENTS!$I:$I,"")+
COUNTIFS(RESIDENTS!$AY:$AY,"&lt;="&amp;AF$40,RESIDENTS!$H:$H,"",RESIDENTS!$I:$I,"&gt;="&amp;AF$39)+
COUNTIFS(RESIDENTS!$AY:$AY,"&lt;="&amp;AF$40,RESIDENTS!$H:$H,"&lt;="&amp;AF$40,RESIDENTS!$I:$I,"")+
COUNTIFS(RESIDENTS!$AY:$AY,"&lt;="&amp;AF$40,RESIDENTS!$H:$H,"&lt;="&amp;AF$40,RESIDENTS!$I:$I,"&gt;="&amp;AF$39))</f>
        <v>0</v>
      </c>
      <c r="AG52" s="18">
        <f ca="1">IF(AG$40="","",COUNTIFS(RESIDENTS!$AY:$AY,"&lt;="&amp;AG$40,RESIDENTS!$H:$H,"",RESIDENTS!$I:$I,"")+
COUNTIFS(RESIDENTS!$AY:$AY,"&lt;="&amp;AG$40,RESIDENTS!$H:$H,"",RESIDENTS!$I:$I,"&gt;="&amp;AG$39)+
COUNTIFS(RESIDENTS!$AY:$AY,"&lt;="&amp;AG$40,RESIDENTS!$H:$H,"&lt;="&amp;AG$40,RESIDENTS!$I:$I,"")+
COUNTIFS(RESIDENTS!$AY:$AY,"&lt;="&amp;AG$40,RESIDENTS!$H:$H,"&lt;="&amp;AG$40,RESIDENTS!$I:$I,"&gt;="&amp;AG$39))</f>
        <v>0</v>
      </c>
      <c r="AH52" s="18">
        <f ca="1">IF(AH$40="","",COUNTIFS(RESIDENTS!$AY:$AY,"&lt;="&amp;AH$40,RESIDENTS!$H:$H,"",RESIDENTS!$I:$I,"")+
COUNTIFS(RESIDENTS!$AY:$AY,"&lt;="&amp;AH$40,RESIDENTS!$H:$H,"",RESIDENTS!$I:$I,"&gt;="&amp;AH$39)+
COUNTIFS(RESIDENTS!$AY:$AY,"&lt;="&amp;AH$40,RESIDENTS!$H:$H,"&lt;="&amp;AH$40,RESIDENTS!$I:$I,"")+
COUNTIFS(RESIDENTS!$AY:$AY,"&lt;="&amp;AH$40,RESIDENTS!$H:$H,"&lt;="&amp;AH$40,RESIDENTS!$I:$I,"&gt;="&amp;AH$39))</f>
        <v>0</v>
      </c>
      <c r="AI52" s="18">
        <f ca="1">IF(AI$40="","",COUNTIFS(RESIDENTS!$AY:$AY,"&lt;="&amp;AI$40,RESIDENTS!$H:$H,"",RESIDENTS!$I:$I,"")+
COUNTIFS(RESIDENTS!$AY:$AY,"&lt;="&amp;AI$40,RESIDENTS!$H:$H,"",RESIDENTS!$I:$I,"&gt;="&amp;AI$39)+
COUNTIFS(RESIDENTS!$AY:$AY,"&lt;="&amp;AI$40,RESIDENTS!$H:$H,"&lt;="&amp;AI$40,RESIDENTS!$I:$I,"")+
COUNTIFS(RESIDENTS!$AY:$AY,"&lt;="&amp;AI$40,RESIDENTS!$H:$H,"&lt;="&amp;AI$40,RESIDENTS!$I:$I,"&gt;="&amp;AI$39))</f>
        <v>0</v>
      </c>
      <c r="AJ52" s="18" t="str">
        <f ca="1">IF(AJ$40="","",COUNTIFS(RESIDENTS!$AY:$AY,"&lt;="&amp;AJ$40,RESIDENTS!$H:$H,"",RESIDENTS!$I:$I,"")+
COUNTIFS(RESIDENTS!$AY:$AY,"&lt;="&amp;AJ$40,RESIDENTS!$H:$H,"",RESIDENTS!$I:$I,"&gt;="&amp;AJ$39)+
COUNTIFS(RESIDENTS!$AY:$AY,"&lt;="&amp;AJ$40,RESIDENTS!$H:$H,"&lt;="&amp;AJ$40,RESIDENTS!$I:$I,"")+
COUNTIFS(RESIDENTS!$AY:$AY,"&lt;="&amp;AJ$40,RESIDENTS!$H:$H,"&lt;="&amp;AJ$40,RESIDENTS!$I:$I,"&gt;="&amp;AJ$39))</f>
        <v/>
      </c>
      <c r="AK52" s="18" t="str">
        <f ca="1">IF(AK$40="","",COUNTIFS(RESIDENTS!$AY:$AY,"&lt;="&amp;AK$40,RESIDENTS!$H:$H,"",RESIDENTS!$I:$I,"")+
COUNTIFS(RESIDENTS!$AY:$AY,"&lt;="&amp;AK$40,RESIDENTS!$H:$H,"",RESIDENTS!$I:$I,"&gt;="&amp;AK$39)+
COUNTIFS(RESIDENTS!$AY:$AY,"&lt;="&amp;AK$40,RESIDENTS!$H:$H,"&lt;="&amp;AK$40,RESIDENTS!$I:$I,"")+
COUNTIFS(RESIDENTS!$AY:$AY,"&lt;="&amp;AK$40,RESIDENTS!$H:$H,"&lt;="&amp;AK$40,RESIDENTS!$I:$I,"&gt;="&amp;AK$39))</f>
        <v/>
      </c>
      <c r="AL52" s="18" t="str">
        <f ca="1">IF(AL$40="","",COUNTIFS(RESIDENTS!$AY:$AY,"&lt;="&amp;AL$40,RESIDENTS!$H:$H,"",RESIDENTS!$I:$I,"")+
COUNTIFS(RESIDENTS!$AY:$AY,"&lt;="&amp;AL$40,RESIDENTS!$H:$H,"",RESIDENTS!$I:$I,"&gt;="&amp;AL$39)+
COUNTIFS(RESIDENTS!$AY:$AY,"&lt;="&amp;AL$40,RESIDENTS!$H:$H,"&lt;="&amp;AL$40,RESIDENTS!$I:$I,"")+
COUNTIFS(RESIDENTS!$AY:$AY,"&lt;="&amp;AL$40,RESIDENTS!$H:$H,"&lt;="&amp;AL$40,RESIDENTS!$I:$I,"&gt;="&amp;AL$39))</f>
        <v/>
      </c>
      <c r="AM52" s="18" t="str">
        <f ca="1">IF(AM$40="","",COUNTIFS(RESIDENTS!$AY:$AY,"&lt;="&amp;AM$40,RESIDENTS!$H:$H,"",RESIDENTS!$I:$I,"")+
COUNTIFS(RESIDENTS!$AY:$AY,"&lt;="&amp;AM$40,RESIDENTS!$H:$H,"",RESIDENTS!$I:$I,"&gt;="&amp;AM$39)+
COUNTIFS(RESIDENTS!$AY:$AY,"&lt;="&amp;AM$40,RESIDENTS!$H:$H,"&lt;="&amp;AM$40,RESIDENTS!$I:$I,"")+
COUNTIFS(RESIDENTS!$AY:$AY,"&lt;="&amp;AM$40,RESIDENTS!$H:$H,"&lt;="&amp;AM$40,RESIDENTS!$I:$I,"&gt;="&amp;AM$39))</f>
        <v/>
      </c>
      <c r="AN52" s="18" t="str">
        <f ca="1">IF(AN$40="","",COUNTIFS(RESIDENTS!$AY:$AY,"&lt;="&amp;AN$40,RESIDENTS!$H:$H,"",RESIDENTS!$I:$I,"")+
COUNTIFS(RESIDENTS!$AY:$AY,"&lt;="&amp;AN$40,RESIDENTS!$H:$H,"",RESIDENTS!$I:$I,"&gt;="&amp;AN$39)+
COUNTIFS(RESIDENTS!$AY:$AY,"&lt;="&amp;AN$40,RESIDENTS!$H:$H,"&lt;="&amp;AN$40,RESIDENTS!$I:$I,"")+
COUNTIFS(RESIDENTS!$AY:$AY,"&lt;="&amp;AN$40,RESIDENTS!$H:$H,"&lt;="&amp;AN$40,RESIDENTS!$I:$I,"&gt;="&amp;AN$39))</f>
        <v/>
      </c>
      <c r="AO52" s="18" t="str">
        <f ca="1">IF(AO$40="","",COUNTIFS(RESIDENTS!$AY:$AY,"&lt;="&amp;AO$40,RESIDENTS!$H:$H,"",RESIDENTS!$I:$I,"")+
COUNTIFS(RESIDENTS!$AY:$AY,"&lt;="&amp;AO$40,RESIDENTS!$H:$H,"",RESIDENTS!$I:$I,"&gt;="&amp;AO$39)+
COUNTIFS(RESIDENTS!$AY:$AY,"&lt;="&amp;AO$40,RESIDENTS!$H:$H,"&lt;="&amp;AO$40,RESIDENTS!$I:$I,"")+
COUNTIFS(RESIDENTS!$AY:$AY,"&lt;="&amp;AO$40,RESIDENTS!$H:$H,"&lt;="&amp;AO$40,RESIDENTS!$I:$I,"&gt;="&amp;AO$39))</f>
        <v/>
      </c>
      <c r="AP52" s="18" t="str">
        <f ca="1">IF(AP$40="","",COUNTIFS(RESIDENTS!$AY:$AY,"&lt;="&amp;AP$40,RESIDENTS!$H:$H,"",RESIDENTS!$I:$I,"")+
COUNTIFS(RESIDENTS!$AY:$AY,"&lt;="&amp;AP$40,RESIDENTS!$H:$H,"",RESIDENTS!$I:$I,"&gt;="&amp;AP$39)+
COUNTIFS(RESIDENTS!$AY:$AY,"&lt;="&amp;AP$40,RESIDENTS!$H:$H,"&lt;="&amp;AP$40,RESIDENTS!$I:$I,"")+
COUNTIFS(RESIDENTS!$AY:$AY,"&lt;="&amp;AP$40,RESIDENTS!$H:$H,"&lt;="&amp;AP$40,RESIDENTS!$I:$I,"&gt;="&amp;AP$39))</f>
        <v/>
      </c>
      <c r="AQ52" s="18" t="str">
        <f ca="1">IF(AQ$40="","",COUNTIFS(RESIDENTS!$AY:$AY,"&lt;="&amp;AQ$40,RESIDENTS!$H:$H,"",RESIDENTS!$I:$I,"")+
COUNTIFS(RESIDENTS!$AY:$AY,"&lt;="&amp;AQ$40,RESIDENTS!$H:$H,"",RESIDENTS!$I:$I,"&gt;="&amp;AQ$39)+
COUNTIFS(RESIDENTS!$AY:$AY,"&lt;="&amp;AQ$40,RESIDENTS!$H:$H,"&lt;="&amp;AQ$40,RESIDENTS!$I:$I,"")+
COUNTIFS(RESIDENTS!$AY:$AY,"&lt;="&amp;AQ$40,RESIDENTS!$H:$H,"&lt;="&amp;AQ$40,RESIDENTS!$I:$I,"&gt;="&amp;AQ$39))</f>
        <v/>
      </c>
      <c r="AR52" s="18" t="str">
        <f ca="1">IF(AR$40="","",COUNTIFS(RESIDENTS!$AY:$AY,"&lt;="&amp;AR$40,RESIDENTS!$H:$H,"",RESIDENTS!$I:$I,"")+
COUNTIFS(RESIDENTS!$AY:$AY,"&lt;="&amp;AR$40,RESIDENTS!$H:$H,"",RESIDENTS!$I:$I,"&gt;="&amp;AR$39)+
COUNTIFS(RESIDENTS!$AY:$AY,"&lt;="&amp;AR$40,RESIDENTS!$H:$H,"&lt;="&amp;AR$40,RESIDENTS!$I:$I,"")+
COUNTIFS(RESIDENTS!$AY:$AY,"&lt;="&amp;AR$40,RESIDENTS!$H:$H,"&lt;="&amp;AR$40,RESIDENTS!$I:$I,"&gt;="&amp;AR$39))</f>
        <v/>
      </c>
      <c r="AS52" s="18" t="str">
        <f ca="1">IF(AS$40="","",COUNTIFS(RESIDENTS!$AY:$AY,"&lt;="&amp;AS$40,RESIDENTS!$H:$H,"",RESIDENTS!$I:$I,"")+
COUNTIFS(RESIDENTS!$AY:$AY,"&lt;="&amp;AS$40,RESIDENTS!$H:$H,"",RESIDENTS!$I:$I,"&gt;="&amp;AS$39)+
COUNTIFS(RESIDENTS!$AY:$AY,"&lt;="&amp;AS$40,RESIDENTS!$H:$H,"&lt;="&amp;AS$40,RESIDENTS!$I:$I,"")+
COUNTIFS(RESIDENTS!$AY:$AY,"&lt;="&amp;AS$40,RESIDENTS!$H:$H,"&lt;="&amp;AS$40,RESIDENTS!$I:$I,"&gt;="&amp;AS$39))</f>
        <v/>
      </c>
      <c r="AT52" s="18" t="str">
        <f ca="1">IF(AT$40="","",COUNTIFS(RESIDENTS!$AY:$AY,"&lt;="&amp;AT$40,RESIDENTS!$H:$H,"",RESIDENTS!$I:$I,"")+
COUNTIFS(RESIDENTS!$AY:$AY,"&lt;="&amp;AT$40,RESIDENTS!$H:$H,"",RESIDENTS!$I:$I,"&gt;="&amp;AT$39)+
COUNTIFS(RESIDENTS!$AY:$AY,"&lt;="&amp;AT$40,RESIDENTS!$H:$H,"&lt;="&amp;AT$40,RESIDENTS!$I:$I,"")+
COUNTIFS(RESIDENTS!$AY:$AY,"&lt;="&amp;AT$40,RESIDENTS!$H:$H,"&lt;="&amp;AT$40,RESIDENTS!$I:$I,"&gt;="&amp;AT$39))</f>
        <v/>
      </c>
      <c r="AU52" s="18" t="str">
        <f ca="1">IF(AU$40="","",COUNTIFS(RESIDENTS!$AY:$AY,"&lt;="&amp;AU$40,RESIDENTS!$H:$H,"",RESIDENTS!$I:$I,"")+
COUNTIFS(RESIDENTS!$AY:$AY,"&lt;="&amp;AU$40,RESIDENTS!$H:$H,"",RESIDENTS!$I:$I,"&gt;="&amp;AU$39)+
COUNTIFS(RESIDENTS!$AY:$AY,"&lt;="&amp;AU$40,RESIDENTS!$H:$H,"&lt;="&amp;AU$40,RESIDENTS!$I:$I,"")+
COUNTIFS(RESIDENTS!$AY:$AY,"&lt;="&amp;AU$40,RESIDENTS!$H:$H,"&lt;="&amp;AU$40,RESIDENTS!$I:$I,"&gt;="&amp;AU$39))</f>
        <v/>
      </c>
      <c r="AV52" s="18" t="str">
        <f ca="1">IF(AV$40="","",COUNTIFS(RESIDENTS!$AY:$AY,"&lt;="&amp;AV$40,RESIDENTS!$H:$H,"",RESIDENTS!$I:$I,"")+
COUNTIFS(RESIDENTS!$AY:$AY,"&lt;="&amp;AV$40,RESIDENTS!$H:$H,"",RESIDENTS!$I:$I,"&gt;="&amp;AV$39)+
COUNTIFS(RESIDENTS!$AY:$AY,"&lt;="&amp;AV$40,RESIDENTS!$H:$H,"&lt;="&amp;AV$40,RESIDENTS!$I:$I,"")+
COUNTIFS(RESIDENTS!$AY:$AY,"&lt;="&amp;AV$40,RESIDENTS!$H:$H,"&lt;="&amp;AV$40,RESIDENTS!$I:$I,"&gt;="&amp;AV$39))</f>
        <v/>
      </c>
      <c r="AW52" s="18" t="str">
        <f ca="1">IF(AW$40="","",COUNTIFS(RESIDENTS!$AY:$AY,"&lt;="&amp;AW$40,RESIDENTS!$H:$H,"",RESIDENTS!$I:$I,"")+
COUNTIFS(RESIDENTS!$AY:$AY,"&lt;="&amp;AW$40,RESIDENTS!$H:$H,"",RESIDENTS!$I:$I,"&gt;="&amp;AW$39)+
COUNTIFS(RESIDENTS!$AY:$AY,"&lt;="&amp;AW$40,RESIDENTS!$H:$H,"&lt;="&amp;AW$40,RESIDENTS!$I:$I,"")+
COUNTIFS(RESIDENTS!$AY:$AY,"&lt;="&amp;AW$40,RESIDENTS!$H:$H,"&lt;="&amp;AW$40,RESIDENTS!$I:$I,"&gt;="&amp;AW$39))</f>
        <v/>
      </c>
      <c r="AX52" s="18" t="str">
        <f ca="1">IF(AX$40="","",COUNTIFS(RESIDENTS!$AY:$AY,"&lt;="&amp;AX$40,RESIDENTS!$H:$H,"",RESIDENTS!$I:$I,"")+
COUNTIFS(RESIDENTS!$AY:$AY,"&lt;="&amp;AX$40,RESIDENTS!$H:$H,"",RESIDENTS!$I:$I,"&gt;="&amp;AX$39)+
COUNTIFS(RESIDENTS!$AY:$AY,"&lt;="&amp;AX$40,RESIDENTS!$H:$H,"&lt;="&amp;AX$40,RESIDENTS!$I:$I,"")+
COUNTIFS(RESIDENTS!$AY:$AY,"&lt;="&amp;AX$40,RESIDENTS!$H:$H,"&lt;="&amp;AX$40,RESIDENTS!$I:$I,"&gt;="&amp;AX$39))</f>
        <v/>
      </c>
      <c r="AY52" s="18" t="str">
        <f ca="1">IF(AY$40="","",COUNTIFS(RESIDENTS!$AY:$AY,"&lt;="&amp;AY$40,RESIDENTS!$H:$H,"",RESIDENTS!$I:$I,"")+
COUNTIFS(RESIDENTS!$AY:$AY,"&lt;="&amp;AY$40,RESIDENTS!$H:$H,"",RESIDENTS!$I:$I,"&gt;="&amp;AY$39)+
COUNTIFS(RESIDENTS!$AY:$AY,"&lt;="&amp;AY$40,RESIDENTS!$H:$H,"&lt;="&amp;AY$40,RESIDENTS!$I:$I,"")+
COUNTIFS(RESIDENTS!$AY:$AY,"&lt;="&amp;AY$40,RESIDENTS!$H:$H,"&lt;="&amp;AY$40,RESIDENTS!$I:$I,"&gt;="&amp;AY$39))</f>
        <v/>
      </c>
      <c r="AZ52" s="18" t="str">
        <f ca="1">IF(AZ$40="","",COUNTIFS(RESIDENTS!$AY:$AY,"&lt;="&amp;AZ$40,RESIDENTS!$H:$H,"",RESIDENTS!$I:$I,"")+
COUNTIFS(RESIDENTS!$AY:$AY,"&lt;="&amp;AZ$40,RESIDENTS!$H:$H,"",RESIDENTS!$I:$I,"&gt;="&amp;AZ$39)+
COUNTIFS(RESIDENTS!$AY:$AY,"&lt;="&amp;AZ$40,RESIDENTS!$H:$H,"&lt;="&amp;AZ$40,RESIDENTS!$I:$I,"")+
COUNTIFS(RESIDENTS!$AY:$AY,"&lt;="&amp;AZ$40,RESIDENTS!$H:$H,"&lt;="&amp;AZ$40,RESIDENTS!$I:$I,"&gt;="&amp;AZ$39))</f>
        <v/>
      </c>
      <c r="BA52" s="18" t="str">
        <f ca="1">IF(BA$40="","",COUNTIFS(RESIDENTS!$AY:$AY,"&lt;="&amp;BA$40,RESIDENTS!$H:$H,"",RESIDENTS!$I:$I,"")+
COUNTIFS(RESIDENTS!$AY:$AY,"&lt;="&amp;BA$40,RESIDENTS!$H:$H,"",RESIDENTS!$I:$I,"&gt;="&amp;BA$39)+
COUNTIFS(RESIDENTS!$AY:$AY,"&lt;="&amp;BA$40,RESIDENTS!$H:$H,"&lt;="&amp;BA$40,RESIDENTS!$I:$I,"")+
COUNTIFS(RESIDENTS!$AY:$AY,"&lt;="&amp;BA$40,RESIDENTS!$H:$H,"&lt;="&amp;BA$40,RESIDENTS!$I:$I,"&gt;="&amp;BA$39))</f>
        <v/>
      </c>
      <c r="BB52" s="18" t="str">
        <f ca="1">IF(BB$40="","",COUNTIFS(RESIDENTS!$AY:$AY,"&lt;="&amp;BB$40,RESIDENTS!$H:$H,"",RESIDENTS!$I:$I,"")+
COUNTIFS(RESIDENTS!$AY:$AY,"&lt;="&amp;BB$40,RESIDENTS!$H:$H,"",RESIDENTS!$I:$I,"&gt;="&amp;BB$39)+
COUNTIFS(RESIDENTS!$AY:$AY,"&lt;="&amp;BB$40,RESIDENTS!$H:$H,"&lt;="&amp;BB$40,RESIDENTS!$I:$I,"")+
COUNTIFS(RESIDENTS!$AY:$AY,"&lt;="&amp;BB$40,RESIDENTS!$H:$H,"&lt;="&amp;BB$40,RESIDENTS!$I:$I,"&gt;="&amp;BB$39))</f>
        <v/>
      </c>
      <c r="BC52" s="18" t="str">
        <f ca="1">IF(BC$40="","",COUNTIFS(RESIDENTS!$AY:$AY,"&lt;="&amp;BC$40,RESIDENTS!$H:$H,"",RESIDENTS!$I:$I,"")+
COUNTIFS(RESIDENTS!$AY:$AY,"&lt;="&amp;BC$40,RESIDENTS!$H:$H,"",RESIDENTS!$I:$I,"&gt;="&amp;BC$39)+
COUNTIFS(RESIDENTS!$AY:$AY,"&lt;="&amp;BC$40,RESIDENTS!$H:$H,"&lt;="&amp;BC$40,RESIDENTS!$I:$I,"")+
COUNTIFS(RESIDENTS!$AY:$AY,"&lt;="&amp;BC$40,RESIDENTS!$H:$H,"&lt;="&amp;BC$40,RESIDENTS!$I:$I,"&gt;="&amp;BC$39))</f>
        <v/>
      </c>
      <c r="BD52" s="18" t="str">
        <f ca="1">IF(BD$40="","",COUNTIFS(RESIDENTS!$AY:$AY,"&lt;="&amp;BD$40,RESIDENTS!$H:$H,"",RESIDENTS!$I:$I,"")+
COUNTIFS(RESIDENTS!$AY:$AY,"&lt;="&amp;BD$40,RESIDENTS!$H:$H,"",RESIDENTS!$I:$I,"&gt;="&amp;BD$39)+
COUNTIFS(RESIDENTS!$AY:$AY,"&lt;="&amp;BD$40,RESIDENTS!$H:$H,"&lt;="&amp;BD$40,RESIDENTS!$I:$I,"")+
COUNTIFS(RESIDENTS!$AY:$AY,"&lt;="&amp;BD$40,RESIDENTS!$H:$H,"&lt;="&amp;BD$40,RESIDENTS!$I:$I,"&gt;="&amp;BD$39))</f>
        <v/>
      </c>
      <c r="BE52" s="18" t="str">
        <f ca="1">IF(BE$40="","",COUNTIFS(RESIDENTS!$AY:$AY,"&lt;="&amp;BE$40,RESIDENTS!$H:$H,"",RESIDENTS!$I:$I,"")+
COUNTIFS(RESIDENTS!$AY:$AY,"&lt;="&amp;BE$40,RESIDENTS!$H:$H,"",RESIDENTS!$I:$I,"&gt;="&amp;BE$39)+
COUNTIFS(RESIDENTS!$AY:$AY,"&lt;="&amp;BE$40,RESIDENTS!$H:$H,"&lt;="&amp;BE$40,RESIDENTS!$I:$I,"")+
COUNTIFS(RESIDENTS!$AY:$AY,"&lt;="&amp;BE$40,RESIDENTS!$H:$H,"&lt;="&amp;BE$40,RESIDENTS!$I:$I,"&gt;="&amp;BE$39))</f>
        <v/>
      </c>
      <c r="BF52" s="18" t="str">
        <f ca="1">IF(BF$40="","",COUNTIFS(RESIDENTS!$AY:$AY,"&lt;="&amp;BF$40,RESIDENTS!$H:$H,"",RESIDENTS!$I:$I,"")+
COUNTIFS(RESIDENTS!$AY:$AY,"&lt;="&amp;BF$40,RESIDENTS!$H:$H,"",RESIDENTS!$I:$I,"&gt;="&amp;BF$39)+
COUNTIFS(RESIDENTS!$AY:$AY,"&lt;="&amp;BF$40,RESIDENTS!$H:$H,"&lt;="&amp;BF$40,RESIDENTS!$I:$I,"")+
COUNTIFS(RESIDENTS!$AY:$AY,"&lt;="&amp;BF$40,RESIDENTS!$H:$H,"&lt;="&amp;BF$40,RESIDENTS!$I:$I,"&gt;="&amp;BF$39))</f>
        <v/>
      </c>
      <c r="BG52" s="18" t="str">
        <f ca="1">IF(BG$40="","",COUNTIFS(RESIDENTS!$AY:$AY,"&lt;="&amp;BG$40,RESIDENTS!$H:$H,"",RESIDENTS!$I:$I,"")+
COUNTIFS(RESIDENTS!$AY:$AY,"&lt;="&amp;BG$40,RESIDENTS!$H:$H,"",RESIDENTS!$I:$I,"&gt;="&amp;BG$39)+
COUNTIFS(RESIDENTS!$AY:$AY,"&lt;="&amp;BG$40,RESIDENTS!$H:$H,"&lt;="&amp;BG$40,RESIDENTS!$I:$I,"")+
COUNTIFS(RESIDENTS!$AY:$AY,"&lt;="&amp;BG$40,RESIDENTS!$H:$H,"&lt;="&amp;BG$40,RESIDENTS!$I:$I,"&gt;="&amp;BG$39))</f>
        <v/>
      </c>
      <c r="BH52" s="18" t="str">
        <f ca="1">IF(BH$40="","",COUNTIFS(RESIDENTS!$AY:$AY,"&lt;="&amp;BH$40,RESIDENTS!$H:$H,"",RESIDENTS!$I:$I,"")+
COUNTIFS(RESIDENTS!$AY:$AY,"&lt;="&amp;BH$40,RESIDENTS!$H:$H,"",RESIDENTS!$I:$I,"&gt;="&amp;BH$39)+
COUNTIFS(RESIDENTS!$AY:$AY,"&lt;="&amp;BH$40,RESIDENTS!$H:$H,"&lt;="&amp;BH$40,RESIDENTS!$I:$I,"")+
COUNTIFS(RESIDENTS!$AY:$AY,"&lt;="&amp;BH$40,RESIDENTS!$H:$H,"&lt;="&amp;BH$40,RESIDENTS!$I:$I,"&gt;="&amp;BH$39))</f>
        <v/>
      </c>
      <c r="BI52" s="18" t="str">
        <f ca="1">IF(BI$40="","",COUNTIFS(RESIDENTS!$AY:$AY,"&lt;="&amp;BI$40,RESIDENTS!$H:$H,"",RESIDENTS!$I:$I,"")+
COUNTIFS(RESIDENTS!$AY:$AY,"&lt;="&amp;BI$40,RESIDENTS!$H:$H,"",RESIDENTS!$I:$I,"&gt;="&amp;BI$39)+
COUNTIFS(RESIDENTS!$AY:$AY,"&lt;="&amp;BI$40,RESIDENTS!$H:$H,"&lt;="&amp;BI$40,RESIDENTS!$I:$I,"")+
COUNTIFS(RESIDENTS!$AY:$AY,"&lt;="&amp;BI$40,RESIDENTS!$H:$H,"&lt;="&amp;BI$40,RESIDENTS!$I:$I,"&gt;="&amp;BI$39))</f>
        <v/>
      </c>
      <c r="BJ52" s="18" t="str">
        <f ca="1">IF(BJ$40="","",COUNTIFS(RESIDENTS!$AY:$AY,"&lt;="&amp;BJ$40,RESIDENTS!$H:$H,"",RESIDENTS!$I:$I,"")+
COUNTIFS(RESIDENTS!$AY:$AY,"&lt;="&amp;BJ$40,RESIDENTS!$H:$H,"",RESIDENTS!$I:$I,"&gt;="&amp;BJ$39)+
COUNTIFS(RESIDENTS!$AY:$AY,"&lt;="&amp;BJ$40,RESIDENTS!$H:$H,"&lt;="&amp;BJ$40,RESIDENTS!$I:$I,"")+
COUNTIFS(RESIDENTS!$AY:$AY,"&lt;="&amp;BJ$40,RESIDENTS!$H:$H,"&lt;="&amp;BJ$40,RESIDENTS!$I:$I,"&gt;="&amp;BJ$39))</f>
        <v/>
      </c>
      <c r="BK52" s="18" t="str">
        <f ca="1">IF(BK$40="","",COUNTIFS(RESIDENTS!$AY:$AY,"&lt;="&amp;BK$40,RESIDENTS!$H:$H,"",RESIDENTS!$I:$I,"")+
COUNTIFS(RESIDENTS!$AY:$AY,"&lt;="&amp;BK$40,RESIDENTS!$H:$H,"",RESIDENTS!$I:$I,"&gt;="&amp;BK$39)+
COUNTIFS(RESIDENTS!$AY:$AY,"&lt;="&amp;BK$40,RESIDENTS!$H:$H,"&lt;="&amp;BK$40,RESIDENTS!$I:$I,"")+
COUNTIFS(RESIDENTS!$AY:$AY,"&lt;="&amp;BK$40,RESIDENTS!$H:$H,"&lt;="&amp;BK$40,RESIDENTS!$I:$I,"&gt;="&amp;BK$39))</f>
        <v/>
      </c>
      <c r="BL52" s="18" t="str">
        <f ca="1">IF(BL$40="","",COUNTIFS(RESIDENTS!$AY:$AY,"&lt;="&amp;BL$40,RESIDENTS!$H:$H,"",RESIDENTS!$I:$I,"")+
COUNTIFS(RESIDENTS!$AY:$AY,"&lt;="&amp;BL$40,RESIDENTS!$H:$H,"",RESIDENTS!$I:$I,"&gt;="&amp;BL$39)+
COUNTIFS(RESIDENTS!$AY:$AY,"&lt;="&amp;BL$40,RESIDENTS!$H:$H,"&lt;="&amp;BL$40,RESIDENTS!$I:$I,"")+
COUNTIFS(RESIDENTS!$AY:$AY,"&lt;="&amp;BL$40,RESIDENTS!$H:$H,"&lt;="&amp;BL$40,RESIDENTS!$I:$I,"&gt;="&amp;BL$39))</f>
        <v/>
      </c>
      <c r="BM52" s="18" t="str">
        <f ca="1">IF(BM$40="","",COUNTIFS(RESIDENTS!$AY:$AY,"&lt;="&amp;BM$40,RESIDENTS!$H:$H,"",RESIDENTS!$I:$I,"")+
COUNTIFS(RESIDENTS!$AY:$AY,"&lt;="&amp;BM$40,RESIDENTS!$H:$H,"",RESIDENTS!$I:$I,"&gt;="&amp;BM$39)+
COUNTIFS(RESIDENTS!$AY:$AY,"&lt;="&amp;BM$40,RESIDENTS!$H:$H,"&lt;="&amp;BM$40,RESIDENTS!$I:$I,"")+
COUNTIFS(RESIDENTS!$AY:$AY,"&lt;="&amp;BM$40,RESIDENTS!$H:$H,"&lt;="&amp;BM$40,RESIDENTS!$I:$I,"&gt;="&amp;BM$39))</f>
        <v/>
      </c>
      <c r="BN52" s="18" t="str">
        <f ca="1">IF(BN$40="","",COUNTIFS(RESIDENTS!$AY:$AY,"&lt;="&amp;BN$40,RESIDENTS!$H:$H,"",RESIDENTS!$I:$I,"")+
COUNTIFS(RESIDENTS!$AY:$AY,"&lt;="&amp;BN$40,RESIDENTS!$H:$H,"",RESIDENTS!$I:$I,"&gt;="&amp;BN$39)+
COUNTIFS(RESIDENTS!$AY:$AY,"&lt;="&amp;BN$40,RESIDENTS!$H:$H,"&lt;="&amp;BN$40,RESIDENTS!$I:$I,"")+
COUNTIFS(RESIDENTS!$AY:$AY,"&lt;="&amp;BN$40,RESIDENTS!$H:$H,"&lt;="&amp;BN$40,RESIDENTS!$I:$I,"&gt;="&amp;BN$39))</f>
        <v/>
      </c>
      <c r="BO52" s="18" t="str">
        <f ca="1">IF(BO$40="","",COUNTIFS(RESIDENTS!$AY:$AY,"&lt;="&amp;BO$40,RESIDENTS!$H:$H,"",RESIDENTS!$I:$I,"")+
COUNTIFS(RESIDENTS!$AY:$AY,"&lt;="&amp;BO$40,RESIDENTS!$H:$H,"",RESIDENTS!$I:$I,"&gt;="&amp;BO$39)+
COUNTIFS(RESIDENTS!$AY:$AY,"&lt;="&amp;BO$40,RESIDENTS!$H:$H,"&lt;="&amp;BO$40,RESIDENTS!$I:$I,"")+
COUNTIFS(RESIDENTS!$AY:$AY,"&lt;="&amp;BO$40,RESIDENTS!$H:$H,"&lt;="&amp;BO$40,RESIDENTS!$I:$I,"&gt;="&amp;BO$39))</f>
        <v/>
      </c>
      <c r="BP52" s="18" t="str">
        <f ca="1">IF(BP$40="","",COUNTIFS(RESIDENTS!$AY:$AY,"&lt;="&amp;BP$40,RESIDENTS!$H:$H,"",RESIDENTS!$I:$I,"")+
COUNTIFS(RESIDENTS!$AY:$AY,"&lt;="&amp;BP$40,RESIDENTS!$H:$H,"",RESIDENTS!$I:$I,"&gt;="&amp;BP$39)+
COUNTIFS(RESIDENTS!$AY:$AY,"&lt;="&amp;BP$40,RESIDENTS!$H:$H,"&lt;="&amp;BP$40,RESIDENTS!$I:$I,"")+
COUNTIFS(RESIDENTS!$AY:$AY,"&lt;="&amp;BP$40,RESIDENTS!$H:$H,"&lt;="&amp;BP$40,RESIDENTS!$I:$I,"&gt;="&amp;BP$39))</f>
        <v/>
      </c>
      <c r="BQ52" s="18" t="str">
        <f ca="1">IF(BQ$40="","",COUNTIFS(RESIDENTS!$AY:$AY,"&lt;="&amp;BQ$40,RESIDENTS!$H:$H,"",RESIDENTS!$I:$I,"")+
COUNTIFS(RESIDENTS!$AY:$AY,"&lt;="&amp;BQ$40,RESIDENTS!$H:$H,"",RESIDENTS!$I:$I,"&gt;="&amp;BQ$39)+
COUNTIFS(RESIDENTS!$AY:$AY,"&lt;="&amp;BQ$40,RESIDENTS!$H:$H,"&lt;="&amp;BQ$40,RESIDENTS!$I:$I,"")+
COUNTIFS(RESIDENTS!$AY:$AY,"&lt;="&amp;BQ$40,RESIDENTS!$H:$H,"&lt;="&amp;BQ$40,RESIDENTS!$I:$I,"&gt;="&amp;BQ$39))</f>
        <v/>
      </c>
      <c r="BR52" s="18" t="str">
        <f ca="1">IF(BR$40="","",COUNTIFS(RESIDENTS!$AY:$AY,"&lt;="&amp;BR$40,RESIDENTS!$H:$H,"",RESIDENTS!$I:$I,"")+
COUNTIFS(RESIDENTS!$AY:$AY,"&lt;="&amp;BR$40,RESIDENTS!$H:$H,"",RESIDENTS!$I:$I,"&gt;="&amp;BR$39)+
COUNTIFS(RESIDENTS!$AY:$AY,"&lt;="&amp;BR$40,RESIDENTS!$H:$H,"&lt;="&amp;BR$40,RESIDENTS!$I:$I,"")+
COUNTIFS(RESIDENTS!$AY:$AY,"&lt;="&amp;BR$40,RESIDENTS!$H:$H,"&lt;="&amp;BR$40,RESIDENTS!$I:$I,"&gt;="&amp;BR$39))</f>
        <v/>
      </c>
      <c r="BS52" s="18" t="str">
        <f ca="1">IF(BS$40="","",COUNTIFS(RESIDENTS!$AY:$AY,"&lt;="&amp;BS$40,RESIDENTS!$H:$H,"",RESIDENTS!$I:$I,"")+
COUNTIFS(RESIDENTS!$AY:$AY,"&lt;="&amp;BS$40,RESIDENTS!$H:$H,"",RESIDENTS!$I:$I,"&gt;="&amp;BS$39)+
COUNTIFS(RESIDENTS!$AY:$AY,"&lt;="&amp;BS$40,RESIDENTS!$H:$H,"&lt;="&amp;BS$40,RESIDENTS!$I:$I,"")+
COUNTIFS(RESIDENTS!$AY:$AY,"&lt;="&amp;BS$40,RESIDENTS!$H:$H,"&lt;="&amp;BS$40,RESIDENTS!$I:$I,"&gt;="&amp;BS$39))</f>
        <v/>
      </c>
      <c r="BT52" s="18" t="str">
        <f ca="1">IF(BT$40="","",COUNTIFS(RESIDENTS!$AY:$AY,"&lt;="&amp;BT$40,RESIDENTS!$H:$H,"",RESIDENTS!$I:$I,"")+
COUNTIFS(RESIDENTS!$AY:$AY,"&lt;="&amp;BT$40,RESIDENTS!$H:$H,"",RESIDENTS!$I:$I,"&gt;="&amp;BT$39)+
COUNTIFS(RESIDENTS!$AY:$AY,"&lt;="&amp;BT$40,RESIDENTS!$H:$H,"&lt;="&amp;BT$40,RESIDENTS!$I:$I,"")+
COUNTIFS(RESIDENTS!$AY:$AY,"&lt;="&amp;BT$40,RESIDENTS!$H:$H,"&lt;="&amp;BT$40,RESIDENTS!$I:$I,"&gt;="&amp;BT$39))</f>
        <v/>
      </c>
      <c r="BU52" s="18" t="str">
        <f ca="1">IF(BU$40="","",COUNTIFS(RESIDENTS!$AY:$AY,"&lt;="&amp;BU$40,RESIDENTS!$H:$H,"",RESIDENTS!$I:$I,"")+
COUNTIFS(RESIDENTS!$AY:$AY,"&lt;="&amp;BU$40,RESIDENTS!$H:$H,"",RESIDENTS!$I:$I,"&gt;="&amp;BU$39)+
COUNTIFS(RESIDENTS!$AY:$AY,"&lt;="&amp;BU$40,RESIDENTS!$H:$H,"&lt;="&amp;BU$40,RESIDENTS!$I:$I,"")+
COUNTIFS(RESIDENTS!$AY:$AY,"&lt;="&amp;BU$40,RESIDENTS!$H:$H,"&lt;="&amp;BU$40,RESIDENTS!$I:$I,"&gt;="&amp;BU$39))</f>
        <v/>
      </c>
      <c r="BV52" s="18" t="str">
        <f ca="1">IF(BV$40="","",COUNTIFS(RESIDENTS!$AY:$AY,"&lt;="&amp;BV$40,RESIDENTS!$H:$H,"",RESIDENTS!$I:$I,"")+
COUNTIFS(RESIDENTS!$AY:$AY,"&lt;="&amp;BV$40,RESIDENTS!$H:$H,"",RESIDENTS!$I:$I,"&gt;="&amp;BV$39)+
COUNTIFS(RESIDENTS!$AY:$AY,"&lt;="&amp;BV$40,RESIDENTS!$H:$H,"&lt;="&amp;BV$40,RESIDENTS!$I:$I,"")+
COUNTIFS(RESIDENTS!$AY:$AY,"&lt;="&amp;BV$40,RESIDENTS!$H:$H,"&lt;="&amp;BV$40,RESIDENTS!$I:$I,"&gt;="&amp;BV$39))</f>
        <v/>
      </c>
      <c r="BW52" s="18" t="str">
        <f ca="1">IF(BW$40="","",COUNTIFS(RESIDENTS!$AY:$AY,"&lt;="&amp;BW$40,RESIDENTS!$H:$H,"",RESIDENTS!$I:$I,"")+
COUNTIFS(RESIDENTS!$AY:$AY,"&lt;="&amp;BW$40,RESIDENTS!$H:$H,"",RESIDENTS!$I:$I,"&gt;="&amp;BW$39)+
COUNTIFS(RESIDENTS!$AY:$AY,"&lt;="&amp;BW$40,RESIDENTS!$H:$H,"&lt;="&amp;BW$40,RESIDENTS!$I:$I,"")+
COUNTIFS(RESIDENTS!$AY:$AY,"&lt;="&amp;BW$40,RESIDENTS!$H:$H,"&lt;="&amp;BW$40,RESIDENTS!$I:$I,"&gt;="&amp;BW$39))</f>
        <v/>
      </c>
      <c r="BX52" s="18" t="str">
        <f ca="1">IF(BX$40="","",COUNTIFS(RESIDENTS!$AY:$AY,"&lt;="&amp;BX$40,RESIDENTS!$H:$H,"",RESIDENTS!$I:$I,"")+
COUNTIFS(RESIDENTS!$AY:$AY,"&lt;="&amp;BX$40,RESIDENTS!$H:$H,"",RESIDENTS!$I:$I,"&gt;="&amp;BX$39)+
COUNTIFS(RESIDENTS!$AY:$AY,"&lt;="&amp;BX$40,RESIDENTS!$H:$H,"&lt;="&amp;BX$40,RESIDENTS!$I:$I,"")+
COUNTIFS(RESIDENTS!$AY:$AY,"&lt;="&amp;BX$40,RESIDENTS!$H:$H,"&lt;="&amp;BX$40,RESIDENTS!$I:$I,"&gt;="&amp;BX$39))</f>
        <v/>
      </c>
      <c r="BY52" s="18" t="str">
        <f ca="1">IF(BY$40="","",COUNTIFS(RESIDENTS!$AY:$AY,"&lt;="&amp;BY$40,RESIDENTS!$H:$H,"",RESIDENTS!$I:$I,"")+
COUNTIFS(RESIDENTS!$AY:$AY,"&lt;="&amp;BY$40,RESIDENTS!$H:$H,"",RESIDENTS!$I:$I,"&gt;="&amp;BY$39)+
COUNTIFS(RESIDENTS!$AY:$AY,"&lt;="&amp;BY$40,RESIDENTS!$H:$H,"&lt;="&amp;BY$40,RESIDENTS!$I:$I,"")+
COUNTIFS(RESIDENTS!$AY:$AY,"&lt;="&amp;BY$40,RESIDENTS!$H:$H,"&lt;="&amp;BY$40,RESIDENTS!$I:$I,"&gt;="&amp;BY$39))</f>
        <v/>
      </c>
      <c r="BZ52" s="18" t="str">
        <f ca="1">IF(BZ$40="","",COUNTIFS(RESIDENTS!$AY:$AY,"&lt;="&amp;BZ$40,RESIDENTS!$H:$H,"",RESIDENTS!$I:$I,"")+
COUNTIFS(RESIDENTS!$AY:$AY,"&lt;="&amp;BZ$40,RESIDENTS!$H:$H,"",RESIDENTS!$I:$I,"&gt;="&amp;BZ$39)+
COUNTIFS(RESIDENTS!$AY:$AY,"&lt;="&amp;BZ$40,RESIDENTS!$H:$H,"&lt;="&amp;BZ$40,RESIDENTS!$I:$I,"")+
COUNTIFS(RESIDENTS!$AY:$AY,"&lt;="&amp;BZ$40,RESIDENTS!$H:$H,"&lt;="&amp;BZ$40,RESIDENTS!$I:$I,"&gt;="&amp;BZ$39))</f>
        <v/>
      </c>
      <c r="CA52" s="18" t="str">
        <f ca="1">IF(CA$40="","",COUNTIFS(RESIDENTS!$AY:$AY,"&lt;="&amp;CA$40,RESIDENTS!$H:$H,"",RESIDENTS!$I:$I,"")+
COUNTIFS(RESIDENTS!$AY:$AY,"&lt;="&amp;CA$40,RESIDENTS!$H:$H,"",RESIDENTS!$I:$I,"&gt;="&amp;CA$39)+
COUNTIFS(RESIDENTS!$AY:$AY,"&lt;="&amp;CA$40,RESIDENTS!$H:$H,"&lt;="&amp;CA$40,RESIDENTS!$I:$I,"")+
COUNTIFS(RESIDENTS!$AY:$AY,"&lt;="&amp;CA$40,RESIDENTS!$H:$H,"&lt;="&amp;CA$40,RESIDENTS!$I:$I,"&gt;="&amp;CA$39))</f>
        <v/>
      </c>
      <c r="CB52" s="18" t="str">
        <f ca="1">IF(CB$40="","",COUNTIFS(RESIDENTS!$AY:$AY,"&lt;="&amp;CB$40,RESIDENTS!$H:$H,"",RESIDENTS!$I:$I,"")+
COUNTIFS(RESIDENTS!$AY:$AY,"&lt;="&amp;CB$40,RESIDENTS!$H:$H,"",RESIDENTS!$I:$I,"&gt;="&amp;CB$39)+
COUNTIFS(RESIDENTS!$AY:$AY,"&lt;="&amp;CB$40,RESIDENTS!$H:$H,"&lt;="&amp;CB$40,RESIDENTS!$I:$I,"")+
COUNTIFS(RESIDENTS!$AY:$AY,"&lt;="&amp;CB$40,RESIDENTS!$H:$H,"&lt;="&amp;CB$40,RESIDENTS!$I:$I,"&gt;="&amp;CB$39))</f>
        <v/>
      </c>
      <c r="CC52" s="18" t="str">
        <f ca="1">IF(CC$40="","",COUNTIFS(RESIDENTS!$AY:$AY,"&lt;="&amp;CC$40,RESIDENTS!$H:$H,"",RESIDENTS!$I:$I,"")+
COUNTIFS(RESIDENTS!$AY:$AY,"&lt;="&amp;CC$40,RESIDENTS!$H:$H,"",RESIDENTS!$I:$I,"&gt;="&amp;CC$39)+
COUNTIFS(RESIDENTS!$AY:$AY,"&lt;="&amp;CC$40,RESIDENTS!$H:$H,"&lt;="&amp;CC$40,RESIDENTS!$I:$I,"")+
COUNTIFS(RESIDENTS!$AY:$AY,"&lt;="&amp;CC$40,RESIDENTS!$H:$H,"&lt;="&amp;CC$40,RESIDENTS!$I:$I,"&gt;="&amp;CC$39))</f>
        <v/>
      </c>
      <c r="CD52" s="18" t="str">
        <f ca="1">IF(CD$40="","",COUNTIFS(RESIDENTS!$AY:$AY,"&lt;="&amp;CD$40,RESIDENTS!$H:$H,"",RESIDENTS!$I:$I,"")+
COUNTIFS(RESIDENTS!$AY:$AY,"&lt;="&amp;CD$40,RESIDENTS!$H:$H,"",RESIDENTS!$I:$I,"&gt;="&amp;CD$39)+
COUNTIFS(RESIDENTS!$AY:$AY,"&lt;="&amp;CD$40,RESIDENTS!$H:$H,"&lt;="&amp;CD$40,RESIDENTS!$I:$I,"")+
COUNTIFS(RESIDENTS!$AY:$AY,"&lt;="&amp;CD$40,RESIDENTS!$H:$H,"&lt;="&amp;CD$40,RESIDENTS!$I:$I,"&gt;="&amp;CD$39))</f>
        <v/>
      </c>
      <c r="CE52" s="18" t="str">
        <f ca="1">IF(CE$40="","",COUNTIFS(RESIDENTS!$AY:$AY,"&lt;="&amp;CE$40,RESIDENTS!$H:$H,"",RESIDENTS!$I:$I,"")+
COUNTIFS(RESIDENTS!$AY:$AY,"&lt;="&amp;CE$40,RESIDENTS!$H:$H,"",RESIDENTS!$I:$I,"&gt;="&amp;CE$39)+
COUNTIFS(RESIDENTS!$AY:$AY,"&lt;="&amp;CE$40,RESIDENTS!$H:$H,"&lt;="&amp;CE$40,RESIDENTS!$I:$I,"")+
COUNTIFS(RESIDENTS!$AY:$AY,"&lt;="&amp;CE$40,RESIDENTS!$H:$H,"&lt;="&amp;CE$40,RESIDENTS!$I:$I,"&gt;="&amp;CE$39))</f>
        <v/>
      </c>
      <c r="CF52" s="18" t="str">
        <f ca="1">IF(CF$40="","",COUNTIFS(RESIDENTS!$AY:$AY,"&lt;="&amp;CF$40,RESIDENTS!$H:$H,"",RESIDENTS!$I:$I,"")+
COUNTIFS(RESIDENTS!$AY:$AY,"&lt;="&amp;CF$40,RESIDENTS!$H:$H,"",RESIDENTS!$I:$I,"&gt;="&amp;CF$39)+
COUNTIFS(RESIDENTS!$AY:$AY,"&lt;="&amp;CF$40,RESIDENTS!$H:$H,"&lt;="&amp;CF$40,RESIDENTS!$I:$I,"")+
COUNTIFS(RESIDENTS!$AY:$AY,"&lt;="&amp;CF$40,RESIDENTS!$H:$H,"&lt;="&amp;CF$40,RESIDENTS!$I:$I,"&gt;="&amp;CF$39))</f>
        <v/>
      </c>
      <c r="CG52" s="18" t="str">
        <f ca="1">IF(CG$40="","",COUNTIFS(RESIDENTS!$AY:$AY,"&lt;="&amp;CG$40,RESIDENTS!$H:$H,"",RESIDENTS!$I:$I,"")+
COUNTIFS(RESIDENTS!$AY:$AY,"&lt;="&amp;CG$40,RESIDENTS!$H:$H,"",RESIDENTS!$I:$I,"&gt;="&amp;CG$39)+
COUNTIFS(RESIDENTS!$AY:$AY,"&lt;="&amp;CG$40,RESIDENTS!$H:$H,"&lt;="&amp;CG$40,RESIDENTS!$I:$I,"")+
COUNTIFS(RESIDENTS!$AY:$AY,"&lt;="&amp;CG$40,RESIDENTS!$H:$H,"&lt;="&amp;CG$40,RESIDENTS!$I:$I,"&gt;="&amp;CG$39))</f>
        <v/>
      </c>
      <c r="CH52" s="18" t="str">
        <f ca="1">IF(CH$40="","",COUNTIFS(RESIDENTS!$AY:$AY,"&lt;="&amp;CH$40,RESIDENTS!$H:$H,"",RESIDENTS!$I:$I,"")+
COUNTIFS(RESIDENTS!$AY:$AY,"&lt;="&amp;CH$40,RESIDENTS!$H:$H,"",RESIDENTS!$I:$I,"&gt;="&amp;CH$39)+
COUNTIFS(RESIDENTS!$AY:$AY,"&lt;="&amp;CH$40,RESIDENTS!$H:$H,"&lt;="&amp;CH$40,RESIDENTS!$I:$I,"")+
COUNTIFS(RESIDENTS!$AY:$AY,"&lt;="&amp;CH$40,RESIDENTS!$H:$H,"&lt;="&amp;CH$40,RESIDENTS!$I:$I,"&gt;="&amp;CH$39))</f>
        <v/>
      </c>
      <c r="CI52" s="18" t="str">
        <f ca="1">IF(CI$40="","",COUNTIFS(RESIDENTS!$AY:$AY,"&lt;="&amp;CI$40,RESIDENTS!$H:$H,"",RESIDENTS!$I:$I,"")+
COUNTIFS(RESIDENTS!$AY:$AY,"&lt;="&amp;CI$40,RESIDENTS!$H:$H,"",RESIDENTS!$I:$I,"&gt;="&amp;CI$39)+
COUNTIFS(RESIDENTS!$AY:$AY,"&lt;="&amp;CI$40,RESIDENTS!$H:$H,"&lt;="&amp;CI$40,RESIDENTS!$I:$I,"")+
COUNTIFS(RESIDENTS!$AY:$AY,"&lt;="&amp;CI$40,RESIDENTS!$H:$H,"&lt;="&amp;CI$40,RESIDENTS!$I:$I,"&gt;="&amp;CI$39))</f>
        <v/>
      </c>
      <c r="CJ52" s="18" t="str">
        <f ca="1">IF(CJ$40="","",COUNTIFS(RESIDENTS!$AY:$AY,"&lt;="&amp;CJ$40,RESIDENTS!$H:$H,"",RESIDENTS!$I:$I,"")+
COUNTIFS(RESIDENTS!$AY:$AY,"&lt;="&amp;CJ$40,RESIDENTS!$H:$H,"",RESIDENTS!$I:$I,"&gt;="&amp;CJ$39)+
COUNTIFS(RESIDENTS!$AY:$AY,"&lt;="&amp;CJ$40,RESIDENTS!$H:$H,"&lt;="&amp;CJ$40,RESIDENTS!$I:$I,"")+
COUNTIFS(RESIDENTS!$AY:$AY,"&lt;="&amp;CJ$40,RESIDENTS!$H:$H,"&lt;="&amp;CJ$40,RESIDENTS!$I:$I,"&gt;="&amp;CJ$39))</f>
        <v/>
      </c>
      <c r="CK52" s="18" t="str">
        <f ca="1">IF(CK$40="","",COUNTIFS(RESIDENTS!$AY:$AY,"&lt;="&amp;CK$40,RESIDENTS!$H:$H,"",RESIDENTS!$I:$I,"")+
COUNTIFS(RESIDENTS!$AY:$AY,"&lt;="&amp;CK$40,RESIDENTS!$H:$H,"",RESIDENTS!$I:$I,"&gt;="&amp;CK$39)+
COUNTIFS(RESIDENTS!$AY:$AY,"&lt;="&amp;CK$40,RESIDENTS!$H:$H,"&lt;="&amp;CK$40,RESIDENTS!$I:$I,"")+
COUNTIFS(RESIDENTS!$AY:$AY,"&lt;="&amp;CK$40,RESIDENTS!$H:$H,"&lt;="&amp;CK$40,RESIDENTS!$I:$I,"&gt;="&amp;CK$39))</f>
        <v/>
      </c>
      <c r="CL52" s="18" t="str">
        <f ca="1">IF(CL$40="","",COUNTIFS(RESIDENTS!$AY:$AY,"&lt;="&amp;CL$40,RESIDENTS!$H:$H,"",RESIDENTS!$I:$I,"")+
COUNTIFS(RESIDENTS!$AY:$AY,"&lt;="&amp;CL$40,RESIDENTS!$H:$H,"",RESIDENTS!$I:$I,"&gt;="&amp;CL$39)+
COUNTIFS(RESIDENTS!$AY:$AY,"&lt;="&amp;CL$40,RESIDENTS!$H:$H,"&lt;="&amp;CL$40,RESIDENTS!$I:$I,"")+
COUNTIFS(RESIDENTS!$AY:$AY,"&lt;="&amp;CL$40,RESIDENTS!$H:$H,"&lt;="&amp;CL$40,RESIDENTS!$I:$I,"&gt;="&amp;CL$39))</f>
        <v/>
      </c>
      <c r="CM52" s="18" t="str">
        <f ca="1">IF(CM$40="","",COUNTIFS(RESIDENTS!$AY:$AY,"&lt;="&amp;CM$40,RESIDENTS!$H:$H,"",RESIDENTS!$I:$I,"")+
COUNTIFS(RESIDENTS!$AY:$AY,"&lt;="&amp;CM$40,RESIDENTS!$H:$H,"",RESIDENTS!$I:$I,"&gt;="&amp;CM$39)+
COUNTIFS(RESIDENTS!$AY:$AY,"&lt;="&amp;CM$40,RESIDENTS!$H:$H,"&lt;="&amp;CM$40,RESIDENTS!$I:$I,"")+
COUNTIFS(RESIDENTS!$AY:$AY,"&lt;="&amp;CM$40,RESIDENTS!$H:$H,"&lt;="&amp;CM$40,RESIDENTS!$I:$I,"&gt;="&amp;CM$39))</f>
        <v/>
      </c>
      <c r="CN52" s="18" t="str">
        <f ca="1">IF(CN$40="","",COUNTIFS(RESIDENTS!$AY:$AY,"&lt;="&amp;CN$40,RESIDENTS!$H:$H,"",RESIDENTS!$I:$I,"")+
COUNTIFS(RESIDENTS!$AY:$AY,"&lt;="&amp;CN$40,RESIDENTS!$H:$H,"",RESIDENTS!$I:$I,"&gt;="&amp;CN$39)+
COUNTIFS(RESIDENTS!$AY:$AY,"&lt;="&amp;CN$40,RESIDENTS!$H:$H,"&lt;="&amp;CN$40,RESIDENTS!$I:$I,"")+
COUNTIFS(RESIDENTS!$AY:$AY,"&lt;="&amp;CN$40,RESIDENTS!$H:$H,"&lt;="&amp;CN$40,RESIDENTS!$I:$I,"&gt;="&amp;CN$39))</f>
        <v/>
      </c>
      <c r="CO52" s="18" t="str">
        <f ca="1">IF(CO$40="","",COUNTIFS(RESIDENTS!$AY:$AY,"&lt;="&amp;CO$40,RESIDENTS!$H:$H,"",RESIDENTS!$I:$I,"")+
COUNTIFS(RESIDENTS!$AY:$AY,"&lt;="&amp;CO$40,RESIDENTS!$H:$H,"",RESIDENTS!$I:$I,"&gt;="&amp;CO$39)+
COUNTIFS(RESIDENTS!$AY:$AY,"&lt;="&amp;CO$40,RESIDENTS!$H:$H,"&lt;="&amp;CO$40,RESIDENTS!$I:$I,"")+
COUNTIFS(RESIDENTS!$AY:$AY,"&lt;="&amp;CO$40,RESIDENTS!$H:$H,"&lt;="&amp;CO$40,RESIDENTS!$I:$I,"&gt;="&amp;CO$39))</f>
        <v/>
      </c>
      <c r="CP52" s="18" t="str">
        <f ca="1">IF(CP$40="","",COUNTIFS(RESIDENTS!$AY:$AY,"&lt;="&amp;CP$40,RESIDENTS!$H:$H,"",RESIDENTS!$I:$I,"")+
COUNTIFS(RESIDENTS!$AY:$AY,"&lt;="&amp;CP$40,RESIDENTS!$H:$H,"",RESIDENTS!$I:$I,"&gt;="&amp;CP$39)+
COUNTIFS(RESIDENTS!$AY:$AY,"&lt;="&amp;CP$40,RESIDENTS!$H:$H,"&lt;="&amp;CP$40,RESIDENTS!$I:$I,"")+
COUNTIFS(RESIDENTS!$AY:$AY,"&lt;="&amp;CP$40,RESIDENTS!$H:$H,"&lt;="&amp;CP$40,RESIDENTS!$I:$I,"&gt;="&amp;CP$39))</f>
        <v/>
      </c>
      <c r="CQ52" s="18" t="str">
        <f ca="1">IF(CQ$40="","",COUNTIFS(RESIDENTS!$AY:$AY,"&lt;="&amp;CQ$40,RESIDENTS!$H:$H,"",RESIDENTS!$I:$I,"")+
COUNTIFS(RESIDENTS!$AY:$AY,"&lt;="&amp;CQ$40,RESIDENTS!$H:$H,"",RESIDENTS!$I:$I,"&gt;="&amp;CQ$39)+
COUNTIFS(RESIDENTS!$AY:$AY,"&lt;="&amp;CQ$40,RESIDENTS!$H:$H,"&lt;="&amp;CQ$40,RESIDENTS!$I:$I,"")+
COUNTIFS(RESIDENTS!$AY:$AY,"&lt;="&amp;CQ$40,RESIDENTS!$H:$H,"&lt;="&amp;CQ$40,RESIDENTS!$I:$I,"&gt;="&amp;CQ$39))</f>
        <v/>
      </c>
      <c r="CR52" s="18" t="str">
        <f ca="1">IF(CR$40="","",COUNTIFS(RESIDENTS!$AY:$AY,"&lt;="&amp;CR$40,RESIDENTS!$H:$H,"",RESIDENTS!$I:$I,"")+
COUNTIFS(RESIDENTS!$AY:$AY,"&lt;="&amp;CR$40,RESIDENTS!$H:$H,"",RESIDENTS!$I:$I,"&gt;="&amp;CR$39)+
COUNTIFS(RESIDENTS!$AY:$AY,"&lt;="&amp;CR$40,RESIDENTS!$H:$H,"&lt;="&amp;CR$40,RESIDENTS!$I:$I,"")+
COUNTIFS(RESIDENTS!$AY:$AY,"&lt;="&amp;CR$40,RESIDENTS!$H:$H,"&lt;="&amp;CR$40,RESIDENTS!$I:$I,"&gt;="&amp;CR$39))</f>
        <v/>
      </c>
      <c r="CS52" s="18" t="str">
        <f ca="1">IF(CS$40="","",COUNTIFS(RESIDENTS!$AY:$AY,"&lt;="&amp;CS$40,RESIDENTS!$H:$H,"",RESIDENTS!$I:$I,"")+
COUNTIFS(RESIDENTS!$AY:$AY,"&lt;="&amp;CS$40,RESIDENTS!$H:$H,"",RESIDENTS!$I:$I,"&gt;="&amp;CS$39)+
COUNTIFS(RESIDENTS!$AY:$AY,"&lt;="&amp;CS$40,RESIDENTS!$H:$H,"&lt;="&amp;CS$40,RESIDENTS!$I:$I,"")+
COUNTIFS(RESIDENTS!$AY:$AY,"&lt;="&amp;CS$40,RESIDENTS!$H:$H,"&lt;="&amp;CS$40,RESIDENTS!$I:$I,"&gt;="&amp;CS$39))</f>
        <v/>
      </c>
      <c r="CT52" s="18" t="str">
        <f ca="1">IF(CT$40="","",COUNTIFS(RESIDENTS!$AY:$AY,"&lt;="&amp;CT$40,RESIDENTS!$H:$H,"",RESIDENTS!$I:$I,"")+
COUNTIFS(RESIDENTS!$AY:$AY,"&lt;="&amp;CT$40,RESIDENTS!$H:$H,"",RESIDENTS!$I:$I,"&gt;="&amp;CT$39)+
COUNTIFS(RESIDENTS!$AY:$AY,"&lt;="&amp;CT$40,RESIDENTS!$H:$H,"&lt;="&amp;CT$40,RESIDENTS!$I:$I,"")+
COUNTIFS(RESIDENTS!$AY:$AY,"&lt;="&amp;CT$40,RESIDENTS!$H:$H,"&lt;="&amp;CT$40,RESIDENTS!$I:$I,"&gt;="&amp;CT$39))</f>
        <v/>
      </c>
      <c r="CU52" s="18" t="str">
        <f ca="1">IF(CU$40="","",COUNTIFS(RESIDENTS!$AY:$AY,"&lt;="&amp;CU$40,RESIDENTS!$H:$H,"",RESIDENTS!$I:$I,"")+
COUNTIFS(RESIDENTS!$AY:$AY,"&lt;="&amp;CU$40,RESIDENTS!$H:$H,"",RESIDENTS!$I:$I,"&gt;="&amp;CU$39)+
COUNTIFS(RESIDENTS!$AY:$AY,"&lt;="&amp;CU$40,RESIDENTS!$H:$H,"&lt;="&amp;CU$40,RESIDENTS!$I:$I,"")+
COUNTIFS(RESIDENTS!$AY:$AY,"&lt;="&amp;CU$40,RESIDENTS!$H:$H,"&lt;="&amp;CU$40,RESIDENTS!$I:$I,"&gt;="&amp;CU$39))</f>
        <v/>
      </c>
      <c r="CV52" s="18" t="str">
        <f ca="1">IF(CV$40="","",COUNTIFS(RESIDENTS!$AY:$AY,"&lt;="&amp;CV$40,RESIDENTS!$H:$H,"",RESIDENTS!$I:$I,"")+
COUNTIFS(RESIDENTS!$AY:$AY,"&lt;="&amp;CV$40,RESIDENTS!$H:$H,"",RESIDENTS!$I:$I,"&gt;="&amp;CV$39)+
COUNTIFS(RESIDENTS!$AY:$AY,"&lt;="&amp;CV$40,RESIDENTS!$H:$H,"&lt;="&amp;CV$40,RESIDENTS!$I:$I,"")+
COUNTIFS(RESIDENTS!$AY:$AY,"&lt;="&amp;CV$40,RESIDENTS!$H:$H,"&lt;="&amp;CV$40,RESIDENTS!$I:$I,"&gt;="&amp;CV$39))</f>
        <v/>
      </c>
      <c r="CW52" s="18" t="str">
        <f ca="1">IF(CW$40="","",COUNTIFS(RESIDENTS!$AY:$AY,"&lt;="&amp;CW$40,RESIDENTS!$H:$H,"",RESIDENTS!$I:$I,"")+
COUNTIFS(RESIDENTS!$AY:$AY,"&lt;="&amp;CW$40,RESIDENTS!$H:$H,"",RESIDENTS!$I:$I,"&gt;="&amp;CW$39)+
COUNTIFS(RESIDENTS!$AY:$AY,"&lt;="&amp;CW$40,RESIDENTS!$H:$H,"&lt;="&amp;CW$40,RESIDENTS!$I:$I,"")+
COUNTIFS(RESIDENTS!$AY:$AY,"&lt;="&amp;CW$40,RESIDENTS!$H:$H,"&lt;="&amp;CW$40,RESIDENTS!$I:$I,"&gt;="&amp;CW$39))</f>
        <v/>
      </c>
      <c r="CX52" s="18" t="str">
        <f ca="1">IF(CX$40="","",COUNTIFS(RESIDENTS!$AY:$AY,"&lt;="&amp;CX$40,RESIDENTS!$H:$H,"",RESIDENTS!$I:$I,"")+
COUNTIFS(RESIDENTS!$AY:$AY,"&lt;="&amp;CX$40,RESIDENTS!$H:$H,"",RESIDENTS!$I:$I,"&gt;="&amp;CX$39)+
COUNTIFS(RESIDENTS!$AY:$AY,"&lt;="&amp;CX$40,RESIDENTS!$H:$H,"&lt;="&amp;CX$40,RESIDENTS!$I:$I,"")+
COUNTIFS(RESIDENTS!$AY:$AY,"&lt;="&amp;CX$40,RESIDENTS!$H:$H,"&lt;="&amp;CX$40,RESIDENTS!$I:$I,"&gt;="&amp;CX$39))</f>
        <v/>
      </c>
      <c r="CY52" s="18" t="str">
        <f ca="1">IF(CY$40="","",COUNTIFS(RESIDENTS!$AY:$AY,"&lt;="&amp;CY$40,RESIDENTS!$H:$H,"",RESIDENTS!$I:$I,"")+
COUNTIFS(RESIDENTS!$AY:$AY,"&lt;="&amp;CY$40,RESIDENTS!$H:$H,"",RESIDENTS!$I:$I,"&gt;="&amp;CY$39)+
COUNTIFS(RESIDENTS!$AY:$AY,"&lt;="&amp;CY$40,RESIDENTS!$H:$H,"&lt;="&amp;CY$40,RESIDENTS!$I:$I,"")+
COUNTIFS(RESIDENTS!$AY:$AY,"&lt;="&amp;CY$40,RESIDENTS!$H:$H,"&lt;="&amp;CY$40,RESIDENTS!$I:$I,"&gt;="&amp;CY$39))</f>
        <v/>
      </c>
      <c r="CZ52" s="18" t="str">
        <f ca="1">IF(CZ$40="","",COUNTIFS(RESIDENTS!$AY:$AY,"&lt;="&amp;CZ$40,RESIDENTS!$H:$H,"",RESIDENTS!$I:$I,"")+
COUNTIFS(RESIDENTS!$AY:$AY,"&lt;="&amp;CZ$40,RESIDENTS!$H:$H,"",RESIDENTS!$I:$I,"&gt;="&amp;CZ$39)+
COUNTIFS(RESIDENTS!$AY:$AY,"&lt;="&amp;CZ$40,RESIDENTS!$H:$H,"&lt;="&amp;CZ$40,RESIDENTS!$I:$I,"")+
COUNTIFS(RESIDENTS!$AY:$AY,"&lt;="&amp;CZ$40,RESIDENTS!$H:$H,"&lt;="&amp;CZ$40,RESIDENTS!$I:$I,"&gt;="&amp;CZ$39))</f>
        <v/>
      </c>
      <c r="DA52" s="18" t="str">
        <f ca="1">IF(DA$40="","",COUNTIFS(RESIDENTS!$AY:$AY,"&lt;="&amp;DA$40,RESIDENTS!$H:$H,"",RESIDENTS!$I:$I,"")+
COUNTIFS(RESIDENTS!$AY:$AY,"&lt;="&amp;DA$40,RESIDENTS!$H:$H,"",RESIDENTS!$I:$I,"&gt;="&amp;DA$39)+
COUNTIFS(RESIDENTS!$AY:$AY,"&lt;="&amp;DA$40,RESIDENTS!$H:$H,"&lt;="&amp;DA$40,RESIDENTS!$I:$I,"")+
COUNTIFS(RESIDENTS!$AY:$AY,"&lt;="&amp;DA$40,RESIDENTS!$H:$H,"&lt;="&amp;DA$40,RESIDENTS!$I:$I,"&gt;="&amp;DA$39))</f>
        <v/>
      </c>
      <c r="DB52" s="18" t="str">
        <f ca="1">IF(DB$40="","",COUNTIFS(RESIDENTS!$AY:$AY,"&lt;="&amp;DB$40,RESIDENTS!$H:$H,"",RESIDENTS!$I:$I,"")+
COUNTIFS(RESIDENTS!$AY:$AY,"&lt;="&amp;DB$40,RESIDENTS!$H:$H,"",RESIDENTS!$I:$I,"&gt;="&amp;DB$39)+
COUNTIFS(RESIDENTS!$AY:$AY,"&lt;="&amp;DB$40,RESIDENTS!$H:$H,"&lt;="&amp;DB$40,RESIDENTS!$I:$I,"")+
COUNTIFS(RESIDENTS!$AY:$AY,"&lt;="&amp;DB$40,RESIDENTS!$H:$H,"&lt;="&amp;DB$40,RESIDENTS!$I:$I,"&gt;="&amp;DB$39))</f>
        <v/>
      </c>
      <c r="DC52" s="18" t="str">
        <f ca="1">IF(DC$40="","",COUNTIFS(RESIDENTS!$AY:$AY,"&lt;="&amp;DC$40,RESIDENTS!$H:$H,"",RESIDENTS!$I:$I,"")+
COUNTIFS(RESIDENTS!$AY:$AY,"&lt;="&amp;DC$40,RESIDENTS!$H:$H,"",RESIDENTS!$I:$I,"&gt;="&amp;DC$39)+
COUNTIFS(RESIDENTS!$AY:$AY,"&lt;="&amp;DC$40,RESIDENTS!$H:$H,"&lt;="&amp;DC$40,RESIDENTS!$I:$I,"")+
COUNTIFS(RESIDENTS!$AY:$AY,"&lt;="&amp;DC$40,RESIDENTS!$H:$H,"&lt;="&amp;DC$40,RESIDENTS!$I:$I,"&gt;="&amp;DC$39))</f>
        <v/>
      </c>
      <c r="DD52" s="18" t="str">
        <f ca="1">IF(DD$40="","",COUNTIFS(RESIDENTS!$AY:$AY,"&lt;="&amp;DD$40,RESIDENTS!$H:$H,"",RESIDENTS!$I:$I,"")+
COUNTIFS(RESIDENTS!$AY:$AY,"&lt;="&amp;DD$40,RESIDENTS!$H:$H,"",RESIDENTS!$I:$I,"&gt;="&amp;DD$39)+
COUNTIFS(RESIDENTS!$AY:$AY,"&lt;="&amp;DD$40,RESIDENTS!$H:$H,"&lt;="&amp;DD$40,RESIDENTS!$I:$I,"")+
COUNTIFS(RESIDENTS!$AY:$AY,"&lt;="&amp;DD$40,RESIDENTS!$H:$H,"&lt;="&amp;DD$40,RESIDENTS!$I:$I,"&gt;="&amp;DD$39))</f>
        <v/>
      </c>
      <c r="DE52" s="18" t="str">
        <f ca="1">IF(DE$40="","",COUNTIFS(RESIDENTS!$AY:$AY,"&lt;="&amp;DE$40,RESIDENTS!$H:$H,"",RESIDENTS!$I:$I,"")+
COUNTIFS(RESIDENTS!$AY:$AY,"&lt;="&amp;DE$40,RESIDENTS!$H:$H,"",RESIDENTS!$I:$I,"&gt;="&amp;DE$39)+
COUNTIFS(RESIDENTS!$AY:$AY,"&lt;="&amp;DE$40,RESIDENTS!$H:$H,"&lt;="&amp;DE$40,RESIDENTS!$I:$I,"")+
COUNTIFS(RESIDENTS!$AY:$AY,"&lt;="&amp;DE$40,RESIDENTS!$H:$H,"&lt;="&amp;DE$40,RESIDENTS!$I:$I,"&gt;="&amp;DE$39))</f>
        <v/>
      </c>
      <c r="DF52" s="18" t="str">
        <f ca="1">IF(DF$40="","",COUNTIFS(RESIDENTS!$AY:$AY,"&lt;="&amp;DF$40,RESIDENTS!$H:$H,"",RESIDENTS!$I:$I,"")+
COUNTIFS(RESIDENTS!$AY:$AY,"&lt;="&amp;DF$40,RESIDENTS!$H:$H,"",RESIDENTS!$I:$I,"&gt;="&amp;DF$39)+
COUNTIFS(RESIDENTS!$AY:$AY,"&lt;="&amp;DF$40,RESIDENTS!$H:$H,"&lt;="&amp;DF$40,RESIDENTS!$I:$I,"")+
COUNTIFS(RESIDENTS!$AY:$AY,"&lt;="&amp;DF$40,RESIDENTS!$H:$H,"&lt;="&amp;DF$40,RESIDENTS!$I:$I,"&gt;="&amp;DF$39))</f>
        <v/>
      </c>
      <c r="DG52" s="18" t="str">
        <f ca="1">IF(DG$40="","",COUNTIFS(RESIDENTS!$AY:$AY,"&lt;="&amp;DG$40,RESIDENTS!$H:$H,"",RESIDENTS!$I:$I,"")+
COUNTIFS(RESIDENTS!$AY:$AY,"&lt;="&amp;DG$40,RESIDENTS!$H:$H,"",RESIDENTS!$I:$I,"&gt;="&amp;DG$39)+
COUNTIFS(RESIDENTS!$AY:$AY,"&lt;="&amp;DG$40,RESIDENTS!$H:$H,"&lt;="&amp;DG$40,RESIDENTS!$I:$I,"")+
COUNTIFS(RESIDENTS!$AY:$AY,"&lt;="&amp;DG$40,RESIDENTS!$H:$H,"&lt;="&amp;DG$40,RESIDENTS!$I:$I,"&gt;="&amp;DG$39))</f>
        <v/>
      </c>
      <c r="DH52" s="18" t="str">
        <f ca="1">IF(DH$40="","",COUNTIFS(RESIDENTS!$AY:$AY,"&lt;="&amp;DH$40,RESIDENTS!$H:$H,"",RESIDENTS!$I:$I,"")+
COUNTIFS(RESIDENTS!$AY:$AY,"&lt;="&amp;DH$40,RESIDENTS!$H:$H,"",RESIDENTS!$I:$I,"&gt;="&amp;DH$39)+
COUNTIFS(RESIDENTS!$AY:$AY,"&lt;="&amp;DH$40,RESIDENTS!$H:$H,"&lt;="&amp;DH$40,RESIDENTS!$I:$I,"")+
COUNTIFS(RESIDENTS!$AY:$AY,"&lt;="&amp;DH$40,RESIDENTS!$H:$H,"&lt;="&amp;DH$40,RESIDENTS!$I:$I,"&gt;="&amp;DH$39))</f>
        <v/>
      </c>
      <c r="DI52" s="18" t="str">
        <f ca="1">IF(DI$40="","",COUNTIFS(RESIDENTS!$AY:$AY,"&lt;="&amp;DI$40,RESIDENTS!$H:$H,"",RESIDENTS!$I:$I,"")+
COUNTIFS(RESIDENTS!$AY:$AY,"&lt;="&amp;DI$40,RESIDENTS!$H:$H,"",RESIDENTS!$I:$I,"&gt;="&amp;DI$39)+
COUNTIFS(RESIDENTS!$AY:$AY,"&lt;="&amp;DI$40,RESIDENTS!$H:$H,"&lt;="&amp;DI$40,RESIDENTS!$I:$I,"")+
COUNTIFS(RESIDENTS!$AY:$AY,"&lt;="&amp;DI$40,RESIDENTS!$H:$H,"&lt;="&amp;DI$40,RESIDENTS!$I:$I,"&gt;="&amp;DI$39))</f>
        <v/>
      </c>
      <c r="DJ52" s="18" t="str">
        <f ca="1">IF(DJ$40="","",COUNTIFS(RESIDENTS!$AY:$AY,"&lt;="&amp;DJ$40,RESIDENTS!$H:$H,"",RESIDENTS!$I:$I,"")+
COUNTIFS(RESIDENTS!$AY:$AY,"&lt;="&amp;DJ$40,RESIDENTS!$H:$H,"",RESIDENTS!$I:$I,"&gt;="&amp;DJ$39)+
COUNTIFS(RESIDENTS!$AY:$AY,"&lt;="&amp;DJ$40,RESIDENTS!$H:$H,"&lt;="&amp;DJ$40,RESIDENTS!$I:$I,"")+
COUNTIFS(RESIDENTS!$AY:$AY,"&lt;="&amp;DJ$40,RESIDENTS!$H:$H,"&lt;="&amp;DJ$40,RESIDENTS!$I:$I,"&gt;="&amp;DJ$39))</f>
        <v/>
      </c>
      <c r="DK52" s="18" t="str">
        <f ca="1">IF(DK$40="","",COUNTIFS(RESIDENTS!$AY:$AY,"&lt;="&amp;DK$40,RESIDENTS!$H:$H,"",RESIDENTS!$I:$I,"")+
COUNTIFS(RESIDENTS!$AY:$AY,"&lt;="&amp;DK$40,RESIDENTS!$H:$H,"",RESIDENTS!$I:$I,"&gt;="&amp;DK$39)+
COUNTIFS(RESIDENTS!$AY:$AY,"&lt;="&amp;DK$40,RESIDENTS!$H:$H,"&lt;="&amp;DK$40,RESIDENTS!$I:$I,"")+
COUNTIFS(RESIDENTS!$AY:$AY,"&lt;="&amp;DK$40,RESIDENTS!$H:$H,"&lt;="&amp;DK$40,RESIDENTS!$I:$I,"&gt;="&amp;DK$39))</f>
        <v/>
      </c>
      <c r="DL52" s="18" t="str">
        <f ca="1">IF(DL$40="","",COUNTIFS(RESIDENTS!$AY:$AY,"&lt;="&amp;DL$40,RESIDENTS!$H:$H,"",RESIDENTS!$I:$I,"")+
COUNTIFS(RESIDENTS!$AY:$AY,"&lt;="&amp;DL$40,RESIDENTS!$H:$H,"",RESIDENTS!$I:$I,"&gt;="&amp;DL$39)+
COUNTIFS(RESIDENTS!$AY:$AY,"&lt;="&amp;DL$40,RESIDENTS!$H:$H,"&lt;="&amp;DL$40,RESIDENTS!$I:$I,"")+
COUNTIFS(RESIDENTS!$AY:$AY,"&lt;="&amp;DL$40,RESIDENTS!$H:$H,"&lt;="&amp;DL$40,RESIDENTS!$I:$I,"&gt;="&amp;DL$39))</f>
        <v/>
      </c>
      <c r="DM52" s="18" t="str">
        <f ca="1">IF(DM$40="","",COUNTIFS(RESIDENTS!$AY:$AY,"&lt;="&amp;DM$40,RESIDENTS!$H:$H,"",RESIDENTS!$I:$I,"")+
COUNTIFS(RESIDENTS!$AY:$AY,"&lt;="&amp;DM$40,RESIDENTS!$H:$H,"",RESIDENTS!$I:$I,"&gt;="&amp;DM$39)+
COUNTIFS(RESIDENTS!$AY:$AY,"&lt;="&amp;DM$40,RESIDENTS!$H:$H,"&lt;="&amp;DM$40,RESIDENTS!$I:$I,"")+
COUNTIFS(RESIDENTS!$AY:$AY,"&lt;="&amp;DM$40,RESIDENTS!$H:$H,"&lt;="&amp;DM$40,RESIDENTS!$I:$I,"&gt;="&amp;DM$39))</f>
        <v/>
      </c>
      <c r="DN52" s="18" t="str">
        <f ca="1">IF(DN$40="","",COUNTIFS(RESIDENTS!$AY:$AY,"&lt;="&amp;DN$40,RESIDENTS!$H:$H,"",RESIDENTS!$I:$I,"")+
COUNTIFS(RESIDENTS!$AY:$AY,"&lt;="&amp;DN$40,RESIDENTS!$H:$H,"",RESIDENTS!$I:$I,"&gt;="&amp;DN$39)+
COUNTIFS(RESIDENTS!$AY:$AY,"&lt;="&amp;DN$40,RESIDENTS!$H:$H,"&lt;="&amp;DN$40,RESIDENTS!$I:$I,"")+
COUNTIFS(RESIDENTS!$AY:$AY,"&lt;="&amp;DN$40,RESIDENTS!$H:$H,"&lt;="&amp;DN$40,RESIDENTS!$I:$I,"&gt;="&amp;DN$39))</f>
        <v/>
      </c>
      <c r="DO52" s="18" t="str">
        <f ca="1">IF(DO$40="","",COUNTIFS(RESIDENTS!$AY:$AY,"&lt;="&amp;DO$40,RESIDENTS!$H:$H,"",RESIDENTS!$I:$I,"")+
COUNTIFS(RESIDENTS!$AY:$AY,"&lt;="&amp;DO$40,RESIDENTS!$H:$H,"",RESIDENTS!$I:$I,"&gt;="&amp;DO$39)+
COUNTIFS(RESIDENTS!$AY:$AY,"&lt;="&amp;DO$40,RESIDENTS!$H:$H,"&lt;="&amp;DO$40,RESIDENTS!$I:$I,"")+
COUNTIFS(RESIDENTS!$AY:$AY,"&lt;="&amp;DO$40,RESIDENTS!$H:$H,"&lt;="&amp;DO$40,RESIDENTS!$I:$I,"&gt;="&amp;DO$39))</f>
        <v/>
      </c>
      <c r="DP52" s="18" t="str">
        <f ca="1">IF(DP$40="","",COUNTIFS(RESIDENTS!$AY:$AY,"&lt;="&amp;DP$40,RESIDENTS!$H:$H,"",RESIDENTS!$I:$I,"")+
COUNTIFS(RESIDENTS!$AY:$AY,"&lt;="&amp;DP$40,RESIDENTS!$H:$H,"",RESIDENTS!$I:$I,"&gt;="&amp;DP$39)+
COUNTIFS(RESIDENTS!$AY:$AY,"&lt;="&amp;DP$40,RESIDENTS!$H:$H,"&lt;="&amp;DP$40,RESIDENTS!$I:$I,"")+
COUNTIFS(RESIDENTS!$AY:$AY,"&lt;="&amp;DP$40,RESIDENTS!$H:$H,"&lt;="&amp;DP$40,RESIDENTS!$I:$I,"&gt;="&amp;DP$39))</f>
        <v/>
      </c>
      <c r="DQ52" s="18" t="str">
        <f ca="1">IF(DQ$40="","",COUNTIFS(RESIDENTS!$AY:$AY,"&lt;="&amp;DQ$40,RESIDENTS!$H:$H,"",RESIDENTS!$I:$I,"")+
COUNTIFS(RESIDENTS!$AY:$AY,"&lt;="&amp;DQ$40,RESIDENTS!$H:$H,"",RESIDENTS!$I:$I,"&gt;="&amp;DQ$39)+
COUNTIFS(RESIDENTS!$AY:$AY,"&lt;="&amp;DQ$40,RESIDENTS!$H:$H,"&lt;="&amp;DQ$40,RESIDENTS!$I:$I,"")+
COUNTIFS(RESIDENTS!$AY:$AY,"&lt;="&amp;DQ$40,RESIDENTS!$H:$H,"&lt;="&amp;DQ$40,RESIDENTS!$I:$I,"&gt;="&amp;DQ$39))</f>
        <v/>
      </c>
      <c r="DR52" s="18" t="str">
        <f ca="1">IF(DR$40="","",COUNTIFS(RESIDENTS!$AY:$AY,"&lt;="&amp;DR$40,RESIDENTS!$H:$H,"",RESIDENTS!$I:$I,"")+
COUNTIFS(RESIDENTS!$AY:$AY,"&lt;="&amp;DR$40,RESIDENTS!$H:$H,"",RESIDENTS!$I:$I,"&gt;="&amp;DR$39)+
COUNTIFS(RESIDENTS!$AY:$AY,"&lt;="&amp;DR$40,RESIDENTS!$H:$H,"&lt;="&amp;DR$40,RESIDENTS!$I:$I,"")+
COUNTIFS(RESIDENTS!$AY:$AY,"&lt;="&amp;DR$40,RESIDENTS!$H:$H,"&lt;="&amp;DR$40,RESIDENTS!$I:$I,"&gt;="&amp;DR$39))</f>
        <v/>
      </c>
      <c r="DS52" s="18" t="str">
        <f ca="1">IF(DS$40="","",COUNTIFS(RESIDENTS!$AY:$AY,"&lt;="&amp;DS$40,RESIDENTS!$H:$H,"",RESIDENTS!$I:$I,"")+
COUNTIFS(RESIDENTS!$AY:$AY,"&lt;="&amp;DS$40,RESIDENTS!$H:$H,"",RESIDENTS!$I:$I,"&gt;="&amp;DS$39)+
COUNTIFS(RESIDENTS!$AY:$AY,"&lt;="&amp;DS$40,RESIDENTS!$H:$H,"&lt;="&amp;DS$40,RESIDENTS!$I:$I,"")+
COUNTIFS(RESIDENTS!$AY:$AY,"&lt;="&amp;DS$40,RESIDENTS!$H:$H,"&lt;="&amp;DS$40,RESIDENTS!$I:$I,"&gt;="&amp;DS$39))</f>
        <v/>
      </c>
      <c r="DT52" s="18" t="str">
        <f ca="1">IF(DT$40="","",COUNTIFS(RESIDENTS!$AY:$AY,"&lt;="&amp;DT$40,RESIDENTS!$H:$H,"",RESIDENTS!$I:$I,"")+
COUNTIFS(RESIDENTS!$AY:$AY,"&lt;="&amp;DT$40,RESIDENTS!$H:$H,"",RESIDENTS!$I:$I,"&gt;="&amp;DT$39)+
COUNTIFS(RESIDENTS!$AY:$AY,"&lt;="&amp;DT$40,RESIDENTS!$H:$H,"&lt;="&amp;DT$40,RESIDENTS!$I:$I,"")+
COUNTIFS(RESIDENTS!$AY:$AY,"&lt;="&amp;DT$40,RESIDENTS!$H:$H,"&lt;="&amp;DT$40,RESIDENTS!$I:$I,"&gt;="&amp;DT$39))</f>
        <v/>
      </c>
      <c r="DU52" s="18" t="str">
        <f ca="1">IF(DU$40="","",COUNTIFS(RESIDENTS!$AY:$AY,"&lt;="&amp;DU$40,RESIDENTS!$H:$H,"",RESIDENTS!$I:$I,"")+
COUNTIFS(RESIDENTS!$AY:$AY,"&lt;="&amp;DU$40,RESIDENTS!$H:$H,"",RESIDENTS!$I:$I,"&gt;="&amp;DU$39)+
COUNTIFS(RESIDENTS!$AY:$AY,"&lt;="&amp;DU$40,RESIDENTS!$H:$H,"&lt;="&amp;DU$40,RESIDENTS!$I:$I,"")+
COUNTIFS(RESIDENTS!$AY:$AY,"&lt;="&amp;DU$40,RESIDENTS!$H:$H,"&lt;="&amp;DU$40,RESIDENTS!$I:$I,"&gt;="&amp;DU$39))</f>
        <v/>
      </c>
      <c r="DV52" s="18" t="str">
        <f ca="1">IF(DV$40="","",COUNTIFS(RESIDENTS!$AY:$AY,"&lt;="&amp;DV$40,RESIDENTS!$H:$H,"",RESIDENTS!$I:$I,"")+
COUNTIFS(RESIDENTS!$AY:$AY,"&lt;="&amp;DV$40,RESIDENTS!$H:$H,"",RESIDENTS!$I:$I,"&gt;="&amp;DV$39)+
COUNTIFS(RESIDENTS!$AY:$AY,"&lt;="&amp;DV$40,RESIDENTS!$H:$H,"&lt;="&amp;DV$40,RESIDENTS!$I:$I,"")+
COUNTIFS(RESIDENTS!$AY:$AY,"&lt;="&amp;DV$40,RESIDENTS!$H:$H,"&lt;="&amp;DV$40,RESIDENTS!$I:$I,"&gt;="&amp;DV$39))</f>
        <v/>
      </c>
      <c r="DW52" s="18" t="str">
        <f ca="1">IF(DW$40="","",COUNTIFS(RESIDENTS!$AY:$AY,"&lt;="&amp;DW$40,RESIDENTS!$H:$H,"",RESIDENTS!$I:$I,"")+
COUNTIFS(RESIDENTS!$AY:$AY,"&lt;="&amp;DW$40,RESIDENTS!$H:$H,"",RESIDENTS!$I:$I,"&gt;="&amp;DW$39)+
COUNTIFS(RESIDENTS!$AY:$AY,"&lt;="&amp;DW$40,RESIDENTS!$H:$H,"&lt;="&amp;DW$40,RESIDENTS!$I:$I,"")+
COUNTIFS(RESIDENTS!$AY:$AY,"&lt;="&amp;DW$40,RESIDENTS!$H:$H,"&lt;="&amp;DW$40,RESIDENTS!$I:$I,"&gt;="&amp;DW$39))</f>
        <v/>
      </c>
      <c r="DX52" s="18" t="str">
        <f ca="1">IF(DX$40="","",COUNTIFS(RESIDENTS!$AY:$AY,"&lt;="&amp;DX$40,RESIDENTS!$H:$H,"",RESIDENTS!$I:$I,"")+
COUNTIFS(RESIDENTS!$AY:$AY,"&lt;="&amp;DX$40,RESIDENTS!$H:$H,"",RESIDENTS!$I:$I,"&gt;="&amp;DX$39)+
COUNTIFS(RESIDENTS!$AY:$AY,"&lt;="&amp;DX$40,RESIDENTS!$H:$H,"&lt;="&amp;DX$40,RESIDENTS!$I:$I,"")+
COUNTIFS(RESIDENTS!$AY:$AY,"&lt;="&amp;DX$40,RESIDENTS!$H:$H,"&lt;="&amp;DX$40,RESIDENTS!$I:$I,"&gt;="&amp;DX$39))</f>
        <v/>
      </c>
      <c r="DY52" s="18" t="str">
        <f ca="1">IF(DY$40="","",COUNTIFS(RESIDENTS!$AY:$AY,"&lt;="&amp;DY$40,RESIDENTS!$H:$H,"",RESIDENTS!$I:$I,"")+
COUNTIFS(RESIDENTS!$AY:$AY,"&lt;="&amp;DY$40,RESIDENTS!$H:$H,"",RESIDENTS!$I:$I,"&gt;="&amp;DY$39)+
COUNTIFS(RESIDENTS!$AY:$AY,"&lt;="&amp;DY$40,RESIDENTS!$H:$H,"&lt;="&amp;DY$40,RESIDENTS!$I:$I,"")+
COUNTIFS(RESIDENTS!$AY:$AY,"&lt;="&amp;DY$40,RESIDENTS!$H:$H,"&lt;="&amp;DY$40,RESIDENTS!$I:$I,"&gt;="&amp;DY$39))</f>
        <v/>
      </c>
      <c r="DZ52" s="18" t="str">
        <f ca="1">IF(DZ$40="","",COUNTIFS(RESIDENTS!$AY:$AY,"&lt;="&amp;DZ$40,RESIDENTS!$H:$H,"",RESIDENTS!$I:$I,"")+
COUNTIFS(RESIDENTS!$AY:$AY,"&lt;="&amp;DZ$40,RESIDENTS!$H:$H,"",RESIDENTS!$I:$I,"&gt;="&amp;DZ$39)+
COUNTIFS(RESIDENTS!$AY:$AY,"&lt;="&amp;DZ$40,RESIDENTS!$H:$H,"&lt;="&amp;DZ$40,RESIDENTS!$I:$I,"")+
COUNTIFS(RESIDENTS!$AY:$AY,"&lt;="&amp;DZ$40,RESIDENTS!$H:$H,"&lt;="&amp;DZ$40,RESIDENTS!$I:$I,"&gt;="&amp;DZ$39))</f>
        <v/>
      </c>
      <c r="EA52" s="18" t="str">
        <f ca="1">IF(EA$40="","",COUNTIFS(RESIDENTS!$AY:$AY,"&lt;="&amp;EA$40,RESIDENTS!$H:$H,"",RESIDENTS!$I:$I,"")+
COUNTIFS(RESIDENTS!$AY:$AY,"&lt;="&amp;EA$40,RESIDENTS!$H:$H,"",RESIDENTS!$I:$I,"&gt;="&amp;EA$39)+
COUNTIFS(RESIDENTS!$AY:$AY,"&lt;="&amp;EA$40,RESIDENTS!$H:$H,"&lt;="&amp;EA$40,RESIDENTS!$I:$I,"")+
COUNTIFS(RESIDENTS!$AY:$AY,"&lt;="&amp;EA$40,RESIDENTS!$H:$H,"&lt;="&amp;EA$40,RESIDENTS!$I:$I,"&gt;="&amp;EA$39))</f>
        <v/>
      </c>
      <c r="EB52" s="18" t="str">
        <f ca="1">IF(EB$40="","",COUNTIFS(RESIDENTS!$AY:$AY,"&lt;="&amp;EB$40,RESIDENTS!$H:$H,"",RESIDENTS!$I:$I,"")+
COUNTIFS(RESIDENTS!$AY:$AY,"&lt;="&amp;EB$40,RESIDENTS!$H:$H,"",RESIDENTS!$I:$I,"&gt;="&amp;EB$39)+
COUNTIFS(RESIDENTS!$AY:$AY,"&lt;="&amp;EB$40,RESIDENTS!$H:$H,"&lt;="&amp;EB$40,RESIDENTS!$I:$I,"")+
COUNTIFS(RESIDENTS!$AY:$AY,"&lt;="&amp;EB$40,RESIDENTS!$H:$H,"&lt;="&amp;EB$40,RESIDENTS!$I:$I,"&gt;="&amp;EB$39))</f>
        <v/>
      </c>
      <c r="EC52" s="18" t="str">
        <f ca="1">IF(EC$40="","",COUNTIFS(RESIDENTS!$AY:$AY,"&lt;="&amp;EC$40,RESIDENTS!$H:$H,"",RESIDENTS!$I:$I,"")+
COUNTIFS(RESIDENTS!$AY:$AY,"&lt;="&amp;EC$40,RESIDENTS!$H:$H,"",RESIDENTS!$I:$I,"&gt;="&amp;EC$39)+
COUNTIFS(RESIDENTS!$AY:$AY,"&lt;="&amp;EC$40,RESIDENTS!$H:$H,"&lt;="&amp;EC$40,RESIDENTS!$I:$I,"")+
COUNTIFS(RESIDENTS!$AY:$AY,"&lt;="&amp;EC$40,RESIDENTS!$H:$H,"&lt;="&amp;EC$40,RESIDENTS!$I:$I,"&gt;="&amp;EC$39))</f>
        <v/>
      </c>
      <c r="ED52" s="18" t="str">
        <f ca="1">IF(ED$40="","",COUNTIFS(RESIDENTS!$AY:$AY,"&lt;="&amp;ED$40,RESIDENTS!$H:$H,"",RESIDENTS!$I:$I,"")+
COUNTIFS(RESIDENTS!$AY:$AY,"&lt;="&amp;ED$40,RESIDENTS!$H:$H,"",RESIDENTS!$I:$I,"&gt;="&amp;ED$39)+
COUNTIFS(RESIDENTS!$AY:$AY,"&lt;="&amp;ED$40,RESIDENTS!$H:$H,"&lt;="&amp;ED$40,RESIDENTS!$I:$I,"")+
COUNTIFS(RESIDENTS!$AY:$AY,"&lt;="&amp;ED$40,RESIDENTS!$H:$H,"&lt;="&amp;ED$40,RESIDENTS!$I:$I,"&gt;="&amp;ED$39))</f>
        <v/>
      </c>
      <c r="EE52" s="18" t="str">
        <f ca="1">IF(EE$40="","",COUNTIFS(RESIDENTS!$AY:$AY,"&lt;="&amp;EE$40,RESIDENTS!$H:$H,"",RESIDENTS!$I:$I,"")+
COUNTIFS(RESIDENTS!$AY:$AY,"&lt;="&amp;EE$40,RESIDENTS!$H:$H,"",RESIDENTS!$I:$I,"&gt;="&amp;EE$39)+
COUNTIFS(RESIDENTS!$AY:$AY,"&lt;="&amp;EE$40,RESIDENTS!$H:$H,"&lt;="&amp;EE$40,RESIDENTS!$I:$I,"")+
COUNTIFS(RESIDENTS!$AY:$AY,"&lt;="&amp;EE$40,RESIDENTS!$H:$H,"&lt;="&amp;EE$40,RESIDENTS!$I:$I,"&gt;="&amp;EE$39))</f>
        <v/>
      </c>
      <c r="EF52" s="18" t="str">
        <f ca="1">IF(EF$40="","",COUNTIFS(RESIDENTS!$AY:$AY,"&lt;="&amp;EF$40,RESIDENTS!$H:$H,"",RESIDENTS!$I:$I,"")+
COUNTIFS(RESIDENTS!$AY:$AY,"&lt;="&amp;EF$40,RESIDENTS!$H:$H,"",RESIDENTS!$I:$I,"&gt;="&amp;EF$39)+
COUNTIFS(RESIDENTS!$AY:$AY,"&lt;="&amp;EF$40,RESIDENTS!$H:$H,"&lt;="&amp;EF$40,RESIDENTS!$I:$I,"")+
COUNTIFS(RESIDENTS!$AY:$AY,"&lt;="&amp;EF$40,RESIDENTS!$H:$H,"&lt;="&amp;EF$40,RESIDENTS!$I:$I,"&gt;="&amp;EF$39))</f>
        <v/>
      </c>
      <c r="EG52" s="18" t="str">
        <f ca="1">IF(EG$40="","",COUNTIFS(RESIDENTS!$AY:$AY,"&lt;="&amp;EG$40,RESIDENTS!$H:$H,"",RESIDENTS!$I:$I,"")+
COUNTIFS(RESIDENTS!$AY:$AY,"&lt;="&amp;EG$40,RESIDENTS!$H:$H,"",RESIDENTS!$I:$I,"&gt;="&amp;EG$39)+
COUNTIFS(RESIDENTS!$AY:$AY,"&lt;="&amp;EG$40,RESIDENTS!$H:$H,"&lt;="&amp;EG$40,RESIDENTS!$I:$I,"")+
COUNTIFS(RESIDENTS!$AY:$AY,"&lt;="&amp;EG$40,RESIDENTS!$H:$H,"&lt;="&amp;EG$40,RESIDENTS!$I:$I,"&gt;="&amp;EG$39))</f>
        <v/>
      </c>
      <c r="EH52" s="18" t="str">
        <f ca="1">IF(EH$40="","",COUNTIFS(RESIDENTS!$AY:$AY,"&lt;="&amp;EH$40,RESIDENTS!$H:$H,"",RESIDENTS!$I:$I,"")+
COUNTIFS(RESIDENTS!$AY:$AY,"&lt;="&amp;EH$40,RESIDENTS!$H:$H,"",RESIDENTS!$I:$I,"&gt;="&amp;EH$39)+
COUNTIFS(RESIDENTS!$AY:$AY,"&lt;="&amp;EH$40,RESIDENTS!$H:$H,"&lt;="&amp;EH$40,RESIDENTS!$I:$I,"")+
COUNTIFS(RESIDENTS!$AY:$AY,"&lt;="&amp;EH$40,RESIDENTS!$H:$H,"&lt;="&amp;EH$40,RESIDENTS!$I:$I,"&gt;="&amp;EH$39))</f>
        <v/>
      </c>
      <c r="EI52" s="18" t="str">
        <f ca="1">IF(EI$40="","",COUNTIFS(RESIDENTS!$AY:$AY,"&lt;="&amp;EI$40,RESIDENTS!$H:$H,"",RESIDENTS!$I:$I,"")+
COUNTIFS(RESIDENTS!$AY:$AY,"&lt;="&amp;EI$40,RESIDENTS!$H:$H,"",RESIDENTS!$I:$I,"&gt;="&amp;EI$39)+
COUNTIFS(RESIDENTS!$AY:$AY,"&lt;="&amp;EI$40,RESIDENTS!$H:$H,"&lt;="&amp;EI$40,RESIDENTS!$I:$I,"")+
COUNTIFS(RESIDENTS!$AY:$AY,"&lt;="&amp;EI$40,RESIDENTS!$H:$H,"&lt;="&amp;EI$40,RESIDENTS!$I:$I,"&gt;="&amp;EI$39))</f>
        <v/>
      </c>
      <c r="EJ52" s="18" t="str">
        <f ca="1">IF(EJ$40="","",COUNTIFS(RESIDENTS!$AY:$AY,"&lt;="&amp;EJ$40,RESIDENTS!$H:$H,"",RESIDENTS!$I:$I,"")+
COUNTIFS(RESIDENTS!$AY:$AY,"&lt;="&amp;EJ$40,RESIDENTS!$H:$H,"",RESIDENTS!$I:$I,"&gt;="&amp;EJ$39)+
COUNTIFS(RESIDENTS!$AY:$AY,"&lt;="&amp;EJ$40,RESIDENTS!$H:$H,"&lt;="&amp;EJ$40,RESIDENTS!$I:$I,"")+
COUNTIFS(RESIDENTS!$AY:$AY,"&lt;="&amp;EJ$40,RESIDENTS!$H:$H,"&lt;="&amp;EJ$40,RESIDENTS!$I:$I,"&gt;="&amp;EJ$39))</f>
        <v/>
      </c>
      <c r="EK52" s="18" t="str">
        <f ca="1">IF(EK$40="","",COUNTIFS(RESIDENTS!$AY:$AY,"&lt;="&amp;EK$40,RESIDENTS!$H:$H,"",RESIDENTS!$I:$I,"")+
COUNTIFS(RESIDENTS!$AY:$AY,"&lt;="&amp;EK$40,RESIDENTS!$H:$H,"",RESIDENTS!$I:$I,"&gt;="&amp;EK$39)+
COUNTIFS(RESIDENTS!$AY:$AY,"&lt;="&amp;EK$40,RESIDENTS!$H:$H,"&lt;="&amp;EK$40,RESIDENTS!$I:$I,"")+
COUNTIFS(RESIDENTS!$AY:$AY,"&lt;="&amp;EK$40,RESIDENTS!$H:$H,"&lt;="&amp;EK$40,RESIDENTS!$I:$I,"&gt;="&amp;EK$39))</f>
        <v/>
      </c>
      <c r="EL52" s="18" t="str">
        <f ca="1">IF(EL$40="","",COUNTIFS(RESIDENTS!$AY:$AY,"&lt;="&amp;EL$40,RESIDENTS!$H:$H,"",RESIDENTS!$I:$I,"")+
COUNTIFS(RESIDENTS!$AY:$AY,"&lt;="&amp;EL$40,RESIDENTS!$H:$H,"",RESIDENTS!$I:$I,"&gt;="&amp;EL$39)+
COUNTIFS(RESIDENTS!$AY:$AY,"&lt;="&amp;EL$40,RESIDENTS!$H:$H,"&lt;="&amp;EL$40,RESIDENTS!$I:$I,"")+
COUNTIFS(RESIDENTS!$AY:$AY,"&lt;="&amp;EL$40,RESIDENTS!$H:$H,"&lt;="&amp;EL$40,RESIDENTS!$I:$I,"&gt;="&amp;EL$39))</f>
        <v/>
      </c>
      <c r="EM52" s="18" t="str">
        <f ca="1">IF(EM$40="","",COUNTIFS(RESIDENTS!$AY:$AY,"&lt;="&amp;EM$40,RESIDENTS!$H:$H,"",RESIDENTS!$I:$I,"")+
COUNTIFS(RESIDENTS!$AY:$AY,"&lt;="&amp;EM$40,RESIDENTS!$H:$H,"",RESIDENTS!$I:$I,"&gt;="&amp;EM$39)+
COUNTIFS(RESIDENTS!$AY:$AY,"&lt;="&amp;EM$40,RESIDENTS!$H:$H,"&lt;="&amp;EM$40,RESIDENTS!$I:$I,"")+
COUNTIFS(RESIDENTS!$AY:$AY,"&lt;="&amp;EM$40,RESIDENTS!$H:$H,"&lt;="&amp;EM$40,RESIDENTS!$I:$I,"&gt;="&amp;EM$39))</f>
        <v/>
      </c>
      <c r="EN52" s="18" t="str">
        <f ca="1">IF(EN$40="","",COUNTIFS(RESIDENTS!$AY:$AY,"&lt;="&amp;EN$40,RESIDENTS!$H:$H,"",RESIDENTS!$I:$I,"")+
COUNTIFS(RESIDENTS!$AY:$AY,"&lt;="&amp;EN$40,RESIDENTS!$H:$H,"",RESIDENTS!$I:$I,"&gt;="&amp;EN$39)+
COUNTIFS(RESIDENTS!$AY:$AY,"&lt;="&amp;EN$40,RESIDENTS!$H:$H,"&lt;="&amp;EN$40,RESIDENTS!$I:$I,"")+
COUNTIFS(RESIDENTS!$AY:$AY,"&lt;="&amp;EN$40,RESIDENTS!$H:$H,"&lt;="&amp;EN$40,RESIDENTS!$I:$I,"&gt;="&amp;EN$39))</f>
        <v/>
      </c>
      <c r="EO52" s="18" t="str">
        <f ca="1">IF(EO$40="","",COUNTIFS(RESIDENTS!$AY:$AY,"&lt;="&amp;EO$40,RESIDENTS!$H:$H,"",RESIDENTS!$I:$I,"")+
COUNTIFS(RESIDENTS!$AY:$AY,"&lt;="&amp;EO$40,RESIDENTS!$H:$H,"",RESIDENTS!$I:$I,"&gt;="&amp;EO$39)+
COUNTIFS(RESIDENTS!$AY:$AY,"&lt;="&amp;EO$40,RESIDENTS!$H:$H,"&lt;="&amp;EO$40,RESIDENTS!$I:$I,"")+
COUNTIFS(RESIDENTS!$AY:$AY,"&lt;="&amp;EO$40,RESIDENTS!$H:$H,"&lt;="&amp;EO$40,RESIDENTS!$I:$I,"&gt;="&amp;EO$39))</f>
        <v/>
      </c>
      <c r="EP52" s="18" t="str">
        <f ca="1">IF(EP$40="","",COUNTIFS(RESIDENTS!$AY:$AY,"&lt;="&amp;EP$40,RESIDENTS!$H:$H,"",RESIDENTS!$I:$I,"")+
COUNTIFS(RESIDENTS!$AY:$AY,"&lt;="&amp;EP$40,RESIDENTS!$H:$H,"",RESIDENTS!$I:$I,"&gt;="&amp;EP$39)+
COUNTIFS(RESIDENTS!$AY:$AY,"&lt;="&amp;EP$40,RESIDENTS!$H:$H,"&lt;="&amp;EP$40,RESIDENTS!$I:$I,"")+
COUNTIFS(RESIDENTS!$AY:$AY,"&lt;="&amp;EP$40,RESIDENTS!$H:$H,"&lt;="&amp;EP$40,RESIDENTS!$I:$I,"&gt;="&amp;EP$39))</f>
        <v/>
      </c>
      <c r="EQ52" s="18" t="str">
        <f ca="1">IF(EQ$40="","",COUNTIFS(RESIDENTS!$AY:$AY,"&lt;="&amp;EQ$40,RESIDENTS!$H:$H,"",RESIDENTS!$I:$I,"")+
COUNTIFS(RESIDENTS!$AY:$AY,"&lt;="&amp;EQ$40,RESIDENTS!$H:$H,"",RESIDENTS!$I:$I,"&gt;="&amp;EQ$39)+
COUNTIFS(RESIDENTS!$AY:$AY,"&lt;="&amp;EQ$40,RESIDENTS!$H:$H,"&lt;="&amp;EQ$40,RESIDENTS!$I:$I,"")+
COUNTIFS(RESIDENTS!$AY:$AY,"&lt;="&amp;EQ$40,RESIDENTS!$H:$H,"&lt;="&amp;EQ$40,RESIDENTS!$I:$I,"&gt;="&amp;EQ$39))</f>
        <v/>
      </c>
      <c r="ER52" s="18" t="str">
        <f ca="1">IF(ER$40="","",COUNTIFS(RESIDENTS!$AY:$AY,"&lt;="&amp;ER$40,RESIDENTS!$H:$H,"",RESIDENTS!$I:$I,"")+
COUNTIFS(RESIDENTS!$AY:$AY,"&lt;="&amp;ER$40,RESIDENTS!$H:$H,"",RESIDENTS!$I:$I,"&gt;="&amp;ER$39)+
COUNTIFS(RESIDENTS!$AY:$AY,"&lt;="&amp;ER$40,RESIDENTS!$H:$H,"&lt;="&amp;ER$40,RESIDENTS!$I:$I,"")+
COUNTIFS(RESIDENTS!$AY:$AY,"&lt;="&amp;ER$40,RESIDENTS!$H:$H,"&lt;="&amp;ER$40,RESIDENTS!$I:$I,"&gt;="&amp;ER$39))</f>
        <v/>
      </c>
      <c r="ES52" s="18" t="str">
        <f ca="1">IF(ES$40="","",COUNTIFS(RESIDENTS!$AY:$AY,"&lt;="&amp;ES$40,RESIDENTS!$H:$H,"",RESIDENTS!$I:$I,"")+
COUNTIFS(RESIDENTS!$AY:$AY,"&lt;="&amp;ES$40,RESIDENTS!$H:$H,"",RESIDENTS!$I:$I,"&gt;="&amp;ES$39)+
COUNTIFS(RESIDENTS!$AY:$AY,"&lt;="&amp;ES$40,RESIDENTS!$H:$H,"&lt;="&amp;ES$40,RESIDENTS!$I:$I,"")+
COUNTIFS(RESIDENTS!$AY:$AY,"&lt;="&amp;ES$40,RESIDENTS!$H:$H,"&lt;="&amp;ES$40,RESIDENTS!$I:$I,"&gt;="&amp;ES$39))</f>
        <v/>
      </c>
      <c r="ET52" s="18" t="str">
        <f ca="1">IF(ET$40="","",COUNTIFS(RESIDENTS!$AY:$AY,"&lt;="&amp;ET$40,RESIDENTS!$H:$H,"",RESIDENTS!$I:$I,"")+
COUNTIFS(RESIDENTS!$AY:$AY,"&lt;="&amp;ET$40,RESIDENTS!$H:$H,"",RESIDENTS!$I:$I,"&gt;="&amp;ET$39)+
COUNTIFS(RESIDENTS!$AY:$AY,"&lt;="&amp;ET$40,RESIDENTS!$H:$H,"&lt;="&amp;ET$40,RESIDENTS!$I:$I,"")+
COUNTIFS(RESIDENTS!$AY:$AY,"&lt;="&amp;ET$40,RESIDENTS!$H:$H,"&lt;="&amp;ET$40,RESIDENTS!$I:$I,"&gt;="&amp;ET$39))</f>
        <v/>
      </c>
      <c r="EU52" s="18" t="str">
        <f ca="1">IF(EU$40="","",COUNTIFS(RESIDENTS!$AY:$AY,"&lt;="&amp;EU$40,RESIDENTS!$H:$H,"",RESIDENTS!$I:$I,"")+
COUNTIFS(RESIDENTS!$AY:$AY,"&lt;="&amp;EU$40,RESIDENTS!$H:$H,"",RESIDENTS!$I:$I,"&gt;="&amp;EU$39)+
COUNTIFS(RESIDENTS!$AY:$AY,"&lt;="&amp;EU$40,RESIDENTS!$H:$H,"&lt;="&amp;EU$40,RESIDENTS!$I:$I,"")+
COUNTIFS(RESIDENTS!$AY:$AY,"&lt;="&amp;EU$40,RESIDENTS!$H:$H,"&lt;="&amp;EU$40,RESIDENTS!$I:$I,"&gt;="&amp;EU$39))</f>
        <v/>
      </c>
      <c r="EV52" s="18" t="str">
        <f ca="1">IF(EV$40="","",COUNTIFS(RESIDENTS!$AY:$AY,"&lt;="&amp;EV$40,RESIDENTS!$H:$H,"",RESIDENTS!$I:$I,"")+
COUNTIFS(RESIDENTS!$AY:$AY,"&lt;="&amp;EV$40,RESIDENTS!$H:$H,"",RESIDENTS!$I:$I,"&gt;="&amp;EV$39)+
COUNTIFS(RESIDENTS!$AY:$AY,"&lt;="&amp;EV$40,RESIDENTS!$H:$H,"&lt;="&amp;EV$40,RESIDENTS!$I:$I,"")+
COUNTIFS(RESIDENTS!$AY:$AY,"&lt;="&amp;EV$40,RESIDENTS!$H:$H,"&lt;="&amp;EV$40,RESIDENTS!$I:$I,"&gt;="&amp;EV$39))</f>
        <v/>
      </c>
      <c r="EW52" s="18" t="str">
        <f ca="1">IF(EW$40="","",COUNTIFS(RESIDENTS!$AY:$AY,"&lt;="&amp;EW$40,RESIDENTS!$H:$H,"",RESIDENTS!$I:$I,"")+
COUNTIFS(RESIDENTS!$AY:$AY,"&lt;="&amp;EW$40,RESIDENTS!$H:$H,"",RESIDENTS!$I:$I,"&gt;="&amp;EW$39)+
COUNTIFS(RESIDENTS!$AY:$AY,"&lt;="&amp;EW$40,RESIDENTS!$H:$H,"&lt;="&amp;EW$40,RESIDENTS!$I:$I,"")+
COUNTIFS(RESIDENTS!$AY:$AY,"&lt;="&amp;EW$40,RESIDENTS!$H:$H,"&lt;="&amp;EW$40,RESIDENTS!$I:$I,"&gt;="&amp;EW$39))</f>
        <v/>
      </c>
      <c r="EX52" s="18" t="str">
        <f ca="1">IF(EX$40="","",COUNTIFS(RESIDENTS!$AY:$AY,"&lt;="&amp;EX$40,RESIDENTS!$H:$H,"",RESIDENTS!$I:$I,"")+
COUNTIFS(RESIDENTS!$AY:$AY,"&lt;="&amp;EX$40,RESIDENTS!$H:$H,"",RESIDENTS!$I:$I,"&gt;="&amp;EX$39)+
COUNTIFS(RESIDENTS!$AY:$AY,"&lt;="&amp;EX$40,RESIDENTS!$H:$H,"&lt;="&amp;EX$40,RESIDENTS!$I:$I,"")+
COUNTIFS(RESIDENTS!$AY:$AY,"&lt;="&amp;EX$40,RESIDENTS!$H:$H,"&lt;="&amp;EX$40,RESIDENTS!$I:$I,"&gt;="&amp;EX$39))</f>
        <v/>
      </c>
      <c r="EY52" s="18" t="str">
        <f ca="1">IF(EY$40="","",COUNTIFS(RESIDENTS!$AY:$AY,"&lt;="&amp;EY$40,RESIDENTS!$H:$H,"",RESIDENTS!$I:$I,"")+
COUNTIFS(RESIDENTS!$AY:$AY,"&lt;="&amp;EY$40,RESIDENTS!$H:$H,"",RESIDENTS!$I:$I,"&gt;="&amp;EY$39)+
COUNTIFS(RESIDENTS!$AY:$AY,"&lt;="&amp;EY$40,RESIDENTS!$H:$H,"&lt;="&amp;EY$40,RESIDENTS!$I:$I,"")+
COUNTIFS(RESIDENTS!$AY:$AY,"&lt;="&amp;EY$40,RESIDENTS!$H:$H,"&lt;="&amp;EY$40,RESIDENTS!$I:$I,"&gt;="&amp;EY$39))</f>
        <v/>
      </c>
      <c r="EZ52" s="18" t="str">
        <f ca="1">IF(EZ$40="","",COUNTIFS(RESIDENTS!$AY:$AY,"&lt;="&amp;EZ$40,RESIDENTS!$H:$H,"",RESIDENTS!$I:$I,"")+
COUNTIFS(RESIDENTS!$AY:$AY,"&lt;="&amp;EZ$40,RESIDENTS!$H:$H,"",RESIDENTS!$I:$I,"&gt;="&amp;EZ$39)+
COUNTIFS(RESIDENTS!$AY:$AY,"&lt;="&amp;EZ$40,RESIDENTS!$H:$H,"&lt;="&amp;EZ$40,RESIDENTS!$I:$I,"")+
COUNTIFS(RESIDENTS!$AY:$AY,"&lt;="&amp;EZ$40,RESIDENTS!$H:$H,"&lt;="&amp;EZ$40,RESIDENTS!$I:$I,"&gt;="&amp;EZ$39))</f>
        <v/>
      </c>
      <c r="FA52" s="18" t="str">
        <f ca="1">IF(FA$40="","",COUNTIFS(RESIDENTS!$AY:$AY,"&lt;="&amp;FA$40,RESIDENTS!$H:$H,"",RESIDENTS!$I:$I,"")+
COUNTIFS(RESIDENTS!$AY:$AY,"&lt;="&amp;FA$40,RESIDENTS!$H:$H,"",RESIDENTS!$I:$I,"&gt;="&amp;FA$39)+
COUNTIFS(RESIDENTS!$AY:$AY,"&lt;="&amp;FA$40,RESIDENTS!$H:$H,"&lt;="&amp;FA$40,RESIDENTS!$I:$I,"")+
COUNTIFS(RESIDENTS!$AY:$AY,"&lt;="&amp;FA$40,RESIDENTS!$H:$H,"&lt;="&amp;FA$40,RESIDENTS!$I:$I,"&gt;="&amp;FA$39))</f>
        <v/>
      </c>
      <c r="FB52" s="18" t="str">
        <f ca="1">IF(FB$40="","",COUNTIFS(RESIDENTS!$AY:$AY,"&lt;="&amp;FB$40,RESIDENTS!$H:$H,"",RESIDENTS!$I:$I,"")+
COUNTIFS(RESIDENTS!$AY:$AY,"&lt;="&amp;FB$40,RESIDENTS!$H:$H,"",RESIDENTS!$I:$I,"&gt;="&amp;FB$39)+
COUNTIFS(RESIDENTS!$AY:$AY,"&lt;="&amp;FB$40,RESIDENTS!$H:$H,"&lt;="&amp;FB$40,RESIDENTS!$I:$I,"")+
COUNTIFS(RESIDENTS!$AY:$AY,"&lt;="&amp;FB$40,RESIDENTS!$H:$H,"&lt;="&amp;FB$40,RESIDENTS!$I:$I,"&gt;="&amp;FB$39))</f>
        <v/>
      </c>
      <c r="FC52" s="18" t="str">
        <f ca="1">IF(FC$40="","",COUNTIFS(RESIDENTS!$AY:$AY,"&lt;="&amp;FC$40,RESIDENTS!$H:$H,"",RESIDENTS!$I:$I,"")+
COUNTIFS(RESIDENTS!$AY:$AY,"&lt;="&amp;FC$40,RESIDENTS!$H:$H,"",RESIDENTS!$I:$I,"&gt;="&amp;FC$39)+
COUNTIFS(RESIDENTS!$AY:$AY,"&lt;="&amp;FC$40,RESIDENTS!$H:$H,"&lt;="&amp;FC$40,RESIDENTS!$I:$I,"")+
COUNTIFS(RESIDENTS!$AY:$AY,"&lt;="&amp;FC$40,RESIDENTS!$H:$H,"&lt;="&amp;FC$40,RESIDENTS!$I:$I,"&gt;="&amp;FC$39))</f>
        <v/>
      </c>
    </row>
    <row r="53" spans="1:159" ht="15.75">
      <c r="A53" s="19"/>
      <c r="B53" s="18"/>
      <c r="C53" s="18"/>
      <c r="D53" s="18"/>
      <c r="E53" s="18"/>
      <c r="F53" s="18"/>
      <c r="G53" s="18"/>
      <c r="H53" s="18"/>
      <c r="I53" s="18"/>
      <c r="J53" s="18"/>
      <c r="K53" s="18"/>
      <c r="L53" s="18"/>
      <c r="M53" s="18"/>
      <c r="N53" s="18"/>
    </row>
    <row r="54" spans="1:159" s="22" customFormat="1" ht="31.15" customHeight="1">
      <c r="A54" s="23" t="s">
        <v>135</v>
      </c>
      <c r="B54" s="20"/>
      <c r="C54" s="20"/>
      <c r="D54" s="20"/>
      <c r="E54" s="20"/>
      <c r="F54" s="20"/>
      <c r="G54" s="20"/>
      <c r="H54" s="20"/>
      <c r="I54" s="20"/>
      <c r="J54" s="20"/>
      <c r="K54" s="20"/>
      <c r="L54" s="20"/>
      <c r="M54" s="20"/>
      <c r="N54" s="20"/>
    </row>
    <row r="55" spans="1:159">
      <c r="A55" s="57" t="s">
        <v>123</v>
      </c>
      <c r="B55" s="58">
        <f>B$39</f>
        <v>44907</v>
      </c>
      <c r="C55" s="58">
        <f t="shared" ref="C55:BN55" ca="1" si="72">C$39</f>
        <v>44914</v>
      </c>
      <c r="D55" s="58">
        <f t="shared" ca="1" si="72"/>
        <v>44921</v>
      </c>
      <c r="E55" s="58">
        <f t="shared" ca="1" si="72"/>
        <v>44928</v>
      </c>
      <c r="F55" s="58">
        <f t="shared" ca="1" si="72"/>
        <v>44935</v>
      </c>
      <c r="G55" s="58">
        <f t="shared" ca="1" si="72"/>
        <v>44942</v>
      </c>
      <c r="H55" s="58">
        <f t="shared" ca="1" si="72"/>
        <v>44949</v>
      </c>
      <c r="I55" s="58">
        <f t="shared" ca="1" si="72"/>
        <v>44956</v>
      </c>
      <c r="J55" s="58">
        <f t="shared" ca="1" si="72"/>
        <v>44963</v>
      </c>
      <c r="K55" s="58">
        <f t="shared" ca="1" si="72"/>
        <v>44970</v>
      </c>
      <c r="L55" s="58">
        <f t="shared" ca="1" si="72"/>
        <v>44977</v>
      </c>
      <c r="M55" s="58">
        <f t="shared" ca="1" si="72"/>
        <v>44984</v>
      </c>
      <c r="N55" s="58">
        <f t="shared" ca="1" si="72"/>
        <v>44991</v>
      </c>
      <c r="O55" s="58">
        <f t="shared" ca="1" si="72"/>
        <v>44998</v>
      </c>
      <c r="P55" s="58">
        <f t="shared" ca="1" si="72"/>
        <v>45005</v>
      </c>
      <c r="Q55" s="58">
        <f t="shared" ca="1" si="72"/>
        <v>45012</v>
      </c>
      <c r="R55" s="58">
        <f t="shared" ca="1" si="72"/>
        <v>45019</v>
      </c>
      <c r="S55" s="58">
        <f t="shared" ca="1" si="72"/>
        <v>45026</v>
      </c>
      <c r="T55" s="58">
        <f t="shared" ca="1" si="72"/>
        <v>45033</v>
      </c>
      <c r="U55" s="58">
        <f t="shared" ca="1" si="72"/>
        <v>45040</v>
      </c>
      <c r="V55" s="58">
        <f t="shared" ca="1" si="72"/>
        <v>45047</v>
      </c>
      <c r="W55" s="58">
        <f t="shared" ca="1" si="72"/>
        <v>45054</v>
      </c>
      <c r="X55" s="58">
        <f t="shared" ca="1" si="72"/>
        <v>45061</v>
      </c>
      <c r="Y55" s="58">
        <f t="shared" ca="1" si="72"/>
        <v>45068</v>
      </c>
      <c r="Z55" s="58">
        <f t="shared" ca="1" si="72"/>
        <v>45075</v>
      </c>
      <c r="AA55" s="58">
        <f t="shared" ca="1" si="72"/>
        <v>45082</v>
      </c>
      <c r="AB55" s="58">
        <f t="shared" ca="1" si="72"/>
        <v>45089</v>
      </c>
      <c r="AC55" s="58">
        <f t="shared" ca="1" si="72"/>
        <v>45096</v>
      </c>
      <c r="AD55" s="58">
        <f t="shared" ca="1" si="72"/>
        <v>45103</v>
      </c>
      <c r="AE55" s="58">
        <f t="shared" ca="1" si="72"/>
        <v>45110</v>
      </c>
      <c r="AF55" s="58">
        <f t="shared" ca="1" si="72"/>
        <v>45117</v>
      </c>
      <c r="AG55" s="58">
        <f t="shared" ca="1" si="72"/>
        <v>45124</v>
      </c>
      <c r="AH55" s="58">
        <f t="shared" ca="1" si="72"/>
        <v>45131</v>
      </c>
      <c r="AI55" s="58">
        <f t="shared" ca="1" si="72"/>
        <v>45138</v>
      </c>
      <c r="AJ55" s="58" t="str">
        <f t="shared" ca="1" si="72"/>
        <v/>
      </c>
      <c r="AK55" s="58" t="str">
        <f t="shared" ca="1" si="72"/>
        <v/>
      </c>
      <c r="AL55" s="58" t="str">
        <f t="shared" ca="1" si="72"/>
        <v/>
      </c>
      <c r="AM55" s="58" t="str">
        <f t="shared" ca="1" si="72"/>
        <v/>
      </c>
      <c r="AN55" s="58" t="str">
        <f t="shared" ca="1" si="72"/>
        <v/>
      </c>
      <c r="AO55" s="58" t="str">
        <f t="shared" ca="1" si="72"/>
        <v/>
      </c>
      <c r="AP55" s="58" t="str">
        <f t="shared" ca="1" si="72"/>
        <v/>
      </c>
      <c r="AQ55" s="58" t="str">
        <f t="shared" ca="1" si="72"/>
        <v/>
      </c>
      <c r="AR55" s="58" t="str">
        <f t="shared" ca="1" si="72"/>
        <v/>
      </c>
      <c r="AS55" s="58" t="str">
        <f t="shared" ca="1" si="72"/>
        <v/>
      </c>
      <c r="AT55" s="58" t="str">
        <f t="shared" ca="1" si="72"/>
        <v/>
      </c>
      <c r="AU55" s="58" t="str">
        <f t="shared" ca="1" si="72"/>
        <v/>
      </c>
      <c r="AV55" s="58" t="str">
        <f t="shared" ca="1" si="72"/>
        <v/>
      </c>
      <c r="AW55" s="58" t="str">
        <f t="shared" ca="1" si="72"/>
        <v/>
      </c>
      <c r="AX55" s="58" t="str">
        <f t="shared" ca="1" si="72"/>
        <v/>
      </c>
      <c r="AY55" s="58" t="str">
        <f t="shared" ca="1" si="72"/>
        <v/>
      </c>
      <c r="AZ55" s="58" t="str">
        <f t="shared" ca="1" si="72"/>
        <v/>
      </c>
      <c r="BA55" s="58" t="str">
        <f t="shared" ca="1" si="72"/>
        <v/>
      </c>
      <c r="BB55" s="58" t="str">
        <f t="shared" ca="1" si="72"/>
        <v/>
      </c>
      <c r="BC55" s="58" t="str">
        <f t="shared" ca="1" si="72"/>
        <v/>
      </c>
      <c r="BD55" s="58" t="str">
        <f t="shared" ca="1" si="72"/>
        <v/>
      </c>
      <c r="BE55" s="58" t="str">
        <f t="shared" ca="1" si="72"/>
        <v/>
      </c>
      <c r="BF55" s="58" t="str">
        <f t="shared" ca="1" si="72"/>
        <v/>
      </c>
      <c r="BG55" s="58" t="str">
        <f t="shared" ca="1" si="72"/>
        <v/>
      </c>
      <c r="BH55" s="58" t="str">
        <f t="shared" ca="1" si="72"/>
        <v/>
      </c>
      <c r="BI55" s="58" t="str">
        <f t="shared" ca="1" si="72"/>
        <v/>
      </c>
      <c r="BJ55" s="58" t="str">
        <f t="shared" ca="1" si="72"/>
        <v/>
      </c>
      <c r="BK55" s="58" t="str">
        <f t="shared" ca="1" si="72"/>
        <v/>
      </c>
      <c r="BL55" s="58" t="str">
        <f t="shared" ca="1" si="72"/>
        <v/>
      </c>
      <c r="BM55" s="58" t="str">
        <f t="shared" ca="1" si="72"/>
        <v/>
      </c>
      <c r="BN55" s="58" t="str">
        <f t="shared" ca="1" si="72"/>
        <v/>
      </c>
      <c r="BO55" s="58" t="str">
        <f t="shared" ref="BO55:DZ55" ca="1" si="73">BO$39</f>
        <v/>
      </c>
      <c r="BP55" s="58" t="str">
        <f t="shared" ca="1" si="73"/>
        <v/>
      </c>
      <c r="BQ55" s="58" t="str">
        <f t="shared" ca="1" si="73"/>
        <v/>
      </c>
      <c r="BR55" s="58" t="str">
        <f t="shared" ca="1" si="73"/>
        <v/>
      </c>
      <c r="BS55" s="58" t="str">
        <f t="shared" ca="1" si="73"/>
        <v/>
      </c>
      <c r="BT55" s="58" t="str">
        <f t="shared" ca="1" si="73"/>
        <v/>
      </c>
      <c r="BU55" s="58" t="str">
        <f t="shared" ca="1" si="73"/>
        <v/>
      </c>
      <c r="BV55" s="58" t="str">
        <f t="shared" ca="1" si="73"/>
        <v/>
      </c>
      <c r="BW55" s="58" t="str">
        <f t="shared" ca="1" si="73"/>
        <v/>
      </c>
      <c r="BX55" s="58" t="str">
        <f t="shared" ca="1" si="73"/>
        <v/>
      </c>
      <c r="BY55" s="58" t="str">
        <f t="shared" ca="1" si="73"/>
        <v/>
      </c>
      <c r="BZ55" s="58" t="str">
        <f t="shared" ca="1" si="73"/>
        <v/>
      </c>
      <c r="CA55" s="58" t="str">
        <f t="shared" ca="1" si="73"/>
        <v/>
      </c>
      <c r="CB55" s="58" t="str">
        <f t="shared" ca="1" si="73"/>
        <v/>
      </c>
      <c r="CC55" s="58" t="str">
        <f t="shared" ca="1" si="73"/>
        <v/>
      </c>
      <c r="CD55" s="58" t="str">
        <f t="shared" ca="1" si="73"/>
        <v/>
      </c>
      <c r="CE55" s="58" t="str">
        <f t="shared" ca="1" si="73"/>
        <v/>
      </c>
      <c r="CF55" s="58" t="str">
        <f t="shared" ca="1" si="73"/>
        <v/>
      </c>
      <c r="CG55" s="58" t="str">
        <f t="shared" ca="1" si="73"/>
        <v/>
      </c>
      <c r="CH55" s="58" t="str">
        <f t="shared" ca="1" si="73"/>
        <v/>
      </c>
      <c r="CI55" s="58" t="str">
        <f t="shared" ca="1" si="73"/>
        <v/>
      </c>
      <c r="CJ55" s="58" t="str">
        <f t="shared" ca="1" si="73"/>
        <v/>
      </c>
      <c r="CK55" s="58" t="str">
        <f t="shared" ca="1" si="73"/>
        <v/>
      </c>
      <c r="CL55" s="58" t="str">
        <f t="shared" ca="1" si="73"/>
        <v/>
      </c>
      <c r="CM55" s="58" t="str">
        <f t="shared" ca="1" si="73"/>
        <v/>
      </c>
      <c r="CN55" s="58" t="str">
        <f t="shared" ca="1" si="73"/>
        <v/>
      </c>
      <c r="CO55" s="58" t="str">
        <f t="shared" ca="1" si="73"/>
        <v/>
      </c>
      <c r="CP55" s="58" t="str">
        <f t="shared" ca="1" si="73"/>
        <v/>
      </c>
      <c r="CQ55" s="58" t="str">
        <f t="shared" ca="1" si="73"/>
        <v/>
      </c>
      <c r="CR55" s="58" t="str">
        <f t="shared" ca="1" si="73"/>
        <v/>
      </c>
      <c r="CS55" s="58" t="str">
        <f t="shared" ca="1" si="73"/>
        <v/>
      </c>
      <c r="CT55" s="58" t="str">
        <f t="shared" ca="1" si="73"/>
        <v/>
      </c>
      <c r="CU55" s="58" t="str">
        <f t="shared" ca="1" si="73"/>
        <v/>
      </c>
      <c r="CV55" s="58" t="str">
        <f t="shared" ca="1" si="73"/>
        <v/>
      </c>
      <c r="CW55" s="58" t="str">
        <f t="shared" ca="1" si="73"/>
        <v/>
      </c>
      <c r="CX55" s="58" t="str">
        <f t="shared" ca="1" si="73"/>
        <v/>
      </c>
      <c r="CY55" s="58" t="str">
        <f t="shared" ca="1" si="73"/>
        <v/>
      </c>
      <c r="CZ55" s="58" t="str">
        <f t="shared" ca="1" si="73"/>
        <v/>
      </c>
      <c r="DA55" s="58" t="str">
        <f t="shared" ca="1" si="73"/>
        <v/>
      </c>
      <c r="DB55" s="58" t="str">
        <f t="shared" ca="1" si="73"/>
        <v/>
      </c>
      <c r="DC55" s="58" t="str">
        <f t="shared" ca="1" si="73"/>
        <v/>
      </c>
      <c r="DD55" s="58" t="str">
        <f t="shared" ca="1" si="73"/>
        <v/>
      </c>
      <c r="DE55" s="58" t="str">
        <f t="shared" ca="1" si="73"/>
        <v/>
      </c>
      <c r="DF55" s="58" t="str">
        <f t="shared" ca="1" si="73"/>
        <v/>
      </c>
      <c r="DG55" s="58" t="str">
        <f t="shared" ca="1" si="73"/>
        <v/>
      </c>
      <c r="DH55" s="58" t="str">
        <f t="shared" ca="1" si="73"/>
        <v/>
      </c>
      <c r="DI55" s="58" t="str">
        <f t="shared" ca="1" si="73"/>
        <v/>
      </c>
      <c r="DJ55" s="58" t="str">
        <f t="shared" ca="1" si="73"/>
        <v/>
      </c>
      <c r="DK55" s="58" t="str">
        <f t="shared" ca="1" si="73"/>
        <v/>
      </c>
      <c r="DL55" s="58" t="str">
        <f t="shared" ca="1" si="73"/>
        <v/>
      </c>
      <c r="DM55" s="58" t="str">
        <f t="shared" ca="1" si="73"/>
        <v/>
      </c>
      <c r="DN55" s="58" t="str">
        <f t="shared" ca="1" si="73"/>
        <v/>
      </c>
      <c r="DO55" s="58" t="str">
        <f t="shared" ca="1" si="73"/>
        <v/>
      </c>
      <c r="DP55" s="58" t="str">
        <f t="shared" ca="1" si="73"/>
        <v/>
      </c>
      <c r="DQ55" s="58" t="str">
        <f t="shared" ca="1" si="73"/>
        <v/>
      </c>
      <c r="DR55" s="58" t="str">
        <f t="shared" ca="1" si="73"/>
        <v/>
      </c>
      <c r="DS55" s="58" t="str">
        <f t="shared" ca="1" si="73"/>
        <v/>
      </c>
      <c r="DT55" s="58" t="str">
        <f t="shared" ca="1" si="73"/>
        <v/>
      </c>
      <c r="DU55" s="58" t="str">
        <f t="shared" ca="1" si="73"/>
        <v/>
      </c>
      <c r="DV55" s="58" t="str">
        <f t="shared" ca="1" si="73"/>
        <v/>
      </c>
      <c r="DW55" s="58" t="str">
        <f t="shared" ca="1" si="73"/>
        <v/>
      </c>
      <c r="DX55" s="58" t="str">
        <f t="shared" ca="1" si="73"/>
        <v/>
      </c>
      <c r="DY55" s="58" t="str">
        <f t="shared" ca="1" si="73"/>
        <v/>
      </c>
      <c r="DZ55" s="58" t="str">
        <f t="shared" ca="1" si="73"/>
        <v/>
      </c>
      <c r="EA55" s="58" t="str">
        <f t="shared" ref="EA55:FC55" ca="1" si="74">EA$39</f>
        <v/>
      </c>
      <c r="EB55" s="58" t="str">
        <f t="shared" ca="1" si="74"/>
        <v/>
      </c>
      <c r="EC55" s="58" t="str">
        <f t="shared" ca="1" si="74"/>
        <v/>
      </c>
      <c r="ED55" s="58" t="str">
        <f t="shared" ca="1" si="74"/>
        <v/>
      </c>
      <c r="EE55" s="58" t="str">
        <f t="shared" ca="1" si="74"/>
        <v/>
      </c>
      <c r="EF55" s="58" t="str">
        <f t="shared" ca="1" si="74"/>
        <v/>
      </c>
      <c r="EG55" s="58" t="str">
        <f t="shared" ca="1" si="74"/>
        <v/>
      </c>
      <c r="EH55" s="58" t="str">
        <f t="shared" ca="1" si="74"/>
        <v/>
      </c>
      <c r="EI55" s="58" t="str">
        <f t="shared" ca="1" si="74"/>
        <v/>
      </c>
      <c r="EJ55" s="58" t="str">
        <f t="shared" ca="1" si="74"/>
        <v/>
      </c>
      <c r="EK55" s="58" t="str">
        <f t="shared" ca="1" si="74"/>
        <v/>
      </c>
      <c r="EL55" s="58" t="str">
        <f t="shared" ca="1" si="74"/>
        <v/>
      </c>
      <c r="EM55" s="58" t="str">
        <f t="shared" ca="1" si="74"/>
        <v/>
      </c>
      <c r="EN55" s="58" t="str">
        <f t="shared" ca="1" si="74"/>
        <v/>
      </c>
      <c r="EO55" s="58" t="str">
        <f t="shared" ca="1" si="74"/>
        <v/>
      </c>
      <c r="EP55" s="58" t="str">
        <f t="shared" ca="1" si="74"/>
        <v/>
      </c>
      <c r="EQ55" s="58" t="str">
        <f t="shared" ca="1" si="74"/>
        <v/>
      </c>
      <c r="ER55" s="58" t="str">
        <f t="shared" ca="1" si="74"/>
        <v/>
      </c>
      <c r="ES55" s="58" t="str">
        <f t="shared" ca="1" si="74"/>
        <v/>
      </c>
      <c r="ET55" s="58" t="str">
        <f t="shared" ca="1" si="74"/>
        <v/>
      </c>
      <c r="EU55" s="58" t="str">
        <f t="shared" ca="1" si="74"/>
        <v/>
      </c>
      <c r="EV55" s="58" t="str">
        <f t="shared" ca="1" si="74"/>
        <v/>
      </c>
      <c r="EW55" s="58" t="str">
        <f t="shared" ca="1" si="74"/>
        <v/>
      </c>
      <c r="EX55" s="58" t="str">
        <f t="shared" ca="1" si="74"/>
        <v/>
      </c>
      <c r="EY55" s="58" t="str">
        <f t="shared" ca="1" si="74"/>
        <v/>
      </c>
      <c r="EZ55" s="58" t="str">
        <f t="shared" ca="1" si="74"/>
        <v/>
      </c>
      <c r="FA55" s="58" t="str">
        <f t="shared" ca="1" si="74"/>
        <v/>
      </c>
      <c r="FB55" s="58" t="str">
        <f t="shared" ca="1" si="74"/>
        <v/>
      </c>
      <c r="FC55" s="58" t="str">
        <f t="shared" ca="1" si="74"/>
        <v/>
      </c>
    </row>
    <row r="56" spans="1:159" ht="15.75">
      <c r="A56" s="24" t="s">
        <v>136</v>
      </c>
      <c r="B56" s="18">
        <f>IF(B$40="","",COUNTIFS(RESIDENTS!$O:$O,"Medical Contraindication",RESIDENTS!$P:$P,"&lt;="&amp;B$40,RESIDENTS!$H:$H,"",RESIDENTS!$I:$I,"")+
COUNTIFS(RESIDENTS!$O:$O,"Medical Contraindication",RESIDENTS!$P:$P,"&lt;="&amp;B$40,RESIDENTS!$H:$H,"",RESIDENTS!$I:$I,"&gt;="&amp;B$39)+
COUNTIFS(RESIDENTS!$O:$O,"Medical Contraindication",RESIDENTS!$P:$P,"&lt;="&amp;B$40,RESIDENTS!$H:$H,"&lt;="&amp;B$40,RESIDENTS!$I:$I,"")+
COUNTIFS(RESIDENTS!$O:$O,"Medical Contraindication",RESIDENTS!$P:$P,"&lt;="&amp;B$40,RESIDENTS!$H:$H,"&lt;="&amp;B$40,RESIDENTS!$I:$I,"&gt;="&amp;B$39))</f>
        <v>0</v>
      </c>
      <c r="C56" s="18">
        <f ca="1">IF(C$40="","",COUNTIFS(RESIDENTS!$O:$O,"Medical Contraindication",RESIDENTS!$P:$P,"&lt;="&amp;C$40,RESIDENTS!$H:$H,"",RESIDENTS!$I:$I,"")+
COUNTIFS(RESIDENTS!$O:$O,"Medical Contraindication",RESIDENTS!$P:$P,"&lt;="&amp;C$40,RESIDENTS!$H:$H,"",RESIDENTS!$I:$I,"&gt;="&amp;C$39)+
COUNTIFS(RESIDENTS!$O:$O,"Medical Contraindication",RESIDENTS!$P:$P,"&lt;="&amp;C$40,RESIDENTS!$H:$H,"&lt;="&amp;C$40,RESIDENTS!$I:$I,"")+
COUNTIFS(RESIDENTS!$O:$O,"Medical Contraindication",RESIDENTS!$P:$P,"&lt;="&amp;C$40,RESIDENTS!$H:$H,"&lt;="&amp;C$40,RESIDENTS!$I:$I,"&gt;="&amp;C$39))</f>
        <v>0</v>
      </c>
      <c r="D56" s="18">
        <f ca="1">IF(D$40="","",COUNTIFS(RESIDENTS!$O:$O,"Medical Contraindication",RESIDENTS!$P:$P,"&lt;="&amp;D$40,RESIDENTS!$H:$H,"",RESIDENTS!$I:$I,"")+
COUNTIFS(RESIDENTS!$O:$O,"Medical Contraindication",RESIDENTS!$P:$P,"&lt;="&amp;D$40,RESIDENTS!$H:$H,"",RESIDENTS!$I:$I,"&gt;="&amp;D$39)+
COUNTIFS(RESIDENTS!$O:$O,"Medical Contraindication",RESIDENTS!$P:$P,"&lt;="&amp;D$40,RESIDENTS!$H:$H,"&lt;="&amp;D$40,RESIDENTS!$I:$I,"")+
COUNTIFS(RESIDENTS!$O:$O,"Medical Contraindication",RESIDENTS!$P:$P,"&lt;="&amp;D$40,RESIDENTS!$H:$H,"&lt;="&amp;D$40,RESIDENTS!$I:$I,"&gt;="&amp;D$39))</f>
        <v>0</v>
      </c>
      <c r="E56" s="18">
        <f ca="1">IF(E$40="","",COUNTIFS(RESIDENTS!$O:$O,"Medical Contraindication",RESIDENTS!$P:$P,"&lt;="&amp;E$40,RESIDENTS!$H:$H,"",RESIDENTS!$I:$I,"")+
COUNTIFS(RESIDENTS!$O:$O,"Medical Contraindication",RESIDENTS!$P:$P,"&lt;="&amp;E$40,RESIDENTS!$H:$H,"",RESIDENTS!$I:$I,"&gt;="&amp;E$39)+
COUNTIFS(RESIDENTS!$O:$O,"Medical Contraindication",RESIDENTS!$P:$P,"&lt;="&amp;E$40,RESIDENTS!$H:$H,"&lt;="&amp;E$40,RESIDENTS!$I:$I,"")+
COUNTIFS(RESIDENTS!$O:$O,"Medical Contraindication",RESIDENTS!$P:$P,"&lt;="&amp;E$40,RESIDENTS!$H:$H,"&lt;="&amp;E$40,RESIDENTS!$I:$I,"&gt;="&amp;E$39))</f>
        <v>0</v>
      </c>
      <c r="F56" s="18">
        <f ca="1">IF(F$40="","",COUNTIFS(RESIDENTS!$O:$O,"Medical Contraindication",RESIDENTS!$P:$P,"&lt;="&amp;F$40,RESIDENTS!$H:$H,"",RESIDENTS!$I:$I,"")+
COUNTIFS(RESIDENTS!$O:$O,"Medical Contraindication",RESIDENTS!$P:$P,"&lt;="&amp;F$40,RESIDENTS!$H:$H,"",RESIDENTS!$I:$I,"&gt;="&amp;F$39)+
COUNTIFS(RESIDENTS!$O:$O,"Medical Contraindication",RESIDENTS!$P:$P,"&lt;="&amp;F$40,RESIDENTS!$H:$H,"&lt;="&amp;F$40,RESIDENTS!$I:$I,"")+
COUNTIFS(RESIDENTS!$O:$O,"Medical Contraindication",RESIDENTS!$P:$P,"&lt;="&amp;F$40,RESIDENTS!$H:$H,"&lt;="&amp;F$40,RESIDENTS!$I:$I,"&gt;="&amp;F$39))</f>
        <v>0</v>
      </c>
      <c r="G56" s="18">
        <f ca="1">IF(G$40="","",COUNTIFS(RESIDENTS!$O:$O,"Medical Contraindication",RESIDENTS!$P:$P,"&lt;="&amp;G$40,RESIDENTS!$H:$H,"",RESIDENTS!$I:$I,"")+
COUNTIFS(RESIDENTS!$O:$O,"Medical Contraindication",RESIDENTS!$P:$P,"&lt;="&amp;G$40,RESIDENTS!$H:$H,"",RESIDENTS!$I:$I,"&gt;="&amp;G$39)+
COUNTIFS(RESIDENTS!$O:$O,"Medical Contraindication",RESIDENTS!$P:$P,"&lt;="&amp;G$40,RESIDENTS!$H:$H,"&lt;="&amp;G$40,RESIDENTS!$I:$I,"")+
COUNTIFS(RESIDENTS!$O:$O,"Medical Contraindication",RESIDENTS!$P:$P,"&lt;="&amp;G$40,RESIDENTS!$H:$H,"&lt;="&amp;G$40,RESIDENTS!$I:$I,"&gt;="&amp;G$39))</f>
        <v>0</v>
      </c>
      <c r="H56" s="18">
        <f ca="1">IF(H$40="","",COUNTIFS(RESIDENTS!$O:$O,"Medical Contraindication",RESIDENTS!$P:$P,"&lt;="&amp;H$40,RESIDENTS!$H:$H,"",RESIDENTS!$I:$I,"")+
COUNTIFS(RESIDENTS!$O:$O,"Medical Contraindication",RESIDENTS!$P:$P,"&lt;="&amp;H$40,RESIDENTS!$H:$H,"",RESIDENTS!$I:$I,"&gt;="&amp;H$39)+
COUNTIFS(RESIDENTS!$O:$O,"Medical Contraindication",RESIDENTS!$P:$P,"&lt;="&amp;H$40,RESIDENTS!$H:$H,"&lt;="&amp;H$40,RESIDENTS!$I:$I,"")+
COUNTIFS(RESIDENTS!$O:$O,"Medical Contraindication",RESIDENTS!$P:$P,"&lt;="&amp;H$40,RESIDENTS!$H:$H,"&lt;="&amp;H$40,RESIDENTS!$I:$I,"&gt;="&amp;H$39))</f>
        <v>0</v>
      </c>
      <c r="I56" s="18">
        <f ca="1">IF(I$40="","",COUNTIFS(RESIDENTS!$O:$O,"Medical Contraindication",RESIDENTS!$P:$P,"&lt;="&amp;I$40,RESIDENTS!$H:$H,"",RESIDENTS!$I:$I,"")+
COUNTIFS(RESIDENTS!$O:$O,"Medical Contraindication",RESIDENTS!$P:$P,"&lt;="&amp;I$40,RESIDENTS!$H:$H,"",RESIDENTS!$I:$I,"&gt;="&amp;I$39)+
COUNTIFS(RESIDENTS!$O:$O,"Medical Contraindication",RESIDENTS!$P:$P,"&lt;="&amp;I$40,RESIDENTS!$H:$H,"&lt;="&amp;I$40,RESIDENTS!$I:$I,"")+
COUNTIFS(RESIDENTS!$O:$O,"Medical Contraindication",RESIDENTS!$P:$P,"&lt;="&amp;I$40,RESIDENTS!$H:$H,"&lt;="&amp;I$40,RESIDENTS!$I:$I,"&gt;="&amp;I$39))</f>
        <v>0</v>
      </c>
      <c r="J56" s="18">
        <f ca="1">IF(J$40="","",COUNTIFS(RESIDENTS!$O:$O,"Medical Contraindication",RESIDENTS!$P:$P,"&lt;="&amp;J$40,RESIDENTS!$H:$H,"",RESIDENTS!$I:$I,"")+
COUNTIFS(RESIDENTS!$O:$O,"Medical Contraindication",RESIDENTS!$P:$P,"&lt;="&amp;J$40,RESIDENTS!$H:$H,"",RESIDENTS!$I:$I,"&gt;="&amp;J$39)+
COUNTIFS(RESIDENTS!$O:$O,"Medical Contraindication",RESIDENTS!$P:$P,"&lt;="&amp;J$40,RESIDENTS!$H:$H,"&lt;="&amp;J$40,RESIDENTS!$I:$I,"")+
COUNTIFS(RESIDENTS!$O:$O,"Medical Contraindication",RESIDENTS!$P:$P,"&lt;="&amp;J$40,RESIDENTS!$H:$H,"&lt;="&amp;J$40,RESIDENTS!$I:$I,"&gt;="&amp;J$39))</f>
        <v>0</v>
      </c>
      <c r="K56" s="18">
        <f ca="1">IF(K$40="","",COUNTIFS(RESIDENTS!$O:$O,"Medical Contraindication",RESIDENTS!$P:$P,"&lt;="&amp;K$40,RESIDENTS!$H:$H,"",RESIDENTS!$I:$I,"")+
COUNTIFS(RESIDENTS!$O:$O,"Medical Contraindication",RESIDENTS!$P:$P,"&lt;="&amp;K$40,RESIDENTS!$H:$H,"",RESIDENTS!$I:$I,"&gt;="&amp;K$39)+
COUNTIFS(RESIDENTS!$O:$O,"Medical Contraindication",RESIDENTS!$P:$P,"&lt;="&amp;K$40,RESIDENTS!$H:$H,"&lt;="&amp;K$40,RESIDENTS!$I:$I,"")+
COUNTIFS(RESIDENTS!$O:$O,"Medical Contraindication",RESIDENTS!$P:$P,"&lt;="&amp;K$40,RESIDENTS!$H:$H,"&lt;="&amp;K$40,RESIDENTS!$I:$I,"&gt;="&amp;K$39))</f>
        <v>0</v>
      </c>
      <c r="L56" s="18">
        <f ca="1">IF(L$40="","",COUNTIFS(RESIDENTS!$O:$O,"Medical Contraindication",RESIDENTS!$P:$P,"&lt;="&amp;L$40,RESIDENTS!$H:$H,"",RESIDENTS!$I:$I,"")+
COUNTIFS(RESIDENTS!$O:$O,"Medical Contraindication",RESIDENTS!$P:$P,"&lt;="&amp;L$40,RESIDENTS!$H:$H,"",RESIDENTS!$I:$I,"&gt;="&amp;L$39)+
COUNTIFS(RESIDENTS!$O:$O,"Medical Contraindication",RESIDENTS!$P:$P,"&lt;="&amp;L$40,RESIDENTS!$H:$H,"&lt;="&amp;L$40,RESIDENTS!$I:$I,"")+
COUNTIFS(RESIDENTS!$O:$O,"Medical Contraindication",RESIDENTS!$P:$P,"&lt;="&amp;L$40,RESIDENTS!$H:$H,"&lt;="&amp;L$40,RESIDENTS!$I:$I,"&gt;="&amp;L$39))</f>
        <v>0</v>
      </c>
      <c r="M56" s="18">
        <f ca="1">IF(M$40="","",COUNTIFS(RESIDENTS!$O:$O,"Medical Contraindication",RESIDENTS!$P:$P,"&lt;="&amp;M$40,RESIDENTS!$H:$H,"",RESIDENTS!$I:$I,"")+
COUNTIFS(RESIDENTS!$O:$O,"Medical Contraindication",RESIDENTS!$P:$P,"&lt;="&amp;M$40,RESIDENTS!$H:$H,"",RESIDENTS!$I:$I,"&gt;="&amp;M$39)+
COUNTIFS(RESIDENTS!$O:$O,"Medical Contraindication",RESIDENTS!$P:$P,"&lt;="&amp;M$40,RESIDENTS!$H:$H,"&lt;="&amp;M$40,RESIDENTS!$I:$I,"")+
COUNTIFS(RESIDENTS!$O:$O,"Medical Contraindication",RESIDENTS!$P:$P,"&lt;="&amp;M$40,RESIDENTS!$H:$H,"&lt;="&amp;M$40,RESIDENTS!$I:$I,"&gt;="&amp;M$39))</f>
        <v>0</v>
      </c>
      <c r="N56" s="18">
        <f ca="1">IF(N$40="","",COUNTIFS(RESIDENTS!$O:$O,"Medical Contraindication",RESIDENTS!$P:$P,"&lt;="&amp;N$40,RESIDENTS!$H:$H,"",RESIDENTS!$I:$I,"")+
COUNTIFS(RESIDENTS!$O:$O,"Medical Contraindication",RESIDENTS!$P:$P,"&lt;="&amp;N$40,RESIDENTS!$H:$H,"",RESIDENTS!$I:$I,"&gt;="&amp;N$39)+
COUNTIFS(RESIDENTS!$O:$O,"Medical Contraindication",RESIDENTS!$P:$P,"&lt;="&amp;N$40,RESIDENTS!$H:$H,"&lt;="&amp;N$40,RESIDENTS!$I:$I,"")+
COUNTIFS(RESIDENTS!$O:$O,"Medical Contraindication",RESIDENTS!$P:$P,"&lt;="&amp;N$40,RESIDENTS!$H:$H,"&lt;="&amp;N$40,RESIDENTS!$I:$I,"&gt;="&amp;N$39))</f>
        <v>0</v>
      </c>
      <c r="O56" s="18">
        <f ca="1">IF(O$40="","",COUNTIFS(RESIDENTS!$O:$O,"Medical Contraindication",RESIDENTS!$P:$P,"&lt;="&amp;O$40,RESIDENTS!$H:$H,"",RESIDENTS!$I:$I,"")+
COUNTIFS(RESIDENTS!$O:$O,"Medical Contraindication",RESIDENTS!$P:$P,"&lt;="&amp;O$40,RESIDENTS!$H:$H,"",RESIDENTS!$I:$I,"&gt;="&amp;O$39)+
COUNTIFS(RESIDENTS!$O:$O,"Medical Contraindication",RESIDENTS!$P:$P,"&lt;="&amp;O$40,RESIDENTS!$H:$H,"&lt;="&amp;O$40,RESIDENTS!$I:$I,"")+
COUNTIFS(RESIDENTS!$O:$O,"Medical Contraindication",RESIDENTS!$P:$P,"&lt;="&amp;O$40,RESIDENTS!$H:$H,"&lt;="&amp;O$40,RESIDENTS!$I:$I,"&gt;="&amp;O$39))</f>
        <v>0</v>
      </c>
      <c r="P56" s="18">
        <f ca="1">IF(P$40="","",COUNTIFS(RESIDENTS!$O:$O,"Medical Contraindication",RESIDENTS!$P:$P,"&lt;="&amp;P$40,RESIDENTS!$H:$H,"",RESIDENTS!$I:$I,"")+
COUNTIFS(RESIDENTS!$O:$O,"Medical Contraindication",RESIDENTS!$P:$P,"&lt;="&amp;P$40,RESIDENTS!$H:$H,"",RESIDENTS!$I:$I,"&gt;="&amp;P$39)+
COUNTIFS(RESIDENTS!$O:$O,"Medical Contraindication",RESIDENTS!$P:$P,"&lt;="&amp;P$40,RESIDENTS!$H:$H,"&lt;="&amp;P$40,RESIDENTS!$I:$I,"")+
COUNTIFS(RESIDENTS!$O:$O,"Medical Contraindication",RESIDENTS!$P:$P,"&lt;="&amp;P$40,RESIDENTS!$H:$H,"&lt;="&amp;P$40,RESIDENTS!$I:$I,"&gt;="&amp;P$39))</f>
        <v>0</v>
      </c>
      <c r="Q56" s="18">
        <f ca="1">IF(Q$40="","",COUNTIFS(RESIDENTS!$O:$O,"Medical Contraindication",RESIDENTS!$P:$P,"&lt;="&amp;Q$40,RESIDENTS!$H:$H,"",RESIDENTS!$I:$I,"")+
COUNTIFS(RESIDENTS!$O:$O,"Medical Contraindication",RESIDENTS!$P:$P,"&lt;="&amp;Q$40,RESIDENTS!$H:$H,"",RESIDENTS!$I:$I,"&gt;="&amp;Q$39)+
COUNTIFS(RESIDENTS!$O:$O,"Medical Contraindication",RESIDENTS!$P:$P,"&lt;="&amp;Q$40,RESIDENTS!$H:$H,"&lt;="&amp;Q$40,RESIDENTS!$I:$I,"")+
COUNTIFS(RESIDENTS!$O:$O,"Medical Contraindication",RESIDENTS!$P:$P,"&lt;="&amp;Q$40,RESIDENTS!$H:$H,"&lt;="&amp;Q$40,RESIDENTS!$I:$I,"&gt;="&amp;Q$39))</f>
        <v>0</v>
      </c>
      <c r="R56" s="18">
        <f ca="1">IF(R$40="","",COUNTIFS(RESIDENTS!$O:$O,"Medical Contraindication",RESIDENTS!$P:$P,"&lt;="&amp;R$40,RESIDENTS!$H:$H,"",RESIDENTS!$I:$I,"")+
COUNTIFS(RESIDENTS!$O:$O,"Medical Contraindication",RESIDENTS!$P:$P,"&lt;="&amp;R$40,RESIDENTS!$H:$H,"",RESIDENTS!$I:$I,"&gt;="&amp;R$39)+
COUNTIFS(RESIDENTS!$O:$O,"Medical Contraindication",RESIDENTS!$P:$P,"&lt;="&amp;R$40,RESIDENTS!$H:$H,"&lt;="&amp;R$40,RESIDENTS!$I:$I,"")+
COUNTIFS(RESIDENTS!$O:$O,"Medical Contraindication",RESIDENTS!$P:$P,"&lt;="&amp;R$40,RESIDENTS!$H:$H,"&lt;="&amp;R$40,RESIDENTS!$I:$I,"&gt;="&amp;R$39))</f>
        <v>0</v>
      </c>
      <c r="S56" s="18">
        <f ca="1">IF(S$40="","",COUNTIFS(RESIDENTS!$O:$O,"Medical Contraindication",RESIDENTS!$P:$P,"&lt;="&amp;S$40,RESIDENTS!$H:$H,"",RESIDENTS!$I:$I,"")+
COUNTIFS(RESIDENTS!$O:$O,"Medical Contraindication",RESIDENTS!$P:$P,"&lt;="&amp;S$40,RESIDENTS!$H:$H,"",RESIDENTS!$I:$I,"&gt;="&amp;S$39)+
COUNTIFS(RESIDENTS!$O:$O,"Medical Contraindication",RESIDENTS!$P:$P,"&lt;="&amp;S$40,RESIDENTS!$H:$H,"&lt;="&amp;S$40,RESIDENTS!$I:$I,"")+
COUNTIFS(RESIDENTS!$O:$O,"Medical Contraindication",RESIDENTS!$P:$P,"&lt;="&amp;S$40,RESIDENTS!$H:$H,"&lt;="&amp;S$40,RESIDENTS!$I:$I,"&gt;="&amp;S$39))</f>
        <v>0</v>
      </c>
      <c r="T56" s="18">
        <f ca="1">IF(T$40="","",COUNTIFS(RESIDENTS!$O:$O,"Medical Contraindication",RESIDENTS!$P:$P,"&lt;="&amp;T$40,RESIDENTS!$H:$H,"",RESIDENTS!$I:$I,"")+
COUNTIFS(RESIDENTS!$O:$O,"Medical Contraindication",RESIDENTS!$P:$P,"&lt;="&amp;T$40,RESIDENTS!$H:$H,"",RESIDENTS!$I:$I,"&gt;="&amp;T$39)+
COUNTIFS(RESIDENTS!$O:$O,"Medical Contraindication",RESIDENTS!$P:$P,"&lt;="&amp;T$40,RESIDENTS!$H:$H,"&lt;="&amp;T$40,RESIDENTS!$I:$I,"")+
COUNTIFS(RESIDENTS!$O:$O,"Medical Contraindication",RESIDENTS!$P:$P,"&lt;="&amp;T$40,RESIDENTS!$H:$H,"&lt;="&amp;T$40,RESIDENTS!$I:$I,"&gt;="&amp;T$39))</f>
        <v>0</v>
      </c>
      <c r="U56" s="18">
        <f ca="1">IF(U$40="","",COUNTIFS(RESIDENTS!$O:$O,"Medical Contraindication",RESIDENTS!$P:$P,"&lt;="&amp;U$40,RESIDENTS!$H:$H,"",RESIDENTS!$I:$I,"")+
COUNTIFS(RESIDENTS!$O:$O,"Medical Contraindication",RESIDENTS!$P:$P,"&lt;="&amp;U$40,RESIDENTS!$H:$H,"",RESIDENTS!$I:$I,"&gt;="&amp;U$39)+
COUNTIFS(RESIDENTS!$O:$O,"Medical Contraindication",RESIDENTS!$P:$P,"&lt;="&amp;U$40,RESIDENTS!$H:$H,"&lt;="&amp;U$40,RESIDENTS!$I:$I,"")+
COUNTIFS(RESIDENTS!$O:$O,"Medical Contraindication",RESIDENTS!$P:$P,"&lt;="&amp;U$40,RESIDENTS!$H:$H,"&lt;="&amp;U$40,RESIDENTS!$I:$I,"&gt;="&amp;U$39))</f>
        <v>0</v>
      </c>
      <c r="V56" s="18">
        <f ca="1">IF(V$40="","",COUNTIFS(RESIDENTS!$O:$O,"Medical Contraindication",RESIDENTS!$P:$P,"&lt;="&amp;V$40,RESIDENTS!$H:$H,"",RESIDENTS!$I:$I,"")+
COUNTIFS(RESIDENTS!$O:$O,"Medical Contraindication",RESIDENTS!$P:$P,"&lt;="&amp;V$40,RESIDENTS!$H:$H,"",RESIDENTS!$I:$I,"&gt;="&amp;V$39)+
COUNTIFS(RESIDENTS!$O:$O,"Medical Contraindication",RESIDENTS!$P:$P,"&lt;="&amp;V$40,RESIDENTS!$H:$H,"&lt;="&amp;V$40,RESIDENTS!$I:$I,"")+
COUNTIFS(RESIDENTS!$O:$O,"Medical Contraindication",RESIDENTS!$P:$P,"&lt;="&amp;V$40,RESIDENTS!$H:$H,"&lt;="&amp;V$40,RESIDENTS!$I:$I,"&gt;="&amp;V$39))</f>
        <v>0</v>
      </c>
      <c r="W56" s="18">
        <f ca="1">IF(W$40="","",COUNTIFS(RESIDENTS!$O:$O,"Medical Contraindication",RESIDENTS!$P:$P,"&lt;="&amp;W$40,RESIDENTS!$H:$H,"",RESIDENTS!$I:$I,"")+
COUNTIFS(RESIDENTS!$O:$O,"Medical Contraindication",RESIDENTS!$P:$P,"&lt;="&amp;W$40,RESIDENTS!$H:$H,"",RESIDENTS!$I:$I,"&gt;="&amp;W$39)+
COUNTIFS(RESIDENTS!$O:$O,"Medical Contraindication",RESIDENTS!$P:$P,"&lt;="&amp;W$40,RESIDENTS!$H:$H,"&lt;="&amp;W$40,RESIDENTS!$I:$I,"")+
COUNTIFS(RESIDENTS!$O:$O,"Medical Contraindication",RESIDENTS!$P:$P,"&lt;="&amp;W$40,RESIDENTS!$H:$H,"&lt;="&amp;W$40,RESIDENTS!$I:$I,"&gt;="&amp;W$39))</f>
        <v>0</v>
      </c>
      <c r="X56" s="18">
        <f ca="1">IF(X$40="","",COUNTIFS(RESIDENTS!$O:$O,"Medical Contraindication",RESIDENTS!$P:$P,"&lt;="&amp;X$40,RESIDENTS!$H:$H,"",RESIDENTS!$I:$I,"")+
COUNTIFS(RESIDENTS!$O:$O,"Medical Contraindication",RESIDENTS!$P:$P,"&lt;="&amp;X$40,RESIDENTS!$H:$H,"",RESIDENTS!$I:$I,"&gt;="&amp;X$39)+
COUNTIFS(RESIDENTS!$O:$O,"Medical Contraindication",RESIDENTS!$P:$P,"&lt;="&amp;X$40,RESIDENTS!$H:$H,"&lt;="&amp;X$40,RESIDENTS!$I:$I,"")+
COUNTIFS(RESIDENTS!$O:$O,"Medical Contraindication",RESIDENTS!$P:$P,"&lt;="&amp;X$40,RESIDENTS!$H:$H,"&lt;="&amp;X$40,RESIDENTS!$I:$I,"&gt;="&amp;X$39))</f>
        <v>0</v>
      </c>
      <c r="Y56" s="18">
        <f ca="1">IF(Y$40="","",COUNTIFS(RESIDENTS!$O:$O,"Medical Contraindication",RESIDENTS!$P:$P,"&lt;="&amp;Y$40,RESIDENTS!$H:$H,"",RESIDENTS!$I:$I,"")+
COUNTIFS(RESIDENTS!$O:$O,"Medical Contraindication",RESIDENTS!$P:$P,"&lt;="&amp;Y$40,RESIDENTS!$H:$H,"",RESIDENTS!$I:$I,"&gt;="&amp;Y$39)+
COUNTIFS(RESIDENTS!$O:$O,"Medical Contraindication",RESIDENTS!$P:$P,"&lt;="&amp;Y$40,RESIDENTS!$H:$H,"&lt;="&amp;Y$40,RESIDENTS!$I:$I,"")+
COUNTIFS(RESIDENTS!$O:$O,"Medical Contraindication",RESIDENTS!$P:$P,"&lt;="&amp;Y$40,RESIDENTS!$H:$H,"&lt;="&amp;Y$40,RESIDENTS!$I:$I,"&gt;="&amp;Y$39))</f>
        <v>0</v>
      </c>
      <c r="Z56" s="18">
        <f ca="1">IF(Z$40="","",COUNTIFS(RESIDENTS!$O:$O,"Medical Contraindication",RESIDENTS!$P:$P,"&lt;="&amp;Z$40,RESIDENTS!$H:$H,"",RESIDENTS!$I:$I,"")+
COUNTIFS(RESIDENTS!$O:$O,"Medical Contraindication",RESIDENTS!$P:$P,"&lt;="&amp;Z$40,RESIDENTS!$H:$H,"",RESIDENTS!$I:$I,"&gt;="&amp;Z$39)+
COUNTIFS(RESIDENTS!$O:$O,"Medical Contraindication",RESIDENTS!$P:$P,"&lt;="&amp;Z$40,RESIDENTS!$H:$H,"&lt;="&amp;Z$40,RESIDENTS!$I:$I,"")+
COUNTIFS(RESIDENTS!$O:$O,"Medical Contraindication",RESIDENTS!$P:$P,"&lt;="&amp;Z$40,RESIDENTS!$H:$H,"&lt;="&amp;Z$40,RESIDENTS!$I:$I,"&gt;="&amp;Z$39))</f>
        <v>0</v>
      </c>
      <c r="AA56" s="18">
        <f ca="1">IF(AA$40="","",COUNTIFS(RESIDENTS!$O:$O,"Medical Contraindication",RESIDENTS!$P:$P,"&lt;="&amp;AA$40,RESIDENTS!$H:$H,"",RESIDENTS!$I:$I,"")+
COUNTIFS(RESIDENTS!$O:$O,"Medical Contraindication",RESIDENTS!$P:$P,"&lt;="&amp;AA$40,RESIDENTS!$H:$H,"",RESIDENTS!$I:$I,"&gt;="&amp;AA$39)+
COUNTIFS(RESIDENTS!$O:$O,"Medical Contraindication",RESIDENTS!$P:$P,"&lt;="&amp;AA$40,RESIDENTS!$H:$H,"&lt;="&amp;AA$40,RESIDENTS!$I:$I,"")+
COUNTIFS(RESIDENTS!$O:$O,"Medical Contraindication",RESIDENTS!$P:$P,"&lt;="&amp;AA$40,RESIDENTS!$H:$H,"&lt;="&amp;AA$40,RESIDENTS!$I:$I,"&gt;="&amp;AA$39))</f>
        <v>0</v>
      </c>
      <c r="AB56" s="18">
        <f ca="1">IF(AB$40="","",COUNTIFS(RESIDENTS!$O:$O,"Medical Contraindication",RESIDENTS!$P:$P,"&lt;="&amp;AB$40,RESIDENTS!$H:$H,"",RESIDENTS!$I:$I,"")+
COUNTIFS(RESIDENTS!$O:$O,"Medical Contraindication",RESIDENTS!$P:$P,"&lt;="&amp;AB$40,RESIDENTS!$H:$H,"",RESIDENTS!$I:$I,"&gt;="&amp;AB$39)+
COUNTIFS(RESIDENTS!$O:$O,"Medical Contraindication",RESIDENTS!$P:$P,"&lt;="&amp;AB$40,RESIDENTS!$H:$H,"&lt;="&amp;AB$40,RESIDENTS!$I:$I,"")+
COUNTIFS(RESIDENTS!$O:$O,"Medical Contraindication",RESIDENTS!$P:$P,"&lt;="&amp;AB$40,RESIDENTS!$H:$H,"&lt;="&amp;AB$40,RESIDENTS!$I:$I,"&gt;="&amp;AB$39))</f>
        <v>0</v>
      </c>
      <c r="AC56" s="18">
        <f ca="1">IF(AC$40="","",COUNTIFS(RESIDENTS!$O:$O,"Medical Contraindication",RESIDENTS!$P:$P,"&lt;="&amp;AC$40,RESIDENTS!$H:$H,"",RESIDENTS!$I:$I,"")+
COUNTIFS(RESIDENTS!$O:$O,"Medical Contraindication",RESIDENTS!$P:$P,"&lt;="&amp;AC$40,RESIDENTS!$H:$H,"",RESIDENTS!$I:$I,"&gt;="&amp;AC$39)+
COUNTIFS(RESIDENTS!$O:$O,"Medical Contraindication",RESIDENTS!$P:$P,"&lt;="&amp;AC$40,RESIDENTS!$H:$H,"&lt;="&amp;AC$40,RESIDENTS!$I:$I,"")+
COUNTIFS(RESIDENTS!$O:$O,"Medical Contraindication",RESIDENTS!$P:$P,"&lt;="&amp;AC$40,RESIDENTS!$H:$H,"&lt;="&amp;AC$40,RESIDENTS!$I:$I,"&gt;="&amp;AC$39))</f>
        <v>0</v>
      </c>
      <c r="AD56" s="18">
        <f ca="1">IF(AD$40="","",COUNTIFS(RESIDENTS!$O:$O,"Medical Contraindication",RESIDENTS!$P:$P,"&lt;="&amp;AD$40,RESIDENTS!$H:$H,"",RESIDENTS!$I:$I,"")+
COUNTIFS(RESIDENTS!$O:$O,"Medical Contraindication",RESIDENTS!$P:$P,"&lt;="&amp;AD$40,RESIDENTS!$H:$H,"",RESIDENTS!$I:$I,"&gt;="&amp;AD$39)+
COUNTIFS(RESIDENTS!$O:$O,"Medical Contraindication",RESIDENTS!$P:$P,"&lt;="&amp;AD$40,RESIDENTS!$H:$H,"&lt;="&amp;AD$40,RESIDENTS!$I:$I,"")+
COUNTIFS(RESIDENTS!$O:$O,"Medical Contraindication",RESIDENTS!$P:$P,"&lt;="&amp;AD$40,RESIDENTS!$H:$H,"&lt;="&amp;AD$40,RESIDENTS!$I:$I,"&gt;="&amp;AD$39))</f>
        <v>0</v>
      </c>
      <c r="AE56" s="18">
        <f ca="1">IF(AE$40="","",COUNTIFS(RESIDENTS!$O:$O,"Medical Contraindication",RESIDENTS!$P:$P,"&lt;="&amp;AE$40,RESIDENTS!$H:$H,"",RESIDENTS!$I:$I,"")+
COUNTIFS(RESIDENTS!$O:$O,"Medical Contraindication",RESIDENTS!$P:$P,"&lt;="&amp;AE$40,RESIDENTS!$H:$H,"",RESIDENTS!$I:$I,"&gt;="&amp;AE$39)+
COUNTIFS(RESIDENTS!$O:$O,"Medical Contraindication",RESIDENTS!$P:$P,"&lt;="&amp;AE$40,RESIDENTS!$H:$H,"&lt;="&amp;AE$40,RESIDENTS!$I:$I,"")+
COUNTIFS(RESIDENTS!$O:$O,"Medical Contraindication",RESIDENTS!$P:$P,"&lt;="&amp;AE$40,RESIDENTS!$H:$H,"&lt;="&amp;AE$40,RESIDENTS!$I:$I,"&gt;="&amp;AE$39))</f>
        <v>0</v>
      </c>
      <c r="AF56" s="18">
        <f ca="1">IF(AF$40="","",COUNTIFS(RESIDENTS!$O:$O,"Medical Contraindication",RESIDENTS!$P:$P,"&lt;="&amp;AF$40,RESIDENTS!$H:$H,"",RESIDENTS!$I:$I,"")+
COUNTIFS(RESIDENTS!$O:$O,"Medical Contraindication",RESIDENTS!$P:$P,"&lt;="&amp;AF$40,RESIDENTS!$H:$H,"",RESIDENTS!$I:$I,"&gt;="&amp;AF$39)+
COUNTIFS(RESIDENTS!$O:$O,"Medical Contraindication",RESIDENTS!$P:$P,"&lt;="&amp;AF$40,RESIDENTS!$H:$H,"&lt;="&amp;AF$40,RESIDENTS!$I:$I,"")+
COUNTIFS(RESIDENTS!$O:$O,"Medical Contraindication",RESIDENTS!$P:$P,"&lt;="&amp;AF$40,RESIDENTS!$H:$H,"&lt;="&amp;AF$40,RESIDENTS!$I:$I,"&gt;="&amp;AF$39))</f>
        <v>0</v>
      </c>
      <c r="AG56" s="18">
        <f ca="1">IF(AG$40="","",COUNTIFS(RESIDENTS!$O:$O,"Medical Contraindication",RESIDENTS!$P:$P,"&lt;="&amp;AG$40,RESIDENTS!$H:$H,"",RESIDENTS!$I:$I,"")+
COUNTIFS(RESIDENTS!$O:$O,"Medical Contraindication",RESIDENTS!$P:$P,"&lt;="&amp;AG$40,RESIDENTS!$H:$H,"",RESIDENTS!$I:$I,"&gt;="&amp;AG$39)+
COUNTIFS(RESIDENTS!$O:$O,"Medical Contraindication",RESIDENTS!$P:$P,"&lt;="&amp;AG$40,RESIDENTS!$H:$H,"&lt;="&amp;AG$40,RESIDENTS!$I:$I,"")+
COUNTIFS(RESIDENTS!$O:$O,"Medical Contraindication",RESIDENTS!$P:$P,"&lt;="&amp;AG$40,RESIDENTS!$H:$H,"&lt;="&amp;AG$40,RESIDENTS!$I:$I,"&gt;="&amp;AG$39))</f>
        <v>0</v>
      </c>
      <c r="AH56" s="18">
        <f ca="1">IF(AH$40="","",COUNTIFS(RESIDENTS!$O:$O,"Medical Contraindication",RESIDENTS!$P:$P,"&lt;="&amp;AH$40,RESIDENTS!$H:$H,"",RESIDENTS!$I:$I,"")+
COUNTIFS(RESIDENTS!$O:$O,"Medical Contraindication",RESIDENTS!$P:$P,"&lt;="&amp;AH$40,RESIDENTS!$H:$H,"",RESIDENTS!$I:$I,"&gt;="&amp;AH$39)+
COUNTIFS(RESIDENTS!$O:$O,"Medical Contraindication",RESIDENTS!$P:$P,"&lt;="&amp;AH$40,RESIDENTS!$H:$H,"&lt;="&amp;AH$40,RESIDENTS!$I:$I,"")+
COUNTIFS(RESIDENTS!$O:$O,"Medical Contraindication",RESIDENTS!$P:$P,"&lt;="&amp;AH$40,RESIDENTS!$H:$H,"&lt;="&amp;AH$40,RESIDENTS!$I:$I,"&gt;="&amp;AH$39))</f>
        <v>0</v>
      </c>
      <c r="AI56" s="18">
        <f ca="1">IF(AI$40="","",COUNTIFS(RESIDENTS!$O:$O,"Medical Contraindication",RESIDENTS!$P:$P,"&lt;="&amp;AI$40,RESIDENTS!$H:$H,"",RESIDENTS!$I:$I,"")+
COUNTIFS(RESIDENTS!$O:$O,"Medical Contraindication",RESIDENTS!$P:$P,"&lt;="&amp;AI$40,RESIDENTS!$H:$H,"",RESIDENTS!$I:$I,"&gt;="&amp;AI$39)+
COUNTIFS(RESIDENTS!$O:$O,"Medical Contraindication",RESIDENTS!$P:$P,"&lt;="&amp;AI$40,RESIDENTS!$H:$H,"&lt;="&amp;AI$40,RESIDENTS!$I:$I,"")+
COUNTIFS(RESIDENTS!$O:$O,"Medical Contraindication",RESIDENTS!$P:$P,"&lt;="&amp;AI$40,RESIDENTS!$H:$H,"&lt;="&amp;AI$40,RESIDENTS!$I:$I,"&gt;="&amp;AI$39))</f>
        <v>0</v>
      </c>
      <c r="AJ56" s="18" t="str">
        <f ca="1">IF(AJ$40="","",COUNTIFS(RESIDENTS!$O:$O,"Medical Contraindication",RESIDENTS!$P:$P,"&lt;="&amp;AJ$40,RESIDENTS!$H:$H,"",RESIDENTS!$I:$I,"")+
COUNTIFS(RESIDENTS!$O:$O,"Medical Contraindication",RESIDENTS!$P:$P,"&lt;="&amp;AJ$40,RESIDENTS!$H:$H,"",RESIDENTS!$I:$I,"&gt;="&amp;AJ$39)+
COUNTIFS(RESIDENTS!$O:$O,"Medical Contraindication",RESIDENTS!$P:$P,"&lt;="&amp;AJ$40,RESIDENTS!$H:$H,"&lt;="&amp;AJ$40,RESIDENTS!$I:$I,"")+
COUNTIFS(RESIDENTS!$O:$O,"Medical Contraindication",RESIDENTS!$P:$P,"&lt;="&amp;AJ$40,RESIDENTS!$H:$H,"&lt;="&amp;AJ$40,RESIDENTS!$I:$I,"&gt;="&amp;AJ$39))</f>
        <v/>
      </c>
      <c r="AK56" s="18" t="str">
        <f ca="1">IF(AK$40="","",COUNTIFS(RESIDENTS!$O:$O,"Medical Contraindication",RESIDENTS!$P:$P,"&lt;="&amp;AK$40,RESIDENTS!$H:$H,"",RESIDENTS!$I:$I,"")+
COUNTIFS(RESIDENTS!$O:$O,"Medical Contraindication",RESIDENTS!$P:$P,"&lt;="&amp;AK$40,RESIDENTS!$H:$H,"",RESIDENTS!$I:$I,"&gt;="&amp;AK$39)+
COUNTIFS(RESIDENTS!$O:$O,"Medical Contraindication",RESIDENTS!$P:$P,"&lt;="&amp;AK$40,RESIDENTS!$H:$H,"&lt;="&amp;AK$40,RESIDENTS!$I:$I,"")+
COUNTIFS(RESIDENTS!$O:$O,"Medical Contraindication",RESIDENTS!$P:$P,"&lt;="&amp;AK$40,RESIDENTS!$H:$H,"&lt;="&amp;AK$40,RESIDENTS!$I:$I,"&gt;="&amp;AK$39))</f>
        <v/>
      </c>
      <c r="AL56" s="18" t="str">
        <f ca="1">IF(AL$40="","",COUNTIFS(RESIDENTS!$O:$O,"Medical Contraindication",RESIDENTS!$P:$P,"&lt;="&amp;AL$40,RESIDENTS!$H:$H,"",RESIDENTS!$I:$I,"")+
COUNTIFS(RESIDENTS!$O:$O,"Medical Contraindication",RESIDENTS!$P:$P,"&lt;="&amp;AL$40,RESIDENTS!$H:$H,"",RESIDENTS!$I:$I,"&gt;="&amp;AL$39)+
COUNTIFS(RESIDENTS!$O:$O,"Medical Contraindication",RESIDENTS!$P:$P,"&lt;="&amp;AL$40,RESIDENTS!$H:$H,"&lt;="&amp;AL$40,RESIDENTS!$I:$I,"")+
COUNTIFS(RESIDENTS!$O:$O,"Medical Contraindication",RESIDENTS!$P:$P,"&lt;="&amp;AL$40,RESIDENTS!$H:$H,"&lt;="&amp;AL$40,RESIDENTS!$I:$I,"&gt;="&amp;AL$39))</f>
        <v/>
      </c>
      <c r="AM56" s="18" t="str">
        <f ca="1">IF(AM$40="","",COUNTIFS(RESIDENTS!$O:$O,"Medical Contraindication",RESIDENTS!$P:$P,"&lt;="&amp;AM$40,RESIDENTS!$H:$H,"",RESIDENTS!$I:$I,"")+
COUNTIFS(RESIDENTS!$O:$O,"Medical Contraindication",RESIDENTS!$P:$P,"&lt;="&amp;AM$40,RESIDENTS!$H:$H,"",RESIDENTS!$I:$I,"&gt;="&amp;AM$39)+
COUNTIFS(RESIDENTS!$O:$O,"Medical Contraindication",RESIDENTS!$P:$P,"&lt;="&amp;AM$40,RESIDENTS!$H:$H,"&lt;="&amp;AM$40,RESIDENTS!$I:$I,"")+
COUNTIFS(RESIDENTS!$O:$O,"Medical Contraindication",RESIDENTS!$P:$P,"&lt;="&amp;AM$40,RESIDENTS!$H:$H,"&lt;="&amp;AM$40,RESIDENTS!$I:$I,"&gt;="&amp;AM$39))</f>
        <v/>
      </c>
      <c r="AN56" s="18" t="str">
        <f ca="1">IF(AN$40="","",COUNTIFS(RESIDENTS!$O:$O,"Medical Contraindication",RESIDENTS!$P:$P,"&lt;="&amp;AN$40,RESIDENTS!$H:$H,"",RESIDENTS!$I:$I,"")+
COUNTIFS(RESIDENTS!$O:$O,"Medical Contraindication",RESIDENTS!$P:$P,"&lt;="&amp;AN$40,RESIDENTS!$H:$H,"",RESIDENTS!$I:$I,"&gt;="&amp;AN$39)+
COUNTIFS(RESIDENTS!$O:$O,"Medical Contraindication",RESIDENTS!$P:$P,"&lt;="&amp;AN$40,RESIDENTS!$H:$H,"&lt;="&amp;AN$40,RESIDENTS!$I:$I,"")+
COUNTIFS(RESIDENTS!$O:$O,"Medical Contraindication",RESIDENTS!$P:$P,"&lt;="&amp;AN$40,RESIDENTS!$H:$H,"&lt;="&amp;AN$40,RESIDENTS!$I:$I,"&gt;="&amp;AN$39))</f>
        <v/>
      </c>
      <c r="AO56" s="18" t="str">
        <f ca="1">IF(AO$40="","",COUNTIFS(RESIDENTS!$O:$O,"Medical Contraindication",RESIDENTS!$P:$P,"&lt;="&amp;AO$40,RESIDENTS!$H:$H,"",RESIDENTS!$I:$I,"")+
COUNTIFS(RESIDENTS!$O:$O,"Medical Contraindication",RESIDENTS!$P:$P,"&lt;="&amp;AO$40,RESIDENTS!$H:$H,"",RESIDENTS!$I:$I,"&gt;="&amp;AO$39)+
COUNTIFS(RESIDENTS!$O:$O,"Medical Contraindication",RESIDENTS!$P:$P,"&lt;="&amp;AO$40,RESIDENTS!$H:$H,"&lt;="&amp;AO$40,RESIDENTS!$I:$I,"")+
COUNTIFS(RESIDENTS!$O:$O,"Medical Contraindication",RESIDENTS!$P:$P,"&lt;="&amp;AO$40,RESIDENTS!$H:$H,"&lt;="&amp;AO$40,RESIDENTS!$I:$I,"&gt;="&amp;AO$39))</f>
        <v/>
      </c>
      <c r="AP56" s="18" t="str">
        <f ca="1">IF(AP$40="","",COUNTIFS(RESIDENTS!$O:$O,"Medical Contraindication",RESIDENTS!$P:$P,"&lt;="&amp;AP$40,RESIDENTS!$H:$H,"",RESIDENTS!$I:$I,"")+
COUNTIFS(RESIDENTS!$O:$O,"Medical Contraindication",RESIDENTS!$P:$P,"&lt;="&amp;AP$40,RESIDENTS!$H:$H,"",RESIDENTS!$I:$I,"&gt;="&amp;AP$39)+
COUNTIFS(RESIDENTS!$O:$O,"Medical Contraindication",RESIDENTS!$P:$P,"&lt;="&amp;AP$40,RESIDENTS!$H:$H,"&lt;="&amp;AP$40,RESIDENTS!$I:$I,"")+
COUNTIFS(RESIDENTS!$O:$O,"Medical Contraindication",RESIDENTS!$P:$P,"&lt;="&amp;AP$40,RESIDENTS!$H:$H,"&lt;="&amp;AP$40,RESIDENTS!$I:$I,"&gt;="&amp;AP$39))</f>
        <v/>
      </c>
      <c r="AQ56" s="18" t="str">
        <f ca="1">IF(AQ$40="","",COUNTIFS(RESIDENTS!$O:$O,"Medical Contraindication",RESIDENTS!$P:$P,"&lt;="&amp;AQ$40,RESIDENTS!$H:$H,"",RESIDENTS!$I:$I,"")+
COUNTIFS(RESIDENTS!$O:$O,"Medical Contraindication",RESIDENTS!$P:$P,"&lt;="&amp;AQ$40,RESIDENTS!$H:$H,"",RESIDENTS!$I:$I,"&gt;="&amp;AQ$39)+
COUNTIFS(RESIDENTS!$O:$O,"Medical Contraindication",RESIDENTS!$P:$P,"&lt;="&amp;AQ$40,RESIDENTS!$H:$H,"&lt;="&amp;AQ$40,RESIDENTS!$I:$I,"")+
COUNTIFS(RESIDENTS!$O:$O,"Medical Contraindication",RESIDENTS!$P:$P,"&lt;="&amp;AQ$40,RESIDENTS!$H:$H,"&lt;="&amp;AQ$40,RESIDENTS!$I:$I,"&gt;="&amp;AQ$39))</f>
        <v/>
      </c>
      <c r="AR56" s="18" t="str">
        <f ca="1">IF(AR$40="","",COUNTIFS(RESIDENTS!$O:$O,"Medical Contraindication",RESIDENTS!$P:$P,"&lt;="&amp;AR$40,RESIDENTS!$H:$H,"",RESIDENTS!$I:$I,"")+
COUNTIFS(RESIDENTS!$O:$O,"Medical Contraindication",RESIDENTS!$P:$P,"&lt;="&amp;AR$40,RESIDENTS!$H:$H,"",RESIDENTS!$I:$I,"&gt;="&amp;AR$39)+
COUNTIFS(RESIDENTS!$O:$O,"Medical Contraindication",RESIDENTS!$P:$P,"&lt;="&amp;AR$40,RESIDENTS!$H:$H,"&lt;="&amp;AR$40,RESIDENTS!$I:$I,"")+
COUNTIFS(RESIDENTS!$O:$O,"Medical Contraindication",RESIDENTS!$P:$P,"&lt;="&amp;AR$40,RESIDENTS!$H:$H,"&lt;="&amp;AR$40,RESIDENTS!$I:$I,"&gt;="&amp;AR$39))</f>
        <v/>
      </c>
      <c r="AS56" s="18" t="str">
        <f ca="1">IF(AS$40="","",COUNTIFS(RESIDENTS!$O:$O,"Medical Contraindication",RESIDENTS!$P:$P,"&lt;="&amp;AS$40,RESIDENTS!$H:$H,"",RESIDENTS!$I:$I,"")+
COUNTIFS(RESIDENTS!$O:$O,"Medical Contraindication",RESIDENTS!$P:$P,"&lt;="&amp;AS$40,RESIDENTS!$H:$H,"",RESIDENTS!$I:$I,"&gt;="&amp;AS$39)+
COUNTIFS(RESIDENTS!$O:$O,"Medical Contraindication",RESIDENTS!$P:$P,"&lt;="&amp;AS$40,RESIDENTS!$H:$H,"&lt;="&amp;AS$40,RESIDENTS!$I:$I,"")+
COUNTIFS(RESIDENTS!$O:$O,"Medical Contraindication",RESIDENTS!$P:$P,"&lt;="&amp;AS$40,RESIDENTS!$H:$H,"&lt;="&amp;AS$40,RESIDENTS!$I:$I,"&gt;="&amp;AS$39))</f>
        <v/>
      </c>
      <c r="AT56" s="18" t="str">
        <f ca="1">IF(AT$40="","",COUNTIFS(RESIDENTS!$O:$O,"Medical Contraindication",RESIDENTS!$P:$P,"&lt;="&amp;AT$40,RESIDENTS!$H:$H,"",RESIDENTS!$I:$I,"")+
COUNTIFS(RESIDENTS!$O:$O,"Medical Contraindication",RESIDENTS!$P:$P,"&lt;="&amp;AT$40,RESIDENTS!$H:$H,"",RESIDENTS!$I:$I,"&gt;="&amp;AT$39)+
COUNTIFS(RESIDENTS!$O:$O,"Medical Contraindication",RESIDENTS!$P:$P,"&lt;="&amp;AT$40,RESIDENTS!$H:$H,"&lt;="&amp;AT$40,RESIDENTS!$I:$I,"")+
COUNTIFS(RESIDENTS!$O:$O,"Medical Contraindication",RESIDENTS!$P:$P,"&lt;="&amp;AT$40,RESIDENTS!$H:$H,"&lt;="&amp;AT$40,RESIDENTS!$I:$I,"&gt;="&amp;AT$39))</f>
        <v/>
      </c>
      <c r="AU56" s="18" t="str">
        <f ca="1">IF(AU$40="","",COUNTIFS(RESIDENTS!$O:$O,"Medical Contraindication",RESIDENTS!$P:$P,"&lt;="&amp;AU$40,RESIDENTS!$H:$H,"",RESIDENTS!$I:$I,"")+
COUNTIFS(RESIDENTS!$O:$O,"Medical Contraindication",RESIDENTS!$P:$P,"&lt;="&amp;AU$40,RESIDENTS!$H:$H,"",RESIDENTS!$I:$I,"&gt;="&amp;AU$39)+
COUNTIFS(RESIDENTS!$O:$O,"Medical Contraindication",RESIDENTS!$P:$P,"&lt;="&amp;AU$40,RESIDENTS!$H:$H,"&lt;="&amp;AU$40,RESIDENTS!$I:$I,"")+
COUNTIFS(RESIDENTS!$O:$O,"Medical Contraindication",RESIDENTS!$P:$P,"&lt;="&amp;AU$40,RESIDENTS!$H:$H,"&lt;="&amp;AU$40,RESIDENTS!$I:$I,"&gt;="&amp;AU$39))</f>
        <v/>
      </c>
      <c r="AV56" s="18" t="str">
        <f ca="1">IF(AV$40="","",COUNTIFS(RESIDENTS!$O:$O,"Medical Contraindication",RESIDENTS!$P:$P,"&lt;="&amp;AV$40,RESIDENTS!$H:$H,"",RESIDENTS!$I:$I,"")+
COUNTIFS(RESIDENTS!$O:$O,"Medical Contraindication",RESIDENTS!$P:$P,"&lt;="&amp;AV$40,RESIDENTS!$H:$H,"",RESIDENTS!$I:$I,"&gt;="&amp;AV$39)+
COUNTIFS(RESIDENTS!$O:$O,"Medical Contraindication",RESIDENTS!$P:$P,"&lt;="&amp;AV$40,RESIDENTS!$H:$H,"&lt;="&amp;AV$40,RESIDENTS!$I:$I,"")+
COUNTIFS(RESIDENTS!$O:$O,"Medical Contraindication",RESIDENTS!$P:$P,"&lt;="&amp;AV$40,RESIDENTS!$H:$H,"&lt;="&amp;AV$40,RESIDENTS!$I:$I,"&gt;="&amp;AV$39))</f>
        <v/>
      </c>
      <c r="AW56" s="18" t="str">
        <f ca="1">IF(AW$40="","",COUNTIFS(RESIDENTS!$O:$O,"Medical Contraindication",RESIDENTS!$P:$P,"&lt;="&amp;AW$40,RESIDENTS!$H:$H,"",RESIDENTS!$I:$I,"")+
COUNTIFS(RESIDENTS!$O:$O,"Medical Contraindication",RESIDENTS!$P:$P,"&lt;="&amp;AW$40,RESIDENTS!$H:$H,"",RESIDENTS!$I:$I,"&gt;="&amp;AW$39)+
COUNTIFS(RESIDENTS!$O:$O,"Medical Contraindication",RESIDENTS!$P:$P,"&lt;="&amp;AW$40,RESIDENTS!$H:$H,"&lt;="&amp;AW$40,RESIDENTS!$I:$I,"")+
COUNTIFS(RESIDENTS!$O:$O,"Medical Contraindication",RESIDENTS!$P:$P,"&lt;="&amp;AW$40,RESIDENTS!$H:$H,"&lt;="&amp;AW$40,RESIDENTS!$I:$I,"&gt;="&amp;AW$39))</f>
        <v/>
      </c>
      <c r="AX56" s="18" t="str">
        <f ca="1">IF(AX$40="","",COUNTIFS(RESIDENTS!$O:$O,"Medical Contraindication",RESIDENTS!$P:$P,"&lt;="&amp;AX$40,RESIDENTS!$H:$H,"",RESIDENTS!$I:$I,"")+
COUNTIFS(RESIDENTS!$O:$O,"Medical Contraindication",RESIDENTS!$P:$P,"&lt;="&amp;AX$40,RESIDENTS!$H:$H,"",RESIDENTS!$I:$I,"&gt;="&amp;AX$39)+
COUNTIFS(RESIDENTS!$O:$O,"Medical Contraindication",RESIDENTS!$P:$P,"&lt;="&amp;AX$40,RESIDENTS!$H:$H,"&lt;="&amp;AX$40,RESIDENTS!$I:$I,"")+
COUNTIFS(RESIDENTS!$O:$O,"Medical Contraindication",RESIDENTS!$P:$P,"&lt;="&amp;AX$40,RESIDENTS!$H:$H,"&lt;="&amp;AX$40,RESIDENTS!$I:$I,"&gt;="&amp;AX$39))</f>
        <v/>
      </c>
      <c r="AY56" s="18" t="str">
        <f ca="1">IF(AY$40="","",COUNTIFS(RESIDENTS!$O:$O,"Medical Contraindication",RESIDENTS!$P:$P,"&lt;="&amp;AY$40,RESIDENTS!$H:$H,"",RESIDENTS!$I:$I,"")+
COUNTIFS(RESIDENTS!$O:$O,"Medical Contraindication",RESIDENTS!$P:$P,"&lt;="&amp;AY$40,RESIDENTS!$H:$H,"",RESIDENTS!$I:$I,"&gt;="&amp;AY$39)+
COUNTIFS(RESIDENTS!$O:$O,"Medical Contraindication",RESIDENTS!$P:$P,"&lt;="&amp;AY$40,RESIDENTS!$H:$H,"&lt;="&amp;AY$40,RESIDENTS!$I:$I,"")+
COUNTIFS(RESIDENTS!$O:$O,"Medical Contraindication",RESIDENTS!$P:$P,"&lt;="&amp;AY$40,RESIDENTS!$H:$H,"&lt;="&amp;AY$40,RESIDENTS!$I:$I,"&gt;="&amp;AY$39))</f>
        <v/>
      </c>
      <c r="AZ56" s="18" t="str">
        <f ca="1">IF(AZ$40="","",COUNTIFS(RESIDENTS!$O:$O,"Medical Contraindication",RESIDENTS!$P:$P,"&lt;="&amp;AZ$40,RESIDENTS!$H:$H,"",RESIDENTS!$I:$I,"")+
COUNTIFS(RESIDENTS!$O:$O,"Medical Contraindication",RESIDENTS!$P:$P,"&lt;="&amp;AZ$40,RESIDENTS!$H:$H,"",RESIDENTS!$I:$I,"&gt;="&amp;AZ$39)+
COUNTIFS(RESIDENTS!$O:$O,"Medical Contraindication",RESIDENTS!$P:$P,"&lt;="&amp;AZ$40,RESIDENTS!$H:$H,"&lt;="&amp;AZ$40,RESIDENTS!$I:$I,"")+
COUNTIFS(RESIDENTS!$O:$O,"Medical Contraindication",RESIDENTS!$P:$P,"&lt;="&amp;AZ$40,RESIDENTS!$H:$H,"&lt;="&amp;AZ$40,RESIDENTS!$I:$I,"&gt;="&amp;AZ$39))</f>
        <v/>
      </c>
      <c r="BA56" s="18" t="str">
        <f ca="1">IF(BA$40="","",COUNTIFS(RESIDENTS!$O:$O,"Medical Contraindication",RESIDENTS!$P:$P,"&lt;="&amp;BA$40,RESIDENTS!$H:$H,"",RESIDENTS!$I:$I,"")+
COUNTIFS(RESIDENTS!$O:$O,"Medical Contraindication",RESIDENTS!$P:$P,"&lt;="&amp;BA$40,RESIDENTS!$H:$H,"",RESIDENTS!$I:$I,"&gt;="&amp;BA$39)+
COUNTIFS(RESIDENTS!$O:$O,"Medical Contraindication",RESIDENTS!$P:$P,"&lt;="&amp;BA$40,RESIDENTS!$H:$H,"&lt;="&amp;BA$40,RESIDENTS!$I:$I,"")+
COUNTIFS(RESIDENTS!$O:$O,"Medical Contraindication",RESIDENTS!$P:$P,"&lt;="&amp;BA$40,RESIDENTS!$H:$H,"&lt;="&amp;BA$40,RESIDENTS!$I:$I,"&gt;="&amp;BA$39))</f>
        <v/>
      </c>
      <c r="BB56" s="18" t="str">
        <f ca="1">IF(BB$40="","",COUNTIFS(RESIDENTS!$O:$O,"Medical Contraindication",RESIDENTS!$P:$P,"&lt;="&amp;BB$40,RESIDENTS!$H:$H,"",RESIDENTS!$I:$I,"")+
COUNTIFS(RESIDENTS!$O:$O,"Medical Contraindication",RESIDENTS!$P:$P,"&lt;="&amp;BB$40,RESIDENTS!$H:$H,"",RESIDENTS!$I:$I,"&gt;="&amp;BB$39)+
COUNTIFS(RESIDENTS!$O:$O,"Medical Contraindication",RESIDENTS!$P:$P,"&lt;="&amp;BB$40,RESIDENTS!$H:$H,"&lt;="&amp;BB$40,RESIDENTS!$I:$I,"")+
COUNTIFS(RESIDENTS!$O:$O,"Medical Contraindication",RESIDENTS!$P:$P,"&lt;="&amp;BB$40,RESIDENTS!$H:$H,"&lt;="&amp;BB$40,RESIDENTS!$I:$I,"&gt;="&amp;BB$39))</f>
        <v/>
      </c>
      <c r="BC56" s="18" t="str">
        <f ca="1">IF(BC$40="","",COUNTIFS(RESIDENTS!$O:$O,"Medical Contraindication",RESIDENTS!$P:$P,"&lt;="&amp;BC$40,RESIDENTS!$H:$H,"",RESIDENTS!$I:$I,"")+
COUNTIFS(RESIDENTS!$O:$O,"Medical Contraindication",RESIDENTS!$P:$P,"&lt;="&amp;BC$40,RESIDENTS!$H:$H,"",RESIDENTS!$I:$I,"&gt;="&amp;BC$39)+
COUNTIFS(RESIDENTS!$O:$O,"Medical Contraindication",RESIDENTS!$P:$P,"&lt;="&amp;BC$40,RESIDENTS!$H:$H,"&lt;="&amp;BC$40,RESIDENTS!$I:$I,"")+
COUNTIFS(RESIDENTS!$O:$O,"Medical Contraindication",RESIDENTS!$P:$P,"&lt;="&amp;BC$40,RESIDENTS!$H:$H,"&lt;="&amp;BC$40,RESIDENTS!$I:$I,"&gt;="&amp;BC$39))</f>
        <v/>
      </c>
      <c r="BD56" s="18" t="str">
        <f ca="1">IF(BD$40="","",COUNTIFS(RESIDENTS!$O:$O,"Medical Contraindication",RESIDENTS!$P:$P,"&lt;="&amp;BD$40,RESIDENTS!$H:$H,"",RESIDENTS!$I:$I,"")+
COUNTIFS(RESIDENTS!$O:$O,"Medical Contraindication",RESIDENTS!$P:$P,"&lt;="&amp;BD$40,RESIDENTS!$H:$H,"",RESIDENTS!$I:$I,"&gt;="&amp;BD$39)+
COUNTIFS(RESIDENTS!$O:$O,"Medical Contraindication",RESIDENTS!$P:$P,"&lt;="&amp;BD$40,RESIDENTS!$H:$H,"&lt;="&amp;BD$40,RESIDENTS!$I:$I,"")+
COUNTIFS(RESIDENTS!$O:$O,"Medical Contraindication",RESIDENTS!$P:$P,"&lt;="&amp;BD$40,RESIDENTS!$H:$H,"&lt;="&amp;BD$40,RESIDENTS!$I:$I,"&gt;="&amp;BD$39))</f>
        <v/>
      </c>
      <c r="BE56" s="18" t="str">
        <f ca="1">IF(BE$40="","",COUNTIFS(RESIDENTS!$O:$O,"Medical Contraindication",RESIDENTS!$P:$P,"&lt;="&amp;BE$40,RESIDENTS!$H:$H,"",RESIDENTS!$I:$I,"")+
COUNTIFS(RESIDENTS!$O:$O,"Medical Contraindication",RESIDENTS!$P:$P,"&lt;="&amp;BE$40,RESIDENTS!$H:$H,"",RESIDENTS!$I:$I,"&gt;="&amp;BE$39)+
COUNTIFS(RESIDENTS!$O:$O,"Medical Contraindication",RESIDENTS!$P:$P,"&lt;="&amp;BE$40,RESIDENTS!$H:$H,"&lt;="&amp;BE$40,RESIDENTS!$I:$I,"")+
COUNTIFS(RESIDENTS!$O:$O,"Medical Contraindication",RESIDENTS!$P:$P,"&lt;="&amp;BE$40,RESIDENTS!$H:$H,"&lt;="&amp;BE$40,RESIDENTS!$I:$I,"&gt;="&amp;BE$39))</f>
        <v/>
      </c>
      <c r="BF56" s="18" t="str">
        <f ca="1">IF(BF$40="","",COUNTIFS(RESIDENTS!$O:$O,"Medical Contraindication",RESIDENTS!$P:$P,"&lt;="&amp;BF$40,RESIDENTS!$H:$H,"",RESIDENTS!$I:$I,"")+
COUNTIFS(RESIDENTS!$O:$O,"Medical Contraindication",RESIDENTS!$P:$P,"&lt;="&amp;BF$40,RESIDENTS!$H:$H,"",RESIDENTS!$I:$I,"&gt;="&amp;BF$39)+
COUNTIFS(RESIDENTS!$O:$O,"Medical Contraindication",RESIDENTS!$P:$P,"&lt;="&amp;BF$40,RESIDENTS!$H:$H,"&lt;="&amp;BF$40,RESIDENTS!$I:$I,"")+
COUNTIFS(RESIDENTS!$O:$O,"Medical Contraindication",RESIDENTS!$P:$P,"&lt;="&amp;BF$40,RESIDENTS!$H:$H,"&lt;="&amp;BF$40,RESIDENTS!$I:$I,"&gt;="&amp;BF$39))</f>
        <v/>
      </c>
      <c r="BG56" s="18" t="str">
        <f ca="1">IF(BG$40="","",COUNTIFS(RESIDENTS!$O:$O,"Medical Contraindication",RESIDENTS!$P:$P,"&lt;="&amp;BG$40,RESIDENTS!$H:$H,"",RESIDENTS!$I:$I,"")+
COUNTIFS(RESIDENTS!$O:$O,"Medical Contraindication",RESIDENTS!$P:$P,"&lt;="&amp;BG$40,RESIDENTS!$H:$H,"",RESIDENTS!$I:$I,"&gt;="&amp;BG$39)+
COUNTIFS(RESIDENTS!$O:$O,"Medical Contraindication",RESIDENTS!$P:$P,"&lt;="&amp;BG$40,RESIDENTS!$H:$H,"&lt;="&amp;BG$40,RESIDENTS!$I:$I,"")+
COUNTIFS(RESIDENTS!$O:$O,"Medical Contraindication",RESIDENTS!$P:$P,"&lt;="&amp;BG$40,RESIDENTS!$H:$H,"&lt;="&amp;BG$40,RESIDENTS!$I:$I,"&gt;="&amp;BG$39))</f>
        <v/>
      </c>
      <c r="BH56" s="18" t="str">
        <f ca="1">IF(BH$40="","",COUNTIFS(RESIDENTS!$O:$O,"Medical Contraindication",RESIDENTS!$P:$P,"&lt;="&amp;BH$40,RESIDENTS!$H:$H,"",RESIDENTS!$I:$I,"")+
COUNTIFS(RESIDENTS!$O:$O,"Medical Contraindication",RESIDENTS!$P:$P,"&lt;="&amp;BH$40,RESIDENTS!$H:$H,"",RESIDENTS!$I:$I,"&gt;="&amp;BH$39)+
COUNTIFS(RESIDENTS!$O:$O,"Medical Contraindication",RESIDENTS!$P:$P,"&lt;="&amp;BH$40,RESIDENTS!$H:$H,"&lt;="&amp;BH$40,RESIDENTS!$I:$I,"")+
COUNTIFS(RESIDENTS!$O:$O,"Medical Contraindication",RESIDENTS!$P:$P,"&lt;="&amp;BH$40,RESIDENTS!$H:$H,"&lt;="&amp;BH$40,RESIDENTS!$I:$I,"&gt;="&amp;BH$39))</f>
        <v/>
      </c>
      <c r="BI56" s="18" t="str">
        <f ca="1">IF(BI$40="","",COUNTIFS(RESIDENTS!$O:$O,"Medical Contraindication",RESIDENTS!$P:$P,"&lt;="&amp;BI$40,RESIDENTS!$H:$H,"",RESIDENTS!$I:$I,"")+
COUNTIFS(RESIDENTS!$O:$O,"Medical Contraindication",RESIDENTS!$P:$P,"&lt;="&amp;BI$40,RESIDENTS!$H:$H,"",RESIDENTS!$I:$I,"&gt;="&amp;BI$39)+
COUNTIFS(RESIDENTS!$O:$O,"Medical Contraindication",RESIDENTS!$P:$P,"&lt;="&amp;BI$40,RESIDENTS!$H:$H,"&lt;="&amp;BI$40,RESIDENTS!$I:$I,"")+
COUNTIFS(RESIDENTS!$O:$O,"Medical Contraindication",RESIDENTS!$P:$P,"&lt;="&amp;BI$40,RESIDENTS!$H:$H,"&lt;="&amp;BI$40,RESIDENTS!$I:$I,"&gt;="&amp;BI$39))</f>
        <v/>
      </c>
      <c r="BJ56" s="18" t="str">
        <f ca="1">IF(BJ$40="","",COUNTIFS(RESIDENTS!$O:$O,"Medical Contraindication",RESIDENTS!$P:$P,"&lt;="&amp;BJ$40,RESIDENTS!$H:$H,"",RESIDENTS!$I:$I,"")+
COUNTIFS(RESIDENTS!$O:$O,"Medical Contraindication",RESIDENTS!$P:$P,"&lt;="&amp;BJ$40,RESIDENTS!$H:$H,"",RESIDENTS!$I:$I,"&gt;="&amp;BJ$39)+
COUNTIFS(RESIDENTS!$O:$O,"Medical Contraindication",RESIDENTS!$P:$P,"&lt;="&amp;BJ$40,RESIDENTS!$H:$H,"&lt;="&amp;BJ$40,RESIDENTS!$I:$I,"")+
COUNTIFS(RESIDENTS!$O:$O,"Medical Contraindication",RESIDENTS!$P:$P,"&lt;="&amp;BJ$40,RESIDENTS!$H:$H,"&lt;="&amp;BJ$40,RESIDENTS!$I:$I,"&gt;="&amp;BJ$39))</f>
        <v/>
      </c>
      <c r="BK56" s="18" t="str">
        <f ca="1">IF(BK$40="","",COUNTIFS(RESIDENTS!$O:$O,"Medical Contraindication",RESIDENTS!$P:$P,"&lt;="&amp;BK$40,RESIDENTS!$H:$H,"",RESIDENTS!$I:$I,"")+
COUNTIFS(RESIDENTS!$O:$O,"Medical Contraindication",RESIDENTS!$P:$P,"&lt;="&amp;BK$40,RESIDENTS!$H:$H,"",RESIDENTS!$I:$I,"&gt;="&amp;BK$39)+
COUNTIFS(RESIDENTS!$O:$O,"Medical Contraindication",RESIDENTS!$P:$P,"&lt;="&amp;BK$40,RESIDENTS!$H:$H,"&lt;="&amp;BK$40,RESIDENTS!$I:$I,"")+
COUNTIFS(RESIDENTS!$O:$O,"Medical Contraindication",RESIDENTS!$P:$P,"&lt;="&amp;BK$40,RESIDENTS!$H:$H,"&lt;="&amp;BK$40,RESIDENTS!$I:$I,"&gt;="&amp;BK$39))</f>
        <v/>
      </c>
      <c r="BL56" s="18" t="str">
        <f ca="1">IF(BL$40="","",COUNTIFS(RESIDENTS!$O:$O,"Medical Contraindication",RESIDENTS!$P:$P,"&lt;="&amp;BL$40,RESIDENTS!$H:$H,"",RESIDENTS!$I:$I,"")+
COUNTIFS(RESIDENTS!$O:$O,"Medical Contraindication",RESIDENTS!$P:$P,"&lt;="&amp;BL$40,RESIDENTS!$H:$H,"",RESIDENTS!$I:$I,"&gt;="&amp;BL$39)+
COUNTIFS(RESIDENTS!$O:$O,"Medical Contraindication",RESIDENTS!$P:$P,"&lt;="&amp;BL$40,RESIDENTS!$H:$H,"&lt;="&amp;BL$40,RESIDENTS!$I:$I,"")+
COUNTIFS(RESIDENTS!$O:$O,"Medical Contraindication",RESIDENTS!$P:$P,"&lt;="&amp;BL$40,RESIDENTS!$H:$H,"&lt;="&amp;BL$40,RESIDENTS!$I:$I,"&gt;="&amp;BL$39))</f>
        <v/>
      </c>
      <c r="BM56" s="18" t="str">
        <f ca="1">IF(BM$40="","",COUNTIFS(RESIDENTS!$O:$O,"Medical Contraindication",RESIDENTS!$P:$P,"&lt;="&amp;BM$40,RESIDENTS!$H:$H,"",RESIDENTS!$I:$I,"")+
COUNTIFS(RESIDENTS!$O:$O,"Medical Contraindication",RESIDENTS!$P:$P,"&lt;="&amp;BM$40,RESIDENTS!$H:$H,"",RESIDENTS!$I:$I,"&gt;="&amp;BM$39)+
COUNTIFS(RESIDENTS!$O:$O,"Medical Contraindication",RESIDENTS!$P:$P,"&lt;="&amp;BM$40,RESIDENTS!$H:$H,"&lt;="&amp;BM$40,RESIDENTS!$I:$I,"")+
COUNTIFS(RESIDENTS!$O:$O,"Medical Contraindication",RESIDENTS!$P:$P,"&lt;="&amp;BM$40,RESIDENTS!$H:$H,"&lt;="&amp;BM$40,RESIDENTS!$I:$I,"&gt;="&amp;BM$39))</f>
        <v/>
      </c>
      <c r="BN56" s="18" t="str">
        <f ca="1">IF(BN$40="","",COUNTIFS(RESIDENTS!$O:$O,"Medical Contraindication",RESIDENTS!$P:$P,"&lt;="&amp;BN$40,RESIDENTS!$H:$H,"",RESIDENTS!$I:$I,"")+
COUNTIFS(RESIDENTS!$O:$O,"Medical Contraindication",RESIDENTS!$P:$P,"&lt;="&amp;BN$40,RESIDENTS!$H:$H,"",RESIDENTS!$I:$I,"&gt;="&amp;BN$39)+
COUNTIFS(RESIDENTS!$O:$O,"Medical Contraindication",RESIDENTS!$P:$P,"&lt;="&amp;BN$40,RESIDENTS!$H:$H,"&lt;="&amp;BN$40,RESIDENTS!$I:$I,"")+
COUNTIFS(RESIDENTS!$O:$O,"Medical Contraindication",RESIDENTS!$P:$P,"&lt;="&amp;BN$40,RESIDENTS!$H:$H,"&lt;="&amp;BN$40,RESIDENTS!$I:$I,"&gt;="&amp;BN$39))</f>
        <v/>
      </c>
      <c r="BO56" s="18" t="str">
        <f ca="1">IF(BO$40="","",COUNTIFS(RESIDENTS!$O:$O,"Medical Contraindication",RESIDENTS!$P:$P,"&lt;="&amp;BO$40,RESIDENTS!$H:$H,"",RESIDENTS!$I:$I,"")+
COUNTIFS(RESIDENTS!$O:$O,"Medical Contraindication",RESIDENTS!$P:$P,"&lt;="&amp;BO$40,RESIDENTS!$H:$H,"",RESIDENTS!$I:$I,"&gt;="&amp;BO$39)+
COUNTIFS(RESIDENTS!$O:$O,"Medical Contraindication",RESIDENTS!$P:$P,"&lt;="&amp;BO$40,RESIDENTS!$H:$H,"&lt;="&amp;BO$40,RESIDENTS!$I:$I,"")+
COUNTIFS(RESIDENTS!$O:$O,"Medical Contraindication",RESIDENTS!$P:$P,"&lt;="&amp;BO$40,RESIDENTS!$H:$H,"&lt;="&amp;BO$40,RESIDENTS!$I:$I,"&gt;="&amp;BO$39))</f>
        <v/>
      </c>
      <c r="BP56" s="18" t="str">
        <f ca="1">IF(BP$40="","",COUNTIFS(RESIDENTS!$O:$O,"Medical Contraindication",RESIDENTS!$P:$P,"&lt;="&amp;BP$40,RESIDENTS!$H:$H,"",RESIDENTS!$I:$I,"")+
COUNTIFS(RESIDENTS!$O:$O,"Medical Contraindication",RESIDENTS!$P:$P,"&lt;="&amp;BP$40,RESIDENTS!$H:$H,"",RESIDENTS!$I:$I,"&gt;="&amp;BP$39)+
COUNTIFS(RESIDENTS!$O:$O,"Medical Contraindication",RESIDENTS!$P:$P,"&lt;="&amp;BP$40,RESIDENTS!$H:$H,"&lt;="&amp;BP$40,RESIDENTS!$I:$I,"")+
COUNTIFS(RESIDENTS!$O:$O,"Medical Contraindication",RESIDENTS!$P:$P,"&lt;="&amp;BP$40,RESIDENTS!$H:$H,"&lt;="&amp;BP$40,RESIDENTS!$I:$I,"&gt;="&amp;BP$39))</f>
        <v/>
      </c>
      <c r="BQ56" s="18" t="str">
        <f ca="1">IF(BQ$40="","",COUNTIFS(RESIDENTS!$O:$O,"Medical Contraindication",RESIDENTS!$P:$P,"&lt;="&amp;BQ$40,RESIDENTS!$H:$H,"",RESIDENTS!$I:$I,"")+
COUNTIFS(RESIDENTS!$O:$O,"Medical Contraindication",RESIDENTS!$P:$P,"&lt;="&amp;BQ$40,RESIDENTS!$H:$H,"",RESIDENTS!$I:$I,"&gt;="&amp;BQ$39)+
COUNTIFS(RESIDENTS!$O:$O,"Medical Contraindication",RESIDENTS!$P:$P,"&lt;="&amp;BQ$40,RESIDENTS!$H:$H,"&lt;="&amp;BQ$40,RESIDENTS!$I:$I,"")+
COUNTIFS(RESIDENTS!$O:$O,"Medical Contraindication",RESIDENTS!$P:$P,"&lt;="&amp;BQ$40,RESIDENTS!$H:$H,"&lt;="&amp;BQ$40,RESIDENTS!$I:$I,"&gt;="&amp;BQ$39))</f>
        <v/>
      </c>
      <c r="BR56" s="18" t="str">
        <f ca="1">IF(BR$40="","",COUNTIFS(RESIDENTS!$O:$O,"Medical Contraindication",RESIDENTS!$P:$P,"&lt;="&amp;BR$40,RESIDENTS!$H:$H,"",RESIDENTS!$I:$I,"")+
COUNTIFS(RESIDENTS!$O:$O,"Medical Contraindication",RESIDENTS!$P:$P,"&lt;="&amp;BR$40,RESIDENTS!$H:$H,"",RESIDENTS!$I:$I,"&gt;="&amp;BR$39)+
COUNTIFS(RESIDENTS!$O:$O,"Medical Contraindication",RESIDENTS!$P:$P,"&lt;="&amp;BR$40,RESIDENTS!$H:$H,"&lt;="&amp;BR$40,RESIDENTS!$I:$I,"")+
COUNTIFS(RESIDENTS!$O:$O,"Medical Contraindication",RESIDENTS!$P:$P,"&lt;="&amp;BR$40,RESIDENTS!$H:$H,"&lt;="&amp;BR$40,RESIDENTS!$I:$I,"&gt;="&amp;BR$39))</f>
        <v/>
      </c>
      <c r="BS56" s="18" t="str">
        <f ca="1">IF(BS$40="","",COUNTIFS(RESIDENTS!$O:$O,"Medical Contraindication",RESIDENTS!$P:$P,"&lt;="&amp;BS$40,RESIDENTS!$H:$H,"",RESIDENTS!$I:$I,"")+
COUNTIFS(RESIDENTS!$O:$O,"Medical Contraindication",RESIDENTS!$P:$P,"&lt;="&amp;BS$40,RESIDENTS!$H:$H,"",RESIDENTS!$I:$I,"&gt;="&amp;BS$39)+
COUNTIFS(RESIDENTS!$O:$O,"Medical Contraindication",RESIDENTS!$P:$P,"&lt;="&amp;BS$40,RESIDENTS!$H:$H,"&lt;="&amp;BS$40,RESIDENTS!$I:$I,"")+
COUNTIFS(RESIDENTS!$O:$O,"Medical Contraindication",RESIDENTS!$P:$P,"&lt;="&amp;BS$40,RESIDENTS!$H:$H,"&lt;="&amp;BS$40,RESIDENTS!$I:$I,"&gt;="&amp;BS$39))</f>
        <v/>
      </c>
      <c r="BT56" s="18" t="str">
        <f ca="1">IF(BT$40="","",COUNTIFS(RESIDENTS!$O:$O,"Medical Contraindication",RESIDENTS!$P:$P,"&lt;="&amp;BT$40,RESIDENTS!$H:$H,"",RESIDENTS!$I:$I,"")+
COUNTIFS(RESIDENTS!$O:$O,"Medical Contraindication",RESIDENTS!$P:$P,"&lt;="&amp;BT$40,RESIDENTS!$H:$H,"",RESIDENTS!$I:$I,"&gt;="&amp;BT$39)+
COUNTIFS(RESIDENTS!$O:$O,"Medical Contraindication",RESIDENTS!$P:$P,"&lt;="&amp;BT$40,RESIDENTS!$H:$H,"&lt;="&amp;BT$40,RESIDENTS!$I:$I,"")+
COUNTIFS(RESIDENTS!$O:$O,"Medical Contraindication",RESIDENTS!$P:$P,"&lt;="&amp;BT$40,RESIDENTS!$H:$H,"&lt;="&amp;BT$40,RESIDENTS!$I:$I,"&gt;="&amp;BT$39))</f>
        <v/>
      </c>
      <c r="BU56" s="18" t="str">
        <f ca="1">IF(BU$40="","",COUNTIFS(RESIDENTS!$O:$O,"Medical Contraindication",RESIDENTS!$P:$P,"&lt;="&amp;BU$40,RESIDENTS!$H:$H,"",RESIDENTS!$I:$I,"")+
COUNTIFS(RESIDENTS!$O:$O,"Medical Contraindication",RESIDENTS!$P:$P,"&lt;="&amp;BU$40,RESIDENTS!$H:$H,"",RESIDENTS!$I:$I,"&gt;="&amp;BU$39)+
COUNTIFS(RESIDENTS!$O:$O,"Medical Contraindication",RESIDENTS!$P:$P,"&lt;="&amp;BU$40,RESIDENTS!$H:$H,"&lt;="&amp;BU$40,RESIDENTS!$I:$I,"")+
COUNTIFS(RESIDENTS!$O:$O,"Medical Contraindication",RESIDENTS!$P:$P,"&lt;="&amp;BU$40,RESIDENTS!$H:$H,"&lt;="&amp;BU$40,RESIDENTS!$I:$I,"&gt;="&amp;BU$39))</f>
        <v/>
      </c>
      <c r="BV56" s="18" t="str">
        <f ca="1">IF(BV$40="","",COUNTIFS(RESIDENTS!$O:$O,"Medical Contraindication",RESIDENTS!$P:$P,"&lt;="&amp;BV$40,RESIDENTS!$H:$H,"",RESIDENTS!$I:$I,"")+
COUNTIFS(RESIDENTS!$O:$O,"Medical Contraindication",RESIDENTS!$P:$P,"&lt;="&amp;BV$40,RESIDENTS!$H:$H,"",RESIDENTS!$I:$I,"&gt;="&amp;BV$39)+
COUNTIFS(RESIDENTS!$O:$O,"Medical Contraindication",RESIDENTS!$P:$P,"&lt;="&amp;BV$40,RESIDENTS!$H:$H,"&lt;="&amp;BV$40,RESIDENTS!$I:$I,"")+
COUNTIFS(RESIDENTS!$O:$O,"Medical Contraindication",RESIDENTS!$P:$P,"&lt;="&amp;BV$40,RESIDENTS!$H:$H,"&lt;="&amp;BV$40,RESIDENTS!$I:$I,"&gt;="&amp;BV$39))</f>
        <v/>
      </c>
      <c r="BW56" s="18" t="str">
        <f ca="1">IF(BW$40="","",COUNTIFS(RESIDENTS!$O:$O,"Medical Contraindication",RESIDENTS!$P:$P,"&lt;="&amp;BW$40,RESIDENTS!$H:$H,"",RESIDENTS!$I:$I,"")+
COUNTIFS(RESIDENTS!$O:$O,"Medical Contraindication",RESIDENTS!$P:$P,"&lt;="&amp;BW$40,RESIDENTS!$H:$H,"",RESIDENTS!$I:$I,"&gt;="&amp;BW$39)+
COUNTIFS(RESIDENTS!$O:$O,"Medical Contraindication",RESIDENTS!$P:$P,"&lt;="&amp;BW$40,RESIDENTS!$H:$H,"&lt;="&amp;BW$40,RESIDENTS!$I:$I,"")+
COUNTIFS(RESIDENTS!$O:$O,"Medical Contraindication",RESIDENTS!$P:$P,"&lt;="&amp;BW$40,RESIDENTS!$H:$H,"&lt;="&amp;BW$40,RESIDENTS!$I:$I,"&gt;="&amp;BW$39))</f>
        <v/>
      </c>
      <c r="BX56" s="18" t="str">
        <f ca="1">IF(BX$40="","",COUNTIFS(RESIDENTS!$O:$O,"Medical Contraindication",RESIDENTS!$P:$P,"&lt;="&amp;BX$40,RESIDENTS!$H:$H,"",RESIDENTS!$I:$I,"")+
COUNTIFS(RESIDENTS!$O:$O,"Medical Contraindication",RESIDENTS!$P:$P,"&lt;="&amp;BX$40,RESIDENTS!$H:$H,"",RESIDENTS!$I:$I,"&gt;="&amp;BX$39)+
COUNTIFS(RESIDENTS!$O:$O,"Medical Contraindication",RESIDENTS!$P:$P,"&lt;="&amp;BX$40,RESIDENTS!$H:$H,"&lt;="&amp;BX$40,RESIDENTS!$I:$I,"")+
COUNTIFS(RESIDENTS!$O:$O,"Medical Contraindication",RESIDENTS!$P:$P,"&lt;="&amp;BX$40,RESIDENTS!$H:$H,"&lt;="&amp;BX$40,RESIDENTS!$I:$I,"&gt;="&amp;BX$39))</f>
        <v/>
      </c>
      <c r="BY56" s="18" t="str">
        <f ca="1">IF(BY$40="","",COUNTIFS(RESIDENTS!$O:$O,"Medical Contraindication",RESIDENTS!$P:$P,"&lt;="&amp;BY$40,RESIDENTS!$H:$H,"",RESIDENTS!$I:$I,"")+
COUNTIFS(RESIDENTS!$O:$O,"Medical Contraindication",RESIDENTS!$P:$P,"&lt;="&amp;BY$40,RESIDENTS!$H:$H,"",RESIDENTS!$I:$I,"&gt;="&amp;BY$39)+
COUNTIFS(RESIDENTS!$O:$O,"Medical Contraindication",RESIDENTS!$P:$P,"&lt;="&amp;BY$40,RESIDENTS!$H:$H,"&lt;="&amp;BY$40,RESIDENTS!$I:$I,"")+
COUNTIFS(RESIDENTS!$O:$O,"Medical Contraindication",RESIDENTS!$P:$P,"&lt;="&amp;BY$40,RESIDENTS!$H:$H,"&lt;="&amp;BY$40,RESIDENTS!$I:$I,"&gt;="&amp;BY$39))</f>
        <v/>
      </c>
      <c r="BZ56" s="18" t="str">
        <f ca="1">IF(BZ$40="","",COUNTIFS(RESIDENTS!$O:$O,"Medical Contraindication",RESIDENTS!$P:$P,"&lt;="&amp;BZ$40,RESIDENTS!$H:$H,"",RESIDENTS!$I:$I,"")+
COUNTIFS(RESIDENTS!$O:$O,"Medical Contraindication",RESIDENTS!$P:$P,"&lt;="&amp;BZ$40,RESIDENTS!$H:$H,"",RESIDENTS!$I:$I,"&gt;="&amp;BZ$39)+
COUNTIFS(RESIDENTS!$O:$O,"Medical Contraindication",RESIDENTS!$P:$P,"&lt;="&amp;BZ$40,RESIDENTS!$H:$H,"&lt;="&amp;BZ$40,RESIDENTS!$I:$I,"")+
COUNTIFS(RESIDENTS!$O:$O,"Medical Contraindication",RESIDENTS!$P:$P,"&lt;="&amp;BZ$40,RESIDENTS!$H:$H,"&lt;="&amp;BZ$40,RESIDENTS!$I:$I,"&gt;="&amp;BZ$39))</f>
        <v/>
      </c>
      <c r="CA56" s="18" t="str">
        <f ca="1">IF(CA$40="","",COUNTIFS(RESIDENTS!$O:$O,"Medical Contraindication",RESIDENTS!$P:$P,"&lt;="&amp;CA$40,RESIDENTS!$H:$H,"",RESIDENTS!$I:$I,"")+
COUNTIFS(RESIDENTS!$O:$O,"Medical Contraindication",RESIDENTS!$P:$P,"&lt;="&amp;CA$40,RESIDENTS!$H:$H,"",RESIDENTS!$I:$I,"&gt;="&amp;CA$39)+
COUNTIFS(RESIDENTS!$O:$O,"Medical Contraindication",RESIDENTS!$P:$P,"&lt;="&amp;CA$40,RESIDENTS!$H:$H,"&lt;="&amp;CA$40,RESIDENTS!$I:$I,"")+
COUNTIFS(RESIDENTS!$O:$O,"Medical Contraindication",RESIDENTS!$P:$P,"&lt;="&amp;CA$40,RESIDENTS!$H:$H,"&lt;="&amp;CA$40,RESIDENTS!$I:$I,"&gt;="&amp;CA$39))</f>
        <v/>
      </c>
      <c r="CB56" s="18" t="str">
        <f ca="1">IF(CB$40="","",COUNTIFS(RESIDENTS!$O:$O,"Medical Contraindication",RESIDENTS!$P:$P,"&lt;="&amp;CB$40,RESIDENTS!$H:$H,"",RESIDENTS!$I:$I,"")+
COUNTIFS(RESIDENTS!$O:$O,"Medical Contraindication",RESIDENTS!$P:$P,"&lt;="&amp;CB$40,RESIDENTS!$H:$H,"",RESIDENTS!$I:$I,"&gt;="&amp;CB$39)+
COUNTIFS(RESIDENTS!$O:$O,"Medical Contraindication",RESIDENTS!$P:$P,"&lt;="&amp;CB$40,RESIDENTS!$H:$H,"&lt;="&amp;CB$40,RESIDENTS!$I:$I,"")+
COUNTIFS(RESIDENTS!$O:$O,"Medical Contraindication",RESIDENTS!$P:$P,"&lt;="&amp;CB$40,RESIDENTS!$H:$H,"&lt;="&amp;CB$40,RESIDENTS!$I:$I,"&gt;="&amp;CB$39))</f>
        <v/>
      </c>
      <c r="CC56" s="18" t="str">
        <f ca="1">IF(CC$40="","",COUNTIFS(RESIDENTS!$O:$O,"Medical Contraindication",RESIDENTS!$P:$P,"&lt;="&amp;CC$40,RESIDENTS!$H:$H,"",RESIDENTS!$I:$I,"")+
COUNTIFS(RESIDENTS!$O:$O,"Medical Contraindication",RESIDENTS!$P:$P,"&lt;="&amp;CC$40,RESIDENTS!$H:$H,"",RESIDENTS!$I:$I,"&gt;="&amp;CC$39)+
COUNTIFS(RESIDENTS!$O:$O,"Medical Contraindication",RESIDENTS!$P:$P,"&lt;="&amp;CC$40,RESIDENTS!$H:$H,"&lt;="&amp;CC$40,RESIDENTS!$I:$I,"")+
COUNTIFS(RESIDENTS!$O:$O,"Medical Contraindication",RESIDENTS!$P:$P,"&lt;="&amp;CC$40,RESIDENTS!$H:$H,"&lt;="&amp;CC$40,RESIDENTS!$I:$I,"&gt;="&amp;CC$39))</f>
        <v/>
      </c>
      <c r="CD56" s="18" t="str">
        <f ca="1">IF(CD$40="","",COUNTIFS(RESIDENTS!$O:$O,"Medical Contraindication",RESIDENTS!$P:$P,"&lt;="&amp;CD$40,RESIDENTS!$H:$H,"",RESIDENTS!$I:$I,"")+
COUNTIFS(RESIDENTS!$O:$O,"Medical Contraindication",RESIDENTS!$P:$P,"&lt;="&amp;CD$40,RESIDENTS!$H:$H,"",RESIDENTS!$I:$I,"&gt;="&amp;CD$39)+
COUNTIFS(RESIDENTS!$O:$O,"Medical Contraindication",RESIDENTS!$P:$P,"&lt;="&amp;CD$40,RESIDENTS!$H:$H,"&lt;="&amp;CD$40,RESIDENTS!$I:$I,"")+
COUNTIFS(RESIDENTS!$O:$O,"Medical Contraindication",RESIDENTS!$P:$P,"&lt;="&amp;CD$40,RESIDENTS!$H:$H,"&lt;="&amp;CD$40,RESIDENTS!$I:$I,"&gt;="&amp;CD$39))</f>
        <v/>
      </c>
      <c r="CE56" s="18" t="str">
        <f ca="1">IF(CE$40="","",COUNTIFS(RESIDENTS!$O:$O,"Medical Contraindication",RESIDENTS!$P:$P,"&lt;="&amp;CE$40,RESIDENTS!$H:$H,"",RESIDENTS!$I:$I,"")+
COUNTIFS(RESIDENTS!$O:$O,"Medical Contraindication",RESIDENTS!$P:$P,"&lt;="&amp;CE$40,RESIDENTS!$H:$H,"",RESIDENTS!$I:$I,"&gt;="&amp;CE$39)+
COUNTIFS(RESIDENTS!$O:$O,"Medical Contraindication",RESIDENTS!$P:$P,"&lt;="&amp;CE$40,RESIDENTS!$H:$H,"&lt;="&amp;CE$40,RESIDENTS!$I:$I,"")+
COUNTIFS(RESIDENTS!$O:$O,"Medical Contraindication",RESIDENTS!$P:$P,"&lt;="&amp;CE$40,RESIDENTS!$H:$H,"&lt;="&amp;CE$40,RESIDENTS!$I:$I,"&gt;="&amp;CE$39))</f>
        <v/>
      </c>
      <c r="CF56" s="18" t="str">
        <f ca="1">IF(CF$40="","",COUNTIFS(RESIDENTS!$O:$O,"Medical Contraindication",RESIDENTS!$P:$P,"&lt;="&amp;CF$40,RESIDENTS!$H:$H,"",RESIDENTS!$I:$I,"")+
COUNTIFS(RESIDENTS!$O:$O,"Medical Contraindication",RESIDENTS!$P:$P,"&lt;="&amp;CF$40,RESIDENTS!$H:$H,"",RESIDENTS!$I:$I,"&gt;="&amp;CF$39)+
COUNTIFS(RESIDENTS!$O:$O,"Medical Contraindication",RESIDENTS!$P:$P,"&lt;="&amp;CF$40,RESIDENTS!$H:$H,"&lt;="&amp;CF$40,RESIDENTS!$I:$I,"")+
COUNTIFS(RESIDENTS!$O:$O,"Medical Contraindication",RESIDENTS!$P:$P,"&lt;="&amp;CF$40,RESIDENTS!$H:$H,"&lt;="&amp;CF$40,RESIDENTS!$I:$I,"&gt;="&amp;CF$39))</f>
        <v/>
      </c>
      <c r="CG56" s="18" t="str">
        <f ca="1">IF(CG$40="","",COUNTIFS(RESIDENTS!$O:$O,"Medical Contraindication",RESIDENTS!$P:$P,"&lt;="&amp;CG$40,RESIDENTS!$H:$H,"",RESIDENTS!$I:$I,"")+
COUNTIFS(RESIDENTS!$O:$O,"Medical Contraindication",RESIDENTS!$P:$P,"&lt;="&amp;CG$40,RESIDENTS!$H:$H,"",RESIDENTS!$I:$I,"&gt;="&amp;CG$39)+
COUNTIFS(RESIDENTS!$O:$O,"Medical Contraindication",RESIDENTS!$P:$P,"&lt;="&amp;CG$40,RESIDENTS!$H:$H,"&lt;="&amp;CG$40,RESIDENTS!$I:$I,"")+
COUNTIFS(RESIDENTS!$O:$O,"Medical Contraindication",RESIDENTS!$P:$P,"&lt;="&amp;CG$40,RESIDENTS!$H:$H,"&lt;="&amp;CG$40,RESIDENTS!$I:$I,"&gt;="&amp;CG$39))</f>
        <v/>
      </c>
      <c r="CH56" s="18" t="str">
        <f ca="1">IF(CH$40="","",COUNTIFS(RESIDENTS!$O:$O,"Medical Contraindication",RESIDENTS!$P:$P,"&lt;="&amp;CH$40,RESIDENTS!$H:$H,"",RESIDENTS!$I:$I,"")+
COUNTIFS(RESIDENTS!$O:$O,"Medical Contraindication",RESIDENTS!$P:$P,"&lt;="&amp;CH$40,RESIDENTS!$H:$H,"",RESIDENTS!$I:$I,"&gt;="&amp;CH$39)+
COUNTIFS(RESIDENTS!$O:$O,"Medical Contraindication",RESIDENTS!$P:$P,"&lt;="&amp;CH$40,RESIDENTS!$H:$H,"&lt;="&amp;CH$40,RESIDENTS!$I:$I,"")+
COUNTIFS(RESIDENTS!$O:$O,"Medical Contraindication",RESIDENTS!$P:$P,"&lt;="&amp;CH$40,RESIDENTS!$H:$H,"&lt;="&amp;CH$40,RESIDENTS!$I:$I,"&gt;="&amp;CH$39))</f>
        <v/>
      </c>
      <c r="CI56" s="18" t="str">
        <f ca="1">IF(CI$40="","",COUNTIFS(RESIDENTS!$O:$O,"Medical Contraindication",RESIDENTS!$P:$P,"&lt;="&amp;CI$40,RESIDENTS!$H:$H,"",RESIDENTS!$I:$I,"")+
COUNTIFS(RESIDENTS!$O:$O,"Medical Contraindication",RESIDENTS!$P:$P,"&lt;="&amp;CI$40,RESIDENTS!$H:$H,"",RESIDENTS!$I:$I,"&gt;="&amp;CI$39)+
COUNTIFS(RESIDENTS!$O:$O,"Medical Contraindication",RESIDENTS!$P:$P,"&lt;="&amp;CI$40,RESIDENTS!$H:$H,"&lt;="&amp;CI$40,RESIDENTS!$I:$I,"")+
COUNTIFS(RESIDENTS!$O:$O,"Medical Contraindication",RESIDENTS!$P:$P,"&lt;="&amp;CI$40,RESIDENTS!$H:$H,"&lt;="&amp;CI$40,RESIDENTS!$I:$I,"&gt;="&amp;CI$39))</f>
        <v/>
      </c>
      <c r="CJ56" s="18" t="str">
        <f ca="1">IF(CJ$40="","",COUNTIFS(RESIDENTS!$O:$O,"Medical Contraindication",RESIDENTS!$P:$P,"&lt;="&amp;CJ$40,RESIDENTS!$H:$H,"",RESIDENTS!$I:$I,"")+
COUNTIFS(RESIDENTS!$O:$O,"Medical Contraindication",RESIDENTS!$P:$P,"&lt;="&amp;CJ$40,RESIDENTS!$H:$H,"",RESIDENTS!$I:$I,"&gt;="&amp;CJ$39)+
COUNTIFS(RESIDENTS!$O:$O,"Medical Contraindication",RESIDENTS!$P:$P,"&lt;="&amp;CJ$40,RESIDENTS!$H:$H,"&lt;="&amp;CJ$40,RESIDENTS!$I:$I,"")+
COUNTIFS(RESIDENTS!$O:$O,"Medical Contraindication",RESIDENTS!$P:$P,"&lt;="&amp;CJ$40,RESIDENTS!$H:$H,"&lt;="&amp;CJ$40,RESIDENTS!$I:$I,"&gt;="&amp;CJ$39))</f>
        <v/>
      </c>
      <c r="CK56" s="18" t="str">
        <f ca="1">IF(CK$40="","",COUNTIFS(RESIDENTS!$O:$O,"Medical Contraindication",RESIDENTS!$P:$P,"&lt;="&amp;CK$40,RESIDENTS!$H:$H,"",RESIDENTS!$I:$I,"")+
COUNTIFS(RESIDENTS!$O:$O,"Medical Contraindication",RESIDENTS!$P:$P,"&lt;="&amp;CK$40,RESIDENTS!$H:$H,"",RESIDENTS!$I:$I,"&gt;="&amp;CK$39)+
COUNTIFS(RESIDENTS!$O:$O,"Medical Contraindication",RESIDENTS!$P:$P,"&lt;="&amp;CK$40,RESIDENTS!$H:$H,"&lt;="&amp;CK$40,RESIDENTS!$I:$I,"")+
COUNTIFS(RESIDENTS!$O:$O,"Medical Contraindication",RESIDENTS!$P:$P,"&lt;="&amp;CK$40,RESIDENTS!$H:$H,"&lt;="&amp;CK$40,RESIDENTS!$I:$I,"&gt;="&amp;CK$39))</f>
        <v/>
      </c>
      <c r="CL56" s="18" t="str">
        <f ca="1">IF(CL$40="","",COUNTIFS(RESIDENTS!$O:$O,"Medical Contraindication",RESIDENTS!$P:$P,"&lt;="&amp;CL$40,RESIDENTS!$H:$H,"",RESIDENTS!$I:$I,"")+
COUNTIFS(RESIDENTS!$O:$O,"Medical Contraindication",RESIDENTS!$P:$P,"&lt;="&amp;CL$40,RESIDENTS!$H:$H,"",RESIDENTS!$I:$I,"&gt;="&amp;CL$39)+
COUNTIFS(RESIDENTS!$O:$O,"Medical Contraindication",RESIDENTS!$P:$P,"&lt;="&amp;CL$40,RESIDENTS!$H:$H,"&lt;="&amp;CL$40,RESIDENTS!$I:$I,"")+
COUNTIFS(RESIDENTS!$O:$O,"Medical Contraindication",RESIDENTS!$P:$P,"&lt;="&amp;CL$40,RESIDENTS!$H:$H,"&lt;="&amp;CL$40,RESIDENTS!$I:$I,"&gt;="&amp;CL$39))</f>
        <v/>
      </c>
      <c r="CM56" s="18" t="str">
        <f ca="1">IF(CM$40="","",COUNTIFS(RESIDENTS!$O:$O,"Medical Contraindication",RESIDENTS!$P:$P,"&lt;="&amp;CM$40,RESIDENTS!$H:$H,"",RESIDENTS!$I:$I,"")+
COUNTIFS(RESIDENTS!$O:$O,"Medical Contraindication",RESIDENTS!$P:$P,"&lt;="&amp;CM$40,RESIDENTS!$H:$H,"",RESIDENTS!$I:$I,"&gt;="&amp;CM$39)+
COUNTIFS(RESIDENTS!$O:$O,"Medical Contraindication",RESIDENTS!$P:$P,"&lt;="&amp;CM$40,RESIDENTS!$H:$H,"&lt;="&amp;CM$40,RESIDENTS!$I:$I,"")+
COUNTIFS(RESIDENTS!$O:$O,"Medical Contraindication",RESIDENTS!$P:$P,"&lt;="&amp;CM$40,RESIDENTS!$H:$H,"&lt;="&amp;CM$40,RESIDENTS!$I:$I,"&gt;="&amp;CM$39))</f>
        <v/>
      </c>
      <c r="CN56" s="18" t="str">
        <f ca="1">IF(CN$40="","",COUNTIFS(RESIDENTS!$O:$O,"Medical Contraindication",RESIDENTS!$P:$P,"&lt;="&amp;CN$40,RESIDENTS!$H:$H,"",RESIDENTS!$I:$I,"")+
COUNTIFS(RESIDENTS!$O:$O,"Medical Contraindication",RESIDENTS!$P:$P,"&lt;="&amp;CN$40,RESIDENTS!$H:$H,"",RESIDENTS!$I:$I,"&gt;="&amp;CN$39)+
COUNTIFS(RESIDENTS!$O:$O,"Medical Contraindication",RESIDENTS!$P:$P,"&lt;="&amp;CN$40,RESIDENTS!$H:$H,"&lt;="&amp;CN$40,RESIDENTS!$I:$I,"")+
COUNTIFS(RESIDENTS!$O:$O,"Medical Contraindication",RESIDENTS!$P:$P,"&lt;="&amp;CN$40,RESIDENTS!$H:$H,"&lt;="&amp;CN$40,RESIDENTS!$I:$I,"&gt;="&amp;CN$39))</f>
        <v/>
      </c>
      <c r="CO56" s="18" t="str">
        <f ca="1">IF(CO$40="","",COUNTIFS(RESIDENTS!$O:$O,"Medical Contraindication",RESIDENTS!$P:$P,"&lt;="&amp;CO$40,RESIDENTS!$H:$H,"",RESIDENTS!$I:$I,"")+
COUNTIFS(RESIDENTS!$O:$O,"Medical Contraindication",RESIDENTS!$P:$P,"&lt;="&amp;CO$40,RESIDENTS!$H:$H,"",RESIDENTS!$I:$I,"&gt;="&amp;CO$39)+
COUNTIFS(RESIDENTS!$O:$O,"Medical Contraindication",RESIDENTS!$P:$P,"&lt;="&amp;CO$40,RESIDENTS!$H:$H,"&lt;="&amp;CO$40,RESIDENTS!$I:$I,"")+
COUNTIFS(RESIDENTS!$O:$O,"Medical Contraindication",RESIDENTS!$P:$P,"&lt;="&amp;CO$40,RESIDENTS!$H:$H,"&lt;="&amp;CO$40,RESIDENTS!$I:$I,"&gt;="&amp;CO$39))</f>
        <v/>
      </c>
      <c r="CP56" s="18" t="str">
        <f ca="1">IF(CP$40="","",COUNTIFS(RESIDENTS!$O:$O,"Medical Contraindication",RESIDENTS!$P:$P,"&lt;="&amp;CP$40,RESIDENTS!$H:$H,"",RESIDENTS!$I:$I,"")+
COUNTIFS(RESIDENTS!$O:$O,"Medical Contraindication",RESIDENTS!$P:$P,"&lt;="&amp;CP$40,RESIDENTS!$H:$H,"",RESIDENTS!$I:$I,"&gt;="&amp;CP$39)+
COUNTIFS(RESIDENTS!$O:$O,"Medical Contraindication",RESIDENTS!$P:$P,"&lt;="&amp;CP$40,RESIDENTS!$H:$H,"&lt;="&amp;CP$40,RESIDENTS!$I:$I,"")+
COUNTIFS(RESIDENTS!$O:$O,"Medical Contraindication",RESIDENTS!$P:$P,"&lt;="&amp;CP$40,RESIDENTS!$H:$H,"&lt;="&amp;CP$40,RESIDENTS!$I:$I,"&gt;="&amp;CP$39))</f>
        <v/>
      </c>
      <c r="CQ56" s="18" t="str">
        <f ca="1">IF(CQ$40="","",COUNTIFS(RESIDENTS!$O:$O,"Medical Contraindication",RESIDENTS!$P:$P,"&lt;="&amp;CQ$40,RESIDENTS!$H:$H,"",RESIDENTS!$I:$I,"")+
COUNTIFS(RESIDENTS!$O:$O,"Medical Contraindication",RESIDENTS!$P:$P,"&lt;="&amp;CQ$40,RESIDENTS!$H:$H,"",RESIDENTS!$I:$I,"&gt;="&amp;CQ$39)+
COUNTIFS(RESIDENTS!$O:$O,"Medical Contraindication",RESIDENTS!$P:$P,"&lt;="&amp;CQ$40,RESIDENTS!$H:$H,"&lt;="&amp;CQ$40,RESIDENTS!$I:$I,"")+
COUNTIFS(RESIDENTS!$O:$O,"Medical Contraindication",RESIDENTS!$P:$P,"&lt;="&amp;CQ$40,RESIDENTS!$H:$H,"&lt;="&amp;CQ$40,RESIDENTS!$I:$I,"&gt;="&amp;CQ$39))</f>
        <v/>
      </c>
      <c r="CR56" s="18" t="str">
        <f ca="1">IF(CR$40="","",COUNTIFS(RESIDENTS!$O:$O,"Medical Contraindication",RESIDENTS!$P:$P,"&lt;="&amp;CR$40,RESIDENTS!$H:$H,"",RESIDENTS!$I:$I,"")+
COUNTIFS(RESIDENTS!$O:$O,"Medical Contraindication",RESIDENTS!$P:$P,"&lt;="&amp;CR$40,RESIDENTS!$H:$H,"",RESIDENTS!$I:$I,"&gt;="&amp;CR$39)+
COUNTIFS(RESIDENTS!$O:$O,"Medical Contraindication",RESIDENTS!$P:$P,"&lt;="&amp;CR$40,RESIDENTS!$H:$H,"&lt;="&amp;CR$40,RESIDENTS!$I:$I,"")+
COUNTIFS(RESIDENTS!$O:$O,"Medical Contraindication",RESIDENTS!$P:$P,"&lt;="&amp;CR$40,RESIDENTS!$H:$H,"&lt;="&amp;CR$40,RESIDENTS!$I:$I,"&gt;="&amp;CR$39))</f>
        <v/>
      </c>
      <c r="CS56" s="18" t="str">
        <f ca="1">IF(CS$40="","",COUNTIFS(RESIDENTS!$O:$O,"Medical Contraindication",RESIDENTS!$P:$P,"&lt;="&amp;CS$40,RESIDENTS!$H:$H,"",RESIDENTS!$I:$I,"")+
COUNTIFS(RESIDENTS!$O:$O,"Medical Contraindication",RESIDENTS!$P:$P,"&lt;="&amp;CS$40,RESIDENTS!$H:$H,"",RESIDENTS!$I:$I,"&gt;="&amp;CS$39)+
COUNTIFS(RESIDENTS!$O:$O,"Medical Contraindication",RESIDENTS!$P:$P,"&lt;="&amp;CS$40,RESIDENTS!$H:$H,"&lt;="&amp;CS$40,RESIDENTS!$I:$I,"")+
COUNTIFS(RESIDENTS!$O:$O,"Medical Contraindication",RESIDENTS!$P:$P,"&lt;="&amp;CS$40,RESIDENTS!$H:$H,"&lt;="&amp;CS$40,RESIDENTS!$I:$I,"&gt;="&amp;CS$39))</f>
        <v/>
      </c>
      <c r="CT56" s="18" t="str">
        <f ca="1">IF(CT$40="","",COUNTIFS(RESIDENTS!$O:$O,"Medical Contraindication",RESIDENTS!$P:$P,"&lt;="&amp;CT$40,RESIDENTS!$H:$H,"",RESIDENTS!$I:$I,"")+
COUNTIFS(RESIDENTS!$O:$O,"Medical Contraindication",RESIDENTS!$P:$P,"&lt;="&amp;CT$40,RESIDENTS!$H:$H,"",RESIDENTS!$I:$I,"&gt;="&amp;CT$39)+
COUNTIFS(RESIDENTS!$O:$O,"Medical Contraindication",RESIDENTS!$P:$P,"&lt;="&amp;CT$40,RESIDENTS!$H:$H,"&lt;="&amp;CT$40,RESIDENTS!$I:$I,"")+
COUNTIFS(RESIDENTS!$O:$O,"Medical Contraindication",RESIDENTS!$P:$P,"&lt;="&amp;CT$40,RESIDENTS!$H:$H,"&lt;="&amp;CT$40,RESIDENTS!$I:$I,"&gt;="&amp;CT$39))</f>
        <v/>
      </c>
      <c r="CU56" s="18" t="str">
        <f ca="1">IF(CU$40="","",COUNTIFS(RESIDENTS!$O:$O,"Medical Contraindication",RESIDENTS!$P:$P,"&lt;="&amp;CU$40,RESIDENTS!$H:$H,"",RESIDENTS!$I:$I,"")+
COUNTIFS(RESIDENTS!$O:$O,"Medical Contraindication",RESIDENTS!$P:$P,"&lt;="&amp;CU$40,RESIDENTS!$H:$H,"",RESIDENTS!$I:$I,"&gt;="&amp;CU$39)+
COUNTIFS(RESIDENTS!$O:$O,"Medical Contraindication",RESIDENTS!$P:$P,"&lt;="&amp;CU$40,RESIDENTS!$H:$H,"&lt;="&amp;CU$40,RESIDENTS!$I:$I,"")+
COUNTIFS(RESIDENTS!$O:$O,"Medical Contraindication",RESIDENTS!$P:$P,"&lt;="&amp;CU$40,RESIDENTS!$H:$H,"&lt;="&amp;CU$40,RESIDENTS!$I:$I,"&gt;="&amp;CU$39))</f>
        <v/>
      </c>
      <c r="CV56" s="18" t="str">
        <f ca="1">IF(CV$40="","",COUNTIFS(RESIDENTS!$O:$O,"Medical Contraindication",RESIDENTS!$P:$P,"&lt;="&amp;CV$40,RESIDENTS!$H:$H,"",RESIDENTS!$I:$I,"")+
COUNTIFS(RESIDENTS!$O:$O,"Medical Contraindication",RESIDENTS!$P:$P,"&lt;="&amp;CV$40,RESIDENTS!$H:$H,"",RESIDENTS!$I:$I,"&gt;="&amp;CV$39)+
COUNTIFS(RESIDENTS!$O:$O,"Medical Contraindication",RESIDENTS!$P:$P,"&lt;="&amp;CV$40,RESIDENTS!$H:$H,"&lt;="&amp;CV$40,RESIDENTS!$I:$I,"")+
COUNTIFS(RESIDENTS!$O:$O,"Medical Contraindication",RESIDENTS!$P:$P,"&lt;="&amp;CV$40,RESIDENTS!$H:$H,"&lt;="&amp;CV$40,RESIDENTS!$I:$I,"&gt;="&amp;CV$39))</f>
        <v/>
      </c>
      <c r="CW56" s="18" t="str">
        <f ca="1">IF(CW$40="","",COUNTIFS(RESIDENTS!$O:$O,"Medical Contraindication",RESIDENTS!$P:$P,"&lt;="&amp;CW$40,RESIDENTS!$H:$H,"",RESIDENTS!$I:$I,"")+
COUNTIFS(RESIDENTS!$O:$O,"Medical Contraindication",RESIDENTS!$P:$P,"&lt;="&amp;CW$40,RESIDENTS!$H:$H,"",RESIDENTS!$I:$I,"&gt;="&amp;CW$39)+
COUNTIFS(RESIDENTS!$O:$O,"Medical Contraindication",RESIDENTS!$P:$P,"&lt;="&amp;CW$40,RESIDENTS!$H:$H,"&lt;="&amp;CW$40,RESIDENTS!$I:$I,"")+
COUNTIFS(RESIDENTS!$O:$O,"Medical Contraindication",RESIDENTS!$P:$P,"&lt;="&amp;CW$40,RESIDENTS!$H:$H,"&lt;="&amp;CW$40,RESIDENTS!$I:$I,"&gt;="&amp;CW$39))</f>
        <v/>
      </c>
      <c r="CX56" s="18" t="str">
        <f ca="1">IF(CX$40="","",COUNTIFS(RESIDENTS!$O:$O,"Medical Contraindication",RESIDENTS!$P:$P,"&lt;="&amp;CX$40,RESIDENTS!$H:$H,"",RESIDENTS!$I:$I,"")+
COUNTIFS(RESIDENTS!$O:$O,"Medical Contraindication",RESIDENTS!$P:$P,"&lt;="&amp;CX$40,RESIDENTS!$H:$H,"",RESIDENTS!$I:$I,"&gt;="&amp;CX$39)+
COUNTIFS(RESIDENTS!$O:$O,"Medical Contraindication",RESIDENTS!$P:$P,"&lt;="&amp;CX$40,RESIDENTS!$H:$H,"&lt;="&amp;CX$40,RESIDENTS!$I:$I,"")+
COUNTIFS(RESIDENTS!$O:$O,"Medical Contraindication",RESIDENTS!$P:$P,"&lt;="&amp;CX$40,RESIDENTS!$H:$H,"&lt;="&amp;CX$40,RESIDENTS!$I:$I,"&gt;="&amp;CX$39))</f>
        <v/>
      </c>
      <c r="CY56" s="18" t="str">
        <f ca="1">IF(CY$40="","",COUNTIFS(RESIDENTS!$O:$O,"Medical Contraindication",RESIDENTS!$P:$P,"&lt;="&amp;CY$40,RESIDENTS!$H:$H,"",RESIDENTS!$I:$I,"")+
COUNTIFS(RESIDENTS!$O:$O,"Medical Contraindication",RESIDENTS!$P:$P,"&lt;="&amp;CY$40,RESIDENTS!$H:$H,"",RESIDENTS!$I:$I,"&gt;="&amp;CY$39)+
COUNTIFS(RESIDENTS!$O:$O,"Medical Contraindication",RESIDENTS!$P:$P,"&lt;="&amp;CY$40,RESIDENTS!$H:$H,"&lt;="&amp;CY$40,RESIDENTS!$I:$I,"")+
COUNTIFS(RESIDENTS!$O:$O,"Medical Contraindication",RESIDENTS!$P:$P,"&lt;="&amp;CY$40,RESIDENTS!$H:$H,"&lt;="&amp;CY$40,RESIDENTS!$I:$I,"&gt;="&amp;CY$39))</f>
        <v/>
      </c>
      <c r="CZ56" s="18" t="str">
        <f ca="1">IF(CZ$40="","",COUNTIFS(RESIDENTS!$O:$O,"Medical Contraindication",RESIDENTS!$P:$P,"&lt;="&amp;CZ$40,RESIDENTS!$H:$H,"",RESIDENTS!$I:$I,"")+
COUNTIFS(RESIDENTS!$O:$O,"Medical Contraindication",RESIDENTS!$P:$P,"&lt;="&amp;CZ$40,RESIDENTS!$H:$H,"",RESIDENTS!$I:$I,"&gt;="&amp;CZ$39)+
COUNTIFS(RESIDENTS!$O:$O,"Medical Contraindication",RESIDENTS!$P:$P,"&lt;="&amp;CZ$40,RESIDENTS!$H:$H,"&lt;="&amp;CZ$40,RESIDENTS!$I:$I,"")+
COUNTIFS(RESIDENTS!$O:$O,"Medical Contraindication",RESIDENTS!$P:$P,"&lt;="&amp;CZ$40,RESIDENTS!$H:$H,"&lt;="&amp;CZ$40,RESIDENTS!$I:$I,"&gt;="&amp;CZ$39))</f>
        <v/>
      </c>
      <c r="DA56" s="18" t="str">
        <f ca="1">IF(DA$40="","",COUNTIFS(RESIDENTS!$O:$O,"Medical Contraindication",RESIDENTS!$P:$P,"&lt;="&amp;DA$40,RESIDENTS!$H:$H,"",RESIDENTS!$I:$I,"")+
COUNTIFS(RESIDENTS!$O:$O,"Medical Contraindication",RESIDENTS!$P:$P,"&lt;="&amp;DA$40,RESIDENTS!$H:$H,"",RESIDENTS!$I:$I,"&gt;="&amp;DA$39)+
COUNTIFS(RESIDENTS!$O:$O,"Medical Contraindication",RESIDENTS!$P:$P,"&lt;="&amp;DA$40,RESIDENTS!$H:$H,"&lt;="&amp;DA$40,RESIDENTS!$I:$I,"")+
COUNTIFS(RESIDENTS!$O:$O,"Medical Contraindication",RESIDENTS!$P:$P,"&lt;="&amp;DA$40,RESIDENTS!$H:$H,"&lt;="&amp;DA$40,RESIDENTS!$I:$I,"&gt;="&amp;DA$39))</f>
        <v/>
      </c>
      <c r="DB56" s="18" t="str">
        <f ca="1">IF(DB$40="","",COUNTIFS(RESIDENTS!$O:$O,"Medical Contraindication",RESIDENTS!$P:$P,"&lt;="&amp;DB$40,RESIDENTS!$H:$H,"",RESIDENTS!$I:$I,"")+
COUNTIFS(RESIDENTS!$O:$O,"Medical Contraindication",RESIDENTS!$P:$P,"&lt;="&amp;DB$40,RESIDENTS!$H:$H,"",RESIDENTS!$I:$I,"&gt;="&amp;DB$39)+
COUNTIFS(RESIDENTS!$O:$O,"Medical Contraindication",RESIDENTS!$P:$P,"&lt;="&amp;DB$40,RESIDENTS!$H:$H,"&lt;="&amp;DB$40,RESIDENTS!$I:$I,"")+
COUNTIFS(RESIDENTS!$O:$O,"Medical Contraindication",RESIDENTS!$P:$P,"&lt;="&amp;DB$40,RESIDENTS!$H:$H,"&lt;="&amp;DB$40,RESIDENTS!$I:$I,"&gt;="&amp;DB$39))</f>
        <v/>
      </c>
      <c r="DC56" s="18" t="str">
        <f ca="1">IF(DC$40="","",COUNTIFS(RESIDENTS!$O:$O,"Medical Contraindication",RESIDENTS!$P:$P,"&lt;="&amp;DC$40,RESIDENTS!$H:$H,"",RESIDENTS!$I:$I,"")+
COUNTIFS(RESIDENTS!$O:$O,"Medical Contraindication",RESIDENTS!$P:$P,"&lt;="&amp;DC$40,RESIDENTS!$H:$H,"",RESIDENTS!$I:$I,"&gt;="&amp;DC$39)+
COUNTIFS(RESIDENTS!$O:$O,"Medical Contraindication",RESIDENTS!$P:$P,"&lt;="&amp;DC$40,RESIDENTS!$H:$H,"&lt;="&amp;DC$40,RESIDENTS!$I:$I,"")+
COUNTIFS(RESIDENTS!$O:$O,"Medical Contraindication",RESIDENTS!$P:$P,"&lt;="&amp;DC$40,RESIDENTS!$H:$H,"&lt;="&amp;DC$40,RESIDENTS!$I:$I,"&gt;="&amp;DC$39))</f>
        <v/>
      </c>
      <c r="DD56" s="18" t="str">
        <f ca="1">IF(DD$40="","",COUNTIFS(RESIDENTS!$O:$O,"Medical Contraindication",RESIDENTS!$P:$P,"&lt;="&amp;DD$40,RESIDENTS!$H:$H,"",RESIDENTS!$I:$I,"")+
COUNTIFS(RESIDENTS!$O:$O,"Medical Contraindication",RESIDENTS!$P:$P,"&lt;="&amp;DD$40,RESIDENTS!$H:$H,"",RESIDENTS!$I:$I,"&gt;="&amp;DD$39)+
COUNTIFS(RESIDENTS!$O:$O,"Medical Contraindication",RESIDENTS!$P:$P,"&lt;="&amp;DD$40,RESIDENTS!$H:$H,"&lt;="&amp;DD$40,RESIDENTS!$I:$I,"")+
COUNTIFS(RESIDENTS!$O:$O,"Medical Contraindication",RESIDENTS!$P:$P,"&lt;="&amp;DD$40,RESIDENTS!$H:$H,"&lt;="&amp;DD$40,RESIDENTS!$I:$I,"&gt;="&amp;DD$39))</f>
        <v/>
      </c>
      <c r="DE56" s="18" t="str">
        <f ca="1">IF(DE$40="","",COUNTIFS(RESIDENTS!$O:$O,"Medical Contraindication",RESIDENTS!$P:$P,"&lt;="&amp;DE$40,RESIDENTS!$H:$H,"",RESIDENTS!$I:$I,"")+
COUNTIFS(RESIDENTS!$O:$O,"Medical Contraindication",RESIDENTS!$P:$P,"&lt;="&amp;DE$40,RESIDENTS!$H:$H,"",RESIDENTS!$I:$I,"&gt;="&amp;DE$39)+
COUNTIFS(RESIDENTS!$O:$O,"Medical Contraindication",RESIDENTS!$P:$P,"&lt;="&amp;DE$40,RESIDENTS!$H:$H,"&lt;="&amp;DE$40,RESIDENTS!$I:$I,"")+
COUNTIFS(RESIDENTS!$O:$O,"Medical Contraindication",RESIDENTS!$P:$P,"&lt;="&amp;DE$40,RESIDENTS!$H:$H,"&lt;="&amp;DE$40,RESIDENTS!$I:$I,"&gt;="&amp;DE$39))</f>
        <v/>
      </c>
      <c r="DF56" s="18" t="str">
        <f ca="1">IF(DF$40="","",COUNTIFS(RESIDENTS!$O:$O,"Medical Contraindication",RESIDENTS!$P:$P,"&lt;="&amp;DF$40,RESIDENTS!$H:$H,"",RESIDENTS!$I:$I,"")+
COUNTIFS(RESIDENTS!$O:$O,"Medical Contraindication",RESIDENTS!$P:$P,"&lt;="&amp;DF$40,RESIDENTS!$H:$H,"",RESIDENTS!$I:$I,"&gt;="&amp;DF$39)+
COUNTIFS(RESIDENTS!$O:$O,"Medical Contraindication",RESIDENTS!$P:$P,"&lt;="&amp;DF$40,RESIDENTS!$H:$H,"&lt;="&amp;DF$40,RESIDENTS!$I:$I,"")+
COUNTIFS(RESIDENTS!$O:$O,"Medical Contraindication",RESIDENTS!$P:$P,"&lt;="&amp;DF$40,RESIDENTS!$H:$H,"&lt;="&amp;DF$40,RESIDENTS!$I:$I,"&gt;="&amp;DF$39))</f>
        <v/>
      </c>
      <c r="DG56" s="18" t="str">
        <f ca="1">IF(DG$40="","",COUNTIFS(RESIDENTS!$O:$O,"Medical Contraindication",RESIDENTS!$P:$P,"&lt;="&amp;DG$40,RESIDENTS!$H:$H,"",RESIDENTS!$I:$I,"")+
COUNTIFS(RESIDENTS!$O:$O,"Medical Contraindication",RESIDENTS!$P:$P,"&lt;="&amp;DG$40,RESIDENTS!$H:$H,"",RESIDENTS!$I:$I,"&gt;="&amp;DG$39)+
COUNTIFS(RESIDENTS!$O:$O,"Medical Contraindication",RESIDENTS!$P:$P,"&lt;="&amp;DG$40,RESIDENTS!$H:$H,"&lt;="&amp;DG$40,RESIDENTS!$I:$I,"")+
COUNTIFS(RESIDENTS!$O:$O,"Medical Contraindication",RESIDENTS!$P:$P,"&lt;="&amp;DG$40,RESIDENTS!$H:$H,"&lt;="&amp;DG$40,RESIDENTS!$I:$I,"&gt;="&amp;DG$39))</f>
        <v/>
      </c>
      <c r="DH56" s="18" t="str">
        <f ca="1">IF(DH$40="","",COUNTIFS(RESIDENTS!$O:$O,"Medical Contraindication",RESIDENTS!$P:$P,"&lt;="&amp;DH$40,RESIDENTS!$H:$H,"",RESIDENTS!$I:$I,"")+
COUNTIFS(RESIDENTS!$O:$O,"Medical Contraindication",RESIDENTS!$P:$P,"&lt;="&amp;DH$40,RESIDENTS!$H:$H,"",RESIDENTS!$I:$I,"&gt;="&amp;DH$39)+
COUNTIFS(RESIDENTS!$O:$O,"Medical Contraindication",RESIDENTS!$P:$P,"&lt;="&amp;DH$40,RESIDENTS!$H:$H,"&lt;="&amp;DH$40,RESIDENTS!$I:$I,"")+
COUNTIFS(RESIDENTS!$O:$O,"Medical Contraindication",RESIDENTS!$P:$P,"&lt;="&amp;DH$40,RESIDENTS!$H:$H,"&lt;="&amp;DH$40,RESIDENTS!$I:$I,"&gt;="&amp;DH$39))</f>
        <v/>
      </c>
      <c r="DI56" s="18" t="str">
        <f ca="1">IF(DI$40="","",COUNTIFS(RESIDENTS!$O:$O,"Medical Contraindication",RESIDENTS!$P:$P,"&lt;="&amp;DI$40,RESIDENTS!$H:$H,"",RESIDENTS!$I:$I,"")+
COUNTIFS(RESIDENTS!$O:$O,"Medical Contraindication",RESIDENTS!$P:$P,"&lt;="&amp;DI$40,RESIDENTS!$H:$H,"",RESIDENTS!$I:$I,"&gt;="&amp;DI$39)+
COUNTIFS(RESIDENTS!$O:$O,"Medical Contraindication",RESIDENTS!$P:$P,"&lt;="&amp;DI$40,RESIDENTS!$H:$H,"&lt;="&amp;DI$40,RESIDENTS!$I:$I,"")+
COUNTIFS(RESIDENTS!$O:$O,"Medical Contraindication",RESIDENTS!$P:$P,"&lt;="&amp;DI$40,RESIDENTS!$H:$H,"&lt;="&amp;DI$40,RESIDENTS!$I:$I,"&gt;="&amp;DI$39))</f>
        <v/>
      </c>
      <c r="DJ56" s="18" t="str">
        <f ca="1">IF(DJ$40="","",COUNTIFS(RESIDENTS!$O:$O,"Medical Contraindication",RESIDENTS!$P:$P,"&lt;="&amp;DJ$40,RESIDENTS!$H:$H,"",RESIDENTS!$I:$I,"")+
COUNTIFS(RESIDENTS!$O:$O,"Medical Contraindication",RESIDENTS!$P:$P,"&lt;="&amp;DJ$40,RESIDENTS!$H:$H,"",RESIDENTS!$I:$I,"&gt;="&amp;DJ$39)+
COUNTIFS(RESIDENTS!$O:$O,"Medical Contraindication",RESIDENTS!$P:$P,"&lt;="&amp;DJ$40,RESIDENTS!$H:$H,"&lt;="&amp;DJ$40,RESIDENTS!$I:$I,"")+
COUNTIFS(RESIDENTS!$O:$O,"Medical Contraindication",RESIDENTS!$P:$P,"&lt;="&amp;DJ$40,RESIDENTS!$H:$H,"&lt;="&amp;DJ$40,RESIDENTS!$I:$I,"&gt;="&amp;DJ$39))</f>
        <v/>
      </c>
      <c r="DK56" s="18" t="str">
        <f ca="1">IF(DK$40="","",COUNTIFS(RESIDENTS!$O:$O,"Medical Contraindication",RESIDENTS!$P:$P,"&lt;="&amp;DK$40,RESIDENTS!$H:$H,"",RESIDENTS!$I:$I,"")+
COUNTIFS(RESIDENTS!$O:$O,"Medical Contraindication",RESIDENTS!$P:$P,"&lt;="&amp;DK$40,RESIDENTS!$H:$H,"",RESIDENTS!$I:$I,"&gt;="&amp;DK$39)+
COUNTIFS(RESIDENTS!$O:$O,"Medical Contraindication",RESIDENTS!$P:$P,"&lt;="&amp;DK$40,RESIDENTS!$H:$H,"&lt;="&amp;DK$40,RESIDENTS!$I:$I,"")+
COUNTIFS(RESIDENTS!$O:$O,"Medical Contraindication",RESIDENTS!$P:$P,"&lt;="&amp;DK$40,RESIDENTS!$H:$H,"&lt;="&amp;DK$40,RESIDENTS!$I:$I,"&gt;="&amp;DK$39))</f>
        <v/>
      </c>
      <c r="DL56" s="18" t="str">
        <f ca="1">IF(DL$40="","",COUNTIFS(RESIDENTS!$O:$O,"Medical Contraindication",RESIDENTS!$P:$P,"&lt;="&amp;DL$40,RESIDENTS!$H:$H,"",RESIDENTS!$I:$I,"")+
COUNTIFS(RESIDENTS!$O:$O,"Medical Contraindication",RESIDENTS!$P:$P,"&lt;="&amp;DL$40,RESIDENTS!$H:$H,"",RESIDENTS!$I:$I,"&gt;="&amp;DL$39)+
COUNTIFS(RESIDENTS!$O:$O,"Medical Contraindication",RESIDENTS!$P:$P,"&lt;="&amp;DL$40,RESIDENTS!$H:$H,"&lt;="&amp;DL$40,RESIDENTS!$I:$I,"")+
COUNTIFS(RESIDENTS!$O:$O,"Medical Contraindication",RESIDENTS!$P:$P,"&lt;="&amp;DL$40,RESIDENTS!$H:$H,"&lt;="&amp;DL$40,RESIDENTS!$I:$I,"&gt;="&amp;DL$39))</f>
        <v/>
      </c>
      <c r="DM56" s="18" t="str">
        <f ca="1">IF(DM$40="","",COUNTIFS(RESIDENTS!$O:$O,"Medical Contraindication",RESIDENTS!$P:$P,"&lt;="&amp;DM$40,RESIDENTS!$H:$H,"",RESIDENTS!$I:$I,"")+
COUNTIFS(RESIDENTS!$O:$O,"Medical Contraindication",RESIDENTS!$P:$P,"&lt;="&amp;DM$40,RESIDENTS!$H:$H,"",RESIDENTS!$I:$I,"&gt;="&amp;DM$39)+
COUNTIFS(RESIDENTS!$O:$O,"Medical Contraindication",RESIDENTS!$P:$P,"&lt;="&amp;DM$40,RESIDENTS!$H:$H,"&lt;="&amp;DM$40,RESIDENTS!$I:$I,"")+
COUNTIFS(RESIDENTS!$O:$O,"Medical Contraindication",RESIDENTS!$P:$P,"&lt;="&amp;DM$40,RESIDENTS!$H:$H,"&lt;="&amp;DM$40,RESIDENTS!$I:$I,"&gt;="&amp;DM$39))</f>
        <v/>
      </c>
      <c r="DN56" s="18" t="str">
        <f ca="1">IF(DN$40="","",COUNTIFS(RESIDENTS!$O:$O,"Medical Contraindication",RESIDENTS!$P:$P,"&lt;="&amp;DN$40,RESIDENTS!$H:$H,"",RESIDENTS!$I:$I,"")+
COUNTIFS(RESIDENTS!$O:$O,"Medical Contraindication",RESIDENTS!$P:$P,"&lt;="&amp;DN$40,RESIDENTS!$H:$H,"",RESIDENTS!$I:$I,"&gt;="&amp;DN$39)+
COUNTIFS(RESIDENTS!$O:$O,"Medical Contraindication",RESIDENTS!$P:$P,"&lt;="&amp;DN$40,RESIDENTS!$H:$H,"&lt;="&amp;DN$40,RESIDENTS!$I:$I,"")+
COUNTIFS(RESIDENTS!$O:$O,"Medical Contraindication",RESIDENTS!$P:$P,"&lt;="&amp;DN$40,RESIDENTS!$H:$H,"&lt;="&amp;DN$40,RESIDENTS!$I:$I,"&gt;="&amp;DN$39))</f>
        <v/>
      </c>
      <c r="DO56" s="18" t="str">
        <f ca="1">IF(DO$40="","",COUNTIFS(RESIDENTS!$O:$O,"Medical Contraindication",RESIDENTS!$P:$P,"&lt;="&amp;DO$40,RESIDENTS!$H:$H,"",RESIDENTS!$I:$I,"")+
COUNTIFS(RESIDENTS!$O:$O,"Medical Contraindication",RESIDENTS!$P:$P,"&lt;="&amp;DO$40,RESIDENTS!$H:$H,"",RESIDENTS!$I:$I,"&gt;="&amp;DO$39)+
COUNTIFS(RESIDENTS!$O:$O,"Medical Contraindication",RESIDENTS!$P:$P,"&lt;="&amp;DO$40,RESIDENTS!$H:$H,"&lt;="&amp;DO$40,RESIDENTS!$I:$I,"")+
COUNTIFS(RESIDENTS!$O:$O,"Medical Contraindication",RESIDENTS!$P:$P,"&lt;="&amp;DO$40,RESIDENTS!$H:$H,"&lt;="&amp;DO$40,RESIDENTS!$I:$I,"&gt;="&amp;DO$39))</f>
        <v/>
      </c>
      <c r="DP56" s="18" t="str">
        <f ca="1">IF(DP$40="","",COUNTIFS(RESIDENTS!$O:$O,"Medical Contraindication",RESIDENTS!$P:$P,"&lt;="&amp;DP$40,RESIDENTS!$H:$H,"",RESIDENTS!$I:$I,"")+
COUNTIFS(RESIDENTS!$O:$O,"Medical Contraindication",RESIDENTS!$P:$P,"&lt;="&amp;DP$40,RESIDENTS!$H:$H,"",RESIDENTS!$I:$I,"&gt;="&amp;DP$39)+
COUNTIFS(RESIDENTS!$O:$O,"Medical Contraindication",RESIDENTS!$P:$P,"&lt;="&amp;DP$40,RESIDENTS!$H:$H,"&lt;="&amp;DP$40,RESIDENTS!$I:$I,"")+
COUNTIFS(RESIDENTS!$O:$O,"Medical Contraindication",RESIDENTS!$P:$P,"&lt;="&amp;DP$40,RESIDENTS!$H:$H,"&lt;="&amp;DP$40,RESIDENTS!$I:$I,"&gt;="&amp;DP$39))</f>
        <v/>
      </c>
      <c r="DQ56" s="18" t="str">
        <f ca="1">IF(DQ$40="","",COUNTIFS(RESIDENTS!$O:$O,"Medical Contraindication",RESIDENTS!$P:$P,"&lt;="&amp;DQ$40,RESIDENTS!$H:$H,"",RESIDENTS!$I:$I,"")+
COUNTIFS(RESIDENTS!$O:$O,"Medical Contraindication",RESIDENTS!$P:$P,"&lt;="&amp;DQ$40,RESIDENTS!$H:$H,"",RESIDENTS!$I:$I,"&gt;="&amp;DQ$39)+
COUNTIFS(RESIDENTS!$O:$O,"Medical Contraindication",RESIDENTS!$P:$P,"&lt;="&amp;DQ$40,RESIDENTS!$H:$H,"&lt;="&amp;DQ$40,RESIDENTS!$I:$I,"")+
COUNTIFS(RESIDENTS!$O:$O,"Medical Contraindication",RESIDENTS!$P:$P,"&lt;="&amp;DQ$40,RESIDENTS!$H:$H,"&lt;="&amp;DQ$40,RESIDENTS!$I:$I,"&gt;="&amp;DQ$39))</f>
        <v/>
      </c>
      <c r="DR56" s="18" t="str">
        <f ca="1">IF(DR$40="","",COUNTIFS(RESIDENTS!$O:$O,"Medical Contraindication",RESIDENTS!$P:$P,"&lt;="&amp;DR$40,RESIDENTS!$H:$H,"",RESIDENTS!$I:$I,"")+
COUNTIFS(RESIDENTS!$O:$O,"Medical Contraindication",RESIDENTS!$P:$P,"&lt;="&amp;DR$40,RESIDENTS!$H:$H,"",RESIDENTS!$I:$I,"&gt;="&amp;DR$39)+
COUNTIFS(RESIDENTS!$O:$O,"Medical Contraindication",RESIDENTS!$P:$P,"&lt;="&amp;DR$40,RESIDENTS!$H:$H,"&lt;="&amp;DR$40,RESIDENTS!$I:$I,"")+
COUNTIFS(RESIDENTS!$O:$O,"Medical Contraindication",RESIDENTS!$P:$P,"&lt;="&amp;DR$40,RESIDENTS!$H:$H,"&lt;="&amp;DR$40,RESIDENTS!$I:$I,"&gt;="&amp;DR$39))</f>
        <v/>
      </c>
      <c r="DS56" s="18" t="str">
        <f ca="1">IF(DS$40="","",COUNTIFS(RESIDENTS!$O:$O,"Medical Contraindication",RESIDENTS!$P:$P,"&lt;="&amp;DS$40,RESIDENTS!$H:$H,"",RESIDENTS!$I:$I,"")+
COUNTIFS(RESIDENTS!$O:$O,"Medical Contraindication",RESIDENTS!$P:$P,"&lt;="&amp;DS$40,RESIDENTS!$H:$H,"",RESIDENTS!$I:$I,"&gt;="&amp;DS$39)+
COUNTIFS(RESIDENTS!$O:$O,"Medical Contraindication",RESIDENTS!$P:$P,"&lt;="&amp;DS$40,RESIDENTS!$H:$H,"&lt;="&amp;DS$40,RESIDENTS!$I:$I,"")+
COUNTIFS(RESIDENTS!$O:$O,"Medical Contraindication",RESIDENTS!$P:$P,"&lt;="&amp;DS$40,RESIDENTS!$H:$H,"&lt;="&amp;DS$40,RESIDENTS!$I:$I,"&gt;="&amp;DS$39))</f>
        <v/>
      </c>
      <c r="DT56" s="18" t="str">
        <f ca="1">IF(DT$40="","",COUNTIFS(RESIDENTS!$O:$O,"Medical Contraindication",RESIDENTS!$P:$P,"&lt;="&amp;DT$40,RESIDENTS!$H:$H,"",RESIDENTS!$I:$I,"")+
COUNTIFS(RESIDENTS!$O:$O,"Medical Contraindication",RESIDENTS!$P:$P,"&lt;="&amp;DT$40,RESIDENTS!$H:$H,"",RESIDENTS!$I:$I,"&gt;="&amp;DT$39)+
COUNTIFS(RESIDENTS!$O:$O,"Medical Contraindication",RESIDENTS!$P:$P,"&lt;="&amp;DT$40,RESIDENTS!$H:$H,"&lt;="&amp;DT$40,RESIDENTS!$I:$I,"")+
COUNTIFS(RESIDENTS!$O:$O,"Medical Contraindication",RESIDENTS!$P:$P,"&lt;="&amp;DT$40,RESIDENTS!$H:$H,"&lt;="&amp;DT$40,RESIDENTS!$I:$I,"&gt;="&amp;DT$39))</f>
        <v/>
      </c>
      <c r="DU56" s="18" t="str">
        <f ca="1">IF(DU$40="","",COUNTIFS(RESIDENTS!$O:$O,"Medical Contraindication",RESIDENTS!$P:$P,"&lt;="&amp;DU$40,RESIDENTS!$H:$H,"",RESIDENTS!$I:$I,"")+
COUNTIFS(RESIDENTS!$O:$O,"Medical Contraindication",RESIDENTS!$P:$P,"&lt;="&amp;DU$40,RESIDENTS!$H:$H,"",RESIDENTS!$I:$I,"&gt;="&amp;DU$39)+
COUNTIFS(RESIDENTS!$O:$O,"Medical Contraindication",RESIDENTS!$P:$P,"&lt;="&amp;DU$40,RESIDENTS!$H:$H,"&lt;="&amp;DU$40,RESIDENTS!$I:$I,"")+
COUNTIFS(RESIDENTS!$O:$O,"Medical Contraindication",RESIDENTS!$P:$P,"&lt;="&amp;DU$40,RESIDENTS!$H:$H,"&lt;="&amp;DU$40,RESIDENTS!$I:$I,"&gt;="&amp;DU$39))</f>
        <v/>
      </c>
      <c r="DV56" s="18" t="str">
        <f ca="1">IF(DV$40="","",COUNTIFS(RESIDENTS!$O:$O,"Medical Contraindication",RESIDENTS!$P:$P,"&lt;="&amp;DV$40,RESIDENTS!$H:$H,"",RESIDENTS!$I:$I,"")+
COUNTIFS(RESIDENTS!$O:$O,"Medical Contraindication",RESIDENTS!$P:$P,"&lt;="&amp;DV$40,RESIDENTS!$H:$H,"",RESIDENTS!$I:$I,"&gt;="&amp;DV$39)+
COUNTIFS(RESIDENTS!$O:$O,"Medical Contraindication",RESIDENTS!$P:$P,"&lt;="&amp;DV$40,RESIDENTS!$H:$H,"&lt;="&amp;DV$40,RESIDENTS!$I:$I,"")+
COUNTIFS(RESIDENTS!$O:$O,"Medical Contraindication",RESIDENTS!$P:$P,"&lt;="&amp;DV$40,RESIDENTS!$H:$H,"&lt;="&amp;DV$40,RESIDENTS!$I:$I,"&gt;="&amp;DV$39))</f>
        <v/>
      </c>
      <c r="DW56" s="18" t="str">
        <f ca="1">IF(DW$40="","",COUNTIFS(RESIDENTS!$O:$O,"Medical Contraindication",RESIDENTS!$P:$P,"&lt;="&amp;DW$40,RESIDENTS!$H:$H,"",RESIDENTS!$I:$I,"")+
COUNTIFS(RESIDENTS!$O:$O,"Medical Contraindication",RESIDENTS!$P:$P,"&lt;="&amp;DW$40,RESIDENTS!$H:$H,"",RESIDENTS!$I:$I,"&gt;="&amp;DW$39)+
COUNTIFS(RESIDENTS!$O:$O,"Medical Contraindication",RESIDENTS!$P:$P,"&lt;="&amp;DW$40,RESIDENTS!$H:$H,"&lt;="&amp;DW$40,RESIDENTS!$I:$I,"")+
COUNTIFS(RESIDENTS!$O:$O,"Medical Contraindication",RESIDENTS!$P:$P,"&lt;="&amp;DW$40,RESIDENTS!$H:$H,"&lt;="&amp;DW$40,RESIDENTS!$I:$I,"&gt;="&amp;DW$39))</f>
        <v/>
      </c>
      <c r="DX56" s="18" t="str">
        <f ca="1">IF(DX$40="","",COUNTIFS(RESIDENTS!$O:$O,"Medical Contraindication",RESIDENTS!$P:$P,"&lt;="&amp;DX$40,RESIDENTS!$H:$H,"",RESIDENTS!$I:$I,"")+
COUNTIFS(RESIDENTS!$O:$O,"Medical Contraindication",RESIDENTS!$P:$P,"&lt;="&amp;DX$40,RESIDENTS!$H:$H,"",RESIDENTS!$I:$I,"&gt;="&amp;DX$39)+
COUNTIFS(RESIDENTS!$O:$O,"Medical Contraindication",RESIDENTS!$P:$P,"&lt;="&amp;DX$40,RESIDENTS!$H:$H,"&lt;="&amp;DX$40,RESIDENTS!$I:$I,"")+
COUNTIFS(RESIDENTS!$O:$O,"Medical Contraindication",RESIDENTS!$P:$P,"&lt;="&amp;DX$40,RESIDENTS!$H:$H,"&lt;="&amp;DX$40,RESIDENTS!$I:$I,"&gt;="&amp;DX$39))</f>
        <v/>
      </c>
      <c r="DY56" s="18" t="str">
        <f ca="1">IF(DY$40="","",COUNTIFS(RESIDENTS!$O:$O,"Medical Contraindication",RESIDENTS!$P:$P,"&lt;="&amp;DY$40,RESIDENTS!$H:$H,"",RESIDENTS!$I:$I,"")+
COUNTIFS(RESIDENTS!$O:$O,"Medical Contraindication",RESIDENTS!$P:$P,"&lt;="&amp;DY$40,RESIDENTS!$H:$H,"",RESIDENTS!$I:$I,"&gt;="&amp;DY$39)+
COUNTIFS(RESIDENTS!$O:$O,"Medical Contraindication",RESIDENTS!$P:$P,"&lt;="&amp;DY$40,RESIDENTS!$H:$H,"&lt;="&amp;DY$40,RESIDENTS!$I:$I,"")+
COUNTIFS(RESIDENTS!$O:$O,"Medical Contraindication",RESIDENTS!$P:$P,"&lt;="&amp;DY$40,RESIDENTS!$H:$H,"&lt;="&amp;DY$40,RESIDENTS!$I:$I,"&gt;="&amp;DY$39))</f>
        <v/>
      </c>
      <c r="DZ56" s="18" t="str">
        <f ca="1">IF(DZ$40="","",COUNTIFS(RESIDENTS!$O:$O,"Medical Contraindication",RESIDENTS!$P:$P,"&lt;="&amp;DZ$40,RESIDENTS!$H:$H,"",RESIDENTS!$I:$I,"")+
COUNTIFS(RESIDENTS!$O:$O,"Medical Contraindication",RESIDENTS!$P:$P,"&lt;="&amp;DZ$40,RESIDENTS!$H:$H,"",RESIDENTS!$I:$I,"&gt;="&amp;DZ$39)+
COUNTIFS(RESIDENTS!$O:$O,"Medical Contraindication",RESIDENTS!$P:$P,"&lt;="&amp;DZ$40,RESIDENTS!$H:$H,"&lt;="&amp;DZ$40,RESIDENTS!$I:$I,"")+
COUNTIFS(RESIDENTS!$O:$O,"Medical Contraindication",RESIDENTS!$P:$P,"&lt;="&amp;DZ$40,RESIDENTS!$H:$H,"&lt;="&amp;DZ$40,RESIDENTS!$I:$I,"&gt;="&amp;DZ$39))</f>
        <v/>
      </c>
      <c r="EA56" s="18" t="str">
        <f ca="1">IF(EA$40="","",COUNTIFS(RESIDENTS!$O:$O,"Medical Contraindication",RESIDENTS!$P:$P,"&lt;="&amp;EA$40,RESIDENTS!$H:$H,"",RESIDENTS!$I:$I,"")+
COUNTIFS(RESIDENTS!$O:$O,"Medical Contraindication",RESIDENTS!$P:$P,"&lt;="&amp;EA$40,RESIDENTS!$H:$H,"",RESIDENTS!$I:$I,"&gt;="&amp;EA$39)+
COUNTIFS(RESIDENTS!$O:$O,"Medical Contraindication",RESIDENTS!$P:$P,"&lt;="&amp;EA$40,RESIDENTS!$H:$H,"&lt;="&amp;EA$40,RESIDENTS!$I:$I,"")+
COUNTIFS(RESIDENTS!$O:$O,"Medical Contraindication",RESIDENTS!$P:$P,"&lt;="&amp;EA$40,RESIDENTS!$H:$H,"&lt;="&amp;EA$40,RESIDENTS!$I:$I,"&gt;="&amp;EA$39))</f>
        <v/>
      </c>
      <c r="EB56" s="18" t="str">
        <f ca="1">IF(EB$40="","",COUNTIFS(RESIDENTS!$O:$O,"Medical Contraindication",RESIDENTS!$P:$P,"&lt;="&amp;EB$40,RESIDENTS!$H:$H,"",RESIDENTS!$I:$I,"")+
COUNTIFS(RESIDENTS!$O:$O,"Medical Contraindication",RESIDENTS!$P:$P,"&lt;="&amp;EB$40,RESIDENTS!$H:$H,"",RESIDENTS!$I:$I,"&gt;="&amp;EB$39)+
COUNTIFS(RESIDENTS!$O:$O,"Medical Contraindication",RESIDENTS!$P:$P,"&lt;="&amp;EB$40,RESIDENTS!$H:$H,"&lt;="&amp;EB$40,RESIDENTS!$I:$I,"")+
COUNTIFS(RESIDENTS!$O:$O,"Medical Contraindication",RESIDENTS!$P:$P,"&lt;="&amp;EB$40,RESIDENTS!$H:$H,"&lt;="&amp;EB$40,RESIDENTS!$I:$I,"&gt;="&amp;EB$39))</f>
        <v/>
      </c>
      <c r="EC56" s="18" t="str">
        <f ca="1">IF(EC$40="","",COUNTIFS(RESIDENTS!$O:$O,"Medical Contraindication",RESIDENTS!$P:$P,"&lt;="&amp;EC$40,RESIDENTS!$H:$H,"",RESIDENTS!$I:$I,"")+
COUNTIFS(RESIDENTS!$O:$O,"Medical Contraindication",RESIDENTS!$P:$P,"&lt;="&amp;EC$40,RESIDENTS!$H:$H,"",RESIDENTS!$I:$I,"&gt;="&amp;EC$39)+
COUNTIFS(RESIDENTS!$O:$O,"Medical Contraindication",RESIDENTS!$P:$P,"&lt;="&amp;EC$40,RESIDENTS!$H:$H,"&lt;="&amp;EC$40,RESIDENTS!$I:$I,"")+
COUNTIFS(RESIDENTS!$O:$O,"Medical Contraindication",RESIDENTS!$P:$P,"&lt;="&amp;EC$40,RESIDENTS!$H:$H,"&lt;="&amp;EC$40,RESIDENTS!$I:$I,"&gt;="&amp;EC$39))</f>
        <v/>
      </c>
      <c r="ED56" s="18" t="str">
        <f ca="1">IF(ED$40="","",COUNTIFS(RESIDENTS!$O:$O,"Medical Contraindication",RESIDENTS!$P:$P,"&lt;="&amp;ED$40,RESIDENTS!$H:$H,"",RESIDENTS!$I:$I,"")+
COUNTIFS(RESIDENTS!$O:$O,"Medical Contraindication",RESIDENTS!$P:$P,"&lt;="&amp;ED$40,RESIDENTS!$H:$H,"",RESIDENTS!$I:$I,"&gt;="&amp;ED$39)+
COUNTIFS(RESIDENTS!$O:$O,"Medical Contraindication",RESIDENTS!$P:$P,"&lt;="&amp;ED$40,RESIDENTS!$H:$H,"&lt;="&amp;ED$40,RESIDENTS!$I:$I,"")+
COUNTIFS(RESIDENTS!$O:$O,"Medical Contraindication",RESIDENTS!$P:$P,"&lt;="&amp;ED$40,RESIDENTS!$H:$H,"&lt;="&amp;ED$40,RESIDENTS!$I:$I,"&gt;="&amp;ED$39))</f>
        <v/>
      </c>
      <c r="EE56" s="18" t="str">
        <f ca="1">IF(EE$40="","",COUNTIFS(RESIDENTS!$O:$O,"Medical Contraindication",RESIDENTS!$P:$P,"&lt;="&amp;EE$40,RESIDENTS!$H:$H,"",RESIDENTS!$I:$I,"")+
COUNTIFS(RESIDENTS!$O:$O,"Medical Contraindication",RESIDENTS!$P:$P,"&lt;="&amp;EE$40,RESIDENTS!$H:$H,"",RESIDENTS!$I:$I,"&gt;="&amp;EE$39)+
COUNTIFS(RESIDENTS!$O:$O,"Medical Contraindication",RESIDENTS!$P:$P,"&lt;="&amp;EE$40,RESIDENTS!$H:$H,"&lt;="&amp;EE$40,RESIDENTS!$I:$I,"")+
COUNTIFS(RESIDENTS!$O:$O,"Medical Contraindication",RESIDENTS!$P:$P,"&lt;="&amp;EE$40,RESIDENTS!$H:$H,"&lt;="&amp;EE$40,RESIDENTS!$I:$I,"&gt;="&amp;EE$39))</f>
        <v/>
      </c>
      <c r="EF56" s="18" t="str">
        <f ca="1">IF(EF$40="","",COUNTIFS(RESIDENTS!$O:$O,"Medical Contraindication",RESIDENTS!$P:$P,"&lt;="&amp;EF$40,RESIDENTS!$H:$H,"",RESIDENTS!$I:$I,"")+
COUNTIFS(RESIDENTS!$O:$O,"Medical Contraindication",RESIDENTS!$P:$P,"&lt;="&amp;EF$40,RESIDENTS!$H:$H,"",RESIDENTS!$I:$I,"&gt;="&amp;EF$39)+
COUNTIFS(RESIDENTS!$O:$O,"Medical Contraindication",RESIDENTS!$P:$P,"&lt;="&amp;EF$40,RESIDENTS!$H:$H,"&lt;="&amp;EF$40,RESIDENTS!$I:$I,"")+
COUNTIFS(RESIDENTS!$O:$O,"Medical Contraindication",RESIDENTS!$P:$P,"&lt;="&amp;EF$40,RESIDENTS!$H:$H,"&lt;="&amp;EF$40,RESIDENTS!$I:$I,"&gt;="&amp;EF$39))</f>
        <v/>
      </c>
      <c r="EG56" s="18" t="str">
        <f ca="1">IF(EG$40="","",COUNTIFS(RESIDENTS!$O:$O,"Medical Contraindication",RESIDENTS!$P:$P,"&lt;="&amp;EG$40,RESIDENTS!$H:$H,"",RESIDENTS!$I:$I,"")+
COUNTIFS(RESIDENTS!$O:$O,"Medical Contraindication",RESIDENTS!$P:$P,"&lt;="&amp;EG$40,RESIDENTS!$H:$H,"",RESIDENTS!$I:$I,"&gt;="&amp;EG$39)+
COUNTIFS(RESIDENTS!$O:$O,"Medical Contraindication",RESIDENTS!$P:$P,"&lt;="&amp;EG$40,RESIDENTS!$H:$H,"&lt;="&amp;EG$40,RESIDENTS!$I:$I,"")+
COUNTIFS(RESIDENTS!$O:$O,"Medical Contraindication",RESIDENTS!$P:$P,"&lt;="&amp;EG$40,RESIDENTS!$H:$H,"&lt;="&amp;EG$40,RESIDENTS!$I:$I,"&gt;="&amp;EG$39))</f>
        <v/>
      </c>
      <c r="EH56" s="18" t="str">
        <f ca="1">IF(EH$40="","",COUNTIFS(RESIDENTS!$O:$O,"Medical Contraindication",RESIDENTS!$P:$P,"&lt;="&amp;EH$40,RESIDENTS!$H:$H,"",RESIDENTS!$I:$I,"")+
COUNTIFS(RESIDENTS!$O:$O,"Medical Contraindication",RESIDENTS!$P:$P,"&lt;="&amp;EH$40,RESIDENTS!$H:$H,"",RESIDENTS!$I:$I,"&gt;="&amp;EH$39)+
COUNTIFS(RESIDENTS!$O:$O,"Medical Contraindication",RESIDENTS!$P:$P,"&lt;="&amp;EH$40,RESIDENTS!$H:$H,"&lt;="&amp;EH$40,RESIDENTS!$I:$I,"")+
COUNTIFS(RESIDENTS!$O:$O,"Medical Contraindication",RESIDENTS!$P:$P,"&lt;="&amp;EH$40,RESIDENTS!$H:$H,"&lt;="&amp;EH$40,RESIDENTS!$I:$I,"&gt;="&amp;EH$39))</f>
        <v/>
      </c>
      <c r="EI56" s="18" t="str">
        <f ca="1">IF(EI$40="","",COUNTIFS(RESIDENTS!$O:$O,"Medical Contraindication",RESIDENTS!$P:$P,"&lt;="&amp;EI$40,RESIDENTS!$H:$H,"",RESIDENTS!$I:$I,"")+
COUNTIFS(RESIDENTS!$O:$O,"Medical Contraindication",RESIDENTS!$P:$P,"&lt;="&amp;EI$40,RESIDENTS!$H:$H,"",RESIDENTS!$I:$I,"&gt;="&amp;EI$39)+
COUNTIFS(RESIDENTS!$O:$O,"Medical Contraindication",RESIDENTS!$P:$P,"&lt;="&amp;EI$40,RESIDENTS!$H:$H,"&lt;="&amp;EI$40,RESIDENTS!$I:$I,"")+
COUNTIFS(RESIDENTS!$O:$O,"Medical Contraindication",RESIDENTS!$P:$P,"&lt;="&amp;EI$40,RESIDENTS!$H:$H,"&lt;="&amp;EI$40,RESIDENTS!$I:$I,"&gt;="&amp;EI$39))</f>
        <v/>
      </c>
      <c r="EJ56" s="18" t="str">
        <f ca="1">IF(EJ$40="","",COUNTIFS(RESIDENTS!$O:$O,"Medical Contraindication",RESIDENTS!$P:$P,"&lt;="&amp;EJ$40,RESIDENTS!$H:$H,"",RESIDENTS!$I:$I,"")+
COUNTIFS(RESIDENTS!$O:$O,"Medical Contraindication",RESIDENTS!$P:$P,"&lt;="&amp;EJ$40,RESIDENTS!$H:$H,"",RESIDENTS!$I:$I,"&gt;="&amp;EJ$39)+
COUNTIFS(RESIDENTS!$O:$O,"Medical Contraindication",RESIDENTS!$P:$P,"&lt;="&amp;EJ$40,RESIDENTS!$H:$H,"&lt;="&amp;EJ$40,RESIDENTS!$I:$I,"")+
COUNTIFS(RESIDENTS!$O:$O,"Medical Contraindication",RESIDENTS!$P:$P,"&lt;="&amp;EJ$40,RESIDENTS!$H:$H,"&lt;="&amp;EJ$40,RESIDENTS!$I:$I,"&gt;="&amp;EJ$39))</f>
        <v/>
      </c>
      <c r="EK56" s="18" t="str">
        <f ca="1">IF(EK$40="","",COUNTIFS(RESIDENTS!$O:$O,"Medical Contraindication",RESIDENTS!$P:$P,"&lt;="&amp;EK$40,RESIDENTS!$H:$H,"",RESIDENTS!$I:$I,"")+
COUNTIFS(RESIDENTS!$O:$O,"Medical Contraindication",RESIDENTS!$P:$P,"&lt;="&amp;EK$40,RESIDENTS!$H:$H,"",RESIDENTS!$I:$I,"&gt;="&amp;EK$39)+
COUNTIFS(RESIDENTS!$O:$O,"Medical Contraindication",RESIDENTS!$P:$P,"&lt;="&amp;EK$40,RESIDENTS!$H:$H,"&lt;="&amp;EK$40,RESIDENTS!$I:$I,"")+
COUNTIFS(RESIDENTS!$O:$O,"Medical Contraindication",RESIDENTS!$P:$P,"&lt;="&amp;EK$40,RESIDENTS!$H:$H,"&lt;="&amp;EK$40,RESIDENTS!$I:$I,"&gt;="&amp;EK$39))</f>
        <v/>
      </c>
      <c r="EL56" s="18" t="str">
        <f ca="1">IF(EL$40="","",COUNTIFS(RESIDENTS!$O:$O,"Medical Contraindication",RESIDENTS!$P:$P,"&lt;="&amp;EL$40,RESIDENTS!$H:$H,"",RESIDENTS!$I:$I,"")+
COUNTIFS(RESIDENTS!$O:$O,"Medical Contraindication",RESIDENTS!$P:$P,"&lt;="&amp;EL$40,RESIDENTS!$H:$H,"",RESIDENTS!$I:$I,"&gt;="&amp;EL$39)+
COUNTIFS(RESIDENTS!$O:$O,"Medical Contraindication",RESIDENTS!$P:$P,"&lt;="&amp;EL$40,RESIDENTS!$H:$H,"&lt;="&amp;EL$40,RESIDENTS!$I:$I,"")+
COUNTIFS(RESIDENTS!$O:$O,"Medical Contraindication",RESIDENTS!$P:$P,"&lt;="&amp;EL$40,RESIDENTS!$H:$H,"&lt;="&amp;EL$40,RESIDENTS!$I:$I,"&gt;="&amp;EL$39))</f>
        <v/>
      </c>
      <c r="EM56" s="18" t="str">
        <f ca="1">IF(EM$40="","",COUNTIFS(RESIDENTS!$O:$O,"Medical Contraindication",RESIDENTS!$P:$P,"&lt;="&amp;EM$40,RESIDENTS!$H:$H,"",RESIDENTS!$I:$I,"")+
COUNTIFS(RESIDENTS!$O:$O,"Medical Contraindication",RESIDENTS!$P:$P,"&lt;="&amp;EM$40,RESIDENTS!$H:$H,"",RESIDENTS!$I:$I,"&gt;="&amp;EM$39)+
COUNTIFS(RESIDENTS!$O:$O,"Medical Contraindication",RESIDENTS!$P:$P,"&lt;="&amp;EM$40,RESIDENTS!$H:$H,"&lt;="&amp;EM$40,RESIDENTS!$I:$I,"")+
COUNTIFS(RESIDENTS!$O:$O,"Medical Contraindication",RESIDENTS!$P:$P,"&lt;="&amp;EM$40,RESIDENTS!$H:$H,"&lt;="&amp;EM$40,RESIDENTS!$I:$I,"&gt;="&amp;EM$39))</f>
        <v/>
      </c>
      <c r="EN56" s="18" t="str">
        <f ca="1">IF(EN$40="","",COUNTIFS(RESIDENTS!$O:$O,"Medical Contraindication",RESIDENTS!$P:$P,"&lt;="&amp;EN$40,RESIDENTS!$H:$H,"",RESIDENTS!$I:$I,"")+
COUNTIFS(RESIDENTS!$O:$O,"Medical Contraindication",RESIDENTS!$P:$P,"&lt;="&amp;EN$40,RESIDENTS!$H:$H,"",RESIDENTS!$I:$I,"&gt;="&amp;EN$39)+
COUNTIFS(RESIDENTS!$O:$O,"Medical Contraindication",RESIDENTS!$P:$P,"&lt;="&amp;EN$40,RESIDENTS!$H:$H,"&lt;="&amp;EN$40,RESIDENTS!$I:$I,"")+
COUNTIFS(RESIDENTS!$O:$O,"Medical Contraindication",RESIDENTS!$P:$P,"&lt;="&amp;EN$40,RESIDENTS!$H:$H,"&lt;="&amp;EN$40,RESIDENTS!$I:$I,"&gt;="&amp;EN$39))</f>
        <v/>
      </c>
      <c r="EO56" s="18" t="str">
        <f ca="1">IF(EO$40="","",COUNTIFS(RESIDENTS!$O:$O,"Medical Contraindication",RESIDENTS!$P:$P,"&lt;="&amp;EO$40,RESIDENTS!$H:$H,"",RESIDENTS!$I:$I,"")+
COUNTIFS(RESIDENTS!$O:$O,"Medical Contraindication",RESIDENTS!$P:$P,"&lt;="&amp;EO$40,RESIDENTS!$H:$H,"",RESIDENTS!$I:$I,"&gt;="&amp;EO$39)+
COUNTIFS(RESIDENTS!$O:$O,"Medical Contraindication",RESIDENTS!$P:$P,"&lt;="&amp;EO$40,RESIDENTS!$H:$H,"&lt;="&amp;EO$40,RESIDENTS!$I:$I,"")+
COUNTIFS(RESIDENTS!$O:$O,"Medical Contraindication",RESIDENTS!$P:$P,"&lt;="&amp;EO$40,RESIDENTS!$H:$H,"&lt;="&amp;EO$40,RESIDENTS!$I:$I,"&gt;="&amp;EO$39))</f>
        <v/>
      </c>
      <c r="EP56" s="18" t="str">
        <f ca="1">IF(EP$40="","",COUNTIFS(RESIDENTS!$O:$O,"Medical Contraindication",RESIDENTS!$P:$P,"&lt;="&amp;EP$40,RESIDENTS!$H:$H,"",RESIDENTS!$I:$I,"")+
COUNTIFS(RESIDENTS!$O:$O,"Medical Contraindication",RESIDENTS!$P:$P,"&lt;="&amp;EP$40,RESIDENTS!$H:$H,"",RESIDENTS!$I:$I,"&gt;="&amp;EP$39)+
COUNTIFS(RESIDENTS!$O:$O,"Medical Contraindication",RESIDENTS!$P:$P,"&lt;="&amp;EP$40,RESIDENTS!$H:$H,"&lt;="&amp;EP$40,RESIDENTS!$I:$I,"")+
COUNTIFS(RESIDENTS!$O:$O,"Medical Contraindication",RESIDENTS!$P:$P,"&lt;="&amp;EP$40,RESIDENTS!$H:$H,"&lt;="&amp;EP$40,RESIDENTS!$I:$I,"&gt;="&amp;EP$39))</f>
        <v/>
      </c>
      <c r="EQ56" s="18" t="str">
        <f ca="1">IF(EQ$40="","",COUNTIFS(RESIDENTS!$O:$O,"Medical Contraindication",RESIDENTS!$P:$P,"&lt;="&amp;EQ$40,RESIDENTS!$H:$H,"",RESIDENTS!$I:$I,"")+
COUNTIFS(RESIDENTS!$O:$O,"Medical Contraindication",RESIDENTS!$P:$P,"&lt;="&amp;EQ$40,RESIDENTS!$H:$H,"",RESIDENTS!$I:$I,"&gt;="&amp;EQ$39)+
COUNTIFS(RESIDENTS!$O:$O,"Medical Contraindication",RESIDENTS!$P:$P,"&lt;="&amp;EQ$40,RESIDENTS!$H:$H,"&lt;="&amp;EQ$40,RESIDENTS!$I:$I,"")+
COUNTIFS(RESIDENTS!$O:$O,"Medical Contraindication",RESIDENTS!$P:$P,"&lt;="&amp;EQ$40,RESIDENTS!$H:$H,"&lt;="&amp;EQ$40,RESIDENTS!$I:$I,"&gt;="&amp;EQ$39))</f>
        <v/>
      </c>
      <c r="ER56" s="18" t="str">
        <f ca="1">IF(ER$40="","",COUNTIFS(RESIDENTS!$O:$O,"Medical Contraindication",RESIDENTS!$P:$P,"&lt;="&amp;ER$40,RESIDENTS!$H:$H,"",RESIDENTS!$I:$I,"")+
COUNTIFS(RESIDENTS!$O:$O,"Medical Contraindication",RESIDENTS!$P:$P,"&lt;="&amp;ER$40,RESIDENTS!$H:$H,"",RESIDENTS!$I:$I,"&gt;="&amp;ER$39)+
COUNTIFS(RESIDENTS!$O:$O,"Medical Contraindication",RESIDENTS!$P:$P,"&lt;="&amp;ER$40,RESIDENTS!$H:$H,"&lt;="&amp;ER$40,RESIDENTS!$I:$I,"")+
COUNTIFS(RESIDENTS!$O:$O,"Medical Contraindication",RESIDENTS!$P:$P,"&lt;="&amp;ER$40,RESIDENTS!$H:$H,"&lt;="&amp;ER$40,RESIDENTS!$I:$I,"&gt;="&amp;ER$39))</f>
        <v/>
      </c>
      <c r="ES56" s="18" t="str">
        <f ca="1">IF(ES$40="","",COUNTIFS(RESIDENTS!$O:$O,"Medical Contraindication",RESIDENTS!$P:$P,"&lt;="&amp;ES$40,RESIDENTS!$H:$H,"",RESIDENTS!$I:$I,"")+
COUNTIFS(RESIDENTS!$O:$O,"Medical Contraindication",RESIDENTS!$P:$P,"&lt;="&amp;ES$40,RESIDENTS!$H:$H,"",RESIDENTS!$I:$I,"&gt;="&amp;ES$39)+
COUNTIFS(RESIDENTS!$O:$O,"Medical Contraindication",RESIDENTS!$P:$P,"&lt;="&amp;ES$40,RESIDENTS!$H:$H,"&lt;="&amp;ES$40,RESIDENTS!$I:$I,"")+
COUNTIFS(RESIDENTS!$O:$O,"Medical Contraindication",RESIDENTS!$P:$P,"&lt;="&amp;ES$40,RESIDENTS!$H:$H,"&lt;="&amp;ES$40,RESIDENTS!$I:$I,"&gt;="&amp;ES$39))</f>
        <v/>
      </c>
      <c r="ET56" s="18" t="str">
        <f ca="1">IF(ET$40="","",COUNTIFS(RESIDENTS!$O:$O,"Medical Contraindication",RESIDENTS!$P:$P,"&lt;="&amp;ET$40,RESIDENTS!$H:$H,"",RESIDENTS!$I:$I,"")+
COUNTIFS(RESIDENTS!$O:$O,"Medical Contraindication",RESIDENTS!$P:$P,"&lt;="&amp;ET$40,RESIDENTS!$H:$H,"",RESIDENTS!$I:$I,"&gt;="&amp;ET$39)+
COUNTIFS(RESIDENTS!$O:$O,"Medical Contraindication",RESIDENTS!$P:$P,"&lt;="&amp;ET$40,RESIDENTS!$H:$H,"&lt;="&amp;ET$40,RESIDENTS!$I:$I,"")+
COUNTIFS(RESIDENTS!$O:$O,"Medical Contraindication",RESIDENTS!$P:$P,"&lt;="&amp;ET$40,RESIDENTS!$H:$H,"&lt;="&amp;ET$40,RESIDENTS!$I:$I,"&gt;="&amp;ET$39))</f>
        <v/>
      </c>
      <c r="EU56" s="18" t="str">
        <f ca="1">IF(EU$40="","",COUNTIFS(RESIDENTS!$O:$O,"Medical Contraindication",RESIDENTS!$P:$P,"&lt;="&amp;EU$40,RESIDENTS!$H:$H,"",RESIDENTS!$I:$I,"")+
COUNTIFS(RESIDENTS!$O:$O,"Medical Contraindication",RESIDENTS!$P:$P,"&lt;="&amp;EU$40,RESIDENTS!$H:$H,"",RESIDENTS!$I:$I,"&gt;="&amp;EU$39)+
COUNTIFS(RESIDENTS!$O:$O,"Medical Contraindication",RESIDENTS!$P:$P,"&lt;="&amp;EU$40,RESIDENTS!$H:$H,"&lt;="&amp;EU$40,RESIDENTS!$I:$I,"")+
COUNTIFS(RESIDENTS!$O:$O,"Medical Contraindication",RESIDENTS!$P:$P,"&lt;="&amp;EU$40,RESIDENTS!$H:$H,"&lt;="&amp;EU$40,RESIDENTS!$I:$I,"&gt;="&amp;EU$39))</f>
        <v/>
      </c>
      <c r="EV56" s="18" t="str">
        <f ca="1">IF(EV$40="","",COUNTIFS(RESIDENTS!$O:$O,"Medical Contraindication",RESIDENTS!$P:$P,"&lt;="&amp;EV$40,RESIDENTS!$H:$H,"",RESIDENTS!$I:$I,"")+
COUNTIFS(RESIDENTS!$O:$O,"Medical Contraindication",RESIDENTS!$P:$P,"&lt;="&amp;EV$40,RESIDENTS!$H:$H,"",RESIDENTS!$I:$I,"&gt;="&amp;EV$39)+
COUNTIFS(RESIDENTS!$O:$O,"Medical Contraindication",RESIDENTS!$P:$P,"&lt;="&amp;EV$40,RESIDENTS!$H:$H,"&lt;="&amp;EV$40,RESIDENTS!$I:$I,"")+
COUNTIFS(RESIDENTS!$O:$O,"Medical Contraindication",RESIDENTS!$P:$P,"&lt;="&amp;EV$40,RESIDENTS!$H:$H,"&lt;="&amp;EV$40,RESIDENTS!$I:$I,"&gt;="&amp;EV$39))</f>
        <v/>
      </c>
      <c r="EW56" s="18" t="str">
        <f ca="1">IF(EW$40="","",COUNTIFS(RESIDENTS!$O:$O,"Medical Contraindication",RESIDENTS!$P:$P,"&lt;="&amp;EW$40,RESIDENTS!$H:$H,"",RESIDENTS!$I:$I,"")+
COUNTIFS(RESIDENTS!$O:$O,"Medical Contraindication",RESIDENTS!$P:$P,"&lt;="&amp;EW$40,RESIDENTS!$H:$H,"",RESIDENTS!$I:$I,"&gt;="&amp;EW$39)+
COUNTIFS(RESIDENTS!$O:$O,"Medical Contraindication",RESIDENTS!$P:$P,"&lt;="&amp;EW$40,RESIDENTS!$H:$H,"&lt;="&amp;EW$40,RESIDENTS!$I:$I,"")+
COUNTIFS(RESIDENTS!$O:$O,"Medical Contraindication",RESIDENTS!$P:$P,"&lt;="&amp;EW$40,RESIDENTS!$H:$H,"&lt;="&amp;EW$40,RESIDENTS!$I:$I,"&gt;="&amp;EW$39))</f>
        <v/>
      </c>
      <c r="EX56" s="18" t="str">
        <f ca="1">IF(EX$40="","",COUNTIFS(RESIDENTS!$O:$O,"Medical Contraindication",RESIDENTS!$P:$P,"&lt;="&amp;EX$40,RESIDENTS!$H:$H,"",RESIDENTS!$I:$I,"")+
COUNTIFS(RESIDENTS!$O:$O,"Medical Contraindication",RESIDENTS!$P:$P,"&lt;="&amp;EX$40,RESIDENTS!$H:$H,"",RESIDENTS!$I:$I,"&gt;="&amp;EX$39)+
COUNTIFS(RESIDENTS!$O:$O,"Medical Contraindication",RESIDENTS!$P:$P,"&lt;="&amp;EX$40,RESIDENTS!$H:$H,"&lt;="&amp;EX$40,RESIDENTS!$I:$I,"")+
COUNTIFS(RESIDENTS!$O:$O,"Medical Contraindication",RESIDENTS!$P:$P,"&lt;="&amp;EX$40,RESIDENTS!$H:$H,"&lt;="&amp;EX$40,RESIDENTS!$I:$I,"&gt;="&amp;EX$39))</f>
        <v/>
      </c>
      <c r="EY56" s="18" t="str">
        <f ca="1">IF(EY$40="","",COUNTIFS(RESIDENTS!$O:$O,"Medical Contraindication",RESIDENTS!$P:$P,"&lt;="&amp;EY$40,RESIDENTS!$H:$H,"",RESIDENTS!$I:$I,"")+
COUNTIFS(RESIDENTS!$O:$O,"Medical Contraindication",RESIDENTS!$P:$P,"&lt;="&amp;EY$40,RESIDENTS!$H:$H,"",RESIDENTS!$I:$I,"&gt;="&amp;EY$39)+
COUNTIFS(RESIDENTS!$O:$O,"Medical Contraindication",RESIDENTS!$P:$P,"&lt;="&amp;EY$40,RESIDENTS!$H:$H,"&lt;="&amp;EY$40,RESIDENTS!$I:$I,"")+
COUNTIFS(RESIDENTS!$O:$O,"Medical Contraindication",RESIDENTS!$P:$P,"&lt;="&amp;EY$40,RESIDENTS!$H:$H,"&lt;="&amp;EY$40,RESIDENTS!$I:$I,"&gt;="&amp;EY$39))</f>
        <v/>
      </c>
      <c r="EZ56" s="18" t="str">
        <f ca="1">IF(EZ$40="","",COUNTIFS(RESIDENTS!$O:$O,"Medical Contraindication",RESIDENTS!$P:$P,"&lt;="&amp;EZ$40,RESIDENTS!$H:$H,"",RESIDENTS!$I:$I,"")+
COUNTIFS(RESIDENTS!$O:$O,"Medical Contraindication",RESIDENTS!$P:$P,"&lt;="&amp;EZ$40,RESIDENTS!$H:$H,"",RESIDENTS!$I:$I,"&gt;="&amp;EZ$39)+
COUNTIFS(RESIDENTS!$O:$O,"Medical Contraindication",RESIDENTS!$P:$P,"&lt;="&amp;EZ$40,RESIDENTS!$H:$H,"&lt;="&amp;EZ$40,RESIDENTS!$I:$I,"")+
COUNTIFS(RESIDENTS!$O:$O,"Medical Contraindication",RESIDENTS!$P:$P,"&lt;="&amp;EZ$40,RESIDENTS!$H:$H,"&lt;="&amp;EZ$40,RESIDENTS!$I:$I,"&gt;="&amp;EZ$39))</f>
        <v/>
      </c>
      <c r="FA56" s="18" t="str">
        <f ca="1">IF(FA$40="","",COUNTIFS(RESIDENTS!$O:$O,"Medical Contraindication",RESIDENTS!$P:$P,"&lt;="&amp;FA$40,RESIDENTS!$H:$H,"",RESIDENTS!$I:$I,"")+
COUNTIFS(RESIDENTS!$O:$O,"Medical Contraindication",RESIDENTS!$P:$P,"&lt;="&amp;FA$40,RESIDENTS!$H:$H,"",RESIDENTS!$I:$I,"&gt;="&amp;FA$39)+
COUNTIFS(RESIDENTS!$O:$O,"Medical Contraindication",RESIDENTS!$P:$P,"&lt;="&amp;FA$40,RESIDENTS!$H:$H,"&lt;="&amp;FA$40,RESIDENTS!$I:$I,"")+
COUNTIFS(RESIDENTS!$O:$O,"Medical Contraindication",RESIDENTS!$P:$P,"&lt;="&amp;FA$40,RESIDENTS!$H:$H,"&lt;="&amp;FA$40,RESIDENTS!$I:$I,"&gt;="&amp;FA$39))</f>
        <v/>
      </c>
      <c r="FB56" s="18" t="str">
        <f ca="1">IF(FB$40="","",COUNTIFS(RESIDENTS!$O:$O,"Medical Contraindication",RESIDENTS!$P:$P,"&lt;="&amp;FB$40,RESIDENTS!$H:$H,"",RESIDENTS!$I:$I,"")+
COUNTIFS(RESIDENTS!$O:$O,"Medical Contraindication",RESIDENTS!$P:$P,"&lt;="&amp;FB$40,RESIDENTS!$H:$H,"",RESIDENTS!$I:$I,"&gt;="&amp;FB$39)+
COUNTIFS(RESIDENTS!$O:$O,"Medical Contraindication",RESIDENTS!$P:$P,"&lt;="&amp;FB$40,RESIDENTS!$H:$H,"&lt;="&amp;FB$40,RESIDENTS!$I:$I,"")+
COUNTIFS(RESIDENTS!$O:$O,"Medical Contraindication",RESIDENTS!$P:$P,"&lt;="&amp;FB$40,RESIDENTS!$H:$H,"&lt;="&amp;FB$40,RESIDENTS!$I:$I,"&gt;="&amp;FB$39))</f>
        <v/>
      </c>
      <c r="FC56" s="18" t="str">
        <f ca="1">IF(FC$40="","",COUNTIFS(RESIDENTS!$O:$O,"Medical Contraindication",RESIDENTS!$P:$P,"&lt;="&amp;FC$40,RESIDENTS!$H:$H,"",RESIDENTS!$I:$I,"")+
COUNTIFS(RESIDENTS!$O:$O,"Medical Contraindication",RESIDENTS!$P:$P,"&lt;="&amp;FC$40,RESIDENTS!$H:$H,"",RESIDENTS!$I:$I,"&gt;="&amp;FC$39)+
COUNTIFS(RESIDENTS!$O:$O,"Medical Contraindication",RESIDENTS!$P:$P,"&lt;="&amp;FC$40,RESIDENTS!$H:$H,"&lt;="&amp;FC$40,RESIDENTS!$I:$I,"")+
COUNTIFS(RESIDENTS!$O:$O,"Medical Contraindication",RESIDENTS!$P:$P,"&lt;="&amp;FC$40,RESIDENTS!$H:$H,"&lt;="&amp;FC$40,RESIDENTS!$I:$I,"&gt;="&amp;FC$39))</f>
        <v/>
      </c>
    </row>
    <row r="57" spans="1:159" ht="15.75">
      <c r="A57" s="24" t="s">
        <v>137</v>
      </c>
      <c r="B57" s="18">
        <f>IF(B$40="","",COUNTIFS(RESIDENTS!$O:$O,"Religious Exemption",RESIDENTS!$P:$P,"&lt;="&amp;B$40,RESIDENTS!$H:$H,"",RESIDENTS!$I:$I,"")+
COUNTIFS(RESIDENTS!$O:$O,"Religious Exemption",RESIDENTS!$P:$P,"&lt;="&amp;B$40,RESIDENTS!$H:$H,"",RESIDENTS!$I:$I,"&gt;="&amp;B$39)+
COUNTIFS(RESIDENTS!$O:$O,"Religious Exemption",RESIDENTS!$P:$P,"&lt;="&amp;B$40,RESIDENTS!$H:$H,"&lt;="&amp;B$40,RESIDENTS!$I:$I,"")+
COUNTIFS(RESIDENTS!$O:$O,"Religious Exemption",RESIDENTS!$P:$P,"&lt;="&amp;B$40,RESIDENTS!$H:$H,"&lt;="&amp;B$40,RESIDENTS!$I:$I,"&gt;="&amp;B$39))</f>
        <v>0</v>
      </c>
      <c r="C57" s="18">
        <f ca="1">IF(C$40="","",COUNTIFS(RESIDENTS!$O:$O,"Religious Exemption",RESIDENTS!$P:$P,"&lt;="&amp;C$40,RESIDENTS!$H:$H,"",RESIDENTS!$I:$I,"")+
COUNTIFS(RESIDENTS!$O:$O,"Religious Exemption",RESIDENTS!$P:$P,"&lt;="&amp;C$40,RESIDENTS!$H:$H,"",RESIDENTS!$I:$I,"&gt;="&amp;C$39)+
COUNTIFS(RESIDENTS!$O:$O,"Religious Exemption",RESIDENTS!$P:$P,"&lt;="&amp;C$40,RESIDENTS!$H:$H,"&lt;="&amp;C$40,RESIDENTS!$I:$I,"")+
COUNTIFS(RESIDENTS!$O:$O,"Religious Exemption",RESIDENTS!$P:$P,"&lt;="&amp;C$40,RESIDENTS!$H:$H,"&lt;="&amp;C$40,RESIDENTS!$I:$I,"&gt;="&amp;C$39))</f>
        <v>0</v>
      </c>
      <c r="D57" s="18">
        <f ca="1">IF(D$40="","",COUNTIFS(RESIDENTS!$O:$O,"Religious Exemption",RESIDENTS!$P:$P,"&lt;="&amp;D$40,RESIDENTS!$H:$H,"",RESIDENTS!$I:$I,"")+
COUNTIFS(RESIDENTS!$O:$O,"Religious Exemption",RESIDENTS!$P:$P,"&lt;="&amp;D$40,RESIDENTS!$H:$H,"",RESIDENTS!$I:$I,"&gt;="&amp;D$39)+
COUNTIFS(RESIDENTS!$O:$O,"Religious Exemption",RESIDENTS!$P:$P,"&lt;="&amp;D$40,RESIDENTS!$H:$H,"&lt;="&amp;D$40,RESIDENTS!$I:$I,"")+
COUNTIFS(RESIDENTS!$O:$O,"Religious Exemption",RESIDENTS!$P:$P,"&lt;="&amp;D$40,RESIDENTS!$H:$H,"&lt;="&amp;D$40,RESIDENTS!$I:$I,"&gt;="&amp;D$39))</f>
        <v>0</v>
      </c>
      <c r="E57" s="18">
        <f ca="1">IF(E$40="","",COUNTIFS(RESIDENTS!$O:$O,"Religious Exemption",RESIDENTS!$P:$P,"&lt;="&amp;E$40,RESIDENTS!$H:$H,"",RESIDENTS!$I:$I,"")+
COUNTIFS(RESIDENTS!$O:$O,"Religious Exemption",RESIDENTS!$P:$P,"&lt;="&amp;E$40,RESIDENTS!$H:$H,"",RESIDENTS!$I:$I,"&gt;="&amp;E$39)+
COUNTIFS(RESIDENTS!$O:$O,"Religious Exemption",RESIDENTS!$P:$P,"&lt;="&amp;E$40,RESIDENTS!$H:$H,"&lt;="&amp;E$40,RESIDENTS!$I:$I,"")+
COUNTIFS(RESIDENTS!$O:$O,"Religious Exemption",RESIDENTS!$P:$P,"&lt;="&amp;E$40,RESIDENTS!$H:$H,"&lt;="&amp;E$40,RESIDENTS!$I:$I,"&gt;="&amp;E$39))</f>
        <v>0</v>
      </c>
      <c r="F57" s="18">
        <f ca="1">IF(F$40="","",COUNTIFS(RESIDENTS!$O:$O,"Religious Exemption",RESIDENTS!$P:$P,"&lt;="&amp;F$40,RESIDENTS!$H:$H,"",RESIDENTS!$I:$I,"")+
COUNTIFS(RESIDENTS!$O:$O,"Religious Exemption",RESIDENTS!$P:$P,"&lt;="&amp;F$40,RESIDENTS!$H:$H,"",RESIDENTS!$I:$I,"&gt;="&amp;F$39)+
COUNTIFS(RESIDENTS!$O:$O,"Religious Exemption",RESIDENTS!$P:$P,"&lt;="&amp;F$40,RESIDENTS!$H:$H,"&lt;="&amp;F$40,RESIDENTS!$I:$I,"")+
COUNTIFS(RESIDENTS!$O:$O,"Religious Exemption",RESIDENTS!$P:$P,"&lt;="&amp;F$40,RESIDENTS!$H:$H,"&lt;="&amp;F$40,RESIDENTS!$I:$I,"&gt;="&amp;F$39))</f>
        <v>0</v>
      </c>
      <c r="G57" s="18">
        <f ca="1">IF(G$40="","",COUNTIFS(RESIDENTS!$O:$O,"Religious Exemption",RESIDENTS!$P:$P,"&lt;="&amp;G$40,RESIDENTS!$H:$H,"",RESIDENTS!$I:$I,"")+
COUNTIFS(RESIDENTS!$O:$O,"Religious Exemption",RESIDENTS!$P:$P,"&lt;="&amp;G$40,RESIDENTS!$H:$H,"",RESIDENTS!$I:$I,"&gt;="&amp;G$39)+
COUNTIFS(RESIDENTS!$O:$O,"Religious Exemption",RESIDENTS!$P:$P,"&lt;="&amp;G$40,RESIDENTS!$H:$H,"&lt;="&amp;G$40,RESIDENTS!$I:$I,"")+
COUNTIFS(RESIDENTS!$O:$O,"Religious Exemption",RESIDENTS!$P:$P,"&lt;="&amp;G$40,RESIDENTS!$H:$H,"&lt;="&amp;G$40,RESIDENTS!$I:$I,"&gt;="&amp;G$39))</f>
        <v>0</v>
      </c>
      <c r="H57" s="18">
        <f ca="1">IF(H$40="","",COUNTIFS(RESIDENTS!$O:$O,"Religious Exemption",RESIDENTS!$P:$P,"&lt;="&amp;H$40,RESIDENTS!$H:$H,"",RESIDENTS!$I:$I,"")+
COUNTIFS(RESIDENTS!$O:$O,"Religious Exemption",RESIDENTS!$P:$P,"&lt;="&amp;H$40,RESIDENTS!$H:$H,"",RESIDENTS!$I:$I,"&gt;="&amp;H$39)+
COUNTIFS(RESIDENTS!$O:$O,"Religious Exemption",RESIDENTS!$P:$P,"&lt;="&amp;H$40,RESIDENTS!$H:$H,"&lt;="&amp;H$40,RESIDENTS!$I:$I,"")+
COUNTIFS(RESIDENTS!$O:$O,"Religious Exemption",RESIDENTS!$P:$P,"&lt;="&amp;H$40,RESIDENTS!$H:$H,"&lt;="&amp;H$40,RESIDENTS!$I:$I,"&gt;="&amp;H$39))</f>
        <v>0</v>
      </c>
      <c r="I57" s="18">
        <f ca="1">IF(I$40="","",COUNTIFS(RESIDENTS!$O:$O,"Religious Exemption",RESIDENTS!$P:$P,"&lt;="&amp;I$40,RESIDENTS!$H:$H,"",RESIDENTS!$I:$I,"")+
COUNTIFS(RESIDENTS!$O:$O,"Religious Exemption",RESIDENTS!$P:$P,"&lt;="&amp;I$40,RESIDENTS!$H:$H,"",RESIDENTS!$I:$I,"&gt;="&amp;I$39)+
COUNTIFS(RESIDENTS!$O:$O,"Religious Exemption",RESIDENTS!$P:$P,"&lt;="&amp;I$40,RESIDENTS!$H:$H,"&lt;="&amp;I$40,RESIDENTS!$I:$I,"")+
COUNTIFS(RESIDENTS!$O:$O,"Religious Exemption",RESIDENTS!$P:$P,"&lt;="&amp;I$40,RESIDENTS!$H:$H,"&lt;="&amp;I$40,RESIDENTS!$I:$I,"&gt;="&amp;I$39))</f>
        <v>0</v>
      </c>
      <c r="J57" s="18">
        <f ca="1">IF(J$40="","",COUNTIFS(RESIDENTS!$O:$O,"Religious Exemption",RESIDENTS!$P:$P,"&lt;="&amp;J$40,RESIDENTS!$H:$H,"",RESIDENTS!$I:$I,"")+
COUNTIFS(RESIDENTS!$O:$O,"Religious Exemption",RESIDENTS!$P:$P,"&lt;="&amp;J$40,RESIDENTS!$H:$H,"",RESIDENTS!$I:$I,"&gt;="&amp;J$39)+
COUNTIFS(RESIDENTS!$O:$O,"Religious Exemption",RESIDENTS!$P:$P,"&lt;="&amp;J$40,RESIDENTS!$H:$H,"&lt;="&amp;J$40,RESIDENTS!$I:$I,"")+
COUNTIFS(RESIDENTS!$O:$O,"Religious Exemption",RESIDENTS!$P:$P,"&lt;="&amp;J$40,RESIDENTS!$H:$H,"&lt;="&amp;J$40,RESIDENTS!$I:$I,"&gt;="&amp;J$39))</f>
        <v>0</v>
      </c>
      <c r="K57" s="18">
        <f ca="1">IF(K$40="","",COUNTIFS(RESIDENTS!$O:$O,"Religious Exemption",RESIDENTS!$P:$P,"&lt;="&amp;K$40,RESIDENTS!$H:$H,"",RESIDENTS!$I:$I,"")+
COUNTIFS(RESIDENTS!$O:$O,"Religious Exemption",RESIDENTS!$P:$P,"&lt;="&amp;K$40,RESIDENTS!$H:$H,"",RESIDENTS!$I:$I,"&gt;="&amp;K$39)+
COUNTIFS(RESIDENTS!$O:$O,"Religious Exemption",RESIDENTS!$P:$P,"&lt;="&amp;K$40,RESIDENTS!$H:$H,"&lt;="&amp;K$40,RESIDENTS!$I:$I,"")+
COUNTIFS(RESIDENTS!$O:$O,"Religious Exemption",RESIDENTS!$P:$P,"&lt;="&amp;K$40,RESIDENTS!$H:$H,"&lt;="&amp;K$40,RESIDENTS!$I:$I,"&gt;="&amp;K$39))</f>
        <v>0</v>
      </c>
      <c r="L57" s="18">
        <f ca="1">IF(L$40="","",COUNTIFS(RESIDENTS!$O:$O,"Religious Exemption",RESIDENTS!$P:$P,"&lt;="&amp;L$40,RESIDENTS!$H:$H,"",RESIDENTS!$I:$I,"")+
COUNTIFS(RESIDENTS!$O:$O,"Religious Exemption",RESIDENTS!$P:$P,"&lt;="&amp;L$40,RESIDENTS!$H:$H,"",RESIDENTS!$I:$I,"&gt;="&amp;L$39)+
COUNTIFS(RESIDENTS!$O:$O,"Religious Exemption",RESIDENTS!$P:$P,"&lt;="&amp;L$40,RESIDENTS!$H:$H,"&lt;="&amp;L$40,RESIDENTS!$I:$I,"")+
COUNTIFS(RESIDENTS!$O:$O,"Religious Exemption",RESIDENTS!$P:$P,"&lt;="&amp;L$40,RESIDENTS!$H:$H,"&lt;="&amp;L$40,RESIDENTS!$I:$I,"&gt;="&amp;L$39))</f>
        <v>0</v>
      </c>
      <c r="M57" s="18">
        <f ca="1">IF(M$40="","",COUNTIFS(RESIDENTS!$O:$O,"Religious Exemption",RESIDENTS!$P:$P,"&lt;="&amp;M$40,RESIDENTS!$H:$H,"",RESIDENTS!$I:$I,"")+
COUNTIFS(RESIDENTS!$O:$O,"Religious Exemption",RESIDENTS!$P:$P,"&lt;="&amp;M$40,RESIDENTS!$H:$H,"",RESIDENTS!$I:$I,"&gt;="&amp;M$39)+
COUNTIFS(RESIDENTS!$O:$O,"Religious Exemption",RESIDENTS!$P:$P,"&lt;="&amp;M$40,RESIDENTS!$H:$H,"&lt;="&amp;M$40,RESIDENTS!$I:$I,"")+
COUNTIFS(RESIDENTS!$O:$O,"Religious Exemption",RESIDENTS!$P:$P,"&lt;="&amp;M$40,RESIDENTS!$H:$H,"&lt;="&amp;M$40,RESIDENTS!$I:$I,"&gt;="&amp;M$39))</f>
        <v>0</v>
      </c>
      <c r="N57" s="18">
        <f ca="1">IF(N$40="","",COUNTIFS(RESIDENTS!$O:$O,"Religious Exemption",RESIDENTS!$P:$P,"&lt;="&amp;N$40,RESIDENTS!$H:$H,"",RESIDENTS!$I:$I,"")+
COUNTIFS(RESIDENTS!$O:$O,"Religious Exemption",RESIDENTS!$P:$P,"&lt;="&amp;N$40,RESIDENTS!$H:$H,"",RESIDENTS!$I:$I,"&gt;="&amp;N$39)+
COUNTIFS(RESIDENTS!$O:$O,"Religious Exemption",RESIDENTS!$P:$P,"&lt;="&amp;N$40,RESIDENTS!$H:$H,"&lt;="&amp;N$40,RESIDENTS!$I:$I,"")+
COUNTIFS(RESIDENTS!$O:$O,"Religious Exemption",RESIDENTS!$P:$P,"&lt;="&amp;N$40,RESIDENTS!$H:$H,"&lt;="&amp;N$40,RESIDENTS!$I:$I,"&gt;="&amp;N$39))</f>
        <v>0</v>
      </c>
      <c r="O57" s="18">
        <f ca="1">IF(O$40="","",COUNTIFS(RESIDENTS!$O:$O,"Religious Exemption",RESIDENTS!$P:$P,"&lt;="&amp;O$40,RESIDENTS!$H:$H,"",RESIDENTS!$I:$I,"")+
COUNTIFS(RESIDENTS!$O:$O,"Religious Exemption",RESIDENTS!$P:$P,"&lt;="&amp;O$40,RESIDENTS!$H:$H,"",RESIDENTS!$I:$I,"&gt;="&amp;O$39)+
COUNTIFS(RESIDENTS!$O:$O,"Religious Exemption",RESIDENTS!$P:$P,"&lt;="&amp;O$40,RESIDENTS!$H:$H,"&lt;="&amp;O$40,RESIDENTS!$I:$I,"")+
COUNTIFS(RESIDENTS!$O:$O,"Religious Exemption",RESIDENTS!$P:$P,"&lt;="&amp;O$40,RESIDENTS!$H:$H,"&lt;="&amp;O$40,RESIDENTS!$I:$I,"&gt;="&amp;O$39))</f>
        <v>0</v>
      </c>
      <c r="P57" s="18">
        <f ca="1">IF(P$40="","",COUNTIFS(RESIDENTS!$O:$O,"Religious Exemption",RESIDENTS!$P:$P,"&lt;="&amp;P$40,RESIDENTS!$H:$H,"",RESIDENTS!$I:$I,"")+
COUNTIFS(RESIDENTS!$O:$O,"Religious Exemption",RESIDENTS!$P:$P,"&lt;="&amp;P$40,RESIDENTS!$H:$H,"",RESIDENTS!$I:$I,"&gt;="&amp;P$39)+
COUNTIFS(RESIDENTS!$O:$O,"Religious Exemption",RESIDENTS!$P:$P,"&lt;="&amp;P$40,RESIDENTS!$H:$H,"&lt;="&amp;P$40,RESIDENTS!$I:$I,"")+
COUNTIFS(RESIDENTS!$O:$O,"Religious Exemption",RESIDENTS!$P:$P,"&lt;="&amp;P$40,RESIDENTS!$H:$H,"&lt;="&amp;P$40,RESIDENTS!$I:$I,"&gt;="&amp;P$39))</f>
        <v>0</v>
      </c>
      <c r="Q57" s="18">
        <f ca="1">IF(Q$40="","",COUNTIFS(RESIDENTS!$O:$O,"Religious Exemption",RESIDENTS!$P:$P,"&lt;="&amp;Q$40,RESIDENTS!$H:$H,"",RESIDENTS!$I:$I,"")+
COUNTIFS(RESIDENTS!$O:$O,"Religious Exemption",RESIDENTS!$P:$P,"&lt;="&amp;Q$40,RESIDENTS!$H:$H,"",RESIDENTS!$I:$I,"&gt;="&amp;Q$39)+
COUNTIFS(RESIDENTS!$O:$O,"Religious Exemption",RESIDENTS!$P:$P,"&lt;="&amp;Q$40,RESIDENTS!$H:$H,"&lt;="&amp;Q$40,RESIDENTS!$I:$I,"")+
COUNTIFS(RESIDENTS!$O:$O,"Religious Exemption",RESIDENTS!$P:$P,"&lt;="&amp;Q$40,RESIDENTS!$H:$H,"&lt;="&amp;Q$40,RESIDENTS!$I:$I,"&gt;="&amp;Q$39))</f>
        <v>0</v>
      </c>
      <c r="R57" s="18">
        <f ca="1">IF(R$40="","",COUNTIFS(RESIDENTS!$O:$O,"Religious Exemption",RESIDENTS!$P:$P,"&lt;="&amp;R$40,RESIDENTS!$H:$H,"",RESIDENTS!$I:$I,"")+
COUNTIFS(RESIDENTS!$O:$O,"Religious Exemption",RESIDENTS!$P:$P,"&lt;="&amp;R$40,RESIDENTS!$H:$H,"",RESIDENTS!$I:$I,"&gt;="&amp;R$39)+
COUNTIFS(RESIDENTS!$O:$O,"Religious Exemption",RESIDENTS!$P:$P,"&lt;="&amp;R$40,RESIDENTS!$H:$H,"&lt;="&amp;R$40,RESIDENTS!$I:$I,"")+
COUNTIFS(RESIDENTS!$O:$O,"Religious Exemption",RESIDENTS!$P:$P,"&lt;="&amp;R$40,RESIDENTS!$H:$H,"&lt;="&amp;R$40,RESIDENTS!$I:$I,"&gt;="&amp;R$39))</f>
        <v>0</v>
      </c>
      <c r="S57" s="18">
        <f ca="1">IF(S$40="","",COUNTIFS(RESIDENTS!$O:$O,"Religious Exemption",RESIDENTS!$P:$P,"&lt;="&amp;S$40,RESIDENTS!$H:$H,"",RESIDENTS!$I:$I,"")+
COUNTIFS(RESIDENTS!$O:$O,"Religious Exemption",RESIDENTS!$P:$P,"&lt;="&amp;S$40,RESIDENTS!$H:$H,"",RESIDENTS!$I:$I,"&gt;="&amp;S$39)+
COUNTIFS(RESIDENTS!$O:$O,"Religious Exemption",RESIDENTS!$P:$P,"&lt;="&amp;S$40,RESIDENTS!$H:$H,"&lt;="&amp;S$40,RESIDENTS!$I:$I,"")+
COUNTIFS(RESIDENTS!$O:$O,"Religious Exemption",RESIDENTS!$P:$P,"&lt;="&amp;S$40,RESIDENTS!$H:$H,"&lt;="&amp;S$40,RESIDENTS!$I:$I,"&gt;="&amp;S$39))</f>
        <v>0</v>
      </c>
      <c r="T57" s="18">
        <f ca="1">IF(T$40="","",COUNTIFS(RESIDENTS!$O:$O,"Religious Exemption",RESIDENTS!$P:$P,"&lt;="&amp;T$40,RESIDENTS!$H:$H,"",RESIDENTS!$I:$I,"")+
COUNTIFS(RESIDENTS!$O:$O,"Religious Exemption",RESIDENTS!$P:$P,"&lt;="&amp;T$40,RESIDENTS!$H:$H,"",RESIDENTS!$I:$I,"&gt;="&amp;T$39)+
COUNTIFS(RESIDENTS!$O:$O,"Religious Exemption",RESIDENTS!$P:$P,"&lt;="&amp;T$40,RESIDENTS!$H:$H,"&lt;="&amp;T$40,RESIDENTS!$I:$I,"")+
COUNTIFS(RESIDENTS!$O:$O,"Religious Exemption",RESIDENTS!$P:$P,"&lt;="&amp;T$40,RESIDENTS!$H:$H,"&lt;="&amp;T$40,RESIDENTS!$I:$I,"&gt;="&amp;T$39))</f>
        <v>0</v>
      </c>
      <c r="U57" s="18">
        <f ca="1">IF(U$40="","",COUNTIFS(RESIDENTS!$O:$O,"Religious Exemption",RESIDENTS!$P:$P,"&lt;="&amp;U$40,RESIDENTS!$H:$H,"",RESIDENTS!$I:$I,"")+
COUNTIFS(RESIDENTS!$O:$O,"Religious Exemption",RESIDENTS!$P:$P,"&lt;="&amp;U$40,RESIDENTS!$H:$H,"",RESIDENTS!$I:$I,"&gt;="&amp;U$39)+
COUNTIFS(RESIDENTS!$O:$O,"Religious Exemption",RESIDENTS!$P:$P,"&lt;="&amp;U$40,RESIDENTS!$H:$H,"&lt;="&amp;U$40,RESIDENTS!$I:$I,"")+
COUNTIFS(RESIDENTS!$O:$O,"Religious Exemption",RESIDENTS!$P:$P,"&lt;="&amp;U$40,RESIDENTS!$H:$H,"&lt;="&amp;U$40,RESIDENTS!$I:$I,"&gt;="&amp;U$39))</f>
        <v>0</v>
      </c>
      <c r="V57" s="18">
        <f ca="1">IF(V$40="","",COUNTIFS(RESIDENTS!$O:$O,"Religious Exemption",RESIDENTS!$P:$P,"&lt;="&amp;V$40,RESIDENTS!$H:$H,"",RESIDENTS!$I:$I,"")+
COUNTIFS(RESIDENTS!$O:$O,"Religious Exemption",RESIDENTS!$P:$P,"&lt;="&amp;V$40,RESIDENTS!$H:$H,"",RESIDENTS!$I:$I,"&gt;="&amp;V$39)+
COUNTIFS(RESIDENTS!$O:$O,"Religious Exemption",RESIDENTS!$P:$P,"&lt;="&amp;V$40,RESIDENTS!$H:$H,"&lt;="&amp;V$40,RESIDENTS!$I:$I,"")+
COUNTIFS(RESIDENTS!$O:$O,"Religious Exemption",RESIDENTS!$P:$P,"&lt;="&amp;V$40,RESIDENTS!$H:$H,"&lt;="&amp;V$40,RESIDENTS!$I:$I,"&gt;="&amp;V$39))</f>
        <v>0</v>
      </c>
      <c r="W57" s="18">
        <f ca="1">IF(W$40="","",COUNTIFS(RESIDENTS!$O:$O,"Religious Exemption",RESIDENTS!$P:$P,"&lt;="&amp;W$40,RESIDENTS!$H:$H,"",RESIDENTS!$I:$I,"")+
COUNTIFS(RESIDENTS!$O:$O,"Religious Exemption",RESIDENTS!$P:$P,"&lt;="&amp;W$40,RESIDENTS!$H:$H,"",RESIDENTS!$I:$I,"&gt;="&amp;W$39)+
COUNTIFS(RESIDENTS!$O:$O,"Religious Exemption",RESIDENTS!$P:$P,"&lt;="&amp;W$40,RESIDENTS!$H:$H,"&lt;="&amp;W$40,RESIDENTS!$I:$I,"")+
COUNTIFS(RESIDENTS!$O:$O,"Religious Exemption",RESIDENTS!$P:$P,"&lt;="&amp;W$40,RESIDENTS!$H:$H,"&lt;="&amp;W$40,RESIDENTS!$I:$I,"&gt;="&amp;W$39))</f>
        <v>0</v>
      </c>
      <c r="X57" s="18">
        <f ca="1">IF(X$40="","",COUNTIFS(RESIDENTS!$O:$O,"Religious Exemption",RESIDENTS!$P:$P,"&lt;="&amp;X$40,RESIDENTS!$H:$H,"",RESIDENTS!$I:$I,"")+
COUNTIFS(RESIDENTS!$O:$O,"Religious Exemption",RESIDENTS!$P:$P,"&lt;="&amp;X$40,RESIDENTS!$H:$H,"",RESIDENTS!$I:$I,"&gt;="&amp;X$39)+
COUNTIFS(RESIDENTS!$O:$O,"Religious Exemption",RESIDENTS!$P:$P,"&lt;="&amp;X$40,RESIDENTS!$H:$H,"&lt;="&amp;X$40,RESIDENTS!$I:$I,"")+
COUNTIFS(RESIDENTS!$O:$O,"Religious Exemption",RESIDENTS!$P:$P,"&lt;="&amp;X$40,RESIDENTS!$H:$H,"&lt;="&amp;X$40,RESIDENTS!$I:$I,"&gt;="&amp;X$39))</f>
        <v>0</v>
      </c>
      <c r="Y57" s="18">
        <f ca="1">IF(Y$40="","",COUNTIFS(RESIDENTS!$O:$O,"Religious Exemption",RESIDENTS!$P:$P,"&lt;="&amp;Y$40,RESIDENTS!$H:$H,"",RESIDENTS!$I:$I,"")+
COUNTIFS(RESIDENTS!$O:$O,"Religious Exemption",RESIDENTS!$P:$P,"&lt;="&amp;Y$40,RESIDENTS!$H:$H,"",RESIDENTS!$I:$I,"&gt;="&amp;Y$39)+
COUNTIFS(RESIDENTS!$O:$O,"Religious Exemption",RESIDENTS!$P:$P,"&lt;="&amp;Y$40,RESIDENTS!$H:$H,"&lt;="&amp;Y$40,RESIDENTS!$I:$I,"")+
COUNTIFS(RESIDENTS!$O:$O,"Religious Exemption",RESIDENTS!$P:$P,"&lt;="&amp;Y$40,RESIDENTS!$H:$H,"&lt;="&amp;Y$40,RESIDENTS!$I:$I,"&gt;="&amp;Y$39))</f>
        <v>0</v>
      </c>
      <c r="Z57" s="18">
        <f ca="1">IF(Z$40="","",COUNTIFS(RESIDENTS!$O:$O,"Religious Exemption",RESIDENTS!$P:$P,"&lt;="&amp;Z$40,RESIDENTS!$H:$H,"",RESIDENTS!$I:$I,"")+
COUNTIFS(RESIDENTS!$O:$O,"Religious Exemption",RESIDENTS!$P:$P,"&lt;="&amp;Z$40,RESIDENTS!$H:$H,"",RESIDENTS!$I:$I,"&gt;="&amp;Z$39)+
COUNTIFS(RESIDENTS!$O:$O,"Religious Exemption",RESIDENTS!$P:$P,"&lt;="&amp;Z$40,RESIDENTS!$H:$H,"&lt;="&amp;Z$40,RESIDENTS!$I:$I,"")+
COUNTIFS(RESIDENTS!$O:$O,"Religious Exemption",RESIDENTS!$P:$P,"&lt;="&amp;Z$40,RESIDENTS!$H:$H,"&lt;="&amp;Z$40,RESIDENTS!$I:$I,"&gt;="&amp;Z$39))</f>
        <v>0</v>
      </c>
      <c r="AA57" s="18">
        <f ca="1">IF(AA$40="","",COUNTIFS(RESIDENTS!$O:$O,"Religious Exemption",RESIDENTS!$P:$P,"&lt;="&amp;AA$40,RESIDENTS!$H:$H,"",RESIDENTS!$I:$I,"")+
COUNTIFS(RESIDENTS!$O:$O,"Religious Exemption",RESIDENTS!$P:$P,"&lt;="&amp;AA$40,RESIDENTS!$H:$H,"",RESIDENTS!$I:$I,"&gt;="&amp;AA$39)+
COUNTIFS(RESIDENTS!$O:$O,"Religious Exemption",RESIDENTS!$P:$P,"&lt;="&amp;AA$40,RESIDENTS!$H:$H,"&lt;="&amp;AA$40,RESIDENTS!$I:$I,"")+
COUNTIFS(RESIDENTS!$O:$O,"Religious Exemption",RESIDENTS!$P:$P,"&lt;="&amp;AA$40,RESIDENTS!$H:$H,"&lt;="&amp;AA$40,RESIDENTS!$I:$I,"&gt;="&amp;AA$39))</f>
        <v>0</v>
      </c>
      <c r="AB57" s="18">
        <f ca="1">IF(AB$40="","",COUNTIFS(RESIDENTS!$O:$O,"Religious Exemption",RESIDENTS!$P:$P,"&lt;="&amp;AB$40,RESIDENTS!$H:$H,"",RESIDENTS!$I:$I,"")+
COUNTIFS(RESIDENTS!$O:$O,"Religious Exemption",RESIDENTS!$P:$P,"&lt;="&amp;AB$40,RESIDENTS!$H:$H,"",RESIDENTS!$I:$I,"&gt;="&amp;AB$39)+
COUNTIFS(RESIDENTS!$O:$O,"Religious Exemption",RESIDENTS!$P:$P,"&lt;="&amp;AB$40,RESIDENTS!$H:$H,"&lt;="&amp;AB$40,RESIDENTS!$I:$I,"")+
COUNTIFS(RESIDENTS!$O:$O,"Religious Exemption",RESIDENTS!$P:$P,"&lt;="&amp;AB$40,RESIDENTS!$H:$H,"&lt;="&amp;AB$40,RESIDENTS!$I:$I,"&gt;="&amp;AB$39))</f>
        <v>0</v>
      </c>
      <c r="AC57" s="18">
        <f ca="1">IF(AC$40="","",COUNTIFS(RESIDENTS!$O:$O,"Religious Exemption",RESIDENTS!$P:$P,"&lt;="&amp;AC$40,RESIDENTS!$H:$H,"",RESIDENTS!$I:$I,"")+
COUNTIFS(RESIDENTS!$O:$O,"Religious Exemption",RESIDENTS!$P:$P,"&lt;="&amp;AC$40,RESIDENTS!$H:$H,"",RESIDENTS!$I:$I,"&gt;="&amp;AC$39)+
COUNTIFS(RESIDENTS!$O:$O,"Religious Exemption",RESIDENTS!$P:$P,"&lt;="&amp;AC$40,RESIDENTS!$H:$H,"&lt;="&amp;AC$40,RESIDENTS!$I:$I,"")+
COUNTIFS(RESIDENTS!$O:$O,"Religious Exemption",RESIDENTS!$P:$P,"&lt;="&amp;AC$40,RESIDENTS!$H:$H,"&lt;="&amp;AC$40,RESIDENTS!$I:$I,"&gt;="&amp;AC$39))</f>
        <v>0</v>
      </c>
      <c r="AD57" s="18">
        <f ca="1">IF(AD$40="","",COUNTIFS(RESIDENTS!$O:$O,"Religious Exemption",RESIDENTS!$P:$P,"&lt;="&amp;AD$40,RESIDENTS!$H:$H,"",RESIDENTS!$I:$I,"")+
COUNTIFS(RESIDENTS!$O:$O,"Religious Exemption",RESIDENTS!$P:$P,"&lt;="&amp;AD$40,RESIDENTS!$H:$H,"",RESIDENTS!$I:$I,"&gt;="&amp;AD$39)+
COUNTIFS(RESIDENTS!$O:$O,"Religious Exemption",RESIDENTS!$P:$P,"&lt;="&amp;AD$40,RESIDENTS!$H:$H,"&lt;="&amp;AD$40,RESIDENTS!$I:$I,"")+
COUNTIFS(RESIDENTS!$O:$O,"Religious Exemption",RESIDENTS!$P:$P,"&lt;="&amp;AD$40,RESIDENTS!$H:$H,"&lt;="&amp;AD$40,RESIDENTS!$I:$I,"&gt;="&amp;AD$39))</f>
        <v>0</v>
      </c>
      <c r="AE57" s="18">
        <f ca="1">IF(AE$40="","",COUNTIFS(RESIDENTS!$O:$O,"Religious Exemption",RESIDENTS!$P:$P,"&lt;="&amp;AE$40,RESIDENTS!$H:$H,"",RESIDENTS!$I:$I,"")+
COUNTIFS(RESIDENTS!$O:$O,"Religious Exemption",RESIDENTS!$P:$P,"&lt;="&amp;AE$40,RESIDENTS!$H:$H,"",RESIDENTS!$I:$I,"&gt;="&amp;AE$39)+
COUNTIFS(RESIDENTS!$O:$O,"Religious Exemption",RESIDENTS!$P:$P,"&lt;="&amp;AE$40,RESIDENTS!$H:$H,"&lt;="&amp;AE$40,RESIDENTS!$I:$I,"")+
COUNTIFS(RESIDENTS!$O:$O,"Religious Exemption",RESIDENTS!$P:$P,"&lt;="&amp;AE$40,RESIDENTS!$H:$H,"&lt;="&amp;AE$40,RESIDENTS!$I:$I,"&gt;="&amp;AE$39))</f>
        <v>0</v>
      </c>
      <c r="AF57" s="18">
        <f ca="1">IF(AF$40="","",COUNTIFS(RESIDENTS!$O:$O,"Religious Exemption",RESIDENTS!$P:$P,"&lt;="&amp;AF$40,RESIDENTS!$H:$H,"",RESIDENTS!$I:$I,"")+
COUNTIFS(RESIDENTS!$O:$O,"Religious Exemption",RESIDENTS!$P:$P,"&lt;="&amp;AF$40,RESIDENTS!$H:$H,"",RESIDENTS!$I:$I,"&gt;="&amp;AF$39)+
COUNTIFS(RESIDENTS!$O:$O,"Religious Exemption",RESIDENTS!$P:$P,"&lt;="&amp;AF$40,RESIDENTS!$H:$H,"&lt;="&amp;AF$40,RESIDENTS!$I:$I,"")+
COUNTIFS(RESIDENTS!$O:$O,"Religious Exemption",RESIDENTS!$P:$P,"&lt;="&amp;AF$40,RESIDENTS!$H:$H,"&lt;="&amp;AF$40,RESIDENTS!$I:$I,"&gt;="&amp;AF$39))</f>
        <v>0</v>
      </c>
      <c r="AG57" s="18">
        <f ca="1">IF(AG$40="","",COUNTIFS(RESIDENTS!$O:$O,"Religious Exemption",RESIDENTS!$P:$P,"&lt;="&amp;AG$40,RESIDENTS!$H:$H,"",RESIDENTS!$I:$I,"")+
COUNTIFS(RESIDENTS!$O:$O,"Religious Exemption",RESIDENTS!$P:$P,"&lt;="&amp;AG$40,RESIDENTS!$H:$H,"",RESIDENTS!$I:$I,"&gt;="&amp;AG$39)+
COUNTIFS(RESIDENTS!$O:$O,"Religious Exemption",RESIDENTS!$P:$P,"&lt;="&amp;AG$40,RESIDENTS!$H:$H,"&lt;="&amp;AG$40,RESIDENTS!$I:$I,"")+
COUNTIFS(RESIDENTS!$O:$O,"Religious Exemption",RESIDENTS!$P:$P,"&lt;="&amp;AG$40,RESIDENTS!$H:$H,"&lt;="&amp;AG$40,RESIDENTS!$I:$I,"&gt;="&amp;AG$39))</f>
        <v>0</v>
      </c>
      <c r="AH57" s="18">
        <f ca="1">IF(AH$40="","",COUNTIFS(RESIDENTS!$O:$O,"Religious Exemption",RESIDENTS!$P:$P,"&lt;="&amp;AH$40,RESIDENTS!$H:$H,"",RESIDENTS!$I:$I,"")+
COUNTIFS(RESIDENTS!$O:$O,"Religious Exemption",RESIDENTS!$P:$P,"&lt;="&amp;AH$40,RESIDENTS!$H:$H,"",RESIDENTS!$I:$I,"&gt;="&amp;AH$39)+
COUNTIFS(RESIDENTS!$O:$O,"Religious Exemption",RESIDENTS!$P:$P,"&lt;="&amp;AH$40,RESIDENTS!$H:$H,"&lt;="&amp;AH$40,RESIDENTS!$I:$I,"")+
COUNTIFS(RESIDENTS!$O:$O,"Religious Exemption",RESIDENTS!$P:$P,"&lt;="&amp;AH$40,RESIDENTS!$H:$H,"&lt;="&amp;AH$40,RESIDENTS!$I:$I,"&gt;="&amp;AH$39))</f>
        <v>0</v>
      </c>
      <c r="AI57" s="18">
        <f ca="1">IF(AI$40="","",COUNTIFS(RESIDENTS!$O:$O,"Religious Exemption",RESIDENTS!$P:$P,"&lt;="&amp;AI$40,RESIDENTS!$H:$H,"",RESIDENTS!$I:$I,"")+
COUNTIFS(RESIDENTS!$O:$O,"Religious Exemption",RESIDENTS!$P:$P,"&lt;="&amp;AI$40,RESIDENTS!$H:$H,"",RESIDENTS!$I:$I,"&gt;="&amp;AI$39)+
COUNTIFS(RESIDENTS!$O:$O,"Religious Exemption",RESIDENTS!$P:$P,"&lt;="&amp;AI$40,RESIDENTS!$H:$H,"&lt;="&amp;AI$40,RESIDENTS!$I:$I,"")+
COUNTIFS(RESIDENTS!$O:$O,"Religious Exemption",RESIDENTS!$P:$P,"&lt;="&amp;AI$40,RESIDENTS!$H:$H,"&lt;="&amp;AI$40,RESIDENTS!$I:$I,"&gt;="&amp;AI$39))</f>
        <v>0</v>
      </c>
      <c r="AJ57" s="18" t="str">
        <f ca="1">IF(AJ$40="","",COUNTIFS(RESIDENTS!$O:$O,"Religious Exemption",RESIDENTS!$P:$P,"&lt;="&amp;AJ$40,RESIDENTS!$H:$H,"",RESIDENTS!$I:$I,"")+
COUNTIFS(RESIDENTS!$O:$O,"Religious Exemption",RESIDENTS!$P:$P,"&lt;="&amp;AJ$40,RESIDENTS!$H:$H,"",RESIDENTS!$I:$I,"&gt;="&amp;AJ$39)+
COUNTIFS(RESIDENTS!$O:$O,"Religious Exemption",RESIDENTS!$P:$P,"&lt;="&amp;AJ$40,RESIDENTS!$H:$H,"&lt;="&amp;AJ$40,RESIDENTS!$I:$I,"")+
COUNTIFS(RESIDENTS!$O:$O,"Religious Exemption",RESIDENTS!$P:$P,"&lt;="&amp;AJ$40,RESIDENTS!$H:$H,"&lt;="&amp;AJ$40,RESIDENTS!$I:$I,"&gt;="&amp;AJ$39))</f>
        <v/>
      </c>
      <c r="AK57" s="18" t="str">
        <f ca="1">IF(AK$40="","",COUNTIFS(RESIDENTS!$O:$O,"Religious Exemption",RESIDENTS!$P:$P,"&lt;="&amp;AK$40,RESIDENTS!$H:$H,"",RESIDENTS!$I:$I,"")+
COUNTIFS(RESIDENTS!$O:$O,"Religious Exemption",RESIDENTS!$P:$P,"&lt;="&amp;AK$40,RESIDENTS!$H:$H,"",RESIDENTS!$I:$I,"&gt;="&amp;AK$39)+
COUNTIFS(RESIDENTS!$O:$O,"Religious Exemption",RESIDENTS!$P:$P,"&lt;="&amp;AK$40,RESIDENTS!$H:$H,"&lt;="&amp;AK$40,RESIDENTS!$I:$I,"")+
COUNTIFS(RESIDENTS!$O:$O,"Religious Exemption",RESIDENTS!$P:$P,"&lt;="&amp;AK$40,RESIDENTS!$H:$H,"&lt;="&amp;AK$40,RESIDENTS!$I:$I,"&gt;="&amp;AK$39))</f>
        <v/>
      </c>
      <c r="AL57" s="18" t="str">
        <f ca="1">IF(AL$40="","",COUNTIFS(RESIDENTS!$O:$O,"Religious Exemption",RESIDENTS!$P:$P,"&lt;="&amp;AL$40,RESIDENTS!$H:$H,"",RESIDENTS!$I:$I,"")+
COUNTIFS(RESIDENTS!$O:$O,"Religious Exemption",RESIDENTS!$P:$P,"&lt;="&amp;AL$40,RESIDENTS!$H:$H,"",RESIDENTS!$I:$I,"&gt;="&amp;AL$39)+
COUNTIFS(RESIDENTS!$O:$O,"Religious Exemption",RESIDENTS!$P:$P,"&lt;="&amp;AL$40,RESIDENTS!$H:$H,"&lt;="&amp;AL$40,RESIDENTS!$I:$I,"")+
COUNTIFS(RESIDENTS!$O:$O,"Religious Exemption",RESIDENTS!$P:$P,"&lt;="&amp;AL$40,RESIDENTS!$H:$H,"&lt;="&amp;AL$40,RESIDENTS!$I:$I,"&gt;="&amp;AL$39))</f>
        <v/>
      </c>
      <c r="AM57" s="18" t="str">
        <f ca="1">IF(AM$40="","",COUNTIFS(RESIDENTS!$O:$O,"Religious Exemption",RESIDENTS!$P:$P,"&lt;="&amp;AM$40,RESIDENTS!$H:$H,"",RESIDENTS!$I:$I,"")+
COUNTIFS(RESIDENTS!$O:$O,"Religious Exemption",RESIDENTS!$P:$P,"&lt;="&amp;AM$40,RESIDENTS!$H:$H,"",RESIDENTS!$I:$I,"&gt;="&amp;AM$39)+
COUNTIFS(RESIDENTS!$O:$O,"Religious Exemption",RESIDENTS!$P:$P,"&lt;="&amp;AM$40,RESIDENTS!$H:$H,"&lt;="&amp;AM$40,RESIDENTS!$I:$I,"")+
COUNTIFS(RESIDENTS!$O:$O,"Religious Exemption",RESIDENTS!$P:$P,"&lt;="&amp;AM$40,RESIDENTS!$H:$H,"&lt;="&amp;AM$40,RESIDENTS!$I:$I,"&gt;="&amp;AM$39))</f>
        <v/>
      </c>
      <c r="AN57" s="18" t="str">
        <f ca="1">IF(AN$40="","",COUNTIFS(RESIDENTS!$O:$O,"Religious Exemption",RESIDENTS!$P:$P,"&lt;="&amp;AN$40,RESIDENTS!$H:$H,"",RESIDENTS!$I:$I,"")+
COUNTIFS(RESIDENTS!$O:$O,"Religious Exemption",RESIDENTS!$P:$P,"&lt;="&amp;AN$40,RESIDENTS!$H:$H,"",RESIDENTS!$I:$I,"&gt;="&amp;AN$39)+
COUNTIFS(RESIDENTS!$O:$O,"Religious Exemption",RESIDENTS!$P:$P,"&lt;="&amp;AN$40,RESIDENTS!$H:$H,"&lt;="&amp;AN$40,RESIDENTS!$I:$I,"")+
COUNTIFS(RESIDENTS!$O:$O,"Religious Exemption",RESIDENTS!$P:$P,"&lt;="&amp;AN$40,RESIDENTS!$H:$H,"&lt;="&amp;AN$40,RESIDENTS!$I:$I,"&gt;="&amp;AN$39))</f>
        <v/>
      </c>
      <c r="AO57" s="18" t="str">
        <f ca="1">IF(AO$40="","",COUNTIFS(RESIDENTS!$O:$O,"Religious Exemption",RESIDENTS!$P:$P,"&lt;="&amp;AO$40,RESIDENTS!$H:$H,"",RESIDENTS!$I:$I,"")+
COUNTIFS(RESIDENTS!$O:$O,"Religious Exemption",RESIDENTS!$P:$P,"&lt;="&amp;AO$40,RESIDENTS!$H:$H,"",RESIDENTS!$I:$I,"&gt;="&amp;AO$39)+
COUNTIFS(RESIDENTS!$O:$O,"Religious Exemption",RESIDENTS!$P:$P,"&lt;="&amp;AO$40,RESIDENTS!$H:$H,"&lt;="&amp;AO$40,RESIDENTS!$I:$I,"")+
COUNTIFS(RESIDENTS!$O:$O,"Religious Exemption",RESIDENTS!$P:$P,"&lt;="&amp;AO$40,RESIDENTS!$H:$H,"&lt;="&amp;AO$40,RESIDENTS!$I:$I,"&gt;="&amp;AO$39))</f>
        <v/>
      </c>
      <c r="AP57" s="18" t="str">
        <f ca="1">IF(AP$40="","",COUNTIFS(RESIDENTS!$O:$O,"Religious Exemption",RESIDENTS!$P:$P,"&lt;="&amp;AP$40,RESIDENTS!$H:$H,"",RESIDENTS!$I:$I,"")+
COUNTIFS(RESIDENTS!$O:$O,"Religious Exemption",RESIDENTS!$P:$P,"&lt;="&amp;AP$40,RESIDENTS!$H:$H,"",RESIDENTS!$I:$I,"&gt;="&amp;AP$39)+
COUNTIFS(RESIDENTS!$O:$O,"Religious Exemption",RESIDENTS!$P:$P,"&lt;="&amp;AP$40,RESIDENTS!$H:$H,"&lt;="&amp;AP$40,RESIDENTS!$I:$I,"")+
COUNTIFS(RESIDENTS!$O:$O,"Religious Exemption",RESIDENTS!$P:$P,"&lt;="&amp;AP$40,RESIDENTS!$H:$H,"&lt;="&amp;AP$40,RESIDENTS!$I:$I,"&gt;="&amp;AP$39))</f>
        <v/>
      </c>
      <c r="AQ57" s="18" t="str">
        <f ca="1">IF(AQ$40="","",COUNTIFS(RESIDENTS!$O:$O,"Religious Exemption",RESIDENTS!$P:$P,"&lt;="&amp;AQ$40,RESIDENTS!$H:$H,"",RESIDENTS!$I:$I,"")+
COUNTIFS(RESIDENTS!$O:$O,"Religious Exemption",RESIDENTS!$P:$P,"&lt;="&amp;AQ$40,RESIDENTS!$H:$H,"",RESIDENTS!$I:$I,"&gt;="&amp;AQ$39)+
COUNTIFS(RESIDENTS!$O:$O,"Religious Exemption",RESIDENTS!$P:$P,"&lt;="&amp;AQ$40,RESIDENTS!$H:$H,"&lt;="&amp;AQ$40,RESIDENTS!$I:$I,"")+
COUNTIFS(RESIDENTS!$O:$O,"Religious Exemption",RESIDENTS!$P:$P,"&lt;="&amp;AQ$40,RESIDENTS!$H:$H,"&lt;="&amp;AQ$40,RESIDENTS!$I:$I,"&gt;="&amp;AQ$39))</f>
        <v/>
      </c>
      <c r="AR57" s="18" t="str">
        <f ca="1">IF(AR$40="","",COUNTIFS(RESIDENTS!$O:$O,"Religious Exemption",RESIDENTS!$P:$P,"&lt;="&amp;AR$40,RESIDENTS!$H:$H,"",RESIDENTS!$I:$I,"")+
COUNTIFS(RESIDENTS!$O:$O,"Religious Exemption",RESIDENTS!$P:$P,"&lt;="&amp;AR$40,RESIDENTS!$H:$H,"",RESIDENTS!$I:$I,"&gt;="&amp;AR$39)+
COUNTIFS(RESIDENTS!$O:$O,"Religious Exemption",RESIDENTS!$P:$P,"&lt;="&amp;AR$40,RESIDENTS!$H:$H,"&lt;="&amp;AR$40,RESIDENTS!$I:$I,"")+
COUNTIFS(RESIDENTS!$O:$O,"Religious Exemption",RESIDENTS!$P:$P,"&lt;="&amp;AR$40,RESIDENTS!$H:$H,"&lt;="&amp;AR$40,RESIDENTS!$I:$I,"&gt;="&amp;AR$39))</f>
        <v/>
      </c>
      <c r="AS57" s="18" t="str">
        <f ca="1">IF(AS$40="","",COUNTIFS(RESIDENTS!$O:$O,"Religious Exemption",RESIDENTS!$P:$P,"&lt;="&amp;AS$40,RESIDENTS!$H:$H,"",RESIDENTS!$I:$I,"")+
COUNTIFS(RESIDENTS!$O:$O,"Religious Exemption",RESIDENTS!$P:$P,"&lt;="&amp;AS$40,RESIDENTS!$H:$H,"",RESIDENTS!$I:$I,"&gt;="&amp;AS$39)+
COUNTIFS(RESIDENTS!$O:$O,"Religious Exemption",RESIDENTS!$P:$P,"&lt;="&amp;AS$40,RESIDENTS!$H:$H,"&lt;="&amp;AS$40,RESIDENTS!$I:$I,"")+
COUNTIFS(RESIDENTS!$O:$O,"Religious Exemption",RESIDENTS!$P:$P,"&lt;="&amp;AS$40,RESIDENTS!$H:$H,"&lt;="&amp;AS$40,RESIDENTS!$I:$I,"&gt;="&amp;AS$39))</f>
        <v/>
      </c>
      <c r="AT57" s="18" t="str">
        <f ca="1">IF(AT$40="","",COUNTIFS(RESIDENTS!$O:$O,"Religious Exemption",RESIDENTS!$P:$P,"&lt;="&amp;AT$40,RESIDENTS!$H:$H,"",RESIDENTS!$I:$I,"")+
COUNTIFS(RESIDENTS!$O:$O,"Religious Exemption",RESIDENTS!$P:$P,"&lt;="&amp;AT$40,RESIDENTS!$H:$H,"",RESIDENTS!$I:$I,"&gt;="&amp;AT$39)+
COUNTIFS(RESIDENTS!$O:$O,"Religious Exemption",RESIDENTS!$P:$P,"&lt;="&amp;AT$40,RESIDENTS!$H:$H,"&lt;="&amp;AT$40,RESIDENTS!$I:$I,"")+
COUNTIFS(RESIDENTS!$O:$O,"Religious Exemption",RESIDENTS!$P:$P,"&lt;="&amp;AT$40,RESIDENTS!$H:$H,"&lt;="&amp;AT$40,RESIDENTS!$I:$I,"&gt;="&amp;AT$39))</f>
        <v/>
      </c>
      <c r="AU57" s="18" t="str">
        <f ca="1">IF(AU$40="","",COUNTIFS(RESIDENTS!$O:$O,"Religious Exemption",RESIDENTS!$P:$P,"&lt;="&amp;AU$40,RESIDENTS!$H:$H,"",RESIDENTS!$I:$I,"")+
COUNTIFS(RESIDENTS!$O:$O,"Religious Exemption",RESIDENTS!$P:$P,"&lt;="&amp;AU$40,RESIDENTS!$H:$H,"",RESIDENTS!$I:$I,"&gt;="&amp;AU$39)+
COUNTIFS(RESIDENTS!$O:$O,"Religious Exemption",RESIDENTS!$P:$P,"&lt;="&amp;AU$40,RESIDENTS!$H:$H,"&lt;="&amp;AU$40,RESIDENTS!$I:$I,"")+
COUNTIFS(RESIDENTS!$O:$O,"Religious Exemption",RESIDENTS!$P:$P,"&lt;="&amp;AU$40,RESIDENTS!$H:$H,"&lt;="&amp;AU$40,RESIDENTS!$I:$I,"&gt;="&amp;AU$39))</f>
        <v/>
      </c>
      <c r="AV57" s="18" t="str">
        <f ca="1">IF(AV$40="","",COUNTIFS(RESIDENTS!$O:$O,"Religious Exemption",RESIDENTS!$P:$P,"&lt;="&amp;AV$40,RESIDENTS!$H:$H,"",RESIDENTS!$I:$I,"")+
COUNTIFS(RESIDENTS!$O:$O,"Religious Exemption",RESIDENTS!$P:$P,"&lt;="&amp;AV$40,RESIDENTS!$H:$H,"",RESIDENTS!$I:$I,"&gt;="&amp;AV$39)+
COUNTIFS(RESIDENTS!$O:$O,"Religious Exemption",RESIDENTS!$P:$P,"&lt;="&amp;AV$40,RESIDENTS!$H:$H,"&lt;="&amp;AV$40,RESIDENTS!$I:$I,"")+
COUNTIFS(RESIDENTS!$O:$O,"Religious Exemption",RESIDENTS!$P:$P,"&lt;="&amp;AV$40,RESIDENTS!$H:$H,"&lt;="&amp;AV$40,RESIDENTS!$I:$I,"&gt;="&amp;AV$39))</f>
        <v/>
      </c>
      <c r="AW57" s="18" t="str">
        <f ca="1">IF(AW$40="","",COUNTIFS(RESIDENTS!$O:$O,"Religious Exemption",RESIDENTS!$P:$P,"&lt;="&amp;AW$40,RESIDENTS!$H:$H,"",RESIDENTS!$I:$I,"")+
COUNTIFS(RESIDENTS!$O:$O,"Religious Exemption",RESIDENTS!$P:$P,"&lt;="&amp;AW$40,RESIDENTS!$H:$H,"",RESIDENTS!$I:$I,"&gt;="&amp;AW$39)+
COUNTIFS(RESIDENTS!$O:$O,"Religious Exemption",RESIDENTS!$P:$P,"&lt;="&amp;AW$40,RESIDENTS!$H:$H,"&lt;="&amp;AW$40,RESIDENTS!$I:$I,"")+
COUNTIFS(RESIDENTS!$O:$O,"Religious Exemption",RESIDENTS!$P:$P,"&lt;="&amp;AW$40,RESIDENTS!$H:$H,"&lt;="&amp;AW$40,RESIDENTS!$I:$I,"&gt;="&amp;AW$39))</f>
        <v/>
      </c>
      <c r="AX57" s="18" t="str">
        <f ca="1">IF(AX$40="","",COUNTIFS(RESIDENTS!$O:$O,"Religious Exemption",RESIDENTS!$P:$P,"&lt;="&amp;AX$40,RESIDENTS!$H:$H,"",RESIDENTS!$I:$I,"")+
COUNTIFS(RESIDENTS!$O:$O,"Religious Exemption",RESIDENTS!$P:$P,"&lt;="&amp;AX$40,RESIDENTS!$H:$H,"",RESIDENTS!$I:$I,"&gt;="&amp;AX$39)+
COUNTIFS(RESIDENTS!$O:$O,"Religious Exemption",RESIDENTS!$P:$P,"&lt;="&amp;AX$40,RESIDENTS!$H:$H,"&lt;="&amp;AX$40,RESIDENTS!$I:$I,"")+
COUNTIFS(RESIDENTS!$O:$O,"Religious Exemption",RESIDENTS!$P:$P,"&lt;="&amp;AX$40,RESIDENTS!$H:$H,"&lt;="&amp;AX$40,RESIDENTS!$I:$I,"&gt;="&amp;AX$39))</f>
        <v/>
      </c>
      <c r="AY57" s="18" t="str">
        <f ca="1">IF(AY$40="","",COUNTIFS(RESIDENTS!$O:$O,"Religious Exemption",RESIDENTS!$P:$P,"&lt;="&amp;AY$40,RESIDENTS!$H:$H,"",RESIDENTS!$I:$I,"")+
COUNTIFS(RESIDENTS!$O:$O,"Religious Exemption",RESIDENTS!$P:$P,"&lt;="&amp;AY$40,RESIDENTS!$H:$H,"",RESIDENTS!$I:$I,"&gt;="&amp;AY$39)+
COUNTIFS(RESIDENTS!$O:$O,"Religious Exemption",RESIDENTS!$P:$P,"&lt;="&amp;AY$40,RESIDENTS!$H:$H,"&lt;="&amp;AY$40,RESIDENTS!$I:$I,"")+
COUNTIFS(RESIDENTS!$O:$O,"Religious Exemption",RESIDENTS!$P:$P,"&lt;="&amp;AY$40,RESIDENTS!$H:$H,"&lt;="&amp;AY$40,RESIDENTS!$I:$I,"&gt;="&amp;AY$39))</f>
        <v/>
      </c>
      <c r="AZ57" s="18" t="str">
        <f ca="1">IF(AZ$40="","",COUNTIFS(RESIDENTS!$O:$O,"Religious Exemption",RESIDENTS!$P:$P,"&lt;="&amp;AZ$40,RESIDENTS!$H:$H,"",RESIDENTS!$I:$I,"")+
COUNTIFS(RESIDENTS!$O:$O,"Religious Exemption",RESIDENTS!$P:$P,"&lt;="&amp;AZ$40,RESIDENTS!$H:$H,"",RESIDENTS!$I:$I,"&gt;="&amp;AZ$39)+
COUNTIFS(RESIDENTS!$O:$O,"Religious Exemption",RESIDENTS!$P:$P,"&lt;="&amp;AZ$40,RESIDENTS!$H:$H,"&lt;="&amp;AZ$40,RESIDENTS!$I:$I,"")+
COUNTIFS(RESIDENTS!$O:$O,"Religious Exemption",RESIDENTS!$P:$P,"&lt;="&amp;AZ$40,RESIDENTS!$H:$H,"&lt;="&amp;AZ$40,RESIDENTS!$I:$I,"&gt;="&amp;AZ$39))</f>
        <v/>
      </c>
      <c r="BA57" s="18" t="str">
        <f ca="1">IF(BA$40="","",COUNTIFS(RESIDENTS!$O:$O,"Religious Exemption",RESIDENTS!$P:$P,"&lt;="&amp;BA$40,RESIDENTS!$H:$H,"",RESIDENTS!$I:$I,"")+
COUNTIFS(RESIDENTS!$O:$O,"Religious Exemption",RESIDENTS!$P:$P,"&lt;="&amp;BA$40,RESIDENTS!$H:$H,"",RESIDENTS!$I:$I,"&gt;="&amp;BA$39)+
COUNTIFS(RESIDENTS!$O:$O,"Religious Exemption",RESIDENTS!$P:$P,"&lt;="&amp;BA$40,RESIDENTS!$H:$H,"&lt;="&amp;BA$40,RESIDENTS!$I:$I,"")+
COUNTIFS(RESIDENTS!$O:$O,"Religious Exemption",RESIDENTS!$P:$P,"&lt;="&amp;BA$40,RESIDENTS!$H:$H,"&lt;="&amp;BA$40,RESIDENTS!$I:$I,"&gt;="&amp;BA$39))</f>
        <v/>
      </c>
      <c r="BB57" s="18" t="str">
        <f ca="1">IF(BB$40="","",COUNTIFS(RESIDENTS!$O:$O,"Religious Exemption",RESIDENTS!$P:$P,"&lt;="&amp;BB$40,RESIDENTS!$H:$H,"",RESIDENTS!$I:$I,"")+
COUNTIFS(RESIDENTS!$O:$O,"Religious Exemption",RESIDENTS!$P:$P,"&lt;="&amp;BB$40,RESIDENTS!$H:$H,"",RESIDENTS!$I:$I,"&gt;="&amp;BB$39)+
COUNTIFS(RESIDENTS!$O:$O,"Religious Exemption",RESIDENTS!$P:$P,"&lt;="&amp;BB$40,RESIDENTS!$H:$H,"&lt;="&amp;BB$40,RESIDENTS!$I:$I,"")+
COUNTIFS(RESIDENTS!$O:$O,"Religious Exemption",RESIDENTS!$P:$P,"&lt;="&amp;BB$40,RESIDENTS!$H:$H,"&lt;="&amp;BB$40,RESIDENTS!$I:$I,"&gt;="&amp;BB$39))</f>
        <v/>
      </c>
      <c r="BC57" s="18" t="str">
        <f ca="1">IF(BC$40="","",COUNTIFS(RESIDENTS!$O:$O,"Religious Exemption",RESIDENTS!$P:$P,"&lt;="&amp;BC$40,RESIDENTS!$H:$H,"",RESIDENTS!$I:$I,"")+
COUNTIFS(RESIDENTS!$O:$O,"Religious Exemption",RESIDENTS!$P:$P,"&lt;="&amp;BC$40,RESIDENTS!$H:$H,"",RESIDENTS!$I:$I,"&gt;="&amp;BC$39)+
COUNTIFS(RESIDENTS!$O:$O,"Religious Exemption",RESIDENTS!$P:$P,"&lt;="&amp;BC$40,RESIDENTS!$H:$H,"&lt;="&amp;BC$40,RESIDENTS!$I:$I,"")+
COUNTIFS(RESIDENTS!$O:$O,"Religious Exemption",RESIDENTS!$P:$P,"&lt;="&amp;BC$40,RESIDENTS!$H:$H,"&lt;="&amp;BC$40,RESIDENTS!$I:$I,"&gt;="&amp;BC$39))</f>
        <v/>
      </c>
      <c r="BD57" s="18" t="str">
        <f ca="1">IF(BD$40="","",COUNTIFS(RESIDENTS!$O:$O,"Religious Exemption",RESIDENTS!$P:$P,"&lt;="&amp;BD$40,RESIDENTS!$H:$H,"",RESIDENTS!$I:$I,"")+
COUNTIFS(RESIDENTS!$O:$O,"Religious Exemption",RESIDENTS!$P:$P,"&lt;="&amp;BD$40,RESIDENTS!$H:$H,"",RESIDENTS!$I:$I,"&gt;="&amp;BD$39)+
COUNTIFS(RESIDENTS!$O:$O,"Religious Exemption",RESIDENTS!$P:$P,"&lt;="&amp;BD$40,RESIDENTS!$H:$H,"&lt;="&amp;BD$40,RESIDENTS!$I:$I,"")+
COUNTIFS(RESIDENTS!$O:$O,"Religious Exemption",RESIDENTS!$P:$P,"&lt;="&amp;BD$40,RESIDENTS!$H:$H,"&lt;="&amp;BD$40,RESIDENTS!$I:$I,"&gt;="&amp;BD$39))</f>
        <v/>
      </c>
      <c r="BE57" s="18" t="str">
        <f ca="1">IF(BE$40="","",COUNTIFS(RESIDENTS!$O:$O,"Religious Exemption",RESIDENTS!$P:$P,"&lt;="&amp;BE$40,RESIDENTS!$H:$H,"",RESIDENTS!$I:$I,"")+
COUNTIFS(RESIDENTS!$O:$O,"Religious Exemption",RESIDENTS!$P:$P,"&lt;="&amp;BE$40,RESIDENTS!$H:$H,"",RESIDENTS!$I:$I,"&gt;="&amp;BE$39)+
COUNTIFS(RESIDENTS!$O:$O,"Religious Exemption",RESIDENTS!$P:$P,"&lt;="&amp;BE$40,RESIDENTS!$H:$H,"&lt;="&amp;BE$40,RESIDENTS!$I:$I,"")+
COUNTIFS(RESIDENTS!$O:$O,"Religious Exemption",RESIDENTS!$P:$P,"&lt;="&amp;BE$40,RESIDENTS!$H:$H,"&lt;="&amp;BE$40,RESIDENTS!$I:$I,"&gt;="&amp;BE$39))</f>
        <v/>
      </c>
      <c r="BF57" s="18" t="str">
        <f ca="1">IF(BF$40="","",COUNTIFS(RESIDENTS!$O:$O,"Religious Exemption",RESIDENTS!$P:$P,"&lt;="&amp;BF$40,RESIDENTS!$H:$H,"",RESIDENTS!$I:$I,"")+
COUNTIFS(RESIDENTS!$O:$O,"Religious Exemption",RESIDENTS!$P:$P,"&lt;="&amp;BF$40,RESIDENTS!$H:$H,"",RESIDENTS!$I:$I,"&gt;="&amp;BF$39)+
COUNTIFS(RESIDENTS!$O:$O,"Religious Exemption",RESIDENTS!$P:$P,"&lt;="&amp;BF$40,RESIDENTS!$H:$H,"&lt;="&amp;BF$40,RESIDENTS!$I:$I,"")+
COUNTIFS(RESIDENTS!$O:$O,"Religious Exemption",RESIDENTS!$P:$P,"&lt;="&amp;BF$40,RESIDENTS!$H:$H,"&lt;="&amp;BF$40,RESIDENTS!$I:$I,"&gt;="&amp;BF$39))</f>
        <v/>
      </c>
      <c r="BG57" s="18" t="str">
        <f ca="1">IF(BG$40="","",COUNTIFS(RESIDENTS!$O:$O,"Religious Exemption",RESIDENTS!$P:$P,"&lt;="&amp;BG$40,RESIDENTS!$H:$H,"",RESIDENTS!$I:$I,"")+
COUNTIFS(RESIDENTS!$O:$O,"Religious Exemption",RESIDENTS!$P:$P,"&lt;="&amp;BG$40,RESIDENTS!$H:$H,"",RESIDENTS!$I:$I,"&gt;="&amp;BG$39)+
COUNTIFS(RESIDENTS!$O:$O,"Religious Exemption",RESIDENTS!$P:$P,"&lt;="&amp;BG$40,RESIDENTS!$H:$H,"&lt;="&amp;BG$40,RESIDENTS!$I:$I,"")+
COUNTIFS(RESIDENTS!$O:$O,"Religious Exemption",RESIDENTS!$P:$P,"&lt;="&amp;BG$40,RESIDENTS!$H:$H,"&lt;="&amp;BG$40,RESIDENTS!$I:$I,"&gt;="&amp;BG$39))</f>
        <v/>
      </c>
      <c r="BH57" s="18" t="str">
        <f ca="1">IF(BH$40="","",COUNTIFS(RESIDENTS!$O:$O,"Religious Exemption",RESIDENTS!$P:$P,"&lt;="&amp;BH$40,RESIDENTS!$H:$H,"",RESIDENTS!$I:$I,"")+
COUNTIFS(RESIDENTS!$O:$O,"Religious Exemption",RESIDENTS!$P:$P,"&lt;="&amp;BH$40,RESIDENTS!$H:$H,"",RESIDENTS!$I:$I,"&gt;="&amp;BH$39)+
COUNTIFS(RESIDENTS!$O:$O,"Religious Exemption",RESIDENTS!$P:$P,"&lt;="&amp;BH$40,RESIDENTS!$H:$H,"&lt;="&amp;BH$40,RESIDENTS!$I:$I,"")+
COUNTIFS(RESIDENTS!$O:$O,"Religious Exemption",RESIDENTS!$P:$P,"&lt;="&amp;BH$40,RESIDENTS!$H:$H,"&lt;="&amp;BH$40,RESIDENTS!$I:$I,"&gt;="&amp;BH$39))</f>
        <v/>
      </c>
      <c r="BI57" s="18" t="str">
        <f ca="1">IF(BI$40="","",COUNTIFS(RESIDENTS!$O:$O,"Religious Exemption",RESIDENTS!$P:$P,"&lt;="&amp;BI$40,RESIDENTS!$H:$H,"",RESIDENTS!$I:$I,"")+
COUNTIFS(RESIDENTS!$O:$O,"Religious Exemption",RESIDENTS!$P:$P,"&lt;="&amp;BI$40,RESIDENTS!$H:$H,"",RESIDENTS!$I:$I,"&gt;="&amp;BI$39)+
COUNTIFS(RESIDENTS!$O:$O,"Religious Exemption",RESIDENTS!$P:$P,"&lt;="&amp;BI$40,RESIDENTS!$H:$H,"&lt;="&amp;BI$40,RESIDENTS!$I:$I,"")+
COUNTIFS(RESIDENTS!$O:$O,"Religious Exemption",RESIDENTS!$P:$P,"&lt;="&amp;BI$40,RESIDENTS!$H:$H,"&lt;="&amp;BI$40,RESIDENTS!$I:$I,"&gt;="&amp;BI$39))</f>
        <v/>
      </c>
      <c r="BJ57" s="18" t="str">
        <f ca="1">IF(BJ$40="","",COUNTIFS(RESIDENTS!$O:$O,"Religious Exemption",RESIDENTS!$P:$P,"&lt;="&amp;BJ$40,RESIDENTS!$H:$H,"",RESIDENTS!$I:$I,"")+
COUNTIFS(RESIDENTS!$O:$O,"Religious Exemption",RESIDENTS!$P:$P,"&lt;="&amp;BJ$40,RESIDENTS!$H:$H,"",RESIDENTS!$I:$I,"&gt;="&amp;BJ$39)+
COUNTIFS(RESIDENTS!$O:$O,"Religious Exemption",RESIDENTS!$P:$P,"&lt;="&amp;BJ$40,RESIDENTS!$H:$H,"&lt;="&amp;BJ$40,RESIDENTS!$I:$I,"")+
COUNTIFS(RESIDENTS!$O:$O,"Religious Exemption",RESIDENTS!$P:$P,"&lt;="&amp;BJ$40,RESIDENTS!$H:$H,"&lt;="&amp;BJ$40,RESIDENTS!$I:$I,"&gt;="&amp;BJ$39))</f>
        <v/>
      </c>
      <c r="BK57" s="18" t="str">
        <f ca="1">IF(BK$40="","",COUNTIFS(RESIDENTS!$O:$O,"Religious Exemption",RESIDENTS!$P:$P,"&lt;="&amp;BK$40,RESIDENTS!$H:$H,"",RESIDENTS!$I:$I,"")+
COUNTIFS(RESIDENTS!$O:$O,"Religious Exemption",RESIDENTS!$P:$P,"&lt;="&amp;BK$40,RESIDENTS!$H:$H,"",RESIDENTS!$I:$I,"&gt;="&amp;BK$39)+
COUNTIFS(RESIDENTS!$O:$O,"Religious Exemption",RESIDENTS!$P:$P,"&lt;="&amp;BK$40,RESIDENTS!$H:$H,"&lt;="&amp;BK$40,RESIDENTS!$I:$I,"")+
COUNTIFS(RESIDENTS!$O:$O,"Religious Exemption",RESIDENTS!$P:$P,"&lt;="&amp;BK$40,RESIDENTS!$H:$H,"&lt;="&amp;BK$40,RESIDENTS!$I:$I,"&gt;="&amp;BK$39))</f>
        <v/>
      </c>
      <c r="BL57" s="18" t="str">
        <f ca="1">IF(BL$40="","",COUNTIFS(RESIDENTS!$O:$O,"Religious Exemption",RESIDENTS!$P:$P,"&lt;="&amp;BL$40,RESIDENTS!$H:$H,"",RESIDENTS!$I:$I,"")+
COUNTIFS(RESIDENTS!$O:$O,"Religious Exemption",RESIDENTS!$P:$P,"&lt;="&amp;BL$40,RESIDENTS!$H:$H,"",RESIDENTS!$I:$I,"&gt;="&amp;BL$39)+
COUNTIFS(RESIDENTS!$O:$O,"Religious Exemption",RESIDENTS!$P:$P,"&lt;="&amp;BL$40,RESIDENTS!$H:$H,"&lt;="&amp;BL$40,RESIDENTS!$I:$I,"")+
COUNTIFS(RESIDENTS!$O:$O,"Religious Exemption",RESIDENTS!$P:$P,"&lt;="&amp;BL$40,RESIDENTS!$H:$H,"&lt;="&amp;BL$40,RESIDENTS!$I:$I,"&gt;="&amp;BL$39))</f>
        <v/>
      </c>
      <c r="BM57" s="18" t="str">
        <f ca="1">IF(BM$40="","",COUNTIFS(RESIDENTS!$O:$O,"Religious Exemption",RESIDENTS!$P:$P,"&lt;="&amp;BM$40,RESIDENTS!$H:$H,"",RESIDENTS!$I:$I,"")+
COUNTIFS(RESIDENTS!$O:$O,"Religious Exemption",RESIDENTS!$P:$P,"&lt;="&amp;BM$40,RESIDENTS!$H:$H,"",RESIDENTS!$I:$I,"&gt;="&amp;BM$39)+
COUNTIFS(RESIDENTS!$O:$O,"Religious Exemption",RESIDENTS!$P:$P,"&lt;="&amp;BM$40,RESIDENTS!$H:$H,"&lt;="&amp;BM$40,RESIDENTS!$I:$I,"")+
COUNTIFS(RESIDENTS!$O:$O,"Religious Exemption",RESIDENTS!$P:$P,"&lt;="&amp;BM$40,RESIDENTS!$H:$H,"&lt;="&amp;BM$40,RESIDENTS!$I:$I,"&gt;="&amp;BM$39))</f>
        <v/>
      </c>
      <c r="BN57" s="18" t="str">
        <f ca="1">IF(BN$40="","",COUNTIFS(RESIDENTS!$O:$O,"Religious Exemption",RESIDENTS!$P:$P,"&lt;="&amp;BN$40,RESIDENTS!$H:$H,"",RESIDENTS!$I:$I,"")+
COUNTIFS(RESIDENTS!$O:$O,"Religious Exemption",RESIDENTS!$P:$P,"&lt;="&amp;BN$40,RESIDENTS!$H:$H,"",RESIDENTS!$I:$I,"&gt;="&amp;BN$39)+
COUNTIFS(RESIDENTS!$O:$O,"Religious Exemption",RESIDENTS!$P:$P,"&lt;="&amp;BN$40,RESIDENTS!$H:$H,"&lt;="&amp;BN$40,RESIDENTS!$I:$I,"")+
COUNTIFS(RESIDENTS!$O:$O,"Religious Exemption",RESIDENTS!$P:$P,"&lt;="&amp;BN$40,RESIDENTS!$H:$H,"&lt;="&amp;BN$40,RESIDENTS!$I:$I,"&gt;="&amp;BN$39))</f>
        <v/>
      </c>
      <c r="BO57" s="18" t="str">
        <f ca="1">IF(BO$40="","",COUNTIFS(RESIDENTS!$O:$O,"Religious Exemption",RESIDENTS!$P:$P,"&lt;="&amp;BO$40,RESIDENTS!$H:$H,"",RESIDENTS!$I:$I,"")+
COUNTIFS(RESIDENTS!$O:$O,"Religious Exemption",RESIDENTS!$P:$P,"&lt;="&amp;BO$40,RESIDENTS!$H:$H,"",RESIDENTS!$I:$I,"&gt;="&amp;BO$39)+
COUNTIFS(RESIDENTS!$O:$O,"Religious Exemption",RESIDENTS!$P:$P,"&lt;="&amp;BO$40,RESIDENTS!$H:$H,"&lt;="&amp;BO$40,RESIDENTS!$I:$I,"")+
COUNTIFS(RESIDENTS!$O:$O,"Religious Exemption",RESIDENTS!$P:$P,"&lt;="&amp;BO$40,RESIDENTS!$H:$H,"&lt;="&amp;BO$40,RESIDENTS!$I:$I,"&gt;="&amp;BO$39))</f>
        <v/>
      </c>
      <c r="BP57" s="18" t="str">
        <f ca="1">IF(BP$40="","",COUNTIFS(RESIDENTS!$O:$O,"Religious Exemption",RESIDENTS!$P:$P,"&lt;="&amp;BP$40,RESIDENTS!$H:$H,"",RESIDENTS!$I:$I,"")+
COUNTIFS(RESIDENTS!$O:$O,"Religious Exemption",RESIDENTS!$P:$P,"&lt;="&amp;BP$40,RESIDENTS!$H:$H,"",RESIDENTS!$I:$I,"&gt;="&amp;BP$39)+
COUNTIFS(RESIDENTS!$O:$O,"Religious Exemption",RESIDENTS!$P:$P,"&lt;="&amp;BP$40,RESIDENTS!$H:$H,"&lt;="&amp;BP$40,RESIDENTS!$I:$I,"")+
COUNTIFS(RESIDENTS!$O:$O,"Religious Exemption",RESIDENTS!$P:$P,"&lt;="&amp;BP$40,RESIDENTS!$H:$H,"&lt;="&amp;BP$40,RESIDENTS!$I:$I,"&gt;="&amp;BP$39))</f>
        <v/>
      </c>
      <c r="BQ57" s="18" t="str">
        <f ca="1">IF(BQ$40="","",COUNTIFS(RESIDENTS!$O:$O,"Religious Exemption",RESIDENTS!$P:$P,"&lt;="&amp;BQ$40,RESIDENTS!$H:$H,"",RESIDENTS!$I:$I,"")+
COUNTIFS(RESIDENTS!$O:$O,"Religious Exemption",RESIDENTS!$P:$P,"&lt;="&amp;BQ$40,RESIDENTS!$H:$H,"",RESIDENTS!$I:$I,"&gt;="&amp;BQ$39)+
COUNTIFS(RESIDENTS!$O:$O,"Religious Exemption",RESIDENTS!$P:$P,"&lt;="&amp;BQ$40,RESIDENTS!$H:$H,"&lt;="&amp;BQ$40,RESIDENTS!$I:$I,"")+
COUNTIFS(RESIDENTS!$O:$O,"Religious Exemption",RESIDENTS!$P:$P,"&lt;="&amp;BQ$40,RESIDENTS!$H:$H,"&lt;="&amp;BQ$40,RESIDENTS!$I:$I,"&gt;="&amp;BQ$39))</f>
        <v/>
      </c>
      <c r="BR57" s="18" t="str">
        <f ca="1">IF(BR$40="","",COUNTIFS(RESIDENTS!$O:$O,"Religious Exemption",RESIDENTS!$P:$P,"&lt;="&amp;BR$40,RESIDENTS!$H:$H,"",RESIDENTS!$I:$I,"")+
COUNTIFS(RESIDENTS!$O:$O,"Religious Exemption",RESIDENTS!$P:$P,"&lt;="&amp;BR$40,RESIDENTS!$H:$H,"",RESIDENTS!$I:$I,"&gt;="&amp;BR$39)+
COUNTIFS(RESIDENTS!$O:$O,"Religious Exemption",RESIDENTS!$P:$P,"&lt;="&amp;BR$40,RESIDENTS!$H:$H,"&lt;="&amp;BR$40,RESIDENTS!$I:$I,"")+
COUNTIFS(RESIDENTS!$O:$O,"Religious Exemption",RESIDENTS!$P:$P,"&lt;="&amp;BR$40,RESIDENTS!$H:$H,"&lt;="&amp;BR$40,RESIDENTS!$I:$I,"&gt;="&amp;BR$39))</f>
        <v/>
      </c>
      <c r="BS57" s="18" t="str">
        <f ca="1">IF(BS$40="","",COUNTIFS(RESIDENTS!$O:$O,"Religious Exemption",RESIDENTS!$P:$P,"&lt;="&amp;BS$40,RESIDENTS!$H:$H,"",RESIDENTS!$I:$I,"")+
COUNTIFS(RESIDENTS!$O:$O,"Religious Exemption",RESIDENTS!$P:$P,"&lt;="&amp;BS$40,RESIDENTS!$H:$H,"",RESIDENTS!$I:$I,"&gt;="&amp;BS$39)+
COUNTIFS(RESIDENTS!$O:$O,"Religious Exemption",RESIDENTS!$P:$P,"&lt;="&amp;BS$40,RESIDENTS!$H:$H,"&lt;="&amp;BS$40,RESIDENTS!$I:$I,"")+
COUNTIFS(RESIDENTS!$O:$O,"Religious Exemption",RESIDENTS!$P:$P,"&lt;="&amp;BS$40,RESIDENTS!$H:$H,"&lt;="&amp;BS$40,RESIDENTS!$I:$I,"&gt;="&amp;BS$39))</f>
        <v/>
      </c>
      <c r="BT57" s="18" t="str">
        <f ca="1">IF(BT$40="","",COUNTIFS(RESIDENTS!$O:$O,"Religious Exemption",RESIDENTS!$P:$P,"&lt;="&amp;BT$40,RESIDENTS!$H:$H,"",RESIDENTS!$I:$I,"")+
COUNTIFS(RESIDENTS!$O:$O,"Religious Exemption",RESIDENTS!$P:$P,"&lt;="&amp;BT$40,RESIDENTS!$H:$H,"",RESIDENTS!$I:$I,"&gt;="&amp;BT$39)+
COUNTIFS(RESIDENTS!$O:$O,"Religious Exemption",RESIDENTS!$P:$P,"&lt;="&amp;BT$40,RESIDENTS!$H:$H,"&lt;="&amp;BT$40,RESIDENTS!$I:$I,"")+
COUNTIFS(RESIDENTS!$O:$O,"Religious Exemption",RESIDENTS!$P:$P,"&lt;="&amp;BT$40,RESIDENTS!$H:$H,"&lt;="&amp;BT$40,RESIDENTS!$I:$I,"&gt;="&amp;BT$39))</f>
        <v/>
      </c>
      <c r="BU57" s="18" t="str">
        <f ca="1">IF(BU$40="","",COUNTIFS(RESIDENTS!$O:$O,"Religious Exemption",RESIDENTS!$P:$P,"&lt;="&amp;BU$40,RESIDENTS!$H:$H,"",RESIDENTS!$I:$I,"")+
COUNTIFS(RESIDENTS!$O:$O,"Religious Exemption",RESIDENTS!$P:$P,"&lt;="&amp;BU$40,RESIDENTS!$H:$H,"",RESIDENTS!$I:$I,"&gt;="&amp;BU$39)+
COUNTIFS(RESIDENTS!$O:$O,"Religious Exemption",RESIDENTS!$P:$P,"&lt;="&amp;BU$40,RESIDENTS!$H:$H,"&lt;="&amp;BU$40,RESIDENTS!$I:$I,"")+
COUNTIFS(RESIDENTS!$O:$O,"Religious Exemption",RESIDENTS!$P:$P,"&lt;="&amp;BU$40,RESIDENTS!$H:$H,"&lt;="&amp;BU$40,RESIDENTS!$I:$I,"&gt;="&amp;BU$39))</f>
        <v/>
      </c>
      <c r="BV57" s="18" t="str">
        <f ca="1">IF(BV$40="","",COUNTIFS(RESIDENTS!$O:$O,"Religious Exemption",RESIDENTS!$P:$P,"&lt;="&amp;BV$40,RESIDENTS!$H:$H,"",RESIDENTS!$I:$I,"")+
COUNTIFS(RESIDENTS!$O:$O,"Religious Exemption",RESIDENTS!$P:$P,"&lt;="&amp;BV$40,RESIDENTS!$H:$H,"",RESIDENTS!$I:$I,"&gt;="&amp;BV$39)+
COUNTIFS(RESIDENTS!$O:$O,"Religious Exemption",RESIDENTS!$P:$P,"&lt;="&amp;BV$40,RESIDENTS!$H:$H,"&lt;="&amp;BV$40,RESIDENTS!$I:$I,"")+
COUNTIFS(RESIDENTS!$O:$O,"Religious Exemption",RESIDENTS!$P:$P,"&lt;="&amp;BV$40,RESIDENTS!$H:$H,"&lt;="&amp;BV$40,RESIDENTS!$I:$I,"&gt;="&amp;BV$39))</f>
        <v/>
      </c>
      <c r="BW57" s="18" t="str">
        <f ca="1">IF(BW$40="","",COUNTIFS(RESIDENTS!$O:$O,"Religious Exemption",RESIDENTS!$P:$P,"&lt;="&amp;BW$40,RESIDENTS!$H:$H,"",RESIDENTS!$I:$I,"")+
COUNTIFS(RESIDENTS!$O:$O,"Religious Exemption",RESIDENTS!$P:$P,"&lt;="&amp;BW$40,RESIDENTS!$H:$H,"",RESIDENTS!$I:$I,"&gt;="&amp;BW$39)+
COUNTIFS(RESIDENTS!$O:$O,"Religious Exemption",RESIDENTS!$P:$P,"&lt;="&amp;BW$40,RESIDENTS!$H:$H,"&lt;="&amp;BW$40,RESIDENTS!$I:$I,"")+
COUNTIFS(RESIDENTS!$O:$O,"Religious Exemption",RESIDENTS!$P:$P,"&lt;="&amp;BW$40,RESIDENTS!$H:$H,"&lt;="&amp;BW$40,RESIDENTS!$I:$I,"&gt;="&amp;BW$39))</f>
        <v/>
      </c>
      <c r="BX57" s="18" t="str">
        <f ca="1">IF(BX$40="","",COUNTIFS(RESIDENTS!$O:$O,"Religious Exemption",RESIDENTS!$P:$P,"&lt;="&amp;BX$40,RESIDENTS!$H:$H,"",RESIDENTS!$I:$I,"")+
COUNTIFS(RESIDENTS!$O:$O,"Religious Exemption",RESIDENTS!$P:$P,"&lt;="&amp;BX$40,RESIDENTS!$H:$H,"",RESIDENTS!$I:$I,"&gt;="&amp;BX$39)+
COUNTIFS(RESIDENTS!$O:$O,"Religious Exemption",RESIDENTS!$P:$P,"&lt;="&amp;BX$40,RESIDENTS!$H:$H,"&lt;="&amp;BX$40,RESIDENTS!$I:$I,"")+
COUNTIFS(RESIDENTS!$O:$O,"Religious Exemption",RESIDENTS!$P:$P,"&lt;="&amp;BX$40,RESIDENTS!$H:$H,"&lt;="&amp;BX$40,RESIDENTS!$I:$I,"&gt;="&amp;BX$39))</f>
        <v/>
      </c>
      <c r="BY57" s="18" t="str">
        <f ca="1">IF(BY$40="","",COUNTIFS(RESIDENTS!$O:$O,"Religious Exemption",RESIDENTS!$P:$P,"&lt;="&amp;BY$40,RESIDENTS!$H:$H,"",RESIDENTS!$I:$I,"")+
COUNTIFS(RESIDENTS!$O:$O,"Religious Exemption",RESIDENTS!$P:$P,"&lt;="&amp;BY$40,RESIDENTS!$H:$H,"",RESIDENTS!$I:$I,"&gt;="&amp;BY$39)+
COUNTIFS(RESIDENTS!$O:$O,"Religious Exemption",RESIDENTS!$P:$P,"&lt;="&amp;BY$40,RESIDENTS!$H:$H,"&lt;="&amp;BY$40,RESIDENTS!$I:$I,"")+
COUNTIFS(RESIDENTS!$O:$O,"Religious Exemption",RESIDENTS!$P:$P,"&lt;="&amp;BY$40,RESIDENTS!$H:$H,"&lt;="&amp;BY$40,RESIDENTS!$I:$I,"&gt;="&amp;BY$39))</f>
        <v/>
      </c>
      <c r="BZ57" s="18" t="str">
        <f ca="1">IF(BZ$40="","",COUNTIFS(RESIDENTS!$O:$O,"Religious Exemption",RESIDENTS!$P:$P,"&lt;="&amp;BZ$40,RESIDENTS!$H:$H,"",RESIDENTS!$I:$I,"")+
COUNTIFS(RESIDENTS!$O:$O,"Religious Exemption",RESIDENTS!$P:$P,"&lt;="&amp;BZ$40,RESIDENTS!$H:$H,"",RESIDENTS!$I:$I,"&gt;="&amp;BZ$39)+
COUNTIFS(RESIDENTS!$O:$O,"Religious Exemption",RESIDENTS!$P:$P,"&lt;="&amp;BZ$40,RESIDENTS!$H:$H,"&lt;="&amp;BZ$40,RESIDENTS!$I:$I,"")+
COUNTIFS(RESIDENTS!$O:$O,"Religious Exemption",RESIDENTS!$P:$P,"&lt;="&amp;BZ$40,RESIDENTS!$H:$H,"&lt;="&amp;BZ$40,RESIDENTS!$I:$I,"&gt;="&amp;BZ$39))</f>
        <v/>
      </c>
      <c r="CA57" s="18" t="str">
        <f ca="1">IF(CA$40="","",COUNTIFS(RESIDENTS!$O:$O,"Religious Exemption",RESIDENTS!$P:$P,"&lt;="&amp;CA$40,RESIDENTS!$H:$H,"",RESIDENTS!$I:$I,"")+
COUNTIFS(RESIDENTS!$O:$O,"Religious Exemption",RESIDENTS!$P:$P,"&lt;="&amp;CA$40,RESIDENTS!$H:$H,"",RESIDENTS!$I:$I,"&gt;="&amp;CA$39)+
COUNTIFS(RESIDENTS!$O:$O,"Religious Exemption",RESIDENTS!$P:$P,"&lt;="&amp;CA$40,RESIDENTS!$H:$H,"&lt;="&amp;CA$40,RESIDENTS!$I:$I,"")+
COUNTIFS(RESIDENTS!$O:$O,"Religious Exemption",RESIDENTS!$P:$P,"&lt;="&amp;CA$40,RESIDENTS!$H:$H,"&lt;="&amp;CA$40,RESIDENTS!$I:$I,"&gt;="&amp;CA$39))</f>
        <v/>
      </c>
      <c r="CB57" s="18" t="str">
        <f ca="1">IF(CB$40="","",COUNTIFS(RESIDENTS!$O:$O,"Religious Exemption",RESIDENTS!$P:$P,"&lt;="&amp;CB$40,RESIDENTS!$H:$H,"",RESIDENTS!$I:$I,"")+
COUNTIFS(RESIDENTS!$O:$O,"Religious Exemption",RESIDENTS!$P:$P,"&lt;="&amp;CB$40,RESIDENTS!$H:$H,"",RESIDENTS!$I:$I,"&gt;="&amp;CB$39)+
COUNTIFS(RESIDENTS!$O:$O,"Religious Exemption",RESIDENTS!$P:$P,"&lt;="&amp;CB$40,RESIDENTS!$H:$H,"&lt;="&amp;CB$40,RESIDENTS!$I:$I,"")+
COUNTIFS(RESIDENTS!$O:$O,"Religious Exemption",RESIDENTS!$P:$P,"&lt;="&amp;CB$40,RESIDENTS!$H:$H,"&lt;="&amp;CB$40,RESIDENTS!$I:$I,"&gt;="&amp;CB$39))</f>
        <v/>
      </c>
      <c r="CC57" s="18" t="str">
        <f ca="1">IF(CC$40="","",COUNTIFS(RESIDENTS!$O:$O,"Religious Exemption",RESIDENTS!$P:$P,"&lt;="&amp;CC$40,RESIDENTS!$H:$H,"",RESIDENTS!$I:$I,"")+
COUNTIFS(RESIDENTS!$O:$O,"Religious Exemption",RESIDENTS!$P:$P,"&lt;="&amp;CC$40,RESIDENTS!$H:$H,"",RESIDENTS!$I:$I,"&gt;="&amp;CC$39)+
COUNTIFS(RESIDENTS!$O:$O,"Religious Exemption",RESIDENTS!$P:$P,"&lt;="&amp;CC$40,RESIDENTS!$H:$H,"&lt;="&amp;CC$40,RESIDENTS!$I:$I,"")+
COUNTIFS(RESIDENTS!$O:$O,"Religious Exemption",RESIDENTS!$P:$P,"&lt;="&amp;CC$40,RESIDENTS!$H:$H,"&lt;="&amp;CC$40,RESIDENTS!$I:$I,"&gt;="&amp;CC$39))</f>
        <v/>
      </c>
      <c r="CD57" s="18" t="str">
        <f ca="1">IF(CD$40="","",COUNTIFS(RESIDENTS!$O:$O,"Religious Exemption",RESIDENTS!$P:$P,"&lt;="&amp;CD$40,RESIDENTS!$H:$H,"",RESIDENTS!$I:$I,"")+
COUNTIFS(RESIDENTS!$O:$O,"Religious Exemption",RESIDENTS!$P:$P,"&lt;="&amp;CD$40,RESIDENTS!$H:$H,"",RESIDENTS!$I:$I,"&gt;="&amp;CD$39)+
COUNTIFS(RESIDENTS!$O:$O,"Religious Exemption",RESIDENTS!$P:$P,"&lt;="&amp;CD$40,RESIDENTS!$H:$H,"&lt;="&amp;CD$40,RESIDENTS!$I:$I,"")+
COUNTIFS(RESIDENTS!$O:$O,"Religious Exemption",RESIDENTS!$P:$P,"&lt;="&amp;CD$40,RESIDENTS!$H:$H,"&lt;="&amp;CD$40,RESIDENTS!$I:$I,"&gt;="&amp;CD$39))</f>
        <v/>
      </c>
      <c r="CE57" s="18" t="str">
        <f ca="1">IF(CE$40="","",COUNTIFS(RESIDENTS!$O:$O,"Religious Exemption",RESIDENTS!$P:$P,"&lt;="&amp;CE$40,RESIDENTS!$H:$H,"",RESIDENTS!$I:$I,"")+
COUNTIFS(RESIDENTS!$O:$O,"Religious Exemption",RESIDENTS!$P:$P,"&lt;="&amp;CE$40,RESIDENTS!$H:$H,"",RESIDENTS!$I:$I,"&gt;="&amp;CE$39)+
COUNTIFS(RESIDENTS!$O:$O,"Religious Exemption",RESIDENTS!$P:$P,"&lt;="&amp;CE$40,RESIDENTS!$H:$H,"&lt;="&amp;CE$40,RESIDENTS!$I:$I,"")+
COUNTIFS(RESIDENTS!$O:$O,"Religious Exemption",RESIDENTS!$P:$P,"&lt;="&amp;CE$40,RESIDENTS!$H:$H,"&lt;="&amp;CE$40,RESIDENTS!$I:$I,"&gt;="&amp;CE$39))</f>
        <v/>
      </c>
      <c r="CF57" s="18" t="str">
        <f ca="1">IF(CF$40="","",COUNTIFS(RESIDENTS!$O:$O,"Religious Exemption",RESIDENTS!$P:$P,"&lt;="&amp;CF$40,RESIDENTS!$H:$H,"",RESIDENTS!$I:$I,"")+
COUNTIFS(RESIDENTS!$O:$O,"Religious Exemption",RESIDENTS!$P:$P,"&lt;="&amp;CF$40,RESIDENTS!$H:$H,"",RESIDENTS!$I:$I,"&gt;="&amp;CF$39)+
COUNTIFS(RESIDENTS!$O:$O,"Religious Exemption",RESIDENTS!$P:$P,"&lt;="&amp;CF$40,RESIDENTS!$H:$H,"&lt;="&amp;CF$40,RESIDENTS!$I:$I,"")+
COUNTIFS(RESIDENTS!$O:$O,"Religious Exemption",RESIDENTS!$P:$P,"&lt;="&amp;CF$40,RESIDENTS!$H:$H,"&lt;="&amp;CF$40,RESIDENTS!$I:$I,"&gt;="&amp;CF$39))</f>
        <v/>
      </c>
      <c r="CG57" s="18" t="str">
        <f ca="1">IF(CG$40="","",COUNTIFS(RESIDENTS!$O:$O,"Religious Exemption",RESIDENTS!$P:$P,"&lt;="&amp;CG$40,RESIDENTS!$H:$H,"",RESIDENTS!$I:$I,"")+
COUNTIFS(RESIDENTS!$O:$O,"Religious Exemption",RESIDENTS!$P:$P,"&lt;="&amp;CG$40,RESIDENTS!$H:$H,"",RESIDENTS!$I:$I,"&gt;="&amp;CG$39)+
COUNTIFS(RESIDENTS!$O:$O,"Religious Exemption",RESIDENTS!$P:$P,"&lt;="&amp;CG$40,RESIDENTS!$H:$H,"&lt;="&amp;CG$40,RESIDENTS!$I:$I,"")+
COUNTIFS(RESIDENTS!$O:$O,"Religious Exemption",RESIDENTS!$P:$P,"&lt;="&amp;CG$40,RESIDENTS!$H:$H,"&lt;="&amp;CG$40,RESIDENTS!$I:$I,"&gt;="&amp;CG$39))</f>
        <v/>
      </c>
      <c r="CH57" s="18" t="str">
        <f ca="1">IF(CH$40="","",COUNTIFS(RESIDENTS!$O:$O,"Religious Exemption",RESIDENTS!$P:$P,"&lt;="&amp;CH$40,RESIDENTS!$H:$H,"",RESIDENTS!$I:$I,"")+
COUNTIFS(RESIDENTS!$O:$O,"Religious Exemption",RESIDENTS!$P:$P,"&lt;="&amp;CH$40,RESIDENTS!$H:$H,"",RESIDENTS!$I:$I,"&gt;="&amp;CH$39)+
COUNTIFS(RESIDENTS!$O:$O,"Religious Exemption",RESIDENTS!$P:$P,"&lt;="&amp;CH$40,RESIDENTS!$H:$H,"&lt;="&amp;CH$40,RESIDENTS!$I:$I,"")+
COUNTIFS(RESIDENTS!$O:$O,"Religious Exemption",RESIDENTS!$P:$P,"&lt;="&amp;CH$40,RESIDENTS!$H:$H,"&lt;="&amp;CH$40,RESIDENTS!$I:$I,"&gt;="&amp;CH$39))</f>
        <v/>
      </c>
      <c r="CI57" s="18" t="str">
        <f ca="1">IF(CI$40="","",COUNTIFS(RESIDENTS!$O:$O,"Religious Exemption",RESIDENTS!$P:$P,"&lt;="&amp;CI$40,RESIDENTS!$H:$H,"",RESIDENTS!$I:$I,"")+
COUNTIFS(RESIDENTS!$O:$O,"Religious Exemption",RESIDENTS!$P:$P,"&lt;="&amp;CI$40,RESIDENTS!$H:$H,"",RESIDENTS!$I:$I,"&gt;="&amp;CI$39)+
COUNTIFS(RESIDENTS!$O:$O,"Religious Exemption",RESIDENTS!$P:$P,"&lt;="&amp;CI$40,RESIDENTS!$H:$H,"&lt;="&amp;CI$40,RESIDENTS!$I:$I,"")+
COUNTIFS(RESIDENTS!$O:$O,"Religious Exemption",RESIDENTS!$P:$P,"&lt;="&amp;CI$40,RESIDENTS!$H:$H,"&lt;="&amp;CI$40,RESIDENTS!$I:$I,"&gt;="&amp;CI$39))</f>
        <v/>
      </c>
      <c r="CJ57" s="18" t="str">
        <f ca="1">IF(CJ$40="","",COUNTIFS(RESIDENTS!$O:$O,"Religious Exemption",RESIDENTS!$P:$P,"&lt;="&amp;CJ$40,RESIDENTS!$H:$H,"",RESIDENTS!$I:$I,"")+
COUNTIFS(RESIDENTS!$O:$O,"Religious Exemption",RESIDENTS!$P:$P,"&lt;="&amp;CJ$40,RESIDENTS!$H:$H,"",RESIDENTS!$I:$I,"&gt;="&amp;CJ$39)+
COUNTIFS(RESIDENTS!$O:$O,"Religious Exemption",RESIDENTS!$P:$P,"&lt;="&amp;CJ$40,RESIDENTS!$H:$H,"&lt;="&amp;CJ$40,RESIDENTS!$I:$I,"")+
COUNTIFS(RESIDENTS!$O:$O,"Religious Exemption",RESIDENTS!$P:$P,"&lt;="&amp;CJ$40,RESIDENTS!$H:$H,"&lt;="&amp;CJ$40,RESIDENTS!$I:$I,"&gt;="&amp;CJ$39))</f>
        <v/>
      </c>
      <c r="CK57" s="18" t="str">
        <f ca="1">IF(CK$40="","",COUNTIFS(RESIDENTS!$O:$O,"Religious Exemption",RESIDENTS!$P:$P,"&lt;="&amp;CK$40,RESIDENTS!$H:$H,"",RESIDENTS!$I:$I,"")+
COUNTIFS(RESIDENTS!$O:$O,"Religious Exemption",RESIDENTS!$P:$P,"&lt;="&amp;CK$40,RESIDENTS!$H:$H,"",RESIDENTS!$I:$I,"&gt;="&amp;CK$39)+
COUNTIFS(RESIDENTS!$O:$O,"Religious Exemption",RESIDENTS!$P:$P,"&lt;="&amp;CK$40,RESIDENTS!$H:$H,"&lt;="&amp;CK$40,RESIDENTS!$I:$I,"")+
COUNTIFS(RESIDENTS!$O:$O,"Religious Exemption",RESIDENTS!$P:$P,"&lt;="&amp;CK$40,RESIDENTS!$H:$H,"&lt;="&amp;CK$40,RESIDENTS!$I:$I,"&gt;="&amp;CK$39))</f>
        <v/>
      </c>
      <c r="CL57" s="18" t="str">
        <f ca="1">IF(CL$40="","",COUNTIFS(RESIDENTS!$O:$O,"Religious Exemption",RESIDENTS!$P:$P,"&lt;="&amp;CL$40,RESIDENTS!$H:$H,"",RESIDENTS!$I:$I,"")+
COUNTIFS(RESIDENTS!$O:$O,"Religious Exemption",RESIDENTS!$P:$P,"&lt;="&amp;CL$40,RESIDENTS!$H:$H,"",RESIDENTS!$I:$I,"&gt;="&amp;CL$39)+
COUNTIFS(RESIDENTS!$O:$O,"Religious Exemption",RESIDENTS!$P:$P,"&lt;="&amp;CL$40,RESIDENTS!$H:$H,"&lt;="&amp;CL$40,RESIDENTS!$I:$I,"")+
COUNTIFS(RESIDENTS!$O:$O,"Religious Exemption",RESIDENTS!$P:$P,"&lt;="&amp;CL$40,RESIDENTS!$H:$H,"&lt;="&amp;CL$40,RESIDENTS!$I:$I,"&gt;="&amp;CL$39))</f>
        <v/>
      </c>
      <c r="CM57" s="18" t="str">
        <f ca="1">IF(CM$40="","",COUNTIFS(RESIDENTS!$O:$O,"Religious Exemption",RESIDENTS!$P:$P,"&lt;="&amp;CM$40,RESIDENTS!$H:$H,"",RESIDENTS!$I:$I,"")+
COUNTIFS(RESIDENTS!$O:$O,"Religious Exemption",RESIDENTS!$P:$P,"&lt;="&amp;CM$40,RESIDENTS!$H:$H,"",RESIDENTS!$I:$I,"&gt;="&amp;CM$39)+
COUNTIFS(RESIDENTS!$O:$O,"Religious Exemption",RESIDENTS!$P:$P,"&lt;="&amp;CM$40,RESIDENTS!$H:$H,"&lt;="&amp;CM$40,RESIDENTS!$I:$I,"")+
COUNTIFS(RESIDENTS!$O:$O,"Religious Exemption",RESIDENTS!$P:$P,"&lt;="&amp;CM$40,RESIDENTS!$H:$H,"&lt;="&amp;CM$40,RESIDENTS!$I:$I,"&gt;="&amp;CM$39))</f>
        <v/>
      </c>
      <c r="CN57" s="18" t="str">
        <f ca="1">IF(CN$40="","",COUNTIFS(RESIDENTS!$O:$O,"Religious Exemption",RESIDENTS!$P:$P,"&lt;="&amp;CN$40,RESIDENTS!$H:$H,"",RESIDENTS!$I:$I,"")+
COUNTIFS(RESIDENTS!$O:$O,"Religious Exemption",RESIDENTS!$P:$P,"&lt;="&amp;CN$40,RESIDENTS!$H:$H,"",RESIDENTS!$I:$I,"&gt;="&amp;CN$39)+
COUNTIFS(RESIDENTS!$O:$O,"Religious Exemption",RESIDENTS!$P:$P,"&lt;="&amp;CN$40,RESIDENTS!$H:$H,"&lt;="&amp;CN$40,RESIDENTS!$I:$I,"")+
COUNTIFS(RESIDENTS!$O:$O,"Religious Exemption",RESIDENTS!$P:$P,"&lt;="&amp;CN$40,RESIDENTS!$H:$H,"&lt;="&amp;CN$40,RESIDENTS!$I:$I,"&gt;="&amp;CN$39))</f>
        <v/>
      </c>
      <c r="CO57" s="18" t="str">
        <f ca="1">IF(CO$40="","",COUNTIFS(RESIDENTS!$O:$O,"Religious Exemption",RESIDENTS!$P:$P,"&lt;="&amp;CO$40,RESIDENTS!$H:$H,"",RESIDENTS!$I:$I,"")+
COUNTIFS(RESIDENTS!$O:$O,"Religious Exemption",RESIDENTS!$P:$P,"&lt;="&amp;CO$40,RESIDENTS!$H:$H,"",RESIDENTS!$I:$I,"&gt;="&amp;CO$39)+
COUNTIFS(RESIDENTS!$O:$O,"Religious Exemption",RESIDENTS!$P:$P,"&lt;="&amp;CO$40,RESIDENTS!$H:$H,"&lt;="&amp;CO$40,RESIDENTS!$I:$I,"")+
COUNTIFS(RESIDENTS!$O:$O,"Religious Exemption",RESIDENTS!$P:$P,"&lt;="&amp;CO$40,RESIDENTS!$H:$H,"&lt;="&amp;CO$40,RESIDENTS!$I:$I,"&gt;="&amp;CO$39))</f>
        <v/>
      </c>
      <c r="CP57" s="18" t="str">
        <f ca="1">IF(CP$40="","",COUNTIFS(RESIDENTS!$O:$O,"Religious Exemption",RESIDENTS!$P:$P,"&lt;="&amp;CP$40,RESIDENTS!$H:$H,"",RESIDENTS!$I:$I,"")+
COUNTIFS(RESIDENTS!$O:$O,"Religious Exemption",RESIDENTS!$P:$P,"&lt;="&amp;CP$40,RESIDENTS!$H:$H,"",RESIDENTS!$I:$I,"&gt;="&amp;CP$39)+
COUNTIFS(RESIDENTS!$O:$O,"Religious Exemption",RESIDENTS!$P:$P,"&lt;="&amp;CP$40,RESIDENTS!$H:$H,"&lt;="&amp;CP$40,RESIDENTS!$I:$I,"")+
COUNTIFS(RESIDENTS!$O:$O,"Religious Exemption",RESIDENTS!$P:$P,"&lt;="&amp;CP$40,RESIDENTS!$H:$H,"&lt;="&amp;CP$40,RESIDENTS!$I:$I,"&gt;="&amp;CP$39))</f>
        <v/>
      </c>
      <c r="CQ57" s="18" t="str">
        <f ca="1">IF(CQ$40="","",COUNTIFS(RESIDENTS!$O:$O,"Religious Exemption",RESIDENTS!$P:$P,"&lt;="&amp;CQ$40,RESIDENTS!$H:$H,"",RESIDENTS!$I:$I,"")+
COUNTIFS(RESIDENTS!$O:$O,"Religious Exemption",RESIDENTS!$P:$P,"&lt;="&amp;CQ$40,RESIDENTS!$H:$H,"",RESIDENTS!$I:$I,"&gt;="&amp;CQ$39)+
COUNTIFS(RESIDENTS!$O:$O,"Religious Exemption",RESIDENTS!$P:$P,"&lt;="&amp;CQ$40,RESIDENTS!$H:$H,"&lt;="&amp;CQ$40,RESIDENTS!$I:$I,"")+
COUNTIFS(RESIDENTS!$O:$O,"Religious Exemption",RESIDENTS!$P:$P,"&lt;="&amp;CQ$40,RESIDENTS!$H:$H,"&lt;="&amp;CQ$40,RESIDENTS!$I:$I,"&gt;="&amp;CQ$39))</f>
        <v/>
      </c>
      <c r="CR57" s="18" t="str">
        <f ca="1">IF(CR$40="","",COUNTIFS(RESIDENTS!$O:$O,"Religious Exemption",RESIDENTS!$P:$P,"&lt;="&amp;CR$40,RESIDENTS!$H:$H,"",RESIDENTS!$I:$I,"")+
COUNTIFS(RESIDENTS!$O:$O,"Religious Exemption",RESIDENTS!$P:$P,"&lt;="&amp;CR$40,RESIDENTS!$H:$H,"",RESIDENTS!$I:$I,"&gt;="&amp;CR$39)+
COUNTIFS(RESIDENTS!$O:$O,"Religious Exemption",RESIDENTS!$P:$P,"&lt;="&amp;CR$40,RESIDENTS!$H:$H,"&lt;="&amp;CR$40,RESIDENTS!$I:$I,"")+
COUNTIFS(RESIDENTS!$O:$O,"Religious Exemption",RESIDENTS!$P:$P,"&lt;="&amp;CR$40,RESIDENTS!$H:$H,"&lt;="&amp;CR$40,RESIDENTS!$I:$I,"&gt;="&amp;CR$39))</f>
        <v/>
      </c>
      <c r="CS57" s="18" t="str">
        <f ca="1">IF(CS$40="","",COUNTIFS(RESIDENTS!$O:$O,"Religious Exemption",RESIDENTS!$P:$P,"&lt;="&amp;CS$40,RESIDENTS!$H:$H,"",RESIDENTS!$I:$I,"")+
COUNTIFS(RESIDENTS!$O:$O,"Religious Exemption",RESIDENTS!$P:$P,"&lt;="&amp;CS$40,RESIDENTS!$H:$H,"",RESIDENTS!$I:$I,"&gt;="&amp;CS$39)+
COUNTIFS(RESIDENTS!$O:$O,"Religious Exemption",RESIDENTS!$P:$P,"&lt;="&amp;CS$40,RESIDENTS!$H:$H,"&lt;="&amp;CS$40,RESIDENTS!$I:$I,"")+
COUNTIFS(RESIDENTS!$O:$O,"Religious Exemption",RESIDENTS!$P:$P,"&lt;="&amp;CS$40,RESIDENTS!$H:$H,"&lt;="&amp;CS$40,RESIDENTS!$I:$I,"&gt;="&amp;CS$39))</f>
        <v/>
      </c>
      <c r="CT57" s="18" t="str">
        <f ca="1">IF(CT$40="","",COUNTIFS(RESIDENTS!$O:$O,"Religious Exemption",RESIDENTS!$P:$P,"&lt;="&amp;CT$40,RESIDENTS!$H:$H,"",RESIDENTS!$I:$I,"")+
COUNTIFS(RESIDENTS!$O:$O,"Religious Exemption",RESIDENTS!$P:$P,"&lt;="&amp;CT$40,RESIDENTS!$H:$H,"",RESIDENTS!$I:$I,"&gt;="&amp;CT$39)+
COUNTIFS(RESIDENTS!$O:$O,"Religious Exemption",RESIDENTS!$P:$P,"&lt;="&amp;CT$40,RESIDENTS!$H:$H,"&lt;="&amp;CT$40,RESIDENTS!$I:$I,"")+
COUNTIFS(RESIDENTS!$O:$O,"Religious Exemption",RESIDENTS!$P:$P,"&lt;="&amp;CT$40,RESIDENTS!$H:$H,"&lt;="&amp;CT$40,RESIDENTS!$I:$I,"&gt;="&amp;CT$39))</f>
        <v/>
      </c>
      <c r="CU57" s="18" t="str">
        <f ca="1">IF(CU$40="","",COUNTIFS(RESIDENTS!$O:$O,"Religious Exemption",RESIDENTS!$P:$P,"&lt;="&amp;CU$40,RESIDENTS!$H:$H,"",RESIDENTS!$I:$I,"")+
COUNTIFS(RESIDENTS!$O:$O,"Religious Exemption",RESIDENTS!$P:$P,"&lt;="&amp;CU$40,RESIDENTS!$H:$H,"",RESIDENTS!$I:$I,"&gt;="&amp;CU$39)+
COUNTIFS(RESIDENTS!$O:$O,"Religious Exemption",RESIDENTS!$P:$P,"&lt;="&amp;CU$40,RESIDENTS!$H:$H,"&lt;="&amp;CU$40,RESIDENTS!$I:$I,"")+
COUNTIFS(RESIDENTS!$O:$O,"Religious Exemption",RESIDENTS!$P:$P,"&lt;="&amp;CU$40,RESIDENTS!$H:$H,"&lt;="&amp;CU$40,RESIDENTS!$I:$I,"&gt;="&amp;CU$39))</f>
        <v/>
      </c>
      <c r="CV57" s="18" t="str">
        <f ca="1">IF(CV$40="","",COUNTIFS(RESIDENTS!$O:$O,"Religious Exemption",RESIDENTS!$P:$P,"&lt;="&amp;CV$40,RESIDENTS!$H:$H,"",RESIDENTS!$I:$I,"")+
COUNTIFS(RESIDENTS!$O:$O,"Religious Exemption",RESIDENTS!$P:$P,"&lt;="&amp;CV$40,RESIDENTS!$H:$H,"",RESIDENTS!$I:$I,"&gt;="&amp;CV$39)+
COUNTIFS(RESIDENTS!$O:$O,"Religious Exemption",RESIDENTS!$P:$P,"&lt;="&amp;CV$40,RESIDENTS!$H:$H,"&lt;="&amp;CV$40,RESIDENTS!$I:$I,"")+
COUNTIFS(RESIDENTS!$O:$O,"Religious Exemption",RESIDENTS!$P:$P,"&lt;="&amp;CV$40,RESIDENTS!$H:$H,"&lt;="&amp;CV$40,RESIDENTS!$I:$I,"&gt;="&amp;CV$39))</f>
        <v/>
      </c>
      <c r="CW57" s="18" t="str">
        <f ca="1">IF(CW$40="","",COUNTIFS(RESIDENTS!$O:$O,"Religious Exemption",RESIDENTS!$P:$P,"&lt;="&amp;CW$40,RESIDENTS!$H:$H,"",RESIDENTS!$I:$I,"")+
COUNTIFS(RESIDENTS!$O:$O,"Religious Exemption",RESIDENTS!$P:$P,"&lt;="&amp;CW$40,RESIDENTS!$H:$H,"",RESIDENTS!$I:$I,"&gt;="&amp;CW$39)+
COUNTIFS(RESIDENTS!$O:$O,"Religious Exemption",RESIDENTS!$P:$P,"&lt;="&amp;CW$40,RESIDENTS!$H:$H,"&lt;="&amp;CW$40,RESIDENTS!$I:$I,"")+
COUNTIFS(RESIDENTS!$O:$O,"Religious Exemption",RESIDENTS!$P:$P,"&lt;="&amp;CW$40,RESIDENTS!$H:$H,"&lt;="&amp;CW$40,RESIDENTS!$I:$I,"&gt;="&amp;CW$39))</f>
        <v/>
      </c>
      <c r="CX57" s="18" t="str">
        <f ca="1">IF(CX$40="","",COUNTIFS(RESIDENTS!$O:$O,"Religious Exemption",RESIDENTS!$P:$P,"&lt;="&amp;CX$40,RESIDENTS!$H:$H,"",RESIDENTS!$I:$I,"")+
COUNTIFS(RESIDENTS!$O:$O,"Religious Exemption",RESIDENTS!$P:$P,"&lt;="&amp;CX$40,RESIDENTS!$H:$H,"",RESIDENTS!$I:$I,"&gt;="&amp;CX$39)+
COUNTIFS(RESIDENTS!$O:$O,"Religious Exemption",RESIDENTS!$P:$P,"&lt;="&amp;CX$40,RESIDENTS!$H:$H,"&lt;="&amp;CX$40,RESIDENTS!$I:$I,"")+
COUNTIFS(RESIDENTS!$O:$O,"Religious Exemption",RESIDENTS!$P:$P,"&lt;="&amp;CX$40,RESIDENTS!$H:$H,"&lt;="&amp;CX$40,RESIDENTS!$I:$I,"&gt;="&amp;CX$39))</f>
        <v/>
      </c>
      <c r="CY57" s="18" t="str">
        <f ca="1">IF(CY$40="","",COUNTIFS(RESIDENTS!$O:$O,"Religious Exemption",RESIDENTS!$P:$P,"&lt;="&amp;CY$40,RESIDENTS!$H:$H,"",RESIDENTS!$I:$I,"")+
COUNTIFS(RESIDENTS!$O:$O,"Religious Exemption",RESIDENTS!$P:$P,"&lt;="&amp;CY$40,RESIDENTS!$H:$H,"",RESIDENTS!$I:$I,"&gt;="&amp;CY$39)+
COUNTIFS(RESIDENTS!$O:$O,"Religious Exemption",RESIDENTS!$P:$P,"&lt;="&amp;CY$40,RESIDENTS!$H:$H,"&lt;="&amp;CY$40,RESIDENTS!$I:$I,"")+
COUNTIFS(RESIDENTS!$O:$O,"Religious Exemption",RESIDENTS!$P:$P,"&lt;="&amp;CY$40,RESIDENTS!$H:$H,"&lt;="&amp;CY$40,RESIDENTS!$I:$I,"&gt;="&amp;CY$39))</f>
        <v/>
      </c>
      <c r="CZ57" s="18" t="str">
        <f ca="1">IF(CZ$40="","",COUNTIFS(RESIDENTS!$O:$O,"Religious Exemption",RESIDENTS!$P:$P,"&lt;="&amp;CZ$40,RESIDENTS!$H:$H,"",RESIDENTS!$I:$I,"")+
COUNTIFS(RESIDENTS!$O:$O,"Religious Exemption",RESIDENTS!$P:$P,"&lt;="&amp;CZ$40,RESIDENTS!$H:$H,"",RESIDENTS!$I:$I,"&gt;="&amp;CZ$39)+
COUNTIFS(RESIDENTS!$O:$O,"Religious Exemption",RESIDENTS!$P:$P,"&lt;="&amp;CZ$40,RESIDENTS!$H:$H,"&lt;="&amp;CZ$40,RESIDENTS!$I:$I,"")+
COUNTIFS(RESIDENTS!$O:$O,"Religious Exemption",RESIDENTS!$P:$P,"&lt;="&amp;CZ$40,RESIDENTS!$H:$H,"&lt;="&amp;CZ$40,RESIDENTS!$I:$I,"&gt;="&amp;CZ$39))</f>
        <v/>
      </c>
      <c r="DA57" s="18" t="str">
        <f ca="1">IF(DA$40="","",COUNTIFS(RESIDENTS!$O:$O,"Religious Exemption",RESIDENTS!$P:$P,"&lt;="&amp;DA$40,RESIDENTS!$H:$H,"",RESIDENTS!$I:$I,"")+
COUNTIFS(RESIDENTS!$O:$O,"Religious Exemption",RESIDENTS!$P:$P,"&lt;="&amp;DA$40,RESIDENTS!$H:$H,"",RESIDENTS!$I:$I,"&gt;="&amp;DA$39)+
COUNTIFS(RESIDENTS!$O:$O,"Religious Exemption",RESIDENTS!$P:$P,"&lt;="&amp;DA$40,RESIDENTS!$H:$H,"&lt;="&amp;DA$40,RESIDENTS!$I:$I,"")+
COUNTIFS(RESIDENTS!$O:$O,"Religious Exemption",RESIDENTS!$P:$P,"&lt;="&amp;DA$40,RESIDENTS!$H:$H,"&lt;="&amp;DA$40,RESIDENTS!$I:$I,"&gt;="&amp;DA$39))</f>
        <v/>
      </c>
      <c r="DB57" s="18" t="str">
        <f ca="1">IF(DB$40="","",COUNTIFS(RESIDENTS!$O:$O,"Religious Exemption",RESIDENTS!$P:$P,"&lt;="&amp;DB$40,RESIDENTS!$H:$H,"",RESIDENTS!$I:$I,"")+
COUNTIFS(RESIDENTS!$O:$O,"Religious Exemption",RESIDENTS!$P:$P,"&lt;="&amp;DB$40,RESIDENTS!$H:$H,"",RESIDENTS!$I:$I,"&gt;="&amp;DB$39)+
COUNTIFS(RESIDENTS!$O:$O,"Religious Exemption",RESIDENTS!$P:$P,"&lt;="&amp;DB$40,RESIDENTS!$H:$H,"&lt;="&amp;DB$40,RESIDENTS!$I:$I,"")+
COUNTIFS(RESIDENTS!$O:$O,"Religious Exemption",RESIDENTS!$P:$P,"&lt;="&amp;DB$40,RESIDENTS!$H:$H,"&lt;="&amp;DB$40,RESIDENTS!$I:$I,"&gt;="&amp;DB$39))</f>
        <v/>
      </c>
      <c r="DC57" s="18" t="str">
        <f ca="1">IF(DC$40="","",COUNTIFS(RESIDENTS!$O:$O,"Religious Exemption",RESIDENTS!$P:$P,"&lt;="&amp;DC$40,RESIDENTS!$H:$H,"",RESIDENTS!$I:$I,"")+
COUNTIFS(RESIDENTS!$O:$O,"Religious Exemption",RESIDENTS!$P:$P,"&lt;="&amp;DC$40,RESIDENTS!$H:$H,"",RESIDENTS!$I:$I,"&gt;="&amp;DC$39)+
COUNTIFS(RESIDENTS!$O:$O,"Religious Exemption",RESIDENTS!$P:$P,"&lt;="&amp;DC$40,RESIDENTS!$H:$H,"&lt;="&amp;DC$40,RESIDENTS!$I:$I,"")+
COUNTIFS(RESIDENTS!$O:$O,"Religious Exemption",RESIDENTS!$P:$P,"&lt;="&amp;DC$40,RESIDENTS!$H:$H,"&lt;="&amp;DC$40,RESIDENTS!$I:$I,"&gt;="&amp;DC$39))</f>
        <v/>
      </c>
      <c r="DD57" s="18" t="str">
        <f ca="1">IF(DD$40="","",COUNTIFS(RESIDENTS!$O:$O,"Religious Exemption",RESIDENTS!$P:$P,"&lt;="&amp;DD$40,RESIDENTS!$H:$H,"",RESIDENTS!$I:$I,"")+
COUNTIFS(RESIDENTS!$O:$O,"Religious Exemption",RESIDENTS!$P:$P,"&lt;="&amp;DD$40,RESIDENTS!$H:$H,"",RESIDENTS!$I:$I,"&gt;="&amp;DD$39)+
COUNTIFS(RESIDENTS!$O:$O,"Religious Exemption",RESIDENTS!$P:$P,"&lt;="&amp;DD$40,RESIDENTS!$H:$H,"&lt;="&amp;DD$40,RESIDENTS!$I:$I,"")+
COUNTIFS(RESIDENTS!$O:$O,"Religious Exemption",RESIDENTS!$P:$P,"&lt;="&amp;DD$40,RESIDENTS!$H:$H,"&lt;="&amp;DD$40,RESIDENTS!$I:$I,"&gt;="&amp;DD$39))</f>
        <v/>
      </c>
      <c r="DE57" s="18" t="str">
        <f ca="1">IF(DE$40="","",COUNTIFS(RESIDENTS!$O:$O,"Religious Exemption",RESIDENTS!$P:$P,"&lt;="&amp;DE$40,RESIDENTS!$H:$H,"",RESIDENTS!$I:$I,"")+
COUNTIFS(RESIDENTS!$O:$O,"Religious Exemption",RESIDENTS!$P:$P,"&lt;="&amp;DE$40,RESIDENTS!$H:$H,"",RESIDENTS!$I:$I,"&gt;="&amp;DE$39)+
COUNTIFS(RESIDENTS!$O:$O,"Religious Exemption",RESIDENTS!$P:$P,"&lt;="&amp;DE$40,RESIDENTS!$H:$H,"&lt;="&amp;DE$40,RESIDENTS!$I:$I,"")+
COUNTIFS(RESIDENTS!$O:$O,"Religious Exemption",RESIDENTS!$P:$P,"&lt;="&amp;DE$40,RESIDENTS!$H:$H,"&lt;="&amp;DE$40,RESIDENTS!$I:$I,"&gt;="&amp;DE$39))</f>
        <v/>
      </c>
      <c r="DF57" s="18" t="str">
        <f ca="1">IF(DF$40="","",COUNTIFS(RESIDENTS!$O:$O,"Religious Exemption",RESIDENTS!$P:$P,"&lt;="&amp;DF$40,RESIDENTS!$H:$H,"",RESIDENTS!$I:$I,"")+
COUNTIFS(RESIDENTS!$O:$O,"Religious Exemption",RESIDENTS!$P:$P,"&lt;="&amp;DF$40,RESIDENTS!$H:$H,"",RESIDENTS!$I:$I,"&gt;="&amp;DF$39)+
COUNTIFS(RESIDENTS!$O:$O,"Religious Exemption",RESIDENTS!$P:$P,"&lt;="&amp;DF$40,RESIDENTS!$H:$H,"&lt;="&amp;DF$40,RESIDENTS!$I:$I,"")+
COUNTIFS(RESIDENTS!$O:$O,"Religious Exemption",RESIDENTS!$P:$P,"&lt;="&amp;DF$40,RESIDENTS!$H:$H,"&lt;="&amp;DF$40,RESIDENTS!$I:$I,"&gt;="&amp;DF$39))</f>
        <v/>
      </c>
      <c r="DG57" s="18" t="str">
        <f ca="1">IF(DG$40="","",COUNTIFS(RESIDENTS!$O:$O,"Religious Exemption",RESIDENTS!$P:$P,"&lt;="&amp;DG$40,RESIDENTS!$H:$H,"",RESIDENTS!$I:$I,"")+
COUNTIFS(RESIDENTS!$O:$O,"Religious Exemption",RESIDENTS!$P:$P,"&lt;="&amp;DG$40,RESIDENTS!$H:$H,"",RESIDENTS!$I:$I,"&gt;="&amp;DG$39)+
COUNTIFS(RESIDENTS!$O:$O,"Religious Exemption",RESIDENTS!$P:$P,"&lt;="&amp;DG$40,RESIDENTS!$H:$H,"&lt;="&amp;DG$40,RESIDENTS!$I:$I,"")+
COUNTIFS(RESIDENTS!$O:$O,"Religious Exemption",RESIDENTS!$P:$P,"&lt;="&amp;DG$40,RESIDENTS!$H:$H,"&lt;="&amp;DG$40,RESIDENTS!$I:$I,"&gt;="&amp;DG$39))</f>
        <v/>
      </c>
      <c r="DH57" s="18" t="str">
        <f ca="1">IF(DH$40="","",COUNTIFS(RESIDENTS!$O:$O,"Religious Exemption",RESIDENTS!$P:$P,"&lt;="&amp;DH$40,RESIDENTS!$H:$H,"",RESIDENTS!$I:$I,"")+
COUNTIFS(RESIDENTS!$O:$O,"Religious Exemption",RESIDENTS!$P:$P,"&lt;="&amp;DH$40,RESIDENTS!$H:$H,"",RESIDENTS!$I:$I,"&gt;="&amp;DH$39)+
COUNTIFS(RESIDENTS!$O:$O,"Religious Exemption",RESIDENTS!$P:$P,"&lt;="&amp;DH$40,RESIDENTS!$H:$H,"&lt;="&amp;DH$40,RESIDENTS!$I:$I,"")+
COUNTIFS(RESIDENTS!$O:$O,"Religious Exemption",RESIDENTS!$P:$P,"&lt;="&amp;DH$40,RESIDENTS!$H:$H,"&lt;="&amp;DH$40,RESIDENTS!$I:$I,"&gt;="&amp;DH$39))</f>
        <v/>
      </c>
      <c r="DI57" s="18" t="str">
        <f ca="1">IF(DI$40="","",COUNTIFS(RESIDENTS!$O:$O,"Religious Exemption",RESIDENTS!$P:$P,"&lt;="&amp;DI$40,RESIDENTS!$H:$H,"",RESIDENTS!$I:$I,"")+
COUNTIFS(RESIDENTS!$O:$O,"Religious Exemption",RESIDENTS!$P:$P,"&lt;="&amp;DI$40,RESIDENTS!$H:$H,"",RESIDENTS!$I:$I,"&gt;="&amp;DI$39)+
COUNTIFS(RESIDENTS!$O:$O,"Religious Exemption",RESIDENTS!$P:$P,"&lt;="&amp;DI$40,RESIDENTS!$H:$H,"&lt;="&amp;DI$40,RESIDENTS!$I:$I,"")+
COUNTIFS(RESIDENTS!$O:$O,"Religious Exemption",RESIDENTS!$P:$P,"&lt;="&amp;DI$40,RESIDENTS!$H:$H,"&lt;="&amp;DI$40,RESIDENTS!$I:$I,"&gt;="&amp;DI$39))</f>
        <v/>
      </c>
      <c r="DJ57" s="18" t="str">
        <f ca="1">IF(DJ$40="","",COUNTIFS(RESIDENTS!$O:$O,"Religious Exemption",RESIDENTS!$P:$P,"&lt;="&amp;DJ$40,RESIDENTS!$H:$H,"",RESIDENTS!$I:$I,"")+
COUNTIFS(RESIDENTS!$O:$O,"Religious Exemption",RESIDENTS!$P:$P,"&lt;="&amp;DJ$40,RESIDENTS!$H:$H,"",RESIDENTS!$I:$I,"&gt;="&amp;DJ$39)+
COUNTIFS(RESIDENTS!$O:$O,"Religious Exemption",RESIDENTS!$P:$P,"&lt;="&amp;DJ$40,RESIDENTS!$H:$H,"&lt;="&amp;DJ$40,RESIDENTS!$I:$I,"")+
COUNTIFS(RESIDENTS!$O:$O,"Religious Exemption",RESIDENTS!$P:$P,"&lt;="&amp;DJ$40,RESIDENTS!$H:$H,"&lt;="&amp;DJ$40,RESIDENTS!$I:$I,"&gt;="&amp;DJ$39))</f>
        <v/>
      </c>
      <c r="DK57" s="18" t="str">
        <f ca="1">IF(DK$40="","",COUNTIFS(RESIDENTS!$O:$O,"Religious Exemption",RESIDENTS!$P:$P,"&lt;="&amp;DK$40,RESIDENTS!$H:$H,"",RESIDENTS!$I:$I,"")+
COUNTIFS(RESIDENTS!$O:$O,"Religious Exemption",RESIDENTS!$P:$P,"&lt;="&amp;DK$40,RESIDENTS!$H:$H,"",RESIDENTS!$I:$I,"&gt;="&amp;DK$39)+
COUNTIFS(RESIDENTS!$O:$O,"Religious Exemption",RESIDENTS!$P:$P,"&lt;="&amp;DK$40,RESIDENTS!$H:$H,"&lt;="&amp;DK$40,RESIDENTS!$I:$I,"")+
COUNTIFS(RESIDENTS!$O:$O,"Religious Exemption",RESIDENTS!$P:$P,"&lt;="&amp;DK$40,RESIDENTS!$H:$H,"&lt;="&amp;DK$40,RESIDENTS!$I:$I,"&gt;="&amp;DK$39))</f>
        <v/>
      </c>
      <c r="DL57" s="18" t="str">
        <f ca="1">IF(DL$40="","",COUNTIFS(RESIDENTS!$O:$O,"Religious Exemption",RESIDENTS!$P:$P,"&lt;="&amp;DL$40,RESIDENTS!$H:$H,"",RESIDENTS!$I:$I,"")+
COUNTIFS(RESIDENTS!$O:$O,"Religious Exemption",RESIDENTS!$P:$P,"&lt;="&amp;DL$40,RESIDENTS!$H:$H,"",RESIDENTS!$I:$I,"&gt;="&amp;DL$39)+
COUNTIFS(RESIDENTS!$O:$O,"Religious Exemption",RESIDENTS!$P:$P,"&lt;="&amp;DL$40,RESIDENTS!$H:$H,"&lt;="&amp;DL$40,RESIDENTS!$I:$I,"")+
COUNTIFS(RESIDENTS!$O:$O,"Religious Exemption",RESIDENTS!$P:$P,"&lt;="&amp;DL$40,RESIDENTS!$H:$H,"&lt;="&amp;DL$40,RESIDENTS!$I:$I,"&gt;="&amp;DL$39))</f>
        <v/>
      </c>
      <c r="DM57" s="18" t="str">
        <f ca="1">IF(DM$40="","",COUNTIFS(RESIDENTS!$O:$O,"Religious Exemption",RESIDENTS!$P:$P,"&lt;="&amp;DM$40,RESIDENTS!$H:$H,"",RESIDENTS!$I:$I,"")+
COUNTIFS(RESIDENTS!$O:$O,"Religious Exemption",RESIDENTS!$P:$P,"&lt;="&amp;DM$40,RESIDENTS!$H:$H,"",RESIDENTS!$I:$I,"&gt;="&amp;DM$39)+
COUNTIFS(RESIDENTS!$O:$O,"Religious Exemption",RESIDENTS!$P:$P,"&lt;="&amp;DM$40,RESIDENTS!$H:$H,"&lt;="&amp;DM$40,RESIDENTS!$I:$I,"")+
COUNTIFS(RESIDENTS!$O:$O,"Religious Exemption",RESIDENTS!$P:$P,"&lt;="&amp;DM$40,RESIDENTS!$H:$H,"&lt;="&amp;DM$40,RESIDENTS!$I:$I,"&gt;="&amp;DM$39))</f>
        <v/>
      </c>
      <c r="DN57" s="18" t="str">
        <f ca="1">IF(DN$40="","",COUNTIFS(RESIDENTS!$O:$O,"Religious Exemption",RESIDENTS!$P:$P,"&lt;="&amp;DN$40,RESIDENTS!$H:$H,"",RESIDENTS!$I:$I,"")+
COUNTIFS(RESIDENTS!$O:$O,"Religious Exemption",RESIDENTS!$P:$P,"&lt;="&amp;DN$40,RESIDENTS!$H:$H,"",RESIDENTS!$I:$I,"&gt;="&amp;DN$39)+
COUNTIFS(RESIDENTS!$O:$O,"Religious Exemption",RESIDENTS!$P:$P,"&lt;="&amp;DN$40,RESIDENTS!$H:$H,"&lt;="&amp;DN$40,RESIDENTS!$I:$I,"")+
COUNTIFS(RESIDENTS!$O:$O,"Religious Exemption",RESIDENTS!$P:$P,"&lt;="&amp;DN$40,RESIDENTS!$H:$H,"&lt;="&amp;DN$40,RESIDENTS!$I:$I,"&gt;="&amp;DN$39))</f>
        <v/>
      </c>
      <c r="DO57" s="18" t="str">
        <f ca="1">IF(DO$40="","",COUNTIFS(RESIDENTS!$O:$O,"Religious Exemption",RESIDENTS!$P:$P,"&lt;="&amp;DO$40,RESIDENTS!$H:$H,"",RESIDENTS!$I:$I,"")+
COUNTIFS(RESIDENTS!$O:$O,"Religious Exemption",RESIDENTS!$P:$P,"&lt;="&amp;DO$40,RESIDENTS!$H:$H,"",RESIDENTS!$I:$I,"&gt;="&amp;DO$39)+
COUNTIFS(RESIDENTS!$O:$O,"Religious Exemption",RESIDENTS!$P:$P,"&lt;="&amp;DO$40,RESIDENTS!$H:$H,"&lt;="&amp;DO$40,RESIDENTS!$I:$I,"")+
COUNTIFS(RESIDENTS!$O:$O,"Religious Exemption",RESIDENTS!$P:$P,"&lt;="&amp;DO$40,RESIDENTS!$H:$H,"&lt;="&amp;DO$40,RESIDENTS!$I:$I,"&gt;="&amp;DO$39))</f>
        <v/>
      </c>
      <c r="DP57" s="18" t="str">
        <f ca="1">IF(DP$40="","",COUNTIFS(RESIDENTS!$O:$O,"Religious Exemption",RESIDENTS!$P:$P,"&lt;="&amp;DP$40,RESIDENTS!$H:$H,"",RESIDENTS!$I:$I,"")+
COUNTIFS(RESIDENTS!$O:$O,"Religious Exemption",RESIDENTS!$P:$P,"&lt;="&amp;DP$40,RESIDENTS!$H:$H,"",RESIDENTS!$I:$I,"&gt;="&amp;DP$39)+
COUNTIFS(RESIDENTS!$O:$O,"Religious Exemption",RESIDENTS!$P:$P,"&lt;="&amp;DP$40,RESIDENTS!$H:$H,"&lt;="&amp;DP$40,RESIDENTS!$I:$I,"")+
COUNTIFS(RESIDENTS!$O:$O,"Religious Exemption",RESIDENTS!$P:$P,"&lt;="&amp;DP$40,RESIDENTS!$H:$H,"&lt;="&amp;DP$40,RESIDENTS!$I:$I,"&gt;="&amp;DP$39))</f>
        <v/>
      </c>
      <c r="DQ57" s="18" t="str">
        <f ca="1">IF(DQ$40="","",COUNTIFS(RESIDENTS!$O:$O,"Religious Exemption",RESIDENTS!$P:$P,"&lt;="&amp;DQ$40,RESIDENTS!$H:$H,"",RESIDENTS!$I:$I,"")+
COUNTIFS(RESIDENTS!$O:$O,"Religious Exemption",RESIDENTS!$P:$P,"&lt;="&amp;DQ$40,RESIDENTS!$H:$H,"",RESIDENTS!$I:$I,"&gt;="&amp;DQ$39)+
COUNTIFS(RESIDENTS!$O:$O,"Religious Exemption",RESIDENTS!$P:$P,"&lt;="&amp;DQ$40,RESIDENTS!$H:$H,"&lt;="&amp;DQ$40,RESIDENTS!$I:$I,"")+
COUNTIFS(RESIDENTS!$O:$O,"Religious Exemption",RESIDENTS!$P:$P,"&lt;="&amp;DQ$40,RESIDENTS!$H:$H,"&lt;="&amp;DQ$40,RESIDENTS!$I:$I,"&gt;="&amp;DQ$39))</f>
        <v/>
      </c>
      <c r="DR57" s="18" t="str">
        <f ca="1">IF(DR$40="","",COUNTIFS(RESIDENTS!$O:$O,"Religious Exemption",RESIDENTS!$P:$P,"&lt;="&amp;DR$40,RESIDENTS!$H:$H,"",RESIDENTS!$I:$I,"")+
COUNTIFS(RESIDENTS!$O:$O,"Religious Exemption",RESIDENTS!$P:$P,"&lt;="&amp;DR$40,RESIDENTS!$H:$H,"",RESIDENTS!$I:$I,"&gt;="&amp;DR$39)+
COUNTIFS(RESIDENTS!$O:$O,"Religious Exemption",RESIDENTS!$P:$P,"&lt;="&amp;DR$40,RESIDENTS!$H:$H,"&lt;="&amp;DR$40,RESIDENTS!$I:$I,"")+
COUNTIFS(RESIDENTS!$O:$O,"Religious Exemption",RESIDENTS!$P:$P,"&lt;="&amp;DR$40,RESIDENTS!$H:$H,"&lt;="&amp;DR$40,RESIDENTS!$I:$I,"&gt;="&amp;DR$39))</f>
        <v/>
      </c>
      <c r="DS57" s="18" t="str">
        <f ca="1">IF(DS$40="","",COUNTIFS(RESIDENTS!$O:$O,"Religious Exemption",RESIDENTS!$P:$P,"&lt;="&amp;DS$40,RESIDENTS!$H:$H,"",RESIDENTS!$I:$I,"")+
COUNTIFS(RESIDENTS!$O:$O,"Religious Exemption",RESIDENTS!$P:$P,"&lt;="&amp;DS$40,RESIDENTS!$H:$H,"",RESIDENTS!$I:$I,"&gt;="&amp;DS$39)+
COUNTIFS(RESIDENTS!$O:$O,"Religious Exemption",RESIDENTS!$P:$P,"&lt;="&amp;DS$40,RESIDENTS!$H:$H,"&lt;="&amp;DS$40,RESIDENTS!$I:$I,"")+
COUNTIFS(RESIDENTS!$O:$O,"Religious Exemption",RESIDENTS!$P:$P,"&lt;="&amp;DS$40,RESIDENTS!$H:$H,"&lt;="&amp;DS$40,RESIDENTS!$I:$I,"&gt;="&amp;DS$39))</f>
        <v/>
      </c>
      <c r="DT57" s="18" t="str">
        <f ca="1">IF(DT$40="","",COUNTIFS(RESIDENTS!$O:$O,"Religious Exemption",RESIDENTS!$P:$P,"&lt;="&amp;DT$40,RESIDENTS!$H:$H,"",RESIDENTS!$I:$I,"")+
COUNTIFS(RESIDENTS!$O:$O,"Religious Exemption",RESIDENTS!$P:$P,"&lt;="&amp;DT$40,RESIDENTS!$H:$H,"",RESIDENTS!$I:$I,"&gt;="&amp;DT$39)+
COUNTIFS(RESIDENTS!$O:$O,"Religious Exemption",RESIDENTS!$P:$P,"&lt;="&amp;DT$40,RESIDENTS!$H:$H,"&lt;="&amp;DT$40,RESIDENTS!$I:$I,"")+
COUNTIFS(RESIDENTS!$O:$O,"Religious Exemption",RESIDENTS!$P:$P,"&lt;="&amp;DT$40,RESIDENTS!$H:$H,"&lt;="&amp;DT$40,RESIDENTS!$I:$I,"&gt;="&amp;DT$39))</f>
        <v/>
      </c>
      <c r="DU57" s="18" t="str">
        <f ca="1">IF(DU$40="","",COUNTIFS(RESIDENTS!$O:$O,"Religious Exemption",RESIDENTS!$P:$P,"&lt;="&amp;DU$40,RESIDENTS!$H:$H,"",RESIDENTS!$I:$I,"")+
COUNTIFS(RESIDENTS!$O:$O,"Religious Exemption",RESIDENTS!$P:$P,"&lt;="&amp;DU$40,RESIDENTS!$H:$H,"",RESIDENTS!$I:$I,"&gt;="&amp;DU$39)+
COUNTIFS(RESIDENTS!$O:$O,"Religious Exemption",RESIDENTS!$P:$P,"&lt;="&amp;DU$40,RESIDENTS!$H:$H,"&lt;="&amp;DU$40,RESIDENTS!$I:$I,"")+
COUNTIFS(RESIDENTS!$O:$O,"Religious Exemption",RESIDENTS!$P:$P,"&lt;="&amp;DU$40,RESIDENTS!$H:$H,"&lt;="&amp;DU$40,RESIDENTS!$I:$I,"&gt;="&amp;DU$39))</f>
        <v/>
      </c>
      <c r="DV57" s="18" t="str">
        <f ca="1">IF(DV$40="","",COUNTIFS(RESIDENTS!$O:$O,"Religious Exemption",RESIDENTS!$P:$P,"&lt;="&amp;DV$40,RESIDENTS!$H:$H,"",RESIDENTS!$I:$I,"")+
COUNTIFS(RESIDENTS!$O:$O,"Religious Exemption",RESIDENTS!$P:$P,"&lt;="&amp;DV$40,RESIDENTS!$H:$H,"",RESIDENTS!$I:$I,"&gt;="&amp;DV$39)+
COUNTIFS(RESIDENTS!$O:$O,"Religious Exemption",RESIDENTS!$P:$P,"&lt;="&amp;DV$40,RESIDENTS!$H:$H,"&lt;="&amp;DV$40,RESIDENTS!$I:$I,"")+
COUNTIFS(RESIDENTS!$O:$O,"Religious Exemption",RESIDENTS!$P:$P,"&lt;="&amp;DV$40,RESIDENTS!$H:$H,"&lt;="&amp;DV$40,RESIDENTS!$I:$I,"&gt;="&amp;DV$39))</f>
        <v/>
      </c>
      <c r="DW57" s="18" t="str">
        <f ca="1">IF(DW$40="","",COUNTIFS(RESIDENTS!$O:$O,"Religious Exemption",RESIDENTS!$P:$P,"&lt;="&amp;DW$40,RESIDENTS!$H:$H,"",RESIDENTS!$I:$I,"")+
COUNTIFS(RESIDENTS!$O:$O,"Religious Exemption",RESIDENTS!$P:$P,"&lt;="&amp;DW$40,RESIDENTS!$H:$H,"",RESIDENTS!$I:$I,"&gt;="&amp;DW$39)+
COUNTIFS(RESIDENTS!$O:$O,"Religious Exemption",RESIDENTS!$P:$P,"&lt;="&amp;DW$40,RESIDENTS!$H:$H,"&lt;="&amp;DW$40,RESIDENTS!$I:$I,"")+
COUNTIFS(RESIDENTS!$O:$O,"Religious Exemption",RESIDENTS!$P:$P,"&lt;="&amp;DW$40,RESIDENTS!$H:$H,"&lt;="&amp;DW$40,RESIDENTS!$I:$I,"&gt;="&amp;DW$39))</f>
        <v/>
      </c>
      <c r="DX57" s="18" t="str">
        <f ca="1">IF(DX$40="","",COUNTIFS(RESIDENTS!$O:$O,"Religious Exemption",RESIDENTS!$P:$P,"&lt;="&amp;DX$40,RESIDENTS!$H:$H,"",RESIDENTS!$I:$I,"")+
COUNTIFS(RESIDENTS!$O:$O,"Religious Exemption",RESIDENTS!$P:$P,"&lt;="&amp;DX$40,RESIDENTS!$H:$H,"",RESIDENTS!$I:$I,"&gt;="&amp;DX$39)+
COUNTIFS(RESIDENTS!$O:$O,"Religious Exemption",RESIDENTS!$P:$P,"&lt;="&amp;DX$40,RESIDENTS!$H:$H,"&lt;="&amp;DX$40,RESIDENTS!$I:$I,"")+
COUNTIFS(RESIDENTS!$O:$O,"Religious Exemption",RESIDENTS!$P:$P,"&lt;="&amp;DX$40,RESIDENTS!$H:$H,"&lt;="&amp;DX$40,RESIDENTS!$I:$I,"&gt;="&amp;DX$39))</f>
        <v/>
      </c>
      <c r="DY57" s="18" t="str">
        <f ca="1">IF(DY$40="","",COUNTIFS(RESIDENTS!$O:$O,"Religious Exemption",RESIDENTS!$P:$P,"&lt;="&amp;DY$40,RESIDENTS!$H:$H,"",RESIDENTS!$I:$I,"")+
COUNTIFS(RESIDENTS!$O:$O,"Religious Exemption",RESIDENTS!$P:$P,"&lt;="&amp;DY$40,RESIDENTS!$H:$H,"",RESIDENTS!$I:$I,"&gt;="&amp;DY$39)+
COUNTIFS(RESIDENTS!$O:$O,"Religious Exemption",RESIDENTS!$P:$P,"&lt;="&amp;DY$40,RESIDENTS!$H:$H,"&lt;="&amp;DY$40,RESIDENTS!$I:$I,"")+
COUNTIFS(RESIDENTS!$O:$O,"Religious Exemption",RESIDENTS!$P:$P,"&lt;="&amp;DY$40,RESIDENTS!$H:$H,"&lt;="&amp;DY$40,RESIDENTS!$I:$I,"&gt;="&amp;DY$39))</f>
        <v/>
      </c>
      <c r="DZ57" s="18" t="str">
        <f ca="1">IF(DZ$40="","",COUNTIFS(RESIDENTS!$O:$O,"Religious Exemption",RESIDENTS!$P:$P,"&lt;="&amp;DZ$40,RESIDENTS!$H:$H,"",RESIDENTS!$I:$I,"")+
COUNTIFS(RESIDENTS!$O:$O,"Religious Exemption",RESIDENTS!$P:$P,"&lt;="&amp;DZ$40,RESIDENTS!$H:$H,"",RESIDENTS!$I:$I,"&gt;="&amp;DZ$39)+
COUNTIFS(RESIDENTS!$O:$O,"Religious Exemption",RESIDENTS!$P:$P,"&lt;="&amp;DZ$40,RESIDENTS!$H:$H,"&lt;="&amp;DZ$40,RESIDENTS!$I:$I,"")+
COUNTIFS(RESIDENTS!$O:$O,"Religious Exemption",RESIDENTS!$P:$P,"&lt;="&amp;DZ$40,RESIDENTS!$H:$H,"&lt;="&amp;DZ$40,RESIDENTS!$I:$I,"&gt;="&amp;DZ$39))</f>
        <v/>
      </c>
      <c r="EA57" s="18" t="str">
        <f ca="1">IF(EA$40="","",COUNTIFS(RESIDENTS!$O:$O,"Religious Exemption",RESIDENTS!$P:$P,"&lt;="&amp;EA$40,RESIDENTS!$H:$H,"",RESIDENTS!$I:$I,"")+
COUNTIFS(RESIDENTS!$O:$O,"Religious Exemption",RESIDENTS!$P:$P,"&lt;="&amp;EA$40,RESIDENTS!$H:$H,"",RESIDENTS!$I:$I,"&gt;="&amp;EA$39)+
COUNTIFS(RESIDENTS!$O:$O,"Religious Exemption",RESIDENTS!$P:$P,"&lt;="&amp;EA$40,RESIDENTS!$H:$H,"&lt;="&amp;EA$40,RESIDENTS!$I:$I,"")+
COUNTIFS(RESIDENTS!$O:$O,"Religious Exemption",RESIDENTS!$P:$P,"&lt;="&amp;EA$40,RESIDENTS!$H:$H,"&lt;="&amp;EA$40,RESIDENTS!$I:$I,"&gt;="&amp;EA$39))</f>
        <v/>
      </c>
      <c r="EB57" s="18" t="str">
        <f ca="1">IF(EB$40="","",COUNTIFS(RESIDENTS!$O:$O,"Religious Exemption",RESIDENTS!$P:$P,"&lt;="&amp;EB$40,RESIDENTS!$H:$H,"",RESIDENTS!$I:$I,"")+
COUNTIFS(RESIDENTS!$O:$O,"Religious Exemption",RESIDENTS!$P:$P,"&lt;="&amp;EB$40,RESIDENTS!$H:$H,"",RESIDENTS!$I:$I,"&gt;="&amp;EB$39)+
COUNTIFS(RESIDENTS!$O:$O,"Religious Exemption",RESIDENTS!$P:$P,"&lt;="&amp;EB$40,RESIDENTS!$H:$H,"&lt;="&amp;EB$40,RESIDENTS!$I:$I,"")+
COUNTIFS(RESIDENTS!$O:$O,"Religious Exemption",RESIDENTS!$P:$P,"&lt;="&amp;EB$40,RESIDENTS!$H:$H,"&lt;="&amp;EB$40,RESIDENTS!$I:$I,"&gt;="&amp;EB$39))</f>
        <v/>
      </c>
      <c r="EC57" s="18" t="str">
        <f ca="1">IF(EC$40="","",COUNTIFS(RESIDENTS!$O:$O,"Religious Exemption",RESIDENTS!$P:$P,"&lt;="&amp;EC$40,RESIDENTS!$H:$H,"",RESIDENTS!$I:$I,"")+
COUNTIFS(RESIDENTS!$O:$O,"Religious Exemption",RESIDENTS!$P:$P,"&lt;="&amp;EC$40,RESIDENTS!$H:$H,"",RESIDENTS!$I:$I,"&gt;="&amp;EC$39)+
COUNTIFS(RESIDENTS!$O:$O,"Religious Exemption",RESIDENTS!$P:$P,"&lt;="&amp;EC$40,RESIDENTS!$H:$H,"&lt;="&amp;EC$40,RESIDENTS!$I:$I,"")+
COUNTIFS(RESIDENTS!$O:$O,"Religious Exemption",RESIDENTS!$P:$P,"&lt;="&amp;EC$40,RESIDENTS!$H:$H,"&lt;="&amp;EC$40,RESIDENTS!$I:$I,"&gt;="&amp;EC$39))</f>
        <v/>
      </c>
      <c r="ED57" s="18" t="str">
        <f ca="1">IF(ED$40="","",COUNTIFS(RESIDENTS!$O:$O,"Religious Exemption",RESIDENTS!$P:$P,"&lt;="&amp;ED$40,RESIDENTS!$H:$H,"",RESIDENTS!$I:$I,"")+
COUNTIFS(RESIDENTS!$O:$O,"Religious Exemption",RESIDENTS!$P:$P,"&lt;="&amp;ED$40,RESIDENTS!$H:$H,"",RESIDENTS!$I:$I,"&gt;="&amp;ED$39)+
COUNTIFS(RESIDENTS!$O:$O,"Religious Exemption",RESIDENTS!$P:$P,"&lt;="&amp;ED$40,RESIDENTS!$H:$H,"&lt;="&amp;ED$40,RESIDENTS!$I:$I,"")+
COUNTIFS(RESIDENTS!$O:$O,"Religious Exemption",RESIDENTS!$P:$P,"&lt;="&amp;ED$40,RESIDENTS!$H:$H,"&lt;="&amp;ED$40,RESIDENTS!$I:$I,"&gt;="&amp;ED$39))</f>
        <v/>
      </c>
      <c r="EE57" s="18" t="str">
        <f ca="1">IF(EE$40="","",COUNTIFS(RESIDENTS!$O:$O,"Religious Exemption",RESIDENTS!$P:$P,"&lt;="&amp;EE$40,RESIDENTS!$H:$H,"",RESIDENTS!$I:$I,"")+
COUNTIFS(RESIDENTS!$O:$O,"Religious Exemption",RESIDENTS!$P:$P,"&lt;="&amp;EE$40,RESIDENTS!$H:$H,"",RESIDENTS!$I:$I,"&gt;="&amp;EE$39)+
COUNTIFS(RESIDENTS!$O:$O,"Religious Exemption",RESIDENTS!$P:$P,"&lt;="&amp;EE$40,RESIDENTS!$H:$H,"&lt;="&amp;EE$40,RESIDENTS!$I:$I,"")+
COUNTIFS(RESIDENTS!$O:$O,"Religious Exemption",RESIDENTS!$P:$P,"&lt;="&amp;EE$40,RESIDENTS!$H:$H,"&lt;="&amp;EE$40,RESIDENTS!$I:$I,"&gt;="&amp;EE$39))</f>
        <v/>
      </c>
      <c r="EF57" s="18" t="str">
        <f ca="1">IF(EF$40="","",COUNTIFS(RESIDENTS!$O:$O,"Religious Exemption",RESIDENTS!$P:$P,"&lt;="&amp;EF$40,RESIDENTS!$H:$H,"",RESIDENTS!$I:$I,"")+
COUNTIFS(RESIDENTS!$O:$O,"Religious Exemption",RESIDENTS!$P:$P,"&lt;="&amp;EF$40,RESIDENTS!$H:$H,"",RESIDENTS!$I:$I,"&gt;="&amp;EF$39)+
COUNTIFS(RESIDENTS!$O:$O,"Religious Exemption",RESIDENTS!$P:$P,"&lt;="&amp;EF$40,RESIDENTS!$H:$H,"&lt;="&amp;EF$40,RESIDENTS!$I:$I,"")+
COUNTIFS(RESIDENTS!$O:$O,"Religious Exemption",RESIDENTS!$P:$P,"&lt;="&amp;EF$40,RESIDENTS!$H:$H,"&lt;="&amp;EF$40,RESIDENTS!$I:$I,"&gt;="&amp;EF$39))</f>
        <v/>
      </c>
      <c r="EG57" s="18" t="str">
        <f ca="1">IF(EG$40="","",COUNTIFS(RESIDENTS!$O:$O,"Religious Exemption",RESIDENTS!$P:$P,"&lt;="&amp;EG$40,RESIDENTS!$H:$H,"",RESIDENTS!$I:$I,"")+
COUNTIFS(RESIDENTS!$O:$O,"Religious Exemption",RESIDENTS!$P:$P,"&lt;="&amp;EG$40,RESIDENTS!$H:$H,"",RESIDENTS!$I:$I,"&gt;="&amp;EG$39)+
COUNTIFS(RESIDENTS!$O:$O,"Religious Exemption",RESIDENTS!$P:$P,"&lt;="&amp;EG$40,RESIDENTS!$H:$H,"&lt;="&amp;EG$40,RESIDENTS!$I:$I,"")+
COUNTIFS(RESIDENTS!$O:$O,"Religious Exemption",RESIDENTS!$P:$P,"&lt;="&amp;EG$40,RESIDENTS!$H:$H,"&lt;="&amp;EG$40,RESIDENTS!$I:$I,"&gt;="&amp;EG$39))</f>
        <v/>
      </c>
      <c r="EH57" s="18" t="str">
        <f ca="1">IF(EH$40="","",COUNTIFS(RESIDENTS!$O:$O,"Religious Exemption",RESIDENTS!$P:$P,"&lt;="&amp;EH$40,RESIDENTS!$H:$H,"",RESIDENTS!$I:$I,"")+
COUNTIFS(RESIDENTS!$O:$O,"Religious Exemption",RESIDENTS!$P:$P,"&lt;="&amp;EH$40,RESIDENTS!$H:$H,"",RESIDENTS!$I:$I,"&gt;="&amp;EH$39)+
COUNTIFS(RESIDENTS!$O:$O,"Religious Exemption",RESIDENTS!$P:$P,"&lt;="&amp;EH$40,RESIDENTS!$H:$H,"&lt;="&amp;EH$40,RESIDENTS!$I:$I,"")+
COUNTIFS(RESIDENTS!$O:$O,"Religious Exemption",RESIDENTS!$P:$P,"&lt;="&amp;EH$40,RESIDENTS!$H:$H,"&lt;="&amp;EH$40,RESIDENTS!$I:$I,"&gt;="&amp;EH$39))</f>
        <v/>
      </c>
      <c r="EI57" s="18" t="str">
        <f ca="1">IF(EI$40="","",COUNTIFS(RESIDENTS!$O:$O,"Religious Exemption",RESIDENTS!$P:$P,"&lt;="&amp;EI$40,RESIDENTS!$H:$H,"",RESIDENTS!$I:$I,"")+
COUNTIFS(RESIDENTS!$O:$O,"Religious Exemption",RESIDENTS!$P:$P,"&lt;="&amp;EI$40,RESIDENTS!$H:$H,"",RESIDENTS!$I:$I,"&gt;="&amp;EI$39)+
COUNTIFS(RESIDENTS!$O:$O,"Religious Exemption",RESIDENTS!$P:$P,"&lt;="&amp;EI$40,RESIDENTS!$H:$H,"&lt;="&amp;EI$40,RESIDENTS!$I:$I,"")+
COUNTIFS(RESIDENTS!$O:$O,"Religious Exemption",RESIDENTS!$P:$P,"&lt;="&amp;EI$40,RESIDENTS!$H:$H,"&lt;="&amp;EI$40,RESIDENTS!$I:$I,"&gt;="&amp;EI$39))</f>
        <v/>
      </c>
      <c r="EJ57" s="18" t="str">
        <f ca="1">IF(EJ$40="","",COUNTIFS(RESIDENTS!$O:$O,"Religious Exemption",RESIDENTS!$P:$P,"&lt;="&amp;EJ$40,RESIDENTS!$H:$H,"",RESIDENTS!$I:$I,"")+
COUNTIFS(RESIDENTS!$O:$O,"Religious Exemption",RESIDENTS!$P:$P,"&lt;="&amp;EJ$40,RESIDENTS!$H:$H,"",RESIDENTS!$I:$I,"&gt;="&amp;EJ$39)+
COUNTIFS(RESIDENTS!$O:$O,"Religious Exemption",RESIDENTS!$P:$P,"&lt;="&amp;EJ$40,RESIDENTS!$H:$H,"&lt;="&amp;EJ$40,RESIDENTS!$I:$I,"")+
COUNTIFS(RESIDENTS!$O:$O,"Religious Exemption",RESIDENTS!$P:$P,"&lt;="&amp;EJ$40,RESIDENTS!$H:$H,"&lt;="&amp;EJ$40,RESIDENTS!$I:$I,"&gt;="&amp;EJ$39))</f>
        <v/>
      </c>
      <c r="EK57" s="18" t="str">
        <f ca="1">IF(EK$40="","",COUNTIFS(RESIDENTS!$O:$O,"Religious Exemption",RESIDENTS!$P:$P,"&lt;="&amp;EK$40,RESIDENTS!$H:$H,"",RESIDENTS!$I:$I,"")+
COUNTIFS(RESIDENTS!$O:$O,"Religious Exemption",RESIDENTS!$P:$P,"&lt;="&amp;EK$40,RESIDENTS!$H:$H,"",RESIDENTS!$I:$I,"&gt;="&amp;EK$39)+
COUNTIFS(RESIDENTS!$O:$O,"Religious Exemption",RESIDENTS!$P:$P,"&lt;="&amp;EK$40,RESIDENTS!$H:$H,"&lt;="&amp;EK$40,RESIDENTS!$I:$I,"")+
COUNTIFS(RESIDENTS!$O:$O,"Religious Exemption",RESIDENTS!$P:$P,"&lt;="&amp;EK$40,RESIDENTS!$H:$H,"&lt;="&amp;EK$40,RESIDENTS!$I:$I,"&gt;="&amp;EK$39))</f>
        <v/>
      </c>
      <c r="EL57" s="18" t="str">
        <f ca="1">IF(EL$40="","",COUNTIFS(RESIDENTS!$O:$O,"Religious Exemption",RESIDENTS!$P:$P,"&lt;="&amp;EL$40,RESIDENTS!$H:$H,"",RESIDENTS!$I:$I,"")+
COUNTIFS(RESIDENTS!$O:$O,"Religious Exemption",RESIDENTS!$P:$P,"&lt;="&amp;EL$40,RESIDENTS!$H:$H,"",RESIDENTS!$I:$I,"&gt;="&amp;EL$39)+
COUNTIFS(RESIDENTS!$O:$O,"Religious Exemption",RESIDENTS!$P:$P,"&lt;="&amp;EL$40,RESIDENTS!$H:$H,"&lt;="&amp;EL$40,RESIDENTS!$I:$I,"")+
COUNTIFS(RESIDENTS!$O:$O,"Religious Exemption",RESIDENTS!$P:$P,"&lt;="&amp;EL$40,RESIDENTS!$H:$H,"&lt;="&amp;EL$40,RESIDENTS!$I:$I,"&gt;="&amp;EL$39))</f>
        <v/>
      </c>
      <c r="EM57" s="18" t="str">
        <f ca="1">IF(EM$40="","",COUNTIFS(RESIDENTS!$O:$O,"Religious Exemption",RESIDENTS!$P:$P,"&lt;="&amp;EM$40,RESIDENTS!$H:$H,"",RESIDENTS!$I:$I,"")+
COUNTIFS(RESIDENTS!$O:$O,"Religious Exemption",RESIDENTS!$P:$P,"&lt;="&amp;EM$40,RESIDENTS!$H:$H,"",RESIDENTS!$I:$I,"&gt;="&amp;EM$39)+
COUNTIFS(RESIDENTS!$O:$O,"Religious Exemption",RESIDENTS!$P:$P,"&lt;="&amp;EM$40,RESIDENTS!$H:$H,"&lt;="&amp;EM$40,RESIDENTS!$I:$I,"")+
COUNTIFS(RESIDENTS!$O:$O,"Religious Exemption",RESIDENTS!$P:$P,"&lt;="&amp;EM$40,RESIDENTS!$H:$H,"&lt;="&amp;EM$40,RESIDENTS!$I:$I,"&gt;="&amp;EM$39))</f>
        <v/>
      </c>
      <c r="EN57" s="18" t="str">
        <f ca="1">IF(EN$40="","",COUNTIFS(RESIDENTS!$O:$O,"Religious Exemption",RESIDENTS!$P:$P,"&lt;="&amp;EN$40,RESIDENTS!$H:$H,"",RESIDENTS!$I:$I,"")+
COUNTIFS(RESIDENTS!$O:$O,"Religious Exemption",RESIDENTS!$P:$P,"&lt;="&amp;EN$40,RESIDENTS!$H:$H,"",RESIDENTS!$I:$I,"&gt;="&amp;EN$39)+
COUNTIFS(RESIDENTS!$O:$O,"Religious Exemption",RESIDENTS!$P:$P,"&lt;="&amp;EN$40,RESIDENTS!$H:$H,"&lt;="&amp;EN$40,RESIDENTS!$I:$I,"")+
COUNTIFS(RESIDENTS!$O:$O,"Religious Exemption",RESIDENTS!$P:$P,"&lt;="&amp;EN$40,RESIDENTS!$H:$H,"&lt;="&amp;EN$40,RESIDENTS!$I:$I,"&gt;="&amp;EN$39))</f>
        <v/>
      </c>
      <c r="EO57" s="18" t="str">
        <f ca="1">IF(EO$40="","",COUNTIFS(RESIDENTS!$O:$O,"Religious Exemption",RESIDENTS!$P:$P,"&lt;="&amp;EO$40,RESIDENTS!$H:$H,"",RESIDENTS!$I:$I,"")+
COUNTIFS(RESIDENTS!$O:$O,"Religious Exemption",RESIDENTS!$P:$P,"&lt;="&amp;EO$40,RESIDENTS!$H:$H,"",RESIDENTS!$I:$I,"&gt;="&amp;EO$39)+
COUNTIFS(RESIDENTS!$O:$O,"Religious Exemption",RESIDENTS!$P:$P,"&lt;="&amp;EO$40,RESIDENTS!$H:$H,"&lt;="&amp;EO$40,RESIDENTS!$I:$I,"")+
COUNTIFS(RESIDENTS!$O:$O,"Religious Exemption",RESIDENTS!$P:$P,"&lt;="&amp;EO$40,RESIDENTS!$H:$H,"&lt;="&amp;EO$40,RESIDENTS!$I:$I,"&gt;="&amp;EO$39))</f>
        <v/>
      </c>
      <c r="EP57" s="18" t="str">
        <f ca="1">IF(EP$40="","",COUNTIFS(RESIDENTS!$O:$O,"Religious Exemption",RESIDENTS!$P:$P,"&lt;="&amp;EP$40,RESIDENTS!$H:$H,"",RESIDENTS!$I:$I,"")+
COUNTIFS(RESIDENTS!$O:$O,"Religious Exemption",RESIDENTS!$P:$P,"&lt;="&amp;EP$40,RESIDENTS!$H:$H,"",RESIDENTS!$I:$I,"&gt;="&amp;EP$39)+
COUNTIFS(RESIDENTS!$O:$O,"Religious Exemption",RESIDENTS!$P:$P,"&lt;="&amp;EP$40,RESIDENTS!$H:$H,"&lt;="&amp;EP$40,RESIDENTS!$I:$I,"")+
COUNTIFS(RESIDENTS!$O:$O,"Religious Exemption",RESIDENTS!$P:$P,"&lt;="&amp;EP$40,RESIDENTS!$H:$H,"&lt;="&amp;EP$40,RESIDENTS!$I:$I,"&gt;="&amp;EP$39))</f>
        <v/>
      </c>
      <c r="EQ57" s="18" t="str">
        <f ca="1">IF(EQ$40="","",COUNTIFS(RESIDENTS!$O:$O,"Religious Exemption",RESIDENTS!$P:$P,"&lt;="&amp;EQ$40,RESIDENTS!$H:$H,"",RESIDENTS!$I:$I,"")+
COUNTIFS(RESIDENTS!$O:$O,"Religious Exemption",RESIDENTS!$P:$P,"&lt;="&amp;EQ$40,RESIDENTS!$H:$H,"",RESIDENTS!$I:$I,"&gt;="&amp;EQ$39)+
COUNTIFS(RESIDENTS!$O:$O,"Religious Exemption",RESIDENTS!$P:$P,"&lt;="&amp;EQ$40,RESIDENTS!$H:$H,"&lt;="&amp;EQ$40,RESIDENTS!$I:$I,"")+
COUNTIFS(RESIDENTS!$O:$O,"Religious Exemption",RESIDENTS!$P:$P,"&lt;="&amp;EQ$40,RESIDENTS!$H:$H,"&lt;="&amp;EQ$40,RESIDENTS!$I:$I,"&gt;="&amp;EQ$39))</f>
        <v/>
      </c>
      <c r="ER57" s="18" t="str">
        <f ca="1">IF(ER$40="","",COUNTIFS(RESIDENTS!$O:$O,"Religious Exemption",RESIDENTS!$P:$P,"&lt;="&amp;ER$40,RESIDENTS!$H:$H,"",RESIDENTS!$I:$I,"")+
COUNTIFS(RESIDENTS!$O:$O,"Religious Exemption",RESIDENTS!$P:$P,"&lt;="&amp;ER$40,RESIDENTS!$H:$H,"",RESIDENTS!$I:$I,"&gt;="&amp;ER$39)+
COUNTIFS(RESIDENTS!$O:$O,"Religious Exemption",RESIDENTS!$P:$P,"&lt;="&amp;ER$40,RESIDENTS!$H:$H,"&lt;="&amp;ER$40,RESIDENTS!$I:$I,"")+
COUNTIFS(RESIDENTS!$O:$O,"Religious Exemption",RESIDENTS!$P:$P,"&lt;="&amp;ER$40,RESIDENTS!$H:$H,"&lt;="&amp;ER$40,RESIDENTS!$I:$I,"&gt;="&amp;ER$39))</f>
        <v/>
      </c>
      <c r="ES57" s="18" t="str">
        <f ca="1">IF(ES$40="","",COUNTIFS(RESIDENTS!$O:$O,"Religious Exemption",RESIDENTS!$P:$P,"&lt;="&amp;ES$40,RESIDENTS!$H:$H,"",RESIDENTS!$I:$I,"")+
COUNTIFS(RESIDENTS!$O:$O,"Religious Exemption",RESIDENTS!$P:$P,"&lt;="&amp;ES$40,RESIDENTS!$H:$H,"",RESIDENTS!$I:$I,"&gt;="&amp;ES$39)+
COUNTIFS(RESIDENTS!$O:$O,"Religious Exemption",RESIDENTS!$P:$P,"&lt;="&amp;ES$40,RESIDENTS!$H:$H,"&lt;="&amp;ES$40,RESIDENTS!$I:$I,"")+
COUNTIFS(RESIDENTS!$O:$O,"Religious Exemption",RESIDENTS!$P:$P,"&lt;="&amp;ES$40,RESIDENTS!$H:$H,"&lt;="&amp;ES$40,RESIDENTS!$I:$I,"&gt;="&amp;ES$39))</f>
        <v/>
      </c>
      <c r="ET57" s="18" t="str">
        <f ca="1">IF(ET$40="","",COUNTIFS(RESIDENTS!$O:$O,"Religious Exemption",RESIDENTS!$P:$P,"&lt;="&amp;ET$40,RESIDENTS!$H:$H,"",RESIDENTS!$I:$I,"")+
COUNTIFS(RESIDENTS!$O:$O,"Religious Exemption",RESIDENTS!$P:$P,"&lt;="&amp;ET$40,RESIDENTS!$H:$H,"",RESIDENTS!$I:$I,"&gt;="&amp;ET$39)+
COUNTIFS(RESIDENTS!$O:$O,"Religious Exemption",RESIDENTS!$P:$P,"&lt;="&amp;ET$40,RESIDENTS!$H:$H,"&lt;="&amp;ET$40,RESIDENTS!$I:$I,"")+
COUNTIFS(RESIDENTS!$O:$O,"Religious Exemption",RESIDENTS!$P:$P,"&lt;="&amp;ET$40,RESIDENTS!$H:$H,"&lt;="&amp;ET$40,RESIDENTS!$I:$I,"&gt;="&amp;ET$39))</f>
        <v/>
      </c>
      <c r="EU57" s="18" t="str">
        <f ca="1">IF(EU$40="","",COUNTIFS(RESIDENTS!$O:$O,"Religious Exemption",RESIDENTS!$P:$P,"&lt;="&amp;EU$40,RESIDENTS!$H:$H,"",RESIDENTS!$I:$I,"")+
COUNTIFS(RESIDENTS!$O:$O,"Religious Exemption",RESIDENTS!$P:$P,"&lt;="&amp;EU$40,RESIDENTS!$H:$H,"",RESIDENTS!$I:$I,"&gt;="&amp;EU$39)+
COUNTIFS(RESIDENTS!$O:$O,"Religious Exemption",RESIDENTS!$P:$P,"&lt;="&amp;EU$40,RESIDENTS!$H:$H,"&lt;="&amp;EU$40,RESIDENTS!$I:$I,"")+
COUNTIFS(RESIDENTS!$O:$O,"Religious Exemption",RESIDENTS!$P:$P,"&lt;="&amp;EU$40,RESIDENTS!$H:$H,"&lt;="&amp;EU$40,RESIDENTS!$I:$I,"&gt;="&amp;EU$39))</f>
        <v/>
      </c>
      <c r="EV57" s="18" t="str">
        <f ca="1">IF(EV$40="","",COUNTIFS(RESIDENTS!$O:$O,"Religious Exemption",RESIDENTS!$P:$P,"&lt;="&amp;EV$40,RESIDENTS!$H:$H,"",RESIDENTS!$I:$I,"")+
COUNTIFS(RESIDENTS!$O:$O,"Religious Exemption",RESIDENTS!$P:$P,"&lt;="&amp;EV$40,RESIDENTS!$H:$H,"",RESIDENTS!$I:$I,"&gt;="&amp;EV$39)+
COUNTIFS(RESIDENTS!$O:$O,"Religious Exemption",RESIDENTS!$P:$P,"&lt;="&amp;EV$40,RESIDENTS!$H:$H,"&lt;="&amp;EV$40,RESIDENTS!$I:$I,"")+
COUNTIFS(RESIDENTS!$O:$O,"Religious Exemption",RESIDENTS!$P:$P,"&lt;="&amp;EV$40,RESIDENTS!$H:$H,"&lt;="&amp;EV$40,RESIDENTS!$I:$I,"&gt;="&amp;EV$39))</f>
        <v/>
      </c>
      <c r="EW57" s="18" t="str">
        <f ca="1">IF(EW$40="","",COUNTIFS(RESIDENTS!$O:$O,"Religious Exemption",RESIDENTS!$P:$P,"&lt;="&amp;EW$40,RESIDENTS!$H:$H,"",RESIDENTS!$I:$I,"")+
COUNTIFS(RESIDENTS!$O:$O,"Religious Exemption",RESIDENTS!$P:$P,"&lt;="&amp;EW$40,RESIDENTS!$H:$H,"",RESIDENTS!$I:$I,"&gt;="&amp;EW$39)+
COUNTIFS(RESIDENTS!$O:$O,"Religious Exemption",RESIDENTS!$P:$P,"&lt;="&amp;EW$40,RESIDENTS!$H:$H,"&lt;="&amp;EW$40,RESIDENTS!$I:$I,"")+
COUNTIFS(RESIDENTS!$O:$O,"Religious Exemption",RESIDENTS!$P:$P,"&lt;="&amp;EW$40,RESIDENTS!$H:$H,"&lt;="&amp;EW$40,RESIDENTS!$I:$I,"&gt;="&amp;EW$39))</f>
        <v/>
      </c>
      <c r="EX57" s="18" t="str">
        <f ca="1">IF(EX$40="","",COUNTIFS(RESIDENTS!$O:$O,"Religious Exemption",RESIDENTS!$P:$P,"&lt;="&amp;EX$40,RESIDENTS!$H:$H,"",RESIDENTS!$I:$I,"")+
COUNTIFS(RESIDENTS!$O:$O,"Religious Exemption",RESIDENTS!$P:$P,"&lt;="&amp;EX$40,RESIDENTS!$H:$H,"",RESIDENTS!$I:$I,"&gt;="&amp;EX$39)+
COUNTIFS(RESIDENTS!$O:$O,"Religious Exemption",RESIDENTS!$P:$P,"&lt;="&amp;EX$40,RESIDENTS!$H:$H,"&lt;="&amp;EX$40,RESIDENTS!$I:$I,"")+
COUNTIFS(RESIDENTS!$O:$O,"Religious Exemption",RESIDENTS!$P:$P,"&lt;="&amp;EX$40,RESIDENTS!$H:$H,"&lt;="&amp;EX$40,RESIDENTS!$I:$I,"&gt;="&amp;EX$39))</f>
        <v/>
      </c>
      <c r="EY57" s="18" t="str">
        <f ca="1">IF(EY$40="","",COUNTIFS(RESIDENTS!$O:$O,"Religious Exemption",RESIDENTS!$P:$P,"&lt;="&amp;EY$40,RESIDENTS!$H:$H,"",RESIDENTS!$I:$I,"")+
COUNTIFS(RESIDENTS!$O:$O,"Religious Exemption",RESIDENTS!$P:$P,"&lt;="&amp;EY$40,RESIDENTS!$H:$H,"",RESIDENTS!$I:$I,"&gt;="&amp;EY$39)+
COUNTIFS(RESIDENTS!$O:$O,"Religious Exemption",RESIDENTS!$P:$P,"&lt;="&amp;EY$40,RESIDENTS!$H:$H,"&lt;="&amp;EY$40,RESIDENTS!$I:$I,"")+
COUNTIFS(RESIDENTS!$O:$O,"Religious Exemption",RESIDENTS!$P:$P,"&lt;="&amp;EY$40,RESIDENTS!$H:$H,"&lt;="&amp;EY$40,RESIDENTS!$I:$I,"&gt;="&amp;EY$39))</f>
        <v/>
      </c>
      <c r="EZ57" s="18" t="str">
        <f ca="1">IF(EZ$40="","",COUNTIFS(RESIDENTS!$O:$O,"Religious Exemption",RESIDENTS!$P:$P,"&lt;="&amp;EZ$40,RESIDENTS!$H:$H,"",RESIDENTS!$I:$I,"")+
COUNTIFS(RESIDENTS!$O:$O,"Religious Exemption",RESIDENTS!$P:$P,"&lt;="&amp;EZ$40,RESIDENTS!$H:$H,"",RESIDENTS!$I:$I,"&gt;="&amp;EZ$39)+
COUNTIFS(RESIDENTS!$O:$O,"Religious Exemption",RESIDENTS!$P:$P,"&lt;="&amp;EZ$40,RESIDENTS!$H:$H,"&lt;="&amp;EZ$40,RESIDENTS!$I:$I,"")+
COUNTIFS(RESIDENTS!$O:$O,"Religious Exemption",RESIDENTS!$P:$P,"&lt;="&amp;EZ$40,RESIDENTS!$H:$H,"&lt;="&amp;EZ$40,RESIDENTS!$I:$I,"&gt;="&amp;EZ$39))</f>
        <v/>
      </c>
      <c r="FA57" s="18" t="str">
        <f ca="1">IF(FA$40="","",COUNTIFS(RESIDENTS!$O:$O,"Religious Exemption",RESIDENTS!$P:$P,"&lt;="&amp;FA$40,RESIDENTS!$H:$H,"",RESIDENTS!$I:$I,"")+
COUNTIFS(RESIDENTS!$O:$O,"Religious Exemption",RESIDENTS!$P:$P,"&lt;="&amp;FA$40,RESIDENTS!$H:$H,"",RESIDENTS!$I:$I,"&gt;="&amp;FA$39)+
COUNTIFS(RESIDENTS!$O:$O,"Religious Exemption",RESIDENTS!$P:$P,"&lt;="&amp;FA$40,RESIDENTS!$H:$H,"&lt;="&amp;FA$40,RESIDENTS!$I:$I,"")+
COUNTIFS(RESIDENTS!$O:$O,"Religious Exemption",RESIDENTS!$P:$P,"&lt;="&amp;FA$40,RESIDENTS!$H:$H,"&lt;="&amp;FA$40,RESIDENTS!$I:$I,"&gt;="&amp;FA$39))</f>
        <v/>
      </c>
      <c r="FB57" s="18" t="str">
        <f ca="1">IF(FB$40="","",COUNTIFS(RESIDENTS!$O:$O,"Religious Exemption",RESIDENTS!$P:$P,"&lt;="&amp;FB$40,RESIDENTS!$H:$H,"",RESIDENTS!$I:$I,"")+
COUNTIFS(RESIDENTS!$O:$O,"Religious Exemption",RESIDENTS!$P:$P,"&lt;="&amp;FB$40,RESIDENTS!$H:$H,"",RESIDENTS!$I:$I,"&gt;="&amp;FB$39)+
COUNTIFS(RESIDENTS!$O:$O,"Religious Exemption",RESIDENTS!$P:$P,"&lt;="&amp;FB$40,RESIDENTS!$H:$H,"&lt;="&amp;FB$40,RESIDENTS!$I:$I,"")+
COUNTIFS(RESIDENTS!$O:$O,"Religious Exemption",RESIDENTS!$P:$P,"&lt;="&amp;FB$40,RESIDENTS!$H:$H,"&lt;="&amp;FB$40,RESIDENTS!$I:$I,"&gt;="&amp;FB$39))</f>
        <v/>
      </c>
      <c r="FC57" s="18" t="str">
        <f ca="1">IF(FC$40="","",COUNTIFS(RESIDENTS!$O:$O,"Religious Exemption",RESIDENTS!$P:$P,"&lt;="&amp;FC$40,RESIDENTS!$H:$H,"",RESIDENTS!$I:$I,"")+
COUNTIFS(RESIDENTS!$O:$O,"Religious Exemption",RESIDENTS!$P:$P,"&lt;="&amp;FC$40,RESIDENTS!$H:$H,"",RESIDENTS!$I:$I,"&gt;="&amp;FC$39)+
COUNTIFS(RESIDENTS!$O:$O,"Religious Exemption",RESIDENTS!$P:$P,"&lt;="&amp;FC$40,RESIDENTS!$H:$H,"&lt;="&amp;FC$40,RESIDENTS!$I:$I,"")+
COUNTIFS(RESIDENTS!$O:$O,"Religious Exemption",RESIDENTS!$P:$P,"&lt;="&amp;FC$40,RESIDENTS!$H:$H,"&lt;="&amp;FC$40,RESIDENTS!$I:$I,"&gt;="&amp;FC$39))</f>
        <v/>
      </c>
    </row>
    <row r="58" spans="1:159" ht="15.75">
      <c r="A58" s="24" t="s">
        <v>138</v>
      </c>
      <c r="B58" s="18">
        <f>IF(B$40="","",COUNTIFS(RESIDENTS!$O:$O,"Offered and Declined",RESIDENTS!$P:$P,"&lt;="&amp;B$40,RESIDENTS!$H:$H,"",RESIDENTS!$I:$I,"")+
COUNTIFS(RESIDENTS!$O:$O,"Offered and Declined",RESIDENTS!$P:$P,"&lt;="&amp;B$40,RESIDENTS!$H:$H,"",RESIDENTS!$I:$I,"&gt;="&amp;B$39)+
COUNTIFS(RESIDENTS!$O:$O,"Offered and Declined",RESIDENTS!$P:$P,"&lt;="&amp;B$40,RESIDENTS!$H:$H,"&lt;="&amp;B$40,RESIDENTS!$I:$I,"")+
COUNTIFS(RESIDENTS!$O:$O,"Offered and Declined",RESIDENTS!$P:$P,"&lt;="&amp;B$40,RESIDENTS!$H:$H,"&lt;="&amp;B$40,RESIDENTS!$I:$I,"&gt;="&amp;B$39))</f>
        <v>0</v>
      </c>
      <c r="C58" s="18">
        <f ca="1">IF(C$40="","",COUNTIFS(RESIDENTS!$O:$O,"Offered and Declined",RESIDENTS!$P:$P,"&lt;="&amp;C$40,RESIDENTS!$H:$H,"",RESIDENTS!$I:$I,"")+
COUNTIFS(RESIDENTS!$O:$O,"Offered and Declined",RESIDENTS!$P:$P,"&lt;="&amp;C$40,RESIDENTS!$H:$H,"",RESIDENTS!$I:$I,"&gt;="&amp;C$39)+
COUNTIFS(RESIDENTS!$O:$O,"Offered and Declined",RESIDENTS!$P:$P,"&lt;="&amp;C$40,RESIDENTS!$H:$H,"&lt;="&amp;C$40,RESIDENTS!$I:$I,"")+
COUNTIFS(RESIDENTS!$O:$O,"Offered and Declined",RESIDENTS!$P:$P,"&lt;="&amp;C$40,RESIDENTS!$H:$H,"&lt;="&amp;C$40,RESIDENTS!$I:$I,"&gt;="&amp;C$39))</f>
        <v>0</v>
      </c>
      <c r="D58" s="18">
        <f ca="1">IF(D$40="","",COUNTIFS(RESIDENTS!$O:$O,"Offered and Declined",RESIDENTS!$P:$P,"&lt;="&amp;D$40,RESIDENTS!$H:$H,"",RESIDENTS!$I:$I,"")+
COUNTIFS(RESIDENTS!$O:$O,"Offered and Declined",RESIDENTS!$P:$P,"&lt;="&amp;D$40,RESIDENTS!$H:$H,"",RESIDENTS!$I:$I,"&gt;="&amp;D$39)+
COUNTIFS(RESIDENTS!$O:$O,"Offered and Declined",RESIDENTS!$P:$P,"&lt;="&amp;D$40,RESIDENTS!$H:$H,"&lt;="&amp;D$40,RESIDENTS!$I:$I,"")+
COUNTIFS(RESIDENTS!$O:$O,"Offered and Declined",RESIDENTS!$P:$P,"&lt;="&amp;D$40,RESIDENTS!$H:$H,"&lt;="&amp;D$40,RESIDENTS!$I:$I,"&gt;="&amp;D$39))</f>
        <v>0</v>
      </c>
      <c r="E58" s="18">
        <f ca="1">IF(E$40="","",COUNTIFS(RESIDENTS!$O:$O,"Offered and Declined",RESIDENTS!$P:$P,"&lt;="&amp;E$40,RESIDENTS!$H:$H,"",RESIDENTS!$I:$I,"")+
COUNTIFS(RESIDENTS!$O:$O,"Offered and Declined",RESIDENTS!$P:$P,"&lt;="&amp;E$40,RESIDENTS!$H:$H,"",RESIDENTS!$I:$I,"&gt;="&amp;E$39)+
COUNTIFS(RESIDENTS!$O:$O,"Offered and Declined",RESIDENTS!$P:$P,"&lt;="&amp;E$40,RESIDENTS!$H:$H,"&lt;="&amp;E$40,RESIDENTS!$I:$I,"")+
COUNTIFS(RESIDENTS!$O:$O,"Offered and Declined",RESIDENTS!$P:$P,"&lt;="&amp;E$40,RESIDENTS!$H:$H,"&lt;="&amp;E$40,RESIDENTS!$I:$I,"&gt;="&amp;E$39))</f>
        <v>0</v>
      </c>
      <c r="F58" s="18">
        <f ca="1">IF(F$40="","",COUNTIFS(RESIDENTS!$O:$O,"Offered and Declined",RESIDENTS!$P:$P,"&lt;="&amp;F$40,RESIDENTS!$H:$H,"",RESIDENTS!$I:$I,"")+
COUNTIFS(RESIDENTS!$O:$O,"Offered and Declined",RESIDENTS!$P:$P,"&lt;="&amp;F$40,RESIDENTS!$H:$H,"",RESIDENTS!$I:$I,"&gt;="&amp;F$39)+
COUNTIFS(RESIDENTS!$O:$O,"Offered and Declined",RESIDENTS!$P:$P,"&lt;="&amp;F$40,RESIDENTS!$H:$H,"&lt;="&amp;F$40,RESIDENTS!$I:$I,"")+
COUNTIFS(RESIDENTS!$O:$O,"Offered and Declined",RESIDENTS!$P:$P,"&lt;="&amp;F$40,RESIDENTS!$H:$H,"&lt;="&amp;F$40,RESIDENTS!$I:$I,"&gt;="&amp;F$39))</f>
        <v>0</v>
      </c>
      <c r="G58" s="18">
        <f ca="1">IF(G$40="","",COUNTIFS(RESIDENTS!$O:$O,"Offered and Declined",RESIDENTS!$P:$P,"&lt;="&amp;G$40,RESIDENTS!$H:$H,"",RESIDENTS!$I:$I,"")+
COUNTIFS(RESIDENTS!$O:$O,"Offered and Declined",RESIDENTS!$P:$P,"&lt;="&amp;G$40,RESIDENTS!$H:$H,"",RESIDENTS!$I:$I,"&gt;="&amp;G$39)+
COUNTIFS(RESIDENTS!$O:$O,"Offered and Declined",RESIDENTS!$P:$P,"&lt;="&amp;G$40,RESIDENTS!$H:$H,"&lt;="&amp;G$40,RESIDENTS!$I:$I,"")+
COUNTIFS(RESIDENTS!$O:$O,"Offered and Declined",RESIDENTS!$P:$P,"&lt;="&amp;G$40,RESIDENTS!$H:$H,"&lt;="&amp;G$40,RESIDENTS!$I:$I,"&gt;="&amp;G$39))</f>
        <v>0</v>
      </c>
      <c r="H58" s="18">
        <f ca="1">IF(H$40="","",COUNTIFS(RESIDENTS!$O:$O,"Offered and Declined",RESIDENTS!$P:$P,"&lt;="&amp;H$40,RESIDENTS!$H:$H,"",RESIDENTS!$I:$I,"")+
COUNTIFS(RESIDENTS!$O:$O,"Offered and Declined",RESIDENTS!$P:$P,"&lt;="&amp;H$40,RESIDENTS!$H:$H,"",RESIDENTS!$I:$I,"&gt;="&amp;H$39)+
COUNTIFS(RESIDENTS!$O:$O,"Offered and Declined",RESIDENTS!$P:$P,"&lt;="&amp;H$40,RESIDENTS!$H:$H,"&lt;="&amp;H$40,RESIDENTS!$I:$I,"")+
COUNTIFS(RESIDENTS!$O:$O,"Offered and Declined",RESIDENTS!$P:$P,"&lt;="&amp;H$40,RESIDENTS!$H:$H,"&lt;="&amp;H$40,RESIDENTS!$I:$I,"&gt;="&amp;H$39))</f>
        <v>0</v>
      </c>
      <c r="I58" s="18">
        <f ca="1">IF(I$40="","",COUNTIFS(RESIDENTS!$O:$O,"Offered and Declined",RESIDENTS!$P:$P,"&lt;="&amp;I$40,RESIDENTS!$H:$H,"",RESIDENTS!$I:$I,"")+
COUNTIFS(RESIDENTS!$O:$O,"Offered and Declined",RESIDENTS!$P:$P,"&lt;="&amp;I$40,RESIDENTS!$H:$H,"",RESIDENTS!$I:$I,"&gt;="&amp;I$39)+
COUNTIFS(RESIDENTS!$O:$O,"Offered and Declined",RESIDENTS!$P:$P,"&lt;="&amp;I$40,RESIDENTS!$H:$H,"&lt;="&amp;I$40,RESIDENTS!$I:$I,"")+
COUNTIFS(RESIDENTS!$O:$O,"Offered and Declined",RESIDENTS!$P:$P,"&lt;="&amp;I$40,RESIDENTS!$H:$H,"&lt;="&amp;I$40,RESIDENTS!$I:$I,"&gt;="&amp;I$39))</f>
        <v>0</v>
      </c>
      <c r="J58" s="18">
        <f ca="1">IF(J$40="","",COUNTIFS(RESIDENTS!$O:$O,"Offered and Declined",RESIDENTS!$P:$P,"&lt;="&amp;J$40,RESIDENTS!$H:$H,"",RESIDENTS!$I:$I,"")+
COUNTIFS(RESIDENTS!$O:$O,"Offered and Declined",RESIDENTS!$P:$P,"&lt;="&amp;J$40,RESIDENTS!$H:$H,"",RESIDENTS!$I:$I,"&gt;="&amp;J$39)+
COUNTIFS(RESIDENTS!$O:$O,"Offered and Declined",RESIDENTS!$P:$P,"&lt;="&amp;J$40,RESIDENTS!$H:$H,"&lt;="&amp;J$40,RESIDENTS!$I:$I,"")+
COUNTIFS(RESIDENTS!$O:$O,"Offered and Declined",RESIDENTS!$P:$P,"&lt;="&amp;J$40,RESIDENTS!$H:$H,"&lt;="&amp;J$40,RESIDENTS!$I:$I,"&gt;="&amp;J$39))</f>
        <v>0</v>
      </c>
      <c r="K58" s="18">
        <f ca="1">IF(K$40="","",COUNTIFS(RESIDENTS!$O:$O,"Offered and Declined",RESIDENTS!$P:$P,"&lt;="&amp;K$40,RESIDENTS!$H:$H,"",RESIDENTS!$I:$I,"")+
COUNTIFS(RESIDENTS!$O:$O,"Offered and Declined",RESIDENTS!$P:$P,"&lt;="&amp;K$40,RESIDENTS!$H:$H,"",RESIDENTS!$I:$I,"&gt;="&amp;K$39)+
COUNTIFS(RESIDENTS!$O:$O,"Offered and Declined",RESIDENTS!$P:$P,"&lt;="&amp;K$40,RESIDENTS!$H:$H,"&lt;="&amp;K$40,RESIDENTS!$I:$I,"")+
COUNTIFS(RESIDENTS!$O:$O,"Offered and Declined",RESIDENTS!$P:$P,"&lt;="&amp;K$40,RESIDENTS!$H:$H,"&lt;="&amp;K$40,RESIDENTS!$I:$I,"&gt;="&amp;K$39))</f>
        <v>0</v>
      </c>
      <c r="L58" s="18">
        <f ca="1">IF(L$40="","",COUNTIFS(RESIDENTS!$O:$O,"Offered and Declined",RESIDENTS!$P:$P,"&lt;="&amp;L$40,RESIDENTS!$H:$H,"",RESIDENTS!$I:$I,"")+
COUNTIFS(RESIDENTS!$O:$O,"Offered and Declined",RESIDENTS!$P:$P,"&lt;="&amp;L$40,RESIDENTS!$H:$H,"",RESIDENTS!$I:$I,"&gt;="&amp;L$39)+
COUNTIFS(RESIDENTS!$O:$O,"Offered and Declined",RESIDENTS!$P:$P,"&lt;="&amp;L$40,RESIDENTS!$H:$H,"&lt;="&amp;L$40,RESIDENTS!$I:$I,"")+
COUNTIFS(RESIDENTS!$O:$O,"Offered and Declined",RESIDENTS!$P:$P,"&lt;="&amp;L$40,RESIDENTS!$H:$H,"&lt;="&amp;L$40,RESIDENTS!$I:$I,"&gt;="&amp;L$39))</f>
        <v>0</v>
      </c>
      <c r="M58" s="18">
        <f ca="1">IF(M$40="","",COUNTIFS(RESIDENTS!$O:$O,"Offered and Declined",RESIDENTS!$P:$P,"&lt;="&amp;M$40,RESIDENTS!$H:$H,"",RESIDENTS!$I:$I,"")+
COUNTIFS(RESIDENTS!$O:$O,"Offered and Declined",RESIDENTS!$P:$P,"&lt;="&amp;M$40,RESIDENTS!$H:$H,"",RESIDENTS!$I:$I,"&gt;="&amp;M$39)+
COUNTIFS(RESIDENTS!$O:$O,"Offered and Declined",RESIDENTS!$P:$P,"&lt;="&amp;M$40,RESIDENTS!$H:$H,"&lt;="&amp;M$40,RESIDENTS!$I:$I,"")+
COUNTIFS(RESIDENTS!$O:$O,"Offered and Declined",RESIDENTS!$P:$P,"&lt;="&amp;M$40,RESIDENTS!$H:$H,"&lt;="&amp;M$40,RESIDENTS!$I:$I,"&gt;="&amp;M$39))</f>
        <v>0</v>
      </c>
      <c r="N58" s="18">
        <f ca="1">IF(N$40="","",COUNTIFS(RESIDENTS!$O:$O,"Offered and Declined",RESIDENTS!$P:$P,"&lt;="&amp;N$40,RESIDENTS!$H:$H,"",RESIDENTS!$I:$I,"")+
COUNTIFS(RESIDENTS!$O:$O,"Offered and Declined",RESIDENTS!$P:$P,"&lt;="&amp;N$40,RESIDENTS!$H:$H,"",RESIDENTS!$I:$I,"&gt;="&amp;N$39)+
COUNTIFS(RESIDENTS!$O:$O,"Offered and Declined",RESIDENTS!$P:$P,"&lt;="&amp;N$40,RESIDENTS!$H:$H,"&lt;="&amp;N$40,RESIDENTS!$I:$I,"")+
COUNTIFS(RESIDENTS!$O:$O,"Offered and Declined",RESIDENTS!$P:$P,"&lt;="&amp;N$40,RESIDENTS!$H:$H,"&lt;="&amp;N$40,RESIDENTS!$I:$I,"&gt;="&amp;N$39))</f>
        <v>0</v>
      </c>
      <c r="O58" s="18">
        <f ca="1">IF(O$40="","",COUNTIFS(RESIDENTS!$O:$O,"Offered and Declined",RESIDENTS!$P:$P,"&lt;="&amp;O$40,RESIDENTS!$H:$H,"",RESIDENTS!$I:$I,"")+
COUNTIFS(RESIDENTS!$O:$O,"Offered and Declined",RESIDENTS!$P:$P,"&lt;="&amp;O$40,RESIDENTS!$H:$H,"",RESIDENTS!$I:$I,"&gt;="&amp;O$39)+
COUNTIFS(RESIDENTS!$O:$O,"Offered and Declined",RESIDENTS!$P:$P,"&lt;="&amp;O$40,RESIDENTS!$H:$H,"&lt;="&amp;O$40,RESIDENTS!$I:$I,"")+
COUNTIFS(RESIDENTS!$O:$O,"Offered and Declined",RESIDENTS!$P:$P,"&lt;="&amp;O$40,RESIDENTS!$H:$H,"&lt;="&amp;O$40,RESIDENTS!$I:$I,"&gt;="&amp;O$39))</f>
        <v>0</v>
      </c>
      <c r="P58" s="18">
        <f ca="1">IF(P$40="","",COUNTIFS(RESIDENTS!$O:$O,"Offered and Declined",RESIDENTS!$P:$P,"&lt;="&amp;P$40,RESIDENTS!$H:$H,"",RESIDENTS!$I:$I,"")+
COUNTIFS(RESIDENTS!$O:$O,"Offered and Declined",RESIDENTS!$P:$P,"&lt;="&amp;P$40,RESIDENTS!$H:$H,"",RESIDENTS!$I:$I,"&gt;="&amp;P$39)+
COUNTIFS(RESIDENTS!$O:$O,"Offered and Declined",RESIDENTS!$P:$P,"&lt;="&amp;P$40,RESIDENTS!$H:$H,"&lt;="&amp;P$40,RESIDENTS!$I:$I,"")+
COUNTIFS(RESIDENTS!$O:$O,"Offered and Declined",RESIDENTS!$P:$P,"&lt;="&amp;P$40,RESIDENTS!$H:$H,"&lt;="&amp;P$40,RESIDENTS!$I:$I,"&gt;="&amp;P$39))</f>
        <v>0</v>
      </c>
      <c r="Q58" s="18">
        <f ca="1">IF(Q$40="","",COUNTIFS(RESIDENTS!$O:$O,"Offered and Declined",RESIDENTS!$P:$P,"&lt;="&amp;Q$40,RESIDENTS!$H:$H,"",RESIDENTS!$I:$I,"")+
COUNTIFS(RESIDENTS!$O:$O,"Offered and Declined",RESIDENTS!$P:$P,"&lt;="&amp;Q$40,RESIDENTS!$H:$H,"",RESIDENTS!$I:$I,"&gt;="&amp;Q$39)+
COUNTIFS(RESIDENTS!$O:$O,"Offered and Declined",RESIDENTS!$P:$P,"&lt;="&amp;Q$40,RESIDENTS!$H:$H,"&lt;="&amp;Q$40,RESIDENTS!$I:$I,"")+
COUNTIFS(RESIDENTS!$O:$O,"Offered and Declined",RESIDENTS!$P:$P,"&lt;="&amp;Q$40,RESIDENTS!$H:$H,"&lt;="&amp;Q$40,RESIDENTS!$I:$I,"&gt;="&amp;Q$39))</f>
        <v>0</v>
      </c>
      <c r="R58" s="18">
        <f ca="1">IF(R$40="","",COUNTIFS(RESIDENTS!$O:$O,"Offered and Declined",RESIDENTS!$P:$P,"&lt;="&amp;R$40,RESIDENTS!$H:$H,"",RESIDENTS!$I:$I,"")+
COUNTIFS(RESIDENTS!$O:$O,"Offered and Declined",RESIDENTS!$P:$P,"&lt;="&amp;R$40,RESIDENTS!$H:$H,"",RESIDENTS!$I:$I,"&gt;="&amp;R$39)+
COUNTIFS(RESIDENTS!$O:$O,"Offered and Declined",RESIDENTS!$P:$P,"&lt;="&amp;R$40,RESIDENTS!$H:$H,"&lt;="&amp;R$40,RESIDENTS!$I:$I,"")+
COUNTIFS(RESIDENTS!$O:$O,"Offered and Declined",RESIDENTS!$P:$P,"&lt;="&amp;R$40,RESIDENTS!$H:$H,"&lt;="&amp;R$40,RESIDENTS!$I:$I,"&gt;="&amp;R$39))</f>
        <v>0</v>
      </c>
      <c r="S58" s="18">
        <f ca="1">IF(S$40="","",COUNTIFS(RESIDENTS!$O:$O,"Offered and Declined",RESIDENTS!$P:$P,"&lt;="&amp;S$40,RESIDENTS!$H:$H,"",RESIDENTS!$I:$I,"")+
COUNTIFS(RESIDENTS!$O:$O,"Offered and Declined",RESIDENTS!$P:$P,"&lt;="&amp;S$40,RESIDENTS!$H:$H,"",RESIDENTS!$I:$I,"&gt;="&amp;S$39)+
COUNTIFS(RESIDENTS!$O:$O,"Offered and Declined",RESIDENTS!$P:$P,"&lt;="&amp;S$40,RESIDENTS!$H:$H,"&lt;="&amp;S$40,RESIDENTS!$I:$I,"")+
COUNTIFS(RESIDENTS!$O:$O,"Offered and Declined",RESIDENTS!$P:$P,"&lt;="&amp;S$40,RESIDENTS!$H:$H,"&lt;="&amp;S$40,RESIDENTS!$I:$I,"&gt;="&amp;S$39))</f>
        <v>0</v>
      </c>
      <c r="T58" s="18">
        <f ca="1">IF(T$40="","",COUNTIFS(RESIDENTS!$O:$O,"Offered and Declined",RESIDENTS!$P:$P,"&lt;="&amp;T$40,RESIDENTS!$H:$H,"",RESIDENTS!$I:$I,"")+
COUNTIFS(RESIDENTS!$O:$O,"Offered and Declined",RESIDENTS!$P:$P,"&lt;="&amp;T$40,RESIDENTS!$H:$H,"",RESIDENTS!$I:$I,"&gt;="&amp;T$39)+
COUNTIFS(RESIDENTS!$O:$O,"Offered and Declined",RESIDENTS!$P:$P,"&lt;="&amp;T$40,RESIDENTS!$H:$H,"&lt;="&amp;T$40,RESIDENTS!$I:$I,"")+
COUNTIFS(RESIDENTS!$O:$O,"Offered and Declined",RESIDENTS!$P:$P,"&lt;="&amp;T$40,RESIDENTS!$H:$H,"&lt;="&amp;T$40,RESIDENTS!$I:$I,"&gt;="&amp;T$39))</f>
        <v>0</v>
      </c>
      <c r="U58" s="18">
        <f ca="1">IF(U$40="","",COUNTIFS(RESIDENTS!$O:$O,"Offered and Declined",RESIDENTS!$P:$P,"&lt;="&amp;U$40,RESIDENTS!$H:$H,"",RESIDENTS!$I:$I,"")+
COUNTIFS(RESIDENTS!$O:$O,"Offered and Declined",RESIDENTS!$P:$P,"&lt;="&amp;U$40,RESIDENTS!$H:$H,"",RESIDENTS!$I:$I,"&gt;="&amp;U$39)+
COUNTIFS(RESIDENTS!$O:$O,"Offered and Declined",RESIDENTS!$P:$P,"&lt;="&amp;U$40,RESIDENTS!$H:$H,"&lt;="&amp;U$40,RESIDENTS!$I:$I,"")+
COUNTIFS(RESIDENTS!$O:$O,"Offered and Declined",RESIDENTS!$P:$P,"&lt;="&amp;U$40,RESIDENTS!$H:$H,"&lt;="&amp;U$40,RESIDENTS!$I:$I,"&gt;="&amp;U$39))</f>
        <v>0</v>
      </c>
      <c r="V58" s="18">
        <f ca="1">IF(V$40="","",COUNTIFS(RESIDENTS!$O:$O,"Offered and Declined",RESIDENTS!$P:$P,"&lt;="&amp;V$40,RESIDENTS!$H:$H,"",RESIDENTS!$I:$I,"")+
COUNTIFS(RESIDENTS!$O:$O,"Offered and Declined",RESIDENTS!$P:$P,"&lt;="&amp;V$40,RESIDENTS!$H:$H,"",RESIDENTS!$I:$I,"&gt;="&amp;V$39)+
COUNTIFS(RESIDENTS!$O:$O,"Offered and Declined",RESIDENTS!$P:$P,"&lt;="&amp;V$40,RESIDENTS!$H:$H,"&lt;="&amp;V$40,RESIDENTS!$I:$I,"")+
COUNTIFS(RESIDENTS!$O:$O,"Offered and Declined",RESIDENTS!$P:$P,"&lt;="&amp;V$40,RESIDENTS!$H:$H,"&lt;="&amp;V$40,RESIDENTS!$I:$I,"&gt;="&amp;V$39))</f>
        <v>0</v>
      </c>
      <c r="W58" s="18">
        <f ca="1">IF(W$40="","",COUNTIFS(RESIDENTS!$O:$O,"Offered and Declined",RESIDENTS!$P:$P,"&lt;="&amp;W$40,RESIDENTS!$H:$H,"",RESIDENTS!$I:$I,"")+
COUNTIFS(RESIDENTS!$O:$O,"Offered and Declined",RESIDENTS!$P:$P,"&lt;="&amp;W$40,RESIDENTS!$H:$H,"",RESIDENTS!$I:$I,"&gt;="&amp;W$39)+
COUNTIFS(RESIDENTS!$O:$O,"Offered and Declined",RESIDENTS!$P:$P,"&lt;="&amp;W$40,RESIDENTS!$H:$H,"&lt;="&amp;W$40,RESIDENTS!$I:$I,"")+
COUNTIFS(RESIDENTS!$O:$O,"Offered and Declined",RESIDENTS!$P:$P,"&lt;="&amp;W$40,RESIDENTS!$H:$H,"&lt;="&amp;W$40,RESIDENTS!$I:$I,"&gt;="&amp;W$39))</f>
        <v>0</v>
      </c>
      <c r="X58" s="18">
        <f ca="1">IF(X$40="","",COUNTIFS(RESIDENTS!$O:$O,"Offered and Declined",RESIDENTS!$P:$P,"&lt;="&amp;X$40,RESIDENTS!$H:$H,"",RESIDENTS!$I:$I,"")+
COUNTIFS(RESIDENTS!$O:$O,"Offered and Declined",RESIDENTS!$P:$P,"&lt;="&amp;X$40,RESIDENTS!$H:$H,"",RESIDENTS!$I:$I,"&gt;="&amp;X$39)+
COUNTIFS(RESIDENTS!$O:$O,"Offered and Declined",RESIDENTS!$P:$P,"&lt;="&amp;X$40,RESIDENTS!$H:$H,"&lt;="&amp;X$40,RESIDENTS!$I:$I,"")+
COUNTIFS(RESIDENTS!$O:$O,"Offered and Declined",RESIDENTS!$P:$P,"&lt;="&amp;X$40,RESIDENTS!$H:$H,"&lt;="&amp;X$40,RESIDENTS!$I:$I,"&gt;="&amp;X$39))</f>
        <v>0</v>
      </c>
      <c r="Y58" s="18">
        <f ca="1">IF(Y$40="","",COUNTIFS(RESIDENTS!$O:$O,"Offered and Declined",RESIDENTS!$P:$P,"&lt;="&amp;Y$40,RESIDENTS!$H:$H,"",RESIDENTS!$I:$I,"")+
COUNTIFS(RESIDENTS!$O:$O,"Offered and Declined",RESIDENTS!$P:$P,"&lt;="&amp;Y$40,RESIDENTS!$H:$H,"",RESIDENTS!$I:$I,"&gt;="&amp;Y$39)+
COUNTIFS(RESIDENTS!$O:$O,"Offered and Declined",RESIDENTS!$P:$P,"&lt;="&amp;Y$40,RESIDENTS!$H:$H,"&lt;="&amp;Y$40,RESIDENTS!$I:$I,"")+
COUNTIFS(RESIDENTS!$O:$O,"Offered and Declined",RESIDENTS!$P:$P,"&lt;="&amp;Y$40,RESIDENTS!$H:$H,"&lt;="&amp;Y$40,RESIDENTS!$I:$I,"&gt;="&amp;Y$39))</f>
        <v>0</v>
      </c>
      <c r="Z58" s="18">
        <f ca="1">IF(Z$40="","",COUNTIFS(RESIDENTS!$O:$O,"Offered and Declined",RESIDENTS!$P:$P,"&lt;="&amp;Z$40,RESIDENTS!$H:$H,"",RESIDENTS!$I:$I,"")+
COUNTIFS(RESIDENTS!$O:$O,"Offered and Declined",RESIDENTS!$P:$P,"&lt;="&amp;Z$40,RESIDENTS!$H:$H,"",RESIDENTS!$I:$I,"&gt;="&amp;Z$39)+
COUNTIFS(RESIDENTS!$O:$O,"Offered and Declined",RESIDENTS!$P:$P,"&lt;="&amp;Z$40,RESIDENTS!$H:$H,"&lt;="&amp;Z$40,RESIDENTS!$I:$I,"")+
COUNTIFS(RESIDENTS!$O:$O,"Offered and Declined",RESIDENTS!$P:$P,"&lt;="&amp;Z$40,RESIDENTS!$H:$H,"&lt;="&amp;Z$40,RESIDENTS!$I:$I,"&gt;="&amp;Z$39))</f>
        <v>0</v>
      </c>
      <c r="AA58" s="18">
        <f ca="1">IF(AA$40="","",COUNTIFS(RESIDENTS!$O:$O,"Offered and Declined",RESIDENTS!$P:$P,"&lt;="&amp;AA$40,RESIDENTS!$H:$H,"",RESIDENTS!$I:$I,"")+
COUNTIFS(RESIDENTS!$O:$O,"Offered and Declined",RESIDENTS!$P:$P,"&lt;="&amp;AA$40,RESIDENTS!$H:$H,"",RESIDENTS!$I:$I,"&gt;="&amp;AA$39)+
COUNTIFS(RESIDENTS!$O:$O,"Offered and Declined",RESIDENTS!$P:$P,"&lt;="&amp;AA$40,RESIDENTS!$H:$H,"&lt;="&amp;AA$40,RESIDENTS!$I:$I,"")+
COUNTIFS(RESIDENTS!$O:$O,"Offered and Declined",RESIDENTS!$P:$P,"&lt;="&amp;AA$40,RESIDENTS!$H:$H,"&lt;="&amp;AA$40,RESIDENTS!$I:$I,"&gt;="&amp;AA$39))</f>
        <v>0</v>
      </c>
      <c r="AB58" s="18">
        <f ca="1">IF(AB$40="","",COUNTIFS(RESIDENTS!$O:$O,"Offered and Declined",RESIDENTS!$P:$P,"&lt;="&amp;AB$40,RESIDENTS!$H:$H,"",RESIDENTS!$I:$I,"")+
COUNTIFS(RESIDENTS!$O:$O,"Offered and Declined",RESIDENTS!$P:$P,"&lt;="&amp;AB$40,RESIDENTS!$H:$H,"",RESIDENTS!$I:$I,"&gt;="&amp;AB$39)+
COUNTIFS(RESIDENTS!$O:$O,"Offered and Declined",RESIDENTS!$P:$P,"&lt;="&amp;AB$40,RESIDENTS!$H:$H,"&lt;="&amp;AB$40,RESIDENTS!$I:$I,"")+
COUNTIFS(RESIDENTS!$O:$O,"Offered and Declined",RESIDENTS!$P:$P,"&lt;="&amp;AB$40,RESIDENTS!$H:$H,"&lt;="&amp;AB$40,RESIDENTS!$I:$I,"&gt;="&amp;AB$39))</f>
        <v>0</v>
      </c>
      <c r="AC58" s="18">
        <f ca="1">IF(AC$40="","",COUNTIFS(RESIDENTS!$O:$O,"Offered and Declined",RESIDENTS!$P:$P,"&lt;="&amp;AC$40,RESIDENTS!$H:$H,"",RESIDENTS!$I:$I,"")+
COUNTIFS(RESIDENTS!$O:$O,"Offered and Declined",RESIDENTS!$P:$P,"&lt;="&amp;AC$40,RESIDENTS!$H:$H,"",RESIDENTS!$I:$I,"&gt;="&amp;AC$39)+
COUNTIFS(RESIDENTS!$O:$O,"Offered and Declined",RESIDENTS!$P:$P,"&lt;="&amp;AC$40,RESIDENTS!$H:$H,"&lt;="&amp;AC$40,RESIDENTS!$I:$I,"")+
COUNTIFS(RESIDENTS!$O:$O,"Offered and Declined",RESIDENTS!$P:$P,"&lt;="&amp;AC$40,RESIDENTS!$H:$H,"&lt;="&amp;AC$40,RESIDENTS!$I:$I,"&gt;="&amp;AC$39))</f>
        <v>0</v>
      </c>
      <c r="AD58" s="18">
        <f ca="1">IF(AD$40="","",COUNTIFS(RESIDENTS!$O:$O,"Offered and Declined",RESIDENTS!$P:$P,"&lt;="&amp;AD$40,RESIDENTS!$H:$H,"",RESIDENTS!$I:$I,"")+
COUNTIFS(RESIDENTS!$O:$O,"Offered and Declined",RESIDENTS!$P:$P,"&lt;="&amp;AD$40,RESIDENTS!$H:$H,"",RESIDENTS!$I:$I,"&gt;="&amp;AD$39)+
COUNTIFS(RESIDENTS!$O:$O,"Offered and Declined",RESIDENTS!$P:$P,"&lt;="&amp;AD$40,RESIDENTS!$H:$H,"&lt;="&amp;AD$40,RESIDENTS!$I:$I,"")+
COUNTIFS(RESIDENTS!$O:$O,"Offered and Declined",RESIDENTS!$P:$P,"&lt;="&amp;AD$40,RESIDENTS!$H:$H,"&lt;="&amp;AD$40,RESIDENTS!$I:$I,"&gt;="&amp;AD$39))</f>
        <v>0</v>
      </c>
      <c r="AE58" s="18">
        <f ca="1">IF(AE$40="","",COUNTIFS(RESIDENTS!$O:$O,"Offered and Declined",RESIDENTS!$P:$P,"&lt;="&amp;AE$40,RESIDENTS!$H:$H,"",RESIDENTS!$I:$I,"")+
COUNTIFS(RESIDENTS!$O:$O,"Offered and Declined",RESIDENTS!$P:$P,"&lt;="&amp;AE$40,RESIDENTS!$H:$H,"",RESIDENTS!$I:$I,"&gt;="&amp;AE$39)+
COUNTIFS(RESIDENTS!$O:$O,"Offered and Declined",RESIDENTS!$P:$P,"&lt;="&amp;AE$40,RESIDENTS!$H:$H,"&lt;="&amp;AE$40,RESIDENTS!$I:$I,"")+
COUNTIFS(RESIDENTS!$O:$O,"Offered and Declined",RESIDENTS!$P:$P,"&lt;="&amp;AE$40,RESIDENTS!$H:$H,"&lt;="&amp;AE$40,RESIDENTS!$I:$I,"&gt;="&amp;AE$39))</f>
        <v>0</v>
      </c>
      <c r="AF58" s="18">
        <f ca="1">IF(AF$40="","",COUNTIFS(RESIDENTS!$O:$O,"Offered and Declined",RESIDENTS!$P:$P,"&lt;="&amp;AF$40,RESIDENTS!$H:$H,"",RESIDENTS!$I:$I,"")+
COUNTIFS(RESIDENTS!$O:$O,"Offered and Declined",RESIDENTS!$P:$P,"&lt;="&amp;AF$40,RESIDENTS!$H:$H,"",RESIDENTS!$I:$I,"&gt;="&amp;AF$39)+
COUNTIFS(RESIDENTS!$O:$O,"Offered and Declined",RESIDENTS!$P:$P,"&lt;="&amp;AF$40,RESIDENTS!$H:$H,"&lt;="&amp;AF$40,RESIDENTS!$I:$I,"")+
COUNTIFS(RESIDENTS!$O:$O,"Offered and Declined",RESIDENTS!$P:$P,"&lt;="&amp;AF$40,RESIDENTS!$H:$H,"&lt;="&amp;AF$40,RESIDENTS!$I:$I,"&gt;="&amp;AF$39))</f>
        <v>0</v>
      </c>
      <c r="AG58" s="18">
        <f ca="1">IF(AG$40="","",COUNTIFS(RESIDENTS!$O:$O,"Offered and Declined",RESIDENTS!$P:$P,"&lt;="&amp;AG$40,RESIDENTS!$H:$H,"",RESIDENTS!$I:$I,"")+
COUNTIFS(RESIDENTS!$O:$O,"Offered and Declined",RESIDENTS!$P:$P,"&lt;="&amp;AG$40,RESIDENTS!$H:$H,"",RESIDENTS!$I:$I,"&gt;="&amp;AG$39)+
COUNTIFS(RESIDENTS!$O:$O,"Offered and Declined",RESIDENTS!$P:$P,"&lt;="&amp;AG$40,RESIDENTS!$H:$H,"&lt;="&amp;AG$40,RESIDENTS!$I:$I,"")+
COUNTIFS(RESIDENTS!$O:$O,"Offered and Declined",RESIDENTS!$P:$P,"&lt;="&amp;AG$40,RESIDENTS!$H:$H,"&lt;="&amp;AG$40,RESIDENTS!$I:$I,"&gt;="&amp;AG$39))</f>
        <v>0</v>
      </c>
      <c r="AH58" s="18">
        <f ca="1">IF(AH$40="","",COUNTIFS(RESIDENTS!$O:$O,"Offered and Declined",RESIDENTS!$P:$P,"&lt;="&amp;AH$40,RESIDENTS!$H:$H,"",RESIDENTS!$I:$I,"")+
COUNTIFS(RESIDENTS!$O:$O,"Offered and Declined",RESIDENTS!$P:$P,"&lt;="&amp;AH$40,RESIDENTS!$H:$H,"",RESIDENTS!$I:$I,"&gt;="&amp;AH$39)+
COUNTIFS(RESIDENTS!$O:$O,"Offered and Declined",RESIDENTS!$P:$P,"&lt;="&amp;AH$40,RESIDENTS!$H:$H,"&lt;="&amp;AH$40,RESIDENTS!$I:$I,"")+
COUNTIFS(RESIDENTS!$O:$O,"Offered and Declined",RESIDENTS!$P:$P,"&lt;="&amp;AH$40,RESIDENTS!$H:$H,"&lt;="&amp;AH$40,RESIDENTS!$I:$I,"&gt;="&amp;AH$39))</f>
        <v>0</v>
      </c>
      <c r="AI58" s="18">
        <f ca="1">IF(AI$40="","",COUNTIFS(RESIDENTS!$O:$O,"Offered and Declined",RESIDENTS!$P:$P,"&lt;="&amp;AI$40,RESIDENTS!$H:$H,"",RESIDENTS!$I:$I,"")+
COUNTIFS(RESIDENTS!$O:$O,"Offered and Declined",RESIDENTS!$P:$P,"&lt;="&amp;AI$40,RESIDENTS!$H:$H,"",RESIDENTS!$I:$I,"&gt;="&amp;AI$39)+
COUNTIFS(RESIDENTS!$O:$O,"Offered and Declined",RESIDENTS!$P:$P,"&lt;="&amp;AI$40,RESIDENTS!$H:$H,"&lt;="&amp;AI$40,RESIDENTS!$I:$I,"")+
COUNTIFS(RESIDENTS!$O:$O,"Offered and Declined",RESIDENTS!$P:$P,"&lt;="&amp;AI$40,RESIDENTS!$H:$H,"&lt;="&amp;AI$40,RESIDENTS!$I:$I,"&gt;="&amp;AI$39))</f>
        <v>0</v>
      </c>
      <c r="AJ58" s="18" t="str">
        <f ca="1">IF(AJ$40="","",COUNTIFS(RESIDENTS!$O:$O,"Offered and Declined",RESIDENTS!$P:$P,"&lt;="&amp;AJ$40,RESIDENTS!$H:$H,"",RESIDENTS!$I:$I,"")+
COUNTIFS(RESIDENTS!$O:$O,"Offered and Declined",RESIDENTS!$P:$P,"&lt;="&amp;AJ$40,RESIDENTS!$H:$H,"",RESIDENTS!$I:$I,"&gt;="&amp;AJ$39)+
COUNTIFS(RESIDENTS!$O:$O,"Offered and Declined",RESIDENTS!$P:$P,"&lt;="&amp;AJ$40,RESIDENTS!$H:$H,"&lt;="&amp;AJ$40,RESIDENTS!$I:$I,"")+
COUNTIFS(RESIDENTS!$O:$O,"Offered and Declined",RESIDENTS!$P:$P,"&lt;="&amp;AJ$40,RESIDENTS!$H:$H,"&lt;="&amp;AJ$40,RESIDENTS!$I:$I,"&gt;="&amp;AJ$39))</f>
        <v/>
      </c>
      <c r="AK58" s="18" t="str">
        <f ca="1">IF(AK$40="","",COUNTIFS(RESIDENTS!$O:$O,"Offered and Declined",RESIDENTS!$P:$P,"&lt;="&amp;AK$40,RESIDENTS!$H:$H,"",RESIDENTS!$I:$I,"")+
COUNTIFS(RESIDENTS!$O:$O,"Offered and Declined",RESIDENTS!$P:$P,"&lt;="&amp;AK$40,RESIDENTS!$H:$H,"",RESIDENTS!$I:$I,"&gt;="&amp;AK$39)+
COUNTIFS(RESIDENTS!$O:$O,"Offered and Declined",RESIDENTS!$P:$P,"&lt;="&amp;AK$40,RESIDENTS!$H:$H,"&lt;="&amp;AK$40,RESIDENTS!$I:$I,"")+
COUNTIFS(RESIDENTS!$O:$O,"Offered and Declined",RESIDENTS!$P:$P,"&lt;="&amp;AK$40,RESIDENTS!$H:$H,"&lt;="&amp;AK$40,RESIDENTS!$I:$I,"&gt;="&amp;AK$39))</f>
        <v/>
      </c>
      <c r="AL58" s="18" t="str">
        <f ca="1">IF(AL$40="","",COUNTIFS(RESIDENTS!$O:$O,"Offered and Declined",RESIDENTS!$P:$P,"&lt;="&amp;AL$40,RESIDENTS!$H:$H,"",RESIDENTS!$I:$I,"")+
COUNTIFS(RESIDENTS!$O:$O,"Offered and Declined",RESIDENTS!$P:$P,"&lt;="&amp;AL$40,RESIDENTS!$H:$H,"",RESIDENTS!$I:$I,"&gt;="&amp;AL$39)+
COUNTIFS(RESIDENTS!$O:$O,"Offered and Declined",RESIDENTS!$P:$P,"&lt;="&amp;AL$40,RESIDENTS!$H:$H,"&lt;="&amp;AL$40,RESIDENTS!$I:$I,"")+
COUNTIFS(RESIDENTS!$O:$O,"Offered and Declined",RESIDENTS!$P:$P,"&lt;="&amp;AL$40,RESIDENTS!$H:$H,"&lt;="&amp;AL$40,RESIDENTS!$I:$I,"&gt;="&amp;AL$39))</f>
        <v/>
      </c>
      <c r="AM58" s="18" t="str">
        <f ca="1">IF(AM$40="","",COUNTIFS(RESIDENTS!$O:$O,"Offered and Declined",RESIDENTS!$P:$P,"&lt;="&amp;AM$40,RESIDENTS!$H:$H,"",RESIDENTS!$I:$I,"")+
COUNTIFS(RESIDENTS!$O:$O,"Offered and Declined",RESIDENTS!$P:$P,"&lt;="&amp;AM$40,RESIDENTS!$H:$H,"",RESIDENTS!$I:$I,"&gt;="&amp;AM$39)+
COUNTIFS(RESIDENTS!$O:$O,"Offered and Declined",RESIDENTS!$P:$P,"&lt;="&amp;AM$40,RESIDENTS!$H:$H,"&lt;="&amp;AM$40,RESIDENTS!$I:$I,"")+
COUNTIFS(RESIDENTS!$O:$O,"Offered and Declined",RESIDENTS!$P:$P,"&lt;="&amp;AM$40,RESIDENTS!$H:$H,"&lt;="&amp;AM$40,RESIDENTS!$I:$I,"&gt;="&amp;AM$39))</f>
        <v/>
      </c>
      <c r="AN58" s="18" t="str">
        <f ca="1">IF(AN$40="","",COUNTIFS(RESIDENTS!$O:$O,"Offered and Declined",RESIDENTS!$P:$P,"&lt;="&amp;AN$40,RESIDENTS!$H:$H,"",RESIDENTS!$I:$I,"")+
COUNTIFS(RESIDENTS!$O:$O,"Offered and Declined",RESIDENTS!$P:$P,"&lt;="&amp;AN$40,RESIDENTS!$H:$H,"",RESIDENTS!$I:$I,"&gt;="&amp;AN$39)+
COUNTIFS(RESIDENTS!$O:$O,"Offered and Declined",RESIDENTS!$P:$P,"&lt;="&amp;AN$40,RESIDENTS!$H:$H,"&lt;="&amp;AN$40,RESIDENTS!$I:$I,"")+
COUNTIFS(RESIDENTS!$O:$O,"Offered and Declined",RESIDENTS!$P:$P,"&lt;="&amp;AN$40,RESIDENTS!$H:$H,"&lt;="&amp;AN$40,RESIDENTS!$I:$I,"&gt;="&amp;AN$39))</f>
        <v/>
      </c>
      <c r="AO58" s="18" t="str">
        <f ca="1">IF(AO$40="","",COUNTIFS(RESIDENTS!$O:$O,"Offered and Declined",RESIDENTS!$P:$P,"&lt;="&amp;AO$40,RESIDENTS!$H:$H,"",RESIDENTS!$I:$I,"")+
COUNTIFS(RESIDENTS!$O:$O,"Offered and Declined",RESIDENTS!$P:$P,"&lt;="&amp;AO$40,RESIDENTS!$H:$H,"",RESIDENTS!$I:$I,"&gt;="&amp;AO$39)+
COUNTIFS(RESIDENTS!$O:$O,"Offered and Declined",RESIDENTS!$P:$P,"&lt;="&amp;AO$40,RESIDENTS!$H:$H,"&lt;="&amp;AO$40,RESIDENTS!$I:$I,"")+
COUNTIFS(RESIDENTS!$O:$O,"Offered and Declined",RESIDENTS!$P:$P,"&lt;="&amp;AO$40,RESIDENTS!$H:$H,"&lt;="&amp;AO$40,RESIDENTS!$I:$I,"&gt;="&amp;AO$39))</f>
        <v/>
      </c>
      <c r="AP58" s="18" t="str">
        <f ca="1">IF(AP$40="","",COUNTIFS(RESIDENTS!$O:$O,"Offered and Declined",RESIDENTS!$P:$P,"&lt;="&amp;AP$40,RESIDENTS!$H:$H,"",RESIDENTS!$I:$I,"")+
COUNTIFS(RESIDENTS!$O:$O,"Offered and Declined",RESIDENTS!$P:$P,"&lt;="&amp;AP$40,RESIDENTS!$H:$H,"",RESIDENTS!$I:$I,"&gt;="&amp;AP$39)+
COUNTIFS(RESIDENTS!$O:$O,"Offered and Declined",RESIDENTS!$P:$P,"&lt;="&amp;AP$40,RESIDENTS!$H:$H,"&lt;="&amp;AP$40,RESIDENTS!$I:$I,"")+
COUNTIFS(RESIDENTS!$O:$O,"Offered and Declined",RESIDENTS!$P:$P,"&lt;="&amp;AP$40,RESIDENTS!$H:$H,"&lt;="&amp;AP$40,RESIDENTS!$I:$I,"&gt;="&amp;AP$39))</f>
        <v/>
      </c>
      <c r="AQ58" s="18" t="str">
        <f ca="1">IF(AQ$40="","",COUNTIFS(RESIDENTS!$O:$O,"Offered and Declined",RESIDENTS!$P:$P,"&lt;="&amp;AQ$40,RESIDENTS!$H:$H,"",RESIDENTS!$I:$I,"")+
COUNTIFS(RESIDENTS!$O:$O,"Offered and Declined",RESIDENTS!$P:$P,"&lt;="&amp;AQ$40,RESIDENTS!$H:$H,"",RESIDENTS!$I:$I,"&gt;="&amp;AQ$39)+
COUNTIFS(RESIDENTS!$O:$O,"Offered and Declined",RESIDENTS!$P:$P,"&lt;="&amp;AQ$40,RESIDENTS!$H:$H,"&lt;="&amp;AQ$40,RESIDENTS!$I:$I,"")+
COUNTIFS(RESIDENTS!$O:$O,"Offered and Declined",RESIDENTS!$P:$P,"&lt;="&amp;AQ$40,RESIDENTS!$H:$H,"&lt;="&amp;AQ$40,RESIDENTS!$I:$I,"&gt;="&amp;AQ$39))</f>
        <v/>
      </c>
      <c r="AR58" s="18" t="str">
        <f ca="1">IF(AR$40="","",COUNTIFS(RESIDENTS!$O:$O,"Offered and Declined",RESIDENTS!$P:$P,"&lt;="&amp;AR$40,RESIDENTS!$H:$H,"",RESIDENTS!$I:$I,"")+
COUNTIFS(RESIDENTS!$O:$O,"Offered and Declined",RESIDENTS!$P:$P,"&lt;="&amp;AR$40,RESIDENTS!$H:$H,"",RESIDENTS!$I:$I,"&gt;="&amp;AR$39)+
COUNTIFS(RESIDENTS!$O:$O,"Offered and Declined",RESIDENTS!$P:$P,"&lt;="&amp;AR$40,RESIDENTS!$H:$H,"&lt;="&amp;AR$40,RESIDENTS!$I:$I,"")+
COUNTIFS(RESIDENTS!$O:$O,"Offered and Declined",RESIDENTS!$P:$P,"&lt;="&amp;AR$40,RESIDENTS!$H:$H,"&lt;="&amp;AR$40,RESIDENTS!$I:$I,"&gt;="&amp;AR$39))</f>
        <v/>
      </c>
      <c r="AS58" s="18" t="str">
        <f ca="1">IF(AS$40="","",COUNTIFS(RESIDENTS!$O:$O,"Offered and Declined",RESIDENTS!$P:$P,"&lt;="&amp;AS$40,RESIDENTS!$H:$H,"",RESIDENTS!$I:$I,"")+
COUNTIFS(RESIDENTS!$O:$O,"Offered and Declined",RESIDENTS!$P:$P,"&lt;="&amp;AS$40,RESIDENTS!$H:$H,"",RESIDENTS!$I:$I,"&gt;="&amp;AS$39)+
COUNTIFS(RESIDENTS!$O:$O,"Offered and Declined",RESIDENTS!$P:$P,"&lt;="&amp;AS$40,RESIDENTS!$H:$H,"&lt;="&amp;AS$40,RESIDENTS!$I:$I,"")+
COUNTIFS(RESIDENTS!$O:$O,"Offered and Declined",RESIDENTS!$P:$P,"&lt;="&amp;AS$40,RESIDENTS!$H:$H,"&lt;="&amp;AS$40,RESIDENTS!$I:$I,"&gt;="&amp;AS$39))</f>
        <v/>
      </c>
      <c r="AT58" s="18" t="str">
        <f ca="1">IF(AT$40="","",COUNTIFS(RESIDENTS!$O:$O,"Offered and Declined",RESIDENTS!$P:$P,"&lt;="&amp;AT$40,RESIDENTS!$H:$H,"",RESIDENTS!$I:$I,"")+
COUNTIFS(RESIDENTS!$O:$O,"Offered and Declined",RESIDENTS!$P:$P,"&lt;="&amp;AT$40,RESIDENTS!$H:$H,"",RESIDENTS!$I:$I,"&gt;="&amp;AT$39)+
COUNTIFS(RESIDENTS!$O:$O,"Offered and Declined",RESIDENTS!$P:$P,"&lt;="&amp;AT$40,RESIDENTS!$H:$H,"&lt;="&amp;AT$40,RESIDENTS!$I:$I,"")+
COUNTIFS(RESIDENTS!$O:$O,"Offered and Declined",RESIDENTS!$P:$P,"&lt;="&amp;AT$40,RESIDENTS!$H:$H,"&lt;="&amp;AT$40,RESIDENTS!$I:$I,"&gt;="&amp;AT$39))</f>
        <v/>
      </c>
      <c r="AU58" s="18" t="str">
        <f ca="1">IF(AU$40="","",COUNTIFS(RESIDENTS!$O:$O,"Offered and Declined",RESIDENTS!$P:$P,"&lt;="&amp;AU$40,RESIDENTS!$H:$H,"",RESIDENTS!$I:$I,"")+
COUNTIFS(RESIDENTS!$O:$O,"Offered and Declined",RESIDENTS!$P:$P,"&lt;="&amp;AU$40,RESIDENTS!$H:$H,"",RESIDENTS!$I:$I,"&gt;="&amp;AU$39)+
COUNTIFS(RESIDENTS!$O:$O,"Offered and Declined",RESIDENTS!$P:$P,"&lt;="&amp;AU$40,RESIDENTS!$H:$H,"&lt;="&amp;AU$40,RESIDENTS!$I:$I,"")+
COUNTIFS(RESIDENTS!$O:$O,"Offered and Declined",RESIDENTS!$P:$P,"&lt;="&amp;AU$40,RESIDENTS!$H:$H,"&lt;="&amp;AU$40,RESIDENTS!$I:$I,"&gt;="&amp;AU$39))</f>
        <v/>
      </c>
      <c r="AV58" s="18" t="str">
        <f ca="1">IF(AV$40="","",COUNTIFS(RESIDENTS!$O:$O,"Offered and Declined",RESIDENTS!$P:$P,"&lt;="&amp;AV$40,RESIDENTS!$H:$H,"",RESIDENTS!$I:$I,"")+
COUNTIFS(RESIDENTS!$O:$O,"Offered and Declined",RESIDENTS!$P:$P,"&lt;="&amp;AV$40,RESIDENTS!$H:$H,"",RESIDENTS!$I:$I,"&gt;="&amp;AV$39)+
COUNTIFS(RESIDENTS!$O:$O,"Offered and Declined",RESIDENTS!$P:$P,"&lt;="&amp;AV$40,RESIDENTS!$H:$H,"&lt;="&amp;AV$40,RESIDENTS!$I:$I,"")+
COUNTIFS(RESIDENTS!$O:$O,"Offered and Declined",RESIDENTS!$P:$P,"&lt;="&amp;AV$40,RESIDENTS!$H:$H,"&lt;="&amp;AV$40,RESIDENTS!$I:$I,"&gt;="&amp;AV$39))</f>
        <v/>
      </c>
      <c r="AW58" s="18" t="str">
        <f ca="1">IF(AW$40="","",COUNTIFS(RESIDENTS!$O:$O,"Offered and Declined",RESIDENTS!$P:$P,"&lt;="&amp;AW$40,RESIDENTS!$H:$H,"",RESIDENTS!$I:$I,"")+
COUNTIFS(RESIDENTS!$O:$O,"Offered and Declined",RESIDENTS!$P:$P,"&lt;="&amp;AW$40,RESIDENTS!$H:$H,"",RESIDENTS!$I:$I,"&gt;="&amp;AW$39)+
COUNTIFS(RESIDENTS!$O:$O,"Offered and Declined",RESIDENTS!$P:$P,"&lt;="&amp;AW$40,RESIDENTS!$H:$H,"&lt;="&amp;AW$40,RESIDENTS!$I:$I,"")+
COUNTIFS(RESIDENTS!$O:$O,"Offered and Declined",RESIDENTS!$P:$P,"&lt;="&amp;AW$40,RESIDENTS!$H:$H,"&lt;="&amp;AW$40,RESIDENTS!$I:$I,"&gt;="&amp;AW$39))</f>
        <v/>
      </c>
      <c r="AX58" s="18" t="str">
        <f ca="1">IF(AX$40="","",COUNTIFS(RESIDENTS!$O:$O,"Offered and Declined",RESIDENTS!$P:$P,"&lt;="&amp;AX$40,RESIDENTS!$H:$H,"",RESIDENTS!$I:$I,"")+
COUNTIFS(RESIDENTS!$O:$O,"Offered and Declined",RESIDENTS!$P:$P,"&lt;="&amp;AX$40,RESIDENTS!$H:$H,"",RESIDENTS!$I:$I,"&gt;="&amp;AX$39)+
COUNTIFS(RESIDENTS!$O:$O,"Offered and Declined",RESIDENTS!$P:$P,"&lt;="&amp;AX$40,RESIDENTS!$H:$H,"&lt;="&amp;AX$40,RESIDENTS!$I:$I,"")+
COUNTIFS(RESIDENTS!$O:$O,"Offered and Declined",RESIDENTS!$P:$P,"&lt;="&amp;AX$40,RESIDENTS!$H:$H,"&lt;="&amp;AX$40,RESIDENTS!$I:$I,"&gt;="&amp;AX$39))</f>
        <v/>
      </c>
      <c r="AY58" s="18" t="str">
        <f ca="1">IF(AY$40="","",COUNTIFS(RESIDENTS!$O:$O,"Offered and Declined",RESIDENTS!$P:$P,"&lt;="&amp;AY$40,RESIDENTS!$H:$H,"",RESIDENTS!$I:$I,"")+
COUNTIFS(RESIDENTS!$O:$O,"Offered and Declined",RESIDENTS!$P:$P,"&lt;="&amp;AY$40,RESIDENTS!$H:$H,"",RESIDENTS!$I:$I,"&gt;="&amp;AY$39)+
COUNTIFS(RESIDENTS!$O:$O,"Offered and Declined",RESIDENTS!$P:$P,"&lt;="&amp;AY$40,RESIDENTS!$H:$H,"&lt;="&amp;AY$40,RESIDENTS!$I:$I,"")+
COUNTIFS(RESIDENTS!$O:$O,"Offered and Declined",RESIDENTS!$P:$P,"&lt;="&amp;AY$40,RESIDENTS!$H:$H,"&lt;="&amp;AY$40,RESIDENTS!$I:$I,"&gt;="&amp;AY$39))</f>
        <v/>
      </c>
      <c r="AZ58" s="18" t="str">
        <f ca="1">IF(AZ$40="","",COUNTIFS(RESIDENTS!$O:$O,"Offered and Declined",RESIDENTS!$P:$P,"&lt;="&amp;AZ$40,RESIDENTS!$H:$H,"",RESIDENTS!$I:$I,"")+
COUNTIFS(RESIDENTS!$O:$O,"Offered and Declined",RESIDENTS!$P:$P,"&lt;="&amp;AZ$40,RESIDENTS!$H:$H,"",RESIDENTS!$I:$I,"&gt;="&amp;AZ$39)+
COUNTIFS(RESIDENTS!$O:$O,"Offered and Declined",RESIDENTS!$P:$P,"&lt;="&amp;AZ$40,RESIDENTS!$H:$H,"&lt;="&amp;AZ$40,RESIDENTS!$I:$I,"")+
COUNTIFS(RESIDENTS!$O:$O,"Offered and Declined",RESIDENTS!$P:$P,"&lt;="&amp;AZ$40,RESIDENTS!$H:$H,"&lt;="&amp;AZ$40,RESIDENTS!$I:$I,"&gt;="&amp;AZ$39))</f>
        <v/>
      </c>
      <c r="BA58" s="18" t="str">
        <f ca="1">IF(BA$40="","",COUNTIFS(RESIDENTS!$O:$O,"Offered and Declined",RESIDENTS!$P:$P,"&lt;="&amp;BA$40,RESIDENTS!$H:$H,"",RESIDENTS!$I:$I,"")+
COUNTIFS(RESIDENTS!$O:$O,"Offered and Declined",RESIDENTS!$P:$P,"&lt;="&amp;BA$40,RESIDENTS!$H:$H,"",RESIDENTS!$I:$I,"&gt;="&amp;BA$39)+
COUNTIFS(RESIDENTS!$O:$O,"Offered and Declined",RESIDENTS!$P:$P,"&lt;="&amp;BA$40,RESIDENTS!$H:$H,"&lt;="&amp;BA$40,RESIDENTS!$I:$I,"")+
COUNTIFS(RESIDENTS!$O:$O,"Offered and Declined",RESIDENTS!$P:$P,"&lt;="&amp;BA$40,RESIDENTS!$H:$H,"&lt;="&amp;BA$40,RESIDENTS!$I:$I,"&gt;="&amp;BA$39))</f>
        <v/>
      </c>
      <c r="BB58" s="18" t="str">
        <f ca="1">IF(BB$40="","",COUNTIFS(RESIDENTS!$O:$O,"Offered and Declined",RESIDENTS!$P:$P,"&lt;="&amp;BB$40,RESIDENTS!$H:$H,"",RESIDENTS!$I:$I,"")+
COUNTIFS(RESIDENTS!$O:$O,"Offered and Declined",RESIDENTS!$P:$P,"&lt;="&amp;BB$40,RESIDENTS!$H:$H,"",RESIDENTS!$I:$I,"&gt;="&amp;BB$39)+
COUNTIFS(RESIDENTS!$O:$O,"Offered and Declined",RESIDENTS!$P:$P,"&lt;="&amp;BB$40,RESIDENTS!$H:$H,"&lt;="&amp;BB$40,RESIDENTS!$I:$I,"")+
COUNTIFS(RESIDENTS!$O:$O,"Offered and Declined",RESIDENTS!$P:$P,"&lt;="&amp;BB$40,RESIDENTS!$H:$H,"&lt;="&amp;BB$40,RESIDENTS!$I:$I,"&gt;="&amp;BB$39))</f>
        <v/>
      </c>
      <c r="BC58" s="18" t="str">
        <f ca="1">IF(BC$40="","",COUNTIFS(RESIDENTS!$O:$O,"Offered and Declined",RESIDENTS!$P:$P,"&lt;="&amp;BC$40,RESIDENTS!$H:$H,"",RESIDENTS!$I:$I,"")+
COUNTIFS(RESIDENTS!$O:$O,"Offered and Declined",RESIDENTS!$P:$P,"&lt;="&amp;BC$40,RESIDENTS!$H:$H,"",RESIDENTS!$I:$I,"&gt;="&amp;BC$39)+
COUNTIFS(RESIDENTS!$O:$O,"Offered and Declined",RESIDENTS!$P:$P,"&lt;="&amp;BC$40,RESIDENTS!$H:$H,"&lt;="&amp;BC$40,RESIDENTS!$I:$I,"")+
COUNTIFS(RESIDENTS!$O:$O,"Offered and Declined",RESIDENTS!$P:$P,"&lt;="&amp;BC$40,RESIDENTS!$H:$H,"&lt;="&amp;BC$40,RESIDENTS!$I:$I,"&gt;="&amp;BC$39))</f>
        <v/>
      </c>
      <c r="BD58" s="18" t="str">
        <f ca="1">IF(BD$40="","",COUNTIFS(RESIDENTS!$O:$O,"Offered and Declined",RESIDENTS!$P:$P,"&lt;="&amp;BD$40,RESIDENTS!$H:$H,"",RESIDENTS!$I:$I,"")+
COUNTIFS(RESIDENTS!$O:$O,"Offered and Declined",RESIDENTS!$P:$P,"&lt;="&amp;BD$40,RESIDENTS!$H:$H,"",RESIDENTS!$I:$I,"&gt;="&amp;BD$39)+
COUNTIFS(RESIDENTS!$O:$O,"Offered and Declined",RESIDENTS!$P:$P,"&lt;="&amp;BD$40,RESIDENTS!$H:$H,"&lt;="&amp;BD$40,RESIDENTS!$I:$I,"")+
COUNTIFS(RESIDENTS!$O:$O,"Offered and Declined",RESIDENTS!$P:$P,"&lt;="&amp;BD$40,RESIDENTS!$H:$H,"&lt;="&amp;BD$40,RESIDENTS!$I:$I,"&gt;="&amp;BD$39))</f>
        <v/>
      </c>
      <c r="BE58" s="18" t="str">
        <f ca="1">IF(BE$40="","",COUNTIFS(RESIDENTS!$O:$O,"Offered and Declined",RESIDENTS!$P:$P,"&lt;="&amp;BE$40,RESIDENTS!$H:$H,"",RESIDENTS!$I:$I,"")+
COUNTIFS(RESIDENTS!$O:$O,"Offered and Declined",RESIDENTS!$P:$P,"&lt;="&amp;BE$40,RESIDENTS!$H:$H,"",RESIDENTS!$I:$I,"&gt;="&amp;BE$39)+
COUNTIFS(RESIDENTS!$O:$O,"Offered and Declined",RESIDENTS!$P:$P,"&lt;="&amp;BE$40,RESIDENTS!$H:$H,"&lt;="&amp;BE$40,RESIDENTS!$I:$I,"")+
COUNTIFS(RESIDENTS!$O:$O,"Offered and Declined",RESIDENTS!$P:$P,"&lt;="&amp;BE$40,RESIDENTS!$H:$H,"&lt;="&amp;BE$40,RESIDENTS!$I:$I,"&gt;="&amp;BE$39))</f>
        <v/>
      </c>
      <c r="BF58" s="18" t="str">
        <f ca="1">IF(BF$40="","",COUNTIFS(RESIDENTS!$O:$O,"Offered and Declined",RESIDENTS!$P:$P,"&lt;="&amp;BF$40,RESIDENTS!$H:$H,"",RESIDENTS!$I:$I,"")+
COUNTIFS(RESIDENTS!$O:$O,"Offered and Declined",RESIDENTS!$P:$P,"&lt;="&amp;BF$40,RESIDENTS!$H:$H,"",RESIDENTS!$I:$I,"&gt;="&amp;BF$39)+
COUNTIFS(RESIDENTS!$O:$O,"Offered and Declined",RESIDENTS!$P:$P,"&lt;="&amp;BF$40,RESIDENTS!$H:$H,"&lt;="&amp;BF$40,RESIDENTS!$I:$I,"")+
COUNTIFS(RESIDENTS!$O:$O,"Offered and Declined",RESIDENTS!$P:$P,"&lt;="&amp;BF$40,RESIDENTS!$H:$H,"&lt;="&amp;BF$40,RESIDENTS!$I:$I,"&gt;="&amp;BF$39))</f>
        <v/>
      </c>
      <c r="BG58" s="18" t="str">
        <f ca="1">IF(BG$40="","",COUNTIFS(RESIDENTS!$O:$O,"Offered and Declined",RESIDENTS!$P:$P,"&lt;="&amp;BG$40,RESIDENTS!$H:$H,"",RESIDENTS!$I:$I,"")+
COUNTIFS(RESIDENTS!$O:$O,"Offered and Declined",RESIDENTS!$P:$P,"&lt;="&amp;BG$40,RESIDENTS!$H:$H,"",RESIDENTS!$I:$I,"&gt;="&amp;BG$39)+
COUNTIFS(RESIDENTS!$O:$O,"Offered and Declined",RESIDENTS!$P:$P,"&lt;="&amp;BG$40,RESIDENTS!$H:$H,"&lt;="&amp;BG$40,RESIDENTS!$I:$I,"")+
COUNTIFS(RESIDENTS!$O:$O,"Offered and Declined",RESIDENTS!$P:$P,"&lt;="&amp;BG$40,RESIDENTS!$H:$H,"&lt;="&amp;BG$40,RESIDENTS!$I:$I,"&gt;="&amp;BG$39))</f>
        <v/>
      </c>
      <c r="BH58" s="18" t="str">
        <f ca="1">IF(BH$40="","",COUNTIFS(RESIDENTS!$O:$O,"Offered and Declined",RESIDENTS!$P:$P,"&lt;="&amp;BH$40,RESIDENTS!$H:$H,"",RESIDENTS!$I:$I,"")+
COUNTIFS(RESIDENTS!$O:$O,"Offered and Declined",RESIDENTS!$P:$P,"&lt;="&amp;BH$40,RESIDENTS!$H:$H,"",RESIDENTS!$I:$I,"&gt;="&amp;BH$39)+
COUNTIFS(RESIDENTS!$O:$O,"Offered and Declined",RESIDENTS!$P:$P,"&lt;="&amp;BH$40,RESIDENTS!$H:$H,"&lt;="&amp;BH$40,RESIDENTS!$I:$I,"")+
COUNTIFS(RESIDENTS!$O:$O,"Offered and Declined",RESIDENTS!$P:$P,"&lt;="&amp;BH$40,RESIDENTS!$H:$H,"&lt;="&amp;BH$40,RESIDENTS!$I:$I,"&gt;="&amp;BH$39))</f>
        <v/>
      </c>
      <c r="BI58" s="18" t="str">
        <f ca="1">IF(BI$40="","",COUNTIFS(RESIDENTS!$O:$O,"Offered and Declined",RESIDENTS!$P:$P,"&lt;="&amp;BI$40,RESIDENTS!$H:$H,"",RESIDENTS!$I:$I,"")+
COUNTIFS(RESIDENTS!$O:$O,"Offered and Declined",RESIDENTS!$P:$P,"&lt;="&amp;BI$40,RESIDENTS!$H:$H,"",RESIDENTS!$I:$I,"&gt;="&amp;BI$39)+
COUNTIFS(RESIDENTS!$O:$O,"Offered and Declined",RESIDENTS!$P:$P,"&lt;="&amp;BI$40,RESIDENTS!$H:$H,"&lt;="&amp;BI$40,RESIDENTS!$I:$I,"")+
COUNTIFS(RESIDENTS!$O:$O,"Offered and Declined",RESIDENTS!$P:$P,"&lt;="&amp;BI$40,RESIDENTS!$H:$H,"&lt;="&amp;BI$40,RESIDENTS!$I:$I,"&gt;="&amp;BI$39))</f>
        <v/>
      </c>
      <c r="BJ58" s="18" t="str">
        <f ca="1">IF(BJ$40="","",COUNTIFS(RESIDENTS!$O:$O,"Offered and Declined",RESIDENTS!$P:$P,"&lt;="&amp;BJ$40,RESIDENTS!$H:$H,"",RESIDENTS!$I:$I,"")+
COUNTIFS(RESIDENTS!$O:$O,"Offered and Declined",RESIDENTS!$P:$P,"&lt;="&amp;BJ$40,RESIDENTS!$H:$H,"",RESIDENTS!$I:$I,"&gt;="&amp;BJ$39)+
COUNTIFS(RESIDENTS!$O:$O,"Offered and Declined",RESIDENTS!$P:$P,"&lt;="&amp;BJ$40,RESIDENTS!$H:$H,"&lt;="&amp;BJ$40,RESIDENTS!$I:$I,"")+
COUNTIFS(RESIDENTS!$O:$O,"Offered and Declined",RESIDENTS!$P:$P,"&lt;="&amp;BJ$40,RESIDENTS!$H:$H,"&lt;="&amp;BJ$40,RESIDENTS!$I:$I,"&gt;="&amp;BJ$39))</f>
        <v/>
      </c>
      <c r="BK58" s="18" t="str">
        <f ca="1">IF(BK$40="","",COUNTIFS(RESIDENTS!$O:$O,"Offered and Declined",RESIDENTS!$P:$P,"&lt;="&amp;BK$40,RESIDENTS!$H:$H,"",RESIDENTS!$I:$I,"")+
COUNTIFS(RESIDENTS!$O:$O,"Offered and Declined",RESIDENTS!$P:$P,"&lt;="&amp;BK$40,RESIDENTS!$H:$H,"",RESIDENTS!$I:$I,"&gt;="&amp;BK$39)+
COUNTIFS(RESIDENTS!$O:$O,"Offered and Declined",RESIDENTS!$P:$P,"&lt;="&amp;BK$40,RESIDENTS!$H:$H,"&lt;="&amp;BK$40,RESIDENTS!$I:$I,"")+
COUNTIFS(RESIDENTS!$O:$O,"Offered and Declined",RESIDENTS!$P:$P,"&lt;="&amp;BK$40,RESIDENTS!$H:$H,"&lt;="&amp;BK$40,RESIDENTS!$I:$I,"&gt;="&amp;BK$39))</f>
        <v/>
      </c>
      <c r="BL58" s="18" t="str">
        <f ca="1">IF(BL$40="","",COUNTIFS(RESIDENTS!$O:$O,"Offered and Declined",RESIDENTS!$P:$P,"&lt;="&amp;BL$40,RESIDENTS!$H:$H,"",RESIDENTS!$I:$I,"")+
COUNTIFS(RESIDENTS!$O:$O,"Offered and Declined",RESIDENTS!$P:$P,"&lt;="&amp;BL$40,RESIDENTS!$H:$H,"",RESIDENTS!$I:$I,"&gt;="&amp;BL$39)+
COUNTIFS(RESIDENTS!$O:$O,"Offered and Declined",RESIDENTS!$P:$P,"&lt;="&amp;BL$40,RESIDENTS!$H:$H,"&lt;="&amp;BL$40,RESIDENTS!$I:$I,"")+
COUNTIFS(RESIDENTS!$O:$O,"Offered and Declined",RESIDENTS!$P:$P,"&lt;="&amp;BL$40,RESIDENTS!$H:$H,"&lt;="&amp;BL$40,RESIDENTS!$I:$I,"&gt;="&amp;BL$39))</f>
        <v/>
      </c>
      <c r="BM58" s="18" t="str">
        <f ca="1">IF(BM$40="","",COUNTIFS(RESIDENTS!$O:$O,"Offered and Declined",RESIDENTS!$P:$P,"&lt;="&amp;BM$40,RESIDENTS!$H:$H,"",RESIDENTS!$I:$I,"")+
COUNTIFS(RESIDENTS!$O:$O,"Offered and Declined",RESIDENTS!$P:$P,"&lt;="&amp;BM$40,RESIDENTS!$H:$H,"",RESIDENTS!$I:$I,"&gt;="&amp;BM$39)+
COUNTIFS(RESIDENTS!$O:$O,"Offered and Declined",RESIDENTS!$P:$P,"&lt;="&amp;BM$40,RESIDENTS!$H:$H,"&lt;="&amp;BM$40,RESIDENTS!$I:$I,"")+
COUNTIFS(RESIDENTS!$O:$O,"Offered and Declined",RESIDENTS!$P:$P,"&lt;="&amp;BM$40,RESIDENTS!$H:$H,"&lt;="&amp;BM$40,RESIDENTS!$I:$I,"&gt;="&amp;BM$39))</f>
        <v/>
      </c>
      <c r="BN58" s="18" t="str">
        <f ca="1">IF(BN$40="","",COUNTIFS(RESIDENTS!$O:$O,"Offered and Declined",RESIDENTS!$P:$P,"&lt;="&amp;BN$40,RESIDENTS!$H:$H,"",RESIDENTS!$I:$I,"")+
COUNTIFS(RESIDENTS!$O:$O,"Offered and Declined",RESIDENTS!$P:$P,"&lt;="&amp;BN$40,RESIDENTS!$H:$H,"",RESIDENTS!$I:$I,"&gt;="&amp;BN$39)+
COUNTIFS(RESIDENTS!$O:$O,"Offered and Declined",RESIDENTS!$P:$P,"&lt;="&amp;BN$40,RESIDENTS!$H:$H,"&lt;="&amp;BN$40,RESIDENTS!$I:$I,"")+
COUNTIFS(RESIDENTS!$O:$O,"Offered and Declined",RESIDENTS!$P:$P,"&lt;="&amp;BN$40,RESIDENTS!$H:$H,"&lt;="&amp;BN$40,RESIDENTS!$I:$I,"&gt;="&amp;BN$39))</f>
        <v/>
      </c>
      <c r="BO58" s="18" t="str">
        <f ca="1">IF(BO$40="","",COUNTIFS(RESIDENTS!$O:$O,"Offered and Declined",RESIDENTS!$P:$P,"&lt;="&amp;BO$40,RESIDENTS!$H:$H,"",RESIDENTS!$I:$I,"")+
COUNTIFS(RESIDENTS!$O:$O,"Offered and Declined",RESIDENTS!$P:$P,"&lt;="&amp;BO$40,RESIDENTS!$H:$H,"",RESIDENTS!$I:$I,"&gt;="&amp;BO$39)+
COUNTIFS(RESIDENTS!$O:$O,"Offered and Declined",RESIDENTS!$P:$P,"&lt;="&amp;BO$40,RESIDENTS!$H:$H,"&lt;="&amp;BO$40,RESIDENTS!$I:$I,"")+
COUNTIFS(RESIDENTS!$O:$O,"Offered and Declined",RESIDENTS!$P:$P,"&lt;="&amp;BO$40,RESIDENTS!$H:$H,"&lt;="&amp;BO$40,RESIDENTS!$I:$I,"&gt;="&amp;BO$39))</f>
        <v/>
      </c>
      <c r="BP58" s="18" t="str">
        <f ca="1">IF(BP$40="","",COUNTIFS(RESIDENTS!$O:$O,"Offered and Declined",RESIDENTS!$P:$P,"&lt;="&amp;BP$40,RESIDENTS!$H:$H,"",RESIDENTS!$I:$I,"")+
COUNTIFS(RESIDENTS!$O:$O,"Offered and Declined",RESIDENTS!$P:$P,"&lt;="&amp;BP$40,RESIDENTS!$H:$H,"",RESIDENTS!$I:$I,"&gt;="&amp;BP$39)+
COUNTIFS(RESIDENTS!$O:$O,"Offered and Declined",RESIDENTS!$P:$P,"&lt;="&amp;BP$40,RESIDENTS!$H:$H,"&lt;="&amp;BP$40,RESIDENTS!$I:$I,"")+
COUNTIFS(RESIDENTS!$O:$O,"Offered and Declined",RESIDENTS!$P:$P,"&lt;="&amp;BP$40,RESIDENTS!$H:$H,"&lt;="&amp;BP$40,RESIDENTS!$I:$I,"&gt;="&amp;BP$39))</f>
        <v/>
      </c>
      <c r="BQ58" s="18" t="str">
        <f ca="1">IF(BQ$40="","",COUNTIFS(RESIDENTS!$O:$O,"Offered and Declined",RESIDENTS!$P:$P,"&lt;="&amp;BQ$40,RESIDENTS!$H:$H,"",RESIDENTS!$I:$I,"")+
COUNTIFS(RESIDENTS!$O:$O,"Offered and Declined",RESIDENTS!$P:$P,"&lt;="&amp;BQ$40,RESIDENTS!$H:$H,"",RESIDENTS!$I:$I,"&gt;="&amp;BQ$39)+
COUNTIFS(RESIDENTS!$O:$O,"Offered and Declined",RESIDENTS!$P:$P,"&lt;="&amp;BQ$40,RESIDENTS!$H:$H,"&lt;="&amp;BQ$40,RESIDENTS!$I:$I,"")+
COUNTIFS(RESIDENTS!$O:$O,"Offered and Declined",RESIDENTS!$P:$P,"&lt;="&amp;BQ$40,RESIDENTS!$H:$H,"&lt;="&amp;BQ$40,RESIDENTS!$I:$I,"&gt;="&amp;BQ$39))</f>
        <v/>
      </c>
      <c r="BR58" s="18" t="str">
        <f ca="1">IF(BR$40="","",COUNTIFS(RESIDENTS!$O:$O,"Offered and Declined",RESIDENTS!$P:$P,"&lt;="&amp;BR$40,RESIDENTS!$H:$H,"",RESIDENTS!$I:$I,"")+
COUNTIFS(RESIDENTS!$O:$O,"Offered and Declined",RESIDENTS!$P:$P,"&lt;="&amp;BR$40,RESIDENTS!$H:$H,"",RESIDENTS!$I:$I,"&gt;="&amp;BR$39)+
COUNTIFS(RESIDENTS!$O:$O,"Offered and Declined",RESIDENTS!$P:$P,"&lt;="&amp;BR$40,RESIDENTS!$H:$H,"&lt;="&amp;BR$40,RESIDENTS!$I:$I,"")+
COUNTIFS(RESIDENTS!$O:$O,"Offered and Declined",RESIDENTS!$P:$P,"&lt;="&amp;BR$40,RESIDENTS!$H:$H,"&lt;="&amp;BR$40,RESIDENTS!$I:$I,"&gt;="&amp;BR$39))</f>
        <v/>
      </c>
      <c r="BS58" s="18" t="str">
        <f ca="1">IF(BS$40="","",COUNTIFS(RESIDENTS!$O:$O,"Offered and Declined",RESIDENTS!$P:$P,"&lt;="&amp;BS$40,RESIDENTS!$H:$H,"",RESIDENTS!$I:$I,"")+
COUNTIFS(RESIDENTS!$O:$O,"Offered and Declined",RESIDENTS!$P:$P,"&lt;="&amp;BS$40,RESIDENTS!$H:$H,"",RESIDENTS!$I:$I,"&gt;="&amp;BS$39)+
COUNTIFS(RESIDENTS!$O:$O,"Offered and Declined",RESIDENTS!$P:$P,"&lt;="&amp;BS$40,RESIDENTS!$H:$H,"&lt;="&amp;BS$40,RESIDENTS!$I:$I,"")+
COUNTIFS(RESIDENTS!$O:$O,"Offered and Declined",RESIDENTS!$P:$P,"&lt;="&amp;BS$40,RESIDENTS!$H:$H,"&lt;="&amp;BS$40,RESIDENTS!$I:$I,"&gt;="&amp;BS$39))</f>
        <v/>
      </c>
      <c r="BT58" s="18" t="str">
        <f ca="1">IF(BT$40="","",COUNTIFS(RESIDENTS!$O:$O,"Offered and Declined",RESIDENTS!$P:$P,"&lt;="&amp;BT$40,RESIDENTS!$H:$H,"",RESIDENTS!$I:$I,"")+
COUNTIFS(RESIDENTS!$O:$O,"Offered and Declined",RESIDENTS!$P:$P,"&lt;="&amp;BT$40,RESIDENTS!$H:$H,"",RESIDENTS!$I:$I,"&gt;="&amp;BT$39)+
COUNTIFS(RESIDENTS!$O:$O,"Offered and Declined",RESIDENTS!$P:$P,"&lt;="&amp;BT$40,RESIDENTS!$H:$H,"&lt;="&amp;BT$40,RESIDENTS!$I:$I,"")+
COUNTIFS(RESIDENTS!$O:$O,"Offered and Declined",RESIDENTS!$P:$P,"&lt;="&amp;BT$40,RESIDENTS!$H:$H,"&lt;="&amp;BT$40,RESIDENTS!$I:$I,"&gt;="&amp;BT$39))</f>
        <v/>
      </c>
      <c r="BU58" s="18" t="str">
        <f ca="1">IF(BU$40="","",COUNTIFS(RESIDENTS!$O:$O,"Offered and Declined",RESIDENTS!$P:$P,"&lt;="&amp;BU$40,RESIDENTS!$H:$H,"",RESIDENTS!$I:$I,"")+
COUNTIFS(RESIDENTS!$O:$O,"Offered and Declined",RESIDENTS!$P:$P,"&lt;="&amp;BU$40,RESIDENTS!$H:$H,"",RESIDENTS!$I:$I,"&gt;="&amp;BU$39)+
COUNTIFS(RESIDENTS!$O:$O,"Offered and Declined",RESIDENTS!$P:$P,"&lt;="&amp;BU$40,RESIDENTS!$H:$H,"&lt;="&amp;BU$40,RESIDENTS!$I:$I,"")+
COUNTIFS(RESIDENTS!$O:$O,"Offered and Declined",RESIDENTS!$P:$P,"&lt;="&amp;BU$40,RESIDENTS!$H:$H,"&lt;="&amp;BU$40,RESIDENTS!$I:$I,"&gt;="&amp;BU$39))</f>
        <v/>
      </c>
      <c r="BV58" s="18" t="str">
        <f ca="1">IF(BV$40="","",COUNTIFS(RESIDENTS!$O:$O,"Offered and Declined",RESIDENTS!$P:$P,"&lt;="&amp;BV$40,RESIDENTS!$H:$H,"",RESIDENTS!$I:$I,"")+
COUNTIFS(RESIDENTS!$O:$O,"Offered and Declined",RESIDENTS!$P:$P,"&lt;="&amp;BV$40,RESIDENTS!$H:$H,"",RESIDENTS!$I:$I,"&gt;="&amp;BV$39)+
COUNTIFS(RESIDENTS!$O:$O,"Offered and Declined",RESIDENTS!$P:$P,"&lt;="&amp;BV$40,RESIDENTS!$H:$H,"&lt;="&amp;BV$40,RESIDENTS!$I:$I,"")+
COUNTIFS(RESIDENTS!$O:$O,"Offered and Declined",RESIDENTS!$P:$P,"&lt;="&amp;BV$40,RESIDENTS!$H:$H,"&lt;="&amp;BV$40,RESIDENTS!$I:$I,"&gt;="&amp;BV$39))</f>
        <v/>
      </c>
      <c r="BW58" s="18" t="str">
        <f ca="1">IF(BW$40="","",COUNTIFS(RESIDENTS!$O:$O,"Offered and Declined",RESIDENTS!$P:$P,"&lt;="&amp;BW$40,RESIDENTS!$H:$H,"",RESIDENTS!$I:$I,"")+
COUNTIFS(RESIDENTS!$O:$O,"Offered and Declined",RESIDENTS!$P:$P,"&lt;="&amp;BW$40,RESIDENTS!$H:$H,"",RESIDENTS!$I:$I,"&gt;="&amp;BW$39)+
COUNTIFS(RESIDENTS!$O:$O,"Offered and Declined",RESIDENTS!$P:$P,"&lt;="&amp;BW$40,RESIDENTS!$H:$H,"&lt;="&amp;BW$40,RESIDENTS!$I:$I,"")+
COUNTIFS(RESIDENTS!$O:$O,"Offered and Declined",RESIDENTS!$P:$P,"&lt;="&amp;BW$40,RESIDENTS!$H:$H,"&lt;="&amp;BW$40,RESIDENTS!$I:$I,"&gt;="&amp;BW$39))</f>
        <v/>
      </c>
      <c r="BX58" s="18" t="str">
        <f ca="1">IF(BX$40="","",COUNTIFS(RESIDENTS!$O:$O,"Offered and Declined",RESIDENTS!$P:$P,"&lt;="&amp;BX$40,RESIDENTS!$H:$H,"",RESIDENTS!$I:$I,"")+
COUNTIFS(RESIDENTS!$O:$O,"Offered and Declined",RESIDENTS!$P:$P,"&lt;="&amp;BX$40,RESIDENTS!$H:$H,"",RESIDENTS!$I:$I,"&gt;="&amp;BX$39)+
COUNTIFS(RESIDENTS!$O:$O,"Offered and Declined",RESIDENTS!$P:$P,"&lt;="&amp;BX$40,RESIDENTS!$H:$H,"&lt;="&amp;BX$40,RESIDENTS!$I:$I,"")+
COUNTIFS(RESIDENTS!$O:$O,"Offered and Declined",RESIDENTS!$P:$P,"&lt;="&amp;BX$40,RESIDENTS!$H:$H,"&lt;="&amp;BX$40,RESIDENTS!$I:$I,"&gt;="&amp;BX$39))</f>
        <v/>
      </c>
      <c r="BY58" s="18" t="str">
        <f ca="1">IF(BY$40="","",COUNTIFS(RESIDENTS!$O:$O,"Offered and Declined",RESIDENTS!$P:$P,"&lt;="&amp;BY$40,RESIDENTS!$H:$H,"",RESIDENTS!$I:$I,"")+
COUNTIFS(RESIDENTS!$O:$O,"Offered and Declined",RESIDENTS!$P:$P,"&lt;="&amp;BY$40,RESIDENTS!$H:$H,"",RESIDENTS!$I:$I,"&gt;="&amp;BY$39)+
COUNTIFS(RESIDENTS!$O:$O,"Offered and Declined",RESIDENTS!$P:$P,"&lt;="&amp;BY$40,RESIDENTS!$H:$H,"&lt;="&amp;BY$40,RESIDENTS!$I:$I,"")+
COUNTIFS(RESIDENTS!$O:$O,"Offered and Declined",RESIDENTS!$P:$P,"&lt;="&amp;BY$40,RESIDENTS!$H:$H,"&lt;="&amp;BY$40,RESIDENTS!$I:$I,"&gt;="&amp;BY$39))</f>
        <v/>
      </c>
      <c r="BZ58" s="18" t="str">
        <f ca="1">IF(BZ$40="","",COUNTIFS(RESIDENTS!$O:$O,"Offered and Declined",RESIDENTS!$P:$P,"&lt;="&amp;BZ$40,RESIDENTS!$H:$H,"",RESIDENTS!$I:$I,"")+
COUNTIFS(RESIDENTS!$O:$O,"Offered and Declined",RESIDENTS!$P:$P,"&lt;="&amp;BZ$40,RESIDENTS!$H:$H,"",RESIDENTS!$I:$I,"&gt;="&amp;BZ$39)+
COUNTIFS(RESIDENTS!$O:$O,"Offered and Declined",RESIDENTS!$P:$P,"&lt;="&amp;BZ$40,RESIDENTS!$H:$H,"&lt;="&amp;BZ$40,RESIDENTS!$I:$I,"")+
COUNTIFS(RESIDENTS!$O:$O,"Offered and Declined",RESIDENTS!$P:$P,"&lt;="&amp;BZ$40,RESIDENTS!$H:$H,"&lt;="&amp;BZ$40,RESIDENTS!$I:$I,"&gt;="&amp;BZ$39))</f>
        <v/>
      </c>
      <c r="CA58" s="18" t="str">
        <f ca="1">IF(CA$40="","",COUNTIFS(RESIDENTS!$O:$O,"Offered and Declined",RESIDENTS!$P:$P,"&lt;="&amp;CA$40,RESIDENTS!$H:$H,"",RESIDENTS!$I:$I,"")+
COUNTIFS(RESIDENTS!$O:$O,"Offered and Declined",RESIDENTS!$P:$P,"&lt;="&amp;CA$40,RESIDENTS!$H:$H,"",RESIDENTS!$I:$I,"&gt;="&amp;CA$39)+
COUNTIFS(RESIDENTS!$O:$O,"Offered and Declined",RESIDENTS!$P:$P,"&lt;="&amp;CA$40,RESIDENTS!$H:$H,"&lt;="&amp;CA$40,RESIDENTS!$I:$I,"")+
COUNTIFS(RESIDENTS!$O:$O,"Offered and Declined",RESIDENTS!$P:$P,"&lt;="&amp;CA$40,RESIDENTS!$H:$H,"&lt;="&amp;CA$40,RESIDENTS!$I:$I,"&gt;="&amp;CA$39))</f>
        <v/>
      </c>
      <c r="CB58" s="18" t="str">
        <f ca="1">IF(CB$40="","",COUNTIFS(RESIDENTS!$O:$O,"Offered and Declined",RESIDENTS!$P:$P,"&lt;="&amp;CB$40,RESIDENTS!$H:$H,"",RESIDENTS!$I:$I,"")+
COUNTIFS(RESIDENTS!$O:$O,"Offered and Declined",RESIDENTS!$P:$P,"&lt;="&amp;CB$40,RESIDENTS!$H:$H,"",RESIDENTS!$I:$I,"&gt;="&amp;CB$39)+
COUNTIFS(RESIDENTS!$O:$O,"Offered and Declined",RESIDENTS!$P:$P,"&lt;="&amp;CB$40,RESIDENTS!$H:$H,"&lt;="&amp;CB$40,RESIDENTS!$I:$I,"")+
COUNTIFS(RESIDENTS!$O:$O,"Offered and Declined",RESIDENTS!$P:$P,"&lt;="&amp;CB$40,RESIDENTS!$H:$H,"&lt;="&amp;CB$40,RESIDENTS!$I:$I,"&gt;="&amp;CB$39))</f>
        <v/>
      </c>
      <c r="CC58" s="18" t="str">
        <f ca="1">IF(CC$40="","",COUNTIFS(RESIDENTS!$O:$O,"Offered and Declined",RESIDENTS!$P:$P,"&lt;="&amp;CC$40,RESIDENTS!$H:$H,"",RESIDENTS!$I:$I,"")+
COUNTIFS(RESIDENTS!$O:$O,"Offered and Declined",RESIDENTS!$P:$P,"&lt;="&amp;CC$40,RESIDENTS!$H:$H,"",RESIDENTS!$I:$I,"&gt;="&amp;CC$39)+
COUNTIFS(RESIDENTS!$O:$O,"Offered and Declined",RESIDENTS!$P:$P,"&lt;="&amp;CC$40,RESIDENTS!$H:$H,"&lt;="&amp;CC$40,RESIDENTS!$I:$I,"")+
COUNTIFS(RESIDENTS!$O:$O,"Offered and Declined",RESIDENTS!$P:$P,"&lt;="&amp;CC$40,RESIDENTS!$H:$H,"&lt;="&amp;CC$40,RESIDENTS!$I:$I,"&gt;="&amp;CC$39))</f>
        <v/>
      </c>
      <c r="CD58" s="18" t="str">
        <f ca="1">IF(CD$40="","",COUNTIFS(RESIDENTS!$O:$O,"Offered and Declined",RESIDENTS!$P:$P,"&lt;="&amp;CD$40,RESIDENTS!$H:$H,"",RESIDENTS!$I:$I,"")+
COUNTIFS(RESIDENTS!$O:$O,"Offered and Declined",RESIDENTS!$P:$P,"&lt;="&amp;CD$40,RESIDENTS!$H:$H,"",RESIDENTS!$I:$I,"&gt;="&amp;CD$39)+
COUNTIFS(RESIDENTS!$O:$O,"Offered and Declined",RESIDENTS!$P:$P,"&lt;="&amp;CD$40,RESIDENTS!$H:$H,"&lt;="&amp;CD$40,RESIDENTS!$I:$I,"")+
COUNTIFS(RESIDENTS!$O:$O,"Offered and Declined",RESIDENTS!$P:$P,"&lt;="&amp;CD$40,RESIDENTS!$H:$H,"&lt;="&amp;CD$40,RESIDENTS!$I:$I,"&gt;="&amp;CD$39))</f>
        <v/>
      </c>
      <c r="CE58" s="18" t="str">
        <f ca="1">IF(CE$40="","",COUNTIFS(RESIDENTS!$O:$O,"Offered and Declined",RESIDENTS!$P:$P,"&lt;="&amp;CE$40,RESIDENTS!$H:$H,"",RESIDENTS!$I:$I,"")+
COUNTIFS(RESIDENTS!$O:$O,"Offered and Declined",RESIDENTS!$P:$P,"&lt;="&amp;CE$40,RESIDENTS!$H:$H,"",RESIDENTS!$I:$I,"&gt;="&amp;CE$39)+
COUNTIFS(RESIDENTS!$O:$O,"Offered and Declined",RESIDENTS!$P:$P,"&lt;="&amp;CE$40,RESIDENTS!$H:$H,"&lt;="&amp;CE$40,RESIDENTS!$I:$I,"")+
COUNTIFS(RESIDENTS!$O:$O,"Offered and Declined",RESIDENTS!$P:$P,"&lt;="&amp;CE$40,RESIDENTS!$H:$H,"&lt;="&amp;CE$40,RESIDENTS!$I:$I,"&gt;="&amp;CE$39))</f>
        <v/>
      </c>
      <c r="CF58" s="18" t="str">
        <f ca="1">IF(CF$40="","",COUNTIFS(RESIDENTS!$O:$O,"Offered and Declined",RESIDENTS!$P:$P,"&lt;="&amp;CF$40,RESIDENTS!$H:$H,"",RESIDENTS!$I:$I,"")+
COUNTIFS(RESIDENTS!$O:$O,"Offered and Declined",RESIDENTS!$P:$P,"&lt;="&amp;CF$40,RESIDENTS!$H:$H,"",RESIDENTS!$I:$I,"&gt;="&amp;CF$39)+
COUNTIFS(RESIDENTS!$O:$O,"Offered and Declined",RESIDENTS!$P:$P,"&lt;="&amp;CF$40,RESIDENTS!$H:$H,"&lt;="&amp;CF$40,RESIDENTS!$I:$I,"")+
COUNTIFS(RESIDENTS!$O:$O,"Offered and Declined",RESIDENTS!$P:$P,"&lt;="&amp;CF$40,RESIDENTS!$H:$H,"&lt;="&amp;CF$40,RESIDENTS!$I:$I,"&gt;="&amp;CF$39))</f>
        <v/>
      </c>
      <c r="CG58" s="18" t="str">
        <f ca="1">IF(CG$40="","",COUNTIFS(RESIDENTS!$O:$O,"Offered and Declined",RESIDENTS!$P:$P,"&lt;="&amp;CG$40,RESIDENTS!$H:$H,"",RESIDENTS!$I:$I,"")+
COUNTIFS(RESIDENTS!$O:$O,"Offered and Declined",RESIDENTS!$P:$P,"&lt;="&amp;CG$40,RESIDENTS!$H:$H,"",RESIDENTS!$I:$I,"&gt;="&amp;CG$39)+
COUNTIFS(RESIDENTS!$O:$O,"Offered and Declined",RESIDENTS!$P:$P,"&lt;="&amp;CG$40,RESIDENTS!$H:$H,"&lt;="&amp;CG$40,RESIDENTS!$I:$I,"")+
COUNTIFS(RESIDENTS!$O:$O,"Offered and Declined",RESIDENTS!$P:$P,"&lt;="&amp;CG$40,RESIDENTS!$H:$H,"&lt;="&amp;CG$40,RESIDENTS!$I:$I,"&gt;="&amp;CG$39))</f>
        <v/>
      </c>
      <c r="CH58" s="18" t="str">
        <f ca="1">IF(CH$40="","",COUNTIFS(RESIDENTS!$O:$O,"Offered and Declined",RESIDENTS!$P:$P,"&lt;="&amp;CH$40,RESIDENTS!$H:$H,"",RESIDENTS!$I:$I,"")+
COUNTIFS(RESIDENTS!$O:$O,"Offered and Declined",RESIDENTS!$P:$P,"&lt;="&amp;CH$40,RESIDENTS!$H:$H,"",RESIDENTS!$I:$I,"&gt;="&amp;CH$39)+
COUNTIFS(RESIDENTS!$O:$O,"Offered and Declined",RESIDENTS!$P:$P,"&lt;="&amp;CH$40,RESIDENTS!$H:$H,"&lt;="&amp;CH$40,RESIDENTS!$I:$I,"")+
COUNTIFS(RESIDENTS!$O:$O,"Offered and Declined",RESIDENTS!$P:$P,"&lt;="&amp;CH$40,RESIDENTS!$H:$H,"&lt;="&amp;CH$40,RESIDENTS!$I:$I,"&gt;="&amp;CH$39))</f>
        <v/>
      </c>
      <c r="CI58" s="18" t="str">
        <f ca="1">IF(CI$40="","",COUNTIFS(RESIDENTS!$O:$O,"Offered and Declined",RESIDENTS!$P:$P,"&lt;="&amp;CI$40,RESIDENTS!$H:$H,"",RESIDENTS!$I:$I,"")+
COUNTIFS(RESIDENTS!$O:$O,"Offered and Declined",RESIDENTS!$P:$P,"&lt;="&amp;CI$40,RESIDENTS!$H:$H,"",RESIDENTS!$I:$I,"&gt;="&amp;CI$39)+
COUNTIFS(RESIDENTS!$O:$O,"Offered and Declined",RESIDENTS!$P:$P,"&lt;="&amp;CI$40,RESIDENTS!$H:$H,"&lt;="&amp;CI$40,RESIDENTS!$I:$I,"")+
COUNTIFS(RESIDENTS!$O:$O,"Offered and Declined",RESIDENTS!$P:$P,"&lt;="&amp;CI$40,RESIDENTS!$H:$H,"&lt;="&amp;CI$40,RESIDENTS!$I:$I,"&gt;="&amp;CI$39))</f>
        <v/>
      </c>
      <c r="CJ58" s="18" t="str">
        <f ca="1">IF(CJ$40="","",COUNTIFS(RESIDENTS!$O:$O,"Offered and Declined",RESIDENTS!$P:$P,"&lt;="&amp;CJ$40,RESIDENTS!$H:$H,"",RESIDENTS!$I:$I,"")+
COUNTIFS(RESIDENTS!$O:$O,"Offered and Declined",RESIDENTS!$P:$P,"&lt;="&amp;CJ$40,RESIDENTS!$H:$H,"",RESIDENTS!$I:$I,"&gt;="&amp;CJ$39)+
COUNTIFS(RESIDENTS!$O:$O,"Offered and Declined",RESIDENTS!$P:$P,"&lt;="&amp;CJ$40,RESIDENTS!$H:$H,"&lt;="&amp;CJ$40,RESIDENTS!$I:$I,"")+
COUNTIFS(RESIDENTS!$O:$O,"Offered and Declined",RESIDENTS!$P:$P,"&lt;="&amp;CJ$40,RESIDENTS!$H:$H,"&lt;="&amp;CJ$40,RESIDENTS!$I:$I,"&gt;="&amp;CJ$39))</f>
        <v/>
      </c>
      <c r="CK58" s="18" t="str">
        <f ca="1">IF(CK$40="","",COUNTIFS(RESIDENTS!$O:$O,"Offered and Declined",RESIDENTS!$P:$P,"&lt;="&amp;CK$40,RESIDENTS!$H:$H,"",RESIDENTS!$I:$I,"")+
COUNTIFS(RESIDENTS!$O:$O,"Offered and Declined",RESIDENTS!$P:$P,"&lt;="&amp;CK$40,RESIDENTS!$H:$H,"",RESIDENTS!$I:$I,"&gt;="&amp;CK$39)+
COUNTIFS(RESIDENTS!$O:$O,"Offered and Declined",RESIDENTS!$P:$P,"&lt;="&amp;CK$40,RESIDENTS!$H:$H,"&lt;="&amp;CK$40,RESIDENTS!$I:$I,"")+
COUNTIFS(RESIDENTS!$O:$O,"Offered and Declined",RESIDENTS!$P:$P,"&lt;="&amp;CK$40,RESIDENTS!$H:$H,"&lt;="&amp;CK$40,RESIDENTS!$I:$I,"&gt;="&amp;CK$39))</f>
        <v/>
      </c>
      <c r="CL58" s="18" t="str">
        <f ca="1">IF(CL$40="","",COUNTIFS(RESIDENTS!$O:$O,"Offered and Declined",RESIDENTS!$P:$P,"&lt;="&amp;CL$40,RESIDENTS!$H:$H,"",RESIDENTS!$I:$I,"")+
COUNTIFS(RESIDENTS!$O:$O,"Offered and Declined",RESIDENTS!$P:$P,"&lt;="&amp;CL$40,RESIDENTS!$H:$H,"",RESIDENTS!$I:$I,"&gt;="&amp;CL$39)+
COUNTIFS(RESIDENTS!$O:$O,"Offered and Declined",RESIDENTS!$P:$P,"&lt;="&amp;CL$40,RESIDENTS!$H:$H,"&lt;="&amp;CL$40,RESIDENTS!$I:$I,"")+
COUNTIFS(RESIDENTS!$O:$O,"Offered and Declined",RESIDENTS!$P:$P,"&lt;="&amp;CL$40,RESIDENTS!$H:$H,"&lt;="&amp;CL$40,RESIDENTS!$I:$I,"&gt;="&amp;CL$39))</f>
        <v/>
      </c>
      <c r="CM58" s="18" t="str">
        <f ca="1">IF(CM$40="","",COUNTIFS(RESIDENTS!$O:$O,"Offered and Declined",RESIDENTS!$P:$P,"&lt;="&amp;CM$40,RESIDENTS!$H:$H,"",RESIDENTS!$I:$I,"")+
COUNTIFS(RESIDENTS!$O:$O,"Offered and Declined",RESIDENTS!$P:$P,"&lt;="&amp;CM$40,RESIDENTS!$H:$H,"",RESIDENTS!$I:$I,"&gt;="&amp;CM$39)+
COUNTIFS(RESIDENTS!$O:$O,"Offered and Declined",RESIDENTS!$P:$P,"&lt;="&amp;CM$40,RESIDENTS!$H:$H,"&lt;="&amp;CM$40,RESIDENTS!$I:$I,"")+
COUNTIFS(RESIDENTS!$O:$O,"Offered and Declined",RESIDENTS!$P:$P,"&lt;="&amp;CM$40,RESIDENTS!$H:$H,"&lt;="&amp;CM$40,RESIDENTS!$I:$I,"&gt;="&amp;CM$39))</f>
        <v/>
      </c>
      <c r="CN58" s="18" t="str">
        <f ca="1">IF(CN$40="","",COUNTIFS(RESIDENTS!$O:$O,"Offered and Declined",RESIDENTS!$P:$P,"&lt;="&amp;CN$40,RESIDENTS!$H:$H,"",RESIDENTS!$I:$I,"")+
COUNTIFS(RESIDENTS!$O:$O,"Offered and Declined",RESIDENTS!$P:$P,"&lt;="&amp;CN$40,RESIDENTS!$H:$H,"",RESIDENTS!$I:$I,"&gt;="&amp;CN$39)+
COUNTIFS(RESIDENTS!$O:$O,"Offered and Declined",RESIDENTS!$P:$P,"&lt;="&amp;CN$40,RESIDENTS!$H:$H,"&lt;="&amp;CN$40,RESIDENTS!$I:$I,"")+
COUNTIFS(RESIDENTS!$O:$O,"Offered and Declined",RESIDENTS!$P:$P,"&lt;="&amp;CN$40,RESIDENTS!$H:$H,"&lt;="&amp;CN$40,RESIDENTS!$I:$I,"&gt;="&amp;CN$39))</f>
        <v/>
      </c>
      <c r="CO58" s="18" t="str">
        <f ca="1">IF(CO$40="","",COUNTIFS(RESIDENTS!$O:$O,"Offered and Declined",RESIDENTS!$P:$P,"&lt;="&amp;CO$40,RESIDENTS!$H:$H,"",RESIDENTS!$I:$I,"")+
COUNTIFS(RESIDENTS!$O:$O,"Offered and Declined",RESIDENTS!$P:$P,"&lt;="&amp;CO$40,RESIDENTS!$H:$H,"",RESIDENTS!$I:$I,"&gt;="&amp;CO$39)+
COUNTIFS(RESIDENTS!$O:$O,"Offered and Declined",RESIDENTS!$P:$P,"&lt;="&amp;CO$40,RESIDENTS!$H:$H,"&lt;="&amp;CO$40,RESIDENTS!$I:$I,"")+
COUNTIFS(RESIDENTS!$O:$O,"Offered and Declined",RESIDENTS!$P:$P,"&lt;="&amp;CO$40,RESIDENTS!$H:$H,"&lt;="&amp;CO$40,RESIDENTS!$I:$I,"&gt;="&amp;CO$39))</f>
        <v/>
      </c>
      <c r="CP58" s="18" t="str">
        <f ca="1">IF(CP$40="","",COUNTIFS(RESIDENTS!$O:$O,"Offered and Declined",RESIDENTS!$P:$P,"&lt;="&amp;CP$40,RESIDENTS!$H:$H,"",RESIDENTS!$I:$I,"")+
COUNTIFS(RESIDENTS!$O:$O,"Offered and Declined",RESIDENTS!$P:$P,"&lt;="&amp;CP$40,RESIDENTS!$H:$H,"",RESIDENTS!$I:$I,"&gt;="&amp;CP$39)+
COUNTIFS(RESIDENTS!$O:$O,"Offered and Declined",RESIDENTS!$P:$P,"&lt;="&amp;CP$40,RESIDENTS!$H:$H,"&lt;="&amp;CP$40,RESIDENTS!$I:$I,"")+
COUNTIFS(RESIDENTS!$O:$O,"Offered and Declined",RESIDENTS!$P:$P,"&lt;="&amp;CP$40,RESIDENTS!$H:$H,"&lt;="&amp;CP$40,RESIDENTS!$I:$I,"&gt;="&amp;CP$39))</f>
        <v/>
      </c>
      <c r="CQ58" s="18" t="str">
        <f ca="1">IF(CQ$40="","",COUNTIFS(RESIDENTS!$O:$O,"Offered and Declined",RESIDENTS!$P:$P,"&lt;="&amp;CQ$40,RESIDENTS!$H:$H,"",RESIDENTS!$I:$I,"")+
COUNTIFS(RESIDENTS!$O:$O,"Offered and Declined",RESIDENTS!$P:$P,"&lt;="&amp;CQ$40,RESIDENTS!$H:$H,"",RESIDENTS!$I:$I,"&gt;="&amp;CQ$39)+
COUNTIFS(RESIDENTS!$O:$O,"Offered and Declined",RESIDENTS!$P:$P,"&lt;="&amp;CQ$40,RESIDENTS!$H:$H,"&lt;="&amp;CQ$40,RESIDENTS!$I:$I,"")+
COUNTIFS(RESIDENTS!$O:$O,"Offered and Declined",RESIDENTS!$P:$P,"&lt;="&amp;CQ$40,RESIDENTS!$H:$H,"&lt;="&amp;CQ$40,RESIDENTS!$I:$I,"&gt;="&amp;CQ$39))</f>
        <v/>
      </c>
      <c r="CR58" s="18" t="str">
        <f ca="1">IF(CR$40="","",COUNTIFS(RESIDENTS!$O:$O,"Offered and Declined",RESIDENTS!$P:$P,"&lt;="&amp;CR$40,RESIDENTS!$H:$H,"",RESIDENTS!$I:$I,"")+
COUNTIFS(RESIDENTS!$O:$O,"Offered and Declined",RESIDENTS!$P:$P,"&lt;="&amp;CR$40,RESIDENTS!$H:$H,"",RESIDENTS!$I:$I,"&gt;="&amp;CR$39)+
COUNTIFS(RESIDENTS!$O:$O,"Offered and Declined",RESIDENTS!$P:$P,"&lt;="&amp;CR$40,RESIDENTS!$H:$H,"&lt;="&amp;CR$40,RESIDENTS!$I:$I,"")+
COUNTIFS(RESIDENTS!$O:$O,"Offered and Declined",RESIDENTS!$P:$P,"&lt;="&amp;CR$40,RESIDENTS!$H:$H,"&lt;="&amp;CR$40,RESIDENTS!$I:$I,"&gt;="&amp;CR$39))</f>
        <v/>
      </c>
      <c r="CS58" s="18" t="str">
        <f ca="1">IF(CS$40="","",COUNTIFS(RESIDENTS!$O:$O,"Offered and Declined",RESIDENTS!$P:$P,"&lt;="&amp;CS$40,RESIDENTS!$H:$H,"",RESIDENTS!$I:$I,"")+
COUNTIFS(RESIDENTS!$O:$O,"Offered and Declined",RESIDENTS!$P:$P,"&lt;="&amp;CS$40,RESIDENTS!$H:$H,"",RESIDENTS!$I:$I,"&gt;="&amp;CS$39)+
COUNTIFS(RESIDENTS!$O:$O,"Offered and Declined",RESIDENTS!$P:$P,"&lt;="&amp;CS$40,RESIDENTS!$H:$H,"&lt;="&amp;CS$40,RESIDENTS!$I:$I,"")+
COUNTIFS(RESIDENTS!$O:$O,"Offered and Declined",RESIDENTS!$P:$P,"&lt;="&amp;CS$40,RESIDENTS!$H:$H,"&lt;="&amp;CS$40,RESIDENTS!$I:$I,"&gt;="&amp;CS$39))</f>
        <v/>
      </c>
      <c r="CT58" s="18" t="str">
        <f ca="1">IF(CT$40="","",COUNTIFS(RESIDENTS!$O:$O,"Offered and Declined",RESIDENTS!$P:$P,"&lt;="&amp;CT$40,RESIDENTS!$H:$H,"",RESIDENTS!$I:$I,"")+
COUNTIFS(RESIDENTS!$O:$O,"Offered and Declined",RESIDENTS!$P:$P,"&lt;="&amp;CT$40,RESIDENTS!$H:$H,"",RESIDENTS!$I:$I,"&gt;="&amp;CT$39)+
COUNTIFS(RESIDENTS!$O:$O,"Offered and Declined",RESIDENTS!$P:$P,"&lt;="&amp;CT$40,RESIDENTS!$H:$H,"&lt;="&amp;CT$40,RESIDENTS!$I:$I,"")+
COUNTIFS(RESIDENTS!$O:$O,"Offered and Declined",RESIDENTS!$P:$P,"&lt;="&amp;CT$40,RESIDENTS!$H:$H,"&lt;="&amp;CT$40,RESIDENTS!$I:$I,"&gt;="&amp;CT$39))</f>
        <v/>
      </c>
      <c r="CU58" s="18" t="str">
        <f ca="1">IF(CU$40="","",COUNTIFS(RESIDENTS!$O:$O,"Offered and Declined",RESIDENTS!$P:$P,"&lt;="&amp;CU$40,RESIDENTS!$H:$H,"",RESIDENTS!$I:$I,"")+
COUNTIFS(RESIDENTS!$O:$O,"Offered and Declined",RESIDENTS!$P:$P,"&lt;="&amp;CU$40,RESIDENTS!$H:$H,"",RESIDENTS!$I:$I,"&gt;="&amp;CU$39)+
COUNTIFS(RESIDENTS!$O:$O,"Offered and Declined",RESIDENTS!$P:$P,"&lt;="&amp;CU$40,RESIDENTS!$H:$H,"&lt;="&amp;CU$40,RESIDENTS!$I:$I,"")+
COUNTIFS(RESIDENTS!$O:$O,"Offered and Declined",RESIDENTS!$P:$P,"&lt;="&amp;CU$40,RESIDENTS!$H:$H,"&lt;="&amp;CU$40,RESIDENTS!$I:$I,"&gt;="&amp;CU$39))</f>
        <v/>
      </c>
      <c r="CV58" s="18" t="str">
        <f ca="1">IF(CV$40="","",COUNTIFS(RESIDENTS!$O:$O,"Offered and Declined",RESIDENTS!$P:$P,"&lt;="&amp;CV$40,RESIDENTS!$H:$H,"",RESIDENTS!$I:$I,"")+
COUNTIFS(RESIDENTS!$O:$O,"Offered and Declined",RESIDENTS!$P:$P,"&lt;="&amp;CV$40,RESIDENTS!$H:$H,"",RESIDENTS!$I:$I,"&gt;="&amp;CV$39)+
COUNTIFS(RESIDENTS!$O:$O,"Offered and Declined",RESIDENTS!$P:$P,"&lt;="&amp;CV$40,RESIDENTS!$H:$H,"&lt;="&amp;CV$40,RESIDENTS!$I:$I,"")+
COUNTIFS(RESIDENTS!$O:$O,"Offered and Declined",RESIDENTS!$P:$P,"&lt;="&amp;CV$40,RESIDENTS!$H:$H,"&lt;="&amp;CV$40,RESIDENTS!$I:$I,"&gt;="&amp;CV$39))</f>
        <v/>
      </c>
      <c r="CW58" s="18" t="str">
        <f ca="1">IF(CW$40="","",COUNTIFS(RESIDENTS!$O:$O,"Offered and Declined",RESIDENTS!$P:$P,"&lt;="&amp;CW$40,RESIDENTS!$H:$H,"",RESIDENTS!$I:$I,"")+
COUNTIFS(RESIDENTS!$O:$O,"Offered and Declined",RESIDENTS!$P:$P,"&lt;="&amp;CW$40,RESIDENTS!$H:$H,"",RESIDENTS!$I:$I,"&gt;="&amp;CW$39)+
COUNTIFS(RESIDENTS!$O:$O,"Offered and Declined",RESIDENTS!$P:$P,"&lt;="&amp;CW$40,RESIDENTS!$H:$H,"&lt;="&amp;CW$40,RESIDENTS!$I:$I,"")+
COUNTIFS(RESIDENTS!$O:$O,"Offered and Declined",RESIDENTS!$P:$P,"&lt;="&amp;CW$40,RESIDENTS!$H:$H,"&lt;="&amp;CW$40,RESIDENTS!$I:$I,"&gt;="&amp;CW$39))</f>
        <v/>
      </c>
      <c r="CX58" s="18" t="str">
        <f ca="1">IF(CX$40="","",COUNTIFS(RESIDENTS!$O:$O,"Offered and Declined",RESIDENTS!$P:$P,"&lt;="&amp;CX$40,RESIDENTS!$H:$H,"",RESIDENTS!$I:$I,"")+
COUNTIFS(RESIDENTS!$O:$O,"Offered and Declined",RESIDENTS!$P:$P,"&lt;="&amp;CX$40,RESIDENTS!$H:$H,"",RESIDENTS!$I:$I,"&gt;="&amp;CX$39)+
COUNTIFS(RESIDENTS!$O:$O,"Offered and Declined",RESIDENTS!$P:$P,"&lt;="&amp;CX$40,RESIDENTS!$H:$H,"&lt;="&amp;CX$40,RESIDENTS!$I:$I,"")+
COUNTIFS(RESIDENTS!$O:$O,"Offered and Declined",RESIDENTS!$P:$P,"&lt;="&amp;CX$40,RESIDENTS!$H:$H,"&lt;="&amp;CX$40,RESIDENTS!$I:$I,"&gt;="&amp;CX$39))</f>
        <v/>
      </c>
      <c r="CY58" s="18" t="str">
        <f ca="1">IF(CY$40="","",COUNTIFS(RESIDENTS!$O:$O,"Offered and Declined",RESIDENTS!$P:$P,"&lt;="&amp;CY$40,RESIDENTS!$H:$H,"",RESIDENTS!$I:$I,"")+
COUNTIFS(RESIDENTS!$O:$O,"Offered and Declined",RESIDENTS!$P:$P,"&lt;="&amp;CY$40,RESIDENTS!$H:$H,"",RESIDENTS!$I:$I,"&gt;="&amp;CY$39)+
COUNTIFS(RESIDENTS!$O:$O,"Offered and Declined",RESIDENTS!$P:$P,"&lt;="&amp;CY$40,RESIDENTS!$H:$H,"&lt;="&amp;CY$40,RESIDENTS!$I:$I,"")+
COUNTIFS(RESIDENTS!$O:$O,"Offered and Declined",RESIDENTS!$P:$P,"&lt;="&amp;CY$40,RESIDENTS!$H:$H,"&lt;="&amp;CY$40,RESIDENTS!$I:$I,"&gt;="&amp;CY$39))</f>
        <v/>
      </c>
      <c r="CZ58" s="18" t="str">
        <f ca="1">IF(CZ$40="","",COUNTIFS(RESIDENTS!$O:$O,"Offered and Declined",RESIDENTS!$P:$P,"&lt;="&amp;CZ$40,RESIDENTS!$H:$H,"",RESIDENTS!$I:$I,"")+
COUNTIFS(RESIDENTS!$O:$O,"Offered and Declined",RESIDENTS!$P:$P,"&lt;="&amp;CZ$40,RESIDENTS!$H:$H,"",RESIDENTS!$I:$I,"&gt;="&amp;CZ$39)+
COUNTIFS(RESIDENTS!$O:$O,"Offered and Declined",RESIDENTS!$P:$P,"&lt;="&amp;CZ$40,RESIDENTS!$H:$H,"&lt;="&amp;CZ$40,RESIDENTS!$I:$I,"")+
COUNTIFS(RESIDENTS!$O:$O,"Offered and Declined",RESIDENTS!$P:$P,"&lt;="&amp;CZ$40,RESIDENTS!$H:$H,"&lt;="&amp;CZ$40,RESIDENTS!$I:$I,"&gt;="&amp;CZ$39))</f>
        <v/>
      </c>
      <c r="DA58" s="18" t="str">
        <f ca="1">IF(DA$40="","",COUNTIFS(RESIDENTS!$O:$O,"Offered and Declined",RESIDENTS!$P:$P,"&lt;="&amp;DA$40,RESIDENTS!$H:$H,"",RESIDENTS!$I:$I,"")+
COUNTIFS(RESIDENTS!$O:$O,"Offered and Declined",RESIDENTS!$P:$P,"&lt;="&amp;DA$40,RESIDENTS!$H:$H,"",RESIDENTS!$I:$I,"&gt;="&amp;DA$39)+
COUNTIFS(RESIDENTS!$O:$O,"Offered and Declined",RESIDENTS!$P:$P,"&lt;="&amp;DA$40,RESIDENTS!$H:$H,"&lt;="&amp;DA$40,RESIDENTS!$I:$I,"")+
COUNTIFS(RESIDENTS!$O:$O,"Offered and Declined",RESIDENTS!$P:$P,"&lt;="&amp;DA$40,RESIDENTS!$H:$H,"&lt;="&amp;DA$40,RESIDENTS!$I:$I,"&gt;="&amp;DA$39))</f>
        <v/>
      </c>
      <c r="DB58" s="18" t="str">
        <f ca="1">IF(DB$40="","",COUNTIFS(RESIDENTS!$O:$O,"Offered and Declined",RESIDENTS!$P:$P,"&lt;="&amp;DB$40,RESIDENTS!$H:$H,"",RESIDENTS!$I:$I,"")+
COUNTIFS(RESIDENTS!$O:$O,"Offered and Declined",RESIDENTS!$P:$P,"&lt;="&amp;DB$40,RESIDENTS!$H:$H,"",RESIDENTS!$I:$I,"&gt;="&amp;DB$39)+
COUNTIFS(RESIDENTS!$O:$O,"Offered and Declined",RESIDENTS!$P:$P,"&lt;="&amp;DB$40,RESIDENTS!$H:$H,"&lt;="&amp;DB$40,RESIDENTS!$I:$I,"")+
COUNTIFS(RESIDENTS!$O:$O,"Offered and Declined",RESIDENTS!$P:$P,"&lt;="&amp;DB$40,RESIDENTS!$H:$H,"&lt;="&amp;DB$40,RESIDENTS!$I:$I,"&gt;="&amp;DB$39))</f>
        <v/>
      </c>
      <c r="DC58" s="18" t="str">
        <f ca="1">IF(DC$40="","",COUNTIFS(RESIDENTS!$O:$O,"Offered and Declined",RESIDENTS!$P:$P,"&lt;="&amp;DC$40,RESIDENTS!$H:$H,"",RESIDENTS!$I:$I,"")+
COUNTIFS(RESIDENTS!$O:$O,"Offered and Declined",RESIDENTS!$P:$P,"&lt;="&amp;DC$40,RESIDENTS!$H:$H,"",RESIDENTS!$I:$I,"&gt;="&amp;DC$39)+
COUNTIFS(RESIDENTS!$O:$O,"Offered and Declined",RESIDENTS!$P:$P,"&lt;="&amp;DC$40,RESIDENTS!$H:$H,"&lt;="&amp;DC$40,RESIDENTS!$I:$I,"")+
COUNTIFS(RESIDENTS!$O:$O,"Offered and Declined",RESIDENTS!$P:$P,"&lt;="&amp;DC$40,RESIDENTS!$H:$H,"&lt;="&amp;DC$40,RESIDENTS!$I:$I,"&gt;="&amp;DC$39))</f>
        <v/>
      </c>
      <c r="DD58" s="18" t="str">
        <f ca="1">IF(DD$40="","",COUNTIFS(RESIDENTS!$O:$O,"Offered and Declined",RESIDENTS!$P:$P,"&lt;="&amp;DD$40,RESIDENTS!$H:$H,"",RESIDENTS!$I:$I,"")+
COUNTIFS(RESIDENTS!$O:$O,"Offered and Declined",RESIDENTS!$P:$P,"&lt;="&amp;DD$40,RESIDENTS!$H:$H,"",RESIDENTS!$I:$I,"&gt;="&amp;DD$39)+
COUNTIFS(RESIDENTS!$O:$O,"Offered and Declined",RESIDENTS!$P:$P,"&lt;="&amp;DD$40,RESIDENTS!$H:$H,"&lt;="&amp;DD$40,RESIDENTS!$I:$I,"")+
COUNTIFS(RESIDENTS!$O:$O,"Offered and Declined",RESIDENTS!$P:$P,"&lt;="&amp;DD$40,RESIDENTS!$H:$H,"&lt;="&amp;DD$40,RESIDENTS!$I:$I,"&gt;="&amp;DD$39))</f>
        <v/>
      </c>
      <c r="DE58" s="18" t="str">
        <f ca="1">IF(DE$40="","",COUNTIFS(RESIDENTS!$O:$O,"Offered and Declined",RESIDENTS!$P:$P,"&lt;="&amp;DE$40,RESIDENTS!$H:$H,"",RESIDENTS!$I:$I,"")+
COUNTIFS(RESIDENTS!$O:$O,"Offered and Declined",RESIDENTS!$P:$P,"&lt;="&amp;DE$40,RESIDENTS!$H:$H,"",RESIDENTS!$I:$I,"&gt;="&amp;DE$39)+
COUNTIFS(RESIDENTS!$O:$O,"Offered and Declined",RESIDENTS!$P:$P,"&lt;="&amp;DE$40,RESIDENTS!$H:$H,"&lt;="&amp;DE$40,RESIDENTS!$I:$I,"")+
COUNTIFS(RESIDENTS!$O:$O,"Offered and Declined",RESIDENTS!$P:$P,"&lt;="&amp;DE$40,RESIDENTS!$H:$H,"&lt;="&amp;DE$40,RESIDENTS!$I:$I,"&gt;="&amp;DE$39))</f>
        <v/>
      </c>
      <c r="DF58" s="18" t="str">
        <f ca="1">IF(DF$40="","",COUNTIFS(RESIDENTS!$O:$O,"Offered and Declined",RESIDENTS!$P:$P,"&lt;="&amp;DF$40,RESIDENTS!$H:$H,"",RESIDENTS!$I:$I,"")+
COUNTIFS(RESIDENTS!$O:$O,"Offered and Declined",RESIDENTS!$P:$P,"&lt;="&amp;DF$40,RESIDENTS!$H:$H,"",RESIDENTS!$I:$I,"&gt;="&amp;DF$39)+
COUNTIFS(RESIDENTS!$O:$O,"Offered and Declined",RESIDENTS!$P:$P,"&lt;="&amp;DF$40,RESIDENTS!$H:$H,"&lt;="&amp;DF$40,RESIDENTS!$I:$I,"")+
COUNTIFS(RESIDENTS!$O:$O,"Offered and Declined",RESIDENTS!$P:$P,"&lt;="&amp;DF$40,RESIDENTS!$H:$H,"&lt;="&amp;DF$40,RESIDENTS!$I:$I,"&gt;="&amp;DF$39))</f>
        <v/>
      </c>
      <c r="DG58" s="18" t="str">
        <f ca="1">IF(DG$40="","",COUNTIFS(RESIDENTS!$O:$O,"Offered and Declined",RESIDENTS!$P:$P,"&lt;="&amp;DG$40,RESIDENTS!$H:$H,"",RESIDENTS!$I:$I,"")+
COUNTIFS(RESIDENTS!$O:$O,"Offered and Declined",RESIDENTS!$P:$P,"&lt;="&amp;DG$40,RESIDENTS!$H:$H,"",RESIDENTS!$I:$I,"&gt;="&amp;DG$39)+
COUNTIFS(RESIDENTS!$O:$O,"Offered and Declined",RESIDENTS!$P:$P,"&lt;="&amp;DG$40,RESIDENTS!$H:$H,"&lt;="&amp;DG$40,RESIDENTS!$I:$I,"")+
COUNTIFS(RESIDENTS!$O:$O,"Offered and Declined",RESIDENTS!$P:$P,"&lt;="&amp;DG$40,RESIDENTS!$H:$H,"&lt;="&amp;DG$40,RESIDENTS!$I:$I,"&gt;="&amp;DG$39))</f>
        <v/>
      </c>
      <c r="DH58" s="18" t="str">
        <f ca="1">IF(DH$40="","",COUNTIFS(RESIDENTS!$O:$O,"Offered and Declined",RESIDENTS!$P:$P,"&lt;="&amp;DH$40,RESIDENTS!$H:$H,"",RESIDENTS!$I:$I,"")+
COUNTIFS(RESIDENTS!$O:$O,"Offered and Declined",RESIDENTS!$P:$P,"&lt;="&amp;DH$40,RESIDENTS!$H:$H,"",RESIDENTS!$I:$I,"&gt;="&amp;DH$39)+
COUNTIFS(RESIDENTS!$O:$O,"Offered and Declined",RESIDENTS!$P:$P,"&lt;="&amp;DH$40,RESIDENTS!$H:$H,"&lt;="&amp;DH$40,RESIDENTS!$I:$I,"")+
COUNTIFS(RESIDENTS!$O:$O,"Offered and Declined",RESIDENTS!$P:$P,"&lt;="&amp;DH$40,RESIDENTS!$H:$H,"&lt;="&amp;DH$40,RESIDENTS!$I:$I,"&gt;="&amp;DH$39))</f>
        <v/>
      </c>
      <c r="DI58" s="18" t="str">
        <f ca="1">IF(DI$40="","",COUNTIFS(RESIDENTS!$O:$O,"Offered and Declined",RESIDENTS!$P:$P,"&lt;="&amp;DI$40,RESIDENTS!$H:$H,"",RESIDENTS!$I:$I,"")+
COUNTIFS(RESIDENTS!$O:$O,"Offered and Declined",RESIDENTS!$P:$P,"&lt;="&amp;DI$40,RESIDENTS!$H:$H,"",RESIDENTS!$I:$I,"&gt;="&amp;DI$39)+
COUNTIFS(RESIDENTS!$O:$O,"Offered and Declined",RESIDENTS!$P:$P,"&lt;="&amp;DI$40,RESIDENTS!$H:$H,"&lt;="&amp;DI$40,RESIDENTS!$I:$I,"")+
COUNTIFS(RESIDENTS!$O:$O,"Offered and Declined",RESIDENTS!$P:$P,"&lt;="&amp;DI$40,RESIDENTS!$H:$H,"&lt;="&amp;DI$40,RESIDENTS!$I:$I,"&gt;="&amp;DI$39))</f>
        <v/>
      </c>
      <c r="DJ58" s="18" t="str">
        <f ca="1">IF(DJ$40="","",COUNTIFS(RESIDENTS!$O:$O,"Offered and Declined",RESIDENTS!$P:$P,"&lt;="&amp;DJ$40,RESIDENTS!$H:$H,"",RESIDENTS!$I:$I,"")+
COUNTIFS(RESIDENTS!$O:$O,"Offered and Declined",RESIDENTS!$P:$P,"&lt;="&amp;DJ$40,RESIDENTS!$H:$H,"",RESIDENTS!$I:$I,"&gt;="&amp;DJ$39)+
COUNTIFS(RESIDENTS!$O:$O,"Offered and Declined",RESIDENTS!$P:$P,"&lt;="&amp;DJ$40,RESIDENTS!$H:$H,"&lt;="&amp;DJ$40,RESIDENTS!$I:$I,"")+
COUNTIFS(RESIDENTS!$O:$O,"Offered and Declined",RESIDENTS!$P:$P,"&lt;="&amp;DJ$40,RESIDENTS!$H:$H,"&lt;="&amp;DJ$40,RESIDENTS!$I:$I,"&gt;="&amp;DJ$39))</f>
        <v/>
      </c>
      <c r="DK58" s="18" t="str">
        <f ca="1">IF(DK$40="","",COUNTIFS(RESIDENTS!$O:$O,"Offered and Declined",RESIDENTS!$P:$P,"&lt;="&amp;DK$40,RESIDENTS!$H:$H,"",RESIDENTS!$I:$I,"")+
COUNTIFS(RESIDENTS!$O:$O,"Offered and Declined",RESIDENTS!$P:$P,"&lt;="&amp;DK$40,RESIDENTS!$H:$H,"",RESIDENTS!$I:$I,"&gt;="&amp;DK$39)+
COUNTIFS(RESIDENTS!$O:$O,"Offered and Declined",RESIDENTS!$P:$P,"&lt;="&amp;DK$40,RESIDENTS!$H:$H,"&lt;="&amp;DK$40,RESIDENTS!$I:$I,"")+
COUNTIFS(RESIDENTS!$O:$O,"Offered and Declined",RESIDENTS!$P:$P,"&lt;="&amp;DK$40,RESIDENTS!$H:$H,"&lt;="&amp;DK$40,RESIDENTS!$I:$I,"&gt;="&amp;DK$39))</f>
        <v/>
      </c>
      <c r="DL58" s="18" t="str">
        <f ca="1">IF(DL$40="","",COUNTIFS(RESIDENTS!$O:$O,"Offered and Declined",RESIDENTS!$P:$P,"&lt;="&amp;DL$40,RESIDENTS!$H:$H,"",RESIDENTS!$I:$I,"")+
COUNTIFS(RESIDENTS!$O:$O,"Offered and Declined",RESIDENTS!$P:$P,"&lt;="&amp;DL$40,RESIDENTS!$H:$H,"",RESIDENTS!$I:$I,"&gt;="&amp;DL$39)+
COUNTIFS(RESIDENTS!$O:$O,"Offered and Declined",RESIDENTS!$P:$P,"&lt;="&amp;DL$40,RESIDENTS!$H:$H,"&lt;="&amp;DL$40,RESIDENTS!$I:$I,"")+
COUNTIFS(RESIDENTS!$O:$O,"Offered and Declined",RESIDENTS!$P:$P,"&lt;="&amp;DL$40,RESIDENTS!$H:$H,"&lt;="&amp;DL$40,RESIDENTS!$I:$I,"&gt;="&amp;DL$39))</f>
        <v/>
      </c>
      <c r="DM58" s="18" t="str">
        <f ca="1">IF(DM$40="","",COUNTIFS(RESIDENTS!$O:$O,"Offered and Declined",RESIDENTS!$P:$P,"&lt;="&amp;DM$40,RESIDENTS!$H:$H,"",RESIDENTS!$I:$I,"")+
COUNTIFS(RESIDENTS!$O:$O,"Offered and Declined",RESIDENTS!$P:$P,"&lt;="&amp;DM$40,RESIDENTS!$H:$H,"",RESIDENTS!$I:$I,"&gt;="&amp;DM$39)+
COUNTIFS(RESIDENTS!$O:$O,"Offered and Declined",RESIDENTS!$P:$P,"&lt;="&amp;DM$40,RESIDENTS!$H:$H,"&lt;="&amp;DM$40,RESIDENTS!$I:$I,"")+
COUNTIFS(RESIDENTS!$O:$O,"Offered and Declined",RESIDENTS!$P:$P,"&lt;="&amp;DM$40,RESIDENTS!$H:$H,"&lt;="&amp;DM$40,RESIDENTS!$I:$I,"&gt;="&amp;DM$39))</f>
        <v/>
      </c>
      <c r="DN58" s="18" t="str">
        <f ca="1">IF(DN$40="","",COUNTIFS(RESIDENTS!$O:$O,"Offered and Declined",RESIDENTS!$P:$P,"&lt;="&amp;DN$40,RESIDENTS!$H:$H,"",RESIDENTS!$I:$I,"")+
COUNTIFS(RESIDENTS!$O:$O,"Offered and Declined",RESIDENTS!$P:$P,"&lt;="&amp;DN$40,RESIDENTS!$H:$H,"",RESIDENTS!$I:$I,"&gt;="&amp;DN$39)+
COUNTIFS(RESIDENTS!$O:$O,"Offered and Declined",RESIDENTS!$P:$P,"&lt;="&amp;DN$40,RESIDENTS!$H:$H,"&lt;="&amp;DN$40,RESIDENTS!$I:$I,"")+
COUNTIFS(RESIDENTS!$O:$O,"Offered and Declined",RESIDENTS!$P:$P,"&lt;="&amp;DN$40,RESIDENTS!$H:$H,"&lt;="&amp;DN$40,RESIDENTS!$I:$I,"&gt;="&amp;DN$39))</f>
        <v/>
      </c>
      <c r="DO58" s="18" t="str">
        <f ca="1">IF(DO$40="","",COUNTIFS(RESIDENTS!$O:$O,"Offered and Declined",RESIDENTS!$P:$P,"&lt;="&amp;DO$40,RESIDENTS!$H:$H,"",RESIDENTS!$I:$I,"")+
COUNTIFS(RESIDENTS!$O:$O,"Offered and Declined",RESIDENTS!$P:$P,"&lt;="&amp;DO$40,RESIDENTS!$H:$H,"",RESIDENTS!$I:$I,"&gt;="&amp;DO$39)+
COUNTIFS(RESIDENTS!$O:$O,"Offered and Declined",RESIDENTS!$P:$P,"&lt;="&amp;DO$40,RESIDENTS!$H:$H,"&lt;="&amp;DO$40,RESIDENTS!$I:$I,"")+
COUNTIFS(RESIDENTS!$O:$O,"Offered and Declined",RESIDENTS!$P:$P,"&lt;="&amp;DO$40,RESIDENTS!$H:$H,"&lt;="&amp;DO$40,RESIDENTS!$I:$I,"&gt;="&amp;DO$39))</f>
        <v/>
      </c>
      <c r="DP58" s="18" t="str">
        <f ca="1">IF(DP$40="","",COUNTIFS(RESIDENTS!$O:$O,"Offered and Declined",RESIDENTS!$P:$P,"&lt;="&amp;DP$40,RESIDENTS!$H:$H,"",RESIDENTS!$I:$I,"")+
COUNTIFS(RESIDENTS!$O:$O,"Offered and Declined",RESIDENTS!$P:$P,"&lt;="&amp;DP$40,RESIDENTS!$H:$H,"",RESIDENTS!$I:$I,"&gt;="&amp;DP$39)+
COUNTIFS(RESIDENTS!$O:$O,"Offered and Declined",RESIDENTS!$P:$P,"&lt;="&amp;DP$40,RESIDENTS!$H:$H,"&lt;="&amp;DP$40,RESIDENTS!$I:$I,"")+
COUNTIFS(RESIDENTS!$O:$O,"Offered and Declined",RESIDENTS!$P:$P,"&lt;="&amp;DP$40,RESIDENTS!$H:$H,"&lt;="&amp;DP$40,RESIDENTS!$I:$I,"&gt;="&amp;DP$39))</f>
        <v/>
      </c>
      <c r="DQ58" s="18" t="str">
        <f ca="1">IF(DQ$40="","",COUNTIFS(RESIDENTS!$O:$O,"Offered and Declined",RESIDENTS!$P:$P,"&lt;="&amp;DQ$40,RESIDENTS!$H:$H,"",RESIDENTS!$I:$I,"")+
COUNTIFS(RESIDENTS!$O:$O,"Offered and Declined",RESIDENTS!$P:$P,"&lt;="&amp;DQ$40,RESIDENTS!$H:$H,"",RESIDENTS!$I:$I,"&gt;="&amp;DQ$39)+
COUNTIFS(RESIDENTS!$O:$O,"Offered and Declined",RESIDENTS!$P:$P,"&lt;="&amp;DQ$40,RESIDENTS!$H:$H,"&lt;="&amp;DQ$40,RESIDENTS!$I:$I,"")+
COUNTIFS(RESIDENTS!$O:$O,"Offered and Declined",RESIDENTS!$P:$P,"&lt;="&amp;DQ$40,RESIDENTS!$H:$H,"&lt;="&amp;DQ$40,RESIDENTS!$I:$I,"&gt;="&amp;DQ$39))</f>
        <v/>
      </c>
      <c r="DR58" s="18" t="str">
        <f ca="1">IF(DR$40="","",COUNTIFS(RESIDENTS!$O:$O,"Offered and Declined",RESIDENTS!$P:$P,"&lt;="&amp;DR$40,RESIDENTS!$H:$H,"",RESIDENTS!$I:$I,"")+
COUNTIFS(RESIDENTS!$O:$O,"Offered and Declined",RESIDENTS!$P:$P,"&lt;="&amp;DR$40,RESIDENTS!$H:$H,"",RESIDENTS!$I:$I,"&gt;="&amp;DR$39)+
COUNTIFS(RESIDENTS!$O:$O,"Offered and Declined",RESIDENTS!$P:$P,"&lt;="&amp;DR$40,RESIDENTS!$H:$H,"&lt;="&amp;DR$40,RESIDENTS!$I:$I,"")+
COUNTIFS(RESIDENTS!$O:$O,"Offered and Declined",RESIDENTS!$P:$P,"&lt;="&amp;DR$40,RESIDENTS!$H:$H,"&lt;="&amp;DR$40,RESIDENTS!$I:$I,"&gt;="&amp;DR$39))</f>
        <v/>
      </c>
      <c r="DS58" s="18" t="str">
        <f ca="1">IF(DS$40="","",COUNTIFS(RESIDENTS!$O:$O,"Offered and Declined",RESIDENTS!$P:$P,"&lt;="&amp;DS$40,RESIDENTS!$H:$H,"",RESIDENTS!$I:$I,"")+
COUNTIFS(RESIDENTS!$O:$O,"Offered and Declined",RESIDENTS!$P:$P,"&lt;="&amp;DS$40,RESIDENTS!$H:$H,"",RESIDENTS!$I:$I,"&gt;="&amp;DS$39)+
COUNTIFS(RESIDENTS!$O:$O,"Offered and Declined",RESIDENTS!$P:$P,"&lt;="&amp;DS$40,RESIDENTS!$H:$H,"&lt;="&amp;DS$40,RESIDENTS!$I:$I,"")+
COUNTIFS(RESIDENTS!$O:$O,"Offered and Declined",RESIDENTS!$P:$P,"&lt;="&amp;DS$40,RESIDENTS!$H:$H,"&lt;="&amp;DS$40,RESIDENTS!$I:$I,"&gt;="&amp;DS$39))</f>
        <v/>
      </c>
      <c r="DT58" s="18" t="str">
        <f ca="1">IF(DT$40="","",COUNTIFS(RESIDENTS!$O:$O,"Offered and Declined",RESIDENTS!$P:$P,"&lt;="&amp;DT$40,RESIDENTS!$H:$H,"",RESIDENTS!$I:$I,"")+
COUNTIFS(RESIDENTS!$O:$O,"Offered and Declined",RESIDENTS!$P:$P,"&lt;="&amp;DT$40,RESIDENTS!$H:$H,"",RESIDENTS!$I:$I,"&gt;="&amp;DT$39)+
COUNTIFS(RESIDENTS!$O:$O,"Offered and Declined",RESIDENTS!$P:$P,"&lt;="&amp;DT$40,RESIDENTS!$H:$H,"&lt;="&amp;DT$40,RESIDENTS!$I:$I,"")+
COUNTIFS(RESIDENTS!$O:$O,"Offered and Declined",RESIDENTS!$P:$P,"&lt;="&amp;DT$40,RESIDENTS!$H:$H,"&lt;="&amp;DT$40,RESIDENTS!$I:$I,"&gt;="&amp;DT$39))</f>
        <v/>
      </c>
      <c r="DU58" s="18" t="str">
        <f ca="1">IF(DU$40="","",COUNTIFS(RESIDENTS!$O:$O,"Offered and Declined",RESIDENTS!$P:$P,"&lt;="&amp;DU$40,RESIDENTS!$H:$H,"",RESIDENTS!$I:$I,"")+
COUNTIFS(RESIDENTS!$O:$O,"Offered and Declined",RESIDENTS!$P:$P,"&lt;="&amp;DU$40,RESIDENTS!$H:$H,"",RESIDENTS!$I:$I,"&gt;="&amp;DU$39)+
COUNTIFS(RESIDENTS!$O:$O,"Offered and Declined",RESIDENTS!$P:$P,"&lt;="&amp;DU$40,RESIDENTS!$H:$H,"&lt;="&amp;DU$40,RESIDENTS!$I:$I,"")+
COUNTIFS(RESIDENTS!$O:$O,"Offered and Declined",RESIDENTS!$P:$P,"&lt;="&amp;DU$40,RESIDENTS!$H:$H,"&lt;="&amp;DU$40,RESIDENTS!$I:$I,"&gt;="&amp;DU$39))</f>
        <v/>
      </c>
      <c r="DV58" s="18" t="str">
        <f ca="1">IF(DV$40="","",COUNTIFS(RESIDENTS!$O:$O,"Offered and Declined",RESIDENTS!$P:$P,"&lt;="&amp;DV$40,RESIDENTS!$H:$H,"",RESIDENTS!$I:$I,"")+
COUNTIFS(RESIDENTS!$O:$O,"Offered and Declined",RESIDENTS!$P:$P,"&lt;="&amp;DV$40,RESIDENTS!$H:$H,"",RESIDENTS!$I:$I,"&gt;="&amp;DV$39)+
COUNTIFS(RESIDENTS!$O:$O,"Offered and Declined",RESIDENTS!$P:$P,"&lt;="&amp;DV$40,RESIDENTS!$H:$H,"&lt;="&amp;DV$40,RESIDENTS!$I:$I,"")+
COUNTIFS(RESIDENTS!$O:$O,"Offered and Declined",RESIDENTS!$P:$P,"&lt;="&amp;DV$40,RESIDENTS!$H:$H,"&lt;="&amp;DV$40,RESIDENTS!$I:$I,"&gt;="&amp;DV$39))</f>
        <v/>
      </c>
      <c r="DW58" s="18" t="str">
        <f ca="1">IF(DW$40="","",COUNTIFS(RESIDENTS!$O:$O,"Offered and Declined",RESIDENTS!$P:$P,"&lt;="&amp;DW$40,RESIDENTS!$H:$H,"",RESIDENTS!$I:$I,"")+
COUNTIFS(RESIDENTS!$O:$O,"Offered and Declined",RESIDENTS!$P:$P,"&lt;="&amp;DW$40,RESIDENTS!$H:$H,"",RESIDENTS!$I:$I,"&gt;="&amp;DW$39)+
COUNTIFS(RESIDENTS!$O:$O,"Offered and Declined",RESIDENTS!$P:$P,"&lt;="&amp;DW$40,RESIDENTS!$H:$H,"&lt;="&amp;DW$40,RESIDENTS!$I:$I,"")+
COUNTIFS(RESIDENTS!$O:$O,"Offered and Declined",RESIDENTS!$P:$P,"&lt;="&amp;DW$40,RESIDENTS!$H:$H,"&lt;="&amp;DW$40,RESIDENTS!$I:$I,"&gt;="&amp;DW$39))</f>
        <v/>
      </c>
      <c r="DX58" s="18" t="str">
        <f ca="1">IF(DX$40="","",COUNTIFS(RESIDENTS!$O:$O,"Offered and Declined",RESIDENTS!$P:$P,"&lt;="&amp;DX$40,RESIDENTS!$H:$H,"",RESIDENTS!$I:$I,"")+
COUNTIFS(RESIDENTS!$O:$O,"Offered and Declined",RESIDENTS!$P:$P,"&lt;="&amp;DX$40,RESIDENTS!$H:$H,"",RESIDENTS!$I:$I,"&gt;="&amp;DX$39)+
COUNTIFS(RESIDENTS!$O:$O,"Offered and Declined",RESIDENTS!$P:$P,"&lt;="&amp;DX$40,RESIDENTS!$H:$H,"&lt;="&amp;DX$40,RESIDENTS!$I:$I,"")+
COUNTIFS(RESIDENTS!$O:$O,"Offered and Declined",RESIDENTS!$P:$P,"&lt;="&amp;DX$40,RESIDENTS!$H:$H,"&lt;="&amp;DX$40,RESIDENTS!$I:$I,"&gt;="&amp;DX$39))</f>
        <v/>
      </c>
      <c r="DY58" s="18" t="str">
        <f ca="1">IF(DY$40="","",COUNTIFS(RESIDENTS!$O:$O,"Offered and Declined",RESIDENTS!$P:$P,"&lt;="&amp;DY$40,RESIDENTS!$H:$H,"",RESIDENTS!$I:$I,"")+
COUNTIFS(RESIDENTS!$O:$O,"Offered and Declined",RESIDENTS!$P:$P,"&lt;="&amp;DY$40,RESIDENTS!$H:$H,"",RESIDENTS!$I:$I,"&gt;="&amp;DY$39)+
COUNTIFS(RESIDENTS!$O:$O,"Offered and Declined",RESIDENTS!$P:$P,"&lt;="&amp;DY$40,RESIDENTS!$H:$H,"&lt;="&amp;DY$40,RESIDENTS!$I:$I,"")+
COUNTIFS(RESIDENTS!$O:$O,"Offered and Declined",RESIDENTS!$P:$P,"&lt;="&amp;DY$40,RESIDENTS!$H:$H,"&lt;="&amp;DY$40,RESIDENTS!$I:$I,"&gt;="&amp;DY$39))</f>
        <v/>
      </c>
      <c r="DZ58" s="18" t="str">
        <f ca="1">IF(DZ$40="","",COUNTIFS(RESIDENTS!$O:$O,"Offered and Declined",RESIDENTS!$P:$P,"&lt;="&amp;DZ$40,RESIDENTS!$H:$H,"",RESIDENTS!$I:$I,"")+
COUNTIFS(RESIDENTS!$O:$O,"Offered and Declined",RESIDENTS!$P:$P,"&lt;="&amp;DZ$40,RESIDENTS!$H:$H,"",RESIDENTS!$I:$I,"&gt;="&amp;DZ$39)+
COUNTIFS(RESIDENTS!$O:$O,"Offered and Declined",RESIDENTS!$P:$P,"&lt;="&amp;DZ$40,RESIDENTS!$H:$H,"&lt;="&amp;DZ$40,RESIDENTS!$I:$I,"")+
COUNTIFS(RESIDENTS!$O:$O,"Offered and Declined",RESIDENTS!$P:$P,"&lt;="&amp;DZ$40,RESIDENTS!$H:$H,"&lt;="&amp;DZ$40,RESIDENTS!$I:$I,"&gt;="&amp;DZ$39))</f>
        <v/>
      </c>
      <c r="EA58" s="18" t="str">
        <f ca="1">IF(EA$40="","",COUNTIFS(RESIDENTS!$O:$O,"Offered and Declined",RESIDENTS!$P:$P,"&lt;="&amp;EA$40,RESIDENTS!$H:$H,"",RESIDENTS!$I:$I,"")+
COUNTIFS(RESIDENTS!$O:$O,"Offered and Declined",RESIDENTS!$P:$P,"&lt;="&amp;EA$40,RESIDENTS!$H:$H,"",RESIDENTS!$I:$I,"&gt;="&amp;EA$39)+
COUNTIFS(RESIDENTS!$O:$O,"Offered and Declined",RESIDENTS!$P:$P,"&lt;="&amp;EA$40,RESIDENTS!$H:$H,"&lt;="&amp;EA$40,RESIDENTS!$I:$I,"")+
COUNTIFS(RESIDENTS!$O:$O,"Offered and Declined",RESIDENTS!$P:$P,"&lt;="&amp;EA$40,RESIDENTS!$H:$H,"&lt;="&amp;EA$40,RESIDENTS!$I:$I,"&gt;="&amp;EA$39))</f>
        <v/>
      </c>
      <c r="EB58" s="18" t="str">
        <f ca="1">IF(EB$40="","",COUNTIFS(RESIDENTS!$O:$O,"Offered and Declined",RESIDENTS!$P:$P,"&lt;="&amp;EB$40,RESIDENTS!$H:$H,"",RESIDENTS!$I:$I,"")+
COUNTIFS(RESIDENTS!$O:$O,"Offered and Declined",RESIDENTS!$P:$P,"&lt;="&amp;EB$40,RESIDENTS!$H:$H,"",RESIDENTS!$I:$I,"&gt;="&amp;EB$39)+
COUNTIFS(RESIDENTS!$O:$O,"Offered and Declined",RESIDENTS!$P:$P,"&lt;="&amp;EB$40,RESIDENTS!$H:$H,"&lt;="&amp;EB$40,RESIDENTS!$I:$I,"")+
COUNTIFS(RESIDENTS!$O:$O,"Offered and Declined",RESIDENTS!$P:$P,"&lt;="&amp;EB$40,RESIDENTS!$H:$H,"&lt;="&amp;EB$40,RESIDENTS!$I:$I,"&gt;="&amp;EB$39))</f>
        <v/>
      </c>
      <c r="EC58" s="18" t="str">
        <f ca="1">IF(EC$40="","",COUNTIFS(RESIDENTS!$O:$O,"Offered and Declined",RESIDENTS!$P:$P,"&lt;="&amp;EC$40,RESIDENTS!$H:$H,"",RESIDENTS!$I:$I,"")+
COUNTIFS(RESIDENTS!$O:$O,"Offered and Declined",RESIDENTS!$P:$P,"&lt;="&amp;EC$40,RESIDENTS!$H:$H,"",RESIDENTS!$I:$I,"&gt;="&amp;EC$39)+
COUNTIFS(RESIDENTS!$O:$O,"Offered and Declined",RESIDENTS!$P:$P,"&lt;="&amp;EC$40,RESIDENTS!$H:$H,"&lt;="&amp;EC$40,RESIDENTS!$I:$I,"")+
COUNTIFS(RESIDENTS!$O:$O,"Offered and Declined",RESIDENTS!$P:$P,"&lt;="&amp;EC$40,RESIDENTS!$H:$H,"&lt;="&amp;EC$40,RESIDENTS!$I:$I,"&gt;="&amp;EC$39))</f>
        <v/>
      </c>
      <c r="ED58" s="18" t="str">
        <f ca="1">IF(ED$40="","",COUNTIFS(RESIDENTS!$O:$O,"Offered and Declined",RESIDENTS!$P:$P,"&lt;="&amp;ED$40,RESIDENTS!$H:$H,"",RESIDENTS!$I:$I,"")+
COUNTIFS(RESIDENTS!$O:$O,"Offered and Declined",RESIDENTS!$P:$P,"&lt;="&amp;ED$40,RESIDENTS!$H:$H,"",RESIDENTS!$I:$I,"&gt;="&amp;ED$39)+
COUNTIFS(RESIDENTS!$O:$O,"Offered and Declined",RESIDENTS!$P:$P,"&lt;="&amp;ED$40,RESIDENTS!$H:$H,"&lt;="&amp;ED$40,RESIDENTS!$I:$I,"")+
COUNTIFS(RESIDENTS!$O:$O,"Offered and Declined",RESIDENTS!$P:$P,"&lt;="&amp;ED$40,RESIDENTS!$H:$H,"&lt;="&amp;ED$40,RESIDENTS!$I:$I,"&gt;="&amp;ED$39))</f>
        <v/>
      </c>
      <c r="EE58" s="18" t="str">
        <f ca="1">IF(EE$40="","",COUNTIFS(RESIDENTS!$O:$O,"Offered and Declined",RESIDENTS!$P:$P,"&lt;="&amp;EE$40,RESIDENTS!$H:$H,"",RESIDENTS!$I:$I,"")+
COUNTIFS(RESIDENTS!$O:$O,"Offered and Declined",RESIDENTS!$P:$P,"&lt;="&amp;EE$40,RESIDENTS!$H:$H,"",RESIDENTS!$I:$I,"&gt;="&amp;EE$39)+
COUNTIFS(RESIDENTS!$O:$O,"Offered and Declined",RESIDENTS!$P:$P,"&lt;="&amp;EE$40,RESIDENTS!$H:$H,"&lt;="&amp;EE$40,RESIDENTS!$I:$I,"")+
COUNTIFS(RESIDENTS!$O:$O,"Offered and Declined",RESIDENTS!$P:$P,"&lt;="&amp;EE$40,RESIDENTS!$H:$H,"&lt;="&amp;EE$40,RESIDENTS!$I:$I,"&gt;="&amp;EE$39))</f>
        <v/>
      </c>
      <c r="EF58" s="18" t="str">
        <f ca="1">IF(EF$40="","",COUNTIFS(RESIDENTS!$O:$O,"Offered and Declined",RESIDENTS!$P:$P,"&lt;="&amp;EF$40,RESIDENTS!$H:$H,"",RESIDENTS!$I:$I,"")+
COUNTIFS(RESIDENTS!$O:$O,"Offered and Declined",RESIDENTS!$P:$P,"&lt;="&amp;EF$40,RESIDENTS!$H:$H,"",RESIDENTS!$I:$I,"&gt;="&amp;EF$39)+
COUNTIFS(RESIDENTS!$O:$O,"Offered and Declined",RESIDENTS!$P:$P,"&lt;="&amp;EF$40,RESIDENTS!$H:$H,"&lt;="&amp;EF$40,RESIDENTS!$I:$I,"")+
COUNTIFS(RESIDENTS!$O:$O,"Offered and Declined",RESIDENTS!$P:$P,"&lt;="&amp;EF$40,RESIDENTS!$H:$H,"&lt;="&amp;EF$40,RESIDENTS!$I:$I,"&gt;="&amp;EF$39))</f>
        <v/>
      </c>
      <c r="EG58" s="18" t="str">
        <f ca="1">IF(EG$40="","",COUNTIFS(RESIDENTS!$O:$O,"Offered and Declined",RESIDENTS!$P:$P,"&lt;="&amp;EG$40,RESIDENTS!$H:$H,"",RESIDENTS!$I:$I,"")+
COUNTIFS(RESIDENTS!$O:$O,"Offered and Declined",RESIDENTS!$P:$P,"&lt;="&amp;EG$40,RESIDENTS!$H:$H,"",RESIDENTS!$I:$I,"&gt;="&amp;EG$39)+
COUNTIFS(RESIDENTS!$O:$O,"Offered and Declined",RESIDENTS!$P:$P,"&lt;="&amp;EG$40,RESIDENTS!$H:$H,"&lt;="&amp;EG$40,RESIDENTS!$I:$I,"")+
COUNTIFS(RESIDENTS!$O:$O,"Offered and Declined",RESIDENTS!$P:$P,"&lt;="&amp;EG$40,RESIDENTS!$H:$H,"&lt;="&amp;EG$40,RESIDENTS!$I:$I,"&gt;="&amp;EG$39))</f>
        <v/>
      </c>
      <c r="EH58" s="18" t="str">
        <f ca="1">IF(EH$40="","",COUNTIFS(RESIDENTS!$O:$O,"Offered and Declined",RESIDENTS!$P:$P,"&lt;="&amp;EH$40,RESIDENTS!$H:$H,"",RESIDENTS!$I:$I,"")+
COUNTIFS(RESIDENTS!$O:$O,"Offered and Declined",RESIDENTS!$P:$P,"&lt;="&amp;EH$40,RESIDENTS!$H:$H,"",RESIDENTS!$I:$I,"&gt;="&amp;EH$39)+
COUNTIFS(RESIDENTS!$O:$O,"Offered and Declined",RESIDENTS!$P:$P,"&lt;="&amp;EH$40,RESIDENTS!$H:$H,"&lt;="&amp;EH$40,RESIDENTS!$I:$I,"")+
COUNTIFS(RESIDENTS!$O:$O,"Offered and Declined",RESIDENTS!$P:$P,"&lt;="&amp;EH$40,RESIDENTS!$H:$H,"&lt;="&amp;EH$40,RESIDENTS!$I:$I,"&gt;="&amp;EH$39))</f>
        <v/>
      </c>
      <c r="EI58" s="18" t="str">
        <f ca="1">IF(EI$40="","",COUNTIFS(RESIDENTS!$O:$O,"Offered and Declined",RESIDENTS!$P:$P,"&lt;="&amp;EI$40,RESIDENTS!$H:$H,"",RESIDENTS!$I:$I,"")+
COUNTIFS(RESIDENTS!$O:$O,"Offered and Declined",RESIDENTS!$P:$P,"&lt;="&amp;EI$40,RESIDENTS!$H:$H,"",RESIDENTS!$I:$I,"&gt;="&amp;EI$39)+
COUNTIFS(RESIDENTS!$O:$O,"Offered and Declined",RESIDENTS!$P:$P,"&lt;="&amp;EI$40,RESIDENTS!$H:$H,"&lt;="&amp;EI$40,RESIDENTS!$I:$I,"")+
COUNTIFS(RESIDENTS!$O:$O,"Offered and Declined",RESIDENTS!$P:$P,"&lt;="&amp;EI$40,RESIDENTS!$H:$H,"&lt;="&amp;EI$40,RESIDENTS!$I:$I,"&gt;="&amp;EI$39))</f>
        <v/>
      </c>
      <c r="EJ58" s="18" t="str">
        <f ca="1">IF(EJ$40="","",COUNTIFS(RESIDENTS!$O:$O,"Offered and Declined",RESIDENTS!$P:$P,"&lt;="&amp;EJ$40,RESIDENTS!$H:$H,"",RESIDENTS!$I:$I,"")+
COUNTIFS(RESIDENTS!$O:$O,"Offered and Declined",RESIDENTS!$P:$P,"&lt;="&amp;EJ$40,RESIDENTS!$H:$H,"",RESIDENTS!$I:$I,"&gt;="&amp;EJ$39)+
COUNTIFS(RESIDENTS!$O:$O,"Offered and Declined",RESIDENTS!$P:$P,"&lt;="&amp;EJ$40,RESIDENTS!$H:$H,"&lt;="&amp;EJ$40,RESIDENTS!$I:$I,"")+
COUNTIFS(RESIDENTS!$O:$O,"Offered and Declined",RESIDENTS!$P:$P,"&lt;="&amp;EJ$40,RESIDENTS!$H:$H,"&lt;="&amp;EJ$40,RESIDENTS!$I:$I,"&gt;="&amp;EJ$39))</f>
        <v/>
      </c>
      <c r="EK58" s="18" t="str">
        <f ca="1">IF(EK$40="","",COUNTIFS(RESIDENTS!$O:$O,"Offered and Declined",RESIDENTS!$P:$P,"&lt;="&amp;EK$40,RESIDENTS!$H:$H,"",RESIDENTS!$I:$I,"")+
COUNTIFS(RESIDENTS!$O:$O,"Offered and Declined",RESIDENTS!$P:$P,"&lt;="&amp;EK$40,RESIDENTS!$H:$H,"",RESIDENTS!$I:$I,"&gt;="&amp;EK$39)+
COUNTIFS(RESIDENTS!$O:$O,"Offered and Declined",RESIDENTS!$P:$P,"&lt;="&amp;EK$40,RESIDENTS!$H:$H,"&lt;="&amp;EK$40,RESIDENTS!$I:$I,"")+
COUNTIFS(RESIDENTS!$O:$O,"Offered and Declined",RESIDENTS!$P:$P,"&lt;="&amp;EK$40,RESIDENTS!$H:$H,"&lt;="&amp;EK$40,RESIDENTS!$I:$I,"&gt;="&amp;EK$39))</f>
        <v/>
      </c>
      <c r="EL58" s="18" t="str">
        <f ca="1">IF(EL$40="","",COUNTIFS(RESIDENTS!$O:$O,"Offered and Declined",RESIDENTS!$P:$P,"&lt;="&amp;EL$40,RESIDENTS!$H:$H,"",RESIDENTS!$I:$I,"")+
COUNTIFS(RESIDENTS!$O:$O,"Offered and Declined",RESIDENTS!$P:$P,"&lt;="&amp;EL$40,RESIDENTS!$H:$H,"",RESIDENTS!$I:$I,"&gt;="&amp;EL$39)+
COUNTIFS(RESIDENTS!$O:$O,"Offered and Declined",RESIDENTS!$P:$P,"&lt;="&amp;EL$40,RESIDENTS!$H:$H,"&lt;="&amp;EL$40,RESIDENTS!$I:$I,"")+
COUNTIFS(RESIDENTS!$O:$O,"Offered and Declined",RESIDENTS!$P:$P,"&lt;="&amp;EL$40,RESIDENTS!$H:$H,"&lt;="&amp;EL$40,RESIDENTS!$I:$I,"&gt;="&amp;EL$39))</f>
        <v/>
      </c>
      <c r="EM58" s="18" t="str">
        <f ca="1">IF(EM$40="","",COUNTIFS(RESIDENTS!$O:$O,"Offered and Declined",RESIDENTS!$P:$P,"&lt;="&amp;EM$40,RESIDENTS!$H:$H,"",RESIDENTS!$I:$I,"")+
COUNTIFS(RESIDENTS!$O:$O,"Offered and Declined",RESIDENTS!$P:$P,"&lt;="&amp;EM$40,RESIDENTS!$H:$H,"",RESIDENTS!$I:$I,"&gt;="&amp;EM$39)+
COUNTIFS(RESIDENTS!$O:$O,"Offered and Declined",RESIDENTS!$P:$P,"&lt;="&amp;EM$40,RESIDENTS!$H:$H,"&lt;="&amp;EM$40,RESIDENTS!$I:$I,"")+
COUNTIFS(RESIDENTS!$O:$O,"Offered and Declined",RESIDENTS!$P:$P,"&lt;="&amp;EM$40,RESIDENTS!$H:$H,"&lt;="&amp;EM$40,RESIDENTS!$I:$I,"&gt;="&amp;EM$39))</f>
        <v/>
      </c>
      <c r="EN58" s="18" t="str">
        <f ca="1">IF(EN$40="","",COUNTIFS(RESIDENTS!$O:$O,"Offered and Declined",RESIDENTS!$P:$P,"&lt;="&amp;EN$40,RESIDENTS!$H:$H,"",RESIDENTS!$I:$I,"")+
COUNTIFS(RESIDENTS!$O:$O,"Offered and Declined",RESIDENTS!$P:$P,"&lt;="&amp;EN$40,RESIDENTS!$H:$H,"",RESIDENTS!$I:$I,"&gt;="&amp;EN$39)+
COUNTIFS(RESIDENTS!$O:$O,"Offered and Declined",RESIDENTS!$P:$P,"&lt;="&amp;EN$40,RESIDENTS!$H:$H,"&lt;="&amp;EN$40,RESIDENTS!$I:$I,"")+
COUNTIFS(RESIDENTS!$O:$O,"Offered and Declined",RESIDENTS!$P:$P,"&lt;="&amp;EN$40,RESIDENTS!$H:$H,"&lt;="&amp;EN$40,RESIDENTS!$I:$I,"&gt;="&amp;EN$39))</f>
        <v/>
      </c>
      <c r="EO58" s="18" t="str">
        <f ca="1">IF(EO$40="","",COUNTIFS(RESIDENTS!$O:$O,"Offered and Declined",RESIDENTS!$P:$P,"&lt;="&amp;EO$40,RESIDENTS!$H:$H,"",RESIDENTS!$I:$I,"")+
COUNTIFS(RESIDENTS!$O:$O,"Offered and Declined",RESIDENTS!$P:$P,"&lt;="&amp;EO$40,RESIDENTS!$H:$H,"",RESIDENTS!$I:$I,"&gt;="&amp;EO$39)+
COUNTIFS(RESIDENTS!$O:$O,"Offered and Declined",RESIDENTS!$P:$P,"&lt;="&amp;EO$40,RESIDENTS!$H:$H,"&lt;="&amp;EO$40,RESIDENTS!$I:$I,"")+
COUNTIFS(RESIDENTS!$O:$O,"Offered and Declined",RESIDENTS!$P:$P,"&lt;="&amp;EO$40,RESIDENTS!$H:$H,"&lt;="&amp;EO$40,RESIDENTS!$I:$I,"&gt;="&amp;EO$39))</f>
        <v/>
      </c>
      <c r="EP58" s="18" t="str">
        <f ca="1">IF(EP$40="","",COUNTIFS(RESIDENTS!$O:$O,"Offered and Declined",RESIDENTS!$P:$P,"&lt;="&amp;EP$40,RESIDENTS!$H:$H,"",RESIDENTS!$I:$I,"")+
COUNTIFS(RESIDENTS!$O:$O,"Offered and Declined",RESIDENTS!$P:$P,"&lt;="&amp;EP$40,RESIDENTS!$H:$H,"",RESIDENTS!$I:$I,"&gt;="&amp;EP$39)+
COUNTIFS(RESIDENTS!$O:$O,"Offered and Declined",RESIDENTS!$P:$P,"&lt;="&amp;EP$40,RESIDENTS!$H:$H,"&lt;="&amp;EP$40,RESIDENTS!$I:$I,"")+
COUNTIFS(RESIDENTS!$O:$O,"Offered and Declined",RESIDENTS!$P:$P,"&lt;="&amp;EP$40,RESIDENTS!$H:$H,"&lt;="&amp;EP$40,RESIDENTS!$I:$I,"&gt;="&amp;EP$39))</f>
        <v/>
      </c>
      <c r="EQ58" s="18" t="str">
        <f ca="1">IF(EQ$40="","",COUNTIFS(RESIDENTS!$O:$O,"Offered and Declined",RESIDENTS!$P:$P,"&lt;="&amp;EQ$40,RESIDENTS!$H:$H,"",RESIDENTS!$I:$I,"")+
COUNTIFS(RESIDENTS!$O:$O,"Offered and Declined",RESIDENTS!$P:$P,"&lt;="&amp;EQ$40,RESIDENTS!$H:$H,"",RESIDENTS!$I:$I,"&gt;="&amp;EQ$39)+
COUNTIFS(RESIDENTS!$O:$O,"Offered and Declined",RESIDENTS!$P:$P,"&lt;="&amp;EQ$40,RESIDENTS!$H:$H,"&lt;="&amp;EQ$40,RESIDENTS!$I:$I,"")+
COUNTIFS(RESIDENTS!$O:$O,"Offered and Declined",RESIDENTS!$P:$P,"&lt;="&amp;EQ$40,RESIDENTS!$H:$H,"&lt;="&amp;EQ$40,RESIDENTS!$I:$I,"&gt;="&amp;EQ$39))</f>
        <v/>
      </c>
      <c r="ER58" s="18" t="str">
        <f ca="1">IF(ER$40="","",COUNTIFS(RESIDENTS!$O:$O,"Offered and Declined",RESIDENTS!$P:$P,"&lt;="&amp;ER$40,RESIDENTS!$H:$H,"",RESIDENTS!$I:$I,"")+
COUNTIFS(RESIDENTS!$O:$O,"Offered and Declined",RESIDENTS!$P:$P,"&lt;="&amp;ER$40,RESIDENTS!$H:$H,"",RESIDENTS!$I:$I,"&gt;="&amp;ER$39)+
COUNTIFS(RESIDENTS!$O:$O,"Offered and Declined",RESIDENTS!$P:$P,"&lt;="&amp;ER$40,RESIDENTS!$H:$H,"&lt;="&amp;ER$40,RESIDENTS!$I:$I,"")+
COUNTIFS(RESIDENTS!$O:$O,"Offered and Declined",RESIDENTS!$P:$P,"&lt;="&amp;ER$40,RESIDENTS!$H:$H,"&lt;="&amp;ER$40,RESIDENTS!$I:$I,"&gt;="&amp;ER$39))</f>
        <v/>
      </c>
      <c r="ES58" s="18" t="str">
        <f ca="1">IF(ES$40="","",COUNTIFS(RESIDENTS!$O:$O,"Offered and Declined",RESIDENTS!$P:$P,"&lt;="&amp;ES$40,RESIDENTS!$H:$H,"",RESIDENTS!$I:$I,"")+
COUNTIFS(RESIDENTS!$O:$O,"Offered and Declined",RESIDENTS!$P:$P,"&lt;="&amp;ES$40,RESIDENTS!$H:$H,"",RESIDENTS!$I:$I,"&gt;="&amp;ES$39)+
COUNTIFS(RESIDENTS!$O:$O,"Offered and Declined",RESIDENTS!$P:$P,"&lt;="&amp;ES$40,RESIDENTS!$H:$H,"&lt;="&amp;ES$40,RESIDENTS!$I:$I,"")+
COUNTIFS(RESIDENTS!$O:$O,"Offered and Declined",RESIDENTS!$P:$P,"&lt;="&amp;ES$40,RESIDENTS!$H:$H,"&lt;="&amp;ES$40,RESIDENTS!$I:$I,"&gt;="&amp;ES$39))</f>
        <v/>
      </c>
      <c r="ET58" s="18" t="str">
        <f ca="1">IF(ET$40="","",COUNTIFS(RESIDENTS!$O:$O,"Offered and Declined",RESIDENTS!$P:$P,"&lt;="&amp;ET$40,RESIDENTS!$H:$H,"",RESIDENTS!$I:$I,"")+
COUNTIFS(RESIDENTS!$O:$O,"Offered and Declined",RESIDENTS!$P:$P,"&lt;="&amp;ET$40,RESIDENTS!$H:$H,"",RESIDENTS!$I:$I,"&gt;="&amp;ET$39)+
COUNTIFS(RESIDENTS!$O:$O,"Offered and Declined",RESIDENTS!$P:$P,"&lt;="&amp;ET$40,RESIDENTS!$H:$H,"&lt;="&amp;ET$40,RESIDENTS!$I:$I,"")+
COUNTIFS(RESIDENTS!$O:$O,"Offered and Declined",RESIDENTS!$P:$P,"&lt;="&amp;ET$40,RESIDENTS!$H:$H,"&lt;="&amp;ET$40,RESIDENTS!$I:$I,"&gt;="&amp;ET$39))</f>
        <v/>
      </c>
      <c r="EU58" s="18" t="str">
        <f ca="1">IF(EU$40="","",COUNTIFS(RESIDENTS!$O:$O,"Offered and Declined",RESIDENTS!$P:$P,"&lt;="&amp;EU$40,RESIDENTS!$H:$H,"",RESIDENTS!$I:$I,"")+
COUNTIFS(RESIDENTS!$O:$O,"Offered and Declined",RESIDENTS!$P:$P,"&lt;="&amp;EU$40,RESIDENTS!$H:$H,"",RESIDENTS!$I:$I,"&gt;="&amp;EU$39)+
COUNTIFS(RESIDENTS!$O:$O,"Offered and Declined",RESIDENTS!$P:$P,"&lt;="&amp;EU$40,RESIDENTS!$H:$H,"&lt;="&amp;EU$40,RESIDENTS!$I:$I,"")+
COUNTIFS(RESIDENTS!$O:$O,"Offered and Declined",RESIDENTS!$P:$P,"&lt;="&amp;EU$40,RESIDENTS!$H:$H,"&lt;="&amp;EU$40,RESIDENTS!$I:$I,"&gt;="&amp;EU$39))</f>
        <v/>
      </c>
      <c r="EV58" s="18" t="str">
        <f ca="1">IF(EV$40="","",COUNTIFS(RESIDENTS!$O:$O,"Offered and Declined",RESIDENTS!$P:$P,"&lt;="&amp;EV$40,RESIDENTS!$H:$H,"",RESIDENTS!$I:$I,"")+
COUNTIFS(RESIDENTS!$O:$O,"Offered and Declined",RESIDENTS!$P:$P,"&lt;="&amp;EV$40,RESIDENTS!$H:$H,"",RESIDENTS!$I:$I,"&gt;="&amp;EV$39)+
COUNTIFS(RESIDENTS!$O:$O,"Offered and Declined",RESIDENTS!$P:$P,"&lt;="&amp;EV$40,RESIDENTS!$H:$H,"&lt;="&amp;EV$40,RESIDENTS!$I:$I,"")+
COUNTIFS(RESIDENTS!$O:$O,"Offered and Declined",RESIDENTS!$P:$P,"&lt;="&amp;EV$40,RESIDENTS!$H:$H,"&lt;="&amp;EV$40,RESIDENTS!$I:$I,"&gt;="&amp;EV$39))</f>
        <v/>
      </c>
      <c r="EW58" s="18" t="str">
        <f ca="1">IF(EW$40="","",COUNTIFS(RESIDENTS!$O:$O,"Offered and Declined",RESIDENTS!$P:$P,"&lt;="&amp;EW$40,RESIDENTS!$H:$H,"",RESIDENTS!$I:$I,"")+
COUNTIFS(RESIDENTS!$O:$O,"Offered and Declined",RESIDENTS!$P:$P,"&lt;="&amp;EW$40,RESIDENTS!$H:$H,"",RESIDENTS!$I:$I,"&gt;="&amp;EW$39)+
COUNTIFS(RESIDENTS!$O:$O,"Offered and Declined",RESIDENTS!$P:$P,"&lt;="&amp;EW$40,RESIDENTS!$H:$H,"&lt;="&amp;EW$40,RESIDENTS!$I:$I,"")+
COUNTIFS(RESIDENTS!$O:$O,"Offered and Declined",RESIDENTS!$P:$P,"&lt;="&amp;EW$40,RESIDENTS!$H:$H,"&lt;="&amp;EW$40,RESIDENTS!$I:$I,"&gt;="&amp;EW$39))</f>
        <v/>
      </c>
      <c r="EX58" s="18" t="str">
        <f ca="1">IF(EX$40="","",COUNTIFS(RESIDENTS!$O:$O,"Offered and Declined",RESIDENTS!$P:$P,"&lt;="&amp;EX$40,RESIDENTS!$H:$H,"",RESIDENTS!$I:$I,"")+
COUNTIFS(RESIDENTS!$O:$O,"Offered and Declined",RESIDENTS!$P:$P,"&lt;="&amp;EX$40,RESIDENTS!$H:$H,"",RESIDENTS!$I:$I,"&gt;="&amp;EX$39)+
COUNTIFS(RESIDENTS!$O:$O,"Offered and Declined",RESIDENTS!$P:$P,"&lt;="&amp;EX$40,RESIDENTS!$H:$H,"&lt;="&amp;EX$40,RESIDENTS!$I:$I,"")+
COUNTIFS(RESIDENTS!$O:$O,"Offered and Declined",RESIDENTS!$P:$P,"&lt;="&amp;EX$40,RESIDENTS!$H:$H,"&lt;="&amp;EX$40,RESIDENTS!$I:$I,"&gt;="&amp;EX$39))</f>
        <v/>
      </c>
      <c r="EY58" s="18" t="str">
        <f ca="1">IF(EY$40="","",COUNTIFS(RESIDENTS!$O:$O,"Offered and Declined",RESIDENTS!$P:$P,"&lt;="&amp;EY$40,RESIDENTS!$H:$H,"",RESIDENTS!$I:$I,"")+
COUNTIFS(RESIDENTS!$O:$O,"Offered and Declined",RESIDENTS!$P:$P,"&lt;="&amp;EY$40,RESIDENTS!$H:$H,"",RESIDENTS!$I:$I,"&gt;="&amp;EY$39)+
COUNTIFS(RESIDENTS!$O:$O,"Offered and Declined",RESIDENTS!$P:$P,"&lt;="&amp;EY$40,RESIDENTS!$H:$H,"&lt;="&amp;EY$40,RESIDENTS!$I:$I,"")+
COUNTIFS(RESIDENTS!$O:$O,"Offered and Declined",RESIDENTS!$P:$P,"&lt;="&amp;EY$40,RESIDENTS!$H:$H,"&lt;="&amp;EY$40,RESIDENTS!$I:$I,"&gt;="&amp;EY$39))</f>
        <v/>
      </c>
      <c r="EZ58" s="18" t="str">
        <f ca="1">IF(EZ$40="","",COUNTIFS(RESIDENTS!$O:$O,"Offered and Declined",RESIDENTS!$P:$P,"&lt;="&amp;EZ$40,RESIDENTS!$H:$H,"",RESIDENTS!$I:$I,"")+
COUNTIFS(RESIDENTS!$O:$O,"Offered and Declined",RESIDENTS!$P:$P,"&lt;="&amp;EZ$40,RESIDENTS!$H:$H,"",RESIDENTS!$I:$I,"&gt;="&amp;EZ$39)+
COUNTIFS(RESIDENTS!$O:$O,"Offered and Declined",RESIDENTS!$P:$P,"&lt;="&amp;EZ$40,RESIDENTS!$H:$H,"&lt;="&amp;EZ$40,RESIDENTS!$I:$I,"")+
COUNTIFS(RESIDENTS!$O:$O,"Offered and Declined",RESIDENTS!$P:$P,"&lt;="&amp;EZ$40,RESIDENTS!$H:$H,"&lt;="&amp;EZ$40,RESIDENTS!$I:$I,"&gt;="&amp;EZ$39))</f>
        <v/>
      </c>
      <c r="FA58" s="18" t="str">
        <f ca="1">IF(FA$40="","",COUNTIFS(RESIDENTS!$O:$O,"Offered and Declined",RESIDENTS!$P:$P,"&lt;="&amp;FA$40,RESIDENTS!$H:$H,"",RESIDENTS!$I:$I,"")+
COUNTIFS(RESIDENTS!$O:$O,"Offered and Declined",RESIDENTS!$P:$P,"&lt;="&amp;FA$40,RESIDENTS!$H:$H,"",RESIDENTS!$I:$I,"&gt;="&amp;FA$39)+
COUNTIFS(RESIDENTS!$O:$O,"Offered and Declined",RESIDENTS!$P:$P,"&lt;="&amp;FA$40,RESIDENTS!$H:$H,"&lt;="&amp;FA$40,RESIDENTS!$I:$I,"")+
COUNTIFS(RESIDENTS!$O:$O,"Offered and Declined",RESIDENTS!$P:$P,"&lt;="&amp;FA$40,RESIDENTS!$H:$H,"&lt;="&amp;FA$40,RESIDENTS!$I:$I,"&gt;="&amp;FA$39))</f>
        <v/>
      </c>
      <c r="FB58" s="18" t="str">
        <f ca="1">IF(FB$40="","",COUNTIFS(RESIDENTS!$O:$O,"Offered and Declined",RESIDENTS!$P:$P,"&lt;="&amp;FB$40,RESIDENTS!$H:$H,"",RESIDENTS!$I:$I,"")+
COUNTIFS(RESIDENTS!$O:$O,"Offered and Declined",RESIDENTS!$P:$P,"&lt;="&amp;FB$40,RESIDENTS!$H:$H,"",RESIDENTS!$I:$I,"&gt;="&amp;FB$39)+
COUNTIFS(RESIDENTS!$O:$O,"Offered and Declined",RESIDENTS!$P:$P,"&lt;="&amp;FB$40,RESIDENTS!$H:$H,"&lt;="&amp;FB$40,RESIDENTS!$I:$I,"")+
COUNTIFS(RESIDENTS!$O:$O,"Offered and Declined",RESIDENTS!$P:$P,"&lt;="&amp;FB$40,RESIDENTS!$H:$H,"&lt;="&amp;FB$40,RESIDENTS!$I:$I,"&gt;="&amp;FB$39))</f>
        <v/>
      </c>
      <c r="FC58" s="18" t="str">
        <f ca="1">IF(FC$40="","",COUNTIFS(RESIDENTS!$O:$O,"Offered and Declined",RESIDENTS!$P:$P,"&lt;="&amp;FC$40,RESIDENTS!$H:$H,"",RESIDENTS!$I:$I,"")+
COUNTIFS(RESIDENTS!$O:$O,"Offered and Declined",RESIDENTS!$P:$P,"&lt;="&amp;FC$40,RESIDENTS!$H:$H,"",RESIDENTS!$I:$I,"&gt;="&amp;FC$39)+
COUNTIFS(RESIDENTS!$O:$O,"Offered and Declined",RESIDENTS!$P:$P,"&lt;="&amp;FC$40,RESIDENTS!$H:$H,"&lt;="&amp;FC$40,RESIDENTS!$I:$I,"")+
COUNTIFS(RESIDENTS!$O:$O,"Offered and Declined",RESIDENTS!$P:$P,"&lt;="&amp;FC$40,RESIDENTS!$H:$H,"&lt;="&amp;FC$40,RESIDENTS!$I:$I,"&gt;="&amp;FC$39))</f>
        <v/>
      </c>
    </row>
    <row r="59" spans="1:159" ht="31.5">
      <c r="A59" s="25" t="s">
        <v>139</v>
      </c>
      <c r="B59" s="18">
        <f>IF(B$40="",NA(),SUM(B56:B58))</f>
        <v>0</v>
      </c>
      <c r="C59" s="18">
        <f t="shared" ref="C59:BN59" ca="1" si="75">IF(C$40="",NA(),SUM(C56:C58))</f>
        <v>0</v>
      </c>
      <c r="D59" s="18">
        <f t="shared" ca="1" si="75"/>
        <v>0</v>
      </c>
      <c r="E59" s="18">
        <f t="shared" ca="1" si="75"/>
        <v>0</v>
      </c>
      <c r="F59" s="18">
        <f t="shared" ca="1" si="75"/>
        <v>0</v>
      </c>
      <c r="G59" s="18">
        <f t="shared" ca="1" si="75"/>
        <v>0</v>
      </c>
      <c r="H59" s="18">
        <f t="shared" ca="1" si="75"/>
        <v>0</v>
      </c>
      <c r="I59" s="18">
        <f t="shared" ca="1" si="75"/>
        <v>0</v>
      </c>
      <c r="J59" s="18">
        <f t="shared" ca="1" si="75"/>
        <v>0</v>
      </c>
      <c r="K59" s="18">
        <f t="shared" ca="1" si="75"/>
        <v>0</v>
      </c>
      <c r="L59" s="18">
        <f t="shared" ca="1" si="75"/>
        <v>0</v>
      </c>
      <c r="M59" s="18">
        <f t="shared" ca="1" si="75"/>
        <v>0</v>
      </c>
      <c r="N59" s="18">
        <f t="shared" ca="1" si="75"/>
        <v>0</v>
      </c>
      <c r="O59" s="18">
        <f t="shared" ca="1" si="75"/>
        <v>0</v>
      </c>
      <c r="P59" s="18">
        <f t="shared" ca="1" si="75"/>
        <v>0</v>
      </c>
      <c r="Q59" s="18">
        <f t="shared" ca="1" si="75"/>
        <v>0</v>
      </c>
      <c r="R59" s="18">
        <f t="shared" ca="1" si="75"/>
        <v>0</v>
      </c>
      <c r="S59" s="18">
        <f t="shared" ca="1" si="75"/>
        <v>0</v>
      </c>
      <c r="T59" s="18">
        <f t="shared" ca="1" si="75"/>
        <v>0</v>
      </c>
      <c r="U59" s="18">
        <f t="shared" ca="1" si="75"/>
        <v>0</v>
      </c>
      <c r="V59" s="18">
        <f t="shared" ca="1" si="75"/>
        <v>0</v>
      </c>
      <c r="W59" s="18">
        <f t="shared" ca="1" si="75"/>
        <v>0</v>
      </c>
      <c r="X59" s="18">
        <f t="shared" ca="1" si="75"/>
        <v>0</v>
      </c>
      <c r="Y59" s="18">
        <f t="shared" ca="1" si="75"/>
        <v>0</v>
      </c>
      <c r="Z59" s="18">
        <f t="shared" ca="1" si="75"/>
        <v>0</v>
      </c>
      <c r="AA59" s="18">
        <f t="shared" ca="1" si="75"/>
        <v>0</v>
      </c>
      <c r="AB59" s="18">
        <f t="shared" ca="1" si="75"/>
        <v>0</v>
      </c>
      <c r="AC59" s="18">
        <f t="shared" ca="1" si="75"/>
        <v>0</v>
      </c>
      <c r="AD59" s="18">
        <f t="shared" ca="1" si="75"/>
        <v>0</v>
      </c>
      <c r="AE59" s="18">
        <f t="shared" ca="1" si="75"/>
        <v>0</v>
      </c>
      <c r="AF59" s="18">
        <f t="shared" ca="1" si="75"/>
        <v>0</v>
      </c>
      <c r="AG59" s="18">
        <f t="shared" ca="1" si="75"/>
        <v>0</v>
      </c>
      <c r="AH59" s="18">
        <f t="shared" ca="1" si="75"/>
        <v>0</v>
      </c>
      <c r="AI59" s="18">
        <f t="shared" ca="1" si="75"/>
        <v>0</v>
      </c>
      <c r="AJ59" s="18" t="e">
        <f t="shared" ca="1" si="75"/>
        <v>#N/A</v>
      </c>
      <c r="AK59" s="18" t="e">
        <f t="shared" ca="1" si="75"/>
        <v>#N/A</v>
      </c>
      <c r="AL59" s="18" t="e">
        <f t="shared" ca="1" si="75"/>
        <v>#N/A</v>
      </c>
      <c r="AM59" s="18" t="e">
        <f t="shared" ca="1" si="75"/>
        <v>#N/A</v>
      </c>
      <c r="AN59" s="18" t="e">
        <f t="shared" ca="1" si="75"/>
        <v>#N/A</v>
      </c>
      <c r="AO59" s="18" t="e">
        <f t="shared" ca="1" si="75"/>
        <v>#N/A</v>
      </c>
      <c r="AP59" s="18" t="e">
        <f t="shared" ca="1" si="75"/>
        <v>#N/A</v>
      </c>
      <c r="AQ59" s="18" t="e">
        <f t="shared" ca="1" si="75"/>
        <v>#N/A</v>
      </c>
      <c r="AR59" s="18" t="e">
        <f t="shared" ca="1" si="75"/>
        <v>#N/A</v>
      </c>
      <c r="AS59" s="18" t="e">
        <f t="shared" ca="1" si="75"/>
        <v>#N/A</v>
      </c>
      <c r="AT59" s="18" t="e">
        <f t="shared" ca="1" si="75"/>
        <v>#N/A</v>
      </c>
      <c r="AU59" s="18" t="e">
        <f t="shared" ca="1" si="75"/>
        <v>#N/A</v>
      </c>
      <c r="AV59" s="18" t="e">
        <f t="shared" ca="1" si="75"/>
        <v>#N/A</v>
      </c>
      <c r="AW59" s="18" t="e">
        <f t="shared" ca="1" si="75"/>
        <v>#N/A</v>
      </c>
      <c r="AX59" s="18" t="e">
        <f t="shared" ca="1" si="75"/>
        <v>#N/A</v>
      </c>
      <c r="AY59" s="18" t="e">
        <f t="shared" ca="1" si="75"/>
        <v>#N/A</v>
      </c>
      <c r="AZ59" s="18" t="e">
        <f t="shared" ca="1" si="75"/>
        <v>#N/A</v>
      </c>
      <c r="BA59" s="18" t="e">
        <f t="shared" ca="1" si="75"/>
        <v>#N/A</v>
      </c>
      <c r="BB59" s="18" t="e">
        <f t="shared" ca="1" si="75"/>
        <v>#N/A</v>
      </c>
      <c r="BC59" s="18" t="e">
        <f t="shared" ca="1" si="75"/>
        <v>#N/A</v>
      </c>
      <c r="BD59" s="18" t="e">
        <f t="shared" ca="1" si="75"/>
        <v>#N/A</v>
      </c>
      <c r="BE59" s="18" t="e">
        <f t="shared" ca="1" si="75"/>
        <v>#N/A</v>
      </c>
      <c r="BF59" s="18" t="e">
        <f t="shared" ca="1" si="75"/>
        <v>#N/A</v>
      </c>
      <c r="BG59" s="18" t="e">
        <f t="shared" ca="1" si="75"/>
        <v>#N/A</v>
      </c>
      <c r="BH59" s="18" t="e">
        <f t="shared" ca="1" si="75"/>
        <v>#N/A</v>
      </c>
      <c r="BI59" s="18" t="e">
        <f t="shared" ca="1" si="75"/>
        <v>#N/A</v>
      </c>
      <c r="BJ59" s="18" t="e">
        <f t="shared" ca="1" si="75"/>
        <v>#N/A</v>
      </c>
      <c r="BK59" s="18" t="e">
        <f t="shared" ca="1" si="75"/>
        <v>#N/A</v>
      </c>
      <c r="BL59" s="18" t="e">
        <f t="shared" ca="1" si="75"/>
        <v>#N/A</v>
      </c>
      <c r="BM59" s="18" t="e">
        <f t="shared" ca="1" si="75"/>
        <v>#N/A</v>
      </c>
      <c r="BN59" s="18" t="e">
        <f t="shared" ca="1" si="75"/>
        <v>#N/A</v>
      </c>
      <c r="BO59" s="18" t="e">
        <f t="shared" ref="BO59:DE59" ca="1" si="76">IF(BO$40="",NA(),SUM(BO56:BO58))</f>
        <v>#N/A</v>
      </c>
      <c r="BP59" s="18" t="e">
        <f t="shared" ca="1" si="76"/>
        <v>#N/A</v>
      </c>
      <c r="BQ59" s="18" t="e">
        <f t="shared" ca="1" si="76"/>
        <v>#N/A</v>
      </c>
      <c r="BR59" s="18" t="e">
        <f t="shared" ca="1" si="76"/>
        <v>#N/A</v>
      </c>
      <c r="BS59" s="18" t="e">
        <f t="shared" ca="1" si="76"/>
        <v>#N/A</v>
      </c>
      <c r="BT59" s="18" t="e">
        <f t="shared" ca="1" si="76"/>
        <v>#N/A</v>
      </c>
      <c r="BU59" s="18" t="e">
        <f t="shared" ca="1" si="76"/>
        <v>#N/A</v>
      </c>
      <c r="BV59" s="18" t="e">
        <f t="shared" ca="1" si="76"/>
        <v>#N/A</v>
      </c>
      <c r="BW59" s="18" t="e">
        <f t="shared" ca="1" si="76"/>
        <v>#N/A</v>
      </c>
      <c r="BX59" s="18" t="e">
        <f t="shared" ca="1" si="76"/>
        <v>#N/A</v>
      </c>
      <c r="BY59" s="18" t="e">
        <f t="shared" ca="1" si="76"/>
        <v>#N/A</v>
      </c>
      <c r="BZ59" s="18" t="e">
        <f t="shared" ca="1" si="76"/>
        <v>#N/A</v>
      </c>
      <c r="CA59" s="18" t="e">
        <f t="shared" ca="1" si="76"/>
        <v>#N/A</v>
      </c>
      <c r="CB59" s="18" t="e">
        <f t="shared" ca="1" si="76"/>
        <v>#N/A</v>
      </c>
      <c r="CC59" s="18" t="e">
        <f t="shared" ca="1" si="76"/>
        <v>#N/A</v>
      </c>
      <c r="CD59" s="18" t="e">
        <f t="shared" ca="1" si="76"/>
        <v>#N/A</v>
      </c>
      <c r="CE59" s="18" t="e">
        <f t="shared" ca="1" si="76"/>
        <v>#N/A</v>
      </c>
      <c r="CF59" s="18" t="e">
        <f t="shared" ca="1" si="76"/>
        <v>#N/A</v>
      </c>
      <c r="CG59" s="18" t="e">
        <f t="shared" ca="1" si="76"/>
        <v>#N/A</v>
      </c>
      <c r="CH59" s="18" t="e">
        <f t="shared" ca="1" si="76"/>
        <v>#N/A</v>
      </c>
      <c r="CI59" s="18" t="e">
        <f t="shared" ca="1" si="76"/>
        <v>#N/A</v>
      </c>
      <c r="CJ59" s="18" t="e">
        <f t="shared" ca="1" si="76"/>
        <v>#N/A</v>
      </c>
      <c r="CK59" s="18" t="e">
        <f t="shared" ca="1" si="76"/>
        <v>#N/A</v>
      </c>
      <c r="CL59" s="18" t="e">
        <f t="shared" ca="1" si="76"/>
        <v>#N/A</v>
      </c>
      <c r="CM59" s="18" t="e">
        <f t="shared" ca="1" si="76"/>
        <v>#N/A</v>
      </c>
      <c r="CN59" s="18" t="e">
        <f t="shared" ca="1" si="76"/>
        <v>#N/A</v>
      </c>
      <c r="CO59" s="18" t="e">
        <f t="shared" ca="1" si="76"/>
        <v>#N/A</v>
      </c>
      <c r="CP59" s="18" t="e">
        <f t="shared" ca="1" si="76"/>
        <v>#N/A</v>
      </c>
      <c r="CQ59" s="18" t="e">
        <f t="shared" ca="1" si="76"/>
        <v>#N/A</v>
      </c>
      <c r="CR59" s="18" t="e">
        <f t="shared" ca="1" si="76"/>
        <v>#N/A</v>
      </c>
      <c r="CS59" s="18" t="e">
        <f t="shared" ca="1" si="76"/>
        <v>#N/A</v>
      </c>
      <c r="CT59" s="18" t="e">
        <f t="shared" ca="1" si="76"/>
        <v>#N/A</v>
      </c>
      <c r="CU59" s="18" t="e">
        <f t="shared" ca="1" si="76"/>
        <v>#N/A</v>
      </c>
      <c r="CV59" s="18" t="e">
        <f t="shared" ca="1" si="76"/>
        <v>#N/A</v>
      </c>
      <c r="CW59" s="18" t="e">
        <f t="shared" ca="1" si="76"/>
        <v>#N/A</v>
      </c>
      <c r="CX59" s="18" t="e">
        <f t="shared" ca="1" si="76"/>
        <v>#N/A</v>
      </c>
      <c r="CY59" s="18" t="e">
        <f t="shared" ca="1" si="76"/>
        <v>#N/A</v>
      </c>
      <c r="CZ59" s="18" t="e">
        <f t="shared" ca="1" si="76"/>
        <v>#N/A</v>
      </c>
      <c r="DA59" s="18" t="e">
        <f t="shared" ca="1" si="76"/>
        <v>#N/A</v>
      </c>
      <c r="DB59" s="18" t="e">
        <f t="shared" ca="1" si="76"/>
        <v>#N/A</v>
      </c>
      <c r="DC59" s="18" t="e">
        <f t="shared" ca="1" si="76"/>
        <v>#N/A</v>
      </c>
      <c r="DD59" s="18" t="e">
        <f t="shared" ca="1" si="76"/>
        <v>#N/A</v>
      </c>
      <c r="DE59" s="18" t="e">
        <f t="shared" ca="1" si="76"/>
        <v>#N/A</v>
      </c>
      <c r="DF59" s="18" t="e">
        <f t="shared" ref="DF59" ca="1" si="77">IF(DF$40="",NA(),SUM(DF56:DF58))</f>
        <v>#N/A</v>
      </c>
      <c r="DG59" s="18" t="e">
        <f t="shared" ref="DG59:FC59" ca="1" si="78">IF(DG$40="",NA(),SUM(DG56:DG58))</f>
        <v>#N/A</v>
      </c>
      <c r="DH59" s="18" t="e">
        <f t="shared" ca="1" si="78"/>
        <v>#N/A</v>
      </c>
      <c r="DI59" s="18" t="e">
        <f t="shared" ca="1" si="78"/>
        <v>#N/A</v>
      </c>
      <c r="DJ59" s="18" t="e">
        <f t="shared" ca="1" si="78"/>
        <v>#N/A</v>
      </c>
      <c r="DK59" s="18" t="e">
        <f t="shared" ca="1" si="78"/>
        <v>#N/A</v>
      </c>
      <c r="DL59" s="18" t="e">
        <f t="shared" ca="1" si="78"/>
        <v>#N/A</v>
      </c>
      <c r="DM59" s="18" t="e">
        <f t="shared" ca="1" si="78"/>
        <v>#N/A</v>
      </c>
      <c r="DN59" s="18" t="e">
        <f t="shared" ca="1" si="78"/>
        <v>#N/A</v>
      </c>
      <c r="DO59" s="18" t="e">
        <f t="shared" ca="1" si="78"/>
        <v>#N/A</v>
      </c>
      <c r="DP59" s="18" t="e">
        <f t="shared" ca="1" si="78"/>
        <v>#N/A</v>
      </c>
      <c r="DQ59" s="18" t="e">
        <f t="shared" ca="1" si="78"/>
        <v>#N/A</v>
      </c>
      <c r="DR59" s="18" t="e">
        <f t="shared" ca="1" si="78"/>
        <v>#N/A</v>
      </c>
      <c r="DS59" s="18" t="e">
        <f t="shared" ca="1" si="78"/>
        <v>#N/A</v>
      </c>
      <c r="DT59" s="18" t="e">
        <f t="shared" ca="1" si="78"/>
        <v>#N/A</v>
      </c>
      <c r="DU59" s="18" t="e">
        <f t="shared" ca="1" si="78"/>
        <v>#N/A</v>
      </c>
      <c r="DV59" s="18" t="e">
        <f t="shared" ca="1" si="78"/>
        <v>#N/A</v>
      </c>
      <c r="DW59" s="18" t="e">
        <f t="shared" ca="1" si="78"/>
        <v>#N/A</v>
      </c>
      <c r="DX59" s="18" t="e">
        <f t="shared" ca="1" si="78"/>
        <v>#N/A</v>
      </c>
      <c r="DY59" s="18" t="e">
        <f t="shared" ca="1" si="78"/>
        <v>#N/A</v>
      </c>
      <c r="DZ59" s="18" t="e">
        <f t="shared" ca="1" si="78"/>
        <v>#N/A</v>
      </c>
      <c r="EA59" s="18" t="e">
        <f t="shared" ca="1" si="78"/>
        <v>#N/A</v>
      </c>
      <c r="EB59" s="18" t="e">
        <f t="shared" ca="1" si="78"/>
        <v>#N/A</v>
      </c>
      <c r="EC59" s="18" t="e">
        <f t="shared" ca="1" si="78"/>
        <v>#N/A</v>
      </c>
      <c r="ED59" s="18" t="e">
        <f t="shared" ca="1" si="78"/>
        <v>#N/A</v>
      </c>
      <c r="EE59" s="18" t="e">
        <f t="shared" ca="1" si="78"/>
        <v>#N/A</v>
      </c>
      <c r="EF59" s="18" t="e">
        <f t="shared" ca="1" si="78"/>
        <v>#N/A</v>
      </c>
      <c r="EG59" s="18" t="e">
        <f t="shared" ca="1" si="78"/>
        <v>#N/A</v>
      </c>
      <c r="EH59" s="18" t="e">
        <f t="shared" ca="1" si="78"/>
        <v>#N/A</v>
      </c>
      <c r="EI59" s="18" t="e">
        <f t="shared" ca="1" si="78"/>
        <v>#N/A</v>
      </c>
      <c r="EJ59" s="18" t="e">
        <f t="shared" ca="1" si="78"/>
        <v>#N/A</v>
      </c>
      <c r="EK59" s="18" t="e">
        <f t="shared" ca="1" si="78"/>
        <v>#N/A</v>
      </c>
      <c r="EL59" s="18" t="e">
        <f t="shared" ca="1" si="78"/>
        <v>#N/A</v>
      </c>
      <c r="EM59" s="18" t="e">
        <f t="shared" ca="1" si="78"/>
        <v>#N/A</v>
      </c>
      <c r="EN59" s="18" t="e">
        <f t="shared" ca="1" si="78"/>
        <v>#N/A</v>
      </c>
      <c r="EO59" s="18" t="e">
        <f t="shared" ca="1" si="78"/>
        <v>#N/A</v>
      </c>
      <c r="EP59" s="18" t="e">
        <f t="shared" ca="1" si="78"/>
        <v>#N/A</v>
      </c>
      <c r="EQ59" s="18" t="e">
        <f t="shared" ca="1" si="78"/>
        <v>#N/A</v>
      </c>
      <c r="ER59" s="18" t="e">
        <f t="shared" ca="1" si="78"/>
        <v>#N/A</v>
      </c>
      <c r="ES59" s="18" t="e">
        <f t="shared" ca="1" si="78"/>
        <v>#N/A</v>
      </c>
      <c r="ET59" s="18" t="e">
        <f t="shared" ca="1" si="78"/>
        <v>#N/A</v>
      </c>
      <c r="EU59" s="18" t="e">
        <f t="shared" ca="1" si="78"/>
        <v>#N/A</v>
      </c>
      <c r="EV59" s="18" t="e">
        <f t="shared" ca="1" si="78"/>
        <v>#N/A</v>
      </c>
      <c r="EW59" s="18" t="e">
        <f t="shared" ca="1" si="78"/>
        <v>#N/A</v>
      </c>
      <c r="EX59" s="18" t="e">
        <f t="shared" ca="1" si="78"/>
        <v>#N/A</v>
      </c>
      <c r="EY59" s="18" t="e">
        <f t="shared" ca="1" si="78"/>
        <v>#N/A</v>
      </c>
      <c r="EZ59" s="18" t="e">
        <f t="shared" ca="1" si="78"/>
        <v>#N/A</v>
      </c>
      <c r="FA59" s="18" t="e">
        <f t="shared" ca="1" si="78"/>
        <v>#N/A</v>
      </c>
      <c r="FB59" s="18" t="e">
        <f t="shared" ca="1" si="78"/>
        <v>#N/A</v>
      </c>
      <c r="FC59" s="18" t="e">
        <f t="shared" ca="1" si="78"/>
        <v>#N/A</v>
      </c>
    </row>
    <row r="60" spans="1:159" ht="15.75">
      <c r="A60" s="19"/>
      <c r="B60" s="18"/>
      <c r="C60" s="18"/>
      <c r="D60" s="18"/>
      <c r="E60" s="18"/>
      <c r="F60" s="18"/>
      <c r="G60" s="18"/>
      <c r="H60" s="18"/>
      <c r="I60" s="18"/>
      <c r="J60" s="18"/>
      <c r="K60" s="18"/>
      <c r="L60" s="18"/>
      <c r="M60" s="18"/>
      <c r="N60" s="18"/>
    </row>
    <row r="61" spans="1:159" ht="46.15" customHeight="1">
      <c r="A61" s="23" t="s">
        <v>140</v>
      </c>
      <c r="B61" s="23"/>
      <c r="C61" s="23"/>
      <c r="D61" s="23"/>
      <c r="E61" s="18"/>
      <c r="F61" s="18"/>
      <c r="G61" s="18"/>
      <c r="H61" s="18"/>
      <c r="I61" s="18"/>
      <c r="J61" s="18"/>
      <c r="K61" s="18"/>
      <c r="L61" s="18"/>
      <c r="M61" s="18"/>
      <c r="N61" s="18"/>
    </row>
    <row r="62" spans="1:159">
      <c r="A62" s="57" t="s">
        <v>123</v>
      </c>
      <c r="B62" s="58">
        <f>B$39</f>
        <v>44907</v>
      </c>
      <c r="C62" s="58">
        <f t="shared" ref="C62:BN62" ca="1" si="79">C$39</f>
        <v>44914</v>
      </c>
      <c r="D62" s="58">
        <f t="shared" ca="1" si="79"/>
        <v>44921</v>
      </c>
      <c r="E62" s="58">
        <f t="shared" ca="1" si="79"/>
        <v>44928</v>
      </c>
      <c r="F62" s="58">
        <f t="shared" ca="1" si="79"/>
        <v>44935</v>
      </c>
      <c r="G62" s="58">
        <f t="shared" ca="1" si="79"/>
        <v>44942</v>
      </c>
      <c r="H62" s="58">
        <f t="shared" ca="1" si="79"/>
        <v>44949</v>
      </c>
      <c r="I62" s="58">
        <f t="shared" ca="1" si="79"/>
        <v>44956</v>
      </c>
      <c r="J62" s="58">
        <f t="shared" ca="1" si="79"/>
        <v>44963</v>
      </c>
      <c r="K62" s="58">
        <f t="shared" ca="1" si="79"/>
        <v>44970</v>
      </c>
      <c r="L62" s="58">
        <f t="shared" ca="1" si="79"/>
        <v>44977</v>
      </c>
      <c r="M62" s="58">
        <f t="shared" ca="1" si="79"/>
        <v>44984</v>
      </c>
      <c r="N62" s="58">
        <f t="shared" ca="1" si="79"/>
        <v>44991</v>
      </c>
      <c r="O62" s="58">
        <f t="shared" ca="1" si="79"/>
        <v>44998</v>
      </c>
      <c r="P62" s="58">
        <f t="shared" ca="1" si="79"/>
        <v>45005</v>
      </c>
      <c r="Q62" s="58">
        <f t="shared" ca="1" si="79"/>
        <v>45012</v>
      </c>
      <c r="R62" s="58">
        <f t="shared" ca="1" si="79"/>
        <v>45019</v>
      </c>
      <c r="S62" s="58">
        <f t="shared" ca="1" si="79"/>
        <v>45026</v>
      </c>
      <c r="T62" s="58">
        <f t="shared" ca="1" si="79"/>
        <v>45033</v>
      </c>
      <c r="U62" s="58">
        <f t="shared" ca="1" si="79"/>
        <v>45040</v>
      </c>
      <c r="V62" s="58">
        <f t="shared" ca="1" si="79"/>
        <v>45047</v>
      </c>
      <c r="W62" s="58">
        <f t="shared" ca="1" si="79"/>
        <v>45054</v>
      </c>
      <c r="X62" s="58">
        <f t="shared" ca="1" si="79"/>
        <v>45061</v>
      </c>
      <c r="Y62" s="58">
        <f t="shared" ca="1" si="79"/>
        <v>45068</v>
      </c>
      <c r="Z62" s="58">
        <f t="shared" ca="1" si="79"/>
        <v>45075</v>
      </c>
      <c r="AA62" s="58">
        <f t="shared" ca="1" si="79"/>
        <v>45082</v>
      </c>
      <c r="AB62" s="58">
        <f t="shared" ca="1" si="79"/>
        <v>45089</v>
      </c>
      <c r="AC62" s="58">
        <f t="shared" ca="1" si="79"/>
        <v>45096</v>
      </c>
      <c r="AD62" s="58">
        <f t="shared" ca="1" si="79"/>
        <v>45103</v>
      </c>
      <c r="AE62" s="58">
        <f t="shared" ca="1" si="79"/>
        <v>45110</v>
      </c>
      <c r="AF62" s="58">
        <f t="shared" ca="1" si="79"/>
        <v>45117</v>
      </c>
      <c r="AG62" s="58">
        <f t="shared" ca="1" si="79"/>
        <v>45124</v>
      </c>
      <c r="AH62" s="58">
        <f t="shared" ca="1" si="79"/>
        <v>45131</v>
      </c>
      <c r="AI62" s="58">
        <f t="shared" ca="1" si="79"/>
        <v>45138</v>
      </c>
      <c r="AJ62" s="58" t="str">
        <f t="shared" ca="1" si="79"/>
        <v/>
      </c>
      <c r="AK62" s="58" t="str">
        <f t="shared" ca="1" si="79"/>
        <v/>
      </c>
      <c r="AL62" s="58" t="str">
        <f t="shared" ca="1" si="79"/>
        <v/>
      </c>
      <c r="AM62" s="58" t="str">
        <f t="shared" ca="1" si="79"/>
        <v/>
      </c>
      <c r="AN62" s="58" t="str">
        <f t="shared" ca="1" si="79"/>
        <v/>
      </c>
      <c r="AO62" s="58" t="str">
        <f t="shared" ca="1" si="79"/>
        <v/>
      </c>
      <c r="AP62" s="58" t="str">
        <f t="shared" ca="1" si="79"/>
        <v/>
      </c>
      <c r="AQ62" s="58" t="str">
        <f t="shared" ca="1" si="79"/>
        <v/>
      </c>
      <c r="AR62" s="58" t="str">
        <f t="shared" ca="1" si="79"/>
        <v/>
      </c>
      <c r="AS62" s="58" t="str">
        <f t="shared" ca="1" si="79"/>
        <v/>
      </c>
      <c r="AT62" s="58" t="str">
        <f t="shared" ca="1" si="79"/>
        <v/>
      </c>
      <c r="AU62" s="58" t="str">
        <f t="shared" ca="1" si="79"/>
        <v/>
      </c>
      <c r="AV62" s="58" t="str">
        <f t="shared" ca="1" si="79"/>
        <v/>
      </c>
      <c r="AW62" s="58" t="str">
        <f t="shared" ca="1" si="79"/>
        <v/>
      </c>
      <c r="AX62" s="58" t="str">
        <f t="shared" ca="1" si="79"/>
        <v/>
      </c>
      <c r="AY62" s="58" t="str">
        <f t="shared" ca="1" si="79"/>
        <v/>
      </c>
      <c r="AZ62" s="58" t="str">
        <f t="shared" ca="1" si="79"/>
        <v/>
      </c>
      <c r="BA62" s="58" t="str">
        <f t="shared" ca="1" si="79"/>
        <v/>
      </c>
      <c r="BB62" s="58" t="str">
        <f t="shared" ca="1" si="79"/>
        <v/>
      </c>
      <c r="BC62" s="58" t="str">
        <f t="shared" ca="1" si="79"/>
        <v/>
      </c>
      <c r="BD62" s="58" t="str">
        <f t="shared" ca="1" si="79"/>
        <v/>
      </c>
      <c r="BE62" s="58" t="str">
        <f t="shared" ca="1" si="79"/>
        <v/>
      </c>
      <c r="BF62" s="58" t="str">
        <f t="shared" ca="1" si="79"/>
        <v/>
      </c>
      <c r="BG62" s="58" t="str">
        <f t="shared" ca="1" si="79"/>
        <v/>
      </c>
      <c r="BH62" s="58" t="str">
        <f t="shared" ca="1" si="79"/>
        <v/>
      </c>
      <c r="BI62" s="58" t="str">
        <f t="shared" ca="1" si="79"/>
        <v/>
      </c>
      <c r="BJ62" s="58" t="str">
        <f t="shared" ca="1" si="79"/>
        <v/>
      </c>
      <c r="BK62" s="58" t="str">
        <f t="shared" ca="1" si="79"/>
        <v/>
      </c>
      <c r="BL62" s="58" t="str">
        <f t="shared" ca="1" si="79"/>
        <v/>
      </c>
      <c r="BM62" s="58" t="str">
        <f t="shared" ca="1" si="79"/>
        <v/>
      </c>
      <c r="BN62" s="58" t="str">
        <f t="shared" ca="1" si="79"/>
        <v/>
      </c>
      <c r="BO62" s="58" t="str">
        <f t="shared" ref="BO62:DZ62" ca="1" si="80">BO$39</f>
        <v/>
      </c>
      <c r="BP62" s="58" t="str">
        <f t="shared" ca="1" si="80"/>
        <v/>
      </c>
      <c r="BQ62" s="58" t="str">
        <f t="shared" ca="1" si="80"/>
        <v/>
      </c>
      <c r="BR62" s="58" t="str">
        <f t="shared" ca="1" si="80"/>
        <v/>
      </c>
      <c r="BS62" s="58" t="str">
        <f t="shared" ca="1" si="80"/>
        <v/>
      </c>
      <c r="BT62" s="58" t="str">
        <f t="shared" ca="1" si="80"/>
        <v/>
      </c>
      <c r="BU62" s="58" t="str">
        <f t="shared" ca="1" si="80"/>
        <v/>
      </c>
      <c r="BV62" s="58" t="str">
        <f t="shared" ca="1" si="80"/>
        <v/>
      </c>
      <c r="BW62" s="58" t="str">
        <f t="shared" ca="1" si="80"/>
        <v/>
      </c>
      <c r="BX62" s="58" t="str">
        <f t="shared" ca="1" si="80"/>
        <v/>
      </c>
      <c r="BY62" s="58" t="str">
        <f t="shared" ca="1" si="80"/>
        <v/>
      </c>
      <c r="BZ62" s="58" t="str">
        <f t="shared" ca="1" si="80"/>
        <v/>
      </c>
      <c r="CA62" s="58" t="str">
        <f t="shared" ca="1" si="80"/>
        <v/>
      </c>
      <c r="CB62" s="58" t="str">
        <f t="shared" ca="1" si="80"/>
        <v/>
      </c>
      <c r="CC62" s="58" t="str">
        <f t="shared" ca="1" si="80"/>
        <v/>
      </c>
      <c r="CD62" s="58" t="str">
        <f t="shared" ca="1" si="80"/>
        <v/>
      </c>
      <c r="CE62" s="58" t="str">
        <f t="shared" ca="1" si="80"/>
        <v/>
      </c>
      <c r="CF62" s="58" t="str">
        <f t="shared" ca="1" si="80"/>
        <v/>
      </c>
      <c r="CG62" s="58" t="str">
        <f t="shared" ca="1" si="80"/>
        <v/>
      </c>
      <c r="CH62" s="58" t="str">
        <f t="shared" ca="1" si="80"/>
        <v/>
      </c>
      <c r="CI62" s="58" t="str">
        <f t="shared" ca="1" si="80"/>
        <v/>
      </c>
      <c r="CJ62" s="58" t="str">
        <f t="shared" ca="1" si="80"/>
        <v/>
      </c>
      <c r="CK62" s="58" t="str">
        <f t="shared" ca="1" si="80"/>
        <v/>
      </c>
      <c r="CL62" s="58" t="str">
        <f t="shared" ca="1" si="80"/>
        <v/>
      </c>
      <c r="CM62" s="58" t="str">
        <f t="shared" ca="1" si="80"/>
        <v/>
      </c>
      <c r="CN62" s="58" t="str">
        <f t="shared" ca="1" si="80"/>
        <v/>
      </c>
      <c r="CO62" s="58" t="str">
        <f t="shared" ca="1" si="80"/>
        <v/>
      </c>
      <c r="CP62" s="58" t="str">
        <f t="shared" ca="1" si="80"/>
        <v/>
      </c>
      <c r="CQ62" s="58" t="str">
        <f t="shared" ca="1" si="80"/>
        <v/>
      </c>
      <c r="CR62" s="58" t="str">
        <f t="shared" ca="1" si="80"/>
        <v/>
      </c>
      <c r="CS62" s="58" t="str">
        <f t="shared" ca="1" si="80"/>
        <v/>
      </c>
      <c r="CT62" s="58" t="str">
        <f t="shared" ca="1" si="80"/>
        <v/>
      </c>
      <c r="CU62" s="58" t="str">
        <f t="shared" ca="1" si="80"/>
        <v/>
      </c>
      <c r="CV62" s="58" t="str">
        <f t="shared" ca="1" si="80"/>
        <v/>
      </c>
      <c r="CW62" s="58" t="str">
        <f t="shared" ca="1" si="80"/>
        <v/>
      </c>
      <c r="CX62" s="58" t="str">
        <f t="shared" ca="1" si="80"/>
        <v/>
      </c>
      <c r="CY62" s="58" t="str">
        <f t="shared" ca="1" si="80"/>
        <v/>
      </c>
      <c r="CZ62" s="58" t="str">
        <f t="shared" ca="1" si="80"/>
        <v/>
      </c>
      <c r="DA62" s="58" t="str">
        <f t="shared" ca="1" si="80"/>
        <v/>
      </c>
      <c r="DB62" s="58" t="str">
        <f t="shared" ca="1" si="80"/>
        <v/>
      </c>
      <c r="DC62" s="58" t="str">
        <f t="shared" ca="1" si="80"/>
        <v/>
      </c>
      <c r="DD62" s="58" t="str">
        <f t="shared" ca="1" si="80"/>
        <v/>
      </c>
      <c r="DE62" s="58" t="str">
        <f t="shared" ca="1" si="80"/>
        <v/>
      </c>
      <c r="DF62" s="58" t="str">
        <f t="shared" ca="1" si="80"/>
        <v/>
      </c>
      <c r="DG62" s="58" t="str">
        <f t="shared" ca="1" si="80"/>
        <v/>
      </c>
      <c r="DH62" s="58" t="str">
        <f t="shared" ca="1" si="80"/>
        <v/>
      </c>
      <c r="DI62" s="58" t="str">
        <f t="shared" ca="1" si="80"/>
        <v/>
      </c>
      <c r="DJ62" s="58" t="str">
        <f t="shared" ca="1" si="80"/>
        <v/>
      </c>
      <c r="DK62" s="58" t="str">
        <f t="shared" ca="1" si="80"/>
        <v/>
      </c>
      <c r="DL62" s="58" t="str">
        <f t="shared" ca="1" si="80"/>
        <v/>
      </c>
      <c r="DM62" s="58" t="str">
        <f t="shared" ca="1" si="80"/>
        <v/>
      </c>
      <c r="DN62" s="58" t="str">
        <f t="shared" ca="1" si="80"/>
        <v/>
      </c>
      <c r="DO62" s="58" t="str">
        <f t="shared" ca="1" si="80"/>
        <v/>
      </c>
      <c r="DP62" s="58" t="str">
        <f t="shared" ca="1" si="80"/>
        <v/>
      </c>
      <c r="DQ62" s="58" t="str">
        <f t="shared" ca="1" si="80"/>
        <v/>
      </c>
      <c r="DR62" s="58" t="str">
        <f t="shared" ca="1" si="80"/>
        <v/>
      </c>
      <c r="DS62" s="58" t="str">
        <f t="shared" ca="1" si="80"/>
        <v/>
      </c>
      <c r="DT62" s="58" t="str">
        <f t="shared" ca="1" si="80"/>
        <v/>
      </c>
      <c r="DU62" s="58" t="str">
        <f t="shared" ca="1" si="80"/>
        <v/>
      </c>
      <c r="DV62" s="58" t="str">
        <f t="shared" ca="1" si="80"/>
        <v/>
      </c>
      <c r="DW62" s="58" t="str">
        <f t="shared" ca="1" si="80"/>
        <v/>
      </c>
      <c r="DX62" s="58" t="str">
        <f t="shared" ca="1" si="80"/>
        <v/>
      </c>
      <c r="DY62" s="58" t="str">
        <f t="shared" ca="1" si="80"/>
        <v/>
      </c>
      <c r="DZ62" s="58" t="str">
        <f t="shared" ca="1" si="80"/>
        <v/>
      </c>
      <c r="EA62" s="58" t="str">
        <f t="shared" ref="EA62:FC62" ca="1" si="81">EA$39</f>
        <v/>
      </c>
      <c r="EB62" s="58" t="str">
        <f t="shared" ca="1" si="81"/>
        <v/>
      </c>
      <c r="EC62" s="58" t="str">
        <f t="shared" ca="1" si="81"/>
        <v/>
      </c>
      <c r="ED62" s="58" t="str">
        <f t="shared" ca="1" si="81"/>
        <v/>
      </c>
      <c r="EE62" s="58" t="str">
        <f t="shared" ca="1" si="81"/>
        <v/>
      </c>
      <c r="EF62" s="58" t="str">
        <f t="shared" ca="1" si="81"/>
        <v/>
      </c>
      <c r="EG62" s="58" t="str">
        <f t="shared" ca="1" si="81"/>
        <v/>
      </c>
      <c r="EH62" s="58" t="str">
        <f t="shared" ca="1" si="81"/>
        <v/>
      </c>
      <c r="EI62" s="58" t="str">
        <f t="shared" ca="1" si="81"/>
        <v/>
      </c>
      <c r="EJ62" s="58" t="str">
        <f t="shared" ca="1" si="81"/>
        <v/>
      </c>
      <c r="EK62" s="58" t="str">
        <f t="shared" ca="1" si="81"/>
        <v/>
      </c>
      <c r="EL62" s="58" t="str">
        <f t="shared" ca="1" si="81"/>
        <v/>
      </c>
      <c r="EM62" s="58" t="str">
        <f t="shared" ca="1" si="81"/>
        <v/>
      </c>
      <c r="EN62" s="58" t="str">
        <f t="shared" ca="1" si="81"/>
        <v/>
      </c>
      <c r="EO62" s="58" t="str">
        <f t="shared" ca="1" si="81"/>
        <v/>
      </c>
      <c r="EP62" s="58" t="str">
        <f t="shared" ca="1" si="81"/>
        <v/>
      </c>
      <c r="EQ62" s="58" t="str">
        <f t="shared" ca="1" si="81"/>
        <v/>
      </c>
      <c r="ER62" s="58" t="str">
        <f t="shared" ca="1" si="81"/>
        <v/>
      </c>
      <c r="ES62" s="58" t="str">
        <f t="shared" ca="1" si="81"/>
        <v/>
      </c>
      <c r="ET62" s="58" t="str">
        <f t="shared" ca="1" si="81"/>
        <v/>
      </c>
      <c r="EU62" s="58" t="str">
        <f t="shared" ca="1" si="81"/>
        <v/>
      </c>
      <c r="EV62" s="58" t="str">
        <f t="shared" ca="1" si="81"/>
        <v/>
      </c>
      <c r="EW62" s="58" t="str">
        <f t="shared" ca="1" si="81"/>
        <v/>
      </c>
      <c r="EX62" s="58" t="str">
        <f t="shared" ca="1" si="81"/>
        <v/>
      </c>
      <c r="EY62" s="58" t="str">
        <f t="shared" ca="1" si="81"/>
        <v/>
      </c>
      <c r="EZ62" s="58" t="str">
        <f t="shared" ca="1" si="81"/>
        <v/>
      </c>
      <c r="FA62" s="58" t="str">
        <f t="shared" ca="1" si="81"/>
        <v/>
      </c>
      <c r="FB62" s="58" t="str">
        <f t="shared" ca="1" si="81"/>
        <v/>
      </c>
      <c r="FC62" s="58" t="str">
        <f t="shared" ca="1" si="81"/>
        <v/>
      </c>
    </row>
    <row r="63" spans="1:159" ht="31.5">
      <c r="A63" s="25" t="s">
        <v>141</v>
      </c>
      <c r="B63" s="18">
        <f>IF(B$40="","",COUNTIFS(RESIDENTS!$BB:$BB,"YES",RESIDENTS!$AO:$AO,"&lt;="&amp;B$40,RESIDENTS!$H:$H,"",RESIDENTS!$I:$I,"")+
COUNTIFS(RESIDENTS!$BB:$BB,"YES",RESIDENTS!$AO:$AO,"&lt;="&amp;B$40,RESIDENTS!$H:$H,"",RESIDENTS!$I:$I,"&gt;="&amp;B$39)+
COUNTIFS(RESIDENTS!$BB:$BB,"YES",RESIDENTS!$AO:$AO,"&lt;="&amp;B$40,RESIDENTS!$H:$H,"&lt;="&amp;B$40,RESIDENTS!$I:$I,"")+
COUNTIFS(RESIDENTS!$BB:$BB,"YES",RESIDENTS!$AO:$AO,"&lt;="&amp;B$40,RESIDENTS!$H:$H,"&lt;="&amp;B$40,RESIDENTS!$I:$I,"&gt;="&amp;B$39))</f>
        <v>0</v>
      </c>
      <c r="C63" s="18">
        <f ca="1">IF(C$40="","",COUNTIFS(RESIDENTS!$BB:$BB,"YES",RESIDENTS!$AO:$AO,"&lt;="&amp;C$40,RESIDENTS!$H:$H,"",RESIDENTS!$I:$I,"")+
COUNTIFS(RESIDENTS!$BB:$BB,"YES",RESIDENTS!$AO:$AO,"&lt;="&amp;C$40,RESIDENTS!$H:$H,"",RESIDENTS!$I:$I,"&gt;="&amp;C$39)+
COUNTIFS(RESIDENTS!$BB:$BB,"YES",RESIDENTS!$AO:$AO,"&lt;="&amp;C$40,RESIDENTS!$H:$H,"&lt;="&amp;C$40,RESIDENTS!$I:$I,"")+
COUNTIFS(RESIDENTS!$BB:$BB,"YES",RESIDENTS!$AO:$AO,"&lt;="&amp;C$40,RESIDENTS!$H:$H,"&lt;="&amp;C$40,RESIDENTS!$I:$I,"&gt;="&amp;C$39))</f>
        <v>0</v>
      </c>
      <c r="D63" s="18">
        <f ca="1">IF(D$40="","",COUNTIFS(RESIDENTS!$BB:$BB,"YES",RESIDENTS!$AO:$AO,"&lt;="&amp;D$40,RESIDENTS!$H:$H,"",RESIDENTS!$I:$I,"")+
COUNTIFS(RESIDENTS!$BB:$BB,"YES",RESIDENTS!$AO:$AO,"&lt;="&amp;D$40,RESIDENTS!$H:$H,"",RESIDENTS!$I:$I,"&gt;="&amp;D$39)+
COUNTIFS(RESIDENTS!$BB:$BB,"YES",RESIDENTS!$AO:$AO,"&lt;="&amp;D$40,RESIDENTS!$H:$H,"&lt;="&amp;D$40,RESIDENTS!$I:$I,"")+
COUNTIFS(RESIDENTS!$BB:$BB,"YES",RESIDENTS!$AO:$AO,"&lt;="&amp;D$40,RESIDENTS!$H:$H,"&lt;="&amp;D$40,RESIDENTS!$I:$I,"&gt;="&amp;D$39))</f>
        <v>0</v>
      </c>
      <c r="E63" s="18">
        <f ca="1">IF(E$40="","",COUNTIFS(RESIDENTS!$BB:$BB,"YES",RESIDENTS!$AO:$AO,"&lt;="&amp;E$40,RESIDENTS!$H:$H,"",RESIDENTS!$I:$I,"")+
COUNTIFS(RESIDENTS!$BB:$BB,"YES",RESIDENTS!$AO:$AO,"&lt;="&amp;E$40,RESIDENTS!$H:$H,"",RESIDENTS!$I:$I,"&gt;="&amp;E$39)+
COUNTIFS(RESIDENTS!$BB:$BB,"YES",RESIDENTS!$AO:$AO,"&lt;="&amp;E$40,RESIDENTS!$H:$H,"&lt;="&amp;E$40,RESIDENTS!$I:$I,"")+
COUNTIFS(RESIDENTS!$BB:$BB,"YES",RESIDENTS!$AO:$AO,"&lt;="&amp;E$40,RESIDENTS!$H:$H,"&lt;="&amp;E$40,RESIDENTS!$I:$I,"&gt;="&amp;E$39))</f>
        <v>0</v>
      </c>
      <c r="F63" s="18">
        <f ca="1">IF(F$40="","",COUNTIFS(RESIDENTS!$BB:$BB,"YES",RESIDENTS!$AO:$AO,"&lt;="&amp;F$40,RESIDENTS!$H:$H,"",RESIDENTS!$I:$I,"")+
COUNTIFS(RESIDENTS!$BB:$BB,"YES",RESIDENTS!$AO:$AO,"&lt;="&amp;F$40,RESIDENTS!$H:$H,"",RESIDENTS!$I:$I,"&gt;="&amp;F$39)+
COUNTIFS(RESIDENTS!$BB:$BB,"YES",RESIDENTS!$AO:$AO,"&lt;="&amp;F$40,RESIDENTS!$H:$H,"&lt;="&amp;F$40,RESIDENTS!$I:$I,"")+
COUNTIFS(RESIDENTS!$BB:$BB,"YES",RESIDENTS!$AO:$AO,"&lt;="&amp;F$40,RESIDENTS!$H:$H,"&lt;="&amp;F$40,RESIDENTS!$I:$I,"&gt;="&amp;F$39))</f>
        <v>0</v>
      </c>
      <c r="G63" s="18">
        <f ca="1">IF(G$40="","",COUNTIFS(RESIDENTS!$BB:$BB,"YES",RESIDENTS!$AO:$AO,"&lt;="&amp;G$40,RESIDENTS!$H:$H,"",RESIDENTS!$I:$I,"")+
COUNTIFS(RESIDENTS!$BB:$BB,"YES",RESIDENTS!$AO:$AO,"&lt;="&amp;G$40,RESIDENTS!$H:$H,"",RESIDENTS!$I:$I,"&gt;="&amp;G$39)+
COUNTIFS(RESIDENTS!$BB:$BB,"YES",RESIDENTS!$AO:$AO,"&lt;="&amp;G$40,RESIDENTS!$H:$H,"&lt;="&amp;G$40,RESIDENTS!$I:$I,"")+
COUNTIFS(RESIDENTS!$BB:$BB,"YES",RESIDENTS!$AO:$AO,"&lt;="&amp;G$40,RESIDENTS!$H:$H,"&lt;="&amp;G$40,RESIDENTS!$I:$I,"&gt;="&amp;G$39))</f>
        <v>0</v>
      </c>
      <c r="H63" s="18">
        <f ca="1">IF(H$40="","",COUNTIFS(RESIDENTS!$BB:$BB,"YES",RESIDENTS!$AO:$AO,"&lt;="&amp;H$40,RESIDENTS!$H:$H,"",RESIDENTS!$I:$I,"")+
COUNTIFS(RESIDENTS!$BB:$BB,"YES",RESIDENTS!$AO:$AO,"&lt;="&amp;H$40,RESIDENTS!$H:$H,"",RESIDENTS!$I:$I,"&gt;="&amp;H$39)+
COUNTIFS(RESIDENTS!$BB:$BB,"YES",RESIDENTS!$AO:$AO,"&lt;="&amp;H$40,RESIDENTS!$H:$H,"&lt;="&amp;H$40,RESIDENTS!$I:$I,"")+
COUNTIFS(RESIDENTS!$BB:$BB,"YES",RESIDENTS!$AO:$AO,"&lt;="&amp;H$40,RESIDENTS!$H:$H,"&lt;="&amp;H$40,RESIDENTS!$I:$I,"&gt;="&amp;H$39))</f>
        <v>0</v>
      </c>
      <c r="I63" s="18">
        <f ca="1">IF(I$40="","",COUNTIFS(RESIDENTS!$BB:$BB,"YES",RESIDENTS!$AO:$AO,"&lt;="&amp;I$40,RESIDENTS!$H:$H,"",RESIDENTS!$I:$I,"")+
COUNTIFS(RESIDENTS!$BB:$BB,"YES",RESIDENTS!$AO:$AO,"&lt;="&amp;I$40,RESIDENTS!$H:$H,"",RESIDENTS!$I:$I,"&gt;="&amp;I$39)+
COUNTIFS(RESIDENTS!$BB:$BB,"YES",RESIDENTS!$AO:$AO,"&lt;="&amp;I$40,RESIDENTS!$H:$H,"&lt;="&amp;I$40,RESIDENTS!$I:$I,"")+
COUNTIFS(RESIDENTS!$BB:$BB,"YES",RESIDENTS!$AO:$AO,"&lt;="&amp;I$40,RESIDENTS!$H:$H,"&lt;="&amp;I$40,RESIDENTS!$I:$I,"&gt;="&amp;I$39))</f>
        <v>0</v>
      </c>
      <c r="J63" s="18">
        <f ca="1">IF(J$40="","",COUNTIFS(RESIDENTS!$BB:$BB,"YES",RESIDENTS!$AO:$AO,"&lt;="&amp;J$40,RESIDENTS!$H:$H,"",RESIDENTS!$I:$I,"")+
COUNTIFS(RESIDENTS!$BB:$BB,"YES",RESIDENTS!$AO:$AO,"&lt;="&amp;J$40,RESIDENTS!$H:$H,"",RESIDENTS!$I:$I,"&gt;="&amp;J$39)+
COUNTIFS(RESIDENTS!$BB:$BB,"YES",RESIDENTS!$AO:$AO,"&lt;="&amp;J$40,RESIDENTS!$H:$H,"&lt;="&amp;J$40,RESIDENTS!$I:$I,"")+
COUNTIFS(RESIDENTS!$BB:$BB,"YES",RESIDENTS!$AO:$AO,"&lt;="&amp;J$40,RESIDENTS!$H:$H,"&lt;="&amp;J$40,RESIDENTS!$I:$I,"&gt;="&amp;J$39))</f>
        <v>0</v>
      </c>
      <c r="K63" s="18">
        <f ca="1">IF(K$40="","",COUNTIFS(RESIDENTS!$BB:$BB,"YES",RESIDENTS!$AO:$AO,"&lt;="&amp;K$40,RESIDENTS!$H:$H,"",RESIDENTS!$I:$I,"")+
COUNTIFS(RESIDENTS!$BB:$BB,"YES",RESIDENTS!$AO:$AO,"&lt;="&amp;K$40,RESIDENTS!$H:$H,"",RESIDENTS!$I:$I,"&gt;="&amp;K$39)+
COUNTIFS(RESIDENTS!$BB:$BB,"YES",RESIDENTS!$AO:$AO,"&lt;="&amp;K$40,RESIDENTS!$H:$H,"&lt;="&amp;K$40,RESIDENTS!$I:$I,"")+
COUNTIFS(RESIDENTS!$BB:$BB,"YES",RESIDENTS!$AO:$AO,"&lt;="&amp;K$40,RESIDENTS!$H:$H,"&lt;="&amp;K$40,RESIDENTS!$I:$I,"&gt;="&amp;K$39))</f>
        <v>0</v>
      </c>
      <c r="L63" s="18">
        <f ca="1">IF(L$40="","",COUNTIFS(RESIDENTS!$BB:$BB,"YES",RESIDENTS!$AO:$AO,"&lt;="&amp;L$40,RESIDENTS!$H:$H,"",RESIDENTS!$I:$I,"")+
COUNTIFS(RESIDENTS!$BB:$BB,"YES",RESIDENTS!$AO:$AO,"&lt;="&amp;L$40,RESIDENTS!$H:$H,"",RESIDENTS!$I:$I,"&gt;="&amp;L$39)+
COUNTIFS(RESIDENTS!$BB:$BB,"YES",RESIDENTS!$AO:$AO,"&lt;="&amp;L$40,RESIDENTS!$H:$H,"&lt;="&amp;L$40,RESIDENTS!$I:$I,"")+
COUNTIFS(RESIDENTS!$BB:$BB,"YES",RESIDENTS!$AO:$AO,"&lt;="&amp;L$40,RESIDENTS!$H:$H,"&lt;="&amp;L$40,RESIDENTS!$I:$I,"&gt;="&amp;L$39))</f>
        <v>0</v>
      </c>
      <c r="M63" s="18">
        <f ca="1">IF(M$40="","",COUNTIFS(RESIDENTS!$BB:$BB,"YES",RESIDENTS!$AO:$AO,"&lt;="&amp;M$40,RESIDENTS!$H:$H,"",RESIDENTS!$I:$I,"")+
COUNTIFS(RESIDENTS!$BB:$BB,"YES",RESIDENTS!$AO:$AO,"&lt;="&amp;M$40,RESIDENTS!$H:$H,"",RESIDENTS!$I:$I,"&gt;="&amp;M$39)+
COUNTIFS(RESIDENTS!$BB:$BB,"YES",RESIDENTS!$AO:$AO,"&lt;="&amp;M$40,RESIDENTS!$H:$H,"&lt;="&amp;M$40,RESIDENTS!$I:$I,"")+
COUNTIFS(RESIDENTS!$BB:$BB,"YES",RESIDENTS!$AO:$AO,"&lt;="&amp;M$40,RESIDENTS!$H:$H,"&lt;="&amp;M$40,RESIDENTS!$I:$I,"&gt;="&amp;M$39))</f>
        <v>0</v>
      </c>
      <c r="N63" s="18">
        <f ca="1">IF(N$40="","",COUNTIFS(RESIDENTS!$BB:$BB,"YES",RESIDENTS!$AO:$AO,"&lt;="&amp;N$40,RESIDENTS!$H:$H,"",RESIDENTS!$I:$I,"")+
COUNTIFS(RESIDENTS!$BB:$BB,"YES",RESIDENTS!$AO:$AO,"&lt;="&amp;N$40,RESIDENTS!$H:$H,"",RESIDENTS!$I:$I,"&gt;="&amp;N$39)+
COUNTIFS(RESIDENTS!$BB:$BB,"YES",RESIDENTS!$AO:$AO,"&lt;="&amp;N$40,RESIDENTS!$H:$H,"&lt;="&amp;N$40,RESIDENTS!$I:$I,"")+
COUNTIFS(RESIDENTS!$BB:$BB,"YES",RESIDENTS!$AO:$AO,"&lt;="&amp;N$40,RESIDENTS!$H:$H,"&lt;="&amp;N$40,RESIDENTS!$I:$I,"&gt;="&amp;N$39))</f>
        <v>0</v>
      </c>
      <c r="O63" s="18">
        <f ca="1">IF(O$40="","",COUNTIFS(RESIDENTS!$BB:$BB,"YES",RESIDENTS!$AO:$AO,"&lt;="&amp;O$40,RESIDENTS!$H:$H,"",RESIDENTS!$I:$I,"")+
COUNTIFS(RESIDENTS!$BB:$BB,"YES",RESIDENTS!$AO:$AO,"&lt;="&amp;O$40,RESIDENTS!$H:$H,"",RESIDENTS!$I:$I,"&gt;="&amp;O$39)+
COUNTIFS(RESIDENTS!$BB:$BB,"YES",RESIDENTS!$AO:$AO,"&lt;="&amp;O$40,RESIDENTS!$H:$H,"&lt;="&amp;O$40,RESIDENTS!$I:$I,"")+
COUNTIFS(RESIDENTS!$BB:$BB,"YES",RESIDENTS!$AO:$AO,"&lt;="&amp;O$40,RESIDENTS!$H:$H,"&lt;="&amp;O$40,RESIDENTS!$I:$I,"&gt;="&amp;O$39))</f>
        <v>0</v>
      </c>
      <c r="P63" s="18">
        <f ca="1">IF(P$40="","",COUNTIFS(RESIDENTS!$BB:$BB,"YES",RESIDENTS!$AO:$AO,"&lt;="&amp;P$40,RESIDENTS!$H:$H,"",RESIDENTS!$I:$I,"")+
COUNTIFS(RESIDENTS!$BB:$BB,"YES",RESIDENTS!$AO:$AO,"&lt;="&amp;P$40,RESIDENTS!$H:$H,"",RESIDENTS!$I:$I,"&gt;="&amp;P$39)+
COUNTIFS(RESIDENTS!$BB:$BB,"YES",RESIDENTS!$AO:$AO,"&lt;="&amp;P$40,RESIDENTS!$H:$H,"&lt;="&amp;P$40,RESIDENTS!$I:$I,"")+
COUNTIFS(RESIDENTS!$BB:$BB,"YES",RESIDENTS!$AO:$AO,"&lt;="&amp;P$40,RESIDENTS!$H:$H,"&lt;="&amp;P$40,RESIDENTS!$I:$I,"&gt;="&amp;P$39))</f>
        <v>0</v>
      </c>
      <c r="Q63" s="18">
        <f ca="1">IF(Q$40="","",COUNTIFS(RESIDENTS!$BB:$BB,"YES",RESIDENTS!$AO:$AO,"&lt;="&amp;Q$40,RESIDENTS!$H:$H,"",RESIDENTS!$I:$I,"")+
COUNTIFS(RESIDENTS!$BB:$BB,"YES",RESIDENTS!$AO:$AO,"&lt;="&amp;Q$40,RESIDENTS!$H:$H,"",RESIDENTS!$I:$I,"&gt;="&amp;Q$39)+
COUNTIFS(RESIDENTS!$BB:$BB,"YES",RESIDENTS!$AO:$AO,"&lt;="&amp;Q$40,RESIDENTS!$H:$H,"&lt;="&amp;Q$40,RESIDENTS!$I:$I,"")+
COUNTIFS(RESIDENTS!$BB:$BB,"YES",RESIDENTS!$AO:$AO,"&lt;="&amp;Q$40,RESIDENTS!$H:$H,"&lt;="&amp;Q$40,RESIDENTS!$I:$I,"&gt;="&amp;Q$39))</f>
        <v>0</v>
      </c>
      <c r="R63" s="18">
        <f ca="1">IF(R$40="","",COUNTIFS(RESIDENTS!$BB:$BB,"YES",RESIDENTS!$AO:$AO,"&lt;="&amp;R$40,RESIDENTS!$H:$H,"",RESIDENTS!$I:$I,"")+
COUNTIFS(RESIDENTS!$BB:$BB,"YES",RESIDENTS!$AO:$AO,"&lt;="&amp;R$40,RESIDENTS!$H:$H,"",RESIDENTS!$I:$I,"&gt;="&amp;R$39)+
COUNTIFS(RESIDENTS!$BB:$BB,"YES",RESIDENTS!$AO:$AO,"&lt;="&amp;R$40,RESIDENTS!$H:$H,"&lt;="&amp;R$40,RESIDENTS!$I:$I,"")+
COUNTIFS(RESIDENTS!$BB:$BB,"YES",RESIDENTS!$AO:$AO,"&lt;="&amp;R$40,RESIDENTS!$H:$H,"&lt;="&amp;R$40,RESIDENTS!$I:$I,"&gt;="&amp;R$39))</f>
        <v>0</v>
      </c>
      <c r="S63" s="18">
        <f ca="1">IF(S$40="","",COUNTIFS(RESIDENTS!$BB:$BB,"YES",RESIDENTS!$AO:$AO,"&lt;="&amp;S$40,RESIDENTS!$H:$H,"",RESIDENTS!$I:$I,"")+
COUNTIFS(RESIDENTS!$BB:$BB,"YES",RESIDENTS!$AO:$AO,"&lt;="&amp;S$40,RESIDENTS!$H:$H,"",RESIDENTS!$I:$I,"&gt;="&amp;S$39)+
COUNTIFS(RESIDENTS!$BB:$BB,"YES",RESIDENTS!$AO:$AO,"&lt;="&amp;S$40,RESIDENTS!$H:$H,"&lt;="&amp;S$40,RESIDENTS!$I:$I,"")+
COUNTIFS(RESIDENTS!$BB:$BB,"YES",RESIDENTS!$AO:$AO,"&lt;="&amp;S$40,RESIDENTS!$H:$H,"&lt;="&amp;S$40,RESIDENTS!$I:$I,"&gt;="&amp;S$39))</f>
        <v>0</v>
      </c>
      <c r="T63" s="18">
        <f ca="1">IF(T$40="","",COUNTIFS(RESIDENTS!$BB:$BB,"YES",RESIDENTS!$AO:$AO,"&lt;="&amp;T$40,RESIDENTS!$H:$H,"",RESIDENTS!$I:$I,"")+
COUNTIFS(RESIDENTS!$BB:$BB,"YES",RESIDENTS!$AO:$AO,"&lt;="&amp;T$40,RESIDENTS!$H:$H,"",RESIDENTS!$I:$I,"&gt;="&amp;T$39)+
COUNTIFS(RESIDENTS!$BB:$BB,"YES",RESIDENTS!$AO:$AO,"&lt;="&amp;T$40,RESIDENTS!$H:$H,"&lt;="&amp;T$40,RESIDENTS!$I:$I,"")+
COUNTIFS(RESIDENTS!$BB:$BB,"YES",RESIDENTS!$AO:$AO,"&lt;="&amp;T$40,RESIDENTS!$H:$H,"&lt;="&amp;T$40,RESIDENTS!$I:$I,"&gt;="&amp;T$39))</f>
        <v>0</v>
      </c>
      <c r="U63" s="18">
        <f ca="1">IF(U$40="","",COUNTIFS(RESIDENTS!$BB:$BB,"YES",RESIDENTS!$AO:$AO,"&lt;="&amp;U$40,RESIDENTS!$H:$H,"",RESIDENTS!$I:$I,"")+
COUNTIFS(RESIDENTS!$BB:$BB,"YES",RESIDENTS!$AO:$AO,"&lt;="&amp;U$40,RESIDENTS!$H:$H,"",RESIDENTS!$I:$I,"&gt;="&amp;U$39)+
COUNTIFS(RESIDENTS!$BB:$BB,"YES",RESIDENTS!$AO:$AO,"&lt;="&amp;U$40,RESIDENTS!$H:$H,"&lt;="&amp;U$40,RESIDENTS!$I:$I,"")+
COUNTIFS(RESIDENTS!$BB:$BB,"YES",RESIDENTS!$AO:$AO,"&lt;="&amp;U$40,RESIDENTS!$H:$H,"&lt;="&amp;U$40,RESIDENTS!$I:$I,"&gt;="&amp;U$39))</f>
        <v>0</v>
      </c>
      <c r="V63" s="18">
        <f ca="1">IF(V$40="","",COUNTIFS(RESIDENTS!$BB:$BB,"YES",RESIDENTS!$AO:$AO,"&lt;="&amp;V$40,RESIDENTS!$H:$H,"",RESIDENTS!$I:$I,"")+
COUNTIFS(RESIDENTS!$BB:$BB,"YES",RESIDENTS!$AO:$AO,"&lt;="&amp;V$40,RESIDENTS!$H:$H,"",RESIDENTS!$I:$I,"&gt;="&amp;V$39)+
COUNTIFS(RESIDENTS!$BB:$BB,"YES",RESIDENTS!$AO:$AO,"&lt;="&amp;V$40,RESIDENTS!$H:$H,"&lt;="&amp;V$40,RESIDENTS!$I:$I,"")+
COUNTIFS(RESIDENTS!$BB:$BB,"YES",RESIDENTS!$AO:$AO,"&lt;="&amp;V$40,RESIDENTS!$H:$H,"&lt;="&amp;V$40,RESIDENTS!$I:$I,"&gt;="&amp;V$39))</f>
        <v>0</v>
      </c>
      <c r="W63" s="18">
        <f ca="1">IF(W$40="","",COUNTIFS(RESIDENTS!$BB:$BB,"YES",RESIDENTS!$AO:$AO,"&lt;="&amp;W$40,RESIDENTS!$H:$H,"",RESIDENTS!$I:$I,"")+
COUNTIFS(RESIDENTS!$BB:$BB,"YES",RESIDENTS!$AO:$AO,"&lt;="&amp;W$40,RESIDENTS!$H:$H,"",RESIDENTS!$I:$I,"&gt;="&amp;W$39)+
COUNTIFS(RESIDENTS!$BB:$BB,"YES",RESIDENTS!$AO:$AO,"&lt;="&amp;W$40,RESIDENTS!$H:$H,"&lt;="&amp;W$40,RESIDENTS!$I:$I,"")+
COUNTIFS(RESIDENTS!$BB:$BB,"YES",RESIDENTS!$AO:$AO,"&lt;="&amp;W$40,RESIDENTS!$H:$H,"&lt;="&amp;W$40,RESIDENTS!$I:$I,"&gt;="&amp;W$39))</f>
        <v>0</v>
      </c>
      <c r="X63" s="18">
        <f ca="1">IF(X$40="","",COUNTIFS(RESIDENTS!$BB:$BB,"YES",RESIDENTS!$AO:$AO,"&lt;="&amp;X$40,RESIDENTS!$H:$H,"",RESIDENTS!$I:$I,"")+
COUNTIFS(RESIDENTS!$BB:$BB,"YES",RESIDENTS!$AO:$AO,"&lt;="&amp;X$40,RESIDENTS!$H:$H,"",RESIDENTS!$I:$I,"&gt;="&amp;X$39)+
COUNTIFS(RESIDENTS!$BB:$BB,"YES",RESIDENTS!$AO:$AO,"&lt;="&amp;X$40,RESIDENTS!$H:$H,"&lt;="&amp;X$40,RESIDENTS!$I:$I,"")+
COUNTIFS(RESIDENTS!$BB:$BB,"YES",RESIDENTS!$AO:$AO,"&lt;="&amp;X$40,RESIDENTS!$H:$H,"&lt;="&amp;X$40,RESIDENTS!$I:$I,"&gt;="&amp;X$39))</f>
        <v>0</v>
      </c>
      <c r="Y63" s="18">
        <f ca="1">IF(Y$40="","",COUNTIFS(RESIDENTS!$BB:$BB,"YES",RESIDENTS!$AO:$AO,"&lt;="&amp;Y$40,RESIDENTS!$H:$H,"",RESIDENTS!$I:$I,"")+
COUNTIFS(RESIDENTS!$BB:$BB,"YES",RESIDENTS!$AO:$AO,"&lt;="&amp;Y$40,RESIDENTS!$H:$H,"",RESIDENTS!$I:$I,"&gt;="&amp;Y$39)+
COUNTIFS(RESIDENTS!$BB:$BB,"YES",RESIDENTS!$AO:$AO,"&lt;="&amp;Y$40,RESIDENTS!$H:$H,"&lt;="&amp;Y$40,RESIDENTS!$I:$I,"")+
COUNTIFS(RESIDENTS!$BB:$BB,"YES",RESIDENTS!$AO:$AO,"&lt;="&amp;Y$40,RESIDENTS!$H:$H,"&lt;="&amp;Y$40,RESIDENTS!$I:$I,"&gt;="&amp;Y$39))</f>
        <v>0</v>
      </c>
      <c r="Z63" s="18">
        <f ca="1">IF(Z$40="","",COUNTIFS(RESIDENTS!$BB:$BB,"YES",RESIDENTS!$AO:$AO,"&lt;="&amp;Z$40,RESIDENTS!$H:$H,"",RESIDENTS!$I:$I,"")+
COUNTIFS(RESIDENTS!$BB:$BB,"YES",RESIDENTS!$AO:$AO,"&lt;="&amp;Z$40,RESIDENTS!$H:$H,"",RESIDENTS!$I:$I,"&gt;="&amp;Z$39)+
COUNTIFS(RESIDENTS!$BB:$BB,"YES",RESIDENTS!$AO:$AO,"&lt;="&amp;Z$40,RESIDENTS!$H:$H,"&lt;="&amp;Z$40,RESIDENTS!$I:$I,"")+
COUNTIFS(RESIDENTS!$BB:$BB,"YES",RESIDENTS!$AO:$AO,"&lt;="&amp;Z$40,RESIDENTS!$H:$H,"&lt;="&amp;Z$40,RESIDENTS!$I:$I,"&gt;="&amp;Z$39))</f>
        <v>0</v>
      </c>
      <c r="AA63" s="18">
        <f ca="1">IF(AA$40="","",COUNTIFS(RESIDENTS!$BB:$BB,"YES",RESIDENTS!$AO:$AO,"&lt;="&amp;AA$40,RESIDENTS!$H:$H,"",RESIDENTS!$I:$I,"")+
COUNTIFS(RESIDENTS!$BB:$BB,"YES",RESIDENTS!$AO:$AO,"&lt;="&amp;AA$40,RESIDENTS!$H:$H,"",RESIDENTS!$I:$I,"&gt;="&amp;AA$39)+
COUNTIFS(RESIDENTS!$BB:$BB,"YES",RESIDENTS!$AO:$AO,"&lt;="&amp;AA$40,RESIDENTS!$H:$H,"&lt;="&amp;AA$40,RESIDENTS!$I:$I,"")+
COUNTIFS(RESIDENTS!$BB:$BB,"YES",RESIDENTS!$AO:$AO,"&lt;="&amp;AA$40,RESIDENTS!$H:$H,"&lt;="&amp;AA$40,RESIDENTS!$I:$I,"&gt;="&amp;AA$39))</f>
        <v>0</v>
      </c>
      <c r="AB63" s="18">
        <f ca="1">IF(AB$40="","",COUNTIFS(RESIDENTS!$BB:$BB,"YES",RESIDENTS!$AO:$AO,"&lt;="&amp;AB$40,RESIDENTS!$H:$H,"",RESIDENTS!$I:$I,"")+
COUNTIFS(RESIDENTS!$BB:$BB,"YES",RESIDENTS!$AO:$AO,"&lt;="&amp;AB$40,RESIDENTS!$H:$H,"",RESIDENTS!$I:$I,"&gt;="&amp;AB$39)+
COUNTIFS(RESIDENTS!$BB:$BB,"YES",RESIDENTS!$AO:$AO,"&lt;="&amp;AB$40,RESIDENTS!$H:$H,"&lt;="&amp;AB$40,RESIDENTS!$I:$I,"")+
COUNTIFS(RESIDENTS!$BB:$BB,"YES",RESIDENTS!$AO:$AO,"&lt;="&amp;AB$40,RESIDENTS!$H:$H,"&lt;="&amp;AB$40,RESIDENTS!$I:$I,"&gt;="&amp;AB$39))</f>
        <v>0</v>
      </c>
      <c r="AC63" s="18">
        <f ca="1">IF(AC$40="","",COUNTIFS(RESIDENTS!$BB:$BB,"YES",RESIDENTS!$AO:$AO,"&lt;="&amp;AC$40,RESIDENTS!$H:$H,"",RESIDENTS!$I:$I,"")+
COUNTIFS(RESIDENTS!$BB:$BB,"YES",RESIDENTS!$AO:$AO,"&lt;="&amp;AC$40,RESIDENTS!$H:$H,"",RESIDENTS!$I:$I,"&gt;="&amp;AC$39)+
COUNTIFS(RESIDENTS!$BB:$BB,"YES",RESIDENTS!$AO:$AO,"&lt;="&amp;AC$40,RESIDENTS!$H:$H,"&lt;="&amp;AC$40,RESIDENTS!$I:$I,"")+
COUNTIFS(RESIDENTS!$BB:$BB,"YES",RESIDENTS!$AO:$AO,"&lt;="&amp;AC$40,RESIDENTS!$H:$H,"&lt;="&amp;AC$40,RESIDENTS!$I:$I,"&gt;="&amp;AC$39))</f>
        <v>0</v>
      </c>
      <c r="AD63" s="18">
        <f ca="1">IF(AD$40="","",COUNTIFS(RESIDENTS!$BB:$BB,"YES",RESIDENTS!$AO:$AO,"&lt;="&amp;AD$40,RESIDENTS!$H:$H,"",RESIDENTS!$I:$I,"")+
COUNTIFS(RESIDENTS!$BB:$BB,"YES",RESIDENTS!$AO:$AO,"&lt;="&amp;AD$40,RESIDENTS!$H:$H,"",RESIDENTS!$I:$I,"&gt;="&amp;AD$39)+
COUNTIFS(RESIDENTS!$BB:$BB,"YES",RESIDENTS!$AO:$AO,"&lt;="&amp;AD$40,RESIDENTS!$H:$H,"&lt;="&amp;AD$40,RESIDENTS!$I:$I,"")+
COUNTIFS(RESIDENTS!$BB:$BB,"YES",RESIDENTS!$AO:$AO,"&lt;="&amp;AD$40,RESIDENTS!$H:$H,"&lt;="&amp;AD$40,RESIDENTS!$I:$I,"&gt;="&amp;AD$39))</f>
        <v>0</v>
      </c>
      <c r="AE63" s="18">
        <f ca="1">IF(AE$40="","",COUNTIFS(RESIDENTS!$BB:$BB,"YES",RESIDENTS!$AO:$AO,"&lt;="&amp;AE$40,RESIDENTS!$H:$H,"",RESIDENTS!$I:$I,"")+
COUNTIFS(RESIDENTS!$BB:$BB,"YES",RESIDENTS!$AO:$AO,"&lt;="&amp;AE$40,RESIDENTS!$H:$H,"",RESIDENTS!$I:$I,"&gt;="&amp;AE$39)+
COUNTIFS(RESIDENTS!$BB:$BB,"YES",RESIDENTS!$AO:$AO,"&lt;="&amp;AE$40,RESIDENTS!$H:$H,"&lt;="&amp;AE$40,RESIDENTS!$I:$I,"")+
COUNTIFS(RESIDENTS!$BB:$BB,"YES",RESIDENTS!$AO:$AO,"&lt;="&amp;AE$40,RESIDENTS!$H:$H,"&lt;="&amp;AE$40,RESIDENTS!$I:$I,"&gt;="&amp;AE$39))</f>
        <v>0</v>
      </c>
      <c r="AF63" s="18">
        <f ca="1">IF(AF$40="","",COUNTIFS(RESIDENTS!$BB:$BB,"YES",RESIDENTS!$AO:$AO,"&lt;="&amp;AF$40,RESIDENTS!$H:$H,"",RESIDENTS!$I:$I,"")+
COUNTIFS(RESIDENTS!$BB:$BB,"YES",RESIDENTS!$AO:$AO,"&lt;="&amp;AF$40,RESIDENTS!$H:$H,"",RESIDENTS!$I:$I,"&gt;="&amp;AF$39)+
COUNTIFS(RESIDENTS!$BB:$BB,"YES",RESIDENTS!$AO:$AO,"&lt;="&amp;AF$40,RESIDENTS!$H:$H,"&lt;="&amp;AF$40,RESIDENTS!$I:$I,"")+
COUNTIFS(RESIDENTS!$BB:$BB,"YES",RESIDENTS!$AO:$AO,"&lt;="&amp;AF$40,RESIDENTS!$H:$H,"&lt;="&amp;AF$40,RESIDENTS!$I:$I,"&gt;="&amp;AF$39))</f>
        <v>0</v>
      </c>
      <c r="AG63" s="18">
        <f ca="1">IF(AG$40="","",COUNTIFS(RESIDENTS!$BB:$BB,"YES",RESIDENTS!$AO:$AO,"&lt;="&amp;AG$40,RESIDENTS!$H:$H,"",RESIDENTS!$I:$I,"")+
COUNTIFS(RESIDENTS!$BB:$BB,"YES",RESIDENTS!$AO:$AO,"&lt;="&amp;AG$40,RESIDENTS!$H:$H,"",RESIDENTS!$I:$I,"&gt;="&amp;AG$39)+
COUNTIFS(RESIDENTS!$BB:$BB,"YES",RESIDENTS!$AO:$AO,"&lt;="&amp;AG$40,RESIDENTS!$H:$H,"&lt;="&amp;AG$40,RESIDENTS!$I:$I,"")+
COUNTIFS(RESIDENTS!$BB:$BB,"YES",RESIDENTS!$AO:$AO,"&lt;="&amp;AG$40,RESIDENTS!$H:$H,"&lt;="&amp;AG$40,RESIDENTS!$I:$I,"&gt;="&amp;AG$39))</f>
        <v>0</v>
      </c>
      <c r="AH63" s="18">
        <f ca="1">IF(AH$40="","",COUNTIFS(RESIDENTS!$BB:$BB,"YES",RESIDENTS!$AO:$AO,"&lt;="&amp;AH$40,RESIDENTS!$H:$H,"",RESIDENTS!$I:$I,"")+
COUNTIFS(RESIDENTS!$BB:$BB,"YES",RESIDENTS!$AO:$AO,"&lt;="&amp;AH$40,RESIDENTS!$H:$H,"",RESIDENTS!$I:$I,"&gt;="&amp;AH$39)+
COUNTIFS(RESIDENTS!$BB:$BB,"YES",RESIDENTS!$AO:$AO,"&lt;="&amp;AH$40,RESIDENTS!$H:$H,"&lt;="&amp;AH$40,RESIDENTS!$I:$I,"")+
COUNTIFS(RESIDENTS!$BB:$BB,"YES",RESIDENTS!$AO:$AO,"&lt;="&amp;AH$40,RESIDENTS!$H:$H,"&lt;="&amp;AH$40,RESIDENTS!$I:$I,"&gt;="&amp;AH$39))</f>
        <v>0</v>
      </c>
      <c r="AI63" s="18">
        <f ca="1">IF(AI$40="","",COUNTIFS(RESIDENTS!$BB:$BB,"YES",RESIDENTS!$AO:$AO,"&lt;="&amp;AI$40,RESIDENTS!$H:$H,"",RESIDENTS!$I:$I,"")+
COUNTIFS(RESIDENTS!$BB:$BB,"YES",RESIDENTS!$AO:$AO,"&lt;="&amp;AI$40,RESIDENTS!$H:$H,"",RESIDENTS!$I:$I,"&gt;="&amp;AI$39)+
COUNTIFS(RESIDENTS!$BB:$BB,"YES",RESIDENTS!$AO:$AO,"&lt;="&amp;AI$40,RESIDENTS!$H:$H,"&lt;="&amp;AI$40,RESIDENTS!$I:$I,"")+
COUNTIFS(RESIDENTS!$BB:$BB,"YES",RESIDENTS!$AO:$AO,"&lt;="&amp;AI$40,RESIDENTS!$H:$H,"&lt;="&amp;AI$40,RESIDENTS!$I:$I,"&gt;="&amp;AI$39))</f>
        <v>0</v>
      </c>
      <c r="AJ63" s="18" t="str">
        <f ca="1">IF(AJ$40="","",COUNTIFS(RESIDENTS!$BB:$BB,"YES",RESIDENTS!$AO:$AO,"&lt;="&amp;AJ$40,RESIDENTS!$H:$H,"",RESIDENTS!$I:$I,"")+
COUNTIFS(RESIDENTS!$BB:$BB,"YES",RESIDENTS!$AO:$AO,"&lt;="&amp;AJ$40,RESIDENTS!$H:$H,"",RESIDENTS!$I:$I,"&gt;="&amp;AJ$39)+
COUNTIFS(RESIDENTS!$BB:$BB,"YES",RESIDENTS!$AO:$AO,"&lt;="&amp;AJ$40,RESIDENTS!$H:$H,"&lt;="&amp;AJ$40,RESIDENTS!$I:$I,"")+
COUNTIFS(RESIDENTS!$BB:$BB,"YES",RESIDENTS!$AO:$AO,"&lt;="&amp;AJ$40,RESIDENTS!$H:$H,"&lt;="&amp;AJ$40,RESIDENTS!$I:$I,"&gt;="&amp;AJ$39))</f>
        <v/>
      </c>
      <c r="AK63" s="18" t="str">
        <f ca="1">IF(AK$40="","",COUNTIFS(RESIDENTS!$BB:$BB,"YES",RESIDENTS!$AO:$AO,"&lt;="&amp;AK$40,RESIDENTS!$H:$H,"",RESIDENTS!$I:$I,"")+
COUNTIFS(RESIDENTS!$BB:$BB,"YES",RESIDENTS!$AO:$AO,"&lt;="&amp;AK$40,RESIDENTS!$H:$H,"",RESIDENTS!$I:$I,"&gt;="&amp;AK$39)+
COUNTIFS(RESIDENTS!$BB:$BB,"YES",RESIDENTS!$AO:$AO,"&lt;="&amp;AK$40,RESIDENTS!$H:$H,"&lt;="&amp;AK$40,RESIDENTS!$I:$I,"")+
COUNTIFS(RESIDENTS!$BB:$BB,"YES",RESIDENTS!$AO:$AO,"&lt;="&amp;AK$40,RESIDENTS!$H:$H,"&lt;="&amp;AK$40,RESIDENTS!$I:$I,"&gt;="&amp;AK$39))</f>
        <v/>
      </c>
      <c r="AL63" s="18" t="str">
        <f ca="1">IF(AL$40="","",COUNTIFS(RESIDENTS!$BB:$BB,"YES",RESIDENTS!$AO:$AO,"&lt;="&amp;AL$40,RESIDENTS!$H:$H,"",RESIDENTS!$I:$I,"")+
COUNTIFS(RESIDENTS!$BB:$BB,"YES",RESIDENTS!$AO:$AO,"&lt;="&amp;AL$40,RESIDENTS!$H:$H,"",RESIDENTS!$I:$I,"&gt;="&amp;AL$39)+
COUNTIFS(RESIDENTS!$BB:$BB,"YES",RESIDENTS!$AO:$AO,"&lt;="&amp;AL$40,RESIDENTS!$H:$H,"&lt;="&amp;AL$40,RESIDENTS!$I:$I,"")+
COUNTIFS(RESIDENTS!$BB:$BB,"YES",RESIDENTS!$AO:$AO,"&lt;="&amp;AL$40,RESIDENTS!$H:$H,"&lt;="&amp;AL$40,RESIDENTS!$I:$I,"&gt;="&amp;AL$39))</f>
        <v/>
      </c>
      <c r="AM63" s="18" t="str">
        <f ca="1">IF(AM$40="","",COUNTIFS(RESIDENTS!$BB:$BB,"YES",RESIDENTS!$AO:$AO,"&lt;="&amp;AM$40,RESIDENTS!$H:$H,"",RESIDENTS!$I:$I,"")+
COUNTIFS(RESIDENTS!$BB:$BB,"YES",RESIDENTS!$AO:$AO,"&lt;="&amp;AM$40,RESIDENTS!$H:$H,"",RESIDENTS!$I:$I,"&gt;="&amp;AM$39)+
COUNTIFS(RESIDENTS!$BB:$BB,"YES",RESIDENTS!$AO:$AO,"&lt;="&amp;AM$40,RESIDENTS!$H:$H,"&lt;="&amp;AM$40,RESIDENTS!$I:$I,"")+
COUNTIFS(RESIDENTS!$BB:$BB,"YES",RESIDENTS!$AO:$AO,"&lt;="&amp;AM$40,RESIDENTS!$H:$H,"&lt;="&amp;AM$40,RESIDENTS!$I:$I,"&gt;="&amp;AM$39))</f>
        <v/>
      </c>
      <c r="AN63" s="18" t="str">
        <f ca="1">IF(AN$40="","",COUNTIFS(RESIDENTS!$BB:$BB,"YES",RESIDENTS!$AO:$AO,"&lt;="&amp;AN$40,RESIDENTS!$H:$H,"",RESIDENTS!$I:$I,"")+
COUNTIFS(RESIDENTS!$BB:$BB,"YES",RESIDENTS!$AO:$AO,"&lt;="&amp;AN$40,RESIDENTS!$H:$H,"",RESIDENTS!$I:$I,"&gt;="&amp;AN$39)+
COUNTIFS(RESIDENTS!$BB:$BB,"YES",RESIDENTS!$AO:$AO,"&lt;="&amp;AN$40,RESIDENTS!$H:$H,"&lt;="&amp;AN$40,RESIDENTS!$I:$I,"")+
COUNTIFS(RESIDENTS!$BB:$BB,"YES",RESIDENTS!$AO:$AO,"&lt;="&amp;AN$40,RESIDENTS!$H:$H,"&lt;="&amp;AN$40,RESIDENTS!$I:$I,"&gt;="&amp;AN$39))</f>
        <v/>
      </c>
      <c r="AO63" s="18" t="str">
        <f ca="1">IF(AO$40="","",COUNTIFS(RESIDENTS!$BB:$BB,"YES",RESIDENTS!$AO:$AO,"&lt;="&amp;AO$40,RESIDENTS!$H:$H,"",RESIDENTS!$I:$I,"")+
COUNTIFS(RESIDENTS!$BB:$BB,"YES",RESIDENTS!$AO:$AO,"&lt;="&amp;AO$40,RESIDENTS!$H:$H,"",RESIDENTS!$I:$I,"&gt;="&amp;AO$39)+
COUNTIFS(RESIDENTS!$BB:$BB,"YES",RESIDENTS!$AO:$AO,"&lt;="&amp;AO$40,RESIDENTS!$H:$H,"&lt;="&amp;AO$40,RESIDENTS!$I:$I,"")+
COUNTIFS(RESIDENTS!$BB:$BB,"YES",RESIDENTS!$AO:$AO,"&lt;="&amp;AO$40,RESIDENTS!$H:$H,"&lt;="&amp;AO$40,RESIDENTS!$I:$I,"&gt;="&amp;AO$39))</f>
        <v/>
      </c>
      <c r="AP63" s="18" t="str">
        <f ca="1">IF(AP$40="","",COUNTIFS(RESIDENTS!$BB:$BB,"YES",RESIDENTS!$AO:$AO,"&lt;="&amp;AP$40,RESIDENTS!$H:$H,"",RESIDENTS!$I:$I,"")+
COUNTIFS(RESIDENTS!$BB:$BB,"YES",RESIDENTS!$AO:$AO,"&lt;="&amp;AP$40,RESIDENTS!$H:$H,"",RESIDENTS!$I:$I,"&gt;="&amp;AP$39)+
COUNTIFS(RESIDENTS!$BB:$BB,"YES",RESIDENTS!$AO:$AO,"&lt;="&amp;AP$40,RESIDENTS!$H:$H,"&lt;="&amp;AP$40,RESIDENTS!$I:$I,"")+
COUNTIFS(RESIDENTS!$BB:$BB,"YES",RESIDENTS!$AO:$AO,"&lt;="&amp;AP$40,RESIDENTS!$H:$H,"&lt;="&amp;AP$40,RESIDENTS!$I:$I,"&gt;="&amp;AP$39))</f>
        <v/>
      </c>
      <c r="AQ63" s="18" t="str">
        <f ca="1">IF(AQ$40="","",COUNTIFS(RESIDENTS!$BB:$BB,"YES",RESIDENTS!$AO:$AO,"&lt;="&amp;AQ$40,RESIDENTS!$H:$H,"",RESIDENTS!$I:$I,"")+
COUNTIFS(RESIDENTS!$BB:$BB,"YES",RESIDENTS!$AO:$AO,"&lt;="&amp;AQ$40,RESIDENTS!$H:$H,"",RESIDENTS!$I:$I,"&gt;="&amp;AQ$39)+
COUNTIFS(RESIDENTS!$BB:$BB,"YES",RESIDENTS!$AO:$AO,"&lt;="&amp;AQ$40,RESIDENTS!$H:$H,"&lt;="&amp;AQ$40,RESIDENTS!$I:$I,"")+
COUNTIFS(RESIDENTS!$BB:$BB,"YES",RESIDENTS!$AO:$AO,"&lt;="&amp;AQ$40,RESIDENTS!$H:$H,"&lt;="&amp;AQ$40,RESIDENTS!$I:$I,"&gt;="&amp;AQ$39))</f>
        <v/>
      </c>
      <c r="AR63" s="18" t="str">
        <f ca="1">IF(AR$40="","",COUNTIFS(RESIDENTS!$BB:$BB,"YES",RESIDENTS!$AO:$AO,"&lt;="&amp;AR$40,RESIDENTS!$H:$H,"",RESIDENTS!$I:$I,"")+
COUNTIFS(RESIDENTS!$BB:$BB,"YES",RESIDENTS!$AO:$AO,"&lt;="&amp;AR$40,RESIDENTS!$H:$H,"",RESIDENTS!$I:$I,"&gt;="&amp;AR$39)+
COUNTIFS(RESIDENTS!$BB:$BB,"YES",RESIDENTS!$AO:$AO,"&lt;="&amp;AR$40,RESIDENTS!$H:$H,"&lt;="&amp;AR$40,RESIDENTS!$I:$I,"")+
COUNTIFS(RESIDENTS!$BB:$BB,"YES",RESIDENTS!$AO:$AO,"&lt;="&amp;AR$40,RESIDENTS!$H:$H,"&lt;="&amp;AR$40,RESIDENTS!$I:$I,"&gt;="&amp;AR$39))</f>
        <v/>
      </c>
      <c r="AS63" s="18" t="str">
        <f ca="1">IF(AS$40="","",COUNTIFS(RESIDENTS!$BB:$BB,"YES",RESIDENTS!$AO:$AO,"&lt;="&amp;AS$40,RESIDENTS!$H:$H,"",RESIDENTS!$I:$I,"")+
COUNTIFS(RESIDENTS!$BB:$BB,"YES",RESIDENTS!$AO:$AO,"&lt;="&amp;AS$40,RESIDENTS!$H:$H,"",RESIDENTS!$I:$I,"&gt;="&amp;AS$39)+
COUNTIFS(RESIDENTS!$BB:$BB,"YES",RESIDENTS!$AO:$AO,"&lt;="&amp;AS$40,RESIDENTS!$H:$H,"&lt;="&amp;AS$40,RESIDENTS!$I:$I,"")+
COUNTIFS(RESIDENTS!$BB:$BB,"YES",RESIDENTS!$AO:$AO,"&lt;="&amp;AS$40,RESIDENTS!$H:$H,"&lt;="&amp;AS$40,RESIDENTS!$I:$I,"&gt;="&amp;AS$39))</f>
        <v/>
      </c>
      <c r="AT63" s="18" t="str">
        <f ca="1">IF(AT$40="","",COUNTIFS(RESIDENTS!$BB:$BB,"YES",RESIDENTS!$AO:$AO,"&lt;="&amp;AT$40,RESIDENTS!$H:$H,"",RESIDENTS!$I:$I,"")+
COUNTIFS(RESIDENTS!$BB:$BB,"YES",RESIDENTS!$AO:$AO,"&lt;="&amp;AT$40,RESIDENTS!$H:$H,"",RESIDENTS!$I:$I,"&gt;="&amp;AT$39)+
COUNTIFS(RESIDENTS!$BB:$BB,"YES",RESIDENTS!$AO:$AO,"&lt;="&amp;AT$40,RESIDENTS!$H:$H,"&lt;="&amp;AT$40,RESIDENTS!$I:$I,"")+
COUNTIFS(RESIDENTS!$BB:$BB,"YES",RESIDENTS!$AO:$AO,"&lt;="&amp;AT$40,RESIDENTS!$H:$H,"&lt;="&amp;AT$40,RESIDENTS!$I:$I,"&gt;="&amp;AT$39))</f>
        <v/>
      </c>
      <c r="AU63" s="18" t="str">
        <f ca="1">IF(AU$40="","",COUNTIFS(RESIDENTS!$BB:$BB,"YES",RESIDENTS!$AO:$AO,"&lt;="&amp;AU$40,RESIDENTS!$H:$H,"",RESIDENTS!$I:$I,"")+
COUNTIFS(RESIDENTS!$BB:$BB,"YES",RESIDENTS!$AO:$AO,"&lt;="&amp;AU$40,RESIDENTS!$H:$H,"",RESIDENTS!$I:$I,"&gt;="&amp;AU$39)+
COUNTIFS(RESIDENTS!$BB:$BB,"YES",RESIDENTS!$AO:$AO,"&lt;="&amp;AU$40,RESIDENTS!$H:$H,"&lt;="&amp;AU$40,RESIDENTS!$I:$I,"")+
COUNTIFS(RESIDENTS!$BB:$BB,"YES",RESIDENTS!$AO:$AO,"&lt;="&amp;AU$40,RESIDENTS!$H:$H,"&lt;="&amp;AU$40,RESIDENTS!$I:$I,"&gt;="&amp;AU$39))</f>
        <v/>
      </c>
      <c r="AV63" s="18" t="str">
        <f ca="1">IF(AV$40="","",COUNTIFS(RESIDENTS!$BB:$BB,"YES",RESIDENTS!$AO:$AO,"&lt;="&amp;AV$40,RESIDENTS!$H:$H,"",RESIDENTS!$I:$I,"")+
COUNTIFS(RESIDENTS!$BB:$BB,"YES",RESIDENTS!$AO:$AO,"&lt;="&amp;AV$40,RESIDENTS!$H:$H,"",RESIDENTS!$I:$I,"&gt;="&amp;AV$39)+
COUNTIFS(RESIDENTS!$BB:$BB,"YES",RESIDENTS!$AO:$AO,"&lt;="&amp;AV$40,RESIDENTS!$H:$H,"&lt;="&amp;AV$40,RESIDENTS!$I:$I,"")+
COUNTIFS(RESIDENTS!$BB:$BB,"YES",RESIDENTS!$AO:$AO,"&lt;="&amp;AV$40,RESIDENTS!$H:$H,"&lt;="&amp;AV$40,RESIDENTS!$I:$I,"&gt;="&amp;AV$39))</f>
        <v/>
      </c>
      <c r="AW63" s="18" t="str">
        <f ca="1">IF(AW$40="","",COUNTIFS(RESIDENTS!$BB:$BB,"YES",RESIDENTS!$AO:$AO,"&lt;="&amp;AW$40,RESIDENTS!$H:$H,"",RESIDENTS!$I:$I,"")+
COUNTIFS(RESIDENTS!$BB:$BB,"YES",RESIDENTS!$AO:$AO,"&lt;="&amp;AW$40,RESIDENTS!$H:$H,"",RESIDENTS!$I:$I,"&gt;="&amp;AW$39)+
COUNTIFS(RESIDENTS!$BB:$BB,"YES",RESIDENTS!$AO:$AO,"&lt;="&amp;AW$40,RESIDENTS!$H:$H,"&lt;="&amp;AW$40,RESIDENTS!$I:$I,"")+
COUNTIFS(RESIDENTS!$BB:$BB,"YES",RESIDENTS!$AO:$AO,"&lt;="&amp;AW$40,RESIDENTS!$H:$H,"&lt;="&amp;AW$40,RESIDENTS!$I:$I,"&gt;="&amp;AW$39))</f>
        <v/>
      </c>
      <c r="AX63" s="18" t="str">
        <f ca="1">IF(AX$40="","",COUNTIFS(RESIDENTS!$BB:$BB,"YES",RESIDENTS!$AO:$AO,"&lt;="&amp;AX$40,RESIDENTS!$H:$H,"",RESIDENTS!$I:$I,"")+
COUNTIFS(RESIDENTS!$BB:$BB,"YES",RESIDENTS!$AO:$AO,"&lt;="&amp;AX$40,RESIDENTS!$H:$H,"",RESIDENTS!$I:$I,"&gt;="&amp;AX$39)+
COUNTIFS(RESIDENTS!$BB:$BB,"YES",RESIDENTS!$AO:$AO,"&lt;="&amp;AX$40,RESIDENTS!$H:$H,"&lt;="&amp;AX$40,RESIDENTS!$I:$I,"")+
COUNTIFS(RESIDENTS!$BB:$BB,"YES",RESIDENTS!$AO:$AO,"&lt;="&amp;AX$40,RESIDENTS!$H:$H,"&lt;="&amp;AX$40,RESIDENTS!$I:$I,"&gt;="&amp;AX$39))</f>
        <v/>
      </c>
      <c r="AY63" s="18" t="str">
        <f ca="1">IF(AY$40="","",COUNTIFS(RESIDENTS!$BB:$BB,"YES",RESIDENTS!$AO:$AO,"&lt;="&amp;AY$40,RESIDENTS!$H:$H,"",RESIDENTS!$I:$I,"")+
COUNTIFS(RESIDENTS!$BB:$BB,"YES",RESIDENTS!$AO:$AO,"&lt;="&amp;AY$40,RESIDENTS!$H:$H,"",RESIDENTS!$I:$I,"&gt;="&amp;AY$39)+
COUNTIFS(RESIDENTS!$BB:$BB,"YES",RESIDENTS!$AO:$AO,"&lt;="&amp;AY$40,RESIDENTS!$H:$H,"&lt;="&amp;AY$40,RESIDENTS!$I:$I,"")+
COUNTIFS(RESIDENTS!$BB:$BB,"YES",RESIDENTS!$AO:$AO,"&lt;="&amp;AY$40,RESIDENTS!$H:$H,"&lt;="&amp;AY$40,RESIDENTS!$I:$I,"&gt;="&amp;AY$39))</f>
        <v/>
      </c>
      <c r="AZ63" s="18" t="str">
        <f ca="1">IF(AZ$40="","",COUNTIFS(RESIDENTS!$BB:$BB,"YES",RESIDENTS!$AO:$AO,"&lt;="&amp;AZ$40,RESIDENTS!$H:$H,"",RESIDENTS!$I:$I,"")+
COUNTIFS(RESIDENTS!$BB:$BB,"YES",RESIDENTS!$AO:$AO,"&lt;="&amp;AZ$40,RESIDENTS!$H:$H,"",RESIDENTS!$I:$I,"&gt;="&amp;AZ$39)+
COUNTIFS(RESIDENTS!$BB:$BB,"YES",RESIDENTS!$AO:$AO,"&lt;="&amp;AZ$40,RESIDENTS!$H:$H,"&lt;="&amp;AZ$40,RESIDENTS!$I:$I,"")+
COUNTIFS(RESIDENTS!$BB:$BB,"YES",RESIDENTS!$AO:$AO,"&lt;="&amp;AZ$40,RESIDENTS!$H:$H,"&lt;="&amp;AZ$40,RESIDENTS!$I:$I,"&gt;="&amp;AZ$39))</f>
        <v/>
      </c>
      <c r="BA63" s="18" t="str">
        <f ca="1">IF(BA$40="","",COUNTIFS(RESIDENTS!$BB:$BB,"YES",RESIDENTS!$AO:$AO,"&lt;="&amp;BA$40,RESIDENTS!$H:$H,"",RESIDENTS!$I:$I,"")+
COUNTIFS(RESIDENTS!$BB:$BB,"YES",RESIDENTS!$AO:$AO,"&lt;="&amp;BA$40,RESIDENTS!$H:$H,"",RESIDENTS!$I:$I,"&gt;="&amp;BA$39)+
COUNTIFS(RESIDENTS!$BB:$BB,"YES",RESIDENTS!$AO:$AO,"&lt;="&amp;BA$40,RESIDENTS!$H:$H,"&lt;="&amp;BA$40,RESIDENTS!$I:$I,"")+
COUNTIFS(RESIDENTS!$BB:$BB,"YES",RESIDENTS!$AO:$AO,"&lt;="&amp;BA$40,RESIDENTS!$H:$H,"&lt;="&amp;BA$40,RESIDENTS!$I:$I,"&gt;="&amp;BA$39))</f>
        <v/>
      </c>
      <c r="BB63" s="18" t="str">
        <f ca="1">IF(BB$40="","",COUNTIFS(RESIDENTS!$BB:$BB,"YES",RESIDENTS!$AO:$AO,"&lt;="&amp;BB$40,RESIDENTS!$H:$H,"",RESIDENTS!$I:$I,"")+
COUNTIFS(RESIDENTS!$BB:$BB,"YES",RESIDENTS!$AO:$AO,"&lt;="&amp;BB$40,RESIDENTS!$H:$H,"",RESIDENTS!$I:$I,"&gt;="&amp;BB$39)+
COUNTIFS(RESIDENTS!$BB:$BB,"YES",RESIDENTS!$AO:$AO,"&lt;="&amp;BB$40,RESIDENTS!$H:$H,"&lt;="&amp;BB$40,RESIDENTS!$I:$I,"")+
COUNTIFS(RESIDENTS!$BB:$BB,"YES",RESIDENTS!$AO:$AO,"&lt;="&amp;BB$40,RESIDENTS!$H:$H,"&lt;="&amp;BB$40,RESIDENTS!$I:$I,"&gt;="&amp;BB$39))</f>
        <v/>
      </c>
      <c r="BC63" s="18" t="str">
        <f ca="1">IF(BC$40="","",COUNTIFS(RESIDENTS!$BB:$BB,"YES",RESIDENTS!$AO:$AO,"&lt;="&amp;BC$40,RESIDENTS!$H:$H,"",RESIDENTS!$I:$I,"")+
COUNTIFS(RESIDENTS!$BB:$BB,"YES",RESIDENTS!$AO:$AO,"&lt;="&amp;BC$40,RESIDENTS!$H:$H,"",RESIDENTS!$I:$I,"&gt;="&amp;BC$39)+
COUNTIFS(RESIDENTS!$BB:$BB,"YES",RESIDENTS!$AO:$AO,"&lt;="&amp;BC$40,RESIDENTS!$H:$H,"&lt;="&amp;BC$40,RESIDENTS!$I:$I,"")+
COUNTIFS(RESIDENTS!$BB:$BB,"YES",RESIDENTS!$AO:$AO,"&lt;="&amp;BC$40,RESIDENTS!$H:$H,"&lt;="&amp;BC$40,RESIDENTS!$I:$I,"&gt;="&amp;BC$39))</f>
        <v/>
      </c>
      <c r="BD63" s="18" t="str">
        <f ca="1">IF(BD$40="","",COUNTIFS(RESIDENTS!$BB:$BB,"YES",RESIDENTS!$AO:$AO,"&lt;="&amp;BD$40,RESIDENTS!$H:$H,"",RESIDENTS!$I:$I,"")+
COUNTIFS(RESIDENTS!$BB:$BB,"YES",RESIDENTS!$AO:$AO,"&lt;="&amp;BD$40,RESIDENTS!$H:$H,"",RESIDENTS!$I:$I,"&gt;="&amp;BD$39)+
COUNTIFS(RESIDENTS!$BB:$BB,"YES",RESIDENTS!$AO:$AO,"&lt;="&amp;BD$40,RESIDENTS!$H:$H,"&lt;="&amp;BD$40,RESIDENTS!$I:$I,"")+
COUNTIFS(RESIDENTS!$BB:$BB,"YES",RESIDENTS!$AO:$AO,"&lt;="&amp;BD$40,RESIDENTS!$H:$H,"&lt;="&amp;BD$40,RESIDENTS!$I:$I,"&gt;="&amp;BD$39))</f>
        <v/>
      </c>
      <c r="BE63" s="18" t="str">
        <f ca="1">IF(BE$40="","",COUNTIFS(RESIDENTS!$BB:$BB,"YES",RESIDENTS!$AO:$AO,"&lt;="&amp;BE$40,RESIDENTS!$H:$H,"",RESIDENTS!$I:$I,"")+
COUNTIFS(RESIDENTS!$BB:$BB,"YES",RESIDENTS!$AO:$AO,"&lt;="&amp;BE$40,RESIDENTS!$H:$H,"",RESIDENTS!$I:$I,"&gt;="&amp;BE$39)+
COUNTIFS(RESIDENTS!$BB:$BB,"YES",RESIDENTS!$AO:$AO,"&lt;="&amp;BE$40,RESIDENTS!$H:$H,"&lt;="&amp;BE$40,RESIDENTS!$I:$I,"")+
COUNTIFS(RESIDENTS!$BB:$BB,"YES",RESIDENTS!$AO:$AO,"&lt;="&amp;BE$40,RESIDENTS!$H:$H,"&lt;="&amp;BE$40,RESIDENTS!$I:$I,"&gt;="&amp;BE$39))</f>
        <v/>
      </c>
      <c r="BF63" s="18" t="str">
        <f ca="1">IF(BF$40="","",COUNTIFS(RESIDENTS!$BB:$BB,"YES",RESIDENTS!$AO:$AO,"&lt;="&amp;BF$40,RESIDENTS!$H:$H,"",RESIDENTS!$I:$I,"")+
COUNTIFS(RESIDENTS!$BB:$BB,"YES",RESIDENTS!$AO:$AO,"&lt;="&amp;BF$40,RESIDENTS!$H:$H,"",RESIDENTS!$I:$I,"&gt;="&amp;BF$39)+
COUNTIFS(RESIDENTS!$BB:$BB,"YES",RESIDENTS!$AO:$AO,"&lt;="&amp;BF$40,RESIDENTS!$H:$H,"&lt;="&amp;BF$40,RESIDENTS!$I:$I,"")+
COUNTIFS(RESIDENTS!$BB:$BB,"YES",RESIDENTS!$AO:$AO,"&lt;="&amp;BF$40,RESIDENTS!$H:$H,"&lt;="&amp;BF$40,RESIDENTS!$I:$I,"&gt;="&amp;BF$39))</f>
        <v/>
      </c>
      <c r="BG63" s="18" t="str">
        <f ca="1">IF(BG$40="","",COUNTIFS(RESIDENTS!$BB:$BB,"YES",RESIDENTS!$AO:$AO,"&lt;="&amp;BG$40,RESIDENTS!$H:$H,"",RESIDENTS!$I:$I,"")+
COUNTIFS(RESIDENTS!$BB:$BB,"YES",RESIDENTS!$AO:$AO,"&lt;="&amp;BG$40,RESIDENTS!$H:$H,"",RESIDENTS!$I:$I,"&gt;="&amp;BG$39)+
COUNTIFS(RESIDENTS!$BB:$BB,"YES",RESIDENTS!$AO:$AO,"&lt;="&amp;BG$40,RESIDENTS!$H:$H,"&lt;="&amp;BG$40,RESIDENTS!$I:$I,"")+
COUNTIFS(RESIDENTS!$BB:$BB,"YES",RESIDENTS!$AO:$AO,"&lt;="&amp;BG$40,RESIDENTS!$H:$H,"&lt;="&amp;BG$40,RESIDENTS!$I:$I,"&gt;="&amp;BG$39))</f>
        <v/>
      </c>
      <c r="BH63" s="18" t="str">
        <f ca="1">IF(BH$40="","",COUNTIFS(RESIDENTS!$BB:$BB,"YES",RESIDENTS!$AO:$AO,"&lt;="&amp;BH$40,RESIDENTS!$H:$H,"",RESIDENTS!$I:$I,"")+
COUNTIFS(RESIDENTS!$BB:$BB,"YES",RESIDENTS!$AO:$AO,"&lt;="&amp;BH$40,RESIDENTS!$H:$H,"",RESIDENTS!$I:$I,"&gt;="&amp;BH$39)+
COUNTIFS(RESIDENTS!$BB:$BB,"YES",RESIDENTS!$AO:$AO,"&lt;="&amp;BH$40,RESIDENTS!$H:$H,"&lt;="&amp;BH$40,RESIDENTS!$I:$I,"")+
COUNTIFS(RESIDENTS!$BB:$BB,"YES",RESIDENTS!$AO:$AO,"&lt;="&amp;BH$40,RESIDENTS!$H:$H,"&lt;="&amp;BH$40,RESIDENTS!$I:$I,"&gt;="&amp;BH$39))</f>
        <v/>
      </c>
      <c r="BI63" s="18" t="str">
        <f ca="1">IF(BI$40="","",COUNTIFS(RESIDENTS!$BB:$BB,"YES",RESIDENTS!$AO:$AO,"&lt;="&amp;BI$40,RESIDENTS!$H:$H,"",RESIDENTS!$I:$I,"")+
COUNTIFS(RESIDENTS!$BB:$BB,"YES",RESIDENTS!$AO:$AO,"&lt;="&amp;BI$40,RESIDENTS!$H:$H,"",RESIDENTS!$I:$I,"&gt;="&amp;BI$39)+
COUNTIFS(RESIDENTS!$BB:$BB,"YES",RESIDENTS!$AO:$AO,"&lt;="&amp;BI$40,RESIDENTS!$H:$H,"&lt;="&amp;BI$40,RESIDENTS!$I:$I,"")+
COUNTIFS(RESIDENTS!$BB:$BB,"YES",RESIDENTS!$AO:$AO,"&lt;="&amp;BI$40,RESIDENTS!$H:$H,"&lt;="&amp;BI$40,RESIDENTS!$I:$I,"&gt;="&amp;BI$39))</f>
        <v/>
      </c>
      <c r="BJ63" s="18" t="str">
        <f ca="1">IF(BJ$40="","",COUNTIFS(RESIDENTS!$BB:$BB,"YES",RESIDENTS!$AO:$AO,"&lt;="&amp;BJ$40,RESIDENTS!$H:$H,"",RESIDENTS!$I:$I,"")+
COUNTIFS(RESIDENTS!$BB:$BB,"YES",RESIDENTS!$AO:$AO,"&lt;="&amp;BJ$40,RESIDENTS!$H:$H,"",RESIDENTS!$I:$I,"&gt;="&amp;BJ$39)+
COUNTIFS(RESIDENTS!$BB:$BB,"YES",RESIDENTS!$AO:$AO,"&lt;="&amp;BJ$40,RESIDENTS!$H:$H,"&lt;="&amp;BJ$40,RESIDENTS!$I:$I,"")+
COUNTIFS(RESIDENTS!$BB:$BB,"YES",RESIDENTS!$AO:$AO,"&lt;="&amp;BJ$40,RESIDENTS!$H:$H,"&lt;="&amp;BJ$40,RESIDENTS!$I:$I,"&gt;="&amp;BJ$39))</f>
        <v/>
      </c>
      <c r="BK63" s="18" t="str">
        <f ca="1">IF(BK$40="","",COUNTIFS(RESIDENTS!$BB:$BB,"YES",RESIDENTS!$AO:$AO,"&lt;="&amp;BK$40,RESIDENTS!$H:$H,"",RESIDENTS!$I:$I,"")+
COUNTIFS(RESIDENTS!$BB:$BB,"YES",RESIDENTS!$AO:$AO,"&lt;="&amp;BK$40,RESIDENTS!$H:$H,"",RESIDENTS!$I:$I,"&gt;="&amp;BK$39)+
COUNTIFS(RESIDENTS!$BB:$BB,"YES",RESIDENTS!$AO:$AO,"&lt;="&amp;BK$40,RESIDENTS!$H:$H,"&lt;="&amp;BK$40,RESIDENTS!$I:$I,"")+
COUNTIFS(RESIDENTS!$BB:$BB,"YES",RESIDENTS!$AO:$AO,"&lt;="&amp;BK$40,RESIDENTS!$H:$H,"&lt;="&amp;BK$40,RESIDENTS!$I:$I,"&gt;="&amp;BK$39))</f>
        <v/>
      </c>
      <c r="BL63" s="18" t="str">
        <f ca="1">IF(BL$40="","",COUNTIFS(RESIDENTS!$BB:$BB,"YES",RESIDENTS!$AO:$AO,"&lt;="&amp;BL$40,RESIDENTS!$H:$H,"",RESIDENTS!$I:$I,"")+
COUNTIFS(RESIDENTS!$BB:$BB,"YES",RESIDENTS!$AO:$AO,"&lt;="&amp;BL$40,RESIDENTS!$H:$H,"",RESIDENTS!$I:$I,"&gt;="&amp;BL$39)+
COUNTIFS(RESIDENTS!$BB:$BB,"YES",RESIDENTS!$AO:$AO,"&lt;="&amp;BL$40,RESIDENTS!$H:$H,"&lt;="&amp;BL$40,RESIDENTS!$I:$I,"")+
COUNTIFS(RESIDENTS!$BB:$BB,"YES",RESIDENTS!$AO:$AO,"&lt;="&amp;BL$40,RESIDENTS!$H:$H,"&lt;="&amp;BL$40,RESIDENTS!$I:$I,"&gt;="&amp;BL$39))</f>
        <v/>
      </c>
      <c r="BM63" s="18" t="str">
        <f ca="1">IF(BM$40="","",COUNTIFS(RESIDENTS!$BB:$BB,"YES",RESIDENTS!$AO:$AO,"&lt;="&amp;BM$40,RESIDENTS!$H:$H,"",RESIDENTS!$I:$I,"")+
COUNTIFS(RESIDENTS!$BB:$BB,"YES",RESIDENTS!$AO:$AO,"&lt;="&amp;BM$40,RESIDENTS!$H:$H,"",RESIDENTS!$I:$I,"&gt;="&amp;BM$39)+
COUNTIFS(RESIDENTS!$BB:$BB,"YES",RESIDENTS!$AO:$AO,"&lt;="&amp;BM$40,RESIDENTS!$H:$H,"&lt;="&amp;BM$40,RESIDENTS!$I:$I,"")+
COUNTIFS(RESIDENTS!$BB:$BB,"YES",RESIDENTS!$AO:$AO,"&lt;="&amp;BM$40,RESIDENTS!$H:$H,"&lt;="&amp;BM$40,RESIDENTS!$I:$I,"&gt;="&amp;BM$39))</f>
        <v/>
      </c>
      <c r="BN63" s="18" t="str">
        <f ca="1">IF(BN$40="","",COUNTIFS(RESIDENTS!$BB:$BB,"YES",RESIDENTS!$AO:$AO,"&lt;="&amp;BN$40,RESIDENTS!$H:$H,"",RESIDENTS!$I:$I,"")+
COUNTIFS(RESIDENTS!$BB:$BB,"YES",RESIDENTS!$AO:$AO,"&lt;="&amp;BN$40,RESIDENTS!$H:$H,"",RESIDENTS!$I:$I,"&gt;="&amp;BN$39)+
COUNTIFS(RESIDENTS!$BB:$BB,"YES",RESIDENTS!$AO:$AO,"&lt;="&amp;BN$40,RESIDENTS!$H:$H,"&lt;="&amp;BN$40,RESIDENTS!$I:$I,"")+
COUNTIFS(RESIDENTS!$BB:$BB,"YES",RESIDENTS!$AO:$AO,"&lt;="&amp;BN$40,RESIDENTS!$H:$H,"&lt;="&amp;BN$40,RESIDENTS!$I:$I,"&gt;="&amp;BN$39))</f>
        <v/>
      </c>
      <c r="BO63" s="18" t="str">
        <f ca="1">IF(BO$40="","",COUNTIFS(RESIDENTS!$BB:$BB,"YES",RESIDENTS!$AO:$AO,"&lt;="&amp;BO$40,RESIDENTS!$H:$H,"",RESIDENTS!$I:$I,"")+
COUNTIFS(RESIDENTS!$BB:$BB,"YES",RESIDENTS!$AO:$AO,"&lt;="&amp;BO$40,RESIDENTS!$H:$H,"",RESIDENTS!$I:$I,"&gt;="&amp;BO$39)+
COUNTIFS(RESIDENTS!$BB:$BB,"YES",RESIDENTS!$AO:$AO,"&lt;="&amp;BO$40,RESIDENTS!$H:$H,"&lt;="&amp;BO$40,RESIDENTS!$I:$I,"")+
COUNTIFS(RESIDENTS!$BB:$BB,"YES",RESIDENTS!$AO:$AO,"&lt;="&amp;BO$40,RESIDENTS!$H:$H,"&lt;="&amp;BO$40,RESIDENTS!$I:$I,"&gt;="&amp;BO$39))</f>
        <v/>
      </c>
      <c r="BP63" s="18" t="str">
        <f ca="1">IF(BP$40="","",COUNTIFS(RESIDENTS!$BB:$BB,"YES",RESIDENTS!$AO:$AO,"&lt;="&amp;BP$40,RESIDENTS!$H:$H,"",RESIDENTS!$I:$I,"")+
COUNTIFS(RESIDENTS!$BB:$BB,"YES",RESIDENTS!$AO:$AO,"&lt;="&amp;BP$40,RESIDENTS!$H:$H,"",RESIDENTS!$I:$I,"&gt;="&amp;BP$39)+
COUNTIFS(RESIDENTS!$BB:$BB,"YES",RESIDENTS!$AO:$AO,"&lt;="&amp;BP$40,RESIDENTS!$H:$H,"&lt;="&amp;BP$40,RESIDENTS!$I:$I,"")+
COUNTIFS(RESIDENTS!$BB:$BB,"YES",RESIDENTS!$AO:$AO,"&lt;="&amp;BP$40,RESIDENTS!$H:$H,"&lt;="&amp;BP$40,RESIDENTS!$I:$I,"&gt;="&amp;BP$39))</f>
        <v/>
      </c>
      <c r="BQ63" s="18" t="str">
        <f ca="1">IF(BQ$40="","",COUNTIFS(RESIDENTS!$BB:$BB,"YES",RESIDENTS!$AO:$AO,"&lt;="&amp;BQ$40,RESIDENTS!$H:$H,"",RESIDENTS!$I:$I,"")+
COUNTIFS(RESIDENTS!$BB:$BB,"YES",RESIDENTS!$AO:$AO,"&lt;="&amp;BQ$40,RESIDENTS!$H:$H,"",RESIDENTS!$I:$I,"&gt;="&amp;BQ$39)+
COUNTIFS(RESIDENTS!$BB:$BB,"YES",RESIDENTS!$AO:$AO,"&lt;="&amp;BQ$40,RESIDENTS!$H:$H,"&lt;="&amp;BQ$40,RESIDENTS!$I:$I,"")+
COUNTIFS(RESIDENTS!$BB:$BB,"YES",RESIDENTS!$AO:$AO,"&lt;="&amp;BQ$40,RESIDENTS!$H:$H,"&lt;="&amp;BQ$40,RESIDENTS!$I:$I,"&gt;="&amp;BQ$39))</f>
        <v/>
      </c>
      <c r="BR63" s="18" t="str">
        <f ca="1">IF(BR$40="","",COUNTIFS(RESIDENTS!$BB:$BB,"YES",RESIDENTS!$AO:$AO,"&lt;="&amp;BR$40,RESIDENTS!$H:$H,"",RESIDENTS!$I:$I,"")+
COUNTIFS(RESIDENTS!$BB:$BB,"YES",RESIDENTS!$AO:$AO,"&lt;="&amp;BR$40,RESIDENTS!$H:$H,"",RESIDENTS!$I:$I,"&gt;="&amp;BR$39)+
COUNTIFS(RESIDENTS!$BB:$BB,"YES",RESIDENTS!$AO:$AO,"&lt;="&amp;BR$40,RESIDENTS!$H:$H,"&lt;="&amp;BR$40,RESIDENTS!$I:$I,"")+
COUNTIFS(RESIDENTS!$BB:$BB,"YES",RESIDENTS!$AO:$AO,"&lt;="&amp;BR$40,RESIDENTS!$H:$H,"&lt;="&amp;BR$40,RESIDENTS!$I:$I,"&gt;="&amp;BR$39))</f>
        <v/>
      </c>
      <c r="BS63" s="18" t="str">
        <f ca="1">IF(BS$40="","",COUNTIFS(RESIDENTS!$BB:$BB,"YES",RESIDENTS!$AO:$AO,"&lt;="&amp;BS$40,RESIDENTS!$H:$H,"",RESIDENTS!$I:$I,"")+
COUNTIFS(RESIDENTS!$BB:$BB,"YES",RESIDENTS!$AO:$AO,"&lt;="&amp;BS$40,RESIDENTS!$H:$H,"",RESIDENTS!$I:$I,"&gt;="&amp;BS$39)+
COUNTIFS(RESIDENTS!$BB:$BB,"YES",RESIDENTS!$AO:$AO,"&lt;="&amp;BS$40,RESIDENTS!$H:$H,"&lt;="&amp;BS$40,RESIDENTS!$I:$I,"")+
COUNTIFS(RESIDENTS!$BB:$BB,"YES",RESIDENTS!$AO:$AO,"&lt;="&amp;BS$40,RESIDENTS!$H:$H,"&lt;="&amp;BS$40,RESIDENTS!$I:$I,"&gt;="&amp;BS$39))</f>
        <v/>
      </c>
      <c r="BT63" s="18" t="str">
        <f ca="1">IF(BT$40="","",COUNTIFS(RESIDENTS!$BB:$BB,"YES",RESIDENTS!$AO:$AO,"&lt;="&amp;BT$40,RESIDENTS!$H:$H,"",RESIDENTS!$I:$I,"")+
COUNTIFS(RESIDENTS!$BB:$BB,"YES",RESIDENTS!$AO:$AO,"&lt;="&amp;BT$40,RESIDENTS!$H:$H,"",RESIDENTS!$I:$I,"&gt;="&amp;BT$39)+
COUNTIFS(RESIDENTS!$BB:$BB,"YES",RESIDENTS!$AO:$AO,"&lt;="&amp;BT$40,RESIDENTS!$H:$H,"&lt;="&amp;BT$40,RESIDENTS!$I:$I,"")+
COUNTIFS(RESIDENTS!$BB:$BB,"YES",RESIDENTS!$AO:$AO,"&lt;="&amp;BT$40,RESIDENTS!$H:$H,"&lt;="&amp;BT$40,RESIDENTS!$I:$I,"&gt;="&amp;BT$39))</f>
        <v/>
      </c>
      <c r="BU63" s="18" t="str">
        <f ca="1">IF(BU$40="","",COUNTIFS(RESIDENTS!$BB:$BB,"YES",RESIDENTS!$AO:$AO,"&lt;="&amp;BU$40,RESIDENTS!$H:$H,"",RESIDENTS!$I:$I,"")+
COUNTIFS(RESIDENTS!$BB:$BB,"YES",RESIDENTS!$AO:$AO,"&lt;="&amp;BU$40,RESIDENTS!$H:$H,"",RESIDENTS!$I:$I,"&gt;="&amp;BU$39)+
COUNTIFS(RESIDENTS!$BB:$BB,"YES",RESIDENTS!$AO:$AO,"&lt;="&amp;BU$40,RESIDENTS!$H:$H,"&lt;="&amp;BU$40,RESIDENTS!$I:$I,"")+
COUNTIFS(RESIDENTS!$BB:$BB,"YES",RESIDENTS!$AO:$AO,"&lt;="&amp;BU$40,RESIDENTS!$H:$H,"&lt;="&amp;BU$40,RESIDENTS!$I:$I,"&gt;="&amp;BU$39))</f>
        <v/>
      </c>
      <c r="BV63" s="18" t="str">
        <f ca="1">IF(BV$40="","",COUNTIFS(RESIDENTS!$BB:$BB,"YES",RESIDENTS!$AO:$AO,"&lt;="&amp;BV$40,RESIDENTS!$H:$H,"",RESIDENTS!$I:$I,"")+
COUNTIFS(RESIDENTS!$BB:$BB,"YES",RESIDENTS!$AO:$AO,"&lt;="&amp;BV$40,RESIDENTS!$H:$H,"",RESIDENTS!$I:$I,"&gt;="&amp;BV$39)+
COUNTIFS(RESIDENTS!$BB:$BB,"YES",RESIDENTS!$AO:$AO,"&lt;="&amp;BV$40,RESIDENTS!$H:$H,"&lt;="&amp;BV$40,RESIDENTS!$I:$I,"")+
COUNTIFS(RESIDENTS!$BB:$BB,"YES",RESIDENTS!$AO:$AO,"&lt;="&amp;BV$40,RESIDENTS!$H:$H,"&lt;="&amp;BV$40,RESIDENTS!$I:$I,"&gt;="&amp;BV$39))</f>
        <v/>
      </c>
      <c r="BW63" s="18" t="str">
        <f ca="1">IF(BW$40="","",COUNTIFS(RESIDENTS!$BB:$BB,"YES",RESIDENTS!$AO:$AO,"&lt;="&amp;BW$40,RESIDENTS!$H:$H,"",RESIDENTS!$I:$I,"")+
COUNTIFS(RESIDENTS!$BB:$BB,"YES",RESIDENTS!$AO:$AO,"&lt;="&amp;BW$40,RESIDENTS!$H:$H,"",RESIDENTS!$I:$I,"&gt;="&amp;BW$39)+
COUNTIFS(RESIDENTS!$BB:$BB,"YES",RESIDENTS!$AO:$AO,"&lt;="&amp;BW$40,RESIDENTS!$H:$H,"&lt;="&amp;BW$40,RESIDENTS!$I:$I,"")+
COUNTIFS(RESIDENTS!$BB:$BB,"YES",RESIDENTS!$AO:$AO,"&lt;="&amp;BW$40,RESIDENTS!$H:$H,"&lt;="&amp;BW$40,RESIDENTS!$I:$I,"&gt;="&amp;BW$39))</f>
        <v/>
      </c>
      <c r="BX63" s="18" t="str">
        <f ca="1">IF(BX$40="","",COUNTIFS(RESIDENTS!$BB:$BB,"YES",RESIDENTS!$AO:$AO,"&lt;="&amp;BX$40,RESIDENTS!$H:$H,"",RESIDENTS!$I:$I,"")+
COUNTIFS(RESIDENTS!$BB:$BB,"YES",RESIDENTS!$AO:$AO,"&lt;="&amp;BX$40,RESIDENTS!$H:$H,"",RESIDENTS!$I:$I,"&gt;="&amp;BX$39)+
COUNTIFS(RESIDENTS!$BB:$BB,"YES",RESIDENTS!$AO:$AO,"&lt;="&amp;BX$40,RESIDENTS!$H:$H,"&lt;="&amp;BX$40,RESIDENTS!$I:$I,"")+
COUNTIFS(RESIDENTS!$BB:$BB,"YES",RESIDENTS!$AO:$AO,"&lt;="&amp;BX$40,RESIDENTS!$H:$H,"&lt;="&amp;BX$40,RESIDENTS!$I:$I,"&gt;="&amp;BX$39))</f>
        <v/>
      </c>
      <c r="BY63" s="18" t="str">
        <f ca="1">IF(BY$40="","",COUNTIFS(RESIDENTS!$BB:$BB,"YES",RESIDENTS!$AO:$AO,"&lt;="&amp;BY$40,RESIDENTS!$H:$H,"",RESIDENTS!$I:$I,"")+
COUNTIFS(RESIDENTS!$BB:$BB,"YES",RESIDENTS!$AO:$AO,"&lt;="&amp;BY$40,RESIDENTS!$H:$H,"",RESIDENTS!$I:$I,"&gt;="&amp;BY$39)+
COUNTIFS(RESIDENTS!$BB:$BB,"YES",RESIDENTS!$AO:$AO,"&lt;="&amp;BY$40,RESIDENTS!$H:$H,"&lt;="&amp;BY$40,RESIDENTS!$I:$I,"")+
COUNTIFS(RESIDENTS!$BB:$BB,"YES",RESIDENTS!$AO:$AO,"&lt;="&amp;BY$40,RESIDENTS!$H:$H,"&lt;="&amp;BY$40,RESIDENTS!$I:$I,"&gt;="&amp;BY$39))</f>
        <v/>
      </c>
      <c r="BZ63" s="18" t="str">
        <f ca="1">IF(BZ$40="","",COUNTIFS(RESIDENTS!$BB:$BB,"YES",RESIDENTS!$AO:$AO,"&lt;="&amp;BZ$40,RESIDENTS!$H:$H,"",RESIDENTS!$I:$I,"")+
COUNTIFS(RESIDENTS!$BB:$BB,"YES",RESIDENTS!$AO:$AO,"&lt;="&amp;BZ$40,RESIDENTS!$H:$H,"",RESIDENTS!$I:$I,"&gt;="&amp;BZ$39)+
COUNTIFS(RESIDENTS!$BB:$BB,"YES",RESIDENTS!$AO:$AO,"&lt;="&amp;BZ$40,RESIDENTS!$H:$H,"&lt;="&amp;BZ$40,RESIDENTS!$I:$I,"")+
COUNTIFS(RESIDENTS!$BB:$BB,"YES",RESIDENTS!$AO:$AO,"&lt;="&amp;BZ$40,RESIDENTS!$H:$H,"&lt;="&amp;BZ$40,RESIDENTS!$I:$I,"&gt;="&amp;BZ$39))</f>
        <v/>
      </c>
      <c r="CA63" s="18" t="str">
        <f ca="1">IF(CA$40="","",COUNTIFS(RESIDENTS!$BB:$BB,"YES",RESIDENTS!$AO:$AO,"&lt;="&amp;CA$40,RESIDENTS!$H:$H,"",RESIDENTS!$I:$I,"")+
COUNTIFS(RESIDENTS!$BB:$BB,"YES",RESIDENTS!$AO:$AO,"&lt;="&amp;CA$40,RESIDENTS!$H:$H,"",RESIDENTS!$I:$I,"&gt;="&amp;CA$39)+
COUNTIFS(RESIDENTS!$BB:$BB,"YES",RESIDENTS!$AO:$AO,"&lt;="&amp;CA$40,RESIDENTS!$H:$H,"&lt;="&amp;CA$40,RESIDENTS!$I:$I,"")+
COUNTIFS(RESIDENTS!$BB:$BB,"YES",RESIDENTS!$AO:$AO,"&lt;="&amp;CA$40,RESIDENTS!$H:$H,"&lt;="&amp;CA$40,RESIDENTS!$I:$I,"&gt;="&amp;CA$39))</f>
        <v/>
      </c>
      <c r="CB63" s="18" t="str">
        <f ca="1">IF(CB$40="","",COUNTIFS(RESIDENTS!$BB:$BB,"YES",RESIDENTS!$AO:$AO,"&lt;="&amp;CB$40,RESIDENTS!$H:$H,"",RESIDENTS!$I:$I,"")+
COUNTIFS(RESIDENTS!$BB:$BB,"YES",RESIDENTS!$AO:$AO,"&lt;="&amp;CB$40,RESIDENTS!$H:$H,"",RESIDENTS!$I:$I,"&gt;="&amp;CB$39)+
COUNTIFS(RESIDENTS!$BB:$BB,"YES",RESIDENTS!$AO:$AO,"&lt;="&amp;CB$40,RESIDENTS!$H:$H,"&lt;="&amp;CB$40,RESIDENTS!$I:$I,"")+
COUNTIFS(RESIDENTS!$BB:$BB,"YES",RESIDENTS!$AO:$AO,"&lt;="&amp;CB$40,RESIDENTS!$H:$H,"&lt;="&amp;CB$40,RESIDENTS!$I:$I,"&gt;="&amp;CB$39))</f>
        <v/>
      </c>
      <c r="CC63" s="18" t="str">
        <f ca="1">IF(CC$40="","",COUNTIFS(RESIDENTS!$BB:$BB,"YES",RESIDENTS!$AO:$AO,"&lt;="&amp;CC$40,RESIDENTS!$H:$H,"",RESIDENTS!$I:$I,"")+
COUNTIFS(RESIDENTS!$BB:$BB,"YES",RESIDENTS!$AO:$AO,"&lt;="&amp;CC$40,RESIDENTS!$H:$H,"",RESIDENTS!$I:$I,"&gt;="&amp;CC$39)+
COUNTIFS(RESIDENTS!$BB:$BB,"YES",RESIDENTS!$AO:$AO,"&lt;="&amp;CC$40,RESIDENTS!$H:$H,"&lt;="&amp;CC$40,RESIDENTS!$I:$I,"")+
COUNTIFS(RESIDENTS!$BB:$BB,"YES",RESIDENTS!$AO:$AO,"&lt;="&amp;CC$40,RESIDENTS!$H:$H,"&lt;="&amp;CC$40,RESIDENTS!$I:$I,"&gt;="&amp;CC$39))</f>
        <v/>
      </c>
      <c r="CD63" s="18" t="str">
        <f ca="1">IF(CD$40="","",COUNTIFS(RESIDENTS!$BB:$BB,"YES",RESIDENTS!$AO:$AO,"&lt;="&amp;CD$40,RESIDENTS!$H:$H,"",RESIDENTS!$I:$I,"")+
COUNTIFS(RESIDENTS!$BB:$BB,"YES",RESIDENTS!$AO:$AO,"&lt;="&amp;CD$40,RESIDENTS!$H:$H,"",RESIDENTS!$I:$I,"&gt;="&amp;CD$39)+
COUNTIFS(RESIDENTS!$BB:$BB,"YES",RESIDENTS!$AO:$AO,"&lt;="&amp;CD$40,RESIDENTS!$H:$H,"&lt;="&amp;CD$40,RESIDENTS!$I:$I,"")+
COUNTIFS(RESIDENTS!$BB:$BB,"YES",RESIDENTS!$AO:$AO,"&lt;="&amp;CD$40,RESIDENTS!$H:$H,"&lt;="&amp;CD$40,RESIDENTS!$I:$I,"&gt;="&amp;CD$39))</f>
        <v/>
      </c>
      <c r="CE63" s="18" t="str">
        <f ca="1">IF(CE$40="","",COUNTIFS(RESIDENTS!$BB:$BB,"YES",RESIDENTS!$AO:$AO,"&lt;="&amp;CE$40,RESIDENTS!$H:$H,"",RESIDENTS!$I:$I,"")+
COUNTIFS(RESIDENTS!$BB:$BB,"YES",RESIDENTS!$AO:$AO,"&lt;="&amp;CE$40,RESIDENTS!$H:$H,"",RESIDENTS!$I:$I,"&gt;="&amp;CE$39)+
COUNTIFS(RESIDENTS!$BB:$BB,"YES",RESIDENTS!$AO:$AO,"&lt;="&amp;CE$40,RESIDENTS!$H:$H,"&lt;="&amp;CE$40,RESIDENTS!$I:$I,"")+
COUNTIFS(RESIDENTS!$BB:$BB,"YES",RESIDENTS!$AO:$AO,"&lt;="&amp;CE$40,RESIDENTS!$H:$H,"&lt;="&amp;CE$40,RESIDENTS!$I:$I,"&gt;="&amp;CE$39))</f>
        <v/>
      </c>
      <c r="CF63" s="18" t="str">
        <f ca="1">IF(CF$40="","",COUNTIFS(RESIDENTS!$BB:$BB,"YES",RESIDENTS!$AO:$AO,"&lt;="&amp;CF$40,RESIDENTS!$H:$H,"",RESIDENTS!$I:$I,"")+
COUNTIFS(RESIDENTS!$BB:$BB,"YES",RESIDENTS!$AO:$AO,"&lt;="&amp;CF$40,RESIDENTS!$H:$H,"",RESIDENTS!$I:$I,"&gt;="&amp;CF$39)+
COUNTIFS(RESIDENTS!$BB:$BB,"YES",RESIDENTS!$AO:$AO,"&lt;="&amp;CF$40,RESIDENTS!$H:$H,"&lt;="&amp;CF$40,RESIDENTS!$I:$I,"")+
COUNTIFS(RESIDENTS!$BB:$BB,"YES",RESIDENTS!$AO:$AO,"&lt;="&amp;CF$40,RESIDENTS!$H:$H,"&lt;="&amp;CF$40,RESIDENTS!$I:$I,"&gt;="&amp;CF$39))</f>
        <v/>
      </c>
      <c r="CG63" s="18" t="str">
        <f ca="1">IF(CG$40="","",COUNTIFS(RESIDENTS!$BB:$BB,"YES",RESIDENTS!$AO:$AO,"&lt;="&amp;CG$40,RESIDENTS!$H:$H,"",RESIDENTS!$I:$I,"")+
COUNTIFS(RESIDENTS!$BB:$BB,"YES",RESIDENTS!$AO:$AO,"&lt;="&amp;CG$40,RESIDENTS!$H:$H,"",RESIDENTS!$I:$I,"&gt;="&amp;CG$39)+
COUNTIFS(RESIDENTS!$BB:$BB,"YES",RESIDENTS!$AO:$AO,"&lt;="&amp;CG$40,RESIDENTS!$H:$H,"&lt;="&amp;CG$40,RESIDENTS!$I:$I,"")+
COUNTIFS(RESIDENTS!$BB:$BB,"YES",RESIDENTS!$AO:$AO,"&lt;="&amp;CG$40,RESIDENTS!$H:$H,"&lt;="&amp;CG$40,RESIDENTS!$I:$I,"&gt;="&amp;CG$39))</f>
        <v/>
      </c>
      <c r="CH63" s="18" t="str">
        <f ca="1">IF(CH$40="","",COUNTIFS(RESIDENTS!$BB:$BB,"YES",RESIDENTS!$AO:$AO,"&lt;="&amp;CH$40,RESIDENTS!$H:$H,"",RESIDENTS!$I:$I,"")+
COUNTIFS(RESIDENTS!$BB:$BB,"YES",RESIDENTS!$AO:$AO,"&lt;="&amp;CH$40,RESIDENTS!$H:$H,"",RESIDENTS!$I:$I,"&gt;="&amp;CH$39)+
COUNTIFS(RESIDENTS!$BB:$BB,"YES",RESIDENTS!$AO:$AO,"&lt;="&amp;CH$40,RESIDENTS!$H:$H,"&lt;="&amp;CH$40,RESIDENTS!$I:$I,"")+
COUNTIFS(RESIDENTS!$BB:$BB,"YES",RESIDENTS!$AO:$AO,"&lt;="&amp;CH$40,RESIDENTS!$H:$H,"&lt;="&amp;CH$40,RESIDENTS!$I:$I,"&gt;="&amp;CH$39))</f>
        <v/>
      </c>
      <c r="CI63" s="18" t="str">
        <f ca="1">IF(CI$40="","",COUNTIFS(RESIDENTS!$BB:$BB,"YES",RESIDENTS!$AO:$AO,"&lt;="&amp;CI$40,RESIDENTS!$H:$H,"",RESIDENTS!$I:$I,"")+
COUNTIFS(RESIDENTS!$BB:$BB,"YES",RESIDENTS!$AO:$AO,"&lt;="&amp;CI$40,RESIDENTS!$H:$H,"",RESIDENTS!$I:$I,"&gt;="&amp;CI$39)+
COUNTIFS(RESIDENTS!$BB:$BB,"YES",RESIDENTS!$AO:$AO,"&lt;="&amp;CI$40,RESIDENTS!$H:$H,"&lt;="&amp;CI$40,RESIDENTS!$I:$I,"")+
COUNTIFS(RESIDENTS!$BB:$BB,"YES",RESIDENTS!$AO:$AO,"&lt;="&amp;CI$40,RESIDENTS!$H:$H,"&lt;="&amp;CI$40,RESIDENTS!$I:$I,"&gt;="&amp;CI$39))</f>
        <v/>
      </c>
      <c r="CJ63" s="18" t="str">
        <f ca="1">IF(CJ$40="","",COUNTIFS(RESIDENTS!$BB:$BB,"YES",RESIDENTS!$AO:$AO,"&lt;="&amp;CJ$40,RESIDENTS!$H:$H,"",RESIDENTS!$I:$I,"")+
COUNTIFS(RESIDENTS!$BB:$BB,"YES",RESIDENTS!$AO:$AO,"&lt;="&amp;CJ$40,RESIDENTS!$H:$H,"",RESIDENTS!$I:$I,"&gt;="&amp;CJ$39)+
COUNTIFS(RESIDENTS!$BB:$BB,"YES",RESIDENTS!$AO:$AO,"&lt;="&amp;CJ$40,RESIDENTS!$H:$H,"&lt;="&amp;CJ$40,RESIDENTS!$I:$I,"")+
COUNTIFS(RESIDENTS!$BB:$BB,"YES",RESIDENTS!$AO:$AO,"&lt;="&amp;CJ$40,RESIDENTS!$H:$H,"&lt;="&amp;CJ$40,RESIDENTS!$I:$I,"&gt;="&amp;CJ$39))</f>
        <v/>
      </c>
      <c r="CK63" s="18" t="str">
        <f ca="1">IF(CK$40="","",COUNTIFS(RESIDENTS!$BB:$BB,"YES",RESIDENTS!$AO:$AO,"&lt;="&amp;CK$40,RESIDENTS!$H:$H,"",RESIDENTS!$I:$I,"")+
COUNTIFS(RESIDENTS!$BB:$BB,"YES",RESIDENTS!$AO:$AO,"&lt;="&amp;CK$40,RESIDENTS!$H:$H,"",RESIDENTS!$I:$I,"&gt;="&amp;CK$39)+
COUNTIFS(RESIDENTS!$BB:$BB,"YES",RESIDENTS!$AO:$AO,"&lt;="&amp;CK$40,RESIDENTS!$H:$H,"&lt;="&amp;CK$40,RESIDENTS!$I:$I,"")+
COUNTIFS(RESIDENTS!$BB:$BB,"YES",RESIDENTS!$AO:$AO,"&lt;="&amp;CK$40,RESIDENTS!$H:$H,"&lt;="&amp;CK$40,RESIDENTS!$I:$I,"&gt;="&amp;CK$39))</f>
        <v/>
      </c>
      <c r="CL63" s="18" t="str">
        <f ca="1">IF(CL$40="","",COUNTIFS(RESIDENTS!$BB:$BB,"YES",RESIDENTS!$AO:$AO,"&lt;="&amp;CL$40,RESIDENTS!$H:$H,"",RESIDENTS!$I:$I,"")+
COUNTIFS(RESIDENTS!$BB:$BB,"YES",RESIDENTS!$AO:$AO,"&lt;="&amp;CL$40,RESIDENTS!$H:$H,"",RESIDENTS!$I:$I,"&gt;="&amp;CL$39)+
COUNTIFS(RESIDENTS!$BB:$BB,"YES",RESIDENTS!$AO:$AO,"&lt;="&amp;CL$40,RESIDENTS!$H:$H,"&lt;="&amp;CL$40,RESIDENTS!$I:$I,"")+
COUNTIFS(RESIDENTS!$BB:$BB,"YES",RESIDENTS!$AO:$AO,"&lt;="&amp;CL$40,RESIDENTS!$H:$H,"&lt;="&amp;CL$40,RESIDENTS!$I:$I,"&gt;="&amp;CL$39))</f>
        <v/>
      </c>
      <c r="CM63" s="18" t="str">
        <f ca="1">IF(CM$40="","",COUNTIFS(RESIDENTS!$BB:$BB,"YES",RESIDENTS!$AO:$AO,"&lt;="&amp;CM$40,RESIDENTS!$H:$H,"",RESIDENTS!$I:$I,"")+
COUNTIFS(RESIDENTS!$BB:$BB,"YES",RESIDENTS!$AO:$AO,"&lt;="&amp;CM$40,RESIDENTS!$H:$H,"",RESIDENTS!$I:$I,"&gt;="&amp;CM$39)+
COUNTIFS(RESIDENTS!$BB:$BB,"YES",RESIDENTS!$AO:$AO,"&lt;="&amp;CM$40,RESIDENTS!$H:$H,"&lt;="&amp;CM$40,RESIDENTS!$I:$I,"")+
COUNTIFS(RESIDENTS!$BB:$BB,"YES",RESIDENTS!$AO:$AO,"&lt;="&amp;CM$40,RESIDENTS!$H:$H,"&lt;="&amp;CM$40,RESIDENTS!$I:$I,"&gt;="&amp;CM$39))</f>
        <v/>
      </c>
      <c r="CN63" s="18" t="str">
        <f ca="1">IF(CN$40="","",COUNTIFS(RESIDENTS!$BB:$BB,"YES",RESIDENTS!$AO:$AO,"&lt;="&amp;CN$40,RESIDENTS!$H:$H,"",RESIDENTS!$I:$I,"")+
COUNTIFS(RESIDENTS!$BB:$BB,"YES",RESIDENTS!$AO:$AO,"&lt;="&amp;CN$40,RESIDENTS!$H:$H,"",RESIDENTS!$I:$I,"&gt;="&amp;CN$39)+
COUNTIFS(RESIDENTS!$BB:$BB,"YES",RESIDENTS!$AO:$AO,"&lt;="&amp;CN$40,RESIDENTS!$H:$H,"&lt;="&amp;CN$40,RESIDENTS!$I:$I,"")+
COUNTIFS(RESIDENTS!$BB:$BB,"YES",RESIDENTS!$AO:$AO,"&lt;="&amp;CN$40,RESIDENTS!$H:$H,"&lt;="&amp;CN$40,RESIDENTS!$I:$I,"&gt;="&amp;CN$39))</f>
        <v/>
      </c>
      <c r="CO63" s="18" t="str">
        <f ca="1">IF(CO$40="","",COUNTIFS(RESIDENTS!$BB:$BB,"YES",RESIDENTS!$AO:$AO,"&lt;="&amp;CO$40,RESIDENTS!$H:$H,"",RESIDENTS!$I:$I,"")+
COUNTIFS(RESIDENTS!$BB:$BB,"YES",RESIDENTS!$AO:$AO,"&lt;="&amp;CO$40,RESIDENTS!$H:$H,"",RESIDENTS!$I:$I,"&gt;="&amp;CO$39)+
COUNTIFS(RESIDENTS!$BB:$BB,"YES",RESIDENTS!$AO:$AO,"&lt;="&amp;CO$40,RESIDENTS!$H:$H,"&lt;="&amp;CO$40,RESIDENTS!$I:$I,"")+
COUNTIFS(RESIDENTS!$BB:$BB,"YES",RESIDENTS!$AO:$AO,"&lt;="&amp;CO$40,RESIDENTS!$H:$H,"&lt;="&amp;CO$40,RESIDENTS!$I:$I,"&gt;="&amp;CO$39))</f>
        <v/>
      </c>
      <c r="CP63" s="18" t="str">
        <f ca="1">IF(CP$40="","",COUNTIFS(RESIDENTS!$BB:$BB,"YES",RESIDENTS!$AO:$AO,"&lt;="&amp;CP$40,RESIDENTS!$H:$H,"",RESIDENTS!$I:$I,"")+
COUNTIFS(RESIDENTS!$BB:$BB,"YES",RESIDENTS!$AO:$AO,"&lt;="&amp;CP$40,RESIDENTS!$H:$H,"",RESIDENTS!$I:$I,"&gt;="&amp;CP$39)+
COUNTIFS(RESIDENTS!$BB:$BB,"YES",RESIDENTS!$AO:$AO,"&lt;="&amp;CP$40,RESIDENTS!$H:$H,"&lt;="&amp;CP$40,RESIDENTS!$I:$I,"")+
COUNTIFS(RESIDENTS!$BB:$BB,"YES",RESIDENTS!$AO:$AO,"&lt;="&amp;CP$40,RESIDENTS!$H:$H,"&lt;="&amp;CP$40,RESIDENTS!$I:$I,"&gt;="&amp;CP$39))</f>
        <v/>
      </c>
      <c r="CQ63" s="18" t="str">
        <f ca="1">IF(CQ$40="","",COUNTIFS(RESIDENTS!$BB:$BB,"YES",RESIDENTS!$AO:$AO,"&lt;="&amp;CQ$40,RESIDENTS!$H:$H,"",RESIDENTS!$I:$I,"")+
COUNTIFS(RESIDENTS!$BB:$BB,"YES",RESIDENTS!$AO:$AO,"&lt;="&amp;CQ$40,RESIDENTS!$H:$H,"",RESIDENTS!$I:$I,"&gt;="&amp;CQ$39)+
COUNTIFS(RESIDENTS!$BB:$BB,"YES",RESIDENTS!$AO:$AO,"&lt;="&amp;CQ$40,RESIDENTS!$H:$H,"&lt;="&amp;CQ$40,RESIDENTS!$I:$I,"")+
COUNTIFS(RESIDENTS!$BB:$BB,"YES",RESIDENTS!$AO:$AO,"&lt;="&amp;CQ$40,RESIDENTS!$H:$H,"&lt;="&amp;CQ$40,RESIDENTS!$I:$I,"&gt;="&amp;CQ$39))</f>
        <v/>
      </c>
      <c r="CR63" s="18" t="str">
        <f ca="1">IF(CR$40="","",COUNTIFS(RESIDENTS!$BB:$BB,"YES",RESIDENTS!$AO:$AO,"&lt;="&amp;CR$40,RESIDENTS!$H:$H,"",RESIDENTS!$I:$I,"")+
COUNTIFS(RESIDENTS!$BB:$BB,"YES",RESIDENTS!$AO:$AO,"&lt;="&amp;CR$40,RESIDENTS!$H:$H,"",RESIDENTS!$I:$I,"&gt;="&amp;CR$39)+
COUNTIFS(RESIDENTS!$BB:$BB,"YES",RESIDENTS!$AO:$AO,"&lt;="&amp;CR$40,RESIDENTS!$H:$H,"&lt;="&amp;CR$40,RESIDENTS!$I:$I,"")+
COUNTIFS(RESIDENTS!$BB:$BB,"YES",RESIDENTS!$AO:$AO,"&lt;="&amp;CR$40,RESIDENTS!$H:$H,"&lt;="&amp;CR$40,RESIDENTS!$I:$I,"&gt;="&amp;CR$39))</f>
        <v/>
      </c>
      <c r="CS63" s="18" t="str">
        <f ca="1">IF(CS$40="","",COUNTIFS(RESIDENTS!$BB:$BB,"YES",RESIDENTS!$AO:$AO,"&lt;="&amp;CS$40,RESIDENTS!$H:$H,"",RESIDENTS!$I:$I,"")+
COUNTIFS(RESIDENTS!$BB:$BB,"YES",RESIDENTS!$AO:$AO,"&lt;="&amp;CS$40,RESIDENTS!$H:$H,"",RESIDENTS!$I:$I,"&gt;="&amp;CS$39)+
COUNTIFS(RESIDENTS!$BB:$BB,"YES",RESIDENTS!$AO:$AO,"&lt;="&amp;CS$40,RESIDENTS!$H:$H,"&lt;="&amp;CS$40,RESIDENTS!$I:$I,"")+
COUNTIFS(RESIDENTS!$BB:$BB,"YES",RESIDENTS!$AO:$AO,"&lt;="&amp;CS$40,RESIDENTS!$H:$H,"&lt;="&amp;CS$40,RESIDENTS!$I:$I,"&gt;="&amp;CS$39))</f>
        <v/>
      </c>
      <c r="CT63" s="18" t="str">
        <f ca="1">IF(CT$40="","",COUNTIFS(RESIDENTS!$BB:$BB,"YES",RESIDENTS!$AO:$AO,"&lt;="&amp;CT$40,RESIDENTS!$H:$H,"",RESIDENTS!$I:$I,"")+
COUNTIFS(RESIDENTS!$BB:$BB,"YES",RESIDENTS!$AO:$AO,"&lt;="&amp;CT$40,RESIDENTS!$H:$H,"",RESIDENTS!$I:$I,"&gt;="&amp;CT$39)+
COUNTIFS(RESIDENTS!$BB:$BB,"YES",RESIDENTS!$AO:$AO,"&lt;="&amp;CT$40,RESIDENTS!$H:$H,"&lt;="&amp;CT$40,RESIDENTS!$I:$I,"")+
COUNTIFS(RESIDENTS!$BB:$BB,"YES",RESIDENTS!$AO:$AO,"&lt;="&amp;CT$40,RESIDENTS!$H:$H,"&lt;="&amp;CT$40,RESIDENTS!$I:$I,"&gt;="&amp;CT$39))</f>
        <v/>
      </c>
      <c r="CU63" s="18" t="str">
        <f ca="1">IF(CU$40="","",COUNTIFS(RESIDENTS!$BB:$BB,"YES",RESIDENTS!$AO:$AO,"&lt;="&amp;CU$40,RESIDENTS!$H:$H,"",RESIDENTS!$I:$I,"")+
COUNTIFS(RESIDENTS!$BB:$BB,"YES",RESIDENTS!$AO:$AO,"&lt;="&amp;CU$40,RESIDENTS!$H:$H,"",RESIDENTS!$I:$I,"&gt;="&amp;CU$39)+
COUNTIFS(RESIDENTS!$BB:$BB,"YES",RESIDENTS!$AO:$AO,"&lt;="&amp;CU$40,RESIDENTS!$H:$H,"&lt;="&amp;CU$40,RESIDENTS!$I:$I,"")+
COUNTIFS(RESIDENTS!$BB:$BB,"YES",RESIDENTS!$AO:$AO,"&lt;="&amp;CU$40,RESIDENTS!$H:$H,"&lt;="&amp;CU$40,RESIDENTS!$I:$I,"&gt;="&amp;CU$39))</f>
        <v/>
      </c>
      <c r="CV63" s="18" t="str">
        <f ca="1">IF(CV$40="","",COUNTIFS(RESIDENTS!$BB:$BB,"YES",RESIDENTS!$AO:$AO,"&lt;="&amp;CV$40,RESIDENTS!$H:$H,"",RESIDENTS!$I:$I,"")+
COUNTIFS(RESIDENTS!$BB:$BB,"YES",RESIDENTS!$AO:$AO,"&lt;="&amp;CV$40,RESIDENTS!$H:$H,"",RESIDENTS!$I:$I,"&gt;="&amp;CV$39)+
COUNTIFS(RESIDENTS!$BB:$BB,"YES",RESIDENTS!$AO:$AO,"&lt;="&amp;CV$40,RESIDENTS!$H:$H,"&lt;="&amp;CV$40,RESIDENTS!$I:$I,"")+
COUNTIFS(RESIDENTS!$BB:$BB,"YES",RESIDENTS!$AO:$AO,"&lt;="&amp;CV$40,RESIDENTS!$H:$H,"&lt;="&amp;CV$40,RESIDENTS!$I:$I,"&gt;="&amp;CV$39))</f>
        <v/>
      </c>
      <c r="CW63" s="18" t="str">
        <f ca="1">IF(CW$40="","",COUNTIFS(RESIDENTS!$BB:$BB,"YES",RESIDENTS!$AO:$AO,"&lt;="&amp;CW$40,RESIDENTS!$H:$H,"",RESIDENTS!$I:$I,"")+
COUNTIFS(RESIDENTS!$BB:$BB,"YES",RESIDENTS!$AO:$AO,"&lt;="&amp;CW$40,RESIDENTS!$H:$H,"",RESIDENTS!$I:$I,"&gt;="&amp;CW$39)+
COUNTIFS(RESIDENTS!$BB:$BB,"YES",RESIDENTS!$AO:$AO,"&lt;="&amp;CW$40,RESIDENTS!$H:$H,"&lt;="&amp;CW$40,RESIDENTS!$I:$I,"")+
COUNTIFS(RESIDENTS!$BB:$BB,"YES",RESIDENTS!$AO:$AO,"&lt;="&amp;CW$40,RESIDENTS!$H:$H,"&lt;="&amp;CW$40,RESIDENTS!$I:$I,"&gt;="&amp;CW$39))</f>
        <v/>
      </c>
      <c r="CX63" s="18" t="str">
        <f ca="1">IF(CX$40="","",COUNTIFS(RESIDENTS!$BB:$BB,"YES",RESIDENTS!$AO:$AO,"&lt;="&amp;CX$40,RESIDENTS!$H:$H,"",RESIDENTS!$I:$I,"")+
COUNTIFS(RESIDENTS!$BB:$BB,"YES",RESIDENTS!$AO:$AO,"&lt;="&amp;CX$40,RESIDENTS!$H:$H,"",RESIDENTS!$I:$I,"&gt;="&amp;CX$39)+
COUNTIFS(RESIDENTS!$BB:$BB,"YES",RESIDENTS!$AO:$AO,"&lt;="&amp;CX$40,RESIDENTS!$H:$H,"&lt;="&amp;CX$40,RESIDENTS!$I:$I,"")+
COUNTIFS(RESIDENTS!$BB:$BB,"YES",RESIDENTS!$AO:$AO,"&lt;="&amp;CX$40,RESIDENTS!$H:$H,"&lt;="&amp;CX$40,RESIDENTS!$I:$I,"&gt;="&amp;CX$39))</f>
        <v/>
      </c>
      <c r="CY63" s="18" t="str">
        <f ca="1">IF(CY$40="","",COUNTIFS(RESIDENTS!$BB:$BB,"YES",RESIDENTS!$AO:$AO,"&lt;="&amp;CY$40,RESIDENTS!$H:$H,"",RESIDENTS!$I:$I,"")+
COUNTIFS(RESIDENTS!$BB:$BB,"YES",RESIDENTS!$AO:$AO,"&lt;="&amp;CY$40,RESIDENTS!$H:$H,"",RESIDENTS!$I:$I,"&gt;="&amp;CY$39)+
COUNTIFS(RESIDENTS!$BB:$BB,"YES",RESIDENTS!$AO:$AO,"&lt;="&amp;CY$40,RESIDENTS!$H:$H,"&lt;="&amp;CY$40,RESIDENTS!$I:$I,"")+
COUNTIFS(RESIDENTS!$BB:$BB,"YES",RESIDENTS!$AO:$AO,"&lt;="&amp;CY$40,RESIDENTS!$H:$H,"&lt;="&amp;CY$40,RESIDENTS!$I:$I,"&gt;="&amp;CY$39))</f>
        <v/>
      </c>
      <c r="CZ63" s="18" t="str">
        <f ca="1">IF(CZ$40="","",COUNTIFS(RESIDENTS!$BB:$BB,"YES",RESIDENTS!$AO:$AO,"&lt;="&amp;CZ$40,RESIDENTS!$H:$H,"",RESIDENTS!$I:$I,"")+
COUNTIFS(RESIDENTS!$BB:$BB,"YES",RESIDENTS!$AO:$AO,"&lt;="&amp;CZ$40,RESIDENTS!$H:$H,"",RESIDENTS!$I:$I,"&gt;="&amp;CZ$39)+
COUNTIFS(RESIDENTS!$BB:$BB,"YES",RESIDENTS!$AO:$AO,"&lt;="&amp;CZ$40,RESIDENTS!$H:$H,"&lt;="&amp;CZ$40,RESIDENTS!$I:$I,"")+
COUNTIFS(RESIDENTS!$BB:$BB,"YES",RESIDENTS!$AO:$AO,"&lt;="&amp;CZ$40,RESIDENTS!$H:$H,"&lt;="&amp;CZ$40,RESIDENTS!$I:$I,"&gt;="&amp;CZ$39))</f>
        <v/>
      </c>
      <c r="DA63" s="18" t="str">
        <f ca="1">IF(DA$40="","",COUNTIFS(RESIDENTS!$BB:$BB,"YES",RESIDENTS!$AO:$AO,"&lt;="&amp;DA$40,RESIDENTS!$H:$H,"",RESIDENTS!$I:$I,"")+
COUNTIFS(RESIDENTS!$BB:$BB,"YES",RESIDENTS!$AO:$AO,"&lt;="&amp;DA$40,RESIDENTS!$H:$H,"",RESIDENTS!$I:$I,"&gt;="&amp;DA$39)+
COUNTIFS(RESIDENTS!$BB:$BB,"YES",RESIDENTS!$AO:$AO,"&lt;="&amp;DA$40,RESIDENTS!$H:$H,"&lt;="&amp;DA$40,RESIDENTS!$I:$I,"")+
COUNTIFS(RESIDENTS!$BB:$BB,"YES",RESIDENTS!$AO:$AO,"&lt;="&amp;DA$40,RESIDENTS!$H:$H,"&lt;="&amp;DA$40,RESIDENTS!$I:$I,"&gt;="&amp;DA$39))</f>
        <v/>
      </c>
      <c r="DB63" s="18" t="str">
        <f ca="1">IF(DB$40="","",COUNTIFS(RESIDENTS!$BB:$BB,"YES",RESIDENTS!$AO:$AO,"&lt;="&amp;DB$40,RESIDENTS!$H:$H,"",RESIDENTS!$I:$I,"")+
COUNTIFS(RESIDENTS!$BB:$BB,"YES",RESIDENTS!$AO:$AO,"&lt;="&amp;DB$40,RESIDENTS!$H:$H,"",RESIDENTS!$I:$I,"&gt;="&amp;DB$39)+
COUNTIFS(RESIDENTS!$BB:$BB,"YES",RESIDENTS!$AO:$AO,"&lt;="&amp;DB$40,RESIDENTS!$H:$H,"&lt;="&amp;DB$40,RESIDENTS!$I:$I,"")+
COUNTIFS(RESIDENTS!$BB:$BB,"YES",RESIDENTS!$AO:$AO,"&lt;="&amp;DB$40,RESIDENTS!$H:$H,"&lt;="&amp;DB$40,RESIDENTS!$I:$I,"&gt;="&amp;DB$39))</f>
        <v/>
      </c>
      <c r="DC63" s="18" t="str">
        <f ca="1">IF(DC$40="","",COUNTIFS(RESIDENTS!$BB:$BB,"YES",RESIDENTS!$AO:$AO,"&lt;="&amp;DC$40,RESIDENTS!$H:$H,"",RESIDENTS!$I:$I,"")+
COUNTIFS(RESIDENTS!$BB:$BB,"YES",RESIDENTS!$AO:$AO,"&lt;="&amp;DC$40,RESIDENTS!$H:$H,"",RESIDENTS!$I:$I,"&gt;="&amp;DC$39)+
COUNTIFS(RESIDENTS!$BB:$BB,"YES",RESIDENTS!$AO:$AO,"&lt;="&amp;DC$40,RESIDENTS!$H:$H,"&lt;="&amp;DC$40,RESIDENTS!$I:$I,"")+
COUNTIFS(RESIDENTS!$BB:$BB,"YES",RESIDENTS!$AO:$AO,"&lt;="&amp;DC$40,RESIDENTS!$H:$H,"&lt;="&amp;DC$40,RESIDENTS!$I:$I,"&gt;="&amp;DC$39))</f>
        <v/>
      </c>
      <c r="DD63" s="18" t="str">
        <f ca="1">IF(DD$40="","",COUNTIFS(RESIDENTS!$BB:$BB,"YES",RESIDENTS!$AO:$AO,"&lt;="&amp;DD$40,RESIDENTS!$H:$H,"",RESIDENTS!$I:$I,"")+
COUNTIFS(RESIDENTS!$BB:$BB,"YES",RESIDENTS!$AO:$AO,"&lt;="&amp;DD$40,RESIDENTS!$H:$H,"",RESIDENTS!$I:$I,"&gt;="&amp;DD$39)+
COUNTIFS(RESIDENTS!$BB:$BB,"YES",RESIDENTS!$AO:$AO,"&lt;="&amp;DD$40,RESIDENTS!$H:$H,"&lt;="&amp;DD$40,RESIDENTS!$I:$I,"")+
COUNTIFS(RESIDENTS!$BB:$BB,"YES",RESIDENTS!$AO:$AO,"&lt;="&amp;DD$40,RESIDENTS!$H:$H,"&lt;="&amp;DD$40,RESIDENTS!$I:$I,"&gt;="&amp;DD$39))</f>
        <v/>
      </c>
      <c r="DE63" s="18" t="str">
        <f ca="1">IF(DE$40="","",COUNTIFS(RESIDENTS!$BB:$BB,"YES",RESIDENTS!$AO:$AO,"&lt;="&amp;DE$40,RESIDENTS!$H:$H,"",RESIDENTS!$I:$I,"")+
COUNTIFS(RESIDENTS!$BB:$BB,"YES",RESIDENTS!$AO:$AO,"&lt;="&amp;DE$40,RESIDENTS!$H:$H,"",RESIDENTS!$I:$I,"&gt;="&amp;DE$39)+
COUNTIFS(RESIDENTS!$BB:$BB,"YES",RESIDENTS!$AO:$AO,"&lt;="&amp;DE$40,RESIDENTS!$H:$H,"&lt;="&amp;DE$40,RESIDENTS!$I:$I,"")+
COUNTIFS(RESIDENTS!$BB:$BB,"YES",RESIDENTS!$AO:$AO,"&lt;="&amp;DE$40,RESIDENTS!$H:$H,"&lt;="&amp;DE$40,RESIDENTS!$I:$I,"&gt;="&amp;DE$39))</f>
        <v/>
      </c>
      <c r="DF63" s="18" t="str">
        <f ca="1">IF(DF$40="","",COUNTIFS(RESIDENTS!$BB:$BB,"YES",RESIDENTS!$AO:$AO,"&lt;="&amp;DF$40,RESIDENTS!$H:$H,"",RESIDENTS!$I:$I,"")+
COUNTIFS(RESIDENTS!$BB:$BB,"YES",RESIDENTS!$AO:$AO,"&lt;="&amp;DF$40,RESIDENTS!$H:$H,"",RESIDENTS!$I:$I,"&gt;="&amp;DF$39)+
COUNTIFS(RESIDENTS!$BB:$BB,"YES",RESIDENTS!$AO:$AO,"&lt;="&amp;DF$40,RESIDENTS!$H:$H,"&lt;="&amp;DF$40,RESIDENTS!$I:$I,"")+
COUNTIFS(RESIDENTS!$BB:$BB,"YES",RESIDENTS!$AO:$AO,"&lt;="&amp;DF$40,RESIDENTS!$H:$H,"&lt;="&amp;DF$40,RESIDENTS!$I:$I,"&gt;="&amp;DF$39))</f>
        <v/>
      </c>
      <c r="DG63" s="18" t="str">
        <f ca="1">IF(DG$40="","",COUNTIFS(RESIDENTS!$BB:$BB,"YES",RESIDENTS!$AO:$AO,"&lt;="&amp;DG$40,RESIDENTS!$H:$H,"",RESIDENTS!$I:$I,"")+
COUNTIFS(RESIDENTS!$BB:$BB,"YES",RESIDENTS!$AO:$AO,"&lt;="&amp;DG$40,RESIDENTS!$H:$H,"",RESIDENTS!$I:$I,"&gt;="&amp;DG$39)+
COUNTIFS(RESIDENTS!$BB:$BB,"YES",RESIDENTS!$AO:$AO,"&lt;="&amp;DG$40,RESIDENTS!$H:$H,"&lt;="&amp;DG$40,RESIDENTS!$I:$I,"")+
COUNTIFS(RESIDENTS!$BB:$BB,"YES",RESIDENTS!$AO:$AO,"&lt;="&amp;DG$40,RESIDENTS!$H:$H,"&lt;="&amp;DG$40,RESIDENTS!$I:$I,"&gt;="&amp;DG$39))</f>
        <v/>
      </c>
      <c r="DH63" s="18" t="str">
        <f ca="1">IF(DH$40="","",COUNTIFS(RESIDENTS!$BB:$BB,"YES",RESIDENTS!$AO:$AO,"&lt;="&amp;DH$40,RESIDENTS!$H:$H,"",RESIDENTS!$I:$I,"")+
COUNTIFS(RESIDENTS!$BB:$BB,"YES",RESIDENTS!$AO:$AO,"&lt;="&amp;DH$40,RESIDENTS!$H:$H,"",RESIDENTS!$I:$I,"&gt;="&amp;DH$39)+
COUNTIFS(RESIDENTS!$BB:$BB,"YES",RESIDENTS!$AO:$AO,"&lt;="&amp;DH$40,RESIDENTS!$H:$H,"&lt;="&amp;DH$40,RESIDENTS!$I:$I,"")+
COUNTIFS(RESIDENTS!$BB:$BB,"YES",RESIDENTS!$AO:$AO,"&lt;="&amp;DH$40,RESIDENTS!$H:$H,"&lt;="&amp;DH$40,RESIDENTS!$I:$I,"&gt;="&amp;DH$39))</f>
        <v/>
      </c>
      <c r="DI63" s="18" t="str">
        <f ca="1">IF(DI$40="","",COUNTIFS(RESIDENTS!$BB:$BB,"YES",RESIDENTS!$AO:$AO,"&lt;="&amp;DI$40,RESIDENTS!$H:$H,"",RESIDENTS!$I:$I,"")+
COUNTIFS(RESIDENTS!$BB:$BB,"YES",RESIDENTS!$AO:$AO,"&lt;="&amp;DI$40,RESIDENTS!$H:$H,"",RESIDENTS!$I:$I,"&gt;="&amp;DI$39)+
COUNTIFS(RESIDENTS!$BB:$BB,"YES",RESIDENTS!$AO:$AO,"&lt;="&amp;DI$40,RESIDENTS!$H:$H,"&lt;="&amp;DI$40,RESIDENTS!$I:$I,"")+
COUNTIFS(RESIDENTS!$BB:$BB,"YES",RESIDENTS!$AO:$AO,"&lt;="&amp;DI$40,RESIDENTS!$H:$H,"&lt;="&amp;DI$40,RESIDENTS!$I:$I,"&gt;="&amp;DI$39))</f>
        <v/>
      </c>
      <c r="DJ63" s="18" t="str">
        <f ca="1">IF(DJ$40="","",COUNTIFS(RESIDENTS!$BB:$BB,"YES",RESIDENTS!$AO:$AO,"&lt;="&amp;DJ$40,RESIDENTS!$H:$H,"",RESIDENTS!$I:$I,"")+
COUNTIFS(RESIDENTS!$BB:$BB,"YES",RESIDENTS!$AO:$AO,"&lt;="&amp;DJ$40,RESIDENTS!$H:$H,"",RESIDENTS!$I:$I,"&gt;="&amp;DJ$39)+
COUNTIFS(RESIDENTS!$BB:$BB,"YES",RESIDENTS!$AO:$AO,"&lt;="&amp;DJ$40,RESIDENTS!$H:$H,"&lt;="&amp;DJ$40,RESIDENTS!$I:$I,"")+
COUNTIFS(RESIDENTS!$BB:$BB,"YES",RESIDENTS!$AO:$AO,"&lt;="&amp;DJ$40,RESIDENTS!$H:$H,"&lt;="&amp;DJ$40,RESIDENTS!$I:$I,"&gt;="&amp;DJ$39))</f>
        <v/>
      </c>
      <c r="DK63" s="18" t="str">
        <f ca="1">IF(DK$40="","",COUNTIFS(RESIDENTS!$BB:$BB,"YES",RESIDENTS!$AO:$AO,"&lt;="&amp;DK$40,RESIDENTS!$H:$H,"",RESIDENTS!$I:$I,"")+
COUNTIFS(RESIDENTS!$BB:$BB,"YES",RESIDENTS!$AO:$AO,"&lt;="&amp;DK$40,RESIDENTS!$H:$H,"",RESIDENTS!$I:$I,"&gt;="&amp;DK$39)+
COUNTIFS(RESIDENTS!$BB:$BB,"YES",RESIDENTS!$AO:$AO,"&lt;="&amp;DK$40,RESIDENTS!$H:$H,"&lt;="&amp;DK$40,RESIDENTS!$I:$I,"")+
COUNTIFS(RESIDENTS!$BB:$BB,"YES",RESIDENTS!$AO:$AO,"&lt;="&amp;DK$40,RESIDENTS!$H:$H,"&lt;="&amp;DK$40,RESIDENTS!$I:$I,"&gt;="&amp;DK$39))</f>
        <v/>
      </c>
      <c r="DL63" s="18" t="str">
        <f ca="1">IF(DL$40="","",COUNTIFS(RESIDENTS!$BB:$BB,"YES",RESIDENTS!$AO:$AO,"&lt;="&amp;DL$40,RESIDENTS!$H:$H,"",RESIDENTS!$I:$I,"")+
COUNTIFS(RESIDENTS!$BB:$BB,"YES",RESIDENTS!$AO:$AO,"&lt;="&amp;DL$40,RESIDENTS!$H:$H,"",RESIDENTS!$I:$I,"&gt;="&amp;DL$39)+
COUNTIFS(RESIDENTS!$BB:$BB,"YES",RESIDENTS!$AO:$AO,"&lt;="&amp;DL$40,RESIDENTS!$H:$H,"&lt;="&amp;DL$40,RESIDENTS!$I:$I,"")+
COUNTIFS(RESIDENTS!$BB:$BB,"YES",RESIDENTS!$AO:$AO,"&lt;="&amp;DL$40,RESIDENTS!$H:$H,"&lt;="&amp;DL$40,RESIDENTS!$I:$I,"&gt;="&amp;DL$39))</f>
        <v/>
      </c>
      <c r="DM63" s="18" t="str">
        <f ca="1">IF(DM$40="","",COUNTIFS(RESIDENTS!$BB:$BB,"YES",RESIDENTS!$AO:$AO,"&lt;="&amp;DM$40,RESIDENTS!$H:$H,"",RESIDENTS!$I:$I,"")+
COUNTIFS(RESIDENTS!$BB:$BB,"YES",RESIDENTS!$AO:$AO,"&lt;="&amp;DM$40,RESIDENTS!$H:$H,"",RESIDENTS!$I:$I,"&gt;="&amp;DM$39)+
COUNTIFS(RESIDENTS!$BB:$BB,"YES",RESIDENTS!$AO:$AO,"&lt;="&amp;DM$40,RESIDENTS!$H:$H,"&lt;="&amp;DM$40,RESIDENTS!$I:$I,"")+
COUNTIFS(RESIDENTS!$BB:$BB,"YES",RESIDENTS!$AO:$AO,"&lt;="&amp;DM$40,RESIDENTS!$H:$H,"&lt;="&amp;DM$40,RESIDENTS!$I:$I,"&gt;="&amp;DM$39))</f>
        <v/>
      </c>
      <c r="DN63" s="18" t="str">
        <f ca="1">IF(DN$40="","",COUNTIFS(RESIDENTS!$BB:$BB,"YES",RESIDENTS!$AO:$AO,"&lt;="&amp;DN$40,RESIDENTS!$H:$H,"",RESIDENTS!$I:$I,"")+
COUNTIFS(RESIDENTS!$BB:$BB,"YES",RESIDENTS!$AO:$AO,"&lt;="&amp;DN$40,RESIDENTS!$H:$H,"",RESIDENTS!$I:$I,"&gt;="&amp;DN$39)+
COUNTIFS(RESIDENTS!$BB:$BB,"YES",RESIDENTS!$AO:$AO,"&lt;="&amp;DN$40,RESIDENTS!$H:$H,"&lt;="&amp;DN$40,RESIDENTS!$I:$I,"")+
COUNTIFS(RESIDENTS!$BB:$BB,"YES",RESIDENTS!$AO:$AO,"&lt;="&amp;DN$40,RESIDENTS!$H:$H,"&lt;="&amp;DN$40,RESIDENTS!$I:$I,"&gt;="&amp;DN$39))</f>
        <v/>
      </c>
      <c r="DO63" s="18" t="str">
        <f ca="1">IF(DO$40="","",COUNTIFS(RESIDENTS!$BB:$BB,"YES",RESIDENTS!$AO:$AO,"&lt;="&amp;DO$40,RESIDENTS!$H:$H,"",RESIDENTS!$I:$I,"")+
COUNTIFS(RESIDENTS!$BB:$BB,"YES",RESIDENTS!$AO:$AO,"&lt;="&amp;DO$40,RESIDENTS!$H:$H,"",RESIDENTS!$I:$I,"&gt;="&amp;DO$39)+
COUNTIFS(RESIDENTS!$BB:$BB,"YES",RESIDENTS!$AO:$AO,"&lt;="&amp;DO$40,RESIDENTS!$H:$H,"&lt;="&amp;DO$40,RESIDENTS!$I:$I,"")+
COUNTIFS(RESIDENTS!$BB:$BB,"YES",RESIDENTS!$AO:$AO,"&lt;="&amp;DO$40,RESIDENTS!$H:$H,"&lt;="&amp;DO$40,RESIDENTS!$I:$I,"&gt;="&amp;DO$39))</f>
        <v/>
      </c>
      <c r="DP63" s="18" t="str">
        <f ca="1">IF(DP$40="","",COUNTIFS(RESIDENTS!$BB:$BB,"YES",RESIDENTS!$AO:$AO,"&lt;="&amp;DP$40,RESIDENTS!$H:$H,"",RESIDENTS!$I:$I,"")+
COUNTIFS(RESIDENTS!$BB:$BB,"YES",RESIDENTS!$AO:$AO,"&lt;="&amp;DP$40,RESIDENTS!$H:$H,"",RESIDENTS!$I:$I,"&gt;="&amp;DP$39)+
COUNTIFS(RESIDENTS!$BB:$BB,"YES",RESIDENTS!$AO:$AO,"&lt;="&amp;DP$40,RESIDENTS!$H:$H,"&lt;="&amp;DP$40,RESIDENTS!$I:$I,"")+
COUNTIFS(RESIDENTS!$BB:$BB,"YES",RESIDENTS!$AO:$AO,"&lt;="&amp;DP$40,RESIDENTS!$H:$H,"&lt;="&amp;DP$40,RESIDENTS!$I:$I,"&gt;="&amp;DP$39))</f>
        <v/>
      </c>
      <c r="DQ63" s="18" t="str">
        <f ca="1">IF(DQ$40="","",COUNTIFS(RESIDENTS!$BB:$BB,"YES",RESIDENTS!$AO:$AO,"&lt;="&amp;DQ$40,RESIDENTS!$H:$H,"",RESIDENTS!$I:$I,"")+
COUNTIFS(RESIDENTS!$BB:$BB,"YES",RESIDENTS!$AO:$AO,"&lt;="&amp;DQ$40,RESIDENTS!$H:$H,"",RESIDENTS!$I:$I,"&gt;="&amp;DQ$39)+
COUNTIFS(RESIDENTS!$BB:$BB,"YES",RESIDENTS!$AO:$AO,"&lt;="&amp;DQ$40,RESIDENTS!$H:$H,"&lt;="&amp;DQ$40,RESIDENTS!$I:$I,"")+
COUNTIFS(RESIDENTS!$BB:$BB,"YES",RESIDENTS!$AO:$AO,"&lt;="&amp;DQ$40,RESIDENTS!$H:$H,"&lt;="&amp;DQ$40,RESIDENTS!$I:$I,"&gt;="&amp;DQ$39))</f>
        <v/>
      </c>
      <c r="DR63" s="18" t="str">
        <f ca="1">IF(DR$40="","",COUNTIFS(RESIDENTS!$BB:$BB,"YES",RESIDENTS!$AO:$AO,"&lt;="&amp;DR$40,RESIDENTS!$H:$H,"",RESIDENTS!$I:$I,"")+
COUNTIFS(RESIDENTS!$BB:$BB,"YES",RESIDENTS!$AO:$AO,"&lt;="&amp;DR$40,RESIDENTS!$H:$H,"",RESIDENTS!$I:$I,"&gt;="&amp;DR$39)+
COUNTIFS(RESIDENTS!$BB:$BB,"YES",RESIDENTS!$AO:$AO,"&lt;="&amp;DR$40,RESIDENTS!$H:$H,"&lt;="&amp;DR$40,RESIDENTS!$I:$I,"")+
COUNTIFS(RESIDENTS!$BB:$BB,"YES",RESIDENTS!$AO:$AO,"&lt;="&amp;DR$40,RESIDENTS!$H:$H,"&lt;="&amp;DR$40,RESIDENTS!$I:$I,"&gt;="&amp;DR$39))</f>
        <v/>
      </c>
      <c r="DS63" s="18" t="str">
        <f ca="1">IF(DS$40="","",COUNTIFS(RESIDENTS!$BB:$BB,"YES",RESIDENTS!$AO:$AO,"&lt;="&amp;DS$40,RESIDENTS!$H:$H,"",RESIDENTS!$I:$I,"")+
COUNTIFS(RESIDENTS!$BB:$BB,"YES",RESIDENTS!$AO:$AO,"&lt;="&amp;DS$40,RESIDENTS!$H:$H,"",RESIDENTS!$I:$I,"&gt;="&amp;DS$39)+
COUNTIFS(RESIDENTS!$BB:$BB,"YES",RESIDENTS!$AO:$AO,"&lt;="&amp;DS$40,RESIDENTS!$H:$H,"&lt;="&amp;DS$40,RESIDENTS!$I:$I,"")+
COUNTIFS(RESIDENTS!$BB:$BB,"YES",RESIDENTS!$AO:$AO,"&lt;="&amp;DS$40,RESIDENTS!$H:$H,"&lt;="&amp;DS$40,RESIDENTS!$I:$I,"&gt;="&amp;DS$39))</f>
        <v/>
      </c>
      <c r="DT63" s="18" t="str">
        <f ca="1">IF(DT$40="","",COUNTIFS(RESIDENTS!$BB:$BB,"YES",RESIDENTS!$AO:$AO,"&lt;="&amp;DT$40,RESIDENTS!$H:$H,"",RESIDENTS!$I:$I,"")+
COUNTIFS(RESIDENTS!$BB:$BB,"YES",RESIDENTS!$AO:$AO,"&lt;="&amp;DT$40,RESIDENTS!$H:$H,"",RESIDENTS!$I:$I,"&gt;="&amp;DT$39)+
COUNTIFS(RESIDENTS!$BB:$BB,"YES",RESIDENTS!$AO:$AO,"&lt;="&amp;DT$40,RESIDENTS!$H:$H,"&lt;="&amp;DT$40,RESIDENTS!$I:$I,"")+
COUNTIFS(RESIDENTS!$BB:$BB,"YES",RESIDENTS!$AO:$AO,"&lt;="&amp;DT$40,RESIDENTS!$H:$H,"&lt;="&amp;DT$40,RESIDENTS!$I:$I,"&gt;="&amp;DT$39))</f>
        <v/>
      </c>
      <c r="DU63" s="18" t="str">
        <f ca="1">IF(DU$40="","",COUNTIFS(RESIDENTS!$BB:$BB,"YES",RESIDENTS!$AO:$AO,"&lt;="&amp;DU$40,RESIDENTS!$H:$H,"",RESIDENTS!$I:$I,"")+
COUNTIFS(RESIDENTS!$BB:$BB,"YES",RESIDENTS!$AO:$AO,"&lt;="&amp;DU$40,RESIDENTS!$H:$H,"",RESIDENTS!$I:$I,"&gt;="&amp;DU$39)+
COUNTIFS(RESIDENTS!$BB:$BB,"YES",RESIDENTS!$AO:$AO,"&lt;="&amp;DU$40,RESIDENTS!$H:$H,"&lt;="&amp;DU$40,RESIDENTS!$I:$I,"")+
COUNTIFS(RESIDENTS!$BB:$BB,"YES",RESIDENTS!$AO:$AO,"&lt;="&amp;DU$40,RESIDENTS!$H:$H,"&lt;="&amp;DU$40,RESIDENTS!$I:$I,"&gt;="&amp;DU$39))</f>
        <v/>
      </c>
      <c r="DV63" s="18" t="str">
        <f ca="1">IF(DV$40="","",COUNTIFS(RESIDENTS!$BB:$BB,"YES",RESIDENTS!$AO:$AO,"&lt;="&amp;DV$40,RESIDENTS!$H:$H,"",RESIDENTS!$I:$I,"")+
COUNTIFS(RESIDENTS!$BB:$BB,"YES",RESIDENTS!$AO:$AO,"&lt;="&amp;DV$40,RESIDENTS!$H:$H,"",RESIDENTS!$I:$I,"&gt;="&amp;DV$39)+
COUNTIFS(RESIDENTS!$BB:$BB,"YES",RESIDENTS!$AO:$AO,"&lt;="&amp;DV$40,RESIDENTS!$H:$H,"&lt;="&amp;DV$40,RESIDENTS!$I:$I,"")+
COUNTIFS(RESIDENTS!$BB:$BB,"YES",RESIDENTS!$AO:$AO,"&lt;="&amp;DV$40,RESIDENTS!$H:$H,"&lt;="&amp;DV$40,RESIDENTS!$I:$I,"&gt;="&amp;DV$39))</f>
        <v/>
      </c>
      <c r="DW63" s="18" t="str">
        <f ca="1">IF(DW$40="","",COUNTIFS(RESIDENTS!$BB:$BB,"YES",RESIDENTS!$AO:$AO,"&lt;="&amp;DW$40,RESIDENTS!$H:$H,"",RESIDENTS!$I:$I,"")+
COUNTIFS(RESIDENTS!$BB:$BB,"YES",RESIDENTS!$AO:$AO,"&lt;="&amp;DW$40,RESIDENTS!$H:$H,"",RESIDENTS!$I:$I,"&gt;="&amp;DW$39)+
COUNTIFS(RESIDENTS!$BB:$BB,"YES",RESIDENTS!$AO:$AO,"&lt;="&amp;DW$40,RESIDENTS!$H:$H,"&lt;="&amp;DW$40,RESIDENTS!$I:$I,"")+
COUNTIFS(RESIDENTS!$BB:$BB,"YES",RESIDENTS!$AO:$AO,"&lt;="&amp;DW$40,RESIDENTS!$H:$H,"&lt;="&amp;DW$40,RESIDENTS!$I:$I,"&gt;="&amp;DW$39))</f>
        <v/>
      </c>
      <c r="DX63" s="18" t="str">
        <f ca="1">IF(DX$40="","",COUNTIFS(RESIDENTS!$BB:$BB,"YES",RESIDENTS!$AO:$AO,"&lt;="&amp;DX$40,RESIDENTS!$H:$H,"",RESIDENTS!$I:$I,"")+
COUNTIFS(RESIDENTS!$BB:$BB,"YES",RESIDENTS!$AO:$AO,"&lt;="&amp;DX$40,RESIDENTS!$H:$H,"",RESIDENTS!$I:$I,"&gt;="&amp;DX$39)+
COUNTIFS(RESIDENTS!$BB:$BB,"YES",RESIDENTS!$AO:$AO,"&lt;="&amp;DX$40,RESIDENTS!$H:$H,"&lt;="&amp;DX$40,RESIDENTS!$I:$I,"")+
COUNTIFS(RESIDENTS!$BB:$BB,"YES",RESIDENTS!$AO:$AO,"&lt;="&amp;DX$40,RESIDENTS!$H:$H,"&lt;="&amp;DX$40,RESIDENTS!$I:$I,"&gt;="&amp;DX$39))</f>
        <v/>
      </c>
      <c r="DY63" s="18" t="str">
        <f ca="1">IF(DY$40="","",COUNTIFS(RESIDENTS!$BB:$BB,"YES",RESIDENTS!$AO:$AO,"&lt;="&amp;DY$40,RESIDENTS!$H:$H,"",RESIDENTS!$I:$I,"")+
COUNTIFS(RESIDENTS!$BB:$BB,"YES",RESIDENTS!$AO:$AO,"&lt;="&amp;DY$40,RESIDENTS!$H:$H,"",RESIDENTS!$I:$I,"&gt;="&amp;DY$39)+
COUNTIFS(RESIDENTS!$BB:$BB,"YES",RESIDENTS!$AO:$AO,"&lt;="&amp;DY$40,RESIDENTS!$H:$H,"&lt;="&amp;DY$40,RESIDENTS!$I:$I,"")+
COUNTIFS(RESIDENTS!$BB:$BB,"YES",RESIDENTS!$AO:$AO,"&lt;="&amp;DY$40,RESIDENTS!$H:$H,"&lt;="&amp;DY$40,RESIDENTS!$I:$I,"&gt;="&amp;DY$39))</f>
        <v/>
      </c>
      <c r="DZ63" s="18" t="str">
        <f ca="1">IF(DZ$40="","",COUNTIFS(RESIDENTS!$BB:$BB,"YES",RESIDENTS!$AO:$AO,"&lt;="&amp;DZ$40,RESIDENTS!$H:$H,"",RESIDENTS!$I:$I,"")+
COUNTIFS(RESIDENTS!$BB:$BB,"YES",RESIDENTS!$AO:$AO,"&lt;="&amp;DZ$40,RESIDENTS!$H:$H,"",RESIDENTS!$I:$I,"&gt;="&amp;DZ$39)+
COUNTIFS(RESIDENTS!$BB:$BB,"YES",RESIDENTS!$AO:$AO,"&lt;="&amp;DZ$40,RESIDENTS!$H:$H,"&lt;="&amp;DZ$40,RESIDENTS!$I:$I,"")+
COUNTIFS(RESIDENTS!$BB:$BB,"YES",RESIDENTS!$AO:$AO,"&lt;="&amp;DZ$40,RESIDENTS!$H:$H,"&lt;="&amp;DZ$40,RESIDENTS!$I:$I,"&gt;="&amp;DZ$39))</f>
        <v/>
      </c>
      <c r="EA63" s="18" t="str">
        <f ca="1">IF(EA$40="","",COUNTIFS(RESIDENTS!$BB:$BB,"YES",RESIDENTS!$AO:$AO,"&lt;="&amp;EA$40,RESIDENTS!$H:$H,"",RESIDENTS!$I:$I,"")+
COUNTIFS(RESIDENTS!$BB:$BB,"YES",RESIDENTS!$AO:$AO,"&lt;="&amp;EA$40,RESIDENTS!$H:$H,"",RESIDENTS!$I:$I,"&gt;="&amp;EA$39)+
COUNTIFS(RESIDENTS!$BB:$BB,"YES",RESIDENTS!$AO:$AO,"&lt;="&amp;EA$40,RESIDENTS!$H:$H,"&lt;="&amp;EA$40,RESIDENTS!$I:$I,"")+
COUNTIFS(RESIDENTS!$BB:$BB,"YES",RESIDENTS!$AO:$AO,"&lt;="&amp;EA$40,RESIDENTS!$H:$H,"&lt;="&amp;EA$40,RESIDENTS!$I:$I,"&gt;="&amp;EA$39))</f>
        <v/>
      </c>
      <c r="EB63" s="18" t="str">
        <f ca="1">IF(EB$40="","",COUNTIFS(RESIDENTS!$BB:$BB,"YES",RESIDENTS!$AO:$AO,"&lt;="&amp;EB$40,RESIDENTS!$H:$H,"",RESIDENTS!$I:$I,"")+
COUNTIFS(RESIDENTS!$BB:$BB,"YES",RESIDENTS!$AO:$AO,"&lt;="&amp;EB$40,RESIDENTS!$H:$H,"",RESIDENTS!$I:$I,"&gt;="&amp;EB$39)+
COUNTIFS(RESIDENTS!$BB:$BB,"YES",RESIDENTS!$AO:$AO,"&lt;="&amp;EB$40,RESIDENTS!$H:$H,"&lt;="&amp;EB$40,RESIDENTS!$I:$I,"")+
COUNTIFS(RESIDENTS!$BB:$BB,"YES",RESIDENTS!$AO:$AO,"&lt;="&amp;EB$40,RESIDENTS!$H:$H,"&lt;="&amp;EB$40,RESIDENTS!$I:$I,"&gt;="&amp;EB$39))</f>
        <v/>
      </c>
      <c r="EC63" s="18" t="str">
        <f ca="1">IF(EC$40="","",COUNTIFS(RESIDENTS!$BB:$BB,"YES",RESIDENTS!$AO:$AO,"&lt;="&amp;EC$40,RESIDENTS!$H:$H,"",RESIDENTS!$I:$I,"")+
COUNTIFS(RESIDENTS!$BB:$BB,"YES",RESIDENTS!$AO:$AO,"&lt;="&amp;EC$40,RESIDENTS!$H:$H,"",RESIDENTS!$I:$I,"&gt;="&amp;EC$39)+
COUNTIFS(RESIDENTS!$BB:$BB,"YES",RESIDENTS!$AO:$AO,"&lt;="&amp;EC$40,RESIDENTS!$H:$H,"&lt;="&amp;EC$40,RESIDENTS!$I:$I,"")+
COUNTIFS(RESIDENTS!$BB:$BB,"YES",RESIDENTS!$AO:$AO,"&lt;="&amp;EC$40,RESIDENTS!$H:$H,"&lt;="&amp;EC$40,RESIDENTS!$I:$I,"&gt;="&amp;EC$39))</f>
        <v/>
      </c>
      <c r="ED63" s="18" t="str">
        <f ca="1">IF(ED$40="","",COUNTIFS(RESIDENTS!$BB:$BB,"YES",RESIDENTS!$AO:$AO,"&lt;="&amp;ED$40,RESIDENTS!$H:$H,"",RESIDENTS!$I:$I,"")+
COUNTIFS(RESIDENTS!$BB:$BB,"YES",RESIDENTS!$AO:$AO,"&lt;="&amp;ED$40,RESIDENTS!$H:$H,"",RESIDENTS!$I:$I,"&gt;="&amp;ED$39)+
COUNTIFS(RESIDENTS!$BB:$BB,"YES",RESIDENTS!$AO:$AO,"&lt;="&amp;ED$40,RESIDENTS!$H:$H,"&lt;="&amp;ED$40,RESIDENTS!$I:$I,"")+
COUNTIFS(RESIDENTS!$BB:$BB,"YES",RESIDENTS!$AO:$AO,"&lt;="&amp;ED$40,RESIDENTS!$H:$H,"&lt;="&amp;ED$40,RESIDENTS!$I:$I,"&gt;="&amp;ED$39))</f>
        <v/>
      </c>
      <c r="EE63" s="18" t="str">
        <f ca="1">IF(EE$40="","",COUNTIFS(RESIDENTS!$BB:$BB,"YES",RESIDENTS!$AO:$AO,"&lt;="&amp;EE$40,RESIDENTS!$H:$H,"",RESIDENTS!$I:$I,"")+
COUNTIFS(RESIDENTS!$BB:$BB,"YES",RESIDENTS!$AO:$AO,"&lt;="&amp;EE$40,RESIDENTS!$H:$H,"",RESIDENTS!$I:$I,"&gt;="&amp;EE$39)+
COUNTIFS(RESIDENTS!$BB:$BB,"YES",RESIDENTS!$AO:$AO,"&lt;="&amp;EE$40,RESIDENTS!$H:$H,"&lt;="&amp;EE$40,RESIDENTS!$I:$I,"")+
COUNTIFS(RESIDENTS!$BB:$BB,"YES",RESIDENTS!$AO:$AO,"&lt;="&amp;EE$40,RESIDENTS!$H:$H,"&lt;="&amp;EE$40,RESIDENTS!$I:$I,"&gt;="&amp;EE$39))</f>
        <v/>
      </c>
      <c r="EF63" s="18" t="str">
        <f ca="1">IF(EF$40="","",COUNTIFS(RESIDENTS!$BB:$BB,"YES",RESIDENTS!$AO:$AO,"&lt;="&amp;EF$40,RESIDENTS!$H:$H,"",RESIDENTS!$I:$I,"")+
COUNTIFS(RESIDENTS!$BB:$BB,"YES",RESIDENTS!$AO:$AO,"&lt;="&amp;EF$40,RESIDENTS!$H:$H,"",RESIDENTS!$I:$I,"&gt;="&amp;EF$39)+
COUNTIFS(RESIDENTS!$BB:$BB,"YES",RESIDENTS!$AO:$AO,"&lt;="&amp;EF$40,RESIDENTS!$H:$H,"&lt;="&amp;EF$40,RESIDENTS!$I:$I,"")+
COUNTIFS(RESIDENTS!$BB:$BB,"YES",RESIDENTS!$AO:$AO,"&lt;="&amp;EF$40,RESIDENTS!$H:$H,"&lt;="&amp;EF$40,RESIDENTS!$I:$I,"&gt;="&amp;EF$39))</f>
        <v/>
      </c>
      <c r="EG63" s="18" t="str">
        <f ca="1">IF(EG$40="","",COUNTIFS(RESIDENTS!$BB:$BB,"YES",RESIDENTS!$AO:$AO,"&lt;="&amp;EG$40,RESIDENTS!$H:$H,"",RESIDENTS!$I:$I,"")+
COUNTIFS(RESIDENTS!$BB:$BB,"YES",RESIDENTS!$AO:$AO,"&lt;="&amp;EG$40,RESIDENTS!$H:$H,"",RESIDENTS!$I:$I,"&gt;="&amp;EG$39)+
COUNTIFS(RESIDENTS!$BB:$BB,"YES",RESIDENTS!$AO:$AO,"&lt;="&amp;EG$40,RESIDENTS!$H:$H,"&lt;="&amp;EG$40,RESIDENTS!$I:$I,"")+
COUNTIFS(RESIDENTS!$BB:$BB,"YES",RESIDENTS!$AO:$AO,"&lt;="&amp;EG$40,RESIDENTS!$H:$H,"&lt;="&amp;EG$40,RESIDENTS!$I:$I,"&gt;="&amp;EG$39))</f>
        <v/>
      </c>
      <c r="EH63" s="18" t="str">
        <f ca="1">IF(EH$40="","",COUNTIFS(RESIDENTS!$BB:$BB,"YES",RESIDENTS!$AO:$AO,"&lt;="&amp;EH$40,RESIDENTS!$H:$H,"",RESIDENTS!$I:$I,"")+
COUNTIFS(RESIDENTS!$BB:$BB,"YES",RESIDENTS!$AO:$AO,"&lt;="&amp;EH$40,RESIDENTS!$H:$H,"",RESIDENTS!$I:$I,"&gt;="&amp;EH$39)+
COUNTIFS(RESIDENTS!$BB:$BB,"YES",RESIDENTS!$AO:$AO,"&lt;="&amp;EH$40,RESIDENTS!$H:$H,"&lt;="&amp;EH$40,RESIDENTS!$I:$I,"")+
COUNTIFS(RESIDENTS!$BB:$BB,"YES",RESIDENTS!$AO:$AO,"&lt;="&amp;EH$40,RESIDENTS!$H:$H,"&lt;="&amp;EH$40,RESIDENTS!$I:$I,"&gt;="&amp;EH$39))</f>
        <v/>
      </c>
      <c r="EI63" s="18" t="str">
        <f ca="1">IF(EI$40="","",COUNTIFS(RESIDENTS!$BB:$BB,"YES",RESIDENTS!$AO:$AO,"&lt;="&amp;EI$40,RESIDENTS!$H:$H,"",RESIDENTS!$I:$I,"")+
COUNTIFS(RESIDENTS!$BB:$BB,"YES",RESIDENTS!$AO:$AO,"&lt;="&amp;EI$40,RESIDENTS!$H:$H,"",RESIDENTS!$I:$I,"&gt;="&amp;EI$39)+
COUNTIFS(RESIDENTS!$BB:$BB,"YES",RESIDENTS!$AO:$AO,"&lt;="&amp;EI$40,RESIDENTS!$H:$H,"&lt;="&amp;EI$40,RESIDENTS!$I:$I,"")+
COUNTIFS(RESIDENTS!$BB:$BB,"YES",RESIDENTS!$AO:$AO,"&lt;="&amp;EI$40,RESIDENTS!$H:$H,"&lt;="&amp;EI$40,RESIDENTS!$I:$I,"&gt;="&amp;EI$39))</f>
        <v/>
      </c>
      <c r="EJ63" s="18" t="str">
        <f ca="1">IF(EJ$40="","",COUNTIFS(RESIDENTS!$BB:$BB,"YES",RESIDENTS!$AO:$AO,"&lt;="&amp;EJ$40,RESIDENTS!$H:$H,"",RESIDENTS!$I:$I,"")+
COUNTIFS(RESIDENTS!$BB:$BB,"YES",RESIDENTS!$AO:$AO,"&lt;="&amp;EJ$40,RESIDENTS!$H:$H,"",RESIDENTS!$I:$I,"&gt;="&amp;EJ$39)+
COUNTIFS(RESIDENTS!$BB:$BB,"YES",RESIDENTS!$AO:$AO,"&lt;="&amp;EJ$40,RESIDENTS!$H:$H,"&lt;="&amp;EJ$40,RESIDENTS!$I:$I,"")+
COUNTIFS(RESIDENTS!$BB:$BB,"YES",RESIDENTS!$AO:$AO,"&lt;="&amp;EJ$40,RESIDENTS!$H:$H,"&lt;="&amp;EJ$40,RESIDENTS!$I:$I,"&gt;="&amp;EJ$39))</f>
        <v/>
      </c>
      <c r="EK63" s="18" t="str">
        <f ca="1">IF(EK$40="","",COUNTIFS(RESIDENTS!$BB:$BB,"YES",RESIDENTS!$AO:$AO,"&lt;="&amp;EK$40,RESIDENTS!$H:$H,"",RESIDENTS!$I:$I,"")+
COUNTIFS(RESIDENTS!$BB:$BB,"YES",RESIDENTS!$AO:$AO,"&lt;="&amp;EK$40,RESIDENTS!$H:$H,"",RESIDENTS!$I:$I,"&gt;="&amp;EK$39)+
COUNTIFS(RESIDENTS!$BB:$BB,"YES",RESIDENTS!$AO:$AO,"&lt;="&amp;EK$40,RESIDENTS!$H:$H,"&lt;="&amp;EK$40,RESIDENTS!$I:$I,"")+
COUNTIFS(RESIDENTS!$BB:$BB,"YES",RESIDENTS!$AO:$AO,"&lt;="&amp;EK$40,RESIDENTS!$H:$H,"&lt;="&amp;EK$40,RESIDENTS!$I:$I,"&gt;="&amp;EK$39))</f>
        <v/>
      </c>
      <c r="EL63" s="18" t="str">
        <f ca="1">IF(EL$40="","",COUNTIFS(RESIDENTS!$BB:$BB,"YES",RESIDENTS!$AO:$AO,"&lt;="&amp;EL$40,RESIDENTS!$H:$H,"",RESIDENTS!$I:$I,"")+
COUNTIFS(RESIDENTS!$BB:$BB,"YES",RESIDENTS!$AO:$AO,"&lt;="&amp;EL$40,RESIDENTS!$H:$H,"",RESIDENTS!$I:$I,"&gt;="&amp;EL$39)+
COUNTIFS(RESIDENTS!$BB:$BB,"YES",RESIDENTS!$AO:$AO,"&lt;="&amp;EL$40,RESIDENTS!$H:$H,"&lt;="&amp;EL$40,RESIDENTS!$I:$I,"")+
COUNTIFS(RESIDENTS!$BB:$BB,"YES",RESIDENTS!$AO:$AO,"&lt;="&amp;EL$40,RESIDENTS!$H:$H,"&lt;="&amp;EL$40,RESIDENTS!$I:$I,"&gt;="&amp;EL$39))</f>
        <v/>
      </c>
      <c r="EM63" s="18" t="str">
        <f ca="1">IF(EM$40="","",COUNTIFS(RESIDENTS!$BB:$BB,"YES",RESIDENTS!$AO:$AO,"&lt;="&amp;EM$40,RESIDENTS!$H:$H,"",RESIDENTS!$I:$I,"")+
COUNTIFS(RESIDENTS!$BB:$BB,"YES",RESIDENTS!$AO:$AO,"&lt;="&amp;EM$40,RESIDENTS!$H:$H,"",RESIDENTS!$I:$I,"&gt;="&amp;EM$39)+
COUNTIFS(RESIDENTS!$BB:$BB,"YES",RESIDENTS!$AO:$AO,"&lt;="&amp;EM$40,RESIDENTS!$H:$H,"&lt;="&amp;EM$40,RESIDENTS!$I:$I,"")+
COUNTIFS(RESIDENTS!$BB:$BB,"YES",RESIDENTS!$AO:$AO,"&lt;="&amp;EM$40,RESIDENTS!$H:$H,"&lt;="&amp;EM$40,RESIDENTS!$I:$I,"&gt;="&amp;EM$39))</f>
        <v/>
      </c>
      <c r="EN63" s="18" t="str">
        <f ca="1">IF(EN$40="","",COUNTIFS(RESIDENTS!$BB:$BB,"YES",RESIDENTS!$AO:$AO,"&lt;="&amp;EN$40,RESIDENTS!$H:$H,"",RESIDENTS!$I:$I,"")+
COUNTIFS(RESIDENTS!$BB:$BB,"YES",RESIDENTS!$AO:$AO,"&lt;="&amp;EN$40,RESIDENTS!$H:$H,"",RESIDENTS!$I:$I,"&gt;="&amp;EN$39)+
COUNTIFS(RESIDENTS!$BB:$BB,"YES",RESIDENTS!$AO:$AO,"&lt;="&amp;EN$40,RESIDENTS!$H:$H,"&lt;="&amp;EN$40,RESIDENTS!$I:$I,"")+
COUNTIFS(RESIDENTS!$BB:$BB,"YES",RESIDENTS!$AO:$AO,"&lt;="&amp;EN$40,RESIDENTS!$H:$H,"&lt;="&amp;EN$40,RESIDENTS!$I:$I,"&gt;="&amp;EN$39))</f>
        <v/>
      </c>
      <c r="EO63" s="18" t="str">
        <f ca="1">IF(EO$40="","",COUNTIFS(RESIDENTS!$BB:$BB,"YES",RESIDENTS!$AO:$AO,"&lt;="&amp;EO$40,RESIDENTS!$H:$H,"",RESIDENTS!$I:$I,"")+
COUNTIFS(RESIDENTS!$BB:$BB,"YES",RESIDENTS!$AO:$AO,"&lt;="&amp;EO$40,RESIDENTS!$H:$H,"",RESIDENTS!$I:$I,"&gt;="&amp;EO$39)+
COUNTIFS(RESIDENTS!$BB:$BB,"YES",RESIDENTS!$AO:$AO,"&lt;="&amp;EO$40,RESIDENTS!$H:$H,"&lt;="&amp;EO$40,RESIDENTS!$I:$I,"")+
COUNTIFS(RESIDENTS!$BB:$BB,"YES",RESIDENTS!$AO:$AO,"&lt;="&amp;EO$40,RESIDENTS!$H:$H,"&lt;="&amp;EO$40,RESIDENTS!$I:$I,"&gt;="&amp;EO$39))</f>
        <v/>
      </c>
      <c r="EP63" s="18" t="str">
        <f ca="1">IF(EP$40="","",COUNTIFS(RESIDENTS!$BB:$BB,"YES",RESIDENTS!$AO:$AO,"&lt;="&amp;EP$40,RESIDENTS!$H:$H,"",RESIDENTS!$I:$I,"")+
COUNTIFS(RESIDENTS!$BB:$BB,"YES",RESIDENTS!$AO:$AO,"&lt;="&amp;EP$40,RESIDENTS!$H:$H,"",RESIDENTS!$I:$I,"&gt;="&amp;EP$39)+
COUNTIFS(RESIDENTS!$BB:$BB,"YES",RESIDENTS!$AO:$AO,"&lt;="&amp;EP$40,RESIDENTS!$H:$H,"&lt;="&amp;EP$40,RESIDENTS!$I:$I,"")+
COUNTIFS(RESIDENTS!$BB:$BB,"YES",RESIDENTS!$AO:$AO,"&lt;="&amp;EP$40,RESIDENTS!$H:$H,"&lt;="&amp;EP$40,RESIDENTS!$I:$I,"&gt;="&amp;EP$39))</f>
        <v/>
      </c>
      <c r="EQ63" s="18" t="str">
        <f ca="1">IF(EQ$40="","",COUNTIFS(RESIDENTS!$BB:$BB,"YES",RESIDENTS!$AO:$AO,"&lt;="&amp;EQ$40,RESIDENTS!$H:$H,"",RESIDENTS!$I:$I,"")+
COUNTIFS(RESIDENTS!$BB:$BB,"YES",RESIDENTS!$AO:$AO,"&lt;="&amp;EQ$40,RESIDENTS!$H:$H,"",RESIDENTS!$I:$I,"&gt;="&amp;EQ$39)+
COUNTIFS(RESIDENTS!$BB:$BB,"YES",RESIDENTS!$AO:$AO,"&lt;="&amp;EQ$40,RESIDENTS!$H:$H,"&lt;="&amp;EQ$40,RESIDENTS!$I:$I,"")+
COUNTIFS(RESIDENTS!$BB:$BB,"YES",RESIDENTS!$AO:$AO,"&lt;="&amp;EQ$40,RESIDENTS!$H:$H,"&lt;="&amp;EQ$40,RESIDENTS!$I:$I,"&gt;="&amp;EQ$39))</f>
        <v/>
      </c>
      <c r="ER63" s="18" t="str">
        <f ca="1">IF(ER$40="","",COUNTIFS(RESIDENTS!$BB:$BB,"YES",RESIDENTS!$AO:$AO,"&lt;="&amp;ER$40,RESIDENTS!$H:$H,"",RESIDENTS!$I:$I,"")+
COUNTIFS(RESIDENTS!$BB:$BB,"YES",RESIDENTS!$AO:$AO,"&lt;="&amp;ER$40,RESIDENTS!$H:$H,"",RESIDENTS!$I:$I,"&gt;="&amp;ER$39)+
COUNTIFS(RESIDENTS!$BB:$BB,"YES",RESIDENTS!$AO:$AO,"&lt;="&amp;ER$40,RESIDENTS!$H:$H,"&lt;="&amp;ER$40,RESIDENTS!$I:$I,"")+
COUNTIFS(RESIDENTS!$BB:$BB,"YES",RESIDENTS!$AO:$AO,"&lt;="&amp;ER$40,RESIDENTS!$H:$H,"&lt;="&amp;ER$40,RESIDENTS!$I:$I,"&gt;="&amp;ER$39))</f>
        <v/>
      </c>
      <c r="ES63" s="18" t="str">
        <f ca="1">IF(ES$40="","",COUNTIFS(RESIDENTS!$BB:$BB,"YES",RESIDENTS!$AO:$AO,"&lt;="&amp;ES$40,RESIDENTS!$H:$H,"",RESIDENTS!$I:$I,"")+
COUNTIFS(RESIDENTS!$BB:$BB,"YES",RESIDENTS!$AO:$AO,"&lt;="&amp;ES$40,RESIDENTS!$H:$H,"",RESIDENTS!$I:$I,"&gt;="&amp;ES$39)+
COUNTIFS(RESIDENTS!$BB:$BB,"YES",RESIDENTS!$AO:$AO,"&lt;="&amp;ES$40,RESIDENTS!$H:$H,"&lt;="&amp;ES$40,RESIDENTS!$I:$I,"")+
COUNTIFS(RESIDENTS!$BB:$BB,"YES",RESIDENTS!$AO:$AO,"&lt;="&amp;ES$40,RESIDENTS!$H:$H,"&lt;="&amp;ES$40,RESIDENTS!$I:$I,"&gt;="&amp;ES$39))</f>
        <v/>
      </c>
      <c r="ET63" s="18" t="str">
        <f ca="1">IF(ET$40="","",COUNTIFS(RESIDENTS!$BB:$BB,"YES",RESIDENTS!$AO:$AO,"&lt;="&amp;ET$40,RESIDENTS!$H:$H,"",RESIDENTS!$I:$I,"")+
COUNTIFS(RESIDENTS!$BB:$BB,"YES",RESIDENTS!$AO:$AO,"&lt;="&amp;ET$40,RESIDENTS!$H:$H,"",RESIDENTS!$I:$I,"&gt;="&amp;ET$39)+
COUNTIFS(RESIDENTS!$BB:$BB,"YES",RESIDENTS!$AO:$AO,"&lt;="&amp;ET$40,RESIDENTS!$H:$H,"&lt;="&amp;ET$40,RESIDENTS!$I:$I,"")+
COUNTIFS(RESIDENTS!$BB:$BB,"YES",RESIDENTS!$AO:$AO,"&lt;="&amp;ET$40,RESIDENTS!$H:$H,"&lt;="&amp;ET$40,RESIDENTS!$I:$I,"&gt;="&amp;ET$39))</f>
        <v/>
      </c>
      <c r="EU63" s="18" t="str">
        <f ca="1">IF(EU$40="","",COUNTIFS(RESIDENTS!$BB:$BB,"YES",RESIDENTS!$AO:$AO,"&lt;="&amp;EU$40,RESIDENTS!$H:$H,"",RESIDENTS!$I:$I,"")+
COUNTIFS(RESIDENTS!$BB:$BB,"YES",RESIDENTS!$AO:$AO,"&lt;="&amp;EU$40,RESIDENTS!$H:$H,"",RESIDENTS!$I:$I,"&gt;="&amp;EU$39)+
COUNTIFS(RESIDENTS!$BB:$BB,"YES",RESIDENTS!$AO:$AO,"&lt;="&amp;EU$40,RESIDENTS!$H:$H,"&lt;="&amp;EU$40,RESIDENTS!$I:$I,"")+
COUNTIFS(RESIDENTS!$BB:$BB,"YES",RESIDENTS!$AO:$AO,"&lt;="&amp;EU$40,RESIDENTS!$H:$H,"&lt;="&amp;EU$40,RESIDENTS!$I:$I,"&gt;="&amp;EU$39))</f>
        <v/>
      </c>
      <c r="EV63" s="18" t="str">
        <f ca="1">IF(EV$40="","",COUNTIFS(RESIDENTS!$BB:$BB,"YES",RESIDENTS!$AO:$AO,"&lt;="&amp;EV$40,RESIDENTS!$H:$H,"",RESIDENTS!$I:$I,"")+
COUNTIFS(RESIDENTS!$BB:$BB,"YES",RESIDENTS!$AO:$AO,"&lt;="&amp;EV$40,RESIDENTS!$H:$H,"",RESIDENTS!$I:$I,"&gt;="&amp;EV$39)+
COUNTIFS(RESIDENTS!$BB:$BB,"YES",RESIDENTS!$AO:$AO,"&lt;="&amp;EV$40,RESIDENTS!$H:$H,"&lt;="&amp;EV$40,RESIDENTS!$I:$I,"")+
COUNTIFS(RESIDENTS!$BB:$BB,"YES",RESIDENTS!$AO:$AO,"&lt;="&amp;EV$40,RESIDENTS!$H:$H,"&lt;="&amp;EV$40,RESIDENTS!$I:$I,"&gt;="&amp;EV$39))</f>
        <v/>
      </c>
      <c r="EW63" s="18" t="str">
        <f ca="1">IF(EW$40="","",COUNTIFS(RESIDENTS!$BB:$BB,"YES",RESIDENTS!$AO:$AO,"&lt;="&amp;EW$40,RESIDENTS!$H:$H,"",RESIDENTS!$I:$I,"")+
COUNTIFS(RESIDENTS!$BB:$BB,"YES",RESIDENTS!$AO:$AO,"&lt;="&amp;EW$40,RESIDENTS!$H:$H,"",RESIDENTS!$I:$I,"&gt;="&amp;EW$39)+
COUNTIFS(RESIDENTS!$BB:$BB,"YES",RESIDENTS!$AO:$AO,"&lt;="&amp;EW$40,RESIDENTS!$H:$H,"&lt;="&amp;EW$40,RESIDENTS!$I:$I,"")+
COUNTIFS(RESIDENTS!$BB:$BB,"YES",RESIDENTS!$AO:$AO,"&lt;="&amp;EW$40,RESIDENTS!$H:$H,"&lt;="&amp;EW$40,RESIDENTS!$I:$I,"&gt;="&amp;EW$39))</f>
        <v/>
      </c>
      <c r="EX63" s="18" t="str">
        <f ca="1">IF(EX$40="","",COUNTIFS(RESIDENTS!$BB:$BB,"YES",RESIDENTS!$AO:$AO,"&lt;="&amp;EX$40,RESIDENTS!$H:$H,"",RESIDENTS!$I:$I,"")+
COUNTIFS(RESIDENTS!$BB:$BB,"YES",RESIDENTS!$AO:$AO,"&lt;="&amp;EX$40,RESIDENTS!$H:$H,"",RESIDENTS!$I:$I,"&gt;="&amp;EX$39)+
COUNTIFS(RESIDENTS!$BB:$BB,"YES",RESIDENTS!$AO:$AO,"&lt;="&amp;EX$40,RESIDENTS!$H:$H,"&lt;="&amp;EX$40,RESIDENTS!$I:$I,"")+
COUNTIFS(RESIDENTS!$BB:$BB,"YES",RESIDENTS!$AO:$AO,"&lt;="&amp;EX$40,RESIDENTS!$H:$H,"&lt;="&amp;EX$40,RESIDENTS!$I:$I,"&gt;="&amp;EX$39))</f>
        <v/>
      </c>
      <c r="EY63" s="18" t="str">
        <f ca="1">IF(EY$40="","",COUNTIFS(RESIDENTS!$BB:$BB,"YES",RESIDENTS!$AO:$AO,"&lt;="&amp;EY$40,RESIDENTS!$H:$H,"",RESIDENTS!$I:$I,"")+
COUNTIFS(RESIDENTS!$BB:$BB,"YES",RESIDENTS!$AO:$AO,"&lt;="&amp;EY$40,RESIDENTS!$H:$H,"",RESIDENTS!$I:$I,"&gt;="&amp;EY$39)+
COUNTIFS(RESIDENTS!$BB:$BB,"YES",RESIDENTS!$AO:$AO,"&lt;="&amp;EY$40,RESIDENTS!$H:$H,"&lt;="&amp;EY$40,RESIDENTS!$I:$I,"")+
COUNTIFS(RESIDENTS!$BB:$BB,"YES",RESIDENTS!$AO:$AO,"&lt;="&amp;EY$40,RESIDENTS!$H:$H,"&lt;="&amp;EY$40,RESIDENTS!$I:$I,"&gt;="&amp;EY$39))</f>
        <v/>
      </c>
      <c r="EZ63" s="18" t="str">
        <f ca="1">IF(EZ$40="","",COUNTIFS(RESIDENTS!$BB:$BB,"YES",RESIDENTS!$AO:$AO,"&lt;="&amp;EZ$40,RESIDENTS!$H:$H,"",RESIDENTS!$I:$I,"")+
COUNTIFS(RESIDENTS!$BB:$BB,"YES",RESIDENTS!$AO:$AO,"&lt;="&amp;EZ$40,RESIDENTS!$H:$H,"",RESIDENTS!$I:$I,"&gt;="&amp;EZ$39)+
COUNTIFS(RESIDENTS!$BB:$BB,"YES",RESIDENTS!$AO:$AO,"&lt;="&amp;EZ$40,RESIDENTS!$H:$H,"&lt;="&amp;EZ$40,RESIDENTS!$I:$I,"")+
COUNTIFS(RESIDENTS!$BB:$BB,"YES",RESIDENTS!$AO:$AO,"&lt;="&amp;EZ$40,RESIDENTS!$H:$H,"&lt;="&amp;EZ$40,RESIDENTS!$I:$I,"&gt;="&amp;EZ$39))</f>
        <v/>
      </c>
      <c r="FA63" s="18" t="str">
        <f ca="1">IF(FA$40="","",COUNTIFS(RESIDENTS!$BB:$BB,"YES",RESIDENTS!$AO:$AO,"&lt;="&amp;FA$40,RESIDENTS!$H:$H,"",RESIDENTS!$I:$I,"")+
COUNTIFS(RESIDENTS!$BB:$BB,"YES",RESIDENTS!$AO:$AO,"&lt;="&amp;FA$40,RESIDENTS!$H:$H,"",RESIDENTS!$I:$I,"&gt;="&amp;FA$39)+
COUNTIFS(RESIDENTS!$BB:$BB,"YES",RESIDENTS!$AO:$AO,"&lt;="&amp;FA$40,RESIDENTS!$H:$H,"&lt;="&amp;FA$40,RESIDENTS!$I:$I,"")+
COUNTIFS(RESIDENTS!$BB:$BB,"YES",RESIDENTS!$AO:$AO,"&lt;="&amp;FA$40,RESIDENTS!$H:$H,"&lt;="&amp;FA$40,RESIDENTS!$I:$I,"&gt;="&amp;FA$39))</f>
        <v/>
      </c>
      <c r="FB63" s="18" t="str">
        <f ca="1">IF(FB$40="","",COUNTIFS(RESIDENTS!$BB:$BB,"YES",RESIDENTS!$AO:$AO,"&lt;="&amp;FB$40,RESIDENTS!$H:$H,"",RESIDENTS!$I:$I,"")+
COUNTIFS(RESIDENTS!$BB:$BB,"YES",RESIDENTS!$AO:$AO,"&lt;="&amp;FB$40,RESIDENTS!$H:$H,"",RESIDENTS!$I:$I,"&gt;="&amp;FB$39)+
COUNTIFS(RESIDENTS!$BB:$BB,"YES",RESIDENTS!$AO:$AO,"&lt;="&amp;FB$40,RESIDENTS!$H:$H,"&lt;="&amp;FB$40,RESIDENTS!$I:$I,"")+
COUNTIFS(RESIDENTS!$BB:$BB,"YES",RESIDENTS!$AO:$AO,"&lt;="&amp;FB$40,RESIDENTS!$H:$H,"&lt;="&amp;FB$40,RESIDENTS!$I:$I,"&gt;="&amp;FB$39))</f>
        <v/>
      </c>
      <c r="FC63" s="18" t="str">
        <f ca="1">IF(FC$40="","",COUNTIFS(RESIDENTS!$BB:$BB,"YES",RESIDENTS!$AO:$AO,"&lt;="&amp;FC$40,RESIDENTS!$H:$H,"",RESIDENTS!$I:$I,"")+
COUNTIFS(RESIDENTS!$BB:$BB,"YES",RESIDENTS!$AO:$AO,"&lt;="&amp;FC$40,RESIDENTS!$H:$H,"",RESIDENTS!$I:$I,"&gt;="&amp;FC$39)+
COUNTIFS(RESIDENTS!$BB:$BB,"YES",RESIDENTS!$AO:$AO,"&lt;="&amp;FC$40,RESIDENTS!$H:$H,"&lt;="&amp;FC$40,RESIDENTS!$I:$I,"")+
COUNTIFS(RESIDENTS!$BB:$BB,"YES",RESIDENTS!$AO:$AO,"&lt;="&amp;FC$40,RESIDENTS!$H:$H,"&lt;="&amp;FC$40,RESIDENTS!$I:$I,"&gt;="&amp;FC$39))</f>
        <v/>
      </c>
    </row>
    <row r="64" spans="1:159" ht="32.450000000000003" customHeight="1">
      <c r="A64" s="25" t="s">
        <v>142</v>
      </c>
      <c r="B64" s="18">
        <f>IF(B$40="","",COUNTIFS(RESIDENTS!$BA:$BA,"YES",RESIDENTS!$AJ:$AJ,"&lt;="&amp;B$40,RESIDENTS!$H:$H,"",RESIDENTS!$I:$I,"")+
COUNTIFS(RESIDENTS!$BA:$BA,"YES",RESIDENTS!$AJ:$AJ,"&lt;="&amp;B$40,RESIDENTS!$H:$H,"",RESIDENTS!$I:$I,"&gt;="&amp;B$39)+
COUNTIFS(RESIDENTS!$BA:$BA,"YES",RESIDENTS!$AJ:$AJ,"&lt;="&amp;B$40,RESIDENTS!$H:$H,"&lt;="&amp;B$40,RESIDENTS!$I:$I,"")+
COUNTIFS(RESIDENTS!$BA:$BA,"YES",RESIDENTS!$AJ:$AJ,"&lt;="&amp;B$40,RESIDENTS!$H:$H,"&lt;="&amp;B$40,RESIDENTS!$I:$I,"&gt;="&amp;B$39))</f>
        <v>0</v>
      </c>
      <c r="C64" s="18">
        <f ca="1">IF(C$40="","",COUNTIFS(RESIDENTS!$BA:$BA,"YES",RESIDENTS!$AJ:$AJ,"&lt;="&amp;C$40,RESIDENTS!$H:$H,"",RESIDENTS!$I:$I,"")+
COUNTIFS(RESIDENTS!$BA:$BA,"YES",RESIDENTS!$AJ:$AJ,"&lt;="&amp;C$40,RESIDENTS!$H:$H,"",RESIDENTS!$I:$I,"&gt;="&amp;C$39)+
COUNTIFS(RESIDENTS!$BA:$BA,"YES",RESIDENTS!$AJ:$AJ,"&lt;="&amp;C$40,RESIDENTS!$H:$H,"&lt;="&amp;C$40,RESIDENTS!$I:$I,"")+
COUNTIFS(RESIDENTS!$BA:$BA,"YES",RESIDENTS!$AJ:$AJ,"&lt;="&amp;C$40,RESIDENTS!$H:$H,"&lt;="&amp;C$40,RESIDENTS!$I:$I,"&gt;="&amp;C$39))</f>
        <v>0</v>
      </c>
      <c r="D64" s="18">
        <f ca="1">IF(D$40="","",COUNTIFS(RESIDENTS!$BA:$BA,"YES",RESIDENTS!$AJ:$AJ,"&lt;="&amp;D$40,RESIDENTS!$H:$H,"",RESIDENTS!$I:$I,"")+
COUNTIFS(RESIDENTS!$BA:$BA,"YES",RESIDENTS!$AJ:$AJ,"&lt;="&amp;D$40,RESIDENTS!$H:$H,"",RESIDENTS!$I:$I,"&gt;="&amp;D$39)+
COUNTIFS(RESIDENTS!$BA:$BA,"YES",RESIDENTS!$AJ:$AJ,"&lt;="&amp;D$40,RESIDENTS!$H:$H,"&lt;="&amp;D$40,RESIDENTS!$I:$I,"")+
COUNTIFS(RESIDENTS!$BA:$BA,"YES",RESIDENTS!$AJ:$AJ,"&lt;="&amp;D$40,RESIDENTS!$H:$H,"&lt;="&amp;D$40,RESIDENTS!$I:$I,"&gt;="&amp;D$39))</f>
        <v>0</v>
      </c>
      <c r="E64" s="18">
        <f ca="1">IF(E$40="","",COUNTIFS(RESIDENTS!$BA:$BA,"YES",RESIDENTS!$AJ:$AJ,"&lt;="&amp;E$40,RESIDENTS!$H:$H,"",RESIDENTS!$I:$I,"")+
COUNTIFS(RESIDENTS!$BA:$BA,"YES",RESIDENTS!$AJ:$AJ,"&lt;="&amp;E$40,RESIDENTS!$H:$H,"",RESIDENTS!$I:$I,"&gt;="&amp;E$39)+
COUNTIFS(RESIDENTS!$BA:$BA,"YES",RESIDENTS!$AJ:$AJ,"&lt;="&amp;E$40,RESIDENTS!$H:$H,"&lt;="&amp;E$40,RESIDENTS!$I:$I,"")+
COUNTIFS(RESIDENTS!$BA:$BA,"YES",RESIDENTS!$AJ:$AJ,"&lt;="&amp;E$40,RESIDENTS!$H:$H,"&lt;="&amp;E$40,RESIDENTS!$I:$I,"&gt;="&amp;E$39))</f>
        <v>0</v>
      </c>
      <c r="F64" s="18">
        <f ca="1">IF(F$40="","",COUNTIFS(RESIDENTS!$BA:$BA,"YES",RESIDENTS!$AJ:$AJ,"&lt;="&amp;F$40,RESIDENTS!$H:$H,"",RESIDENTS!$I:$I,"")+
COUNTIFS(RESIDENTS!$BA:$BA,"YES",RESIDENTS!$AJ:$AJ,"&lt;="&amp;F$40,RESIDENTS!$H:$H,"",RESIDENTS!$I:$I,"&gt;="&amp;F$39)+
COUNTIFS(RESIDENTS!$BA:$BA,"YES",RESIDENTS!$AJ:$AJ,"&lt;="&amp;F$40,RESIDENTS!$H:$H,"&lt;="&amp;F$40,RESIDENTS!$I:$I,"")+
COUNTIFS(RESIDENTS!$BA:$BA,"YES",RESIDENTS!$AJ:$AJ,"&lt;="&amp;F$40,RESIDENTS!$H:$H,"&lt;="&amp;F$40,RESIDENTS!$I:$I,"&gt;="&amp;F$39))</f>
        <v>0</v>
      </c>
      <c r="G64" s="18">
        <f ca="1">IF(G$40="","",COUNTIFS(RESIDENTS!$BA:$BA,"YES",RESIDENTS!$AJ:$AJ,"&lt;="&amp;G$40,RESIDENTS!$H:$H,"",RESIDENTS!$I:$I,"")+
COUNTIFS(RESIDENTS!$BA:$BA,"YES",RESIDENTS!$AJ:$AJ,"&lt;="&amp;G$40,RESIDENTS!$H:$H,"",RESIDENTS!$I:$I,"&gt;="&amp;G$39)+
COUNTIFS(RESIDENTS!$BA:$BA,"YES",RESIDENTS!$AJ:$AJ,"&lt;="&amp;G$40,RESIDENTS!$H:$H,"&lt;="&amp;G$40,RESIDENTS!$I:$I,"")+
COUNTIFS(RESIDENTS!$BA:$BA,"YES",RESIDENTS!$AJ:$AJ,"&lt;="&amp;G$40,RESIDENTS!$H:$H,"&lt;="&amp;G$40,RESIDENTS!$I:$I,"&gt;="&amp;G$39))</f>
        <v>0</v>
      </c>
      <c r="H64" s="18">
        <f ca="1">IF(H$40="","",COUNTIFS(RESIDENTS!$BA:$BA,"YES",RESIDENTS!$AJ:$AJ,"&lt;="&amp;H$40,RESIDENTS!$H:$H,"",RESIDENTS!$I:$I,"")+
COUNTIFS(RESIDENTS!$BA:$BA,"YES",RESIDENTS!$AJ:$AJ,"&lt;="&amp;H$40,RESIDENTS!$H:$H,"",RESIDENTS!$I:$I,"&gt;="&amp;H$39)+
COUNTIFS(RESIDENTS!$BA:$BA,"YES",RESIDENTS!$AJ:$AJ,"&lt;="&amp;H$40,RESIDENTS!$H:$H,"&lt;="&amp;H$40,RESIDENTS!$I:$I,"")+
COUNTIFS(RESIDENTS!$BA:$BA,"YES",RESIDENTS!$AJ:$AJ,"&lt;="&amp;H$40,RESIDENTS!$H:$H,"&lt;="&amp;H$40,RESIDENTS!$I:$I,"&gt;="&amp;H$39))</f>
        <v>0</v>
      </c>
      <c r="I64" s="18">
        <f ca="1">IF(I$40="","",COUNTIFS(RESIDENTS!$BA:$BA,"YES",RESIDENTS!$AJ:$AJ,"&lt;="&amp;I$40,RESIDENTS!$H:$H,"",RESIDENTS!$I:$I,"")+
COUNTIFS(RESIDENTS!$BA:$BA,"YES",RESIDENTS!$AJ:$AJ,"&lt;="&amp;I$40,RESIDENTS!$H:$H,"",RESIDENTS!$I:$I,"&gt;="&amp;I$39)+
COUNTIFS(RESIDENTS!$BA:$BA,"YES",RESIDENTS!$AJ:$AJ,"&lt;="&amp;I$40,RESIDENTS!$H:$H,"&lt;="&amp;I$40,RESIDENTS!$I:$I,"")+
COUNTIFS(RESIDENTS!$BA:$BA,"YES",RESIDENTS!$AJ:$AJ,"&lt;="&amp;I$40,RESIDENTS!$H:$H,"&lt;="&amp;I$40,RESIDENTS!$I:$I,"&gt;="&amp;I$39))</f>
        <v>0</v>
      </c>
      <c r="J64" s="18">
        <f ca="1">IF(J$40="","",COUNTIFS(RESIDENTS!$BA:$BA,"YES",RESIDENTS!$AJ:$AJ,"&lt;="&amp;J$40,RESIDENTS!$H:$H,"",RESIDENTS!$I:$I,"")+
COUNTIFS(RESIDENTS!$BA:$BA,"YES",RESIDENTS!$AJ:$AJ,"&lt;="&amp;J$40,RESIDENTS!$H:$H,"",RESIDENTS!$I:$I,"&gt;="&amp;J$39)+
COUNTIFS(RESIDENTS!$BA:$BA,"YES",RESIDENTS!$AJ:$AJ,"&lt;="&amp;J$40,RESIDENTS!$H:$H,"&lt;="&amp;J$40,RESIDENTS!$I:$I,"")+
COUNTIFS(RESIDENTS!$BA:$BA,"YES",RESIDENTS!$AJ:$AJ,"&lt;="&amp;J$40,RESIDENTS!$H:$H,"&lt;="&amp;J$40,RESIDENTS!$I:$I,"&gt;="&amp;J$39))</f>
        <v>0</v>
      </c>
      <c r="K64" s="18">
        <f ca="1">IF(K$40="","",COUNTIFS(RESIDENTS!$BA:$BA,"YES",RESIDENTS!$AJ:$AJ,"&lt;="&amp;K$40,RESIDENTS!$H:$H,"",RESIDENTS!$I:$I,"")+
COUNTIFS(RESIDENTS!$BA:$BA,"YES",RESIDENTS!$AJ:$AJ,"&lt;="&amp;K$40,RESIDENTS!$H:$H,"",RESIDENTS!$I:$I,"&gt;="&amp;K$39)+
COUNTIFS(RESIDENTS!$BA:$BA,"YES",RESIDENTS!$AJ:$AJ,"&lt;="&amp;K$40,RESIDENTS!$H:$H,"&lt;="&amp;K$40,RESIDENTS!$I:$I,"")+
COUNTIFS(RESIDENTS!$BA:$BA,"YES",RESIDENTS!$AJ:$AJ,"&lt;="&amp;K$40,RESIDENTS!$H:$H,"&lt;="&amp;K$40,RESIDENTS!$I:$I,"&gt;="&amp;K$39))</f>
        <v>0</v>
      </c>
      <c r="L64" s="18">
        <f ca="1">IF(L$40="","",COUNTIFS(RESIDENTS!$BA:$BA,"YES",RESIDENTS!$AJ:$AJ,"&lt;="&amp;L$40,RESIDENTS!$H:$H,"",RESIDENTS!$I:$I,"")+
COUNTIFS(RESIDENTS!$BA:$BA,"YES",RESIDENTS!$AJ:$AJ,"&lt;="&amp;L$40,RESIDENTS!$H:$H,"",RESIDENTS!$I:$I,"&gt;="&amp;L$39)+
COUNTIFS(RESIDENTS!$BA:$BA,"YES",RESIDENTS!$AJ:$AJ,"&lt;="&amp;L$40,RESIDENTS!$H:$H,"&lt;="&amp;L$40,RESIDENTS!$I:$I,"")+
COUNTIFS(RESIDENTS!$BA:$BA,"YES",RESIDENTS!$AJ:$AJ,"&lt;="&amp;L$40,RESIDENTS!$H:$H,"&lt;="&amp;L$40,RESIDENTS!$I:$I,"&gt;="&amp;L$39))</f>
        <v>0</v>
      </c>
      <c r="M64" s="18">
        <f ca="1">IF(M$40="","",COUNTIFS(RESIDENTS!$BA:$BA,"YES",RESIDENTS!$AJ:$AJ,"&lt;="&amp;M$40,RESIDENTS!$H:$H,"",RESIDENTS!$I:$I,"")+
COUNTIFS(RESIDENTS!$BA:$BA,"YES",RESIDENTS!$AJ:$AJ,"&lt;="&amp;M$40,RESIDENTS!$H:$H,"",RESIDENTS!$I:$I,"&gt;="&amp;M$39)+
COUNTIFS(RESIDENTS!$BA:$BA,"YES",RESIDENTS!$AJ:$AJ,"&lt;="&amp;M$40,RESIDENTS!$H:$H,"&lt;="&amp;M$40,RESIDENTS!$I:$I,"")+
COUNTIFS(RESIDENTS!$BA:$BA,"YES",RESIDENTS!$AJ:$AJ,"&lt;="&amp;M$40,RESIDENTS!$H:$H,"&lt;="&amp;M$40,RESIDENTS!$I:$I,"&gt;="&amp;M$39))</f>
        <v>0</v>
      </c>
      <c r="N64" s="18">
        <f ca="1">IF(N$40="","",COUNTIFS(RESIDENTS!$BA:$BA,"YES",RESIDENTS!$AJ:$AJ,"&lt;="&amp;N$40,RESIDENTS!$H:$H,"",RESIDENTS!$I:$I,"")+
COUNTIFS(RESIDENTS!$BA:$BA,"YES",RESIDENTS!$AJ:$AJ,"&lt;="&amp;N$40,RESIDENTS!$H:$H,"",RESIDENTS!$I:$I,"&gt;="&amp;N$39)+
COUNTIFS(RESIDENTS!$BA:$BA,"YES",RESIDENTS!$AJ:$AJ,"&lt;="&amp;N$40,RESIDENTS!$H:$H,"&lt;="&amp;N$40,RESIDENTS!$I:$I,"")+
COUNTIFS(RESIDENTS!$BA:$BA,"YES",RESIDENTS!$AJ:$AJ,"&lt;="&amp;N$40,RESIDENTS!$H:$H,"&lt;="&amp;N$40,RESIDENTS!$I:$I,"&gt;="&amp;N$39))</f>
        <v>0</v>
      </c>
      <c r="O64" s="18">
        <f ca="1">IF(O$40="","",COUNTIFS(RESIDENTS!$BA:$BA,"YES",RESIDENTS!$AJ:$AJ,"&lt;="&amp;O$40,RESIDENTS!$H:$H,"",RESIDENTS!$I:$I,"")+
COUNTIFS(RESIDENTS!$BA:$BA,"YES",RESIDENTS!$AJ:$AJ,"&lt;="&amp;O$40,RESIDENTS!$H:$H,"",RESIDENTS!$I:$I,"&gt;="&amp;O$39)+
COUNTIFS(RESIDENTS!$BA:$BA,"YES",RESIDENTS!$AJ:$AJ,"&lt;="&amp;O$40,RESIDENTS!$H:$H,"&lt;="&amp;O$40,RESIDENTS!$I:$I,"")+
COUNTIFS(RESIDENTS!$BA:$BA,"YES",RESIDENTS!$AJ:$AJ,"&lt;="&amp;O$40,RESIDENTS!$H:$H,"&lt;="&amp;O$40,RESIDENTS!$I:$I,"&gt;="&amp;O$39))</f>
        <v>0</v>
      </c>
      <c r="P64" s="18">
        <f ca="1">IF(P$40="","",COUNTIFS(RESIDENTS!$BA:$BA,"YES",RESIDENTS!$AJ:$AJ,"&lt;="&amp;P$40,RESIDENTS!$H:$H,"",RESIDENTS!$I:$I,"")+
COUNTIFS(RESIDENTS!$BA:$BA,"YES",RESIDENTS!$AJ:$AJ,"&lt;="&amp;P$40,RESIDENTS!$H:$H,"",RESIDENTS!$I:$I,"&gt;="&amp;P$39)+
COUNTIFS(RESIDENTS!$BA:$BA,"YES",RESIDENTS!$AJ:$AJ,"&lt;="&amp;P$40,RESIDENTS!$H:$H,"&lt;="&amp;P$40,RESIDENTS!$I:$I,"")+
COUNTIFS(RESIDENTS!$BA:$BA,"YES",RESIDENTS!$AJ:$AJ,"&lt;="&amp;P$40,RESIDENTS!$H:$H,"&lt;="&amp;P$40,RESIDENTS!$I:$I,"&gt;="&amp;P$39))</f>
        <v>0</v>
      </c>
      <c r="Q64" s="18">
        <f ca="1">IF(Q$40="","",COUNTIFS(RESIDENTS!$BA:$BA,"YES",RESIDENTS!$AJ:$AJ,"&lt;="&amp;Q$40,RESIDENTS!$H:$H,"",RESIDENTS!$I:$I,"")+
COUNTIFS(RESIDENTS!$BA:$BA,"YES",RESIDENTS!$AJ:$AJ,"&lt;="&amp;Q$40,RESIDENTS!$H:$H,"",RESIDENTS!$I:$I,"&gt;="&amp;Q$39)+
COUNTIFS(RESIDENTS!$BA:$BA,"YES",RESIDENTS!$AJ:$AJ,"&lt;="&amp;Q$40,RESIDENTS!$H:$H,"&lt;="&amp;Q$40,RESIDENTS!$I:$I,"")+
COUNTIFS(RESIDENTS!$BA:$BA,"YES",RESIDENTS!$AJ:$AJ,"&lt;="&amp;Q$40,RESIDENTS!$H:$H,"&lt;="&amp;Q$40,RESIDENTS!$I:$I,"&gt;="&amp;Q$39))</f>
        <v>0</v>
      </c>
      <c r="R64" s="18">
        <f ca="1">IF(R$40="","",COUNTIFS(RESIDENTS!$BA:$BA,"YES",RESIDENTS!$AJ:$AJ,"&lt;="&amp;R$40,RESIDENTS!$H:$H,"",RESIDENTS!$I:$I,"")+
COUNTIFS(RESIDENTS!$BA:$BA,"YES",RESIDENTS!$AJ:$AJ,"&lt;="&amp;R$40,RESIDENTS!$H:$H,"",RESIDENTS!$I:$I,"&gt;="&amp;R$39)+
COUNTIFS(RESIDENTS!$BA:$BA,"YES",RESIDENTS!$AJ:$AJ,"&lt;="&amp;R$40,RESIDENTS!$H:$H,"&lt;="&amp;R$40,RESIDENTS!$I:$I,"")+
COUNTIFS(RESIDENTS!$BA:$BA,"YES",RESIDENTS!$AJ:$AJ,"&lt;="&amp;R$40,RESIDENTS!$H:$H,"&lt;="&amp;R$40,RESIDENTS!$I:$I,"&gt;="&amp;R$39))</f>
        <v>0</v>
      </c>
      <c r="S64" s="18">
        <f ca="1">IF(S$40="","",COUNTIFS(RESIDENTS!$BA:$BA,"YES",RESIDENTS!$AJ:$AJ,"&lt;="&amp;S$40,RESIDENTS!$H:$H,"",RESIDENTS!$I:$I,"")+
COUNTIFS(RESIDENTS!$BA:$BA,"YES",RESIDENTS!$AJ:$AJ,"&lt;="&amp;S$40,RESIDENTS!$H:$H,"",RESIDENTS!$I:$I,"&gt;="&amp;S$39)+
COUNTIFS(RESIDENTS!$BA:$BA,"YES",RESIDENTS!$AJ:$AJ,"&lt;="&amp;S$40,RESIDENTS!$H:$H,"&lt;="&amp;S$40,RESIDENTS!$I:$I,"")+
COUNTIFS(RESIDENTS!$BA:$BA,"YES",RESIDENTS!$AJ:$AJ,"&lt;="&amp;S$40,RESIDENTS!$H:$H,"&lt;="&amp;S$40,RESIDENTS!$I:$I,"&gt;="&amp;S$39))</f>
        <v>0</v>
      </c>
      <c r="T64" s="18">
        <f ca="1">IF(T$40="","",COUNTIFS(RESIDENTS!$BA:$BA,"YES",RESIDENTS!$AJ:$AJ,"&lt;="&amp;T$40,RESIDENTS!$H:$H,"",RESIDENTS!$I:$I,"")+
COUNTIFS(RESIDENTS!$BA:$BA,"YES",RESIDENTS!$AJ:$AJ,"&lt;="&amp;T$40,RESIDENTS!$H:$H,"",RESIDENTS!$I:$I,"&gt;="&amp;T$39)+
COUNTIFS(RESIDENTS!$BA:$BA,"YES",RESIDENTS!$AJ:$AJ,"&lt;="&amp;T$40,RESIDENTS!$H:$H,"&lt;="&amp;T$40,RESIDENTS!$I:$I,"")+
COUNTIFS(RESIDENTS!$BA:$BA,"YES",RESIDENTS!$AJ:$AJ,"&lt;="&amp;T$40,RESIDENTS!$H:$H,"&lt;="&amp;T$40,RESIDENTS!$I:$I,"&gt;="&amp;T$39))</f>
        <v>0</v>
      </c>
      <c r="U64" s="18">
        <f ca="1">IF(U$40="","",COUNTIFS(RESIDENTS!$BA:$BA,"YES",RESIDENTS!$AJ:$AJ,"&lt;="&amp;U$40,RESIDENTS!$H:$H,"",RESIDENTS!$I:$I,"")+
COUNTIFS(RESIDENTS!$BA:$BA,"YES",RESIDENTS!$AJ:$AJ,"&lt;="&amp;U$40,RESIDENTS!$H:$H,"",RESIDENTS!$I:$I,"&gt;="&amp;U$39)+
COUNTIFS(RESIDENTS!$BA:$BA,"YES",RESIDENTS!$AJ:$AJ,"&lt;="&amp;U$40,RESIDENTS!$H:$H,"&lt;="&amp;U$40,RESIDENTS!$I:$I,"")+
COUNTIFS(RESIDENTS!$BA:$BA,"YES",RESIDENTS!$AJ:$AJ,"&lt;="&amp;U$40,RESIDENTS!$H:$H,"&lt;="&amp;U$40,RESIDENTS!$I:$I,"&gt;="&amp;U$39))</f>
        <v>0</v>
      </c>
      <c r="V64" s="18">
        <f ca="1">IF(V$40="","",COUNTIFS(RESIDENTS!$BA:$BA,"YES",RESIDENTS!$AJ:$AJ,"&lt;="&amp;V$40,RESIDENTS!$H:$H,"",RESIDENTS!$I:$I,"")+
COUNTIFS(RESIDENTS!$BA:$BA,"YES",RESIDENTS!$AJ:$AJ,"&lt;="&amp;V$40,RESIDENTS!$H:$H,"",RESIDENTS!$I:$I,"&gt;="&amp;V$39)+
COUNTIFS(RESIDENTS!$BA:$BA,"YES",RESIDENTS!$AJ:$AJ,"&lt;="&amp;V$40,RESIDENTS!$H:$H,"&lt;="&amp;V$40,RESIDENTS!$I:$I,"")+
COUNTIFS(RESIDENTS!$BA:$BA,"YES",RESIDENTS!$AJ:$AJ,"&lt;="&amp;V$40,RESIDENTS!$H:$H,"&lt;="&amp;V$40,RESIDENTS!$I:$I,"&gt;="&amp;V$39))</f>
        <v>0</v>
      </c>
      <c r="W64" s="18">
        <f ca="1">IF(W$40="","",COUNTIFS(RESIDENTS!$BA:$BA,"YES",RESIDENTS!$AJ:$AJ,"&lt;="&amp;W$40,RESIDENTS!$H:$H,"",RESIDENTS!$I:$I,"")+
COUNTIFS(RESIDENTS!$BA:$BA,"YES",RESIDENTS!$AJ:$AJ,"&lt;="&amp;W$40,RESIDENTS!$H:$H,"",RESIDENTS!$I:$I,"&gt;="&amp;W$39)+
COUNTIFS(RESIDENTS!$BA:$BA,"YES",RESIDENTS!$AJ:$AJ,"&lt;="&amp;W$40,RESIDENTS!$H:$H,"&lt;="&amp;W$40,RESIDENTS!$I:$I,"")+
COUNTIFS(RESIDENTS!$BA:$BA,"YES",RESIDENTS!$AJ:$AJ,"&lt;="&amp;W$40,RESIDENTS!$H:$H,"&lt;="&amp;W$40,RESIDENTS!$I:$I,"&gt;="&amp;W$39))</f>
        <v>0</v>
      </c>
      <c r="X64" s="18">
        <f ca="1">IF(X$40="","",COUNTIFS(RESIDENTS!$BA:$BA,"YES",RESIDENTS!$AJ:$AJ,"&lt;="&amp;X$40,RESIDENTS!$H:$H,"",RESIDENTS!$I:$I,"")+
COUNTIFS(RESIDENTS!$BA:$BA,"YES",RESIDENTS!$AJ:$AJ,"&lt;="&amp;X$40,RESIDENTS!$H:$H,"",RESIDENTS!$I:$I,"&gt;="&amp;X$39)+
COUNTIFS(RESIDENTS!$BA:$BA,"YES",RESIDENTS!$AJ:$AJ,"&lt;="&amp;X$40,RESIDENTS!$H:$H,"&lt;="&amp;X$40,RESIDENTS!$I:$I,"")+
COUNTIFS(RESIDENTS!$BA:$BA,"YES",RESIDENTS!$AJ:$AJ,"&lt;="&amp;X$40,RESIDENTS!$H:$H,"&lt;="&amp;X$40,RESIDENTS!$I:$I,"&gt;="&amp;X$39))</f>
        <v>0</v>
      </c>
      <c r="Y64" s="18">
        <f ca="1">IF(Y$40="","",COUNTIFS(RESIDENTS!$BA:$BA,"YES",RESIDENTS!$AJ:$AJ,"&lt;="&amp;Y$40,RESIDENTS!$H:$H,"",RESIDENTS!$I:$I,"")+
COUNTIFS(RESIDENTS!$BA:$BA,"YES",RESIDENTS!$AJ:$AJ,"&lt;="&amp;Y$40,RESIDENTS!$H:$H,"",RESIDENTS!$I:$I,"&gt;="&amp;Y$39)+
COUNTIFS(RESIDENTS!$BA:$BA,"YES",RESIDENTS!$AJ:$AJ,"&lt;="&amp;Y$40,RESIDENTS!$H:$H,"&lt;="&amp;Y$40,RESIDENTS!$I:$I,"")+
COUNTIFS(RESIDENTS!$BA:$BA,"YES",RESIDENTS!$AJ:$AJ,"&lt;="&amp;Y$40,RESIDENTS!$H:$H,"&lt;="&amp;Y$40,RESIDENTS!$I:$I,"&gt;="&amp;Y$39))</f>
        <v>0</v>
      </c>
      <c r="Z64" s="18">
        <f ca="1">IF(Z$40="","",COUNTIFS(RESIDENTS!$BA:$BA,"YES",RESIDENTS!$AJ:$AJ,"&lt;="&amp;Z$40,RESIDENTS!$H:$H,"",RESIDENTS!$I:$I,"")+
COUNTIFS(RESIDENTS!$BA:$BA,"YES",RESIDENTS!$AJ:$AJ,"&lt;="&amp;Z$40,RESIDENTS!$H:$H,"",RESIDENTS!$I:$I,"&gt;="&amp;Z$39)+
COUNTIFS(RESIDENTS!$BA:$BA,"YES",RESIDENTS!$AJ:$AJ,"&lt;="&amp;Z$40,RESIDENTS!$H:$H,"&lt;="&amp;Z$40,RESIDENTS!$I:$I,"")+
COUNTIFS(RESIDENTS!$BA:$BA,"YES",RESIDENTS!$AJ:$AJ,"&lt;="&amp;Z$40,RESIDENTS!$H:$H,"&lt;="&amp;Z$40,RESIDENTS!$I:$I,"&gt;="&amp;Z$39))</f>
        <v>0</v>
      </c>
      <c r="AA64" s="18">
        <f ca="1">IF(AA$40="","",COUNTIFS(RESIDENTS!$BA:$BA,"YES",RESIDENTS!$AJ:$AJ,"&lt;="&amp;AA$40,RESIDENTS!$H:$H,"",RESIDENTS!$I:$I,"")+
COUNTIFS(RESIDENTS!$BA:$BA,"YES",RESIDENTS!$AJ:$AJ,"&lt;="&amp;AA$40,RESIDENTS!$H:$H,"",RESIDENTS!$I:$I,"&gt;="&amp;AA$39)+
COUNTIFS(RESIDENTS!$BA:$BA,"YES",RESIDENTS!$AJ:$AJ,"&lt;="&amp;AA$40,RESIDENTS!$H:$H,"&lt;="&amp;AA$40,RESIDENTS!$I:$I,"")+
COUNTIFS(RESIDENTS!$BA:$BA,"YES",RESIDENTS!$AJ:$AJ,"&lt;="&amp;AA$40,RESIDENTS!$H:$H,"&lt;="&amp;AA$40,RESIDENTS!$I:$I,"&gt;="&amp;AA$39))</f>
        <v>0</v>
      </c>
      <c r="AB64" s="18">
        <f ca="1">IF(AB$40="","",COUNTIFS(RESIDENTS!$BA:$BA,"YES",RESIDENTS!$AJ:$AJ,"&lt;="&amp;AB$40,RESIDENTS!$H:$H,"",RESIDENTS!$I:$I,"")+
COUNTIFS(RESIDENTS!$BA:$BA,"YES",RESIDENTS!$AJ:$AJ,"&lt;="&amp;AB$40,RESIDENTS!$H:$H,"",RESIDENTS!$I:$I,"&gt;="&amp;AB$39)+
COUNTIFS(RESIDENTS!$BA:$BA,"YES",RESIDENTS!$AJ:$AJ,"&lt;="&amp;AB$40,RESIDENTS!$H:$H,"&lt;="&amp;AB$40,RESIDENTS!$I:$I,"")+
COUNTIFS(RESIDENTS!$BA:$BA,"YES",RESIDENTS!$AJ:$AJ,"&lt;="&amp;AB$40,RESIDENTS!$H:$H,"&lt;="&amp;AB$40,RESIDENTS!$I:$I,"&gt;="&amp;AB$39))</f>
        <v>0</v>
      </c>
      <c r="AC64" s="18">
        <f ca="1">IF(AC$40="","",COUNTIFS(RESIDENTS!$BA:$BA,"YES",RESIDENTS!$AJ:$AJ,"&lt;="&amp;AC$40,RESIDENTS!$H:$H,"",RESIDENTS!$I:$I,"")+
COUNTIFS(RESIDENTS!$BA:$BA,"YES",RESIDENTS!$AJ:$AJ,"&lt;="&amp;AC$40,RESIDENTS!$H:$H,"",RESIDENTS!$I:$I,"&gt;="&amp;AC$39)+
COUNTIFS(RESIDENTS!$BA:$BA,"YES",RESIDENTS!$AJ:$AJ,"&lt;="&amp;AC$40,RESIDENTS!$H:$H,"&lt;="&amp;AC$40,RESIDENTS!$I:$I,"")+
COUNTIFS(RESIDENTS!$BA:$BA,"YES",RESIDENTS!$AJ:$AJ,"&lt;="&amp;AC$40,RESIDENTS!$H:$H,"&lt;="&amp;AC$40,RESIDENTS!$I:$I,"&gt;="&amp;AC$39))</f>
        <v>0</v>
      </c>
      <c r="AD64" s="18">
        <f ca="1">IF(AD$40="","",COUNTIFS(RESIDENTS!$BA:$BA,"YES",RESIDENTS!$AJ:$AJ,"&lt;="&amp;AD$40,RESIDENTS!$H:$H,"",RESIDENTS!$I:$I,"")+
COUNTIFS(RESIDENTS!$BA:$BA,"YES",RESIDENTS!$AJ:$AJ,"&lt;="&amp;AD$40,RESIDENTS!$H:$H,"",RESIDENTS!$I:$I,"&gt;="&amp;AD$39)+
COUNTIFS(RESIDENTS!$BA:$BA,"YES",RESIDENTS!$AJ:$AJ,"&lt;="&amp;AD$40,RESIDENTS!$H:$H,"&lt;="&amp;AD$40,RESIDENTS!$I:$I,"")+
COUNTIFS(RESIDENTS!$BA:$BA,"YES",RESIDENTS!$AJ:$AJ,"&lt;="&amp;AD$40,RESIDENTS!$H:$H,"&lt;="&amp;AD$40,RESIDENTS!$I:$I,"&gt;="&amp;AD$39))</f>
        <v>0</v>
      </c>
      <c r="AE64" s="18">
        <f ca="1">IF(AE$40="","",COUNTIFS(RESIDENTS!$BA:$BA,"YES",RESIDENTS!$AJ:$AJ,"&lt;="&amp;AE$40,RESIDENTS!$H:$H,"",RESIDENTS!$I:$I,"")+
COUNTIFS(RESIDENTS!$BA:$BA,"YES",RESIDENTS!$AJ:$AJ,"&lt;="&amp;AE$40,RESIDENTS!$H:$H,"",RESIDENTS!$I:$I,"&gt;="&amp;AE$39)+
COUNTIFS(RESIDENTS!$BA:$BA,"YES",RESIDENTS!$AJ:$AJ,"&lt;="&amp;AE$40,RESIDENTS!$H:$H,"&lt;="&amp;AE$40,RESIDENTS!$I:$I,"")+
COUNTIFS(RESIDENTS!$BA:$BA,"YES",RESIDENTS!$AJ:$AJ,"&lt;="&amp;AE$40,RESIDENTS!$H:$H,"&lt;="&amp;AE$40,RESIDENTS!$I:$I,"&gt;="&amp;AE$39))</f>
        <v>0</v>
      </c>
      <c r="AF64" s="18">
        <f ca="1">IF(AF$40="","",COUNTIFS(RESIDENTS!$BA:$BA,"YES",RESIDENTS!$AJ:$AJ,"&lt;="&amp;AF$40,RESIDENTS!$H:$H,"",RESIDENTS!$I:$I,"")+
COUNTIFS(RESIDENTS!$BA:$BA,"YES",RESIDENTS!$AJ:$AJ,"&lt;="&amp;AF$40,RESIDENTS!$H:$H,"",RESIDENTS!$I:$I,"&gt;="&amp;AF$39)+
COUNTIFS(RESIDENTS!$BA:$BA,"YES",RESIDENTS!$AJ:$AJ,"&lt;="&amp;AF$40,RESIDENTS!$H:$H,"&lt;="&amp;AF$40,RESIDENTS!$I:$I,"")+
COUNTIFS(RESIDENTS!$BA:$BA,"YES",RESIDENTS!$AJ:$AJ,"&lt;="&amp;AF$40,RESIDENTS!$H:$H,"&lt;="&amp;AF$40,RESIDENTS!$I:$I,"&gt;="&amp;AF$39))</f>
        <v>0</v>
      </c>
      <c r="AG64" s="18">
        <f ca="1">IF(AG$40="","",COUNTIFS(RESIDENTS!$BA:$BA,"YES",RESIDENTS!$AJ:$AJ,"&lt;="&amp;AG$40,RESIDENTS!$H:$H,"",RESIDENTS!$I:$I,"")+
COUNTIFS(RESIDENTS!$BA:$BA,"YES",RESIDENTS!$AJ:$AJ,"&lt;="&amp;AG$40,RESIDENTS!$H:$H,"",RESIDENTS!$I:$I,"&gt;="&amp;AG$39)+
COUNTIFS(RESIDENTS!$BA:$BA,"YES",RESIDENTS!$AJ:$AJ,"&lt;="&amp;AG$40,RESIDENTS!$H:$H,"&lt;="&amp;AG$40,RESIDENTS!$I:$I,"")+
COUNTIFS(RESIDENTS!$BA:$BA,"YES",RESIDENTS!$AJ:$AJ,"&lt;="&amp;AG$40,RESIDENTS!$H:$H,"&lt;="&amp;AG$40,RESIDENTS!$I:$I,"&gt;="&amp;AG$39))</f>
        <v>0</v>
      </c>
      <c r="AH64" s="18">
        <f ca="1">IF(AH$40="","",COUNTIFS(RESIDENTS!$BA:$BA,"YES",RESIDENTS!$AJ:$AJ,"&lt;="&amp;AH$40,RESIDENTS!$H:$H,"",RESIDENTS!$I:$I,"")+
COUNTIFS(RESIDENTS!$BA:$BA,"YES",RESIDENTS!$AJ:$AJ,"&lt;="&amp;AH$40,RESIDENTS!$H:$H,"",RESIDENTS!$I:$I,"&gt;="&amp;AH$39)+
COUNTIFS(RESIDENTS!$BA:$BA,"YES",RESIDENTS!$AJ:$AJ,"&lt;="&amp;AH$40,RESIDENTS!$H:$H,"&lt;="&amp;AH$40,RESIDENTS!$I:$I,"")+
COUNTIFS(RESIDENTS!$BA:$BA,"YES",RESIDENTS!$AJ:$AJ,"&lt;="&amp;AH$40,RESIDENTS!$H:$H,"&lt;="&amp;AH$40,RESIDENTS!$I:$I,"&gt;="&amp;AH$39))</f>
        <v>0</v>
      </c>
      <c r="AI64" s="18">
        <f ca="1">IF(AI$40="","",COUNTIFS(RESIDENTS!$BA:$BA,"YES",RESIDENTS!$AJ:$AJ,"&lt;="&amp;AI$40,RESIDENTS!$H:$H,"",RESIDENTS!$I:$I,"")+
COUNTIFS(RESIDENTS!$BA:$BA,"YES",RESIDENTS!$AJ:$AJ,"&lt;="&amp;AI$40,RESIDENTS!$H:$H,"",RESIDENTS!$I:$I,"&gt;="&amp;AI$39)+
COUNTIFS(RESIDENTS!$BA:$BA,"YES",RESIDENTS!$AJ:$AJ,"&lt;="&amp;AI$40,RESIDENTS!$H:$H,"&lt;="&amp;AI$40,RESIDENTS!$I:$I,"")+
COUNTIFS(RESIDENTS!$BA:$BA,"YES",RESIDENTS!$AJ:$AJ,"&lt;="&amp;AI$40,RESIDENTS!$H:$H,"&lt;="&amp;AI$40,RESIDENTS!$I:$I,"&gt;="&amp;AI$39))</f>
        <v>0</v>
      </c>
      <c r="AJ64" s="18" t="str">
        <f ca="1">IF(AJ$40="","",COUNTIFS(RESIDENTS!$BA:$BA,"YES",RESIDENTS!$AJ:$AJ,"&lt;="&amp;AJ$40,RESIDENTS!$H:$H,"",RESIDENTS!$I:$I,"")+
COUNTIFS(RESIDENTS!$BA:$BA,"YES",RESIDENTS!$AJ:$AJ,"&lt;="&amp;AJ$40,RESIDENTS!$H:$H,"",RESIDENTS!$I:$I,"&gt;="&amp;AJ$39)+
COUNTIFS(RESIDENTS!$BA:$BA,"YES",RESIDENTS!$AJ:$AJ,"&lt;="&amp;AJ$40,RESIDENTS!$H:$H,"&lt;="&amp;AJ$40,RESIDENTS!$I:$I,"")+
COUNTIFS(RESIDENTS!$BA:$BA,"YES",RESIDENTS!$AJ:$AJ,"&lt;="&amp;AJ$40,RESIDENTS!$H:$H,"&lt;="&amp;AJ$40,RESIDENTS!$I:$I,"&gt;="&amp;AJ$39))</f>
        <v/>
      </c>
      <c r="AK64" s="18" t="str">
        <f ca="1">IF(AK$40="","",COUNTIFS(RESIDENTS!$BA:$BA,"YES",RESIDENTS!$AJ:$AJ,"&lt;="&amp;AK$40,RESIDENTS!$H:$H,"",RESIDENTS!$I:$I,"")+
COUNTIFS(RESIDENTS!$BA:$BA,"YES",RESIDENTS!$AJ:$AJ,"&lt;="&amp;AK$40,RESIDENTS!$H:$H,"",RESIDENTS!$I:$I,"&gt;="&amp;AK$39)+
COUNTIFS(RESIDENTS!$BA:$BA,"YES",RESIDENTS!$AJ:$AJ,"&lt;="&amp;AK$40,RESIDENTS!$H:$H,"&lt;="&amp;AK$40,RESIDENTS!$I:$I,"")+
COUNTIFS(RESIDENTS!$BA:$BA,"YES",RESIDENTS!$AJ:$AJ,"&lt;="&amp;AK$40,RESIDENTS!$H:$H,"&lt;="&amp;AK$40,RESIDENTS!$I:$I,"&gt;="&amp;AK$39))</f>
        <v/>
      </c>
      <c r="AL64" s="18" t="str">
        <f ca="1">IF(AL$40="","",COUNTIFS(RESIDENTS!$BA:$BA,"YES",RESIDENTS!$AJ:$AJ,"&lt;="&amp;AL$40,RESIDENTS!$H:$H,"",RESIDENTS!$I:$I,"")+
COUNTIFS(RESIDENTS!$BA:$BA,"YES",RESIDENTS!$AJ:$AJ,"&lt;="&amp;AL$40,RESIDENTS!$H:$H,"",RESIDENTS!$I:$I,"&gt;="&amp;AL$39)+
COUNTIFS(RESIDENTS!$BA:$BA,"YES",RESIDENTS!$AJ:$AJ,"&lt;="&amp;AL$40,RESIDENTS!$H:$H,"&lt;="&amp;AL$40,RESIDENTS!$I:$I,"")+
COUNTIFS(RESIDENTS!$BA:$BA,"YES",RESIDENTS!$AJ:$AJ,"&lt;="&amp;AL$40,RESIDENTS!$H:$H,"&lt;="&amp;AL$40,RESIDENTS!$I:$I,"&gt;="&amp;AL$39))</f>
        <v/>
      </c>
      <c r="AM64" s="18" t="str">
        <f ca="1">IF(AM$40="","",COUNTIFS(RESIDENTS!$BA:$BA,"YES",RESIDENTS!$AJ:$AJ,"&lt;="&amp;AM$40,RESIDENTS!$H:$H,"",RESIDENTS!$I:$I,"")+
COUNTIFS(RESIDENTS!$BA:$BA,"YES",RESIDENTS!$AJ:$AJ,"&lt;="&amp;AM$40,RESIDENTS!$H:$H,"",RESIDENTS!$I:$I,"&gt;="&amp;AM$39)+
COUNTIFS(RESIDENTS!$BA:$BA,"YES",RESIDENTS!$AJ:$AJ,"&lt;="&amp;AM$40,RESIDENTS!$H:$H,"&lt;="&amp;AM$40,RESIDENTS!$I:$I,"")+
COUNTIFS(RESIDENTS!$BA:$BA,"YES",RESIDENTS!$AJ:$AJ,"&lt;="&amp;AM$40,RESIDENTS!$H:$H,"&lt;="&amp;AM$40,RESIDENTS!$I:$I,"&gt;="&amp;AM$39))</f>
        <v/>
      </c>
      <c r="AN64" s="18" t="str">
        <f ca="1">IF(AN$40="","",COUNTIFS(RESIDENTS!$BA:$BA,"YES",RESIDENTS!$AJ:$AJ,"&lt;="&amp;AN$40,RESIDENTS!$H:$H,"",RESIDENTS!$I:$I,"")+
COUNTIFS(RESIDENTS!$BA:$BA,"YES",RESIDENTS!$AJ:$AJ,"&lt;="&amp;AN$40,RESIDENTS!$H:$H,"",RESIDENTS!$I:$I,"&gt;="&amp;AN$39)+
COUNTIFS(RESIDENTS!$BA:$BA,"YES",RESIDENTS!$AJ:$AJ,"&lt;="&amp;AN$40,RESIDENTS!$H:$H,"&lt;="&amp;AN$40,RESIDENTS!$I:$I,"")+
COUNTIFS(RESIDENTS!$BA:$BA,"YES",RESIDENTS!$AJ:$AJ,"&lt;="&amp;AN$40,RESIDENTS!$H:$H,"&lt;="&amp;AN$40,RESIDENTS!$I:$I,"&gt;="&amp;AN$39))</f>
        <v/>
      </c>
      <c r="AO64" s="18" t="str">
        <f ca="1">IF(AO$40="","",COUNTIFS(RESIDENTS!$BA:$BA,"YES",RESIDENTS!$AJ:$AJ,"&lt;="&amp;AO$40,RESIDENTS!$H:$H,"",RESIDENTS!$I:$I,"")+
COUNTIFS(RESIDENTS!$BA:$BA,"YES",RESIDENTS!$AJ:$AJ,"&lt;="&amp;AO$40,RESIDENTS!$H:$H,"",RESIDENTS!$I:$I,"&gt;="&amp;AO$39)+
COUNTIFS(RESIDENTS!$BA:$BA,"YES",RESIDENTS!$AJ:$AJ,"&lt;="&amp;AO$40,RESIDENTS!$H:$H,"&lt;="&amp;AO$40,RESIDENTS!$I:$I,"")+
COUNTIFS(RESIDENTS!$BA:$BA,"YES",RESIDENTS!$AJ:$AJ,"&lt;="&amp;AO$40,RESIDENTS!$H:$H,"&lt;="&amp;AO$40,RESIDENTS!$I:$I,"&gt;="&amp;AO$39))</f>
        <v/>
      </c>
      <c r="AP64" s="18" t="str">
        <f ca="1">IF(AP$40="","",COUNTIFS(RESIDENTS!$BA:$BA,"YES",RESIDENTS!$AJ:$AJ,"&lt;="&amp;AP$40,RESIDENTS!$H:$H,"",RESIDENTS!$I:$I,"")+
COUNTIFS(RESIDENTS!$BA:$BA,"YES",RESIDENTS!$AJ:$AJ,"&lt;="&amp;AP$40,RESIDENTS!$H:$H,"",RESIDENTS!$I:$I,"&gt;="&amp;AP$39)+
COUNTIFS(RESIDENTS!$BA:$BA,"YES",RESIDENTS!$AJ:$AJ,"&lt;="&amp;AP$40,RESIDENTS!$H:$H,"&lt;="&amp;AP$40,RESIDENTS!$I:$I,"")+
COUNTIFS(RESIDENTS!$BA:$BA,"YES",RESIDENTS!$AJ:$AJ,"&lt;="&amp;AP$40,RESIDENTS!$H:$H,"&lt;="&amp;AP$40,RESIDENTS!$I:$I,"&gt;="&amp;AP$39))</f>
        <v/>
      </c>
      <c r="AQ64" s="18" t="str">
        <f ca="1">IF(AQ$40="","",COUNTIFS(RESIDENTS!$BA:$BA,"YES",RESIDENTS!$AJ:$AJ,"&lt;="&amp;AQ$40,RESIDENTS!$H:$H,"",RESIDENTS!$I:$I,"")+
COUNTIFS(RESIDENTS!$BA:$BA,"YES",RESIDENTS!$AJ:$AJ,"&lt;="&amp;AQ$40,RESIDENTS!$H:$H,"",RESIDENTS!$I:$I,"&gt;="&amp;AQ$39)+
COUNTIFS(RESIDENTS!$BA:$BA,"YES",RESIDENTS!$AJ:$AJ,"&lt;="&amp;AQ$40,RESIDENTS!$H:$H,"&lt;="&amp;AQ$40,RESIDENTS!$I:$I,"")+
COUNTIFS(RESIDENTS!$BA:$BA,"YES",RESIDENTS!$AJ:$AJ,"&lt;="&amp;AQ$40,RESIDENTS!$H:$H,"&lt;="&amp;AQ$40,RESIDENTS!$I:$I,"&gt;="&amp;AQ$39))</f>
        <v/>
      </c>
      <c r="AR64" s="18" t="str">
        <f ca="1">IF(AR$40="","",COUNTIFS(RESIDENTS!$BA:$BA,"YES",RESIDENTS!$AJ:$AJ,"&lt;="&amp;AR$40,RESIDENTS!$H:$H,"",RESIDENTS!$I:$I,"")+
COUNTIFS(RESIDENTS!$BA:$BA,"YES",RESIDENTS!$AJ:$AJ,"&lt;="&amp;AR$40,RESIDENTS!$H:$H,"",RESIDENTS!$I:$I,"&gt;="&amp;AR$39)+
COUNTIFS(RESIDENTS!$BA:$BA,"YES",RESIDENTS!$AJ:$AJ,"&lt;="&amp;AR$40,RESIDENTS!$H:$H,"&lt;="&amp;AR$40,RESIDENTS!$I:$I,"")+
COUNTIFS(RESIDENTS!$BA:$BA,"YES",RESIDENTS!$AJ:$AJ,"&lt;="&amp;AR$40,RESIDENTS!$H:$H,"&lt;="&amp;AR$40,RESIDENTS!$I:$I,"&gt;="&amp;AR$39))</f>
        <v/>
      </c>
      <c r="AS64" s="18" t="str">
        <f ca="1">IF(AS$40="","",COUNTIFS(RESIDENTS!$BA:$BA,"YES",RESIDENTS!$AJ:$AJ,"&lt;="&amp;AS$40,RESIDENTS!$H:$H,"",RESIDENTS!$I:$I,"")+
COUNTIFS(RESIDENTS!$BA:$BA,"YES",RESIDENTS!$AJ:$AJ,"&lt;="&amp;AS$40,RESIDENTS!$H:$H,"",RESIDENTS!$I:$I,"&gt;="&amp;AS$39)+
COUNTIFS(RESIDENTS!$BA:$BA,"YES",RESIDENTS!$AJ:$AJ,"&lt;="&amp;AS$40,RESIDENTS!$H:$H,"&lt;="&amp;AS$40,RESIDENTS!$I:$I,"")+
COUNTIFS(RESIDENTS!$BA:$BA,"YES",RESIDENTS!$AJ:$AJ,"&lt;="&amp;AS$40,RESIDENTS!$H:$H,"&lt;="&amp;AS$40,RESIDENTS!$I:$I,"&gt;="&amp;AS$39))</f>
        <v/>
      </c>
      <c r="AT64" s="18" t="str">
        <f ca="1">IF(AT$40="","",COUNTIFS(RESIDENTS!$BA:$BA,"YES",RESIDENTS!$AJ:$AJ,"&lt;="&amp;AT$40,RESIDENTS!$H:$H,"",RESIDENTS!$I:$I,"")+
COUNTIFS(RESIDENTS!$BA:$BA,"YES",RESIDENTS!$AJ:$AJ,"&lt;="&amp;AT$40,RESIDENTS!$H:$H,"",RESIDENTS!$I:$I,"&gt;="&amp;AT$39)+
COUNTIFS(RESIDENTS!$BA:$BA,"YES",RESIDENTS!$AJ:$AJ,"&lt;="&amp;AT$40,RESIDENTS!$H:$H,"&lt;="&amp;AT$40,RESIDENTS!$I:$I,"")+
COUNTIFS(RESIDENTS!$BA:$BA,"YES",RESIDENTS!$AJ:$AJ,"&lt;="&amp;AT$40,RESIDENTS!$H:$H,"&lt;="&amp;AT$40,RESIDENTS!$I:$I,"&gt;="&amp;AT$39))</f>
        <v/>
      </c>
      <c r="AU64" s="18" t="str">
        <f ca="1">IF(AU$40="","",COUNTIFS(RESIDENTS!$BA:$BA,"YES",RESIDENTS!$AJ:$AJ,"&lt;="&amp;AU$40,RESIDENTS!$H:$H,"",RESIDENTS!$I:$I,"")+
COUNTIFS(RESIDENTS!$BA:$BA,"YES",RESIDENTS!$AJ:$AJ,"&lt;="&amp;AU$40,RESIDENTS!$H:$H,"",RESIDENTS!$I:$I,"&gt;="&amp;AU$39)+
COUNTIFS(RESIDENTS!$BA:$BA,"YES",RESIDENTS!$AJ:$AJ,"&lt;="&amp;AU$40,RESIDENTS!$H:$H,"&lt;="&amp;AU$40,RESIDENTS!$I:$I,"")+
COUNTIFS(RESIDENTS!$BA:$BA,"YES",RESIDENTS!$AJ:$AJ,"&lt;="&amp;AU$40,RESIDENTS!$H:$H,"&lt;="&amp;AU$40,RESIDENTS!$I:$I,"&gt;="&amp;AU$39))</f>
        <v/>
      </c>
      <c r="AV64" s="18" t="str">
        <f ca="1">IF(AV$40="","",COUNTIFS(RESIDENTS!$BA:$BA,"YES",RESIDENTS!$AJ:$AJ,"&lt;="&amp;AV$40,RESIDENTS!$H:$H,"",RESIDENTS!$I:$I,"")+
COUNTIFS(RESIDENTS!$BA:$BA,"YES",RESIDENTS!$AJ:$AJ,"&lt;="&amp;AV$40,RESIDENTS!$H:$H,"",RESIDENTS!$I:$I,"&gt;="&amp;AV$39)+
COUNTIFS(RESIDENTS!$BA:$BA,"YES",RESIDENTS!$AJ:$AJ,"&lt;="&amp;AV$40,RESIDENTS!$H:$H,"&lt;="&amp;AV$40,RESIDENTS!$I:$I,"")+
COUNTIFS(RESIDENTS!$BA:$BA,"YES",RESIDENTS!$AJ:$AJ,"&lt;="&amp;AV$40,RESIDENTS!$H:$H,"&lt;="&amp;AV$40,RESIDENTS!$I:$I,"&gt;="&amp;AV$39))</f>
        <v/>
      </c>
      <c r="AW64" s="18" t="str">
        <f ca="1">IF(AW$40="","",COUNTIFS(RESIDENTS!$BA:$BA,"YES",RESIDENTS!$AJ:$AJ,"&lt;="&amp;AW$40,RESIDENTS!$H:$H,"",RESIDENTS!$I:$I,"")+
COUNTIFS(RESIDENTS!$BA:$BA,"YES",RESIDENTS!$AJ:$AJ,"&lt;="&amp;AW$40,RESIDENTS!$H:$H,"",RESIDENTS!$I:$I,"&gt;="&amp;AW$39)+
COUNTIFS(RESIDENTS!$BA:$BA,"YES",RESIDENTS!$AJ:$AJ,"&lt;="&amp;AW$40,RESIDENTS!$H:$H,"&lt;="&amp;AW$40,RESIDENTS!$I:$I,"")+
COUNTIFS(RESIDENTS!$BA:$BA,"YES",RESIDENTS!$AJ:$AJ,"&lt;="&amp;AW$40,RESIDENTS!$H:$H,"&lt;="&amp;AW$40,RESIDENTS!$I:$I,"&gt;="&amp;AW$39))</f>
        <v/>
      </c>
      <c r="AX64" s="18" t="str">
        <f ca="1">IF(AX$40="","",COUNTIFS(RESIDENTS!$BA:$BA,"YES",RESIDENTS!$AJ:$AJ,"&lt;="&amp;AX$40,RESIDENTS!$H:$H,"",RESIDENTS!$I:$I,"")+
COUNTIFS(RESIDENTS!$BA:$BA,"YES",RESIDENTS!$AJ:$AJ,"&lt;="&amp;AX$40,RESIDENTS!$H:$H,"",RESIDENTS!$I:$I,"&gt;="&amp;AX$39)+
COUNTIFS(RESIDENTS!$BA:$BA,"YES",RESIDENTS!$AJ:$AJ,"&lt;="&amp;AX$40,RESIDENTS!$H:$H,"&lt;="&amp;AX$40,RESIDENTS!$I:$I,"")+
COUNTIFS(RESIDENTS!$BA:$BA,"YES",RESIDENTS!$AJ:$AJ,"&lt;="&amp;AX$40,RESIDENTS!$H:$H,"&lt;="&amp;AX$40,RESIDENTS!$I:$I,"&gt;="&amp;AX$39))</f>
        <v/>
      </c>
      <c r="AY64" s="18" t="str">
        <f ca="1">IF(AY$40="","",COUNTIFS(RESIDENTS!$BA:$BA,"YES",RESIDENTS!$AJ:$AJ,"&lt;="&amp;AY$40,RESIDENTS!$H:$H,"",RESIDENTS!$I:$I,"")+
COUNTIFS(RESIDENTS!$BA:$BA,"YES",RESIDENTS!$AJ:$AJ,"&lt;="&amp;AY$40,RESIDENTS!$H:$H,"",RESIDENTS!$I:$I,"&gt;="&amp;AY$39)+
COUNTIFS(RESIDENTS!$BA:$BA,"YES",RESIDENTS!$AJ:$AJ,"&lt;="&amp;AY$40,RESIDENTS!$H:$H,"&lt;="&amp;AY$40,RESIDENTS!$I:$I,"")+
COUNTIFS(RESIDENTS!$BA:$BA,"YES",RESIDENTS!$AJ:$AJ,"&lt;="&amp;AY$40,RESIDENTS!$H:$H,"&lt;="&amp;AY$40,RESIDENTS!$I:$I,"&gt;="&amp;AY$39))</f>
        <v/>
      </c>
      <c r="AZ64" s="18" t="str">
        <f ca="1">IF(AZ$40="","",COUNTIFS(RESIDENTS!$BA:$BA,"YES",RESIDENTS!$AJ:$AJ,"&lt;="&amp;AZ$40,RESIDENTS!$H:$H,"",RESIDENTS!$I:$I,"")+
COUNTIFS(RESIDENTS!$BA:$BA,"YES",RESIDENTS!$AJ:$AJ,"&lt;="&amp;AZ$40,RESIDENTS!$H:$H,"",RESIDENTS!$I:$I,"&gt;="&amp;AZ$39)+
COUNTIFS(RESIDENTS!$BA:$BA,"YES",RESIDENTS!$AJ:$AJ,"&lt;="&amp;AZ$40,RESIDENTS!$H:$H,"&lt;="&amp;AZ$40,RESIDENTS!$I:$I,"")+
COUNTIFS(RESIDENTS!$BA:$BA,"YES",RESIDENTS!$AJ:$AJ,"&lt;="&amp;AZ$40,RESIDENTS!$H:$H,"&lt;="&amp;AZ$40,RESIDENTS!$I:$I,"&gt;="&amp;AZ$39))</f>
        <v/>
      </c>
      <c r="BA64" s="18" t="str">
        <f ca="1">IF(BA$40="","",COUNTIFS(RESIDENTS!$BA:$BA,"YES",RESIDENTS!$AJ:$AJ,"&lt;="&amp;BA$40,RESIDENTS!$H:$H,"",RESIDENTS!$I:$I,"")+
COUNTIFS(RESIDENTS!$BA:$BA,"YES",RESIDENTS!$AJ:$AJ,"&lt;="&amp;BA$40,RESIDENTS!$H:$H,"",RESIDENTS!$I:$I,"&gt;="&amp;BA$39)+
COUNTIFS(RESIDENTS!$BA:$BA,"YES",RESIDENTS!$AJ:$AJ,"&lt;="&amp;BA$40,RESIDENTS!$H:$H,"&lt;="&amp;BA$40,RESIDENTS!$I:$I,"")+
COUNTIFS(RESIDENTS!$BA:$BA,"YES",RESIDENTS!$AJ:$AJ,"&lt;="&amp;BA$40,RESIDENTS!$H:$H,"&lt;="&amp;BA$40,RESIDENTS!$I:$I,"&gt;="&amp;BA$39))</f>
        <v/>
      </c>
      <c r="BB64" s="18" t="str">
        <f ca="1">IF(BB$40="","",COUNTIFS(RESIDENTS!$BA:$BA,"YES",RESIDENTS!$AJ:$AJ,"&lt;="&amp;BB$40,RESIDENTS!$H:$H,"",RESIDENTS!$I:$I,"")+
COUNTIFS(RESIDENTS!$BA:$BA,"YES",RESIDENTS!$AJ:$AJ,"&lt;="&amp;BB$40,RESIDENTS!$H:$H,"",RESIDENTS!$I:$I,"&gt;="&amp;BB$39)+
COUNTIFS(RESIDENTS!$BA:$BA,"YES",RESIDENTS!$AJ:$AJ,"&lt;="&amp;BB$40,RESIDENTS!$H:$H,"&lt;="&amp;BB$40,RESIDENTS!$I:$I,"")+
COUNTIFS(RESIDENTS!$BA:$BA,"YES",RESIDENTS!$AJ:$AJ,"&lt;="&amp;BB$40,RESIDENTS!$H:$H,"&lt;="&amp;BB$40,RESIDENTS!$I:$I,"&gt;="&amp;BB$39))</f>
        <v/>
      </c>
      <c r="BC64" s="18" t="str">
        <f ca="1">IF(BC$40="","",COUNTIFS(RESIDENTS!$BA:$BA,"YES",RESIDENTS!$AJ:$AJ,"&lt;="&amp;BC$40,RESIDENTS!$H:$H,"",RESIDENTS!$I:$I,"")+
COUNTIFS(RESIDENTS!$BA:$BA,"YES",RESIDENTS!$AJ:$AJ,"&lt;="&amp;BC$40,RESIDENTS!$H:$H,"",RESIDENTS!$I:$I,"&gt;="&amp;BC$39)+
COUNTIFS(RESIDENTS!$BA:$BA,"YES",RESIDENTS!$AJ:$AJ,"&lt;="&amp;BC$40,RESIDENTS!$H:$H,"&lt;="&amp;BC$40,RESIDENTS!$I:$I,"")+
COUNTIFS(RESIDENTS!$BA:$BA,"YES",RESIDENTS!$AJ:$AJ,"&lt;="&amp;BC$40,RESIDENTS!$H:$H,"&lt;="&amp;BC$40,RESIDENTS!$I:$I,"&gt;="&amp;BC$39))</f>
        <v/>
      </c>
      <c r="BD64" s="18" t="str">
        <f ca="1">IF(BD$40="","",COUNTIFS(RESIDENTS!$BA:$BA,"YES",RESIDENTS!$AJ:$AJ,"&lt;="&amp;BD$40,RESIDENTS!$H:$H,"",RESIDENTS!$I:$I,"")+
COUNTIFS(RESIDENTS!$BA:$BA,"YES",RESIDENTS!$AJ:$AJ,"&lt;="&amp;BD$40,RESIDENTS!$H:$H,"",RESIDENTS!$I:$I,"&gt;="&amp;BD$39)+
COUNTIFS(RESIDENTS!$BA:$BA,"YES",RESIDENTS!$AJ:$AJ,"&lt;="&amp;BD$40,RESIDENTS!$H:$H,"&lt;="&amp;BD$40,RESIDENTS!$I:$I,"")+
COUNTIFS(RESIDENTS!$BA:$BA,"YES",RESIDENTS!$AJ:$AJ,"&lt;="&amp;BD$40,RESIDENTS!$H:$H,"&lt;="&amp;BD$40,RESIDENTS!$I:$I,"&gt;="&amp;BD$39))</f>
        <v/>
      </c>
      <c r="BE64" s="18" t="str">
        <f ca="1">IF(BE$40="","",COUNTIFS(RESIDENTS!$BA:$BA,"YES",RESIDENTS!$AJ:$AJ,"&lt;="&amp;BE$40,RESIDENTS!$H:$H,"",RESIDENTS!$I:$I,"")+
COUNTIFS(RESIDENTS!$BA:$BA,"YES",RESIDENTS!$AJ:$AJ,"&lt;="&amp;BE$40,RESIDENTS!$H:$H,"",RESIDENTS!$I:$I,"&gt;="&amp;BE$39)+
COUNTIFS(RESIDENTS!$BA:$BA,"YES",RESIDENTS!$AJ:$AJ,"&lt;="&amp;BE$40,RESIDENTS!$H:$H,"&lt;="&amp;BE$40,RESIDENTS!$I:$I,"")+
COUNTIFS(RESIDENTS!$BA:$BA,"YES",RESIDENTS!$AJ:$AJ,"&lt;="&amp;BE$40,RESIDENTS!$H:$H,"&lt;="&amp;BE$40,RESIDENTS!$I:$I,"&gt;="&amp;BE$39))</f>
        <v/>
      </c>
      <c r="BF64" s="18" t="str">
        <f ca="1">IF(BF$40="","",COUNTIFS(RESIDENTS!$BA:$BA,"YES",RESIDENTS!$AJ:$AJ,"&lt;="&amp;BF$40,RESIDENTS!$H:$H,"",RESIDENTS!$I:$I,"")+
COUNTIFS(RESIDENTS!$BA:$BA,"YES",RESIDENTS!$AJ:$AJ,"&lt;="&amp;BF$40,RESIDENTS!$H:$H,"",RESIDENTS!$I:$I,"&gt;="&amp;BF$39)+
COUNTIFS(RESIDENTS!$BA:$BA,"YES",RESIDENTS!$AJ:$AJ,"&lt;="&amp;BF$40,RESIDENTS!$H:$H,"&lt;="&amp;BF$40,RESIDENTS!$I:$I,"")+
COUNTIFS(RESIDENTS!$BA:$BA,"YES",RESIDENTS!$AJ:$AJ,"&lt;="&amp;BF$40,RESIDENTS!$H:$H,"&lt;="&amp;BF$40,RESIDENTS!$I:$I,"&gt;="&amp;BF$39))</f>
        <v/>
      </c>
      <c r="BG64" s="18" t="str">
        <f ca="1">IF(BG$40="","",COUNTIFS(RESIDENTS!$BA:$BA,"YES",RESIDENTS!$AJ:$AJ,"&lt;="&amp;BG$40,RESIDENTS!$H:$H,"",RESIDENTS!$I:$I,"")+
COUNTIFS(RESIDENTS!$BA:$BA,"YES",RESIDENTS!$AJ:$AJ,"&lt;="&amp;BG$40,RESIDENTS!$H:$H,"",RESIDENTS!$I:$I,"&gt;="&amp;BG$39)+
COUNTIFS(RESIDENTS!$BA:$BA,"YES",RESIDENTS!$AJ:$AJ,"&lt;="&amp;BG$40,RESIDENTS!$H:$H,"&lt;="&amp;BG$40,RESIDENTS!$I:$I,"")+
COUNTIFS(RESIDENTS!$BA:$BA,"YES",RESIDENTS!$AJ:$AJ,"&lt;="&amp;BG$40,RESIDENTS!$H:$H,"&lt;="&amp;BG$40,RESIDENTS!$I:$I,"&gt;="&amp;BG$39))</f>
        <v/>
      </c>
      <c r="BH64" s="18" t="str">
        <f ca="1">IF(BH$40="","",COUNTIFS(RESIDENTS!$BA:$BA,"YES",RESIDENTS!$AJ:$AJ,"&lt;="&amp;BH$40,RESIDENTS!$H:$H,"",RESIDENTS!$I:$I,"")+
COUNTIFS(RESIDENTS!$BA:$BA,"YES",RESIDENTS!$AJ:$AJ,"&lt;="&amp;BH$40,RESIDENTS!$H:$H,"",RESIDENTS!$I:$I,"&gt;="&amp;BH$39)+
COUNTIFS(RESIDENTS!$BA:$BA,"YES",RESIDENTS!$AJ:$AJ,"&lt;="&amp;BH$40,RESIDENTS!$H:$H,"&lt;="&amp;BH$40,RESIDENTS!$I:$I,"")+
COUNTIFS(RESIDENTS!$BA:$BA,"YES",RESIDENTS!$AJ:$AJ,"&lt;="&amp;BH$40,RESIDENTS!$H:$H,"&lt;="&amp;BH$40,RESIDENTS!$I:$I,"&gt;="&amp;BH$39))</f>
        <v/>
      </c>
      <c r="BI64" s="18" t="str">
        <f ca="1">IF(BI$40="","",COUNTIFS(RESIDENTS!$BA:$BA,"YES",RESIDENTS!$AJ:$AJ,"&lt;="&amp;BI$40,RESIDENTS!$H:$H,"",RESIDENTS!$I:$I,"")+
COUNTIFS(RESIDENTS!$BA:$BA,"YES",RESIDENTS!$AJ:$AJ,"&lt;="&amp;BI$40,RESIDENTS!$H:$H,"",RESIDENTS!$I:$I,"&gt;="&amp;BI$39)+
COUNTIFS(RESIDENTS!$BA:$BA,"YES",RESIDENTS!$AJ:$AJ,"&lt;="&amp;BI$40,RESIDENTS!$H:$H,"&lt;="&amp;BI$40,RESIDENTS!$I:$I,"")+
COUNTIFS(RESIDENTS!$BA:$BA,"YES",RESIDENTS!$AJ:$AJ,"&lt;="&amp;BI$40,RESIDENTS!$H:$H,"&lt;="&amp;BI$40,RESIDENTS!$I:$I,"&gt;="&amp;BI$39))</f>
        <v/>
      </c>
      <c r="BJ64" s="18" t="str">
        <f ca="1">IF(BJ$40="","",COUNTIFS(RESIDENTS!$BA:$BA,"YES",RESIDENTS!$AJ:$AJ,"&lt;="&amp;BJ$40,RESIDENTS!$H:$H,"",RESIDENTS!$I:$I,"")+
COUNTIFS(RESIDENTS!$BA:$BA,"YES",RESIDENTS!$AJ:$AJ,"&lt;="&amp;BJ$40,RESIDENTS!$H:$H,"",RESIDENTS!$I:$I,"&gt;="&amp;BJ$39)+
COUNTIFS(RESIDENTS!$BA:$BA,"YES",RESIDENTS!$AJ:$AJ,"&lt;="&amp;BJ$40,RESIDENTS!$H:$H,"&lt;="&amp;BJ$40,RESIDENTS!$I:$I,"")+
COUNTIFS(RESIDENTS!$BA:$BA,"YES",RESIDENTS!$AJ:$AJ,"&lt;="&amp;BJ$40,RESIDENTS!$H:$H,"&lt;="&amp;BJ$40,RESIDENTS!$I:$I,"&gt;="&amp;BJ$39))</f>
        <v/>
      </c>
      <c r="BK64" s="18" t="str">
        <f ca="1">IF(BK$40="","",COUNTIFS(RESIDENTS!$BA:$BA,"YES",RESIDENTS!$AJ:$AJ,"&lt;="&amp;BK$40,RESIDENTS!$H:$H,"",RESIDENTS!$I:$I,"")+
COUNTIFS(RESIDENTS!$BA:$BA,"YES",RESIDENTS!$AJ:$AJ,"&lt;="&amp;BK$40,RESIDENTS!$H:$H,"",RESIDENTS!$I:$I,"&gt;="&amp;BK$39)+
COUNTIFS(RESIDENTS!$BA:$BA,"YES",RESIDENTS!$AJ:$AJ,"&lt;="&amp;BK$40,RESIDENTS!$H:$H,"&lt;="&amp;BK$40,RESIDENTS!$I:$I,"")+
COUNTIFS(RESIDENTS!$BA:$BA,"YES",RESIDENTS!$AJ:$AJ,"&lt;="&amp;BK$40,RESIDENTS!$H:$H,"&lt;="&amp;BK$40,RESIDENTS!$I:$I,"&gt;="&amp;BK$39))</f>
        <v/>
      </c>
      <c r="BL64" s="18" t="str">
        <f ca="1">IF(BL$40="","",COUNTIFS(RESIDENTS!$BA:$BA,"YES",RESIDENTS!$AJ:$AJ,"&lt;="&amp;BL$40,RESIDENTS!$H:$H,"",RESIDENTS!$I:$I,"")+
COUNTIFS(RESIDENTS!$BA:$BA,"YES",RESIDENTS!$AJ:$AJ,"&lt;="&amp;BL$40,RESIDENTS!$H:$H,"",RESIDENTS!$I:$I,"&gt;="&amp;BL$39)+
COUNTIFS(RESIDENTS!$BA:$BA,"YES",RESIDENTS!$AJ:$AJ,"&lt;="&amp;BL$40,RESIDENTS!$H:$H,"&lt;="&amp;BL$40,RESIDENTS!$I:$I,"")+
COUNTIFS(RESIDENTS!$BA:$BA,"YES",RESIDENTS!$AJ:$AJ,"&lt;="&amp;BL$40,RESIDENTS!$H:$H,"&lt;="&amp;BL$40,RESIDENTS!$I:$I,"&gt;="&amp;BL$39))</f>
        <v/>
      </c>
      <c r="BM64" s="18" t="str">
        <f ca="1">IF(BM$40="","",COUNTIFS(RESIDENTS!$BA:$BA,"YES",RESIDENTS!$AJ:$AJ,"&lt;="&amp;BM$40,RESIDENTS!$H:$H,"",RESIDENTS!$I:$I,"")+
COUNTIFS(RESIDENTS!$BA:$BA,"YES",RESIDENTS!$AJ:$AJ,"&lt;="&amp;BM$40,RESIDENTS!$H:$H,"",RESIDENTS!$I:$I,"&gt;="&amp;BM$39)+
COUNTIFS(RESIDENTS!$BA:$BA,"YES",RESIDENTS!$AJ:$AJ,"&lt;="&amp;BM$40,RESIDENTS!$H:$H,"&lt;="&amp;BM$40,RESIDENTS!$I:$I,"")+
COUNTIFS(RESIDENTS!$BA:$BA,"YES",RESIDENTS!$AJ:$AJ,"&lt;="&amp;BM$40,RESIDENTS!$H:$H,"&lt;="&amp;BM$40,RESIDENTS!$I:$I,"&gt;="&amp;BM$39))</f>
        <v/>
      </c>
      <c r="BN64" s="18" t="str">
        <f ca="1">IF(BN$40="","",COUNTIFS(RESIDENTS!$BA:$BA,"YES",RESIDENTS!$AJ:$AJ,"&lt;="&amp;BN$40,RESIDENTS!$H:$H,"",RESIDENTS!$I:$I,"")+
COUNTIFS(RESIDENTS!$BA:$BA,"YES",RESIDENTS!$AJ:$AJ,"&lt;="&amp;BN$40,RESIDENTS!$H:$H,"",RESIDENTS!$I:$I,"&gt;="&amp;BN$39)+
COUNTIFS(RESIDENTS!$BA:$BA,"YES",RESIDENTS!$AJ:$AJ,"&lt;="&amp;BN$40,RESIDENTS!$H:$H,"&lt;="&amp;BN$40,RESIDENTS!$I:$I,"")+
COUNTIFS(RESIDENTS!$BA:$BA,"YES",RESIDENTS!$AJ:$AJ,"&lt;="&amp;BN$40,RESIDENTS!$H:$H,"&lt;="&amp;BN$40,RESIDENTS!$I:$I,"&gt;="&amp;BN$39))</f>
        <v/>
      </c>
      <c r="BO64" s="18" t="str">
        <f ca="1">IF(BO$40="","",COUNTIFS(RESIDENTS!$BA:$BA,"YES",RESIDENTS!$AJ:$AJ,"&lt;="&amp;BO$40,RESIDENTS!$H:$H,"",RESIDENTS!$I:$I,"")+
COUNTIFS(RESIDENTS!$BA:$BA,"YES",RESIDENTS!$AJ:$AJ,"&lt;="&amp;BO$40,RESIDENTS!$H:$H,"",RESIDENTS!$I:$I,"&gt;="&amp;BO$39)+
COUNTIFS(RESIDENTS!$BA:$BA,"YES",RESIDENTS!$AJ:$AJ,"&lt;="&amp;BO$40,RESIDENTS!$H:$H,"&lt;="&amp;BO$40,RESIDENTS!$I:$I,"")+
COUNTIFS(RESIDENTS!$BA:$BA,"YES",RESIDENTS!$AJ:$AJ,"&lt;="&amp;BO$40,RESIDENTS!$H:$H,"&lt;="&amp;BO$40,RESIDENTS!$I:$I,"&gt;="&amp;BO$39))</f>
        <v/>
      </c>
      <c r="BP64" s="18" t="str">
        <f ca="1">IF(BP$40="","",COUNTIFS(RESIDENTS!$BA:$BA,"YES",RESIDENTS!$AJ:$AJ,"&lt;="&amp;BP$40,RESIDENTS!$H:$H,"",RESIDENTS!$I:$I,"")+
COUNTIFS(RESIDENTS!$BA:$BA,"YES",RESIDENTS!$AJ:$AJ,"&lt;="&amp;BP$40,RESIDENTS!$H:$H,"",RESIDENTS!$I:$I,"&gt;="&amp;BP$39)+
COUNTIFS(RESIDENTS!$BA:$BA,"YES",RESIDENTS!$AJ:$AJ,"&lt;="&amp;BP$40,RESIDENTS!$H:$H,"&lt;="&amp;BP$40,RESIDENTS!$I:$I,"")+
COUNTIFS(RESIDENTS!$BA:$BA,"YES",RESIDENTS!$AJ:$AJ,"&lt;="&amp;BP$40,RESIDENTS!$H:$H,"&lt;="&amp;BP$40,RESIDENTS!$I:$I,"&gt;="&amp;BP$39))</f>
        <v/>
      </c>
      <c r="BQ64" s="18" t="str">
        <f ca="1">IF(BQ$40="","",COUNTIFS(RESIDENTS!$BA:$BA,"YES",RESIDENTS!$AJ:$AJ,"&lt;="&amp;BQ$40,RESIDENTS!$H:$H,"",RESIDENTS!$I:$I,"")+
COUNTIFS(RESIDENTS!$BA:$BA,"YES",RESIDENTS!$AJ:$AJ,"&lt;="&amp;BQ$40,RESIDENTS!$H:$H,"",RESIDENTS!$I:$I,"&gt;="&amp;BQ$39)+
COUNTIFS(RESIDENTS!$BA:$BA,"YES",RESIDENTS!$AJ:$AJ,"&lt;="&amp;BQ$40,RESIDENTS!$H:$H,"&lt;="&amp;BQ$40,RESIDENTS!$I:$I,"")+
COUNTIFS(RESIDENTS!$BA:$BA,"YES",RESIDENTS!$AJ:$AJ,"&lt;="&amp;BQ$40,RESIDENTS!$H:$H,"&lt;="&amp;BQ$40,RESIDENTS!$I:$I,"&gt;="&amp;BQ$39))</f>
        <v/>
      </c>
      <c r="BR64" s="18" t="str">
        <f ca="1">IF(BR$40="","",COUNTIFS(RESIDENTS!$BA:$BA,"YES",RESIDENTS!$AJ:$AJ,"&lt;="&amp;BR$40,RESIDENTS!$H:$H,"",RESIDENTS!$I:$I,"")+
COUNTIFS(RESIDENTS!$BA:$BA,"YES",RESIDENTS!$AJ:$AJ,"&lt;="&amp;BR$40,RESIDENTS!$H:$H,"",RESIDENTS!$I:$I,"&gt;="&amp;BR$39)+
COUNTIFS(RESIDENTS!$BA:$BA,"YES",RESIDENTS!$AJ:$AJ,"&lt;="&amp;BR$40,RESIDENTS!$H:$H,"&lt;="&amp;BR$40,RESIDENTS!$I:$I,"")+
COUNTIFS(RESIDENTS!$BA:$BA,"YES",RESIDENTS!$AJ:$AJ,"&lt;="&amp;BR$40,RESIDENTS!$H:$H,"&lt;="&amp;BR$40,RESIDENTS!$I:$I,"&gt;="&amp;BR$39))</f>
        <v/>
      </c>
      <c r="BS64" s="18" t="str">
        <f ca="1">IF(BS$40="","",COUNTIFS(RESIDENTS!$BA:$BA,"YES",RESIDENTS!$AJ:$AJ,"&lt;="&amp;BS$40,RESIDENTS!$H:$H,"",RESIDENTS!$I:$I,"")+
COUNTIFS(RESIDENTS!$BA:$BA,"YES",RESIDENTS!$AJ:$AJ,"&lt;="&amp;BS$40,RESIDENTS!$H:$H,"",RESIDENTS!$I:$I,"&gt;="&amp;BS$39)+
COUNTIFS(RESIDENTS!$BA:$BA,"YES",RESIDENTS!$AJ:$AJ,"&lt;="&amp;BS$40,RESIDENTS!$H:$H,"&lt;="&amp;BS$40,RESIDENTS!$I:$I,"")+
COUNTIFS(RESIDENTS!$BA:$BA,"YES",RESIDENTS!$AJ:$AJ,"&lt;="&amp;BS$40,RESIDENTS!$H:$H,"&lt;="&amp;BS$40,RESIDENTS!$I:$I,"&gt;="&amp;BS$39))</f>
        <v/>
      </c>
      <c r="BT64" s="18" t="str">
        <f ca="1">IF(BT$40="","",COUNTIFS(RESIDENTS!$BA:$BA,"YES",RESIDENTS!$AJ:$AJ,"&lt;="&amp;BT$40,RESIDENTS!$H:$H,"",RESIDENTS!$I:$I,"")+
COUNTIFS(RESIDENTS!$BA:$BA,"YES",RESIDENTS!$AJ:$AJ,"&lt;="&amp;BT$40,RESIDENTS!$H:$H,"",RESIDENTS!$I:$I,"&gt;="&amp;BT$39)+
COUNTIFS(RESIDENTS!$BA:$BA,"YES",RESIDENTS!$AJ:$AJ,"&lt;="&amp;BT$40,RESIDENTS!$H:$H,"&lt;="&amp;BT$40,RESIDENTS!$I:$I,"")+
COUNTIFS(RESIDENTS!$BA:$BA,"YES",RESIDENTS!$AJ:$AJ,"&lt;="&amp;BT$40,RESIDENTS!$H:$H,"&lt;="&amp;BT$40,RESIDENTS!$I:$I,"&gt;="&amp;BT$39))</f>
        <v/>
      </c>
      <c r="BU64" s="18" t="str">
        <f ca="1">IF(BU$40="","",COUNTIFS(RESIDENTS!$BA:$BA,"YES",RESIDENTS!$AJ:$AJ,"&lt;="&amp;BU$40,RESIDENTS!$H:$H,"",RESIDENTS!$I:$I,"")+
COUNTIFS(RESIDENTS!$BA:$BA,"YES",RESIDENTS!$AJ:$AJ,"&lt;="&amp;BU$40,RESIDENTS!$H:$H,"",RESIDENTS!$I:$I,"&gt;="&amp;BU$39)+
COUNTIFS(RESIDENTS!$BA:$BA,"YES",RESIDENTS!$AJ:$AJ,"&lt;="&amp;BU$40,RESIDENTS!$H:$H,"&lt;="&amp;BU$40,RESIDENTS!$I:$I,"")+
COUNTIFS(RESIDENTS!$BA:$BA,"YES",RESIDENTS!$AJ:$AJ,"&lt;="&amp;BU$40,RESIDENTS!$H:$H,"&lt;="&amp;BU$40,RESIDENTS!$I:$I,"&gt;="&amp;BU$39))</f>
        <v/>
      </c>
      <c r="BV64" s="18" t="str">
        <f ca="1">IF(BV$40="","",COUNTIFS(RESIDENTS!$BA:$BA,"YES",RESIDENTS!$AJ:$AJ,"&lt;="&amp;BV$40,RESIDENTS!$H:$H,"",RESIDENTS!$I:$I,"")+
COUNTIFS(RESIDENTS!$BA:$BA,"YES",RESIDENTS!$AJ:$AJ,"&lt;="&amp;BV$40,RESIDENTS!$H:$H,"",RESIDENTS!$I:$I,"&gt;="&amp;BV$39)+
COUNTIFS(RESIDENTS!$BA:$BA,"YES",RESIDENTS!$AJ:$AJ,"&lt;="&amp;BV$40,RESIDENTS!$H:$H,"&lt;="&amp;BV$40,RESIDENTS!$I:$I,"")+
COUNTIFS(RESIDENTS!$BA:$BA,"YES",RESIDENTS!$AJ:$AJ,"&lt;="&amp;BV$40,RESIDENTS!$H:$H,"&lt;="&amp;BV$40,RESIDENTS!$I:$I,"&gt;="&amp;BV$39))</f>
        <v/>
      </c>
      <c r="BW64" s="18" t="str">
        <f ca="1">IF(BW$40="","",COUNTIFS(RESIDENTS!$BA:$BA,"YES",RESIDENTS!$AJ:$AJ,"&lt;="&amp;BW$40,RESIDENTS!$H:$H,"",RESIDENTS!$I:$I,"")+
COUNTIFS(RESIDENTS!$BA:$BA,"YES",RESIDENTS!$AJ:$AJ,"&lt;="&amp;BW$40,RESIDENTS!$H:$H,"",RESIDENTS!$I:$I,"&gt;="&amp;BW$39)+
COUNTIFS(RESIDENTS!$BA:$BA,"YES",RESIDENTS!$AJ:$AJ,"&lt;="&amp;BW$40,RESIDENTS!$H:$H,"&lt;="&amp;BW$40,RESIDENTS!$I:$I,"")+
COUNTIFS(RESIDENTS!$BA:$BA,"YES",RESIDENTS!$AJ:$AJ,"&lt;="&amp;BW$40,RESIDENTS!$H:$H,"&lt;="&amp;BW$40,RESIDENTS!$I:$I,"&gt;="&amp;BW$39))</f>
        <v/>
      </c>
      <c r="BX64" s="18" t="str">
        <f ca="1">IF(BX$40="","",COUNTIFS(RESIDENTS!$BA:$BA,"YES",RESIDENTS!$AJ:$AJ,"&lt;="&amp;BX$40,RESIDENTS!$H:$H,"",RESIDENTS!$I:$I,"")+
COUNTIFS(RESIDENTS!$BA:$BA,"YES",RESIDENTS!$AJ:$AJ,"&lt;="&amp;BX$40,RESIDENTS!$H:$H,"",RESIDENTS!$I:$I,"&gt;="&amp;BX$39)+
COUNTIFS(RESIDENTS!$BA:$BA,"YES",RESIDENTS!$AJ:$AJ,"&lt;="&amp;BX$40,RESIDENTS!$H:$H,"&lt;="&amp;BX$40,RESIDENTS!$I:$I,"")+
COUNTIFS(RESIDENTS!$BA:$BA,"YES",RESIDENTS!$AJ:$AJ,"&lt;="&amp;BX$40,RESIDENTS!$H:$H,"&lt;="&amp;BX$40,RESIDENTS!$I:$I,"&gt;="&amp;BX$39))</f>
        <v/>
      </c>
      <c r="BY64" s="18" t="str">
        <f ca="1">IF(BY$40="","",COUNTIFS(RESIDENTS!$BA:$BA,"YES",RESIDENTS!$AJ:$AJ,"&lt;="&amp;BY$40,RESIDENTS!$H:$H,"",RESIDENTS!$I:$I,"")+
COUNTIFS(RESIDENTS!$BA:$BA,"YES",RESIDENTS!$AJ:$AJ,"&lt;="&amp;BY$40,RESIDENTS!$H:$H,"",RESIDENTS!$I:$I,"&gt;="&amp;BY$39)+
COUNTIFS(RESIDENTS!$BA:$BA,"YES",RESIDENTS!$AJ:$AJ,"&lt;="&amp;BY$40,RESIDENTS!$H:$H,"&lt;="&amp;BY$40,RESIDENTS!$I:$I,"")+
COUNTIFS(RESIDENTS!$BA:$BA,"YES",RESIDENTS!$AJ:$AJ,"&lt;="&amp;BY$40,RESIDENTS!$H:$H,"&lt;="&amp;BY$40,RESIDENTS!$I:$I,"&gt;="&amp;BY$39))</f>
        <v/>
      </c>
      <c r="BZ64" s="18" t="str">
        <f ca="1">IF(BZ$40="","",COUNTIFS(RESIDENTS!$BA:$BA,"YES",RESIDENTS!$AJ:$AJ,"&lt;="&amp;BZ$40,RESIDENTS!$H:$H,"",RESIDENTS!$I:$I,"")+
COUNTIFS(RESIDENTS!$BA:$BA,"YES",RESIDENTS!$AJ:$AJ,"&lt;="&amp;BZ$40,RESIDENTS!$H:$H,"",RESIDENTS!$I:$I,"&gt;="&amp;BZ$39)+
COUNTIFS(RESIDENTS!$BA:$BA,"YES",RESIDENTS!$AJ:$AJ,"&lt;="&amp;BZ$40,RESIDENTS!$H:$H,"&lt;="&amp;BZ$40,RESIDENTS!$I:$I,"")+
COUNTIFS(RESIDENTS!$BA:$BA,"YES",RESIDENTS!$AJ:$AJ,"&lt;="&amp;BZ$40,RESIDENTS!$H:$H,"&lt;="&amp;BZ$40,RESIDENTS!$I:$I,"&gt;="&amp;BZ$39))</f>
        <v/>
      </c>
      <c r="CA64" s="18" t="str">
        <f ca="1">IF(CA$40="","",COUNTIFS(RESIDENTS!$BA:$BA,"YES",RESIDENTS!$AJ:$AJ,"&lt;="&amp;CA$40,RESIDENTS!$H:$H,"",RESIDENTS!$I:$I,"")+
COUNTIFS(RESIDENTS!$BA:$BA,"YES",RESIDENTS!$AJ:$AJ,"&lt;="&amp;CA$40,RESIDENTS!$H:$H,"",RESIDENTS!$I:$I,"&gt;="&amp;CA$39)+
COUNTIFS(RESIDENTS!$BA:$BA,"YES",RESIDENTS!$AJ:$AJ,"&lt;="&amp;CA$40,RESIDENTS!$H:$H,"&lt;="&amp;CA$40,RESIDENTS!$I:$I,"")+
COUNTIFS(RESIDENTS!$BA:$BA,"YES",RESIDENTS!$AJ:$AJ,"&lt;="&amp;CA$40,RESIDENTS!$H:$H,"&lt;="&amp;CA$40,RESIDENTS!$I:$I,"&gt;="&amp;CA$39))</f>
        <v/>
      </c>
      <c r="CB64" s="18" t="str">
        <f ca="1">IF(CB$40="","",COUNTIFS(RESIDENTS!$BA:$BA,"YES",RESIDENTS!$AJ:$AJ,"&lt;="&amp;CB$40,RESIDENTS!$H:$H,"",RESIDENTS!$I:$I,"")+
COUNTIFS(RESIDENTS!$BA:$BA,"YES",RESIDENTS!$AJ:$AJ,"&lt;="&amp;CB$40,RESIDENTS!$H:$H,"",RESIDENTS!$I:$I,"&gt;="&amp;CB$39)+
COUNTIFS(RESIDENTS!$BA:$BA,"YES",RESIDENTS!$AJ:$AJ,"&lt;="&amp;CB$40,RESIDENTS!$H:$H,"&lt;="&amp;CB$40,RESIDENTS!$I:$I,"")+
COUNTIFS(RESIDENTS!$BA:$BA,"YES",RESIDENTS!$AJ:$AJ,"&lt;="&amp;CB$40,RESIDENTS!$H:$H,"&lt;="&amp;CB$40,RESIDENTS!$I:$I,"&gt;="&amp;CB$39))</f>
        <v/>
      </c>
      <c r="CC64" s="18" t="str">
        <f ca="1">IF(CC$40="","",COUNTIFS(RESIDENTS!$BA:$BA,"YES",RESIDENTS!$AJ:$AJ,"&lt;="&amp;CC$40,RESIDENTS!$H:$H,"",RESIDENTS!$I:$I,"")+
COUNTIFS(RESIDENTS!$BA:$BA,"YES",RESIDENTS!$AJ:$AJ,"&lt;="&amp;CC$40,RESIDENTS!$H:$H,"",RESIDENTS!$I:$I,"&gt;="&amp;CC$39)+
COUNTIFS(RESIDENTS!$BA:$BA,"YES",RESIDENTS!$AJ:$AJ,"&lt;="&amp;CC$40,RESIDENTS!$H:$H,"&lt;="&amp;CC$40,RESIDENTS!$I:$I,"")+
COUNTIFS(RESIDENTS!$BA:$BA,"YES",RESIDENTS!$AJ:$AJ,"&lt;="&amp;CC$40,RESIDENTS!$H:$H,"&lt;="&amp;CC$40,RESIDENTS!$I:$I,"&gt;="&amp;CC$39))</f>
        <v/>
      </c>
      <c r="CD64" s="18" t="str">
        <f ca="1">IF(CD$40="","",COUNTIFS(RESIDENTS!$BA:$BA,"YES",RESIDENTS!$AJ:$AJ,"&lt;="&amp;CD$40,RESIDENTS!$H:$H,"",RESIDENTS!$I:$I,"")+
COUNTIFS(RESIDENTS!$BA:$BA,"YES",RESIDENTS!$AJ:$AJ,"&lt;="&amp;CD$40,RESIDENTS!$H:$H,"",RESIDENTS!$I:$I,"&gt;="&amp;CD$39)+
COUNTIFS(RESIDENTS!$BA:$BA,"YES",RESIDENTS!$AJ:$AJ,"&lt;="&amp;CD$40,RESIDENTS!$H:$H,"&lt;="&amp;CD$40,RESIDENTS!$I:$I,"")+
COUNTIFS(RESIDENTS!$BA:$BA,"YES",RESIDENTS!$AJ:$AJ,"&lt;="&amp;CD$40,RESIDENTS!$H:$H,"&lt;="&amp;CD$40,RESIDENTS!$I:$I,"&gt;="&amp;CD$39))</f>
        <v/>
      </c>
      <c r="CE64" s="18" t="str">
        <f ca="1">IF(CE$40="","",COUNTIFS(RESIDENTS!$BA:$BA,"YES",RESIDENTS!$AJ:$AJ,"&lt;="&amp;CE$40,RESIDENTS!$H:$H,"",RESIDENTS!$I:$I,"")+
COUNTIFS(RESIDENTS!$BA:$BA,"YES",RESIDENTS!$AJ:$AJ,"&lt;="&amp;CE$40,RESIDENTS!$H:$H,"",RESIDENTS!$I:$I,"&gt;="&amp;CE$39)+
COUNTIFS(RESIDENTS!$BA:$BA,"YES",RESIDENTS!$AJ:$AJ,"&lt;="&amp;CE$40,RESIDENTS!$H:$H,"&lt;="&amp;CE$40,RESIDENTS!$I:$I,"")+
COUNTIFS(RESIDENTS!$BA:$BA,"YES",RESIDENTS!$AJ:$AJ,"&lt;="&amp;CE$40,RESIDENTS!$H:$H,"&lt;="&amp;CE$40,RESIDENTS!$I:$I,"&gt;="&amp;CE$39))</f>
        <v/>
      </c>
      <c r="CF64" s="18" t="str">
        <f ca="1">IF(CF$40="","",COUNTIFS(RESIDENTS!$BA:$BA,"YES",RESIDENTS!$AJ:$AJ,"&lt;="&amp;CF$40,RESIDENTS!$H:$H,"",RESIDENTS!$I:$I,"")+
COUNTIFS(RESIDENTS!$BA:$BA,"YES",RESIDENTS!$AJ:$AJ,"&lt;="&amp;CF$40,RESIDENTS!$H:$H,"",RESIDENTS!$I:$I,"&gt;="&amp;CF$39)+
COUNTIFS(RESIDENTS!$BA:$BA,"YES",RESIDENTS!$AJ:$AJ,"&lt;="&amp;CF$40,RESIDENTS!$H:$H,"&lt;="&amp;CF$40,RESIDENTS!$I:$I,"")+
COUNTIFS(RESIDENTS!$BA:$BA,"YES",RESIDENTS!$AJ:$AJ,"&lt;="&amp;CF$40,RESIDENTS!$H:$H,"&lt;="&amp;CF$40,RESIDENTS!$I:$I,"&gt;="&amp;CF$39))</f>
        <v/>
      </c>
      <c r="CG64" s="18" t="str">
        <f ca="1">IF(CG$40="","",COUNTIFS(RESIDENTS!$BA:$BA,"YES",RESIDENTS!$AJ:$AJ,"&lt;="&amp;CG$40,RESIDENTS!$H:$H,"",RESIDENTS!$I:$I,"")+
COUNTIFS(RESIDENTS!$BA:$BA,"YES",RESIDENTS!$AJ:$AJ,"&lt;="&amp;CG$40,RESIDENTS!$H:$H,"",RESIDENTS!$I:$I,"&gt;="&amp;CG$39)+
COUNTIFS(RESIDENTS!$BA:$BA,"YES",RESIDENTS!$AJ:$AJ,"&lt;="&amp;CG$40,RESIDENTS!$H:$H,"&lt;="&amp;CG$40,RESIDENTS!$I:$I,"")+
COUNTIFS(RESIDENTS!$BA:$BA,"YES",RESIDENTS!$AJ:$AJ,"&lt;="&amp;CG$40,RESIDENTS!$H:$H,"&lt;="&amp;CG$40,RESIDENTS!$I:$I,"&gt;="&amp;CG$39))</f>
        <v/>
      </c>
      <c r="CH64" s="18" t="str">
        <f ca="1">IF(CH$40="","",COUNTIFS(RESIDENTS!$BA:$BA,"YES",RESIDENTS!$AJ:$AJ,"&lt;="&amp;CH$40,RESIDENTS!$H:$H,"",RESIDENTS!$I:$I,"")+
COUNTIFS(RESIDENTS!$BA:$BA,"YES",RESIDENTS!$AJ:$AJ,"&lt;="&amp;CH$40,RESIDENTS!$H:$H,"",RESIDENTS!$I:$I,"&gt;="&amp;CH$39)+
COUNTIFS(RESIDENTS!$BA:$BA,"YES",RESIDENTS!$AJ:$AJ,"&lt;="&amp;CH$40,RESIDENTS!$H:$H,"&lt;="&amp;CH$40,RESIDENTS!$I:$I,"")+
COUNTIFS(RESIDENTS!$BA:$BA,"YES",RESIDENTS!$AJ:$AJ,"&lt;="&amp;CH$40,RESIDENTS!$H:$H,"&lt;="&amp;CH$40,RESIDENTS!$I:$I,"&gt;="&amp;CH$39))</f>
        <v/>
      </c>
      <c r="CI64" s="18" t="str">
        <f ca="1">IF(CI$40="","",COUNTIFS(RESIDENTS!$BA:$BA,"YES",RESIDENTS!$AJ:$AJ,"&lt;="&amp;CI$40,RESIDENTS!$H:$H,"",RESIDENTS!$I:$I,"")+
COUNTIFS(RESIDENTS!$BA:$BA,"YES",RESIDENTS!$AJ:$AJ,"&lt;="&amp;CI$40,RESIDENTS!$H:$H,"",RESIDENTS!$I:$I,"&gt;="&amp;CI$39)+
COUNTIFS(RESIDENTS!$BA:$BA,"YES",RESIDENTS!$AJ:$AJ,"&lt;="&amp;CI$40,RESIDENTS!$H:$H,"&lt;="&amp;CI$40,RESIDENTS!$I:$I,"")+
COUNTIFS(RESIDENTS!$BA:$BA,"YES",RESIDENTS!$AJ:$AJ,"&lt;="&amp;CI$40,RESIDENTS!$H:$H,"&lt;="&amp;CI$40,RESIDENTS!$I:$I,"&gt;="&amp;CI$39))</f>
        <v/>
      </c>
      <c r="CJ64" s="18" t="str">
        <f ca="1">IF(CJ$40="","",COUNTIFS(RESIDENTS!$BA:$BA,"YES",RESIDENTS!$AJ:$AJ,"&lt;="&amp;CJ$40,RESIDENTS!$H:$H,"",RESIDENTS!$I:$I,"")+
COUNTIFS(RESIDENTS!$BA:$BA,"YES",RESIDENTS!$AJ:$AJ,"&lt;="&amp;CJ$40,RESIDENTS!$H:$H,"",RESIDENTS!$I:$I,"&gt;="&amp;CJ$39)+
COUNTIFS(RESIDENTS!$BA:$BA,"YES",RESIDENTS!$AJ:$AJ,"&lt;="&amp;CJ$40,RESIDENTS!$H:$H,"&lt;="&amp;CJ$40,RESIDENTS!$I:$I,"")+
COUNTIFS(RESIDENTS!$BA:$BA,"YES",RESIDENTS!$AJ:$AJ,"&lt;="&amp;CJ$40,RESIDENTS!$H:$H,"&lt;="&amp;CJ$40,RESIDENTS!$I:$I,"&gt;="&amp;CJ$39))</f>
        <v/>
      </c>
      <c r="CK64" s="18" t="str">
        <f ca="1">IF(CK$40="","",COUNTIFS(RESIDENTS!$BA:$BA,"YES",RESIDENTS!$AJ:$AJ,"&lt;="&amp;CK$40,RESIDENTS!$H:$H,"",RESIDENTS!$I:$I,"")+
COUNTIFS(RESIDENTS!$BA:$BA,"YES",RESIDENTS!$AJ:$AJ,"&lt;="&amp;CK$40,RESIDENTS!$H:$H,"",RESIDENTS!$I:$I,"&gt;="&amp;CK$39)+
COUNTIFS(RESIDENTS!$BA:$BA,"YES",RESIDENTS!$AJ:$AJ,"&lt;="&amp;CK$40,RESIDENTS!$H:$H,"&lt;="&amp;CK$40,RESIDENTS!$I:$I,"")+
COUNTIFS(RESIDENTS!$BA:$BA,"YES",RESIDENTS!$AJ:$AJ,"&lt;="&amp;CK$40,RESIDENTS!$H:$H,"&lt;="&amp;CK$40,RESIDENTS!$I:$I,"&gt;="&amp;CK$39))</f>
        <v/>
      </c>
      <c r="CL64" s="18" t="str">
        <f ca="1">IF(CL$40="","",COUNTIFS(RESIDENTS!$BA:$BA,"YES",RESIDENTS!$AJ:$AJ,"&lt;="&amp;CL$40,RESIDENTS!$H:$H,"",RESIDENTS!$I:$I,"")+
COUNTIFS(RESIDENTS!$BA:$BA,"YES",RESIDENTS!$AJ:$AJ,"&lt;="&amp;CL$40,RESIDENTS!$H:$H,"",RESIDENTS!$I:$I,"&gt;="&amp;CL$39)+
COUNTIFS(RESIDENTS!$BA:$BA,"YES",RESIDENTS!$AJ:$AJ,"&lt;="&amp;CL$40,RESIDENTS!$H:$H,"&lt;="&amp;CL$40,RESIDENTS!$I:$I,"")+
COUNTIFS(RESIDENTS!$BA:$BA,"YES",RESIDENTS!$AJ:$AJ,"&lt;="&amp;CL$40,RESIDENTS!$H:$H,"&lt;="&amp;CL$40,RESIDENTS!$I:$I,"&gt;="&amp;CL$39))</f>
        <v/>
      </c>
      <c r="CM64" s="18" t="str">
        <f ca="1">IF(CM$40="","",COUNTIFS(RESIDENTS!$BA:$BA,"YES",RESIDENTS!$AJ:$AJ,"&lt;="&amp;CM$40,RESIDENTS!$H:$H,"",RESIDENTS!$I:$I,"")+
COUNTIFS(RESIDENTS!$BA:$BA,"YES",RESIDENTS!$AJ:$AJ,"&lt;="&amp;CM$40,RESIDENTS!$H:$H,"",RESIDENTS!$I:$I,"&gt;="&amp;CM$39)+
COUNTIFS(RESIDENTS!$BA:$BA,"YES",RESIDENTS!$AJ:$AJ,"&lt;="&amp;CM$40,RESIDENTS!$H:$H,"&lt;="&amp;CM$40,RESIDENTS!$I:$I,"")+
COUNTIFS(RESIDENTS!$BA:$BA,"YES",RESIDENTS!$AJ:$AJ,"&lt;="&amp;CM$40,RESIDENTS!$H:$H,"&lt;="&amp;CM$40,RESIDENTS!$I:$I,"&gt;="&amp;CM$39))</f>
        <v/>
      </c>
      <c r="CN64" s="18" t="str">
        <f ca="1">IF(CN$40="","",COUNTIFS(RESIDENTS!$BA:$BA,"YES",RESIDENTS!$AJ:$AJ,"&lt;="&amp;CN$40,RESIDENTS!$H:$H,"",RESIDENTS!$I:$I,"")+
COUNTIFS(RESIDENTS!$BA:$BA,"YES",RESIDENTS!$AJ:$AJ,"&lt;="&amp;CN$40,RESIDENTS!$H:$H,"",RESIDENTS!$I:$I,"&gt;="&amp;CN$39)+
COUNTIFS(RESIDENTS!$BA:$BA,"YES",RESIDENTS!$AJ:$AJ,"&lt;="&amp;CN$40,RESIDENTS!$H:$H,"&lt;="&amp;CN$40,RESIDENTS!$I:$I,"")+
COUNTIFS(RESIDENTS!$BA:$BA,"YES",RESIDENTS!$AJ:$AJ,"&lt;="&amp;CN$40,RESIDENTS!$H:$H,"&lt;="&amp;CN$40,RESIDENTS!$I:$I,"&gt;="&amp;CN$39))</f>
        <v/>
      </c>
      <c r="CO64" s="18" t="str">
        <f ca="1">IF(CO$40="","",COUNTIFS(RESIDENTS!$BA:$BA,"YES",RESIDENTS!$AJ:$AJ,"&lt;="&amp;CO$40,RESIDENTS!$H:$H,"",RESIDENTS!$I:$I,"")+
COUNTIFS(RESIDENTS!$BA:$BA,"YES",RESIDENTS!$AJ:$AJ,"&lt;="&amp;CO$40,RESIDENTS!$H:$H,"",RESIDENTS!$I:$I,"&gt;="&amp;CO$39)+
COUNTIFS(RESIDENTS!$BA:$BA,"YES",RESIDENTS!$AJ:$AJ,"&lt;="&amp;CO$40,RESIDENTS!$H:$H,"&lt;="&amp;CO$40,RESIDENTS!$I:$I,"")+
COUNTIFS(RESIDENTS!$BA:$BA,"YES",RESIDENTS!$AJ:$AJ,"&lt;="&amp;CO$40,RESIDENTS!$H:$H,"&lt;="&amp;CO$40,RESIDENTS!$I:$I,"&gt;="&amp;CO$39))</f>
        <v/>
      </c>
      <c r="CP64" s="18" t="str">
        <f ca="1">IF(CP$40="","",COUNTIFS(RESIDENTS!$BA:$BA,"YES",RESIDENTS!$AJ:$AJ,"&lt;="&amp;CP$40,RESIDENTS!$H:$H,"",RESIDENTS!$I:$I,"")+
COUNTIFS(RESIDENTS!$BA:$BA,"YES",RESIDENTS!$AJ:$AJ,"&lt;="&amp;CP$40,RESIDENTS!$H:$H,"",RESIDENTS!$I:$I,"&gt;="&amp;CP$39)+
COUNTIFS(RESIDENTS!$BA:$BA,"YES",RESIDENTS!$AJ:$AJ,"&lt;="&amp;CP$40,RESIDENTS!$H:$H,"&lt;="&amp;CP$40,RESIDENTS!$I:$I,"")+
COUNTIFS(RESIDENTS!$BA:$BA,"YES",RESIDENTS!$AJ:$AJ,"&lt;="&amp;CP$40,RESIDENTS!$H:$H,"&lt;="&amp;CP$40,RESIDENTS!$I:$I,"&gt;="&amp;CP$39))</f>
        <v/>
      </c>
      <c r="CQ64" s="18" t="str">
        <f ca="1">IF(CQ$40="","",COUNTIFS(RESIDENTS!$BA:$BA,"YES",RESIDENTS!$AJ:$AJ,"&lt;="&amp;CQ$40,RESIDENTS!$H:$H,"",RESIDENTS!$I:$I,"")+
COUNTIFS(RESIDENTS!$BA:$BA,"YES",RESIDENTS!$AJ:$AJ,"&lt;="&amp;CQ$40,RESIDENTS!$H:$H,"",RESIDENTS!$I:$I,"&gt;="&amp;CQ$39)+
COUNTIFS(RESIDENTS!$BA:$BA,"YES",RESIDENTS!$AJ:$AJ,"&lt;="&amp;CQ$40,RESIDENTS!$H:$H,"&lt;="&amp;CQ$40,RESIDENTS!$I:$I,"")+
COUNTIFS(RESIDENTS!$BA:$BA,"YES",RESIDENTS!$AJ:$AJ,"&lt;="&amp;CQ$40,RESIDENTS!$H:$H,"&lt;="&amp;CQ$40,RESIDENTS!$I:$I,"&gt;="&amp;CQ$39))</f>
        <v/>
      </c>
      <c r="CR64" s="18" t="str">
        <f ca="1">IF(CR$40="","",COUNTIFS(RESIDENTS!$BA:$BA,"YES",RESIDENTS!$AJ:$AJ,"&lt;="&amp;CR$40,RESIDENTS!$H:$H,"",RESIDENTS!$I:$I,"")+
COUNTIFS(RESIDENTS!$BA:$BA,"YES",RESIDENTS!$AJ:$AJ,"&lt;="&amp;CR$40,RESIDENTS!$H:$H,"",RESIDENTS!$I:$I,"&gt;="&amp;CR$39)+
COUNTIFS(RESIDENTS!$BA:$BA,"YES",RESIDENTS!$AJ:$AJ,"&lt;="&amp;CR$40,RESIDENTS!$H:$H,"&lt;="&amp;CR$40,RESIDENTS!$I:$I,"")+
COUNTIFS(RESIDENTS!$BA:$BA,"YES",RESIDENTS!$AJ:$AJ,"&lt;="&amp;CR$40,RESIDENTS!$H:$H,"&lt;="&amp;CR$40,RESIDENTS!$I:$I,"&gt;="&amp;CR$39))</f>
        <v/>
      </c>
      <c r="CS64" s="18" t="str">
        <f ca="1">IF(CS$40="","",COUNTIFS(RESIDENTS!$BA:$BA,"YES",RESIDENTS!$AJ:$AJ,"&lt;="&amp;CS$40,RESIDENTS!$H:$H,"",RESIDENTS!$I:$I,"")+
COUNTIFS(RESIDENTS!$BA:$BA,"YES",RESIDENTS!$AJ:$AJ,"&lt;="&amp;CS$40,RESIDENTS!$H:$H,"",RESIDENTS!$I:$I,"&gt;="&amp;CS$39)+
COUNTIFS(RESIDENTS!$BA:$BA,"YES",RESIDENTS!$AJ:$AJ,"&lt;="&amp;CS$40,RESIDENTS!$H:$H,"&lt;="&amp;CS$40,RESIDENTS!$I:$I,"")+
COUNTIFS(RESIDENTS!$BA:$BA,"YES",RESIDENTS!$AJ:$AJ,"&lt;="&amp;CS$40,RESIDENTS!$H:$H,"&lt;="&amp;CS$40,RESIDENTS!$I:$I,"&gt;="&amp;CS$39))</f>
        <v/>
      </c>
      <c r="CT64" s="18" t="str">
        <f ca="1">IF(CT$40="","",COUNTIFS(RESIDENTS!$BA:$BA,"YES",RESIDENTS!$AJ:$AJ,"&lt;="&amp;CT$40,RESIDENTS!$H:$H,"",RESIDENTS!$I:$I,"")+
COUNTIFS(RESIDENTS!$BA:$BA,"YES",RESIDENTS!$AJ:$AJ,"&lt;="&amp;CT$40,RESIDENTS!$H:$H,"",RESIDENTS!$I:$I,"&gt;="&amp;CT$39)+
COUNTIFS(RESIDENTS!$BA:$BA,"YES",RESIDENTS!$AJ:$AJ,"&lt;="&amp;CT$40,RESIDENTS!$H:$H,"&lt;="&amp;CT$40,RESIDENTS!$I:$I,"")+
COUNTIFS(RESIDENTS!$BA:$BA,"YES",RESIDENTS!$AJ:$AJ,"&lt;="&amp;CT$40,RESIDENTS!$H:$H,"&lt;="&amp;CT$40,RESIDENTS!$I:$I,"&gt;="&amp;CT$39))</f>
        <v/>
      </c>
      <c r="CU64" s="18" t="str">
        <f ca="1">IF(CU$40="","",COUNTIFS(RESIDENTS!$BA:$BA,"YES",RESIDENTS!$AJ:$AJ,"&lt;="&amp;CU$40,RESIDENTS!$H:$H,"",RESIDENTS!$I:$I,"")+
COUNTIFS(RESIDENTS!$BA:$BA,"YES",RESIDENTS!$AJ:$AJ,"&lt;="&amp;CU$40,RESIDENTS!$H:$H,"",RESIDENTS!$I:$I,"&gt;="&amp;CU$39)+
COUNTIFS(RESIDENTS!$BA:$BA,"YES",RESIDENTS!$AJ:$AJ,"&lt;="&amp;CU$40,RESIDENTS!$H:$H,"&lt;="&amp;CU$40,RESIDENTS!$I:$I,"")+
COUNTIFS(RESIDENTS!$BA:$BA,"YES",RESIDENTS!$AJ:$AJ,"&lt;="&amp;CU$40,RESIDENTS!$H:$H,"&lt;="&amp;CU$40,RESIDENTS!$I:$I,"&gt;="&amp;CU$39))</f>
        <v/>
      </c>
      <c r="CV64" s="18" t="str">
        <f ca="1">IF(CV$40="","",COUNTIFS(RESIDENTS!$BA:$BA,"YES",RESIDENTS!$AJ:$AJ,"&lt;="&amp;CV$40,RESIDENTS!$H:$H,"",RESIDENTS!$I:$I,"")+
COUNTIFS(RESIDENTS!$BA:$BA,"YES",RESIDENTS!$AJ:$AJ,"&lt;="&amp;CV$40,RESIDENTS!$H:$H,"",RESIDENTS!$I:$I,"&gt;="&amp;CV$39)+
COUNTIFS(RESIDENTS!$BA:$BA,"YES",RESIDENTS!$AJ:$AJ,"&lt;="&amp;CV$40,RESIDENTS!$H:$H,"&lt;="&amp;CV$40,RESIDENTS!$I:$I,"")+
COUNTIFS(RESIDENTS!$BA:$BA,"YES",RESIDENTS!$AJ:$AJ,"&lt;="&amp;CV$40,RESIDENTS!$H:$H,"&lt;="&amp;CV$40,RESIDENTS!$I:$I,"&gt;="&amp;CV$39))</f>
        <v/>
      </c>
      <c r="CW64" s="18" t="str">
        <f ca="1">IF(CW$40="","",COUNTIFS(RESIDENTS!$BA:$BA,"YES",RESIDENTS!$AJ:$AJ,"&lt;="&amp;CW$40,RESIDENTS!$H:$H,"",RESIDENTS!$I:$I,"")+
COUNTIFS(RESIDENTS!$BA:$BA,"YES",RESIDENTS!$AJ:$AJ,"&lt;="&amp;CW$40,RESIDENTS!$H:$H,"",RESIDENTS!$I:$I,"&gt;="&amp;CW$39)+
COUNTIFS(RESIDENTS!$BA:$BA,"YES",RESIDENTS!$AJ:$AJ,"&lt;="&amp;CW$40,RESIDENTS!$H:$H,"&lt;="&amp;CW$40,RESIDENTS!$I:$I,"")+
COUNTIFS(RESIDENTS!$BA:$BA,"YES",RESIDENTS!$AJ:$AJ,"&lt;="&amp;CW$40,RESIDENTS!$H:$H,"&lt;="&amp;CW$40,RESIDENTS!$I:$I,"&gt;="&amp;CW$39))</f>
        <v/>
      </c>
      <c r="CX64" s="18" t="str">
        <f ca="1">IF(CX$40="","",COUNTIFS(RESIDENTS!$BA:$BA,"YES",RESIDENTS!$AJ:$AJ,"&lt;="&amp;CX$40,RESIDENTS!$H:$H,"",RESIDENTS!$I:$I,"")+
COUNTIFS(RESIDENTS!$BA:$BA,"YES",RESIDENTS!$AJ:$AJ,"&lt;="&amp;CX$40,RESIDENTS!$H:$H,"",RESIDENTS!$I:$I,"&gt;="&amp;CX$39)+
COUNTIFS(RESIDENTS!$BA:$BA,"YES",RESIDENTS!$AJ:$AJ,"&lt;="&amp;CX$40,RESIDENTS!$H:$H,"&lt;="&amp;CX$40,RESIDENTS!$I:$I,"")+
COUNTIFS(RESIDENTS!$BA:$BA,"YES",RESIDENTS!$AJ:$AJ,"&lt;="&amp;CX$40,RESIDENTS!$H:$H,"&lt;="&amp;CX$40,RESIDENTS!$I:$I,"&gt;="&amp;CX$39))</f>
        <v/>
      </c>
      <c r="CY64" s="18" t="str">
        <f ca="1">IF(CY$40="","",COUNTIFS(RESIDENTS!$BA:$BA,"YES",RESIDENTS!$AJ:$AJ,"&lt;="&amp;CY$40,RESIDENTS!$H:$H,"",RESIDENTS!$I:$I,"")+
COUNTIFS(RESIDENTS!$BA:$BA,"YES",RESIDENTS!$AJ:$AJ,"&lt;="&amp;CY$40,RESIDENTS!$H:$H,"",RESIDENTS!$I:$I,"&gt;="&amp;CY$39)+
COUNTIFS(RESIDENTS!$BA:$BA,"YES",RESIDENTS!$AJ:$AJ,"&lt;="&amp;CY$40,RESIDENTS!$H:$H,"&lt;="&amp;CY$40,RESIDENTS!$I:$I,"")+
COUNTIFS(RESIDENTS!$BA:$BA,"YES",RESIDENTS!$AJ:$AJ,"&lt;="&amp;CY$40,RESIDENTS!$H:$H,"&lt;="&amp;CY$40,RESIDENTS!$I:$I,"&gt;="&amp;CY$39))</f>
        <v/>
      </c>
      <c r="CZ64" s="18" t="str">
        <f ca="1">IF(CZ$40="","",COUNTIFS(RESIDENTS!$BA:$BA,"YES",RESIDENTS!$AJ:$AJ,"&lt;="&amp;CZ$40,RESIDENTS!$H:$H,"",RESIDENTS!$I:$I,"")+
COUNTIFS(RESIDENTS!$BA:$BA,"YES",RESIDENTS!$AJ:$AJ,"&lt;="&amp;CZ$40,RESIDENTS!$H:$H,"",RESIDENTS!$I:$I,"&gt;="&amp;CZ$39)+
COUNTIFS(RESIDENTS!$BA:$BA,"YES",RESIDENTS!$AJ:$AJ,"&lt;="&amp;CZ$40,RESIDENTS!$H:$H,"&lt;="&amp;CZ$40,RESIDENTS!$I:$I,"")+
COUNTIFS(RESIDENTS!$BA:$BA,"YES",RESIDENTS!$AJ:$AJ,"&lt;="&amp;CZ$40,RESIDENTS!$H:$H,"&lt;="&amp;CZ$40,RESIDENTS!$I:$I,"&gt;="&amp;CZ$39))</f>
        <v/>
      </c>
      <c r="DA64" s="18" t="str">
        <f ca="1">IF(DA$40="","",COUNTIFS(RESIDENTS!$BA:$BA,"YES",RESIDENTS!$AJ:$AJ,"&lt;="&amp;DA$40,RESIDENTS!$H:$H,"",RESIDENTS!$I:$I,"")+
COUNTIFS(RESIDENTS!$BA:$BA,"YES",RESIDENTS!$AJ:$AJ,"&lt;="&amp;DA$40,RESIDENTS!$H:$H,"",RESIDENTS!$I:$I,"&gt;="&amp;DA$39)+
COUNTIFS(RESIDENTS!$BA:$BA,"YES",RESIDENTS!$AJ:$AJ,"&lt;="&amp;DA$40,RESIDENTS!$H:$H,"&lt;="&amp;DA$40,RESIDENTS!$I:$I,"")+
COUNTIFS(RESIDENTS!$BA:$BA,"YES",RESIDENTS!$AJ:$AJ,"&lt;="&amp;DA$40,RESIDENTS!$H:$H,"&lt;="&amp;DA$40,RESIDENTS!$I:$I,"&gt;="&amp;DA$39))</f>
        <v/>
      </c>
      <c r="DB64" s="18" t="str">
        <f ca="1">IF(DB$40="","",COUNTIFS(RESIDENTS!$BA:$BA,"YES",RESIDENTS!$AJ:$AJ,"&lt;="&amp;DB$40,RESIDENTS!$H:$H,"",RESIDENTS!$I:$I,"")+
COUNTIFS(RESIDENTS!$BA:$BA,"YES",RESIDENTS!$AJ:$AJ,"&lt;="&amp;DB$40,RESIDENTS!$H:$H,"",RESIDENTS!$I:$I,"&gt;="&amp;DB$39)+
COUNTIFS(RESIDENTS!$BA:$BA,"YES",RESIDENTS!$AJ:$AJ,"&lt;="&amp;DB$40,RESIDENTS!$H:$H,"&lt;="&amp;DB$40,RESIDENTS!$I:$I,"")+
COUNTIFS(RESIDENTS!$BA:$BA,"YES",RESIDENTS!$AJ:$AJ,"&lt;="&amp;DB$40,RESIDENTS!$H:$H,"&lt;="&amp;DB$40,RESIDENTS!$I:$I,"&gt;="&amp;DB$39))</f>
        <v/>
      </c>
      <c r="DC64" s="18" t="str">
        <f ca="1">IF(DC$40="","",COUNTIFS(RESIDENTS!$BA:$BA,"YES",RESIDENTS!$AJ:$AJ,"&lt;="&amp;DC$40,RESIDENTS!$H:$H,"",RESIDENTS!$I:$I,"")+
COUNTIFS(RESIDENTS!$BA:$BA,"YES",RESIDENTS!$AJ:$AJ,"&lt;="&amp;DC$40,RESIDENTS!$H:$H,"",RESIDENTS!$I:$I,"&gt;="&amp;DC$39)+
COUNTIFS(RESIDENTS!$BA:$BA,"YES",RESIDENTS!$AJ:$AJ,"&lt;="&amp;DC$40,RESIDENTS!$H:$H,"&lt;="&amp;DC$40,RESIDENTS!$I:$I,"")+
COUNTIFS(RESIDENTS!$BA:$BA,"YES",RESIDENTS!$AJ:$AJ,"&lt;="&amp;DC$40,RESIDENTS!$H:$H,"&lt;="&amp;DC$40,RESIDENTS!$I:$I,"&gt;="&amp;DC$39))</f>
        <v/>
      </c>
      <c r="DD64" s="18" t="str">
        <f ca="1">IF(DD$40="","",COUNTIFS(RESIDENTS!$BA:$BA,"YES",RESIDENTS!$AJ:$AJ,"&lt;="&amp;DD$40,RESIDENTS!$H:$H,"",RESIDENTS!$I:$I,"")+
COUNTIFS(RESIDENTS!$BA:$BA,"YES",RESIDENTS!$AJ:$AJ,"&lt;="&amp;DD$40,RESIDENTS!$H:$H,"",RESIDENTS!$I:$I,"&gt;="&amp;DD$39)+
COUNTIFS(RESIDENTS!$BA:$BA,"YES",RESIDENTS!$AJ:$AJ,"&lt;="&amp;DD$40,RESIDENTS!$H:$H,"&lt;="&amp;DD$40,RESIDENTS!$I:$I,"")+
COUNTIFS(RESIDENTS!$BA:$BA,"YES",RESIDENTS!$AJ:$AJ,"&lt;="&amp;DD$40,RESIDENTS!$H:$H,"&lt;="&amp;DD$40,RESIDENTS!$I:$I,"&gt;="&amp;DD$39))</f>
        <v/>
      </c>
      <c r="DE64" s="18" t="str">
        <f ca="1">IF(DE$40="","",COUNTIFS(RESIDENTS!$BA:$BA,"YES",RESIDENTS!$AJ:$AJ,"&lt;="&amp;DE$40,RESIDENTS!$H:$H,"",RESIDENTS!$I:$I,"")+
COUNTIFS(RESIDENTS!$BA:$BA,"YES",RESIDENTS!$AJ:$AJ,"&lt;="&amp;DE$40,RESIDENTS!$H:$H,"",RESIDENTS!$I:$I,"&gt;="&amp;DE$39)+
COUNTIFS(RESIDENTS!$BA:$BA,"YES",RESIDENTS!$AJ:$AJ,"&lt;="&amp;DE$40,RESIDENTS!$H:$H,"&lt;="&amp;DE$40,RESIDENTS!$I:$I,"")+
COUNTIFS(RESIDENTS!$BA:$BA,"YES",RESIDENTS!$AJ:$AJ,"&lt;="&amp;DE$40,RESIDENTS!$H:$H,"&lt;="&amp;DE$40,RESIDENTS!$I:$I,"&gt;="&amp;DE$39))</f>
        <v/>
      </c>
      <c r="DF64" s="18" t="str">
        <f ca="1">IF(DF$40="","",COUNTIFS(RESIDENTS!$BA:$BA,"YES",RESIDENTS!$AJ:$AJ,"&lt;="&amp;DF$40,RESIDENTS!$H:$H,"",RESIDENTS!$I:$I,"")+
COUNTIFS(RESIDENTS!$BA:$BA,"YES",RESIDENTS!$AJ:$AJ,"&lt;="&amp;DF$40,RESIDENTS!$H:$H,"",RESIDENTS!$I:$I,"&gt;="&amp;DF$39)+
COUNTIFS(RESIDENTS!$BA:$BA,"YES",RESIDENTS!$AJ:$AJ,"&lt;="&amp;DF$40,RESIDENTS!$H:$H,"&lt;="&amp;DF$40,RESIDENTS!$I:$I,"")+
COUNTIFS(RESIDENTS!$BA:$BA,"YES",RESIDENTS!$AJ:$AJ,"&lt;="&amp;DF$40,RESIDENTS!$H:$H,"&lt;="&amp;DF$40,RESIDENTS!$I:$I,"&gt;="&amp;DF$39))</f>
        <v/>
      </c>
      <c r="DG64" s="18" t="str">
        <f ca="1">IF(DG$40="","",COUNTIFS(RESIDENTS!$BA:$BA,"YES",RESIDENTS!$AJ:$AJ,"&lt;="&amp;DG$40,RESIDENTS!$H:$H,"",RESIDENTS!$I:$I,"")+
COUNTIFS(RESIDENTS!$BA:$BA,"YES",RESIDENTS!$AJ:$AJ,"&lt;="&amp;DG$40,RESIDENTS!$H:$H,"",RESIDENTS!$I:$I,"&gt;="&amp;DG$39)+
COUNTIFS(RESIDENTS!$BA:$BA,"YES",RESIDENTS!$AJ:$AJ,"&lt;="&amp;DG$40,RESIDENTS!$H:$H,"&lt;="&amp;DG$40,RESIDENTS!$I:$I,"")+
COUNTIFS(RESIDENTS!$BA:$BA,"YES",RESIDENTS!$AJ:$AJ,"&lt;="&amp;DG$40,RESIDENTS!$H:$H,"&lt;="&amp;DG$40,RESIDENTS!$I:$I,"&gt;="&amp;DG$39))</f>
        <v/>
      </c>
      <c r="DH64" s="18" t="str">
        <f ca="1">IF(DH$40="","",COUNTIFS(RESIDENTS!$BA:$BA,"YES",RESIDENTS!$AJ:$AJ,"&lt;="&amp;DH$40,RESIDENTS!$H:$H,"",RESIDENTS!$I:$I,"")+
COUNTIFS(RESIDENTS!$BA:$BA,"YES",RESIDENTS!$AJ:$AJ,"&lt;="&amp;DH$40,RESIDENTS!$H:$H,"",RESIDENTS!$I:$I,"&gt;="&amp;DH$39)+
COUNTIFS(RESIDENTS!$BA:$BA,"YES",RESIDENTS!$AJ:$AJ,"&lt;="&amp;DH$40,RESIDENTS!$H:$H,"&lt;="&amp;DH$40,RESIDENTS!$I:$I,"")+
COUNTIFS(RESIDENTS!$BA:$BA,"YES",RESIDENTS!$AJ:$AJ,"&lt;="&amp;DH$40,RESIDENTS!$H:$H,"&lt;="&amp;DH$40,RESIDENTS!$I:$I,"&gt;="&amp;DH$39))</f>
        <v/>
      </c>
      <c r="DI64" s="18" t="str">
        <f ca="1">IF(DI$40="","",COUNTIFS(RESIDENTS!$BA:$BA,"YES",RESIDENTS!$AJ:$AJ,"&lt;="&amp;DI$40,RESIDENTS!$H:$H,"",RESIDENTS!$I:$I,"")+
COUNTIFS(RESIDENTS!$BA:$BA,"YES",RESIDENTS!$AJ:$AJ,"&lt;="&amp;DI$40,RESIDENTS!$H:$H,"",RESIDENTS!$I:$I,"&gt;="&amp;DI$39)+
COUNTIFS(RESIDENTS!$BA:$BA,"YES",RESIDENTS!$AJ:$AJ,"&lt;="&amp;DI$40,RESIDENTS!$H:$H,"&lt;="&amp;DI$40,RESIDENTS!$I:$I,"")+
COUNTIFS(RESIDENTS!$BA:$BA,"YES",RESIDENTS!$AJ:$AJ,"&lt;="&amp;DI$40,RESIDENTS!$H:$H,"&lt;="&amp;DI$40,RESIDENTS!$I:$I,"&gt;="&amp;DI$39))</f>
        <v/>
      </c>
      <c r="DJ64" s="18" t="str">
        <f ca="1">IF(DJ$40="","",COUNTIFS(RESIDENTS!$BA:$BA,"YES",RESIDENTS!$AJ:$AJ,"&lt;="&amp;DJ$40,RESIDENTS!$H:$H,"",RESIDENTS!$I:$I,"")+
COUNTIFS(RESIDENTS!$BA:$BA,"YES",RESIDENTS!$AJ:$AJ,"&lt;="&amp;DJ$40,RESIDENTS!$H:$H,"",RESIDENTS!$I:$I,"&gt;="&amp;DJ$39)+
COUNTIFS(RESIDENTS!$BA:$BA,"YES",RESIDENTS!$AJ:$AJ,"&lt;="&amp;DJ$40,RESIDENTS!$H:$H,"&lt;="&amp;DJ$40,RESIDENTS!$I:$I,"")+
COUNTIFS(RESIDENTS!$BA:$BA,"YES",RESIDENTS!$AJ:$AJ,"&lt;="&amp;DJ$40,RESIDENTS!$H:$H,"&lt;="&amp;DJ$40,RESIDENTS!$I:$I,"&gt;="&amp;DJ$39))</f>
        <v/>
      </c>
      <c r="DK64" s="18" t="str">
        <f ca="1">IF(DK$40="","",COUNTIFS(RESIDENTS!$BA:$BA,"YES",RESIDENTS!$AJ:$AJ,"&lt;="&amp;DK$40,RESIDENTS!$H:$H,"",RESIDENTS!$I:$I,"")+
COUNTIFS(RESIDENTS!$BA:$BA,"YES",RESIDENTS!$AJ:$AJ,"&lt;="&amp;DK$40,RESIDENTS!$H:$H,"",RESIDENTS!$I:$I,"&gt;="&amp;DK$39)+
COUNTIFS(RESIDENTS!$BA:$BA,"YES",RESIDENTS!$AJ:$AJ,"&lt;="&amp;DK$40,RESIDENTS!$H:$H,"&lt;="&amp;DK$40,RESIDENTS!$I:$I,"")+
COUNTIFS(RESIDENTS!$BA:$BA,"YES",RESIDENTS!$AJ:$AJ,"&lt;="&amp;DK$40,RESIDENTS!$H:$H,"&lt;="&amp;DK$40,RESIDENTS!$I:$I,"&gt;="&amp;DK$39))</f>
        <v/>
      </c>
      <c r="DL64" s="18" t="str">
        <f ca="1">IF(DL$40="","",COUNTIFS(RESIDENTS!$BA:$BA,"YES",RESIDENTS!$AJ:$AJ,"&lt;="&amp;DL$40,RESIDENTS!$H:$H,"",RESIDENTS!$I:$I,"")+
COUNTIFS(RESIDENTS!$BA:$BA,"YES",RESIDENTS!$AJ:$AJ,"&lt;="&amp;DL$40,RESIDENTS!$H:$H,"",RESIDENTS!$I:$I,"&gt;="&amp;DL$39)+
COUNTIFS(RESIDENTS!$BA:$BA,"YES",RESIDENTS!$AJ:$AJ,"&lt;="&amp;DL$40,RESIDENTS!$H:$H,"&lt;="&amp;DL$40,RESIDENTS!$I:$I,"")+
COUNTIFS(RESIDENTS!$BA:$BA,"YES",RESIDENTS!$AJ:$AJ,"&lt;="&amp;DL$40,RESIDENTS!$H:$H,"&lt;="&amp;DL$40,RESIDENTS!$I:$I,"&gt;="&amp;DL$39))</f>
        <v/>
      </c>
      <c r="DM64" s="18" t="str">
        <f ca="1">IF(DM$40="","",COUNTIFS(RESIDENTS!$BA:$BA,"YES",RESIDENTS!$AJ:$AJ,"&lt;="&amp;DM$40,RESIDENTS!$H:$H,"",RESIDENTS!$I:$I,"")+
COUNTIFS(RESIDENTS!$BA:$BA,"YES",RESIDENTS!$AJ:$AJ,"&lt;="&amp;DM$40,RESIDENTS!$H:$H,"",RESIDENTS!$I:$I,"&gt;="&amp;DM$39)+
COUNTIFS(RESIDENTS!$BA:$BA,"YES",RESIDENTS!$AJ:$AJ,"&lt;="&amp;DM$40,RESIDENTS!$H:$H,"&lt;="&amp;DM$40,RESIDENTS!$I:$I,"")+
COUNTIFS(RESIDENTS!$BA:$BA,"YES",RESIDENTS!$AJ:$AJ,"&lt;="&amp;DM$40,RESIDENTS!$H:$H,"&lt;="&amp;DM$40,RESIDENTS!$I:$I,"&gt;="&amp;DM$39))</f>
        <v/>
      </c>
      <c r="DN64" s="18" t="str">
        <f ca="1">IF(DN$40="","",COUNTIFS(RESIDENTS!$BA:$BA,"YES",RESIDENTS!$AJ:$AJ,"&lt;="&amp;DN$40,RESIDENTS!$H:$H,"",RESIDENTS!$I:$I,"")+
COUNTIFS(RESIDENTS!$BA:$BA,"YES",RESIDENTS!$AJ:$AJ,"&lt;="&amp;DN$40,RESIDENTS!$H:$H,"",RESIDENTS!$I:$I,"&gt;="&amp;DN$39)+
COUNTIFS(RESIDENTS!$BA:$BA,"YES",RESIDENTS!$AJ:$AJ,"&lt;="&amp;DN$40,RESIDENTS!$H:$H,"&lt;="&amp;DN$40,RESIDENTS!$I:$I,"")+
COUNTIFS(RESIDENTS!$BA:$BA,"YES",RESIDENTS!$AJ:$AJ,"&lt;="&amp;DN$40,RESIDENTS!$H:$H,"&lt;="&amp;DN$40,RESIDENTS!$I:$I,"&gt;="&amp;DN$39))</f>
        <v/>
      </c>
      <c r="DO64" s="18" t="str">
        <f ca="1">IF(DO$40="","",COUNTIFS(RESIDENTS!$BA:$BA,"YES",RESIDENTS!$AJ:$AJ,"&lt;="&amp;DO$40,RESIDENTS!$H:$H,"",RESIDENTS!$I:$I,"")+
COUNTIFS(RESIDENTS!$BA:$BA,"YES",RESIDENTS!$AJ:$AJ,"&lt;="&amp;DO$40,RESIDENTS!$H:$H,"",RESIDENTS!$I:$I,"&gt;="&amp;DO$39)+
COUNTIFS(RESIDENTS!$BA:$BA,"YES",RESIDENTS!$AJ:$AJ,"&lt;="&amp;DO$40,RESIDENTS!$H:$H,"&lt;="&amp;DO$40,RESIDENTS!$I:$I,"")+
COUNTIFS(RESIDENTS!$BA:$BA,"YES",RESIDENTS!$AJ:$AJ,"&lt;="&amp;DO$40,RESIDENTS!$H:$H,"&lt;="&amp;DO$40,RESIDENTS!$I:$I,"&gt;="&amp;DO$39))</f>
        <v/>
      </c>
      <c r="DP64" s="18" t="str">
        <f ca="1">IF(DP$40="","",COUNTIFS(RESIDENTS!$BA:$BA,"YES",RESIDENTS!$AJ:$AJ,"&lt;="&amp;DP$40,RESIDENTS!$H:$H,"",RESIDENTS!$I:$I,"")+
COUNTIFS(RESIDENTS!$BA:$BA,"YES",RESIDENTS!$AJ:$AJ,"&lt;="&amp;DP$40,RESIDENTS!$H:$H,"",RESIDENTS!$I:$I,"&gt;="&amp;DP$39)+
COUNTIFS(RESIDENTS!$BA:$BA,"YES",RESIDENTS!$AJ:$AJ,"&lt;="&amp;DP$40,RESIDENTS!$H:$H,"&lt;="&amp;DP$40,RESIDENTS!$I:$I,"")+
COUNTIFS(RESIDENTS!$BA:$BA,"YES",RESIDENTS!$AJ:$AJ,"&lt;="&amp;DP$40,RESIDENTS!$H:$H,"&lt;="&amp;DP$40,RESIDENTS!$I:$I,"&gt;="&amp;DP$39))</f>
        <v/>
      </c>
      <c r="DQ64" s="18" t="str">
        <f ca="1">IF(DQ$40="","",COUNTIFS(RESIDENTS!$BA:$BA,"YES",RESIDENTS!$AJ:$AJ,"&lt;="&amp;DQ$40,RESIDENTS!$H:$H,"",RESIDENTS!$I:$I,"")+
COUNTIFS(RESIDENTS!$BA:$BA,"YES",RESIDENTS!$AJ:$AJ,"&lt;="&amp;DQ$40,RESIDENTS!$H:$H,"",RESIDENTS!$I:$I,"&gt;="&amp;DQ$39)+
COUNTIFS(RESIDENTS!$BA:$BA,"YES",RESIDENTS!$AJ:$AJ,"&lt;="&amp;DQ$40,RESIDENTS!$H:$H,"&lt;="&amp;DQ$40,RESIDENTS!$I:$I,"")+
COUNTIFS(RESIDENTS!$BA:$BA,"YES",RESIDENTS!$AJ:$AJ,"&lt;="&amp;DQ$40,RESIDENTS!$H:$H,"&lt;="&amp;DQ$40,RESIDENTS!$I:$I,"&gt;="&amp;DQ$39))</f>
        <v/>
      </c>
      <c r="DR64" s="18" t="str">
        <f ca="1">IF(DR$40="","",COUNTIFS(RESIDENTS!$BA:$BA,"YES",RESIDENTS!$AJ:$AJ,"&lt;="&amp;DR$40,RESIDENTS!$H:$H,"",RESIDENTS!$I:$I,"")+
COUNTIFS(RESIDENTS!$BA:$BA,"YES",RESIDENTS!$AJ:$AJ,"&lt;="&amp;DR$40,RESIDENTS!$H:$H,"",RESIDENTS!$I:$I,"&gt;="&amp;DR$39)+
COUNTIFS(RESIDENTS!$BA:$BA,"YES",RESIDENTS!$AJ:$AJ,"&lt;="&amp;DR$40,RESIDENTS!$H:$H,"&lt;="&amp;DR$40,RESIDENTS!$I:$I,"")+
COUNTIFS(RESIDENTS!$BA:$BA,"YES",RESIDENTS!$AJ:$AJ,"&lt;="&amp;DR$40,RESIDENTS!$H:$H,"&lt;="&amp;DR$40,RESIDENTS!$I:$I,"&gt;="&amp;DR$39))</f>
        <v/>
      </c>
      <c r="DS64" s="18" t="str">
        <f ca="1">IF(DS$40="","",COUNTIFS(RESIDENTS!$BA:$BA,"YES",RESIDENTS!$AJ:$AJ,"&lt;="&amp;DS$40,RESIDENTS!$H:$H,"",RESIDENTS!$I:$I,"")+
COUNTIFS(RESIDENTS!$BA:$BA,"YES",RESIDENTS!$AJ:$AJ,"&lt;="&amp;DS$40,RESIDENTS!$H:$H,"",RESIDENTS!$I:$I,"&gt;="&amp;DS$39)+
COUNTIFS(RESIDENTS!$BA:$BA,"YES",RESIDENTS!$AJ:$AJ,"&lt;="&amp;DS$40,RESIDENTS!$H:$H,"&lt;="&amp;DS$40,RESIDENTS!$I:$I,"")+
COUNTIFS(RESIDENTS!$BA:$BA,"YES",RESIDENTS!$AJ:$AJ,"&lt;="&amp;DS$40,RESIDENTS!$H:$H,"&lt;="&amp;DS$40,RESIDENTS!$I:$I,"&gt;="&amp;DS$39))</f>
        <v/>
      </c>
      <c r="DT64" s="18" t="str">
        <f ca="1">IF(DT$40="","",COUNTIFS(RESIDENTS!$BA:$BA,"YES",RESIDENTS!$AJ:$AJ,"&lt;="&amp;DT$40,RESIDENTS!$H:$H,"",RESIDENTS!$I:$I,"")+
COUNTIFS(RESIDENTS!$BA:$BA,"YES",RESIDENTS!$AJ:$AJ,"&lt;="&amp;DT$40,RESIDENTS!$H:$H,"",RESIDENTS!$I:$I,"&gt;="&amp;DT$39)+
COUNTIFS(RESIDENTS!$BA:$BA,"YES",RESIDENTS!$AJ:$AJ,"&lt;="&amp;DT$40,RESIDENTS!$H:$H,"&lt;="&amp;DT$40,RESIDENTS!$I:$I,"")+
COUNTIFS(RESIDENTS!$BA:$BA,"YES",RESIDENTS!$AJ:$AJ,"&lt;="&amp;DT$40,RESIDENTS!$H:$H,"&lt;="&amp;DT$40,RESIDENTS!$I:$I,"&gt;="&amp;DT$39))</f>
        <v/>
      </c>
      <c r="DU64" s="18" t="str">
        <f ca="1">IF(DU$40="","",COUNTIFS(RESIDENTS!$BA:$BA,"YES",RESIDENTS!$AJ:$AJ,"&lt;="&amp;DU$40,RESIDENTS!$H:$H,"",RESIDENTS!$I:$I,"")+
COUNTIFS(RESIDENTS!$BA:$BA,"YES",RESIDENTS!$AJ:$AJ,"&lt;="&amp;DU$40,RESIDENTS!$H:$H,"",RESIDENTS!$I:$I,"&gt;="&amp;DU$39)+
COUNTIFS(RESIDENTS!$BA:$BA,"YES",RESIDENTS!$AJ:$AJ,"&lt;="&amp;DU$40,RESIDENTS!$H:$H,"&lt;="&amp;DU$40,RESIDENTS!$I:$I,"")+
COUNTIFS(RESIDENTS!$BA:$BA,"YES",RESIDENTS!$AJ:$AJ,"&lt;="&amp;DU$40,RESIDENTS!$H:$H,"&lt;="&amp;DU$40,RESIDENTS!$I:$I,"&gt;="&amp;DU$39))</f>
        <v/>
      </c>
      <c r="DV64" s="18" t="str">
        <f ca="1">IF(DV$40="","",COUNTIFS(RESIDENTS!$BA:$BA,"YES",RESIDENTS!$AJ:$AJ,"&lt;="&amp;DV$40,RESIDENTS!$H:$H,"",RESIDENTS!$I:$I,"")+
COUNTIFS(RESIDENTS!$BA:$BA,"YES",RESIDENTS!$AJ:$AJ,"&lt;="&amp;DV$40,RESIDENTS!$H:$H,"",RESIDENTS!$I:$I,"&gt;="&amp;DV$39)+
COUNTIFS(RESIDENTS!$BA:$BA,"YES",RESIDENTS!$AJ:$AJ,"&lt;="&amp;DV$40,RESIDENTS!$H:$H,"&lt;="&amp;DV$40,RESIDENTS!$I:$I,"")+
COUNTIFS(RESIDENTS!$BA:$BA,"YES",RESIDENTS!$AJ:$AJ,"&lt;="&amp;DV$40,RESIDENTS!$H:$H,"&lt;="&amp;DV$40,RESIDENTS!$I:$I,"&gt;="&amp;DV$39))</f>
        <v/>
      </c>
      <c r="DW64" s="18" t="str">
        <f ca="1">IF(DW$40="","",COUNTIFS(RESIDENTS!$BA:$BA,"YES",RESIDENTS!$AJ:$AJ,"&lt;="&amp;DW$40,RESIDENTS!$H:$H,"",RESIDENTS!$I:$I,"")+
COUNTIFS(RESIDENTS!$BA:$BA,"YES",RESIDENTS!$AJ:$AJ,"&lt;="&amp;DW$40,RESIDENTS!$H:$H,"",RESIDENTS!$I:$I,"&gt;="&amp;DW$39)+
COUNTIFS(RESIDENTS!$BA:$BA,"YES",RESIDENTS!$AJ:$AJ,"&lt;="&amp;DW$40,RESIDENTS!$H:$H,"&lt;="&amp;DW$40,RESIDENTS!$I:$I,"")+
COUNTIFS(RESIDENTS!$BA:$BA,"YES",RESIDENTS!$AJ:$AJ,"&lt;="&amp;DW$40,RESIDENTS!$H:$H,"&lt;="&amp;DW$40,RESIDENTS!$I:$I,"&gt;="&amp;DW$39))</f>
        <v/>
      </c>
      <c r="DX64" s="18" t="str">
        <f ca="1">IF(DX$40="","",COUNTIFS(RESIDENTS!$BA:$BA,"YES",RESIDENTS!$AJ:$AJ,"&lt;="&amp;DX$40,RESIDENTS!$H:$H,"",RESIDENTS!$I:$I,"")+
COUNTIFS(RESIDENTS!$BA:$BA,"YES",RESIDENTS!$AJ:$AJ,"&lt;="&amp;DX$40,RESIDENTS!$H:$H,"",RESIDENTS!$I:$I,"&gt;="&amp;DX$39)+
COUNTIFS(RESIDENTS!$BA:$BA,"YES",RESIDENTS!$AJ:$AJ,"&lt;="&amp;DX$40,RESIDENTS!$H:$H,"&lt;="&amp;DX$40,RESIDENTS!$I:$I,"")+
COUNTIFS(RESIDENTS!$BA:$BA,"YES",RESIDENTS!$AJ:$AJ,"&lt;="&amp;DX$40,RESIDENTS!$H:$H,"&lt;="&amp;DX$40,RESIDENTS!$I:$I,"&gt;="&amp;DX$39))</f>
        <v/>
      </c>
      <c r="DY64" s="18" t="str">
        <f ca="1">IF(DY$40="","",COUNTIFS(RESIDENTS!$BA:$BA,"YES",RESIDENTS!$AJ:$AJ,"&lt;="&amp;DY$40,RESIDENTS!$H:$H,"",RESIDENTS!$I:$I,"")+
COUNTIFS(RESIDENTS!$BA:$BA,"YES",RESIDENTS!$AJ:$AJ,"&lt;="&amp;DY$40,RESIDENTS!$H:$H,"",RESIDENTS!$I:$I,"&gt;="&amp;DY$39)+
COUNTIFS(RESIDENTS!$BA:$BA,"YES",RESIDENTS!$AJ:$AJ,"&lt;="&amp;DY$40,RESIDENTS!$H:$H,"&lt;="&amp;DY$40,RESIDENTS!$I:$I,"")+
COUNTIFS(RESIDENTS!$BA:$BA,"YES",RESIDENTS!$AJ:$AJ,"&lt;="&amp;DY$40,RESIDENTS!$H:$H,"&lt;="&amp;DY$40,RESIDENTS!$I:$I,"&gt;="&amp;DY$39))</f>
        <v/>
      </c>
      <c r="DZ64" s="18" t="str">
        <f ca="1">IF(DZ$40="","",COUNTIFS(RESIDENTS!$BA:$BA,"YES",RESIDENTS!$AJ:$AJ,"&lt;="&amp;DZ$40,RESIDENTS!$H:$H,"",RESIDENTS!$I:$I,"")+
COUNTIFS(RESIDENTS!$BA:$BA,"YES",RESIDENTS!$AJ:$AJ,"&lt;="&amp;DZ$40,RESIDENTS!$H:$H,"",RESIDENTS!$I:$I,"&gt;="&amp;DZ$39)+
COUNTIFS(RESIDENTS!$BA:$BA,"YES",RESIDENTS!$AJ:$AJ,"&lt;="&amp;DZ$40,RESIDENTS!$H:$H,"&lt;="&amp;DZ$40,RESIDENTS!$I:$I,"")+
COUNTIFS(RESIDENTS!$BA:$BA,"YES",RESIDENTS!$AJ:$AJ,"&lt;="&amp;DZ$40,RESIDENTS!$H:$H,"&lt;="&amp;DZ$40,RESIDENTS!$I:$I,"&gt;="&amp;DZ$39))</f>
        <v/>
      </c>
      <c r="EA64" s="18" t="str">
        <f ca="1">IF(EA$40="","",COUNTIFS(RESIDENTS!$BA:$BA,"YES",RESIDENTS!$AJ:$AJ,"&lt;="&amp;EA$40,RESIDENTS!$H:$H,"",RESIDENTS!$I:$I,"")+
COUNTIFS(RESIDENTS!$BA:$BA,"YES",RESIDENTS!$AJ:$AJ,"&lt;="&amp;EA$40,RESIDENTS!$H:$H,"",RESIDENTS!$I:$I,"&gt;="&amp;EA$39)+
COUNTIFS(RESIDENTS!$BA:$BA,"YES",RESIDENTS!$AJ:$AJ,"&lt;="&amp;EA$40,RESIDENTS!$H:$H,"&lt;="&amp;EA$40,RESIDENTS!$I:$I,"")+
COUNTIFS(RESIDENTS!$BA:$BA,"YES",RESIDENTS!$AJ:$AJ,"&lt;="&amp;EA$40,RESIDENTS!$H:$H,"&lt;="&amp;EA$40,RESIDENTS!$I:$I,"&gt;="&amp;EA$39))</f>
        <v/>
      </c>
      <c r="EB64" s="18" t="str">
        <f ca="1">IF(EB$40="","",COUNTIFS(RESIDENTS!$BA:$BA,"YES",RESIDENTS!$AJ:$AJ,"&lt;="&amp;EB$40,RESIDENTS!$H:$H,"",RESIDENTS!$I:$I,"")+
COUNTIFS(RESIDENTS!$BA:$BA,"YES",RESIDENTS!$AJ:$AJ,"&lt;="&amp;EB$40,RESIDENTS!$H:$H,"",RESIDENTS!$I:$I,"&gt;="&amp;EB$39)+
COUNTIFS(RESIDENTS!$BA:$BA,"YES",RESIDENTS!$AJ:$AJ,"&lt;="&amp;EB$40,RESIDENTS!$H:$H,"&lt;="&amp;EB$40,RESIDENTS!$I:$I,"")+
COUNTIFS(RESIDENTS!$BA:$BA,"YES",RESIDENTS!$AJ:$AJ,"&lt;="&amp;EB$40,RESIDENTS!$H:$H,"&lt;="&amp;EB$40,RESIDENTS!$I:$I,"&gt;="&amp;EB$39))</f>
        <v/>
      </c>
      <c r="EC64" s="18" t="str">
        <f ca="1">IF(EC$40="","",COUNTIFS(RESIDENTS!$BA:$BA,"YES",RESIDENTS!$AJ:$AJ,"&lt;="&amp;EC$40,RESIDENTS!$H:$H,"",RESIDENTS!$I:$I,"")+
COUNTIFS(RESIDENTS!$BA:$BA,"YES",RESIDENTS!$AJ:$AJ,"&lt;="&amp;EC$40,RESIDENTS!$H:$H,"",RESIDENTS!$I:$I,"&gt;="&amp;EC$39)+
COUNTIFS(RESIDENTS!$BA:$BA,"YES",RESIDENTS!$AJ:$AJ,"&lt;="&amp;EC$40,RESIDENTS!$H:$H,"&lt;="&amp;EC$40,RESIDENTS!$I:$I,"")+
COUNTIFS(RESIDENTS!$BA:$BA,"YES",RESIDENTS!$AJ:$AJ,"&lt;="&amp;EC$40,RESIDENTS!$H:$H,"&lt;="&amp;EC$40,RESIDENTS!$I:$I,"&gt;="&amp;EC$39))</f>
        <v/>
      </c>
      <c r="ED64" s="18" t="str">
        <f ca="1">IF(ED$40="","",COUNTIFS(RESIDENTS!$BA:$BA,"YES",RESIDENTS!$AJ:$AJ,"&lt;="&amp;ED$40,RESIDENTS!$H:$H,"",RESIDENTS!$I:$I,"")+
COUNTIFS(RESIDENTS!$BA:$BA,"YES",RESIDENTS!$AJ:$AJ,"&lt;="&amp;ED$40,RESIDENTS!$H:$H,"",RESIDENTS!$I:$I,"&gt;="&amp;ED$39)+
COUNTIFS(RESIDENTS!$BA:$BA,"YES",RESIDENTS!$AJ:$AJ,"&lt;="&amp;ED$40,RESIDENTS!$H:$H,"&lt;="&amp;ED$40,RESIDENTS!$I:$I,"")+
COUNTIFS(RESIDENTS!$BA:$BA,"YES",RESIDENTS!$AJ:$AJ,"&lt;="&amp;ED$40,RESIDENTS!$H:$H,"&lt;="&amp;ED$40,RESIDENTS!$I:$I,"&gt;="&amp;ED$39))</f>
        <v/>
      </c>
      <c r="EE64" s="18" t="str">
        <f ca="1">IF(EE$40="","",COUNTIFS(RESIDENTS!$BA:$BA,"YES",RESIDENTS!$AJ:$AJ,"&lt;="&amp;EE$40,RESIDENTS!$H:$H,"",RESIDENTS!$I:$I,"")+
COUNTIFS(RESIDENTS!$BA:$BA,"YES",RESIDENTS!$AJ:$AJ,"&lt;="&amp;EE$40,RESIDENTS!$H:$H,"",RESIDENTS!$I:$I,"&gt;="&amp;EE$39)+
COUNTIFS(RESIDENTS!$BA:$BA,"YES",RESIDENTS!$AJ:$AJ,"&lt;="&amp;EE$40,RESIDENTS!$H:$H,"&lt;="&amp;EE$40,RESIDENTS!$I:$I,"")+
COUNTIFS(RESIDENTS!$BA:$BA,"YES",RESIDENTS!$AJ:$AJ,"&lt;="&amp;EE$40,RESIDENTS!$H:$H,"&lt;="&amp;EE$40,RESIDENTS!$I:$I,"&gt;="&amp;EE$39))</f>
        <v/>
      </c>
      <c r="EF64" s="18" t="str">
        <f ca="1">IF(EF$40="","",COUNTIFS(RESIDENTS!$BA:$BA,"YES",RESIDENTS!$AJ:$AJ,"&lt;="&amp;EF$40,RESIDENTS!$H:$H,"",RESIDENTS!$I:$I,"")+
COUNTIFS(RESIDENTS!$BA:$BA,"YES",RESIDENTS!$AJ:$AJ,"&lt;="&amp;EF$40,RESIDENTS!$H:$H,"",RESIDENTS!$I:$I,"&gt;="&amp;EF$39)+
COUNTIFS(RESIDENTS!$BA:$BA,"YES",RESIDENTS!$AJ:$AJ,"&lt;="&amp;EF$40,RESIDENTS!$H:$H,"&lt;="&amp;EF$40,RESIDENTS!$I:$I,"")+
COUNTIFS(RESIDENTS!$BA:$BA,"YES",RESIDENTS!$AJ:$AJ,"&lt;="&amp;EF$40,RESIDENTS!$H:$H,"&lt;="&amp;EF$40,RESIDENTS!$I:$I,"&gt;="&amp;EF$39))</f>
        <v/>
      </c>
      <c r="EG64" s="18" t="str">
        <f ca="1">IF(EG$40="","",COUNTIFS(RESIDENTS!$BA:$BA,"YES",RESIDENTS!$AJ:$AJ,"&lt;="&amp;EG$40,RESIDENTS!$H:$H,"",RESIDENTS!$I:$I,"")+
COUNTIFS(RESIDENTS!$BA:$BA,"YES",RESIDENTS!$AJ:$AJ,"&lt;="&amp;EG$40,RESIDENTS!$H:$H,"",RESIDENTS!$I:$I,"&gt;="&amp;EG$39)+
COUNTIFS(RESIDENTS!$BA:$BA,"YES",RESIDENTS!$AJ:$AJ,"&lt;="&amp;EG$40,RESIDENTS!$H:$H,"&lt;="&amp;EG$40,RESIDENTS!$I:$I,"")+
COUNTIFS(RESIDENTS!$BA:$BA,"YES",RESIDENTS!$AJ:$AJ,"&lt;="&amp;EG$40,RESIDENTS!$H:$H,"&lt;="&amp;EG$40,RESIDENTS!$I:$I,"&gt;="&amp;EG$39))</f>
        <v/>
      </c>
      <c r="EH64" s="18" t="str">
        <f ca="1">IF(EH$40="","",COUNTIFS(RESIDENTS!$BA:$BA,"YES",RESIDENTS!$AJ:$AJ,"&lt;="&amp;EH$40,RESIDENTS!$H:$H,"",RESIDENTS!$I:$I,"")+
COUNTIFS(RESIDENTS!$BA:$BA,"YES",RESIDENTS!$AJ:$AJ,"&lt;="&amp;EH$40,RESIDENTS!$H:$H,"",RESIDENTS!$I:$I,"&gt;="&amp;EH$39)+
COUNTIFS(RESIDENTS!$BA:$BA,"YES",RESIDENTS!$AJ:$AJ,"&lt;="&amp;EH$40,RESIDENTS!$H:$H,"&lt;="&amp;EH$40,RESIDENTS!$I:$I,"")+
COUNTIFS(RESIDENTS!$BA:$BA,"YES",RESIDENTS!$AJ:$AJ,"&lt;="&amp;EH$40,RESIDENTS!$H:$H,"&lt;="&amp;EH$40,RESIDENTS!$I:$I,"&gt;="&amp;EH$39))</f>
        <v/>
      </c>
      <c r="EI64" s="18" t="str">
        <f ca="1">IF(EI$40="","",COUNTIFS(RESIDENTS!$BA:$BA,"YES",RESIDENTS!$AJ:$AJ,"&lt;="&amp;EI$40,RESIDENTS!$H:$H,"",RESIDENTS!$I:$I,"")+
COUNTIFS(RESIDENTS!$BA:$BA,"YES",RESIDENTS!$AJ:$AJ,"&lt;="&amp;EI$40,RESIDENTS!$H:$H,"",RESIDENTS!$I:$I,"&gt;="&amp;EI$39)+
COUNTIFS(RESIDENTS!$BA:$BA,"YES",RESIDENTS!$AJ:$AJ,"&lt;="&amp;EI$40,RESIDENTS!$H:$H,"&lt;="&amp;EI$40,RESIDENTS!$I:$I,"")+
COUNTIFS(RESIDENTS!$BA:$BA,"YES",RESIDENTS!$AJ:$AJ,"&lt;="&amp;EI$40,RESIDENTS!$H:$H,"&lt;="&amp;EI$40,RESIDENTS!$I:$I,"&gt;="&amp;EI$39))</f>
        <v/>
      </c>
      <c r="EJ64" s="18" t="str">
        <f ca="1">IF(EJ$40="","",COUNTIFS(RESIDENTS!$BA:$BA,"YES",RESIDENTS!$AJ:$AJ,"&lt;="&amp;EJ$40,RESIDENTS!$H:$H,"",RESIDENTS!$I:$I,"")+
COUNTIFS(RESIDENTS!$BA:$BA,"YES",RESIDENTS!$AJ:$AJ,"&lt;="&amp;EJ$40,RESIDENTS!$H:$H,"",RESIDENTS!$I:$I,"&gt;="&amp;EJ$39)+
COUNTIFS(RESIDENTS!$BA:$BA,"YES",RESIDENTS!$AJ:$AJ,"&lt;="&amp;EJ$40,RESIDENTS!$H:$H,"&lt;="&amp;EJ$40,RESIDENTS!$I:$I,"")+
COUNTIFS(RESIDENTS!$BA:$BA,"YES",RESIDENTS!$AJ:$AJ,"&lt;="&amp;EJ$40,RESIDENTS!$H:$H,"&lt;="&amp;EJ$40,RESIDENTS!$I:$I,"&gt;="&amp;EJ$39))</f>
        <v/>
      </c>
      <c r="EK64" s="18" t="str">
        <f ca="1">IF(EK$40="","",COUNTIFS(RESIDENTS!$BA:$BA,"YES",RESIDENTS!$AJ:$AJ,"&lt;="&amp;EK$40,RESIDENTS!$H:$H,"",RESIDENTS!$I:$I,"")+
COUNTIFS(RESIDENTS!$BA:$BA,"YES",RESIDENTS!$AJ:$AJ,"&lt;="&amp;EK$40,RESIDENTS!$H:$H,"",RESIDENTS!$I:$I,"&gt;="&amp;EK$39)+
COUNTIFS(RESIDENTS!$BA:$BA,"YES",RESIDENTS!$AJ:$AJ,"&lt;="&amp;EK$40,RESIDENTS!$H:$H,"&lt;="&amp;EK$40,RESIDENTS!$I:$I,"")+
COUNTIFS(RESIDENTS!$BA:$BA,"YES",RESIDENTS!$AJ:$AJ,"&lt;="&amp;EK$40,RESIDENTS!$H:$H,"&lt;="&amp;EK$40,RESIDENTS!$I:$I,"&gt;="&amp;EK$39))</f>
        <v/>
      </c>
      <c r="EL64" s="18" t="str">
        <f ca="1">IF(EL$40="","",COUNTIFS(RESIDENTS!$BA:$BA,"YES",RESIDENTS!$AJ:$AJ,"&lt;="&amp;EL$40,RESIDENTS!$H:$H,"",RESIDENTS!$I:$I,"")+
COUNTIFS(RESIDENTS!$BA:$BA,"YES",RESIDENTS!$AJ:$AJ,"&lt;="&amp;EL$40,RESIDENTS!$H:$H,"",RESIDENTS!$I:$I,"&gt;="&amp;EL$39)+
COUNTIFS(RESIDENTS!$BA:$BA,"YES",RESIDENTS!$AJ:$AJ,"&lt;="&amp;EL$40,RESIDENTS!$H:$H,"&lt;="&amp;EL$40,RESIDENTS!$I:$I,"")+
COUNTIFS(RESIDENTS!$BA:$BA,"YES",RESIDENTS!$AJ:$AJ,"&lt;="&amp;EL$40,RESIDENTS!$H:$H,"&lt;="&amp;EL$40,RESIDENTS!$I:$I,"&gt;="&amp;EL$39))</f>
        <v/>
      </c>
      <c r="EM64" s="18" t="str">
        <f ca="1">IF(EM$40="","",COUNTIFS(RESIDENTS!$BA:$BA,"YES",RESIDENTS!$AJ:$AJ,"&lt;="&amp;EM$40,RESIDENTS!$H:$H,"",RESIDENTS!$I:$I,"")+
COUNTIFS(RESIDENTS!$BA:$BA,"YES",RESIDENTS!$AJ:$AJ,"&lt;="&amp;EM$40,RESIDENTS!$H:$H,"",RESIDENTS!$I:$I,"&gt;="&amp;EM$39)+
COUNTIFS(RESIDENTS!$BA:$BA,"YES",RESIDENTS!$AJ:$AJ,"&lt;="&amp;EM$40,RESIDENTS!$H:$H,"&lt;="&amp;EM$40,RESIDENTS!$I:$I,"")+
COUNTIFS(RESIDENTS!$BA:$BA,"YES",RESIDENTS!$AJ:$AJ,"&lt;="&amp;EM$40,RESIDENTS!$H:$H,"&lt;="&amp;EM$40,RESIDENTS!$I:$I,"&gt;="&amp;EM$39))</f>
        <v/>
      </c>
      <c r="EN64" s="18" t="str">
        <f ca="1">IF(EN$40="","",COUNTIFS(RESIDENTS!$BA:$BA,"YES",RESIDENTS!$AJ:$AJ,"&lt;="&amp;EN$40,RESIDENTS!$H:$H,"",RESIDENTS!$I:$I,"")+
COUNTIFS(RESIDENTS!$BA:$BA,"YES",RESIDENTS!$AJ:$AJ,"&lt;="&amp;EN$40,RESIDENTS!$H:$H,"",RESIDENTS!$I:$I,"&gt;="&amp;EN$39)+
COUNTIFS(RESIDENTS!$BA:$BA,"YES",RESIDENTS!$AJ:$AJ,"&lt;="&amp;EN$40,RESIDENTS!$H:$H,"&lt;="&amp;EN$40,RESIDENTS!$I:$I,"")+
COUNTIFS(RESIDENTS!$BA:$BA,"YES",RESIDENTS!$AJ:$AJ,"&lt;="&amp;EN$40,RESIDENTS!$H:$H,"&lt;="&amp;EN$40,RESIDENTS!$I:$I,"&gt;="&amp;EN$39))</f>
        <v/>
      </c>
      <c r="EO64" s="18" t="str">
        <f ca="1">IF(EO$40="","",COUNTIFS(RESIDENTS!$BA:$BA,"YES",RESIDENTS!$AJ:$AJ,"&lt;="&amp;EO$40,RESIDENTS!$H:$H,"",RESIDENTS!$I:$I,"")+
COUNTIFS(RESIDENTS!$BA:$BA,"YES",RESIDENTS!$AJ:$AJ,"&lt;="&amp;EO$40,RESIDENTS!$H:$H,"",RESIDENTS!$I:$I,"&gt;="&amp;EO$39)+
COUNTIFS(RESIDENTS!$BA:$BA,"YES",RESIDENTS!$AJ:$AJ,"&lt;="&amp;EO$40,RESIDENTS!$H:$H,"&lt;="&amp;EO$40,RESIDENTS!$I:$I,"")+
COUNTIFS(RESIDENTS!$BA:$BA,"YES",RESIDENTS!$AJ:$AJ,"&lt;="&amp;EO$40,RESIDENTS!$H:$H,"&lt;="&amp;EO$40,RESIDENTS!$I:$I,"&gt;="&amp;EO$39))</f>
        <v/>
      </c>
      <c r="EP64" s="18" t="str">
        <f ca="1">IF(EP$40="","",COUNTIFS(RESIDENTS!$BA:$BA,"YES",RESIDENTS!$AJ:$AJ,"&lt;="&amp;EP$40,RESIDENTS!$H:$H,"",RESIDENTS!$I:$I,"")+
COUNTIFS(RESIDENTS!$BA:$BA,"YES",RESIDENTS!$AJ:$AJ,"&lt;="&amp;EP$40,RESIDENTS!$H:$H,"",RESIDENTS!$I:$I,"&gt;="&amp;EP$39)+
COUNTIFS(RESIDENTS!$BA:$BA,"YES",RESIDENTS!$AJ:$AJ,"&lt;="&amp;EP$40,RESIDENTS!$H:$H,"&lt;="&amp;EP$40,RESIDENTS!$I:$I,"")+
COUNTIFS(RESIDENTS!$BA:$BA,"YES",RESIDENTS!$AJ:$AJ,"&lt;="&amp;EP$40,RESIDENTS!$H:$H,"&lt;="&amp;EP$40,RESIDENTS!$I:$I,"&gt;="&amp;EP$39))</f>
        <v/>
      </c>
      <c r="EQ64" s="18" t="str">
        <f ca="1">IF(EQ$40="","",COUNTIFS(RESIDENTS!$BA:$BA,"YES",RESIDENTS!$AJ:$AJ,"&lt;="&amp;EQ$40,RESIDENTS!$H:$H,"",RESIDENTS!$I:$I,"")+
COUNTIFS(RESIDENTS!$BA:$BA,"YES",RESIDENTS!$AJ:$AJ,"&lt;="&amp;EQ$40,RESIDENTS!$H:$H,"",RESIDENTS!$I:$I,"&gt;="&amp;EQ$39)+
COUNTIFS(RESIDENTS!$BA:$BA,"YES",RESIDENTS!$AJ:$AJ,"&lt;="&amp;EQ$40,RESIDENTS!$H:$H,"&lt;="&amp;EQ$40,RESIDENTS!$I:$I,"")+
COUNTIFS(RESIDENTS!$BA:$BA,"YES",RESIDENTS!$AJ:$AJ,"&lt;="&amp;EQ$40,RESIDENTS!$H:$H,"&lt;="&amp;EQ$40,RESIDENTS!$I:$I,"&gt;="&amp;EQ$39))</f>
        <v/>
      </c>
      <c r="ER64" s="18" t="str">
        <f ca="1">IF(ER$40="","",COUNTIFS(RESIDENTS!$BA:$BA,"YES",RESIDENTS!$AJ:$AJ,"&lt;="&amp;ER$40,RESIDENTS!$H:$H,"",RESIDENTS!$I:$I,"")+
COUNTIFS(RESIDENTS!$BA:$BA,"YES",RESIDENTS!$AJ:$AJ,"&lt;="&amp;ER$40,RESIDENTS!$H:$H,"",RESIDENTS!$I:$I,"&gt;="&amp;ER$39)+
COUNTIFS(RESIDENTS!$BA:$BA,"YES",RESIDENTS!$AJ:$AJ,"&lt;="&amp;ER$40,RESIDENTS!$H:$H,"&lt;="&amp;ER$40,RESIDENTS!$I:$I,"")+
COUNTIFS(RESIDENTS!$BA:$BA,"YES",RESIDENTS!$AJ:$AJ,"&lt;="&amp;ER$40,RESIDENTS!$H:$H,"&lt;="&amp;ER$40,RESIDENTS!$I:$I,"&gt;="&amp;ER$39))</f>
        <v/>
      </c>
      <c r="ES64" s="18" t="str">
        <f ca="1">IF(ES$40="","",COUNTIFS(RESIDENTS!$BA:$BA,"YES",RESIDENTS!$AJ:$AJ,"&lt;="&amp;ES$40,RESIDENTS!$H:$H,"",RESIDENTS!$I:$I,"")+
COUNTIFS(RESIDENTS!$BA:$BA,"YES",RESIDENTS!$AJ:$AJ,"&lt;="&amp;ES$40,RESIDENTS!$H:$H,"",RESIDENTS!$I:$I,"&gt;="&amp;ES$39)+
COUNTIFS(RESIDENTS!$BA:$BA,"YES",RESIDENTS!$AJ:$AJ,"&lt;="&amp;ES$40,RESIDENTS!$H:$H,"&lt;="&amp;ES$40,RESIDENTS!$I:$I,"")+
COUNTIFS(RESIDENTS!$BA:$BA,"YES",RESIDENTS!$AJ:$AJ,"&lt;="&amp;ES$40,RESIDENTS!$H:$H,"&lt;="&amp;ES$40,RESIDENTS!$I:$I,"&gt;="&amp;ES$39))</f>
        <v/>
      </c>
      <c r="ET64" s="18" t="str">
        <f ca="1">IF(ET$40="","",COUNTIFS(RESIDENTS!$BA:$BA,"YES",RESIDENTS!$AJ:$AJ,"&lt;="&amp;ET$40,RESIDENTS!$H:$H,"",RESIDENTS!$I:$I,"")+
COUNTIFS(RESIDENTS!$BA:$BA,"YES",RESIDENTS!$AJ:$AJ,"&lt;="&amp;ET$40,RESIDENTS!$H:$H,"",RESIDENTS!$I:$I,"&gt;="&amp;ET$39)+
COUNTIFS(RESIDENTS!$BA:$BA,"YES",RESIDENTS!$AJ:$AJ,"&lt;="&amp;ET$40,RESIDENTS!$H:$H,"&lt;="&amp;ET$40,RESIDENTS!$I:$I,"")+
COUNTIFS(RESIDENTS!$BA:$BA,"YES",RESIDENTS!$AJ:$AJ,"&lt;="&amp;ET$40,RESIDENTS!$H:$H,"&lt;="&amp;ET$40,RESIDENTS!$I:$I,"&gt;="&amp;ET$39))</f>
        <v/>
      </c>
      <c r="EU64" s="18" t="str">
        <f ca="1">IF(EU$40="","",COUNTIFS(RESIDENTS!$BA:$BA,"YES",RESIDENTS!$AJ:$AJ,"&lt;="&amp;EU$40,RESIDENTS!$H:$H,"",RESIDENTS!$I:$I,"")+
COUNTIFS(RESIDENTS!$BA:$BA,"YES",RESIDENTS!$AJ:$AJ,"&lt;="&amp;EU$40,RESIDENTS!$H:$H,"",RESIDENTS!$I:$I,"&gt;="&amp;EU$39)+
COUNTIFS(RESIDENTS!$BA:$BA,"YES",RESIDENTS!$AJ:$AJ,"&lt;="&amp;EU$40,RESIDENTS!$H:$H,"&lt;="&amp;EU$40,RESIDENTS!$I:$I,"")+
COUNTIFS(RESIDENTS!$BA:$BA,"YES",RESIDENTS!$AJ:$AJ,"&lt;="&amp;EU$40,RESIDENTS!$H:$H,"&lt;="&amp;EU$40,RESIDENTS!$I:$I,"&gt;="&amp;EU$39))</f>
        <v/>
      </c>
      <c r="EV64" s="18" t="str">
        <f ca="1">IF(EV$40="","",COUNTIFS(RESIDENTS!$BA:$BA,"YES",RESIDENTS!$AJ:$AJ,"&lt;="&amp;EV$40,RESIDENTS!$H:$H,"",RESIDENTS!$I:$I,"")+
COUNTIFS(RESIDENTS!$BA:$BA,"YES",RESIDENTS!$AJ:$AJ,"&lt;="&amp;EV$40,RESIDENTS!$H:$H,"",RESIDENTS!$I:$I,"&gt;="&amp;EV$39)+
COUNTIFS(RESIDENTS!$BA:$BA,"YES",RESIDENTS!$AJ:$AJ,"&lt;="&amp;EV$40,RESIDENTS!$H:$H,"&lt;="&amp;EV$40,RESIDENTS!$I:$I,"")+
COUNTIFS(RESIDENTS!$BA:$BA,"YES",RESIDENTS!$AJ:$AJ,"&lt;="&amp;EV$40,RESIDENTS!$H:$H,"&lt;="&amp;EV$40,RESIDENTS!$I:$I,"&gt;="&amp;EV$39))</f>
        <v/>
      </c>
      <c r="EW64" s="18" t="str">
        <f ca="1">IF(EW$40="","",COUNTIFS(RESIDENTS!$BA:$BA,"YES",RESIDENTS!$AJ:$AJ,"&lt;="&amp;EW$40,RESIDENTS!$H:$H,"",RESIDENTS!$I:$I,"")+
COUNTIFS(RESIDENTS!$BA:$BA,"YES",RESIDENTS!$AJ:$AJ,"&lt;="&amp;EW$40,RESIDENTS!$H:$H,"",RESIDENTS!$I:$I,"&gt;="&amp;EW$39)+
COUNTIFS(RESIDENTS!$BA:$BA,"YES",RESIDENTS!$AJ:$AJ,"&lt;="&amp;EW$40,RESIDENTS!$H:$H,"&lt;="&amp;EW$40,RESIDENTS!$I:$I,"")+
COUNTIFS(RESIDENTS!$BA:$BA,"YES",RESIDENTS!$AJ:$AJ,"&lt;="&amp;EW$40,RESIDENTS!$H:$H,"&lt;="&amp;EW$40,RESIDENTS!$I:$I,"&gt;="&amp;EW$39))</f>
        <v/>
      </c>
      <c r="EX64" s="18" t="str">
        <f ca="1">IF(EX$40="","",COUNTIFS(RESIDENTS!$BA:$BA,"YES",RESIDENTS!$AJ:$AJ,"&lt;="&amp;EX$40,RESIDENTS!$H:$H,"",RESIDENTS!$I:$I,"")+
COUNTIFS(RESIDENTS!$BA:$BA,"YES",RESIDENTS!$AJ:$AJ,"&lt;="&amp;EX$40,RESIDENTS!$H:$H,"",RESIDENTS!$I:$I,"&gt;="&amp;EX$39)+
COUNTIFS(RESIDENTS!$BA:$BA,"YES",RESIDENTS!$AJ:$AJ,"&lt;="&amp;EX$40,RESIDENTS!$H:$H,"&lt;="&amp;EX$40,RESIDENTS!$I:$I,"")+
COUNTIFS(RESIDENTS!$BA:$BA,"YES",RESIDENTS!$AJ:$AJ,"&lt;="&amp;EX$40,RESIDENTS!$H:$H,"&lt;="&amp;EX$40,RESIDENTS!$I:$I,"&gt;="&amp;EX$39))</f>
        <v/>
      </c>
      <c r="EY64" s="18" t="str">
        <f ca="1">IF(EY$40="","",COUNTIFS(RESIDENTS!$BA:$BA,"YES",RESIDENTS!$AJ:$AJ,"&lt;="&amp;EY$40,RESIDENTS!$H:$H,"",RESIDENTS!$I:$I,"")+
COUNTIFS(RESIDENTS!$BA:$BA,"YES",RESIDENTS!$AJ:$AJ,"&lt;="&amp;EY$40,RESIDENTS!$H:$H,"",RESIDENTS!$I:$I,"&gt;="&amp;EY$39)+
COUNTIFS(RESIDENTS!$BA:$BA,"YES",RESIDENTS!$AJ:$AJ,"&lt;="&amp;EY$40,RESIDENTS!$H:$H,"&lt;="&amp;EY$40,RESIDENTS!$I:$I,"")+
COUNTIFS(RESIDENTS!$BA:$BA,"YES",RESIDENTS!$AJ:$AJ,"&lt;="&amp;EY$40,RESIDENTS!$H:$H,"&lt;="&amp;EY$40,RESIDENTS!$I:$I,"&gt;="&amp;EY$39))</f>
        <v/>
      </c>
      <c r="EZ64" s="18" t="str">
        <f ca="1">IF(EZ$40="","",COUNTIFS(RESIDENTS!$BA:$BA,"YES",RESIDENTS!$AJ:$AJ,"&lt;="&amp;EZ$40,RESIDENTS!$H:$H,"",RESIDENTS!$I:$I,"")+
COUNTIFS(RESIDENTS!$BA:$BA,"YES",RESIDENTS!$AJ:$AJ,"&lt;="&amp;EZ$40,RESIDENTS!$H:$H,"",RESIDENTS!$I:$I,"&gt;="&amp;EZ$39)+
COUNTIFS(RESIDENTS!$BA:$BA,"YES",RESIDENTS!$AJ:$AJ,"&lt;="&amp;EZ$40,RESIDENTS!$H:$H,"&lt;="&amp;EZ$40,RESIDENTS!$I:$I,"")+
COUNTIFS(RESIDENTS!$BA:$BA,"YES",RESIDENTS!$AJ:$AJ,"&lt;="&amp;EZ$40,RESIDENTS!$H:$H,"&lt;="&amp;EZ$40,RESIDENTS!$I:$I,"&gt;="&amp;EZ$39))</f>
        <v/>
      </c>
      <c r="FA64" s="18" t="str">
        <f ca="1">IF(FA$40="","",COUNTIFS(RESIDENTS!$BA:$BA,"YES",RESIDENTS!$AJ:$AJ,"&lt;="&amp;FA$40,RESIDENTS!$H:$H,"",RESIDENTS!$I:$I,"")+
COUNTIFS(RESIDENTS!$BA:$BA,"YES",RESIDENTS!$AJ:$AJ,"&lt;="&amp;FA$40,RESIDENTS!$H:$H,"",RESIDENTS!$I:$I,"&gt;="&amp;FA$39)+
COUNTIFS(RESIDENTS!$BA:$BA,"YES",RESIDENTS!$AJ:$AJ,"&lt;="&amp;FA$40,RESIDENTS!$H:$H,"&lt;="&amp;FA$40,RESIDENTS!$I:$I,"")+
COUNTIFS(RESIDENTS!$BA:$BA,"YES",RESIDENTS!$AJ:$AJ,"&lt;="&amp;FA$40,RESIDENTS!$H:$H,"&lt;="&amp;FA$40,RESIDENTS!$I:$I,"&gt;="&amp;FA$39))</f>
        <v/>
      </c>
      <c r="FB64" s="18" t="str">
        <f ca="1">IF(FB$40="","",COUNTIFS(RESIDENTS!$BA:$BA,"YES",RESIDENTS!$AJ:$AJ,"&lt;="&amp;FB$40,RESIDENTS!$H:$H,"",RESIDENTS!$I:$I,"")+
COUNTIFS(RESIDENTS!$BA:$BA,"YES",RESIDENTS!$AJ:$AJ,"&lt;="&amp;FB$40,RESIDENTS!$H:$H,"",RESIDENTS!$I:$I,"&gt;="&amp;FB$39)+
COUNTIFS(RESIDENTS!$BA:$BA,"YES",RESIDENTS!$AJ:$AJ,"&lt;="&amp;FB$40,RESIDENTS!$H:$H,"&lt;="&amp;FB$40,RESIDENTS!$I:$I,"")+
COUNTIFS(RESIDENTS!$BA:$BA,"YES",RESIDENTS!$AJ:$AJ,"&lt;="&amp;FB$40,RESIDENTS!$H:$H,"&lt;="&amp;FB$40,RESIDENTS!$I:$I,"&gt;="&amp;FB$39))</f>
        <v/>
      </c>
      <c r="FC64" s="18" t="str">
        <f ca="1">IF(FC$40="","",COUNTIFS(RESIDENTS!$BA:$BA,"YES",RESIDENTS!$AJ:$AJ,"&lt;="&amp;FC$40,RESIDENTS!$H:$H,"",RESIDENTS!$I:$I,"")+
COUNTIFS(RESIDENTS!$BA:$BA,"YES",RESIDENTS!$AJ:$AJ,"&lt;="&amp;FC$40,RESIDENTS!$H:$H,"",RESIDENTS!$I:$I,"&gt;="&amp;FC$39)+
COUNTIFS(RESIDENTS!$BA:$BA,"YES",RESIDENTS!$AJ:$AJ,"&lt;="&amp;FC$40,RESIDENTS!$H:$H,"&lt;="&amp;FC$40,RESIDENTS!$I:$I,"")+
COUNTIFS(RESIDENTS!$BA:$BA,"YES",RESIDENTS!$AJ:$AJ,"&lt;="&amp;FC$40,RESIDENTS!$H:$H,"&lt;="&amp;FC$40,RESIDENTS!$I:$I,"&gt;="&amp;FC$39))</f>
        <v/>
      </c>
    </row>
    <row r="65" spans="1:159" ht="32.450000000000003" customHeight="1">
      <c r="A65" s="25" t="s">
        <v>143</v>
      </c>
      <c r="B65" s="18">
        <f>IF(B$40="","",COUNTIFS(RESIDENTS!$BD:$BD,"YES",RESIDENTS!$AT:$AT,"&lt;="&amp;B$40,RESIDENTS!$H:$H,"",RESIDENTS!$I:$I,"")+
COUNTIFS(RESIDENTS!$BD:$BD,"YES",RESIDENTS!$AT:$AT,"&lt;="&amp;B$40,RESIDENTS!$H:$H,"",RESIDENTS!$I:$I,"&gt;="&amp;B$39)+
COUNTIFS(RESIDENTS!$BD:$BD,"YES",RESIDENTS!$AT:$AT,"&lt;="&amp;B$40,RESIDENTS!$H:$H,"&lt;="&amp;B$40,RESIDENTS!$I:$I,"")+
COUNTIFS(RESIDENTS!$BD:$BD,"YES",RESIDENTS!$AT:$AT,"&lt;="&amp;B$40,RESIDENTS!$H:$H,"&lt;="&amp;B$40,RESIDENTS!$I:$I,"&gt;="&amp;B$39))</f>
        <v>0</v>
      </c>
      <c r="C65" s="18">
        <f ca="1">IF(C$40="","",COUNTIFS(RESIDENTS!$BD:$BD,"YES",RESIDENTS!$AT:$AT,"&lt;="&amp;C$40,RESIDENTS!$H:$H,"",RESIDENTS!$I:$I,"")+
COUNTIFS(RESIDENTS!$BD:$BD,"YES",RESIDENTS!$AT:$AT,"&lt;="&amp;C$40,RESIDENTS!$H:$H,"",RESIDENTS!$I:$I,"&gt;="&amp;C$39)+
COUNTIFS(RESIDENTS!$BD:$BD,"YES",RESIDENTS!$AT:$AT,"&lt;="&amp;C$40,RESIDENTS!$H:$H,"&lt;="&amp;C$40,RESIDENTS!$I:$I,"")+
COUNTIFS(RESIDENTS!$BD:$BD,"YES",RESIDENTS!$AT:$AT,"&lt;="&amp;C$40,RESIDENTS!$H:$H,"&lt;="&amp;C$40,RESIDENTS!$I:$I,"&gt;="&amp;C$39))</f>
        <v>0</v>
      </c>
      <c r="D65" s="18">
        <f ca="1">IF(D$40="","",COUNTIFS(RESIDENTS!$BD:$BD,"YES",RESIDENTS!$AT:$AT,"&lt;="&amp;D$40,RESIDENTS!$H:$H,"",RESIDENTS!$I:$I,"")+
COUNTIFS(RESIDENTS!$BD:$BD,"YES",RESIDENTS!$AT:$AT,"&lt;="&amp;D$40,RESIDENTS!$H:$H,"",RESIDENTS!$I:$I,"&gt;="&amp;D$39)+
COUNTIFS(RESIDENTS!$BD:$BD,"YES",RESIDENTS!$AT:$AT,"&lt;="&amp;D$40,RESIDENTS!$H:$H,"&lt;="&amp;D$40,RESIDENTS!$I:$I,"")+
COUNTIFS(RESIDENTS!$BD:$BD,"YES",RESIDENTS!$AT:$AT,"&lt;="&amp;D$40,RESIDENTS!$H:$H,"&lt;="&amp;D$40,RESIDENTS!$I:$I,"&gt;="&amp;D$39))</f>
        <v>0</v>
      </c>
      <c r="E65" s="18">
        <f ca="1">IF(E$40="","",COUNTIFS(RESIDENTS!$BD:$BD,"YES",RESIDENTS!$AT:$AT,"&lt;="&amp;E$40,RESIDENTS!$H:$H,"",RESIDENTS!$I:$I,"")+
COUNTIFS(RESIDENTS!$BD:$BD,"YES",RESIDENTS!$AT:$AT,"&lt;="&amp;E$40,RESIDENTS!$H:$H,"",RESIDENTS!$I:$I,"&gt;="&amp;E$39)+
COUNTIFS(RESIDENTS!$BD:$BD,"YES",RESIDENTS!$AT:$AT,"&lt;="&amp;E$40,RESIDENTS!$H:$H,"&lt;="&amp;E$40,RESIDENTS!$I:$I,"")+
COUNTIFS(RESIDENTS!$BD:$BD,"YES",RESIDENTS!$AT:$AT,"&lt;="&amp;E$40,RESIDENTS!$H:$H,"&lt;="&amp;E$40,RESIDENTS!$I:$I,"&gt;="&amp;E$39))</f>
        <v>0</v>
      </c>
      <c r="F65" s="18">
        <f ca="1">IF(F$40="","",COUNTIFS(RESIDENTS!$BD:$BD,"YES",RESIDENTS!$AT:$AT,"&lt;="&amp;F$40,RESIDENTS!$H:$H,"",RESIDENTS!$I:$I,"")+
COUNTIFS(RESIDENTS!$BD:$BD,"YES",RESIDENTS!$AT:$AT,"&lt;="&amp;F$40,RESIDENTS!$H:$H,"",RESIDENTS!$I:$I,"&gt;="&amp;F$39)+
COUNTIFS(RESIDENTS!$BD:$BD,"YES",RESIDENTS!$AT:$AT,"&lt;="&amp;F$40,RESIDENTS!$H:$H,"&lt;="&amp;F$40,RESIDENTS!$I:$I,"")+
COUNTIFS(RESIDENTS!$BD:$BD,"YES",RESIDENTS!$AT:$AT,"&lt;="&amp;F$40,RESIDENTS!$H:$H,"&lt;="&amp;F$40,RESIDENTS!$I:$I,"&gt;="&amp;F$39))</f>
        <v>0</v>
      </c>
      <c r="G65" s="18">
        <f ca="1">IF(G$40="","",COUNTIFS(RESIDENTS!$BD:$BD,"YES",RESIDENTS!$AT:$AT,"&lt;="&amp;G$40,RESIDENTS!$H:$H,"",RESIDENTS!$I:$I,"")+
COUNTIFS(RESIDENTS!$BD:$BD,"YES",RESIDENTS!$AT:$AT,"&lt;="&amp;G$40,RESIDENTS!$H:$H,"",RESIDENTS!$I:$I,"&gt;="&amp;G$39)+
COUNTIFS(RESIDENTS!$BD:$BD,"YES",RESIDENTS!$AT:$AT,"&lt;="&amp;G$40,RESIDENTS!$H:$H,"&lt;="&amp;G$40,RESIDENTS!$I:$I,"")+
COUNTIFS(RESIDENTS!$BD:$BD,"YES",RESIDENTS!$AT:$AT,"&lt;="&amp;G$40,RESIDENTS!$H:$H,"&lt;="&amp;G$40,RESIDENTS!$I:$I,"&gt;="&amp;G$39))</f>
        <v>0</v>
      </c>
      <c r="H65" s="18">
        <f ca="1">IF(H$40="","",COUNTIFS(RESIDENTS!$BD:$BD,"YES",RESIDENTS!$AT:$AT,"&lt;="&amp;H$40,RESIDENTS!$H:$H,"",RESIDENTS!$I:$I,"")+
COUNTIFS(RESIDENTS!$BD:$BD,"YES",RESIDENTS!$AT:$AT,"&lt;="&amp;H$40,RESIDENTS!$H:$H,"",RESIDENTS!$I:$I,"&gt;="&amp;H$39)+
COUNTIFS(RESIDENTS!$BD:$BD,"YES",RESIDENTS!$AT:$AT,"&lt;="&amp;H$40,RESIDENTS!$H:$H,"&lt;="&amp;H$40,RESIDENTS!$I:$I,"")+
COUNTIFS(RESIDENTS!$BD:$BD,"YES",RESIDENTS!$AT:$AT,"&lt;="&amp;H$40,RESIDENTS!$H:$H,"&lt;="&amp;H$40,RESIDENTS!$I:$I,"&gt;="&amp;H$39))</f>
        <v>0</v>
      </c>
      <c r="I65" s="18">
        <f ca="1">IF(I$40="","",COUNTIFS(RESIDENTS!$BD:$BD,"YES",RESIDENTS!$AT:$AT,"&lt;="&amp;I$40,RESIDENTS!$H:$H,"",RESIDENTS!$I:$I,"")+
COUNTIFS(RESIDENTS!$BD:$BD,"YES",RESIDENTS!$AT:$AT,"&lt;="&amp;I$40,RESIDENTS!$H:$H,"",RESIDENTS!$I:$I,"&gt;="&amp;I$39)+
COUNTIFS(RESIDENTS!$BD:$BD,"YES",RESIDENTS!$AT:$AT,"&lt;="&amp;I$40,RESIDENTS!$H:$H,"&lt;="&amp;I$40,RESIDENTS!$I:$I,"")+
COUNTIFS(RESIDENTS!$BD:$BD,"YES",RESIDENTS!$AT:$AT,"&lt;="&amp;I$40,RESIDENTS!$H:$H,"&lt;="&amp;I$40,RESIDENTS!$I:$I,"&gt;="&amp;I$39))</f>
        <v>0</v>
      </c>
      <c r="J65" s="18">
        <f ca="1">IF(J$40="","",COUNTIFS(RESIDENTS!$BD:$BD,"YES",RESIDENTS!$AT:$AT,"&lt;="&amp;J$40,RESIDENTS!$H:$H,"",RESIDENTS!$I:$I,"")+
COUNTIFS(RESIDENTS!$BD:$BD,"YES",RESIDENTS!$AT:$AT,"&lt;="&amp;J$40,RESIDENTS!$H:$H,"",RESIDENTS!$I:$I,"&gt;="&amp;J$39)+
COUNTIFS(RESIDENTS!$BD:$BD,"YES",RESIDENTS!$AT:$AT,"&lt;="&amp;J$40,RESIDENTS!$H:$H,"&lt;="&amp;J$40,RESIDENTS!$I:$I,"")+
COUNTIFS(RESIDENTS!$BD:$BD,"YES",RESIDENTS!$AT:$AT,"&lt;="&amp;J$40,RESIDENTS!$H:$H,"&lt;="&amp;J$40,RESIDENTS!$I:$I,"&gt;="&amp;J$39))</f>
        <v>0</v>
      </c>
      <c r="K65" s="18">
        <f ca="1">IF(K$40="","",COUNTIFS(RESIDENTS!$BD:$BD,"YES",RESIDENTS!$AT:$AT,"&lt;="&amp;K$40,RESIDENTS!$H:$H,"",RESIDENTS!$I:$I,"")+
COUNTIFS(RESIDENTS!$BD:$BD,"YES",RESIDENTS!$AT:$AT,"&lt;="&amp;K$40,RESIDENTS!$H:$H,"",RESIDENTS!$I:$I,"&gt;="&amp;K$39)+
COUNTIFS(RESIDENTS!$BD:$BD,"YES",RESIDENTS!$AT:$AT,"&lt;="&amp;K$40,RESIDENTS!$H:$H,"&lt;="&amp;K$40,RESIDENTS!$I:$I,"")+
COUNTIFS(RESIDENTS!$BD:$BD,"YES",RESIDENTS!$AT:$AT,"&lt;="&amp;K$40,RESIDENTS!$H:$H,"&lt;="&amp;K$40,RESIDENTS!$I:$I,"&gt;="&amp;K$39))</f>
        <v>0</v>
      </c>
      <c r="L65" s="18">
        <f ca="1">IF(L$40="","",COUNTIFS(RESIDENTS!$BD:$BD,"YES",RESIDENTS!$AT:$AT,"&lt;="&amp;L$40,RESIDENTS!$H:$H,"",RESIDENTS!$I:$I,"")+
COUNTIFS(RESIDENTS!$BD:$BD,"YES",RESIDENTS!$AT:$AT,"&lt;="&amp;L$40,RESIDENTS!$H:$H,"",RESIDENTS!$I:$I,"&gt;="&amp;L$39)+
COUNTIFS(RESIDENTS!$BD:$BD,"YES",RESIDENTS!$AT:$AT,"&lt;="&amp;L$40,RESIDENTS!$H:$H,"&lt;="&amp;L$40,RESIDENTS!$I:$I,"")+
COUNTIFS(RESIDENTS!$BD:$BD,"YES",RESIDENTS!$AT:$AT,"&lt;="&amp;L$40,RESIDENTS!$H:$H,"&lt;="&amp;L$40,RESIDENTS!$I:$I,"&gt;="&amp;L$39))</f>
        <v>0</v>
      </c>
      <c r="M65" s="18">
        <f ca="1">IF(M$40="","",COUNTIFS(RESIDENTS!$BD:$BD,"YES",RESIDENTS!$AT:$AT,"&lt;="&amp;M$40,RESIDENTS!$H:$H,"",RESIDENTS!$I:$I,"")+
COUNTIFS(RESIDENTS!$BD:$BD,"YES",RESIDENTS!$AT:$AT,"&lt;="&amp;M$40,RESIDENTS!$H:$H,"",RESIDENTS!$I:$I,"&gt;="&amp;M$39)+
COUNTIFS(RESIDENTS!$BD:$BD,"YES",RESIDENTS!$AT:$AT,"&lt;="&amp;M$40,RESIDENTS!$H:$H,"&lt;="&amp;M$40,RESIDENTS!$I:$I,"")+
COUNTIFS(RESIDENTS!$BD:$BD,"YES",RESIDENTS!$AT:$AT,"&lt;="&amp;M$40,RESIDENTS!$H:$H,"&lt;="&amp;M$40,RESIDENTS!$I:$I,"&gt;="&amp;M$39))</f>
        <v>0</v>
      </c>
      <c r="N65" s="18">
        <f ca="1">IF(N$40="","",COUNTIFS(RESIDENTS!$BD:$BD,"YES",RESIDENTS!$AT:$AT,"&lt;="&amp;N$40,RESIDENTS!$H:$H,"",RESIDENTS!$I:$I,"")+
COUNTIFS(RESIDENTS!$BD:$BD,"YES",RESIDENTS!$AT:$AT,"&lt;="&amp;N$40,RESIDENTS!$H:$H,"",RESIDENTS!$I:$I,"&gt;="&amp;N$39)+
COUNTIFS(RESIDENTS!$BD:$BD,"YES",RESIDENTS!$AT:$AT,"&lt;="&amp;N$40,RESIDENTS!$H:$H,"&lt;="&amp;N$40,RESIDENTS!$I:$I,"")+
COUNTIFS(RESIDENTS!$BD:$BD,"YES",RESIDENTS!$AT:$AT,"&lt;="&amp;N$40,RESIDENTS!$H:$H,"&lt;="&amp;N$40,RESIDENTS!$I:$I,"&gt;="&amp;N$39))</f>
        <v>0</v>
      </c>
      <c r="O65" s="18">
        <f ca="1">IF(O$40="","",COUNTIFS(RESIDENTS!$BD:$BD,"YES",RESIDENTS!$AT:$AT,"&lt;="&amp;O$40,RESIDENTS!$H:$H,"",RESIDENTS!$I:$I,"")+
COUNTIFS(RESIDENTS!$BD:$BD,"YES",RESIDENTS!$AT:$AT,"&lt;="&amp;O$40,RESIDENTS!$H:$H,"",RESIDENTS!$I:$I,"&gt;="&amp;O$39)+
COUNTIFS(RESIDENTS!$BD:$BD,"YES",RESIDENTS!$AT:$AT,"&lt;="&amp;O$40,RESIDENTS!$H:$H,"&lt;="&amp;O$40,RESIDENTS!$I:$I,"")+
COUNTIFS(RESIDENTS!$BD:$BD,"YES",RESIDENTS!$AT:$AT,"&lt;="&amp;O$40,RESIDENTS!$H:$H,"&lt;="&amp;O$40,RESIDENTS!$I:$I,"&gt;="&amp;O$39))</f>
        <v>0</v>
      </c>
      <c r="P65" s="18">
        <f ca="1">IF(P$40="","",COUNTIFS(RESIDENTS!$BD:$BD,"YES",RESIDENTS!$AT:$AT,"&lt;="&amp;P$40,RESIDENTS!$H:$H,"",RESIDENTS!$I:$I,"")+
COUNTIFS(RESIDENTS!$BD:$BD,"YES",RESIDENTS!$AT:$AT,"&lt;="&amp;P$40,RESIDENTS!$H:$H,"",RESIDENTS!$I:$I,"&gt;="&amp;P$39)+
COUNTIFS(RESIDENTS!$BD:$BD,"YES",RESIDENTS!$AT:$AT,"&lt;="&amp;P$40,RESIDENTS!$H:$H,"&lt;="&amp;P$40,RESIDENTS!$I:$I,"")+
COUNTIFS(RESIDENTS!$BD:$BD,"YES",RESIDENTS!$AT:$AT,"&lt;="&amp;P$40,RESIDENTS!$H:$H,"&lt;="&amp;P$40,RESIDENTS!$I:$I,"&gt;="&amp;P$39))</f>
        <v>0</v>
      </c>
      <c r="Q65" s="18">
        <f ca="1">IF(Q$40="","",COUNTIFS(RESIDENTS!$BD:$BD,"YES",RESIDENTS!$AT:$AT,"&lt;="&amp;Q$40,RESIDENTS!$H:$H,"",RESIDENTS!$I:$I,"")+
COUNTIFS(RESIDENTS!$BD:$BD,"YES",RESIDENTS!$AT:$AT,"&lt;="&amp;Q$40,RESIDENTS!$H:$H,"",RESIDENTS!$I:$I,"&gt;="&amp;Q$39)+
COUNTIFS(RESIDENTS!$BD:$BD,"YES",RESIDENTS!$AT:$AT,"&lt;="&amp;Q$40,RESIDENTS!$H:$H,"&lt;="&amp;Q$40,RESIDENTS!$I:$I,"")+
COUNTIFS(RESIDENTS!$BD:$BD,"YES",RESIDENTS!$AT:$AT,"&lt;="&amp;Q$40,RESIDENTS!$H:$H,"&lt;="&amp;Q$40,RESIDENTS!$I:$I,"&gt;="&amp;Q$39))</f>
        <v>0</v>
      </c>
      <c r="R65" s="18">
        <f ca="1">IF(R$40="","",COUNTIFS(RESIDENTS!$BD:$BD,"YES",RESIDENTS!$AT:$AT,"&lt;="&amp;R$40,RESIDENTS!$H:$H,"",RESIDENTS!$I:$I,"")+
COUNTIFS(RESIDENTS!$BD:$BD,"YES",RESIDENTS!$AT:$AT,"&lt;="&amp;R$40,RESIDENTS!$H:$H,"",RESIDENTS!$I:$I,"&gt;="&amp;R$39)+
COUNTIFS(RESIDENTS!$BD:$BD,"YES",RESIDENTS!$AT:$AT,"&lt;="&amp;R$40,RESIDENTS!$H:$H,"&lt;="&amp;R$40,RESIDENTS!$I:$I,"")+
COUNTIFS(RESIDENTS!$BD:$BD,"YES",RESIDENTS!$AT:$AT,"&lt;="&amp;R$40,RESIDENTS!$H:$H,"&lt;="&amp;R$40,RESIDENTS!$I:$I,"&gt;="&amp;R$39))</f>
        <v>0</v>
      </c>
      <c r="S65" s="18">
        <f ca="1">IF(S$40="","",COUNTIFS(RESIDENTS!$BD:$BD,"YES",RESIDENTS!$AT:$AT,"&lt;="&amp;S$40,RESIDENTS!$H:$H,"",RESIDENTS!$I:$I,"")+
COUNTIFS(RESIDENTS!$BD:$BD,"YES",RESIDENTS!$AT:$AT,"&lt;="&amp;S$40,RESIDENTS!$H:$H,"",RESIDENTS!$I:$I,"&gt;="&amp;S$39)+
COUNTIFS(RESIDENTS!$BD:$BD,"YES",RESIDENTS!$AT:$AT,"&lt;="&amp;S$40,RESIDENTS!$H:$H,"&lt;="&amp;S$40,RESIDENTS!$I:$I,"")+
COUNTIFS(RESIDENTS!$BD:$BD,"YES",RESIDENTS!$AT:$AT,"&lt;="&amp;S$40,RESIDENTS!$H:$H,"&lt;="&amp;S$40,RESIDENTS!$I:$I,"&gt;="&amp;S$39))</f>
        <v>0</v>
      </c>
      <c r="T65" s="18">
        <f ca="1">IF(T$40="","",COUNTIFS(RESIDENTS!$BD:$BD,"YES",RESIDENTS!$AT:$AT,"&lt;="&amp;T$40,RESIDENTS!$H:$H,"",RESIDENTS!$I:$I,"")+
COUNTIFS(RESIDENTS!$BD:$BD,"YES",RESIDENTS!$AT:$AT,"&lt;="&amp;T$40,RESIDENTS!$H:$H,"",RESIDENTS!$I:$I,"&gt;="&amp;T$39)+
COUNTIFS(RESIDENTS!$BD:$BD,"YES",RESIDENTS!$AT:$AT,"&lt;="&amp;T$40,RESIDENTS!$H:$H,"&lt;="&amp;T$40,RESIDENTS!$I:$I,"")+
COUNTIFS(RESIDENTS!$BD:$BD,"YES",RESIDENTS!$AT:$AT,"&lt;="&amp;T$40,RESIDENTS!$H:$H,"&lt;="&amp;T$40,RESIDENTS!$I:$I,"&gt;="&amp;T$39))</f>
        <v>0</v>
      </c>
      <c r="U65" s="18">
        <f ca="1">IF(U$40="","",COUNTIFS(RESIDENTS!$BD:$BD,"YES",RESIDENTS!$AT:$AT,"&lt;="&amp;U$40,RESIDENTS!$H:$H,"",RESIDENTS!$I:$I,"")+
COUNTIFS(RESIDENTS!$BD:$BD,"YES",RESIDENTS!$AT:$AT,"&lt;="&amp;U$40,RESIDENTS!$H:$H,"",RESIDENTS!$I:$I,"&gt;="&amp;U$39)+
COUNTIFS(RESIDENTS!$BD:$BD,"YES",RESIDENTS!$AT:$AT,"&lt;="&amp;U$40,RESIDENTS!$H:$H,"&lt;="&amp;U$40,RESIDENTS!$I:$I,"")+
COUNTIFS(RESIDENTS!$BD:$BD,"YES",RESIDENTS!$AT:$AT,"&lt;="&amp;U$40,RESIDENTS!$H:$H,"&lt;="&amp;U$40,RESIDENTS!$I:$I,"&gt;="&amp;U$39))</f>
        <v>0</v>
      </c>
      <c r="V65" s="18">
        <f ca="1">IF(V$40="","",COUNTIFS(RESIDENTS!$BD:$BD,"YES",RESIDENTS!$AT:$AT,"&lt;="&amp;V$40,RESIDENTS!$H:$H,"",RESIDENTS!$I:$I,"")+
COUNTIFS(RESIDENTS!$BD:$BD,"YES",RESIDENTS!$AT:$AT,"&lt;="&amp;V$40,RESIDENTS!$H:$H,"",RESIDENTS!$I:$I,"&gt;="&amp;V$39)+
COUNTIFS(RESIDENTS!$BD:$BD,"YES",RESIDENTS!$AT:$AT,"&lt;="&amp;V$40,RESIDENTS!$H:$H,"&lt;="&amp;V$40,RESIDENTS!$I:$I,"")+
COUNTIFS(RESIDENTS!$BD:$BD,"YES",RESIDENTS!$AT:$AT,"&lt;="&amp;V$40,RESIDENTS!$H:$H,"&lt;="&amp;V$40,RESIDENTS!$I:$I,"&gt;="&amp;V$39))</f>
        <v>0</v>
      </c>
      <c r="W65" s="18">
        <f ca="1">IF(W$40="","",COUNTIFS(RESIDENTS!$BD:$BD,"YES",RESIDENTS!$AT:$AT,"&lt;="&amp;W$40,RESIDENTS!$H:$H,"",RESIDENTS!$I:$I,"")+
COUNTIFS(RESIDENTS!$BD:$BD,"YES",RESIDENTS!$AT:$AT,"&lt;="&amp;W$40,RESIDENTS!$H:$H,"",RESIDENTS!$I:$I,"&gt;="&amp;W$39)+
COUNTIFS(RESIDENTS!$BD:$BD,"YES",RESIDENTS!$AT:$AT,"&lt;="&amp;W$40,RESIDENTS!$H:$H,"&lt;="&amp;W$40,RESIDENTS!$I:$I,"")+
COUNTIFS(RESIDENTS!$BD:$BD,"YES",RESIDENTS!$AT:$AT,"&lt;="&amp;W$40,RESIDENTS!$H:$H,"&lt;="&amp;W$40,RESIDENTS!$I:$I,"&gt;="&amp;W$39))</f>
        <v>0</v>
      </c>
      <c r="X65" s="18">
        <f ca="1">IF(X$40="","",COUNTIFS(RESIDENTS!$BD:$BD,"YES",RESIDENTS!$AT:$AT,"&lt;="&amp;X$40,RESIDENTS!$H:$H,"",RESIDENTS!$I:$I,"")+
COUNTIFS(RESIDENTS!$BD:$BD,"YES",RESIDENTS!$AT:$AT,"&lt;="&amp;X$40,RESIDENTS!$H:$H,"",RESIDENTS!$I:$I,"&gt;="&amp;X$39)+
COUNTIFS(RESIDENTS!$BD:$BD,"YES",RESIDENTS!$AT:$AT,"&lt;="&amp;X$40,RESIDENTS!$H:$H,"&lt;="&amp;X$40,RESIDENTS!$I:$I,"")+
COUNTIFS(RESIDENTS!$BD:$BD,"YES",RESIDENTS!$AT:$AT,"&lt;="&amp;X$40,RESIDENTS!$H:$H,"&lt;="&amp;X$40,RESIDENTS!$I:$I,"&gt;="&amp;X$39))</f>
        <v>0</v>
      </c>
      <c r="Y65" s="18">
        <f ca="1">IF(Y$40="","",COUNTIFS(RESIDENTS!$BD:$BD,"YES",RESIDENTS!$AT:$AT,"&lt;="&amp;Y$40,RESIDENTS!$H:$H,"",RESIDENTS!$I:$I,"")+
COUNTIFS(RESIDENTS!$BD:$BD,"YES",RESIDENTS!$AT:$AT,"&lt;="&amp;Y$40,RESIDENTS!$H:$H,"",RESIDENTS!$I:$I,"&gt;="&amp;Y$39)+
COUNTIFS(RESIDENTS!$BD:$BD,"YES",RESIDENTS!$AT:$AT,"&lt;="&amp;Y$40,RESIDENTS!$H:$H,"&lt;="&amp;Y$40,RESIDENTS!$I:$I,"")+
COUNTIFS(RESIDENTS!$BD:$BD,"YES",RESIDENTS!$AT:$AT,"&lt;="&amp;Y$40,RESIDENTS!$H:$H,"&lt;="&amp;Y$40,RESIDENTS!$I:$I,"&gt;="&amp;Y$39))</f>
        <v>0</v>
      </c>
      <c r="Z65" s="18">
        <f ca="1">IF(Z$40="","",COUNTIFS(RESIDENTS!$BD:$BD,"YES",RESIDENTS!$AT:$AT,"&lt;="&amp;Z$40,RESIDENTS!$H:$H,"",RESIDENTS!$I:$I,"")+
COUNTIFS(RESIDENTS!$BD:$BD,"YES",RESIDENTS!$AT:$AT,"&lt;="&amp;Z$40,RESIDENTS!$H:$H,"",RESIDENTS!$I:$I,"&gt;="&amp;Z$39)+
COUNTIFS(RESIDENTS!$BD:$BD,"YES",RESIDENTS!$AT:$AT,"&lt;="&amp;Z$40,RESIDENTS!$H:$H,"&lt;="&amp;Z$40,RESIDENTS!$I:$I,"")+
COUNTIFS(RESIDENTS!$BD:$BD,"YES",RESIDENTS!$AT:$AT,"&lt;="&amp;Z$40,RESIDENTS!$H:$H,"&lt;="&amp;Z$40,RESIDENTS!$I:$I,"&gt;="&amp;Z$39))</f>
        <v>0</v>
      </c>
      <c r="AA65" s="18">
        <f ca="1">IF(AA$40="","",COUNTIFS(RESIDENTS!$BD:$BD,"YES",RESIDENTS!$AT:$AT,"&lt;="&amp;AA$40,RESIDENTS!$H:$H,"",RESIDENTS!$I:$I,"")+
COUNTIFS(RESIDENTS!$BD:$BD,"YES",RESIDENTS!$AT:$AT,"&lt;="&amp;AA$40,RESIDENTS!$H:$H,"",RESIDENTS!$I:$I,"&gt;="&amp;AA$39)+
COUNTIFS(RESIDENTS!$BD:$BD,"YES",RESIDENTS!$AT:$AT,"&lt;="&amp;AA$40,RESIDENTS!$H:$H,"&lt;="&amp;AA$40,RESIDENTS!$I:$I,"")+
COUNTIFS(RESIDENTS!$BD:$BD,"YES",RESIDENTS!$AT:$AT,"&lt;="&amp;AA$40,RESIDENTS!$H:$H,"&lt;="&amp;AA$40,RESIDENTS!$I:$I,"&gt;="&amp;AA$39))</f>
        <v>0</v>
      </c>
      <c r="AB65" s="18">
        <f ca="1">IF(AB$40="","",COUNTIFS(RESIDENTS!$BD:$BD,"YES",RESIDENTS!$AT:$AT,"&lt;="&amp;AB$40,RESIDENTS!$H:$H,"",RESIDENTS!$I:$I,"")+
COUNTIFS(RESIDENTS!$BD:$BD,"YES",RESIDENTS!$AT:$AT,"&lt;="&amp;AB$40,RESIDENTS!$H:$H,"",RESIDENTS!$I:$I,"&gt;="&amp;AB$39)+
COUNTIFS(RESIDENTS!$BD:$BD,"YES",RESIDENTS!$AT:$AT,"&lt;="&amp;AB$40,RESIDENTS!$H:$H,"&lt;="&amp;AB$40,RESIDENTS!$I:$I,"")+
COUNTIFS(RESIDENTS!$BD:$BD,"YES",RESIDENTS!$AT:$AT,"&lt;="&amp;AB$40,RESIDENTS!$H:$H,"&lt;="&amp;AB$40,RESIDENTS!$I:$I,"&gt;="&amp;AB$39))</f>
        <v>0</v>
      </c>
      <c r="AC65" s="18">
        <f ca="1">IF(AC$40="","",COUNTIFS(RESIDENTS!$BD:$BD,"YES",RESIDENTS!$AT:$AT,"&lt;="&amp;AC$40,RESIDENTS!$H:$H,"",RESIDENTS!$I:$I,"")+
COUNTIFS(RESIDENTS!$BD:$BD,"YES",RESIDENTS!$AT:$AT,"&lt;="&amp;AC$40,RESIDENTS!$H:$H,"",RESIDENTS!$I:$I,"&gt;="&amp;AC$39)+
COUNTIFS(RESIDENTS!$BD:$BD,"YES",RESIDENTS!$AT:$AT,"&lt;="&amp;AC$40,RESIDENTS!$H:$H,"&lt;="&amp;AC$40,RESIDENTS!$I:$I,"")+
COUNTIFS(RESIDENTS!$BD:$BD,"YES",RESIDENTS!$AT:$AT,"&lt;="&amp;AC$40,RESIDENTS!$H:$H,"&lt;="&amp;AC$40,RESIDENTS!$I:$I,"&gt;="&amp;AC$39))</f>
        <v>0</v>
      </c>
      <c r="AD65" s="18">
        <f ca="1">IF(AD$40="","",COUNTIFS(RESIDENTS!$BD:$BD,"YES",RESIDENTS!$AT:$AT,"&lt;="&amp;AD$40,RESIDENTS!$H:$H,"",RESIDENTS!$I:$I,"")+
COUNTIFS(RESIDENTS!$BD:$BD,"YES",RESIDENTS!$AT:$AT,"&lt;="&amp;AD$40,RESIDENTS!$H:$H,"",RESIDENTS!$I:$I,"&gt;="&amp;AD$39)+
COUNTIFS(RESIDENTS!$BD:$BD,"YES",RESIDENTS!$AT:$AT,"&lt;="&amp;AD$40,RESIDENTS!$H:$H,"&lt;="&amp;AD$40,RESIDENTS!$I:$I,"")+
COUNTIFS(RESIDENTS!$BD:$BD,"YES",RESIDENTS!$AT:$AT,"&lt;="&amp;AD$40,RESIDENTS!$H:$H,"&lt;="&amp;AD$40,RESIDENTS!$I:$I,"&gt;="&amp;AD$39))</f>
        <v>0</v>
      </c>
      <c r="AE65" s="18">
        <f ca="1">IF(AE$40="","",COUNTIFS(RESIDENTS!$BD:$BD,"YES",RESIDENTS!$AT:$AT,"&lt;="&amp;AE$40,RESIDENTS!$H:$H,"",RESIDENTS!$I:$I,"")+
COUNTIFS(RESIDENTS!$BD:$BD,"YES",RESIDENTS!$AT:$AT,"&lt;="&amp;AE$40,RESIDENTS!$H:$H,"",RESIDENTS!$I:$I,"&gt;="&amp;AE$39)+
COUNTIFS(RESIDENTS!$BD:$BD,"YES",RESIDENTS!$AT:$AT,"&lt;="&amp;AE$40,RESIDENTS!$H:$H,"&lt;="&amp;AE$40,RESIDENTS!$I:$I,"")+
COUNTIFS(RESIDENTS!$BD:$BD,"YES",RESIDENTS!$AT:$AT,"&lt;="&amp;AE$40,RESIDENTS!$H:$H,"&lt;="&amp;AE$40,RESIDENTS!$I:$I,"&gt;="&amp;AE$39))</f>
        <v>0</v>
      </c>
      <c r="AF65" s="18">
        <f ca="1">IF(AF$40="","",COUNTIFS(RESIDENTS!$BD:$BD,"YES",RESIDENTS!$AT:$AT,"&lt;="&amp;AF$40,RESIDENTS!$H:$H,"",RESIDENTS!$I:$I,"")+
COUNTIFS(RESIDENTS!$BD:$BD,"YES",RESIDENTS!$AT:$AT,"&lt;="&amp;AF$40,RESIDENTS!$H:$H,"",RESIDENTS!$I:$I,"&gt;="&amp;AF$39)+
COUNTIFS(RESIDENTS!$BD:$BD,"YES",RESIDENTS!$AT:$AT,"&lt;="&amp;AF$40,RESIDENTS!$H:$H,"&lt;="&amp;AF$40,RESIDENTS!$I:$I,"")+
COUNTIFS(RESIDENTS!$BD:$BD,"YES",RESIDENTS!$AT:$AT,"&lt;="&amp;AF$40,RESIDENTS!$H:$H,"&lt;="&amp;AF$40,RESIDENTS!$I:$I,"&gt;="&amp;AF$39))</f>
        <v>0</v>
      </c>
      <c r="AG65" s="18">
        <f ca="1">IF(AG$40="","",COUNTIFS(RESIDENTS!$BD:$BD,"YES",RESIDENTS!$AT:$AT,"&lt;="&amp;AG$40,RESIDENTS!$H:$H,"",RESIDENTS!$I:$I,"")+
COUNTIFS(RESIDENTS!$BD:$BD,"YES",RESIDENTS!$AT:$AT,"&lt;="&amp;AG$40,RESIDENTS!$H:$H,"",RESIDENTS!$I:$I,"&gt;="&amp;AG$39)+
COUNTIFS(RESIDENTS!$BD:$BD,"YES",RESIDENTS!$AT:$AT,"&lt;="&amp;AG$40,RESIDENTS!$H:$H,"&lt;="&amp;AG$40,RESIDENTS!$I:$I,"")+
COUNTIFS(RESIDENTS!$BD:$BD,"YES",RESIDENTS!$AT:$AT,"&lt;="&amp;AG$40,RESIDENTS!$H:$H,"&lt;="&amp;AG$40,RESIDENTS!$I:$I,"&gt;="&amp;AG$39))</f>
        <v>0</v>
      </c>
      <c r="AH65" s="18">
        <f ca="1">IF(AH$40="","",COUNTIFS(RESIDENTS!$BD:$BD,"YES",RESIDENTS!$AT:$AT,"&lt;="&amp;AH$40,RESIDENTS!$H:$H,"",RESIDENTS!$I:$I,"")+
COUNTIFS(RESIDENTS!$BD:$BD,"YES",RESIDENTS!$AT:$AT,"&lt;="&amp;AH$40,RESIDENTS!$H:$H,"",RESIDENTS!$I:$I,"&gt;="&amp;AH$39)+
COUNTIFS(RESIDENTS!$BD:$BD,"YES",RESIDENTS!$AT:$AT,"&lt;="&amp;AH$40,RESIDENTS!$H:$H,"&lt;="&amp;AH$40,RESIDENTS!$I:$I,"")+
COUNTIFS(RESIDENTS!$BD:$BD,"YES",RESIDENTS!$AT:$AT,"&lt;="&amp;AH$40,RESIDENTS!$H:$H,"&lt;="&amp;AH$40,RESIDENTS!$I:$I,"&gt;="&amp;AH$39))</f>
        <v>0</v>
      </c>
      <c r="AI65" s="18">
        <f ca="1">IF(AI$40="","",COUNTIFS(RESIDENTS!$BD:$BD,"YES",RESIDENTS!$AT:$AT,"&lt;="&amp;AI$40,RESIDENTS!$H:$H,"",RESIDENTS!$I:$I,"")+
COUNTIFS(RESIDENTS!$BD:$BD,"YES",RESIDENTS!$AT:$AT,"&lt;="&amp;AI$40,RESIDENTS!$H:$H,"",RESIDENTS!$I:$I,"&gt;="&amp;AI$39)+
COUNTIFS(RESIDENTS!$BD:$BD,"YES",RESIDENTS!$AT:$AT,"&lt;="&amp;AI$40,RESIDENTS!$H:$H,"&lt;="&amp;AI$40,RESIDENTS!$I:$I,"")+
COUNTIFS(RESIDENTS!$BD:$BD,"YES",RESIDENTS!$AT:$AT,"&lt;="&amp;AI$40,RESIDENTS!$H:$H,"&lt;="&amp;AI$40,RESIDENTS!$I:$I,"&gt;="&amp;AI$39))</f>
        <v>0</v>
      </c>
      <c r="AJ65" s="18" t="str">
        <f ca="1">IF(AJ$40="","",COUNTIFS(RESIDENTS!$BD:$BD,"YES",RESIDENTS!$AT:$AT,"&lt;="&amp;AJ$40,RESIDENTS!$H:$H,"",RESIDENTS!$I:$I,"")+
COUNTIFS(RESIDENTS!$BD:$BD,"YES",RESIDENTS!$AT:$AT,"&lt;="&amp;AJ$40,RESIDENTS!$H:$H,"",RESIDENTS!$I:$I,"&gt;="&amp;AJ$39)+
COUNTIFS(RESIDENTS!$BD:$BD,"YES",RESIDENTS!$AT:$AT,"&lt;="&amp;AJ$40,RESIDENTS!$H:$H,"&lt;="&amp;AJ$40,RESIDENTS!$I:$I,"")+
COUNTIFS(RESIDENTS!$BD:$BD,"YES",RESIDENTS!$AT:$AT,"&lt;="&amp;AJ$40,RESIDENTS!$H:$H,"&lt;="&amp;AJ$40,RESIDENTS!$I:$I,"&gt;="&amp;AJ$39))</f>
        <v/>
      </c>
      <c r="AK65" s="18" t="str">
        <f ca="1">IF(AK$40="","",COUNTIFS(RESIDENTS!$BD:$BD,"YES",RESIDENTS!$AT:$AT,"&lt;="&amp;AK$40,RESIDENTS!$H:$H,"",RESIDENTS!$I:$I,"")+
COUNTIFS(RESIDENTS!$BD:$BD,"YES",RESIDENTS!$AT:$AT,"&lt;="&amp;AK$40,RESIDENTS!$H:$H,"",RESIDENTS!$I:$I,"&gt;="&amp;AK$39)+
COUNTIFS(RESIDENTS!$BD:$BD,"YES",RESIDENTS!$AT:$AT,"&lt;="&amp;AK$40,RESIDENTS!$H:$H,"&lt;="&amp;AK$40,RESIDENTS!$I:$I,"")+
COUNTIFS(RESIDENTS!$BD:$BD,"YES",RESIDENTS!$AT:$AT,"&lt;="&amp;AK$40,RESIDENTS!$H:$H,"&lt;="&amp;AK$40,RESIDENTS!$I:$I,"&gt;="&amp;AK$39))</f>
        <v/>
      </c>
      <c r="AL65" s="18" t="str">
        <f ca="1">IF(AL$40="","",COUNTIFS(RESIDENTS!$BD:$BD,"YES",RESIDENTS!$AT:$AT,"&lt;="&amp;AL$40,RESIDENTS!$H:$H,"",RESIDENTS!$I:$I,"")+
COUNTIFS(RESIDENTS!$BD:$BD,"YES",RESIDENTS!$AT:$AT,"&lt;="&amp;AL$40,RESIDENTS!$H:$H,"",RESIDENTS!$I:$I,"&gt;="&amp;AL$39)+
COUNTIFS(RESIDENTS!$BD:$BD,"YES",RESIDENTS!$AT:$AT,"&lt;="&amp;AL$40,RESIDENTS!$H:$H,"&lt;="&amp;AL$40,RESIDENTS!$I:$I,"")+
COUNTIFS(RESIDENTS!$BD:$BD,"YES",RESIDENTS!$AT:$AT,"&lt;="&amp;AL$40,RESIDENTS!$H:$H,"&lt;="&amp;AL$40,RESIDENTS!$I:$I,"&gt;="&amp;AL$39))</f>
        <v/>
      </c>
      <c r="AM65" s="18" t="str">
        <f ca="1">IF(AM$40="","",COUNTIFS(RESIDENTS!$BD:$BD,"YES",RESIDENTS!$AT:$AT,"&lt;="&amp;AM$40,RESIDENTS!$H:$H,"",RESIDENTS!$I:$I,"")+
COUNTIFS(RESIDENTS!$BD:$BD,"YES",RESIDENTS!$AT:$AT,"&lt;="&amp;AM$40,RESIDENTS!$H:$H,"",RESIDENTS!$I:$I,"&gt;="&amp;AM$39)+
COUNTIFS(RESIDENTS!$BD:$BD,"YES",RESIDENTS!$AT:$AT,"&lt;="&amp;AM$40,RESIDENTS!$H:$H,"&lt;="&amp;AM$40,RESIDENTS!$I:$I,"")+
COUNTIFS(RESIDENTS!$BD:$BD,"YES",RESIDENTS!$AT:$AT,"&lt;="&amp;AM$40,RESIDENTS!$H:$H,"&lt;="&amp;AM$40,RESIDENTS!$I:$I,"&gt;="&amp;AM$39))</f>
        <v/>
      </c>
      <c r="AN65" s="18" t="str">
        <f ca="1">IF(AN$40="","",COUNTIFS(RESIDENTS!$BD:$BD,"YES",RESIDENTS!$AT:$AT,"&lt;="&amp;AN$40,RESIDENTS!$H:$H,"",RESIDENTS!$I:$I,"")+
COUNTIFS(RESIDENTS!$BD:$BD,"YES",RESIDENTS!$AT:$AT,"&lt;="&amp;AN$40,RESIDENTS!$H:$H,"",RESIDENTS!$I:$I,"&gt;="&amp;AN$39)+
COUNTIFS(RESIDENTS!$BD:$BD,"YES",RESIDENTS!$AT:$AT,"&lt;="&amp;AN$40,RESIDENTS!$H:$H,"&lt;="&amp;AN$40,RESIDENTS!$I:$I,"")+
COUNTIFS(RESIDENTS!$BD:$BD,"YES",RESIDENTS!$AT:$AT,"&lt;="&amp;AN$40,RESIDENTS!$H:$H,"&lt;="&amp;AN$40,RESIDENTS!$I:$I,"&gt;="&amp;AN$39))</f>
        <v/>
      </c>
      <c r="AO65" s="18" t="str">
        <f ca="1">IF(AO$40="","",COUNTIFS(RESIDENTS!$BD:$BD,"YES",RESIDENTS!$AT:$AT,"&lt;="&amp;AO$40,RESIDENTS!$H:$H,"",RESIDENTS!$I:$I,"")+
COUNTIFS(RESIDENTS!$BD:$BD,"YES",RESIDENTS!$AT:$AT,"&lt;="&amp;AO$40,RESIDENTS!$H:$H,"",RESIDENTS!$I:$I,"&gt;="&amp;AO$39)+
COUNTIFS(RESIDENTS!$BD:$BD,"YES",RESIDENTS!$AT:$AT,"&lt;="&amp;AO$40,RESIDENTS!$H:$H,"&lt;="&amp;AO$40,RESIDENTS!$I:$I,"")+
COUNTIFS(RESIDENTS!$BD:$BD,"YES",RESIDENTS!$AT:$AT,"&lt;="&amp;AO$40,RESIDENTS!$H:$H,"&lt;="&amp;AO$40,RESIDENTS!$I:$I,"&gt;="&amp;AO$39))</f>
        <v/>
      </c>
      <c r="AP65" s="18" t="str">
        <f ca="1">IF(AP$40="","",COUNTIFS(RESIDENTS!$BD:$BD,"YES",RESIDENTS!$AT:$AT,"&lt;="&amp;AP$40,RESIDENTS!$H:$H,"",RESIDENTS!$I:$I,"")+
COUNTIFS(RESIDENTS!$BD:$BD,"YES",RESIDENTS!$AT:$AT,"&lt;="&amp;AP$40,RESIDENTS!$H:$H,"",RESIDENTS!$I:$I,"&gt;="&amp;AP$39)+
COUNTIFS(RESIDENTS!$BD:$BD,"YES",RESIDENTS!$AT:$AT,"&lt;="&amp;AP$40,RESIDENTS!$H:$H,"&lt;="&amp;AP$40,RESIDENTS!$I:$I,"")+
COUNTIFS(RESIDENTS!$BD:$BD,"YES",RESIDENTS!$AT:$AT,"&lt;="&amp;AP$40,RESIDENTS!$H:$H,"&lt;="&amp;AP$40,RESIDENTS!$I:$I,"&gt;="&amp;AP$39))</f>
        <v/>
      </c>
      <c r="AQ65" s="18" t="str">
        <f ca="1">IF(AQ$40="","",COUNTIFS(RESIDENTS!$BD:$BD,"YES",RESIDENTS!$AT:$AT,"&lt;="&amp;AQ$40,RESIDENTS!$H:$H,"",RESIDENTS!$I:$I,"")+
COUNTIFS(RESIDENTS!$BD:$BD,"YES",RESIDENTS!$AT:$AT,"&lt;="&amp;AQ$40,RESIDENTS!$H:$H,"",RESIDENTS!$I:$I,"&gt;="&amp;AQ$39)+
COUNTIFS(RESIDENTS!$BD:$BD,"YES",RESIDENTS!$AT:$AT,"&lt;="&amp;AQ$40,RESIDENTS!$H:$H,"&lt;="&amp;AQ$40,RESIDENTS!$I:$I,"")+
COUNTIFS(RESIDENTS!$BD:$BD,"YES",RESIDENTS!$AT:$AT,"&lt;="&amp;AQ$40,RESIDENTS!$H:$H,"&lt;="&amp;AQ$40,RESIDENTS!$I:$I,"&gt;="&amp;AQ$39))</f>
        <v/>
      </c>
      <c r="AR65" s="18" t="str">
        <f ca="1">IF(AR$40="","",COUNTIFS(RESIDENTS!$BD:$BD,"YES",RESIDENTS!$AT:$AT,"&lt;="&amp;AR$40,RESIDENTS!$H:$H,"",RESIDENTS!$I:$I,"")+
COUNTIFS(RESIDENTS!$BD:$BD,"YES",RESIDENTS!$AT:$AT,"&lt;="&amp;AR$40,RESIDENTS!$H:$H,"",RESIDENTS!$I:$I,"&gt;="&amp;AR$39)+
COUNTIFS(RESIDENTS!$BD:$BD,"YES",RESIDENTS!$AT:$AT,"&lt;="&amp;AR$40,RESIDENTS!$H:$H,"&lt;="&amp;AR$40,RESIDENTS!$I:$I,"")+
COUNTIFS(RESIDENTS!$BD:$BD,"YES",RESIDENTS!$AT:$AT,"&lt;="&amp;AR$40,RESIDENTS!$H:$H,"&lt;="&amp;AR$40,RESIDENTS!$I:$I,"&gt;="&amp;AR$39))</f>
        <v/>
      </c>
      <c r="AS65" s="18" t="str">
        <f ca="1">IF(AS$40="","",COUNTIFS(RESIDENTS!$BD:$BD,"YES",RESIDENTS!$AT:$AT,"&lt;="&amp;AS$40,RESIDENTS!$H:$H,"",RESIDENTS!$I:$I,"")+
COUNTIFS(RESIDENTS!$BD:$BD,"YES",RESIDENTS!$AT:$AT,"&lt;="&amp;AS$40,RESIDENTS!$H:$H,"",RESIDENTS!$I:$I,"&gt;="&amp;AS$39)+
COUNTIFS(RESIDENTS!$BD:$BD,"YES",RESIDENTS!$AT:$AT,"&lt;="&amp;AS$40,RESIDENTS!$H:$H,"&lt;="&amp;AS$40,RESIDENTS!$I:$I,"")+
COUNTIFS(RESIDENTS!$BD:$BD,"YES",RESIDENTS!$AT:$AT,"&lt;="&amp;AS$40,RESIDENTS!$H:$H,"&lt;="&amp;AS$40,RESIDENTS!$I:$I,"&gt;="&amp;AS$39))</f>
        <v/>
      </c>
      <c r="AT65" s="18" t="str">
        <f ca="1">IF(AT$40="","",COUNTIFS(RESIDENTS!$BD:$BD,"YES",RESIDENTS!$AT:$AT,"&lt;="&amp;AT$40,RESIDENTS!$H:$H,"",RESIDENTS!$I:$I,"")+
COUNTIFS(RESIDENTS!$BD:$BD,"YES",RESIDENTS!$AT:$AT,"&lt;="&amp;AT$40,RESIDENTS!$H:$H,"",RESIDENTS!$I:$I,"&gt;="&amp;AT$39)+
COUNTIFS(RESIDENTS!$BD:$BD,"YES",RESIDENTS!$AT:$AT,"&lt;="&amp;AT$40,RESIDENTS!$H:$H,"&lt;="&amp;AT$40,RESIDENTS!$I:$I,"")+
COUNTIFS(RESIDENTS!$BD:$BD,"YES",RESIDENTS!$AT:$AT,"&lt;="&amp;AT$40,RESIDENTS!$H:$H,"&lt;="&amp;AT$40,RESIDENTS!$I:$I,"&gt;="&amp;AT$39))</f>
        <v/>
      </c>
      <c r="AU65" s="18" t="str">
        <f ca="1">IF(AU$40="","",COUNTIFS(RESIDENTS!$BD:$BD,"YES",RESIDENTS!$AT:$AT,"&lt;="&amp;AU$40,RESIDENTS!$H:$H,"",RESIDENTS!$I:$I,"")+
COUNTIFS(RESIDENTS!$BD:$BD,"YES",RESIDENTS!$AT:$AT,"&lt;="&amp;AU$40,RESIDENTS!$H:$H,"",RESIDENTS!$I:$I,"&gt;="&amp;AU$39)+
COUNTIFS(RESIDENTS!$BD:$BD,"YES",RESIDENTS!$AT:$AT,"&lt;="&amp;AU$40,RESIDENTS!$H:$H,"&lt;="&amp;AU$40,RESIDENTS!$I:$I,"")+
COUNTIFS(RESIDENTS!$BD:$BD,"YES",RESIDENTS!$AT:$AT,"&lt;="&amp;AU$40,RESIDENTS!$H:$H,"&lt;="&amp;AU$40,RESIDENTS!$I:$I,"&gt;="&amp;AU$39))</f>
        <v/>
      </c>
      <c r="AV65" s="18" t="str">
        <f ca="1">IF(AV$40="","",COUNTIFS(RESIDENTS!$BD:$BD,"YES",RESIDENTS!$AT:$AT,"&lt;="&amp;AV$40,RESIDENTS!$H:$H,"",RESIDENTS!$I:$I,"")+
COUNTIFS(RESIDENTS!$BD:$BD,"YES",RESIDENTS!$AT:$AT,"&lt;="&amp;AV$40,RESIDENTS!$H:$H,"",RESIDENTS!$I:$I,"&gt;="&amp;AV$39)+
COUNTIFS(RESIDENTS!$BD:$BD,"YES",RESIDENTS!$AT:$AT,"&lt;="&amp;AV$40,RESIDENTS!$H:$H,"&lt;="&amp;AV$40,RESIDENTS!$I:$I,"")+
COUNTIFS(RESIDENTS!$BD:$BD,"YES",RESIDENTS!$AT:$AT,"&lt;="&amp;AV$40,RESIDENTS!$H:$H,"&lt;="&amp;AV$40,RESIDENTS!$I:$I,"&gt;="&amp;AV$39))</f>
        <v/>
      </c>
      <c r="AW65" s="18" t="str">
        <f ca="1">IF(AW$40="","",COUNTIFS(RESIDENTS!$BD:$BD,"YES",RESIDENTS!$AT:$AT,"&lt;="&amp;AW$40,RESIDENTS!$H:$H,"",RESIDENTS!$I:$I,"")+
COUNTIFS(RESIDENTS!$BD:$BD,"YES",RESIDENTS!$AT:$AT,"&lt;="&amp;AW$40,RESIDENTS!$H:$H,"",RESIDENTS!$I:$I,"&gt;="&amp;AW$39)+
COUNTIFS(RESIDENTS!$BD:$BD,"YES",RESIDENTS!$AT:$AT,"&lt;="&amp;AW$40,RESIDENTS!$H:$H,"&lt;="&amp;AW$40,RESIDENTS!$I:$I,"")+
COUNTIFS(RESIDENTS!$BD:$BD,"YES",RESIDENTS!$AT:$AT,"&lt;="&amp;AW$40,RESIDENTS!$H:$H,"&lt;="&amp;AW$40,RESIDENTS!$I:$I,"&gt;="&amp;AW$39))</f>
        <v/>
      </c>
      <c r="AX65" s="18" t="str">
        <f ca="1">IF(AX$40="","",COUNTIFS(RESIDENTS!$BD:$BD,"YES",RESIDENTS!$AT:$AT,"&lt;="&amp;AX$40,RESIDENTS!$H:$H,"",RESIDENTS!$I:$I,"")+
COUNTIFS(RESIDENTS!$BD:$BD,"YES",RESIDENTS!$AT:$AT,"&lt;="&amp;AX$40,RESIDENTS!$H:$H,"",RESIDENTS!$I:$I,"&gt;="&amp;AX$39)+
COUNTIFS(RESIDENTS!$BD:$BD,"YES",RESIDENTS!$AT:$AT,"&lt;="&amp;AX$40,RESIDENTS!$H:$H,"&lt;="&amp;AX$40,RESIDENTS!$I:$I,"")+
COUNTIFS(RESIDENTS!$BD:$BD,"YES",RESIDENTS!$AT:$AT,"&lt;="&amp;AX$40,RESIDENTS!$H:$H,"&lt;="&amp;AX$40,RESIDENTS!$I:$I,"&gt;="&amp;AX$39))</f>
        <v/>
      </c>
      <c r="AY65" s="18" t="str">
        <f ca="1">IF(AY$40="","",COUNTIFS(RESIDENTS!$BD:$BD,"YES",RESIDENTS!$AT:$AT,"&lt;="&amp;AY$40,RESIDENTS!$H:$H,"",RESIDENTS!$I:$I,"")+
COUNTIFS(RESIDENTS!$BD:$BD,"YES",RESIDENTS!$AT:$AT,"&lt;="&amp;AY$40,RESIDENTS!$H:$H,"",RESIDENTS!$I:$I,"&gt;="&amp;AY$39)+
COUNTIFS(RESIDENTS!$BD:$BD,"YES",RESIDENTS!$AT:$AT,"&lt;="&amp;AY$40,RESIDENTS!$H:$H,"&lt;="&amp;AY$40,RESIDENTS!$I:$I,"")+
COUNTIFS(RESIDENTS!$BD:$BD,"YES",RESIDENTS!$AT:$AT,"&lt;="&amp;AY$40,RESIDENTS!$H:$H,"&lt;="&amp;AY$40,RESIDENTS!$I:$I,"&gt;="&amp;AY$39))</f>
        <v/>
      </c>
      <c r="AZ65" s="18" t="str">
        <f ca="1">IF(AZ$40="","",COUNTIFS(RESIDENTS!$BD:$BD,"YES",RESIDENTS!$AT:$AT,"&lt;="&amp;AZ$40,RESIDENTS!$H:$H,"",RESIDENTS!$I:$I,"")+
COUNTIFS(RESIDENTS!$BD:$BD,"YES",RESIDENTS!$AT:$AT,"&lt;="&amp;AZ$40,RESIDENTS!$H:$H,"",RESIDENTS!$I:$I,"&gt;="&amp;AZ$39)+
COUNTIFS(RESIDENTS!$BD:$BD,"YES",RESIDENTS!$AT:$AT,"&lt;="&amp;AZ$40,RESIDENTS!$H:$H,"&lt;="&amp;AZ$40,RESIDENTS!$I:$I,"")+
COUNTIFS(RESIDENTS!$BD:$BD,"YES",RESIDENTS!$AT:$AT,"&lt;="&amp;AZ$40,RESIDENTS!$H:$H,"&lt;="&amp;AZ$40,RESIDENTS!$I:$I,"&gt;="&amp;AZ$39))</f>
        <v/>
      </c>
      <c r="BA65" s="18" t="str">
        <f ca="1">IF(BA$40="","",COUNTIFS(RESIDENTS!$BD:$BD,"YES",RESIDENTS!$AT:$AT,"&lt;="&amp;BA$40,RESIDENTS!$H:$H,"",RESIDENTS!$I:$I,"")+
COUNTIFS(RESIDENTS!$BD:$BD,"YES",RESIDENTS!$AT:$AT,"&lt;="&amp;BA$40,RESIDENTS!$H:$H,"",RESIDENTS!$I:$I,"&gt;="&amp;BA$39)+
COUNTIFS(RESIDENTS!$BD:$BD,"YES",RESIDENTS!$AT:$AT,"&lt;="&amp;BA$40,RESIDENTS!$H:$H,"&lt;="&amp;BA$40,RESIDENTS!$I:$I,"")+
COUNTIFS(RESIDENTS!$BD:$BD,"YES",RESIDENTS!$AT:$AT,"&lt;="&amp;BA$40,RESIDENTS!$H:$H,"&lt;="&amp;BA$40,RESIDENTS!$I:$I,"&gt;="&amp;BA$39))</f>
        <v/>
      </c>
      <c r="BB65" s="18" t="str">
        <f ca="1">IF(BB$40="","",COUNTIFS(RESIDENTS!$BD:$BD,"YES",RESIDENTS!$AT:$AT,"&lt;="&amp;BB$40,RESIDENTS!$H:$H,"",RESIDENTS!$I:$I,"")+
COUNTIFS(RESIDENTS!$BD:$BD,"YES",RESIDENTS!$AT:$AT,"&lt;="&amp;BB$40,RESIDENTS!$H:$H,"",RESIDENTS!$I:$I,"&gt;="&amp;BB$39)+
COUNTIFS(RESIDENTS!$BD:$BD,"YES",RESIDENTS!$AT:$AT,"&lt;="&amp;BB$40,RESIDENTS!$H:$H,"&lt;="&amp;BB$40,RESIDENTS!$I:$I,"")+
COUNTIFS(RESIDENTS!$BD:$BD,"YES",RESIDENTS!$AT:$AT,"&lt;="&amp;BB$40,RESIDENTS!$H:$H,"&lt;="&amp;BB$40,RESIDENTS!$I:$I,"&gt;="&amp;BB$39))</f>
        <v/>
      </c>
      <c r="BC65" s="18" t="str">
        <f ca="1">IF(BC$40="","",COUNTIFS(RESIDENTS!$BD:$BD,"YES",RESIDENTS!$AT:$AT,"&lt;="&amp;BC$40,RESIDENTS!$H:$H,"",RESIDENTS!$I:$I,"")+
COUNTIFS(RESIDENTS!$BD:$BD,"YES",RESIDENTS!$AT:$AT,"&lt;="&amp;BC$40,RESIDENTS!$H:$H,"",RESIDENTS!$I:$I,"&gt;="&amp;BC$39)+
COUNTIFS(RESIDENTS!$BD:$BD,"YES",RESIDENTS!$AT:$AT,"&lt;="&amp;BC$40,RESIDENTS!$H:$H,"&lt;="&amp;BC$40,RESIDENTS!$I:$I,"")+
COUNTIFS(RESIDENTS!$BD:$BD,"YES",RESIDENTS!$AT:$AT,"&lt;="&amp;BC$40,RESIDENTS!$H:$H,"&lt;="&amp;BC$40,RESIDENTS!$I:$I,"&gt;="&amp;BC$39))</f>
        <v/>
      </c>
      <c r="BD65" s="18" t="str">
        <f ca="1">IF(BD$40="","",COUNTIFS(RESIDENTS!$BD:$BD,"YES",RESIDENTS!$AT:$AT,"&lt;="&amp;BD$40,RESIDENTS!$H:$H,"",RESIDENTS!$I:$I,"")+
COUNTIFS(RESIDENTS!$BD:$BD,"YES",RESIDENTS!$AT:$AT,"&lt;="&amp;BD$40,RESIDENTS!$H:$H,"",RESIDENTS!$I:$I,"&gt;="&amp;BD$39)+
COUNTIFS(RESIDENTS!$BD:$BD,"YES",RESIDENTS!$AT:$AT,"&lt;="&amp;BD$40,RESIDENTS!$H:$H,"&lt;="&amp;BD$40,RESIDENTS!$I:$I,"")+
COUNTIFS(RESIDENTS!$BD:$BD,"YES",RESIDENTS!$AT:$AT,"&lt;="&amp;BD$40,RESIDENTS!$H:$H,"&lt;="&amp;BD$40,RESIDENTS!$I:$I,"&gt;="&amp;BD$39))</f>
        <v/>
      </c>
      <c r="BE65" s="18" t="str">
        <f ca="1">IF(BE$40="","",COUNTIFS(RESIDENTS!$BD:$BD,"YES",RESIDENTS!$AT:$AT,"&lt;="&amp;BE$40,RESIDENTS!$H:$H,"",RESIDENTS!$I:$I,"")+
COUNTIFS(RESIDENTS!$BD:$BD,"YES",RESIDENTS!$AT:$AT,"&lt;="&amp;BE$40,RESIDENTS!$H:$H,"",RESIDENTS!$I:$I,"&gt;="&amp;BE$39)+
COUNTIFS(RESIDENTS!$BD:$BD,"YES",RESIDENTS!$AT:$AT,"&lt;="&amp;BE$40,RESIDENTS!$H:$H,"&lt;="&amp;BE$40,RESIDENTS!$I:$I,"")+
COUNTIFS(RESIDENTS!$BD:$BD,"YES",RESIDENTS!$AT:$AT,"&lt;="&amp;BE$40,RESIDENTS!$H:$H,"&lt;="&amp;BE$40,RESIDENTS!$I:$I,"&gt;="&amp;BE$39))</f>
        <v/>
      </c>
      <c r="BF65" s="18" t="str">
        <f ca="1">IF(BF$40="","",COUNTIFS(RESIDENTS!$BD:$BD,"YES",RESIDENTS!$AT:$AT,"&lt;="&amp;BF$40,RESIDENTS!$H:$H,"",RESIDENTS!$I:$I,"")+
COUNTIFS(RESIDENTS!$BD:$BD,"YES",RESIDENTS!$AT:$AT,"&lt;="&amp;BF$40,RESIDENTS!$H:$H,"",RESIDENTS!$I:$I,"&gt;="&amp;BF$39)+
COUNTIFS(RESIDENTS!$BD:$BD,"YES",RESIDENTS!$AT:$AT,"&lt;="&amp;BF$40,RESIDENTS!$H:$H,"&lt;="&amp;BF$40,RESIDENTS!$I:$I,"")+
COUNTIFS(RESIDENTS!$BD:$BD,"YES",RESIDENTS!$AT:$AT,"&lt;="&amp;BF$40,RESIDENTS!$H:$H,"&lt;="&amp;BF$40,RESIDENTS!$I:$I,"&gt;="&amp;BF$39))</f>
        <v/>
      </c>
      <c r="BG65" s="18" t="str">
        <f ca="1">IF(BG$40="","",COUNTIFS(RESIDENTS!$BD:$BD,"YES",RESIDENTS!$AT:$AT,"&lt;="&amp;BG$40,RESIDENTS!$H:$H,"",RESIDENTS!$I:$I,"")+
COUNTIFS(RESIDENTS!$BD:$BD,"YES",RESIDENTS!$AT:$AT,"&lt;="&amp;BG$40,RESIDENTS!$H:$H,"",RESIDENTS!$I:$I,"&gt;="&amp;BG$39)+
COUNTIFS(RESIDENTS!$BD:$BD,"YES",RESIDENTS!$AT:$AT,"&lt;="&amp;BG$40,RESIDENTS!$H:$H,"&lt;="&amp;BG$40,RESIDENTS!$I:$I,"")+
COUNTIFS(RESIDENTS!$BD:$BD,"YES",RESIDENTS!$AT:$AT,"&lt;="&amp;BG$40,RESIDENTS!$H:$H,"&lt;="&amp;BG$40,RESIDENTS!$I:$I,"&gt;="&amp;BG$39))</f>
        <v/>
      </c>
      <c r="BH65" s="18" t="str">
        <f ca="1">IF(BH$40="","",COUNTIFS(RESIDENTS!$BD:$BD,"YES",RESIDENTS!$AT:$AT,"&lt;="&amp;BH$40,RESIDENTS!$H:$H,"",RESIDENTS!$I:$I,"")+
COUNTIFS(RESIDENTS!$BD:$BD,"YES",RESIDENTS!$AT:$AT,"&lt;="&amp;BH$40,RESIDENTS!$H:$H,"",RESIDENTS!$I:$I,"&gt;="&amp;BH$39)+
COUNTIFS(RESIDENTS!$BD:$BD,"YES",RESIDENTS!$AT:$AT,"&lt;="&amp;BH$40,RESIDENTS!$H:$H,"&lt;="&amp;BH$40,RESIDENTS!$I:$I,"")+
COUNTIFS(RESIDENTS!$BD:$BD,"YES",RESIDENTS!$AT:$AT,"&lt;="&amp;BH$40,RESIDENTS!$H:$H,"&lt;="&amp;BH$40,RESIDENTS!$I:$I,"&gt;="&amp;BH$39))</f>
        <v/>
      </c>
      <c r="BI65" s="18" t="str">
        <f ca="1">IF(BI$40="","",COUNTIFS(RESIDENTS!$BD:$BD,"YES",RESIDENTS!$AT:$AT,"&lt;="&amp;BI$40,RESIDENTS!$H:$H,"",RESIDENTS!$I:$I,"")+
COUNTIFS(RESIDENTS!$BD:$BD,"YES",RESIDENTS!$AT:$AT,"&lt;="&amp;BI$40,RESIDENTS!$H:$H,"",RESIDENTS!$I:$I,"&gt;="&amp;BI$39)+
COUNTIFS(RESIDENTS!$BD:$BD,"YES",RESIDENTS!$AT:$AT,"&lt;="&amp;BI$40,RESIDENTS!$H:$H,"&lt;="&amp;BI$40,RESIDENTS!$I:$I,"")+
COUNTIFS(RESIDENTS!$BD:$BD,"YES",RESIDENTS!$AT:$AT,"&lt;="&amp;BI$40,RESIDENTS!$H:$H,"&lt;="&amp;BI$40,RESIDENTS!$I:$I,"&gt;="&amp;BI$39))</f>
        <v/>
      </c>
      <c r="BJ65" s="18" t="str">
        <f ca="1">IF(BJ$40="","",COUNTIFS(RESIDENTS!$BD:$BD,"YES",RESIDENTS!$AT:$AT,"&lt;="&amp;BJ$40,RESIDENTS!$H:$H,"",RESIDENTS!$I:$I,"")+
COUNTIFS(RESIDENTS!$BD:$BD,"YES",RESIDENTS!$AT:$AT,"&lt;="&amp;BJ$40,RESIDENTS!$H:$H,"",RESIDENTS!$I:$I,"&gt;="&amp;BJ$39)+
COUNTIFS(RESIDENTS!$BD:$BD,"YES",RESIDENTS!$AT:$AT,"&lt;="&amp;BJ$40,RESIDENTS!$H:$H,"&lt;="&amp;BJ$40,RESIDENTS!$I:$I,"")+
COUNTIFS(RESIDENTS!$BD:$BD,"YES",RESIDENTS!$AT:$AT,"&lt;="&amp;BJ$40,RESIDENTS!$H:$H,"&lt;="&amp;BJ$40,RESIDENTS!$I:$I,"&gt;="&amp;BJ$39))</f>
        <v/>
      </c>
      <c r="BK65" s="18" t="str">
        <f ca="1">IF(BK$40="","",COUNTIFS(RESIDENTS!$BD:$BD,"YES",RESIDENTS!$AT:$AT,"&lt;="&amp;BK$40,RESIDENTS!$H:$H,"",RESIDENTS!$I:$I,"")+
COUNTIFS(RESIDENTS!$BD:$BD,"YES",RESIDENTS!$AT:$AT,"&lt;="&amp;BK$40,RESIDENTS!$H:$H,"",RESIDENTS!$I:$I,"&gt;="&amp;BK$39)+
COUNTIFS(RESIDENTS!$BD:$BD,"YES",RESIDENTS!$AT:$AT,"&lt;="&amp;BK$40,RESIDENTS!$H:$H,"&lt;="&amp;BK$40,RESIDENTS!$I:$I,"")+
COUNTIFS(RESIDENTS!$BD:$BD,"YES",RESIDENTS!$AT:$AT,"&lt;="&amp;BK$40,RESIDENTS!$H:$H,"&lt;="&amp;BK$40,RESIDENTS!$I:$I,"&gt;="&amp;BK$39))</f>
        <v/>
      </c>
      <c r="BL65" s="18" t="str">
        <f ca="1">IF(BL$40="","",COUNTIFS(RESIDENTS!$BD:$BD,"YES",RESIDENTS!$AT:$AT,"&lt;="&amp;BL$40,RESIDENTS!$H:$H,"",RESIDENTS!$I:$I,"")+
COUNTIFS(RESIDENTS!$BD:$BD,"YES",RESIDENTS!$AT:$AT,"&lt;="&amp;BL$40,RESIDENTS!$H:$H,"",RESIDENTS!$I:$I,"&gt;="&amp;BL$39)+
COUNTIFS(RESIDENTS!$BD:$BD,"YES",RESIDENTS!$AT:$AT,"&lt;="&amp;BL$40,RESIDENTS!$H:$H,"&lt;="&amp;BL$40,RESIDENTS!$I:$I,"")+
COUNTIFS(RESIDENTS!$BD:$BD,"YES",RESIDENTS!$AT:$AT,"&lt;="&amp;BL$40,RESIDENTS!$H:$H,"&lt;="&amp;BL$40,RESIDENTS!$I:$I,"&gt;="&amp;BL$39))</f>
        <v/>
      </c>
      <c r="BM65" s="18" t="str">
        <f ca="1">IF(BM$40="","",COUNTIFS(RESIDENTS!$BD:$BD,"YES",RESIDENTS!$AT:$AT,"&lt;="&amp;BM$40,RESIDENTS!$H:$H,"",RESIDENTS!$I:$I,"")+
COUNTIFS(RESIDENTS!$BD:$BD,"YES",RESIDENTS!$AT:$AT,"&lt;="&amp;BM$40,RESIDENTS!$H:$H,"",RESIDENTS!$I:$I,"&gt;="&amp;BM$39)+
COUNTIFS(RESIDENTS!$BD:$BD,"YES",RESIDENTS!$AT:$AT,"&lt;="&amp;BM$40,RESIDENTS!$H:$H,"&lt;="&amp;BM$40,RESIDENTS!$I:$I,"")+
COUNTIFS(RESIDENTS!$BD:$BD,"YES",RESIDENTS!$AT:$AT,"&lt;="&amp;BM$40,RESIDENTS!$H:$H,"&lt;="&amp;BM$40,RESIDENTS!$I:$I,"&gt;="&amp;BM$39))</f>
        <v/>
      </c>
      <c r="BN65" s="18" t="str">
        <f ca="1">IF(BN$40="","",COUNTIFS(RESIDENTS!$BD:$BD,"YES",RESIDENTS!$AT:$AT,"&lt;="&amp;BN$40,RESIDENTS!$H:$H,"",RESIDENTS!$I:$I,"")+
COUNTIFS(RESIDENTS!$BD:$BD,"YES",RESIDENTS!$AT:$AT,"&lt;="&amp;BN$40,RESIDENTS!$H:$H,"",RESIDENTS!$I:$I,"&gt;="&amp;BN$39)+
COUNTIFS(RESIDENTS!$BD:$BD,"YES",RESIDENTS!$AT:$AT,"&lt;="&amp;BN$40,RESIDENTS!$H:$H,"&lt;="&amp;BN$40,RESIDENTS!$I:$I,"")+
COUNTIFS(RESIDENTS!$BD:$BD,"YES",RESIDENTS!$AT:$AT,"&lt;="&amp;BN$40,RESIDENTS!$H:$H,"&lt;="&amp;BN$40,RESIDENTS!$I:$I,"&gt;="&amp;BN$39))</f>
        <v/>
      </c>
      <c r="BO65" s="18" t="str">
        <f ca="1">IF(BO$40="","",COUNTIFS(RESIDENTS!$BD:$BD,"YES",RESIDENTS!$AT:$AT,"&lt;="&amp;BO$40,RESIDENTS!$H:$H,"",RESIDENTS!$I:$I,"")+
COUNTIFS(RESIDENTS!$BD:$BD,"YES",RESIDENTS!$AT:$AT,"&lt;="&amp;BO$40,RESIDENTS!$H:$H,"",RESIDENTS!$I:$I,"&gt;="&amp;BO$39)+
COUNTIFS(RESIDENTS!$BD:$BD,"YES",RESIDENTS!$AT:$AT,"&lt;="&amp;BO$40,RESIDENTS!$H:$H,"&lt;="&amp;BO$40,RESIDENTS!$I:$I,"")+
COUNTIFS(RESIDENTS!$BD:$BD,"YES",RESIDENTS!$AT:$AT,"&lt;="&amp;BO$40,RESIDENTS!$H:$H,"&lt;="&amp;BO$40,RESIDENTS!$I:$I,"&gt;="&amp;BO$39))</f>
        <v/>
      </c>
      <c r="BP65" s="18" t="str">
        <f ca="1">IF(BP$40="","",COUNTIFS(RESIDENTS!$BD:$BD,"YES",RESIDENTS!$AT:$AT,"&lt;="&amp;BP$40,RESIDENTS!$H:$H,"",RESIDENTS!$I:$I,"")+
COUNTIFS(RESIDENTS!$BD:$BD,"YES",RESIDENTS!$AT:$AT,"&lt;="&amp;BP$40,RESIDENTS!$H:$H,"",RESIDENTS!$I:$I,"&gt;="&amp;BP$39)+
COUNTIFS(RESIDENTS!$BD:$BD,"YES",RESIDENTS!$AT:$AT,"&lt;="&amp;BP$40,RESIDENTS!$H:$H,"&lt;="&amp;BP$40,RESIDENTS!$I:$I,"")+
COUNTIFS(RESIDENTS!$BD:$BD,"YES",RESIDENTS!$AT:$AT,"&lt;="&amp;BP$40,RESIDENTS!$H:$H,"&lt;="&amp;BP$40,RESIDENTS!$I:$I,"&gt;="&amp;BP$39))</f>
        <v/>
      </c>
      <c r="BQ65" s="18" t="str">
        <f ca="1">IF(BQ$40="","",COUNTIFS(RESIDENTS!$BD:$BD,"YES",RESIDENTS!$AT:$AT,"&lt;="&amp;BQ$40,RESIDENTS!$H:$H,"",RESIDENTS!$I:$I,"")+
COUNTIFS(RESIDENTS!$BD:$BD,"YES",RESIDENTS!$AT:$AT,"&lt;="&amp;BQ$40,RESIDENTS!$H:$H,"",RESIDENTS!$I:$I,"&gt;="&amp;BQ$39)+
COUNTIFS(RESIDENTS!$BD:$BD,"YES",RESIDENTS!$AT:$AT,"&lt;="&amp;BQ$40,RESIDENTS!$H:$H,"&lt;="&amp;BQ$40,RESIDENTS!$I:$I,"")+
COUNTIFS(RESIDENTS!$BD:$BD,"YES",RESIDENTS!$AT:$AT,"&lt;="&amp;BQ$40,RESIDENTS!$H:$H,"&lt;="&amp;BQ$40,RESIDENTS!$I:$I,"&gt;="&amp;BQ$39))</f>
        <v/>
      </c>
      <c r="BR65" s="18" t="str">
        <f ca="1">IF(BR$40="","",COUNTIFS(RESIDENTS!$BD:$BD,"YES",RESIDENTS!$AT:$AT,"&lt;="&amp;BR$40,RESIDENTS!$H:$H,"",RESIDENTS!$I:$I,"")+
COUNTIFS(RESIDENTS!$BD:$BD,"YES",RESIDENTS!$AT:$AT,"&lt;="&amp;BR$40,RESIDENTS!$H:$H,"",RESIDENTS!$I:$I,"&gt;="&amp;BR$39)+
COUNTIFS(RESIDENTS!$BD:$BD,"YES",RESIDENTS!$AT:$AT,"&lt;="&amp;BR$40,RESIDENTS!$H:$H,"&lt;="&amp;BR$40,RESIDENTS!$I:$I,"")+
COUNTIFS(RESIDENTS!$BD:$BD,"YES",RESIDENTS!$AT:$AT,"&lt;="&amp;BR$40,RESIDENTS!$H:$H,"&lt;="&amp;BR$40,RESIDENTS!$I:$I,"&gt;="&amp;BR$39))</f>
        <v/>
      </c>
      <c r="BS65" s="18" t="str">
        <f ca="1">IF(BS$40="","",COUNTIFS(RESIDENTS!$BD:$BD,"YES",RESIDENTS!$AT:$AT,"&lt;="&amp;BS$40,RESIDENTS!$H:$H,"",RESIDENTS!$I:$I,"")+
COUNTIFS(RESIDENTS!$BD:$BD,"YES",RESIDENTS!$AT:$AT,"&lt;="&amp;BS$40,RESIDENTS!$H:$H,"",RESIDENTS!$I:$I,"&gt;="&amp;BS$39)+
COUNTIFS(RESIDENTS!$BD:$BD,"YES",RESIDENTS!$AT:$AT,"&lt;="&amp;BS$40,RESIDENTS!$H:$H,"&lt;="&amp;BS$40,RESIDENTS!$I:$I,"")+
COUNTIFS(RESIDENTS!$BD:$BD,"YES",RESIDENTS!$AT:$AT,"&lt;="&amp;BS$40,RESIDENTS!$H:$H,"&lt;="&amp;BS$40,RESIDENTS!$I:$I,"&gt;="&amp;BS$39))</f>
        <v/>
      </c>
      <c r="BT65" s="18" t="str">
        <f ca="1">IF(BT$40="","",COUNTIFS(RESIDENTS!$BD:$BD,"YES",RESIDENTS!$AT:$AT,"&lt;="&amp;BT$40,RESIDENTS!$H:$H,"",RESIDENTS!$I:$I,"")+
COUNTIFS(RESIDENTS!$BD:$BD,"YES",RESIDENTS!$AT:$AT,"&lt;="&amp;BT$40,RESIDENTS!$H:$H,"",RESIDENTS!$I:$I,"&gt;="&amp;BT$39)+
COUNTIFS(RESIDENTS!$BD:$BD,"YES",RESIDENTS!$AT:$AT,"&lt;="&amp;BT$40,RESIDENTS!$H:$H,"&lt;="&amp;BT$40,RESIDENTS!$I:$I,"")+
COUNTIFS(RESIDENTS!$BD:$BD,"YES",RESIDENTS!$AT:$AT,"&lt;="&amp;BT$40,RESIDENTS!$H:$H,"&lt;="&amp;BT$40,RESIDENTS!$I:$I,"&gt;="&amp;BT$39))</f>
        <v/>
      </c>
      <c r="BU65" s="18" t="str">
        <f ca="1">IF(BU$40="","",COUNTIFS(RESIDENTS!$BD:$BD,"YES",RESIDENTS!$AT:$AT,"&lt;="&amp;BU$40,RESIDENTS!$H:$H,"",RESIDENTS!$I:$I,"")+
COUNTIFS(RESIDENTS!$BD:$BD,"YES",RESIDENTS!$AT:$AT,"&lt;="&amp;BU$40,RESIDENTS!$H:$H,"",RESIDENTS!$I:$I,"&gt;="&amp;BU$39)+
COUNTIFS(RESIDENTS!$BD:$BD,"YES",RESIDENTS!$AT:$AT,"&lt;="&amp;BU$40,RESIDENTS!$H:$H,"&lt;="&amp;BU$40,RESIDENTS!$I:$I,"")+
COUNTIFS(RESIDENTS!$BD:$BD,"YES",RESIDENTS!$AT:$AT,"&lt;="&amp;BU$40,RESIDENTS!$H:$H,"&lt;="&amp;BU$40,RESIDENTS!$I:$I,"&gt;="&amp;BU$39))</f>
        <v/>
      </c>
      <c r="BV65" s="18" t="str">
        <f ca="1">IF(BV$40="","",COUNTIFS(RESIDENTS!$BD:$BD,"YES",RESIDENTS!$AT:$AT,"&lt;="&amp;BV$40,RESIDENTS!$H:$H,"",RESIDENTS!$I:$I,"")+
COUNTIFS(RESIDENTS!$BD:$BD,"YES",RESIDENTS!$AT:$AT,"&lt;="&amp;BV$40,RESIDENTS!$H:$H,"",RESIDENTS!$I:$I,"&gt;="&amp;BV$39)+
COUNTIFS(RESIDENTS!$BD:$BD,"YES",RESIDENTS!$AT:$AT,"&lt;="&amp;BV$40,RESIDENTS!$H:$H,"&lt;="&amp;BV$40,RESIDENTS!$I:$I,"")+
COUNTIFS(RESIDENTS!$BD:$BD,"YES",RESIDENTS!$AT:$AT,"&lt;="&amp;BV$40,RESIDENTS!$H:$H,"&lt;="&amp;BV$40,RESIDENTS!$I:$I,"&gt;="&amp;BV$39))</f>
        <v/>
      </c>
      <c r="BW65" s="18" t="str">
        <f ca="1">IF(BW$40="","",COUNTIFS(RESIDENTS!$BD:$BD,"YES",RESIDENTS!$AT:$AT,"&lt;="&amp;BW$40,RESIDENTS!$H:$H,"",RESIDENTS!$I:$I,"")+
COUNTIFS(RESIDENTS!$BD:$BD,"YES",RESIDENTS!$AT:$AT,"&lt;="&amp;BW$40,RESIDENTS!$H:$H,"",RESIDENTS!$I:$I,"&gt;="&amp;BW$39)+
COUNTIFS(RESIDENTS!$BD:$BD,"YES",RESIDENTS!$AT:$AT,"&lt;="&amp;BW$40,RESIDENTS!$H:$H,"&lt;="&amp;BW$40,RESIDENTS!$I:$I,"")+
COUNTIFS(RESIDENTS!$BD:$BD,"YES",RESIDENTS!$AT:$AT,"&lt;="&amp;BW$40,RESIDENTS!$H:$H,"&lt;="&amp;BW$40,RESIDENTS!$I:$I,"&gt;="&amp;BW$39))</f>
        <v/>
      </c>
      <c r="BX65" s="18" t="str">
        <f ca="1">IF(BX$40="","",COUNTIFS(RESIDENTS!$BD:$BD,"YES",RESIDENTS!$AT:$AT,"&lt;="&amp;BX$40,RESIDENTS!$H:$H,"",RESIDENTS!$I:$I,"")+
COUNTIFS(RESIDENTS!$BD:$BD,"YES",RESIDENTS!$AT:$AT,"&lt;="&amp;BX$40,RESIDENTS!$H:$H,"",RESIDENTS!$I:$I,"&gt;="&amp;BX$39)+
COUNTIFS(RESIDENTS!$BD:$BD,"YES",RESIDENTS!$AT:$AT,"&lt;="&amp;BX$40,RESIDENTS!$H:$H,"&lt;="&amp;BX$40,RESIDENTS!$I:$I,"")+
COUNTIFS(RESIDENTS!$BD:$BD,"YES",RESIDENTS!$AT:$AT,"&lt;="&amp;BX$40,RESIDENTS!$H:$H,"&lt;="&amp;BX$40,RESIDENTS!$I:$I,"&gt;="&amp;BX$39))</f>
        <v/>
      </c>
      <c r="BY65" s="18" t="str">
        <f ca="1">IF(BY$40="","",COUNTIFS(RESIDENTS!$BD:$BD,"YES",RESIDENTS!$AT:$AT,"&lt;="&amp;BY$40,RESIDENTS!$H:$H,"",RESIDENTS!$I:$I,"")+
COUNTIFS(RESIDENTS!$BD:$BD,"YES",RESIDENTS!$AT:$AT,"&lt;="&amp;BY$40,RESIDENTS!$H:$H,"",RESIDENTS!$I:$I,"&gt;="&amp;BY$39)+
COUNTIFS(RESIDENTS!$BD:$BD,"YES",RESIDENTS!$AT:$AT,"&lt;="&amp;BY$40,RESIDENTS!$H:$H,"&lt;="&amp;BY$40,RESIDENTS!$I:$I,"")+
COUNTIFS(RESIDENTS!$BD:$BD,"YES",RESIDENTS!$AT:$AT,"&lt;="&amp;BY$40,RESIDENTS!$H:$H,"&lt;="&amp;BY$40,RESIDENTS!$I:$I,"&gt;="&amp;BY$39))</f>
        <v/>
      </c>
      <c r="BZ65" s="18" t="str">
        <f ca="1">IF(BZ$40="","",COUNTIFS(RESIDENTS!$BD:$BD,"YES",RESIDENTS!$AT:$AT,"&lt;="&amp;BZ$40,RESIDENTS!$H:$H,"",RESIDENTS!$I:$I,"")+
COUNTIFS(RESIDENTS!$BD:$BD,"YES",RESIDENTS!$AT:$AT,"&lt;="&amp;BZ$40,RESIDENTS!$H:$H,"",RESIDENTS!$I:$I,"&gt;="&amp;BZ$39)+
COUNTIFS(RESIDENTS!$BD:$BD,"YES",RESIDENTS!$AT:$AT,"&lt;="&amp;BZ$40,RESIDENTS!$H:$H,"&lt;="&amp;BZ$40,RESIDENTS!$I:$I,"")+
COUNTIFS(RESIDENTS!$BD:$BD,"YES",RESIDENTS!$AT:$AT,"&lt;="&amp;BZ$40,RESIDENTS!$H:$H,"&lt;="&amp;BZ$40,RESIDENTS!$I:$I,"&gt;="&amp;BZ$39))</f>
        <v/>
      </c>
      <c r="CA65" s="18" t="str">
        <f ca="1">IF(CA$40="","",COUNTIFS(RESIDENTS!$BD:$BD,"YES",RESIDENTS!$AT:$AT,"&lt;="&amp;CA$40,RESIDENTS!$H:$H,"",RESIDENTS!$I:$I,"")+
COUNTIFS(RESIDENTS!$BD:$BD,"YES",RESIDENTS!$AT:$AT,"&lt;="&amp;CA$40,RESIDENTS!$H:$H,"",RESIDENTS!$I:$I,"&gt;="&amp;CA$39)+
COUNTIFS(RESIDENTS!$BD:$BD,"YES",RESIDENTS!$AT:$AT,"&lt;="&amp;CA$40,RESIDENTS!$H:$H,"&lt;="&amp;CA$40,RESIDENTS!$I:$I,"")+
COUNTIFS(RESIDENTS!$BD:$BD,"YES",RESIDENTS!$AT:$AT,"&lt;="&amp;CA$40,RESIDENTS!$H:$H,"&lt;="&amp;CA$40,RESIDENTS!$I:$I,"&gt;="&amp;CA$39))</f>
        <v/>
      </c>
      <c r="CB65" s="18" t="str">
        <f ca="1">IF(CB$40="","",COUNTIFS(RESIDENTS!$BD:$BD,"YES",RESIDENTS!$AT:$AT,"&lt;="&amp;CB$40,RESIDENTS!$H:$H,"",RESIDENTS!$I:$I,"")+
COUNTIFS(RESIDENTS!$BD:$BD,"YES",RESIDENTS!$AT:$AT,"&lt;="&amp;CB$40,RESIDENTS!$H:$H,"",RESIDENTS!$I:$I,"&gt;="&amp;CB$39)+
COUNTIFS(RESIDENTS!$BD:$BD,"YES",RESIDENTS!$AT:$AT,"&lt;="&amp;CB$40,RESIDENTS!$H:$H,"&lt;="&amp;CB$40,RESIDENTS!$I:$I,"")+
COUNTIFS(RESIDENTS!$BD:$BD,"YES",RESIDENTS!$AT:$AT,"&lt;="&amp;CB$40,RESIDENTS!$H:$H,"&lt;="&amp;CB$40,RESIDENTS!$I:$I,"&gt;="&amp;CB$39))</f>
        <v/>
      </c>
      <c r="CC65" s="18" t="str">
        <f ca="1">IF(CC$40="","",COUNTIFS(RESIDENTS!$BD:$BD,"YES",RESIDENTS!$AT:$AT,"&lt;="&amp;CC$40,RESIDENTS!$H:$H,"",RESIDENTS!$I:$I,"")+
COUNTIFS(RESIDENTS!$BD:$BD,"YES",RESIDENTS!$AT:$AT,"&lt;="&amp;CC$40,RESIDENTS!$H:$H,"",RESIDENTS!$I:$I,"&gt;="&amp;CC$39)+
COUNTIFS(RESIDENTS!$BD:$BD,"YES",RESIDENTS!$AT:$AT,"&lt;="&amp;CC$40,RESIDENTS!$H:$H,"&lt;="&amp;CC$40,RESIDENTS!$I:$I,"")+
COUNTIFS(RESIDENTS!$BD:$BD,"YES",RESIDENTS!$AT:$AT,"&lt;="&amp;CC$40,RESIDENTS!$H:$H,"&lt;="&amp;CC$40,RESIDENTS!$I:$I,"&gt;="&amp;CC$39))</f>
        <v/>
      </c>
      <c r="CD65" s="18" t="str">
        <f ca="1">IF(CD$40="","",COUNTIFS(RESIDENTS!$BD:$BD,"YES",RESIDENTS!$AT:$AT,"&lt;="&amp;CD$40,RESIDENTS!$H:$H,"",RESIDENTS!$I:$I,"")+
COUNTIFS(RESIDENTS!$BD:$BD,"YES",RESIDENTS!$AT:$AT,"&lt;="&amp;CD$40,RESIDENTS!$H:$H,"",RESIDENTS!$I:$I,"&gt;="&amp;CD$39)+
COUNTIFS(RESIDENTS!$BD:$BD,"YES",RESIDENTS!$AT:$AT,"&lt;="&amp;CD$40,RESIDENTS!$H:$H,"&lt;="&amp;CD$40,RESIDENTS!$I:$I,"")+
COUNTIFS(RESIDENTS!$BD:$BD,"YES",RESIDENTS!$AT:$AT,"&lt;="&amp;CD$40,RESIDENTS!$H:$H,"&lt;="&amp;CD$40,RESIDENTS!$I:$I,"&gt;="&amp;CD$39))</f>
        <v/>
      </c>
      <c r="CE65" s="18" t="str">
        <f ca="1">IF(CE$40="","",COUNTIFS(RESIDENTS!$BD:$BD,"YES",RESIDENTS!$AT:$AT,"&lt;="&amp;CE$40,RESIDENTS!$H:$H,"",RESIDENTS!$I:$I,"")+
COUNTIFS(RESIDENTS!$BD:$BD,"YES",RESIDENTS!$AT:$AT,"&lt;="&amp;CE$40,RESIDENTS!$H:$H,"",RESIDENTS!$I:$I,"&gt;="&amp;CE$39)+
COUNTIFS(RESIDENTS!$BD:$BD,"YES",RESIDENTS!$AT:$AT,"&lt;="&amp;CE$40,RESIDENTS!$H:$H,"&lt;="&amp;CE$40,RESIDENTS!$I:$I,"")+
COUNTIFS(RESIDENTS!$BD:$BD,"YES",RESIDENTS!$AT:$AT,"&lt;="&amp;CE$40,RESIDENTS!$H:$H,"&lt;="&amp;CE$40,RESIDENTS!$I:$I,"&gt;="&amp;CE$39))</f>
        <v/>
      </c>
      <c r="CF65" s="18" t="str">
        <f ca="1">IF(CF$40="","",COUNTIFS(RESIDENTS!$BD:$BD,"YES",RESIDENTS!$AT:$AT,"&lt;="&amp;CF$40,RESIDENTS!$H:$H,"",RESIDENTS!$I:$I,"")+
COUNTIFS(RESIDENTS!$BD:$BD,"YES",RESIDENTS!$AT:$AT,"&lt;="&amp;CF$40,RESIDENTS!$H:$H,"",RESIDENTS!$I:$I,"&gt;="&amp;CF$39)+
COUNTIFS(RESIDENTS!$BD:$BD,"YES",RESIDENTS!$AT:$AT,"&lt;="&amp;CF$40,RESIDENTS!$H:$H,"&lt;="&amp;CF$40,RESIDENTS!$I:$I,"")+
COUNTIFS(RESIDENTS!$BD:$BD,"YES",RESIDENTS!$AT:$AT,"&lt;="&amp;CF$40,RESIDENTS!$H:$H,"&lt;="&amp;CF$40,RESIDENTS!$I:$I,"&gt;="&amp;CF$39))</f>
        <v/>
      </c>
      <c r="CG65" s="18" t="str">
        <f ca="1">IF(CG$40="","",COUNTIFS(RESIDENTS!$BD:$BD,"YES",RESIDENTS!$AT:$AT,"&lt;="&amp;CG$40,RESIDENTS!$H:$H,"",RESIDENTS!$I:$I,"")+
COUNTIFS(RESIDENTS!$BD:$BD,"YES",RESIDENTS!$AT:$AT,"&lt;="&amp;CG$40,RESIDENTS!$H:$H,"",RESIDENTS!$I:$I,"&gt;="&amp;CG$39)+
COUNTIFS(RESIDENTS!$BD:$BD,"YES",RESIDENTS!$AT:$AT,"&lt;="&amp;CG$40,RESIDENTS!$H:$H,"&lt;="&amp;CG$40,RESIDENTS!$I:$I,"")+
COUNTIFS(RESIDENTS!$BD:$BD,"YES",RESIDENTS!$AT:$AT,"&lt;="&amp;CG$40,RESIDENTS!$H:$H,"&lt;="&amp;CG$40,RESIDENTS!$I:$I,"&gt;="&amp;CG$39))</f>
        <v/>
      </c>
      <c r="CH65" s="18" t="str">
        <f ca="1">IF(CH$40="","",COUNTIFS(RESIDENTS!$BD:$BD,"YES",RESIDENTS!$AT:$AT,"&lt;="&amp;CH$40,RESIDENTS!$H:$H,"",RESIDENTS!$I:$I,"")+
COUNTIFS(RESIDENTS!$BD:$BD,"YES",RESIDENTS!$AT:$AT,"&lt;="&amp;CH$40,RESIDENTS!$H:$H,"",RESIDENTS!$I:$I,"&gt;="&amp;CH$39)+
COUNTIFS(RESIDENTS!$BD:$BD,"YES",RESIDENTS!$AT:$AT,"&lt;="&amp;CH$40,RESIDENTS!$H:$H,"&lt;="&amp;CH$40,RESIDENTS!$I:$I,"")+
COUNTIFS(RESIDENTS!$BD:$BD,"YES",RESIDENTS!$AT:$AT,"&lt;="&amp;CH$40,RESIDENTS!$H:$H,"&lt;="&amp;CH$40,RESIDENTS!$I:$I,"&gt;="&amp;CH$39))</f>
        <v/>
      </c>
      <c r="CI65" s="18" t="str">
        <f ca="1">IF(CI$40="","",COUNTIFS(RESIDENTS!$BD:$BD,"YES",RESIDENTS!$AT:$AT,"&lt;="&amp;CI$40,RESIDENTS!$H:$H,"",RESIDENTS!$I:$I,"")+
COUNTIFS(RESIDENTS!$BD:$BD,"YES",RESIDENTS!$AT:$AT,"&lt;="&amp;CI$40,RESIDENTS!$H:$H,"",RESIDENTS!$I:$I,"&gt;="&amp;CI$39)+
COUNTIFS(RESIDENTS!$BD:$BD,"YES",RESIDENTS!$AT:$AT,"&lt;="&amp;CI$40,RESIDENTS!$H:$H,"&lt;="&amp;CI$40,RESIDENTS!$I:$I,"")+
COUNTIFS(RESIDENTS!$BD:$BD,"YES",RESIDENTS!$AT:$AT,"&lt;="&amp;CI$40,RESIDENTS!$H:$H,"&lt;="&amp;CI$40,RESIDENTS!$I:$I,"&gt;="&amp;CI$39))</f>
        <v/>
      </c>
      <c r="CJ65" s="18" t="str">
        <f ca="1">IF(CJ$40="","",COUNTIFS(RESIDENTS!$BD:$BD,"YES",RESIDENTS!$AT:$AT,"&lt;="&amp;CJ$40,RESIDENTS!$H:$H,"",RESIDENTS!$I:$I,"")+
COUNTIFS(RESIDENTS!$BD:$BD,"YES",RESIDENTS!$AT:$AT,"&lt;="&amp;CJ$40,RESIDENTS!$H:$H,"",RESIDENTS!$I:$I,"&gt;="&amp;CJ$39)+
COUNTIFS(RESIDENTS!$BD:$BD,"YES",RESIDENTS!$AT:$AT,"&lt;="&amp;CJ$40,RESIDENTS!$H:$H,"&lt;="&amp;CJ$40,RESIDENTS!$I:$I,"")+
COUNTIFS(RESIDENTS!$BD:$BD,"YES",RESIDENTS!$AT:$AT,"&lt;="&amp;CJ$40,RESIDENTS!$H:$H,"&lt;="&amp;CJ$40,RESIDENTS!$I:$I,"&gt;="&amp;CJ$39))</f>
        <v/>
      </c>
      <c r="CK65" s="18" t="str">
        <f ca="1">IF(CK$40="","",COUNTIFS(RESIDENTS!$BD:$BD,"YES",RESIDENTS!$AT:$AT,"&lt;="&amp;CK$40,RESIDENTS!$H:$H,"",RESIDENTS!$I:$I,"")+
COUNTIFS(RESIDENTS!$BD:$BD,"YES",RESIDENTS!$AT:$AT,"&lt;="&amp;CK$40,RESIDENTS!$H:$H,"",RESIDENTS!$I:$I,"&gt;="&amp;CK$39)+
COUNTIFS(RESIDENTS!$BD:$BD,"YES",RESIDENTS!$AT:$AT,"&lt;="&amp;CK$40,RESIDENTS!$H:$H,"&lt;="&amp;CK$40,RESIDENTS!$I:$I,"")+
COUNTIFS(RESIDENTS!$BD:$BD,"YES",RESIDENTS!$AT:$AT,"&lt;="&amp;CK$40,RESIDENTS!$H:$H,"&lt;="&amp;CK$40,RESIDENTS!$I:$I,"&gt;="&amp;CK$39))</f>
        <v/>
      </c>
      <c r="CL65" s="18" t="str">
        <f ca="1">IF(CL$40="","",COUNTIFS(RESIDENTS!$BD:$BD,"YES",RESIDENTS!$AT:$AT,"&lt;="&amp;CL$40,RESIDENTS!$H:$H,"",RESIDENTS!$I:$I,"")+
COUNTIFS(RESIDENTS!$BD:$BD,"YES",RESIDENTS!$AT:$AT,"&lt;="&amp;CL$40,RESIDENTS!$H:$H,"",RESIDENTS!$I:$I,"&gt;="&amp;CL$39)+
COUNTIFS(RESIDENTS!$BD:$BD,"YES",RESIDENTS!$AT:$AT,"&lt;="&amp;CL$40,RESIDENTS!$H:$H,"&lt;="&amp;CL$40,RESIDENTS!$I:$I,"")+
COUNTIFS(RESIDENTS!$BD:$BD,"YES",RESIDENTS!$AT:$AT,"&lt;="&amp;CL$40,RESIDENTS!$H:$H,"&lt;="&amp;CL$40,RESIDENTS!$I:$I,"&gt;="&amp;CL$39))</f>
        <v/>
      </c>
      <c r="CM65" s="18" t="str">
        <f ca="1">IF(CM$40="","",COUNTIFS(RESIDENTS!$BD:$BD,"YES",RESIDENTS!$AT:$AT,"&lt;="&amp;CM$40,RESIDENTS!$H:$H,"",RESIDENTS!$I:$I,"")+
COUNTIFS(RESIDENTS!$BD:$BD,"YES",RESIDENTS!$AT:$AT,"&lt;="&amp;CM$40,RESIDENTS!$H:$H,"",RESIDENTS!$I:$I,"&gt;="&amp;CM$39)+
COUNTIFS(RESIDENTS!$BD:$BD,"YES",RESIDENTS!$AT:$AT,"&lt;="&amp;CM$40,RESIDENTS!$H:$H,"&lt;="&amp;CM$40,RESIDENTS!$I:$I,"")+
COUNTIFS(RESIDENTS!$BD:$BD,"YES",RESIDENTS!$AT:$AT,"&lt;="&amp;CM$40,RESIDENTS!$H:$H,"&lt;="&amp;CM$40,RESIDENTS!$I:$I,"&gt;="&amp;CM$39))</f>
        <v/>
      </c>
      <c r="CN65" s="18" t="str">
        <f ca="1">IF(CN$40="","",COUNTIFS(RESIDENTS!$BD:$BD,"YES",RESIDENTS!$AT:$AT,"&lt;="&amp;CN$40,RESIDENTS!$H:$H,"",RESIDENTS!$I:$I,"")+
COUNTIFS(RESIDENTS!$BD:$BD,"YES",RESIDENTS!$AT:$AT,"&lt;="&amp;CN$40,RESIDENTS!$H:$H,"",RESIDENTS!$I:$I,"&gt;="&amp;CN$39)+
COUNTIFS(RESIDENTS!$BD:$BD,"YES",RESIDENTS!$AT:$AT,"&lt;="&amp;CN$40,RESIDENTS!$H:$H,"&lt;="&amp;CN$40,RESIDENTS!$I:$I,"")+
COUNTIFS(RESIDENTS!$BD:$BD,"YES",RESIDENTS!$AT:$AT,"&lt;="&amp;CN$40,RESIDENTS!$H:$H,"&lt;="&amp;CN$40,RESIDENTS!$I:$I,"&gt;="&amp;CN$39))</f>
        <v/>
      </c>
      <c r="CO65" s="18" t="str">
        <f ca="1">IF(CO$40="","",COUNTIFS(RESIDENTS!$BD:$BD,"YES",RESIDENTS!$AT:$AT,"&lt;="&amp;CO$40,RESIDENTS!$H:$H,"",RESIDENTS!$I:$I,"")+
COUNTIFS(RESIDENTS!$BD:$BD,"YES",RESIDENTS!$AT:$AT,"&lt;="&amp;CO$40,RESIDENTS!$H:$H,"",RESIDENTS!$I:$I,"&gt;="&amp;CO$39)+
COUNTIFS(RESIDENTS!$BD:$BD,"YES",RESIDENTS!$AT:$AT,"&lt;="&amp;CO$40,RESIDENTS!$H:$H,"&lt;="&amp;CO$40,RESIDENTS!$I:$I,"")+
COUNTIFS(RESIDENTS!$BD:$BD,"YES",RESIDENTS!$AT:$AT,"&lt;="&amp;CO$40,RESIDENTS!$H:$H,"&lt;="&amp;CO$40,RESIDENTS!$I:$I,"&gt;="&amp;CO$39))</f>
        <v/>
      </c>
      <c r="CP65" s="18" t="str">
        <f ca="1">IF(CP$40="","",COUNTIFS(RESIDENTS!$BD:$BD,"YES",RESIDENTS!$AT:$AT,"&lt;="&amp;CP$40,RESIDENTS!$H:$H,"",RESIDENTS!$I:$I,"")+
COUNTIFS(RESIDENTS!$BD:$BD,"YES",RESIDENTS!$AT:$AT,"&lt;="&amp;CP$40,RESIDENTS!$H:$H,"",RESIDENTS!$I:$I,"&gt;="&amp;CP$39)+
COUNTIFS(RESIDENTS!$BD:$BD,"YES",RESIDENTS!$AT:$AT,"&lt;="&amp;CP$40,RESIDENTS!$H:$H,"&lt;="&amp;CP$40,RESIDENTS!$I:$I,"")+
COUNTIFS(RESIDENTS!$BD:$BD,"YES",RESIDENTS!$AT:$AT,"&lt;="&amp;CP$40,RESIDENTS!$H:$H,"&lt;="&amp;CP$40,RESIDENTS!$I:$I,"&gt;="&amp;CP$39))</f>
        <v/>
      </c>
      <c r="CQ65" s="18" t="str">
        <f ca="1">IF(CQ$40="","",COUNTIFS(RESIDENTS!$BD:$BD,"YES",RESIDENTS!$AT:$AT,"&lt;="&amp;CQ$40,RESIDENTS!$H:$H,"",RESIDENTS!$I:$I,"")+
COUNTIFS(RESIDENTS!$BD:$BD,"YES",RESIDENTS!$AT:$AT,"&lt;="&amp;CQ$40,RESIDENTS!$H:$H,"",RESIDENTS!$I:$I,"&gt;="&amp;CQ$39)+
COUNTIFS(RESIDENTS!$BD:$BD,"YES",RESIDENTS!$AT:$AT,"&lt;="&amp;CQ$40,RESIDENTS!$H:$H,"&lt;="&amp;CQ$40,RESIDENTS!$I:$I,"")+
COUNTIFS(RESIDENTS!$BD:$BD,"YES",RESIDENTS!$AT:$AT,"&lt;="&amp;CQ$40,RESIDENTS!$H:$H,"&lt;="&amp;CQ$40,RESIDENTS!$I:$I,"&gt;="&amp;CQ$39))</f>
        <v/>
      </c>
      <c r="CR65" s="18" t="str">
        <f ca="1">IF(CR$40="","",COUNTIFS(RESIDENTS!$BD:$BD,"YES",RESIDENTS!$AT:$AT,"&lt;="&amp;CR$40,RESIDENTS!$H:$H,"",RESIDENTS!$I:$I,"")+
COUNTIFS(RESIDENTS!$BD:$BD,"YES",RESIDENTS!$AT:$AT,"&lt;="&amp;CR$40,RESIDENTS!$H:$H,"",RESIDENTS!$I:$I,"&gt;="&amp;CR$39)+
COUNTIFS(RESIDENTS!$BD:$BD,"YES",RESIDENTS!$AT:$AT,"&lt;="&amp;CR$40,RESIDENTS!$H:$H,"&lt;="&amp;CR$40,RESIDENTS!$I:$I,"")+
COUNTIFS(RESIDENTS!$BD:$BD,"YES",RESIDENTS!$AT:$AT,"&lt;="&amp;CR$40,RESIDENTS!$H:$H,"&lt;="&amp;CR$40,RESIDENTS!$I:$I,"&gt;="&amp;CR$39))</f>
        <v/>
      </c>
      <c r="CS65" s="18" t="str">
        <f ca="1">IF(CS$40="","",COUNTIFS(RESIDENTS!$BD:$BD,"YES",RESIDENTS!$AT:$AT,"&lt;="&amp;CS$40,RESIDENTS!$H:$H,"",RESIDENTS!$I:$I,"")+
COUNTIFS(RESIDENTS!$BD:$BD,"YES",RESIDENTS!$AT:$AT,"&lt;="&amp;CS$40,RESIDENTS!$H:$H,"",RESIDENTS!$I:$I,"&gt;="&amp;CS$39)+
COUNTIFS(RESIDENTS!$BD:$BD,"YES",RESIDENTS!$AT:$AT,"&lt;="&amp;CS$40,RESIDENTS!$H:$H,"&lt;="&amp;CS$40,RESIDENTS!$I:$I,"")+
COUNTIFS(RESIDENTS!$BD:$BD,"YES",RESIDENTS!$AT:$AT,"&lt;="&amp;CS$40,RESIDENTS!$H:$H,"&lt;="&amp;CS$40,RESIDENTS!$I:$I,"&gt;="&amp;CS$39))</f>
        <v/>
      </c>
      <c r="CT65" s="18" t="str">
        <f ca="1">IF(CT$40="","",COUNTIFS(RESIDENTS!$BD:$BD,"YES",RESIDENTS!$AT:$AT,"&lt;="&amp;CT$40,RESIDENTS!$H:$H,"",RESIDENTS!$I:$I,"")+
COUNTIFS(RESIDENTS!$BD:$BD,"YES",RESIDENTS!$AT:$AT,"&lt;="&amp;CT$40,RESIDENTS!$H:$H,"",RESIDENTS!$I:$I,"&gt;="&amp;CT$39)+
COUNTIFS(RESIDENTS!$BD:$BD,"YES",RESIDENTS!$AT:$AT,"&lt;="&amp;CT$40,RESIDENTS!$H:$H,"&lt;="&amp;CT$40,RESIDENTS!$I:$I,"")+
COUNTIFS(RESIDENTS!$BD:$BD,"YES",RESIDENTS!$AT:$AT,"&lt;="&amp;CT$40,RESIDENTS!$H:$H,"&lt;="&amp;CT$40,RESIDENTS!$I:$I,"&gt;="&amp;CT$39))</f>
        <v/>
      </c>
      <c r="CU65" s="18" t="str">
        <f ca="1">IF(CU$40="","",COUNTIFS(RESIDENTS!$BD:$BD,"YES",RESIDENTS!$AT:$AT,"&lt;="&amp;CU$40,RESIDENTS!$H:$H,"",RESIDENTS!$I:$I,"")+
COUNTIFS(RESIDENTS!$BD:$BD,"YES",RESIDENTS!$AT:$AT,"&lt;="&amp;CU$40,RESIDENTS!$H:$H,"",RESIDENTS!$I:$I,"&gt;="&amp;CU$39)+
COUNTIFS(RESIDENTS!$BD:$BD,"YES",RESIDENTS!$AT:$AT,"&lt;="&amp;CU$40,RESIDENTS!$H:$H,"&lt;="&amp;CU$40,RESIDENTS!$I:$I,"")+
COUNTIFS(RESIDENTS!$BD:$BD,"YES",RESIDENTS!$AT:$AT,"&lt;="&amp;CU$40,RESIDENTS!$H:$H,"&lt;="&amp;CU$40,RESIDENTS!$I:$I,"&gt;="&amp;CU$39))</f>
        <v/>
      </c>
      <c r="CV65" s="18" t="str">
        <f ca="1">IF(CV$40="","",COUNTIFS(RESIDENTS!$BD:$BD,"YES",RESIDENTS!$AT:$AT,"&lt;="&amp;CV$40,RESIDENTS!$H:$H,"",RESIDENTS!$I:$I,"")+
COUNTIFS(RESIDENTS!$BD:$BD,"YES",RESIDENTS!$AT:$AT,"&lt;="&amp;CV$40,RESIDENTS!$H:$H,"",RESIDENTS!$I:$I,"&gt;="&amp;CV$39)+
COUNTIFS(RESIDENTS!$BD:$BD,"YES",RESIDENTS!$AT:$AT,"&lt;="&amp;CV$40,RESIDENTS!$H:$H,"&lt;="&amp;CV$40,RESIDENTS!$I:$I,"")+
COUNTIFS(RESIDENTS!$BD:$BD,"YES",RESIDENTS!$AT:$AT,"&lt;="&amp;CV$40,RESIDENTS!$H:$H,"&lt;="&amp;CV$40,RESIDENTS!$I:$I,"&gt;="&amp;CV$39))</f>
        <v/>
      </c>
      <c r="CW65" s="18" t="str">
        <f ca="1">IF(CW$40="","",COUNTIFS(RESIDENTS!$BD:$BD,"YES",RESIDENTS!$AT:$AT,"&lt;="&amp;CW$40,RESIDENTS!$H:$H,"",RESIDENTS!$I:$I,"")+
COUNTIFS(RESIDENTS!$BD:$BD,"YES",RESIDENTS!$AT:$AT,"&lt;="&amp;CW$40,RESIDENTS!$H:$H,"",RESIDENTS!$I:$I,"&gt;="&amp;CW$39)+
COUNTIFS(RESIDENTS!$BD:$BD,"YES",RESIDENTS!$AT:$AT,"&lt;="&amp;CW$40,RESIDENTS!$H:$H,"&lt;="&amp;CW$40,RESIDENTS!$I:$I,"")+
COUNTIFS(RESIDENTS!$BD:$BD,"YES",RESIDENTS!$AT:$AT,"&lt;="&amp;CW$40,RESIDENTS!$H:$H,"&lt;="&amp;CW$40,RESIDENTS!$I:$I,"&gt;="&amp;CW$39))</f>
        <v/>
      </c>
      <c r="CX65" s="18" t="str">
        <f ca="1">IF(CX$40="","",COUNTIFS(RESIDENTS!$BD:$BD,"YES",RESIDENTS!$AT:$AT,"&lt;="&amp;CX$40,RESIDENTS!$H:$H,"",RESIDENTS!$I:$I,"")+
COUNTIFS(RESIDENTS!$BD:$BD,"YES",RESIDENTS!$AT:$AT,"&lt;="&amp;CX$40,RESIDENTS!$H:$H,"",RESIDENTS!$I:$I,"&gt;="&amp;CX$39)+
COUNTIFS(RESIDENTS!$BD:$BD,"YES",RESIDENTS!$AT:$AT,"&lt;="&amp;CX$40,RESIDENTS!$H:$H,"&lt;="&amp;CX$40,RESIDENTS!$I:$I,"")+
COUNTIFS(RESIDENTS!$BD:$BD,"YES",RESIDENTS!$AT:$AT,"&lt;="&amp;CX$40,RESIDENTS!$H:$H,"&lt;="&amp;CX$40,RESIDENTS!$I:$I,"&gt;="&amp;CX$39))</f>
        <v/>
      </c>
      <c r="CY65" s="18" t="str">
        <f ca="1">IF(CY$40="","",COUNTIFS(RESIDENTS!$BD:$BD,"YES",RESIDENTS!$AT:$AT,"&lt;="&amp;CY$40,RESIDENTS!$H:$H,"",RESIDENTS!$I:$I,"")+
COUNTIFS(RESIDENTS!$BD:$BD,"YES",RESIDENTS!$AT:$AT,"&lt;="&amp;CY$40,RESIDENTS!$H:$H,"",RESIDENTS!$I:$I,"&gt;="&amp;CY$39)+
COUNTIFS(RESIDENTS!$BD:$BD,"YES",RESIDENTS!$AT:$AT,"&lt;="&amp;CY$40,RESIDENTS!$H:$H,"&lt;="&amp;CY$40,RESIDENTS!$I:$I,"")+
COUNTIFS(RESIDENTS!$BD:$BD,"YES",RESIDENTS!$AT:$AT,"&lt;="&amp;CY$40,RESIDENTS!$H:$H,"&lt;="&amp;CY$40,RESIDENTS!$I:$I,"&gt;="&amp;CY$39))</f>
        <v/>
      </c>
      <c r="CZ65" s="18" t="str">
        <f ca="1">IF(CZ$40="","",COUNTIFS(RESIDENTS!$BD:$BD,"YES",RESIDENTS!$AT:$AT,"&lt;="&amp;CZ$40,RESIDENTS!$H:$H,"",RESIDENTS!$I:$I,"")+
COUNTIFS(RESIDENTS!$BD:$BD,"YES",RESIDENTS!$AT:$AT,"&lt;="&amp;CZ$40,RESIDENTS!$H:$H,"",RESIDENTS!$I:$I,"&gt;="&amp;CZ$39)+
COUNTIFS(RESIDENTS!$BD:$BD,"YES",RESIDENTS!$AT:$AT,"&lt;="&amp;CZ$40,RESIDENTS!$H:$H,"&lt;="&amp;CZ$40,RESIDENTS!$I:$I,"")+
COUNTIFS(RESIDENTS!$BD:$BD,"YES",RESIDENTS!$AT:$AT,"&lt;="&amp;CZ$40,RESIDENTS!$H:$H,"&lt;="&amp;CZ$40,RESIDENTS!$I:$I,"&gt;="&amp;CZ$39))</f>
        <v/>
      </c>
      <c r="DA65" s="18" t="str">
        <f ca="1">IF(DA$40="","",COUNTIFS(RESIDENTS!$BD:$BD,"YES",RESIDENTS!$AT:$AT,"&lt;="&amp;DA$40,RESIDENTS!$H:$H,"",RESIDENTS!$I:$I,"")+
COUNTIFS(RESIDENTS!$BD:$BD,"YES",RESIDENTS!$AT:$AT,"&lt;="&amp;DA$40,RESIDENTS!$H:$H,"",RESIDENTS!$I:$I,"&gt;="&amp;DA$39)+
COUNTIFS(RESIDENTS!$BD:$BD,"YES",RESIDENTS!$AT:$AT,"&lt;="&amp;DA$40,RESIDENTS!$H:$H,"&lt;="&amp;DA$40,RESIDENTS!$I:$I,"")+
COUNTIFS(RESIDENTS!$BD:$BD,"YES",RESIDENTS!$AT:$AT,"&lt;="&amp;DA$40,RESIDENTS!$H:$H,"&lt;="&amp;DA$40,RESIDENTS!$I:$I,"&gt;="&amp;DA$39))</f>
        <v/>
      </c>
      <c r="DB65" s="18" t="str">
        <f ca="1">IF(DB$40="","",COUNTIFS(RESIDENTS!$BD:$BD,"YES",RESIDENTS!$AT:$AT,"&lt;="&amp;DB$40,RESIDENTS!$H:$H,"",RESIDENTS!$I:$I,"")+
COUNTIFS(RESIDENTS!$BD:$BD,"YES",RESIDENTS!$AT:$AT,"&lt;="&amp;DB$40,RESIDENTS!$H:$H,"",RESIDENTS!$I:$I,"&gt;="&amp;DB$39)+
COUNTIFS(RESIDENTS!$BD:$BD,"YES",RESIDENTS!$AT:$AT,"&lt;="&amp;DB$40,RESIDENTS!$H:$H,"&lt;="&amp;DB$40,RESIDENTS!$I:$I,"")+
COUNTIFS(RESIDENTS!$BD:$BD,"YES",RESIDENTS!$AT:$AT,"&lt;="&amp;DB$40,RESIDENTS!$H:$H,"&lt;="&amp;DB$40,RESIDENTS!$I:$I,"&gt;="&amp;DB$39))</f>
        <v/>
      </c>
      <c r="DC65" s="18" t="str">
        <f ca="1">IF(DC$40="","",COUNTIFS(RESIDENTS!$BD:$BD,"YES",RESIDENTS!$AT:$AT,"&lt;="&amp;DC$40,RESIDENTS!$H:$H,"",RESIDENTS!$I:$I,"")+
COUNTIFS(RESIDENTS!$BD:$BD,"YES",RESIDENTS!$AT:$AT,"&lt;="&amp;DC$40,RESIDENTS!$H:$H,"",RESIDENTS!$I:$I,"&gt;="&amp;DC$39)+
COUNTIFS(RESIDENTS!$BD:$BD,"YES",RESIDENTS!$AT:$AT,"&lt;="&amp;DC$40,RESIDENTS!$H:$H,"&lt;="&amp;DC$40,RESIDENTS!$I:$I,"")+
COUNTIFS(RESIDENTS!$BD:$BD,"YES",RESIDENTS!$AT:$AT,"&lt;="&amp;DC$40,RESIDENTS!$H:$H,"&lt;="&amp;DC$40,RESIDENTS!$I:$I,"&gt;="&amp;DC$39))</f>
        <v/>
      </c>
      <c r="DD65" s="18" t="str">
        <f ca="1">IF(DD$40="","",COUNTIFS(RESIDENTS!$BD:$BD,"YES",RESIDENTS!$AT:$AT,"&lt;="&amp;DD$40,RESIDENTS!$H:$H,"",RESIDENTS!$I:$I,"")+
COUNTIFS(RESIDENTS!$BD:$BD,"YES",RESIDENTS!$AT:$AT,"&lt;="&amp;DD$40,RESIDENTS!$H:$H,"",RESIDENTS!$I:$I,"&gt;="&amp;DD$39)+
COUNTIFS(RESIDENTS!$BD:$BD,"YES",RESIDENTS!$AT:$AT,"&lt;="&amp;DD$40,RESIDENTS!$H:$H,"&lt;="&amp;DD$40,RESIDENTS!$I:$I,"")+
COUNTIFS(RESIDENTS!$BD:$BD,"YES",RESIDENTS!$AT:$AT,"&lt;="&amp;DD$40,RESIDENTS!$H:$H,"&lt;="&amp;DD$40,RESIDENTS!$I:$I,"&gt;="&amp;DD$39))</f>
        <v/>
      </c>
      <c r="DE65" s="18" t="str">
        <f ca="1">IF(DE$40="","",COUNTIFS(RESIDENTS!$BD:$BD,"YES",RESIDENTS!$AT:$AT,"&lt;="&amp;DE$40,RESIDENTS!$H:$H,"",RESIDENTS!$I:$I,"")+
COUNTIFS(RESIDENTS!$BD:$BD,"YES",RESIDENTS!$AT:$AT,"&lt;="&amp;DE$40,RESIDENTS!$H:$H,"",RESIDENTS!$I:$I,"&gt;="&amp;DE$39)+
COUNTIFS(RESIDENTS!$BD:$BD,"YES",RESIDENTS!$AT:$AT,"&lt;="&amp;DE$40,RESIDENTS!$H:$H,"&lt;="&amp;DE$40,RESIDENTS!$I:$I,"")+
COUNTIFS(RESIDENTS!$BD:$BD,"YES",RESIDENTS!$AT:$AT,"&lt;="&amp;DE$40,RESIDENTS!$H:$H,"&lt;="&amp;DE$40,RESIDENTS!$I:$I,"&gt;="&amp;DE$39))</f>
        <v/>
      </c>
      <c r="DF65" s="18" t="str">
        <f ca="1">IF(DF$40="","",COUNTIFS(RESIDENTS!$BD:$BD,"YES",RESIDENTS!$AT:$AT,"&lt;="&amp;DF$40,RESIDENTS!$H:$H,"",RESIDENTS!$I:$I,"")+
COUNTIFS(RESIDENTS!$BD:$BD,"YES",RESIDENTS!$AT:$AT,"&lt;="&amp;DF$40,RESIDENTS!$H:$H,"",RESIDENTS!$I:$I,"&gt;="&amp;DF$39)+
COUNTIFS(RESIDENTS!$BD:$BD,"YES",RESIDENTS!$AT:$AT,"&lt;="&amp;DF$40,RESIDENTS!$H:$H,"&lt;="&amp;DF$40,RESIDENTS!$I:$I,"")+
COUNTIFS(RESIDENTS!$BD:$BD,"YES",RESIDENTS!$AT:$AT,"&lt;="&amp;DF$40,RESIDENTS!$H:$H,"&lt;="&amp;DF$40,RESIDENTS!$I:$I,"&gt;="&amp;DF$39))</f>
        <v/>
      </c>
      <c r="DG65" s="18" t="str">
        <f ca="1">IF(DG$40="","",COUNTIFS(RESIDENTS!$BD:$BD,"YES",RESIDENTS!$AT:$AT,"&lt;="&amp;DG$40,RESIDENTS!$H:$H,"",RESIDENTS!$I:$I,"")+
COUNTIFS(RESIDENTS!$BD:$BD,"YES",RESIDENTS!$AT:$AT,"&lt;="&amp;DG$40,RESIDENTS!$H:$H,"",RESIDENTS!$I:$I,"&gt;="&amp;DG$39)+
COUNTIFS(RESIDENTS!$BD:$BD,"YES",RESIDENTS!$AT:$AT,"&lt;="&amp;DG$40,RESIDENTS!$H:$H,"&lt;="&amp;DG$40,RESIDENTS!$I:$I,"")+
COUNTIFS(RESIDENTS!$BD:$BD,"YES",RESIDENTS!$AT:$AT,"&lt;="&amp;DG$40,RESIDENTS!$H:$H,"&lt;="&amp;DG$40,RESIDENTS!$I:$I,"&gt;="&amp;DG$39))</f>
        <v/>
      </c>
      <c r="DH65" s="18" t="str">
        <f ca="1">IF(DH$40="","",COUNTIFS(RESIDENTS!$BD:$BD,"YES",RESIDENTS!$AT:$AT,"&lt;="&amp;DH$40,RESIDENTS!$H:$H,"",RESIDENTS!$I:$I,"")+
COUNTIFS(RESIDENTS!$BD:$BD,"YES",RESIDENTS!$AT:$AT,"&lt;="&amp;DH$40,RESIDENTS!$H:$H,"",RESIDENTS!$I:$I,"&gt;="&amp;DH$39)+
COUNTIFS(RESIDENTS!$BD:$BD,"YES",RESIDENTS!$AT:$AT,"&lt;="&amp;DH$40,RESIDENTS!$H:$H,"&lt;="&amp;DH$40,RESIDENTS!$I:$I,"")+
COUNTIFS(RESIDENTS!$BD:$BD,"YES",RESIDENTS!$AT:$AT,"&lt;="&amp;DH$40,RESIDENTS!$H:$H,"&lt;="&amp;DH$40,RESIDENTS!$I:$I,"&gt;="&amp;DH$39))</f>
        <v/>
      </c>
      <c r="DI65" s="18" t="str">
        <f ca="1">IF(DI$40="","",COUNTIFS(RESIDENTS!$BD:$BD,"YES",RESIDENTS!$AT:$AT,"&lt;="&amp;DI$40,RESIDENTS!$H:$H,"",RESIDENTS!$I:$I,"")+
COUNTIFS(RESIDENTS!$BD:$BD,"YES",RESIDENTS!$AT:$AT,"&lt;="&amp;DI$40,RESIDENTS!$H:$H,"",RESIDENTS!$I:$I,"&gt;="&amp;DI$39)+
COUNTIFS(RESIDENTS!$BD:$BD,"YES",RESIDENTS!$AT:$AT,"&lt;="&amp;DI$40,RESIDENTS!$H:$H,"&lt;="&amp;DI$40,RESIDENTS!$I:$I,"")+
COUNTIFS(RESIDENTS!$BD:$BD,"YES",RESIDENTS!$AT:$AT,"&lt;="&amp;DI$40,RESIDENTS!$H:$H,"&lt;="&amp;DI$40,RESIDENTS!$I:$I,"&gt;="&amp;DI$39))</f>
        <v/>
      </c>
      <c r="DJ65" s="18" t="str">
        <f ca="1">IF(DJ$40="","",COUNTIFS(RESIDENTS!$BD:$BD,"YES",RESIDENTS!$AT:$AT,"&lt;="&amp;DJ$40,RESIDENTS!$H:$H,"",RESIDENTS!$I:$I,"")+
COUNTIFS(RESIDENTS!$BD:$BD,"YES",RESIDENTS!$AT:$AT,"&lt;="&amp;DJ$40,RESIDENTS!$H:$H,"",RESIDENTS!$I:$I,"&gt;="&amp;DJ$39)+
COUNTIFS(RESIDENTS!$BD:$BD,"YES",RESIDENTS!$AT:$AT,"&lt;="&amp;DJ$40,RESIDENTS!$H:$H,"&lt;="&amp;DJ$40,RESIDENTS!$I:$I,"")+
COUNTIFS(RESIDENTS!$BD:$BD,"YES",RESIDENTS!$AT:$AT,"&lt;="&amp;DJ$40,RESIDENTS!$H:$H,"&lt;="&amp;DJ$40,RESIDENTS!$I:$I,"&gt;="&amp;DJ$39))</f>
        <v/>
      </c>
      <c r="DK65" s="18" t="str">
        <f ca="1">IF(DK$40="","",COUNTIFS(RESIDENTS!$BD:$BD,"YES",RESIDENTS!$AT:$AT,"&lt;="&amp;DK$40,RESIDENTS!$H:$H,"",RESIDENTS!$I:$I,"")+
COUNTIFS(RESIDENTS!$BD:$BD,"YES",RESIDENTS!$AT:$AT,"&lt;="&amp;DK$40,RESIDENTS!$H:$H,"",RESIDENTS!$I:$I,"&gt;="&amp;DK$39)+
COUNTIFS(RESIDENTS!$BD:$BD,"YES",RESIDENTS!$AT:$AT,"&lt;="&amp;DK$40,RESIDENTS!$H:$H,"&lt;="&amp;DK$40,RESIDENTS!$I:$I,"")+
COUNTIFS(RESIDENTS!$BD:$BD,"YES",RESIDENTS!$AT:$AT,"&lt;="&amp;DK$40,RESIDENTS!$H:$H,"&lt;="&amp;DK$40,RESIDENTS!$I:$I,"&gt;="&amp;DK$39))</f>
        <v/>
      </c>
      <c r="DL65" s="18" t="str">
        <f ca="1">IF(DL$40="","",COUNTIFS(RESIDENTS!$BD:$BD,"YES",RESIDENTS!$AT:$AT,"&lt;="&amp;DL$40,RESIDENTS!$H:$H,"",RESIDENTS!$I:$I,"")+
COUNTIFS(RESIDENTS!$BD:$BD,"YES",RESIDENTS!$AT:$AT,"&lt;="&amp;DL$40,RESIDENTS!$H:$H,"",RESIDENTS!$I:$I,"&gt;="&amp;DL$39)+
COUNTIFS(RESIDENTS!$BD:$BD,"YES",RESIDENTS!$AT:$AT,"&lt;="&amp;DL$40,RESIDENTS!$H:$H,"&lt;="&amp;DL$40,RESIDENTS!$I:$I,"")+
COUNTIFS(RESIDENTS!$BD:$BD,"YES",RESIDENTS!$AT:$AT,"&lt;="&amp;DL$40,RESIDENTS!$H:$H,"&lt;="&amp;DL$40,RESIDENTS!$I:$I,"&gt;="&amp;DL$39))</f>
        <v/>
      </c>
      <c r="DM65" s="18" t="str">
        <f ca="1">IF(DM$40="","",COUNTIFS(RESIDENTS!$BD:$BD,"YES",RESIDENTS!$AT:$AT,"&lt;="&amp;DM$40,RESIDENTS!$H:$H,"",RESIDENTS!$I:$I,"")+
COUNTIFS(RESIDENTS!$BD:$BD,"YES",RESIDENTS!$AT:$AT,"&lt;="&amp;DM$40,RESIDENTS!$H:$H,"",RESIDENTS!$I:$I,"&gt;="&amp;DM$39)+
COUNTIFS(RESIDENTS!$BD:$BD,"YES",RESIDENTS!$AT:$AT,"&lt;="&amp;DM$40,RESIDENTS!$H:$H,"&lt;="&amp;DM$40,RESIDENTS!$I:$I,"")+
COUNTIFS(RESIDENTS!$BD:$BD,"YES",RESIDENTS!$AT:$AT,"&lt;="&amp;DM$40,RESIDENTS!$H:$H,"&lt;="&amp;DM$40,RESIDENTS!$I:$I,"&gt;="&amp;DM$39))</f>
        <v/>
      </c>
      <c r="DN65" s="18" t="str">
        <f ca="1">IF(DN$40="","",COUNTIFS(RESIDENTS!$BD:$BD,"YES",RESIDENTS!$AT:$AT,"&lt;="&amp;DN$40,RESIDENTS!$H:$H,"",RESIDENTS!$I:$I,"")+
COUNTIFS(RESIDENTS!$BD:$BD,"YES",RESIDENTS!$AT:$AT,"&lt;="&amp;DN$40,RESIDENTS!$H:$H,"",RESIDENTS!$I:$I,"&gt;="&amp;DN$39)+
COUNTIFS(RESIDENTS!$BD:$BD,"YES",RESIDENTS!$AT:$AT,"&lt;="&amp;DN$40,RESIDENTS!$H:$H,"&lt;="&amp;DN$40,RESIDENTS!$I:$I,"")+
COUNTIFS(RESIDENTS!$BD:$BD,"YES",RESIDENTS!$AT:$AT,"&lt;="&amp;DN$40,RESIDENTS!$H:$H,"&lt;="&amp;DN$40,RESIDENTS!$I:$I,"&gt;="&amp;DN$39))</f>
        <v/>
      </c>
      <c r="DO65" s="18" t="str">
        <f ca="1">IF(DO$40="","",COUNTIFS(RESIDENTS!$BD:$BD,"YES",RESIDENTS!$AT:$AT,"&lt;="&amp;DO$40,RESIDENTS!$H:$H,"",RESIDENTS!$I:$I,"")+
COUNTIFS(RESIDENTS!$BD:$BD,"YES",RESIDENTS!$AT:$AT,"&lt;="&amp;DO$40,RESIDENTS!$H:$H,"",RESIDENTS!$I:$I,"&gt;="&amp;DO$39)+
COUNTIFS(RESIDENTS!$BD:$BD,"YES",RESIDENTS!$AT:$AT,"&lt;="&amp;DO$40,RESIDENTS!$H:$H,"&lt;="&amp;DO$40,RESIDENTS!$I:$I,"")+
COUNTIFS(RESIDENTS!$BD:$BD,"YES",RESIDENTS!$AT:$AT,"&lt;="&amp;DO$40,RESIDENTS!$H:$H,"&lt;="&amp;DO$40,RESIDENTS!$I:$I,"&gt;="&amp;DO$39))</f>
        <v/>
      </c>
      <c r="DP65" s="18" t="str">
        <f ca="1">IF(DP$40="","",COUNTIFS(RESIDENTS!$BD:$BD,"YES",RESIDENTS!$AT:$AT,"&lt;="&amp;DP$40,RESIDENTS!$H:$H,"",RESIDENTS!$I:$I,"")+
COUNTIFS(RESIDENTS!$BD:$BD,"YES",RESIDENTS!$AT:$AT,"&lt;="&amp;DP$40,RESIDENTS!$H:$H,"",RESIDENTS!$I:$I,"&gt;="&amp;DP$39)+
COUNTIFS(RESIDENTS!$BD:$BD,"YES",RESIDENTS!$AT:$AT,"&lt;="&amp;DP$40,RESIDENTS!$H:$H,"&lt;="&amp;DP$40,RESIDENTS!$I:$I,"")+
COUNTIFS(RESIDENTS!$BD:$BD,"YES",RESIDENTS!$AT:$AT,"&lt;="&amp;DP$40,RESIDENTS!$H:$H,"&lt;="&amp;DP$40,RESIDENTS!$I:$I,"&gt;="&amp;DP$39))</f>
        <v/>
      </c>
      <c r="DQ65" s="18" t="str">
        <f ca="1">IF(DQ$40="","",COUNTIFS(RESIDENTS!$BD:$BD,"YES",RESIDENTS!$AT:$AT,"&lt;="&amp;DQ$40,RESIDENTS!$H:$H,"",RESIDENTS!$I:$I,"")+
COUNTIFS(RESIDENTS!$BD:$BD,"YES",RESIDENTS!$AT:$AT,"&lt;="&amp;DQ$40,RESIDENTS!$H:$H,"",RESIDENTS!$I:$I,"&gt;="&amp;DQ$39)+
COUNTIFS(RESIDENTS!$BD:$BD,"YES",RESIDENTS!$AT:$AT,"&lt;="&amp;DQ$40,RESIDENTS!$H:$H,"&lt;="&amp;DQ$40,RESIDENTS!$I:$I,"")+
COUNTIFS(RESIDENTS!$BD:$BD,"YES",RESIDENTS!$AT:$AT,"&lt;="&amp;DQ$40,RESIDENTS!$H:$H,"&lt;="&amp;DQ$40,RESIDENTS!$I:$I,"&gt;="&amp;DQ$39))</f>
        <v/>
      </c>
      <c r="DR65" s="18" t="str">
        <f ca="1">IF(DR$40="","",COUNTIFS(RESIDENTS!$BD:$BD,"YES",RESIDENTS!$AT:$AT,"&lt;="&amp;DR$40,RESIDENTS!$H:$H,"",RESIDENTS!$I:$I,"")+
COUNTIFS(RESIDENTS!$BD:$BD,"YES",RESIDENTS!$AT:$AT,"&lt;="&amp;DR$40,RESIDENTS!$H:$H,"",RESIDENTS!$I:$I,"&gt;="&amp;DR$39)+
COUNTIFS(RESIDENTS!$BD:$BD,"YES",RESIDENTS!$AT:$AT,"&lt;="&amp;DR$40,RESIDENTS!$H:$H,"&lt;="&amp;DR$40,RESIDENTS!$I:$I,"")+
COUNTIFS(RESIDENTS!$BD:$BD,"YES",RESIDENTS!$AT:$AT,"&lt;="&amp;DR$40,RESIDENTS!$H:$H,"&lt;="&amp;DR$40,RESIDENTS!$I:$I,"&gt;="&amp;DR$39))</f>
        <v/>
      </c>
      <c r="DS65" s="18" t="str">
        <f ca="1">IF(DS$40="","",COUNTIFS(RESIDENTS!$BD:$BD,"YES",RESIDENTS!$AT:$AT,"&lt;="&amp;DS$40,RESIDENTS!$H:$H,"",RESIDENTS!$I:$I,"")+
COUNTIFS(RESIDENTS!$BD:$BD,"YES",RESIDENTS!$AT:$AT,"&lt;="&amp;DS$40,RESIDENTS!$H:$H,"",RESIDENTS!$I:$I,"&gt;="&amp;DS$39)+
COUNTIFS(RESIDENTS!$BD:$BD,"YES",RESIDENTS!$AT:$AT,"&lt;="&amp;DS$40,RESIDENTS!$H:$H,"&lt;="&amp;DS$40,RESIDENTS!$I:$I,"")+
COUNTIFS(RESIDENTS!$BD:$BD,"YES",RESIDENTS!$AT:$AT,"&lt;="&amp;DS$40,RESIDENTS!$H:$H,"&lt;="&amp;DS$40,RESIDENTS!$I:$I,"&gt;="&amp;DS$39))</f>
        <v/>
      </c>
      <c r="DT65" s="18" t="str">
        <f ca="1">IF(DT$40="","",COUNTIFS(RESIDENTS!$BD:$BD,"YES",RESIDENTS!$AT:$AT,"&lt;="&amp;DT$40,RESIDENTS!$H:$H,"",RESIDENTS!$I:$I,"")+
COUNTIFS(RESIDENTS!$BD:$BD,"YES",RESIDENTS!$AT:$AT,"&lt;="&amp;DT$40,RESIDENTS!$H:$H,"",RESIDENTS!$I:$I,"&gt;="&amp;DT$39)+
COUNTIFS(RESIDENTS!$BD:$BD,"YES",RESIDENTS!$AT:$AT,"&lt;="&amp;DT$40,RESIDENTS!$H:$H,"&lt;="&amp;DT$40,RESIDENTS!$I:$I,"")+
COUNTIFS(RESIDENTS!$BD:$BD,"YES",RESIDENTS!$AT:$AT,"&lt;="&amp;DT$40,RESIDENTS!$H:$H,"&lt;="&amp;DT$40,RESIDENTS!$I:$I,"&gt;="&amp;DT$39))</f>
        <v/>
      </c>
      <c r="DU65" s="18" t="str">
        <f ca="1">IF(DU$40="","",COUNTIFS(RESIDENTS!$BD:$BD,"YES",RESIDENTS!$AT:$AT,"&lt;="&amp;DU$40,RESIDENTS!$H:$H,"",RESIDENTS!$I:$I,"")+
COUNTIFS(RESIDENTS!$BD:$BD,"YES",RESIDENTS!$AT:$AT,"&lt;="&amp;DU$40,RESIDENTS!$H:$H,"",RESIDENTS!$I:$I,"&gt;="&amp;DU$39)+
COUNTIFS(RESIDENTS!$BD:$BD,"YES",RESIDENTS!$AT:$AT,"&lt;="&amp;DU$40,RESIDENTS!$H:$H,"&lt;="&amp;DU$40,RESIDENTS!$I:$I,"")+
COUNTIFS(RESIDENTS!$BD:$BD,"YES",RESIDENTS!$AT:$AT,"&lt;="&amp;DU$40,RESIDENTS!$H:$H,"&lt;="&amp;DU$40,RESIDENTS!$I:$I,"&gt;="&amp;DU$39))</f>
        <v/>
      </c>
      <c r="DV65" s="18" t="str">
        <f ca="1">IF(DV$40="","",COUNTIFS(RESIDENTS!$BD:$BD,"YES",RESIDENTS!$AT:$AT,"&lt;="&amp;DV$40,RESIDENTS!$H:$H,"",RESIDENTS!$I:$I,"")+
COUNTIFS(RESIDENTS!$BD:$BD,"YES",RESIDENTS!$AT:$AT,"&lt;="&amp;DV$40,RESIDENTS!$H:$H,"",RESIDENTS!$I:$I,"&gt;="&amp;DV$39)+
COUNTIFS(RESIDENTS!$BD:$BD,"YES",RESIDENTS!$AT:$AT,"&lt;="&amp;DV$40,RESIDENTS!$H:$H,"&lt;="&amp;DV$40,RESIDENTS!$I:$I,"")+
COUNTIFS(RESIDENTS!$BD:$BD,"YES",RESIDENTS!$AT:$AT,"&lt;="&amp;DV$40,RESIDENTS!$H:$H,"&lt;="&amp;DV$40,RESIDENTS!$I:$I,"&gt;="&amp;DV$39))</f>
        <v/>
      </c>
      <c r="DW65" s="18" t="str">
        <f ca="1">IF(DW$40="","",COUNTIFS(RESIDENTS!$BD:$BD,"YES",RESIDENTS!$AT:$AT,"&lt;="&amp;DW$40,RESIDENTS!$H:$H,"",RESIDENTS!$I:$I,"")+
COUNTIFS(RESIDENTS!$BD:$BD,"YES",RESIDENTS!$AT:$AT,"&lt;="&amp;DW$40,RESIDENTS!$H:$H,"",RESIDENTS!$I:$I,"&gt;="&amp;DW$39)+
COUNTIFS(RESIDENTS!$BD:$BD,"YES",RESIDENTS!$AT:$AT,"&lt;="&amp;DW$40,RESIDENTS!$H:$H,"&lt;="&amp;DW$40,RESIDENTS!$I:$I,"")+
COUNTIFS(RESIDENTS!$BD:$BD,"YES",RESIDENTS!$AT:$AT,"&lt;="&amp;DW$40,RESIDENTS!$H:$H,"&lt;="&amp;DW$40,RESIDENTS!$I:$I,"&gt;="&amp;DW$39))</f>
        <v/>
      </c>
      <c r="DX65" s="18" t="str">
        <f ca="1">IF(DX$40="","",COUNTIFS(RESIDENTS!$BD:$BD,"YES",RESIDENTS!$AT:$AT,"&lt;="&amp;DX$40,RESIDENTS!$H:$H,"",RESIDENTS!$I:$I,"")+
COUNTIFS(RESIDENTS!$BD:$BD,"YES",RESIDENTS!$AT:$AT,"&lt;="&amp;DX$40,RESIDENTS!$H:$H,"",RESIDENTS!$I:$I,"&gt;="&amp;DX$39)+
COUNTIFS(RESIDENTS!$BD:$BD,"YES",RESIDENTS!$AT:$AT,"&lt;="&amp;DX$40,RESIDENTS!$H:$H,"&lt;="&amp;DX$40,RESIDENTS!$I:$I,"")+
COUNTIFS(RESIDENTS!$BD:$BD,"YES",RESIDENTS!$AT:$AT,"&lt;="&amp;DX$40,RESIDENTS!$H:$H,"&lt;="&amp;DX$40,RESIDENTS!$I:$I,"&gt;="&amp;DX$39))</f>
        <v/>
      </c>
      <c r="DY65" s="18" t="str">
        <f ca="1">IF(DY$40="","",COUNTIFS(RESIDENTS!$BD:$BD,"YES",RESIDENTS!$AT:$AT,"&lt;="&amp;DY$40,RESIDENTS!$H:$H,"",RESIDENTS!$I:$I,"")+
COUNTIFS(RESIDENTS!$BD:$BD,"YES",RESIDENTS!$AT:$AT,"&lt;="&amp;DY$40,RESIDENTS!$H:$H,"",RESIDENTS!$I:$I,"&gt;="&amp;DY$39)+
COUNTIFS(RESIDENTS!$BD:$BD,"YES",RESIDENTS!$AT:$AT,"&lt;="&amp;DY$40,RESIDENTS!$H:$H,"&lt;="&amp;DY$40,RESIDENTS!$I:$I,"")+
COUNTIFS(RESIDENTS!$BD:$BD,"YES",RESIDENTS!$AT:$AT,"&lt;="&amp;DY$40,RESIDENTS!$H:$H,"&lt;="&amp;DY$40,RESIDENTS!$I:$I,"&gt;="&amp;DY$39))</f>
        <v/>
      </c>
      <c r="DZ65" s="18" t="str">
        <f ca="1">IF(DZ$40="","",COUNTIFS(RESIDENTS!$BD:$BD,"YES",RESIDENTS!$AT:$AT,"&lt;="&amp;DZ$40,RESIDENTS!$H:$H,"",RESIDENTS!$I:$I,"")+
COUNTIFS(RESIDENTS!$BD:$BD,"YES",RESIDENTS!$AT:$AT,"&lt;="&amp;DZ$40,RESIDENTS!$H:$H,"",RESIDENTS!$I:$I,"&gt;="&amp;DZ$39)+
COUNTIFS(RESIDENTS!$BD:$BD,"YES",RESIDENTS!$AT:$AT,"&lt;="&amp;DZ$40,RESIDENTS!$H:$H,"&lt;="&amp;DZ$40,RESIDENTS!$I:$I,"")+
COUNTIFS(RESIDENTS!$BD:$BD,"YES",RESIDENTS!$AT:$AT,"&lt;="&amp;DZ$40,RESIDENTS!$H:$H,"&lt;="&amp;DZ$40,RESIDENTS!$I:$I,"&gt;="&amp;DZ$39))</f>
        <v/>
      </c>
      <c r="EA65" s="18" t="str">
        <f ca="1">IF(EA$40="","",COUNTIFS(RESIDENTS!$BD:$BD,"YES",RESIDENTS!$AT:$AT,"&lt;="&amp;EA$40,RESIDENTS!$H:$H,"",RESIDENTS!$I:$I,"")+
COUNTIFS(RESIDENTS!$BD:$BD,"YES",RESIDENTS!$AT:$AT,"&lt;="&amp;EA$40,RESIDENTS!$H:$H,"",RESIDENTS!$I:$I,"&gt;="&amp;EA$39)+
COUNTIFS(RESIDENTS!$BD:$BD,"YES",RESIDENTS!$AT:$AT,"&lt;="&amp;EA$40,RESIDENTS!$H:$H,"&lt;="&amp;EA$40,RESIDENTS!$I:$I,"")+
COUNTIFS(RESIDENTS!$BD:$BD,"YES",RESIDENTS!$AT:$AT,"&lt;="&amp;EA$40,RESIDENTS!$H:$H,"&lt;="&amp;EA$40,RESIDENTS!$I:$I,"&gt;="&amp;EA$39))</f>
        <v/>
      </c>
      <c r="EB65" s="18" t="str">
        <f ca="1">IF(EB$40="","",COUNTIFS(RESIDENTS!$BD:$BD,"YES",RESIDENTS!$AT:$AT,"&lt;="&amp;EB$40,RESIDENTS!$H:$H,"",RESIDENTS!$I:$I,"")+
COUNTIFS(RESIDENTS!$BD:$BD,"YES",RESIDENTS!$AT:$AT,"&lt;="&amp;EB$40,RESIDENTS!$H:$H,"",RESIDENTS!$I:$I,"&gt;="&amp;EB$39)+
COUNTIFS(RESIDENTS!$BD:$BD,"YES",RESIDENTS!$AT:$AT,"&lt;="&amp;EB$40,RESIDENTS!$H:$H,"&lt;="&amp;EB$40,RESIDENTS!$I:$I,"")+
COUNTIFS(RESIDENTS!$BD:$BD,"YES",RESIDENTS!$AT:$AT,"&lt;="&amp;EB$40,RESIDENTS!$H:$H,"&lt;="&amp;EB$40,RESIDENTS!$I:$I,"&gt;="&amp;EB$39))</f>
        <v/>
      </c>
      <c r="EC65" s="18" t="str">
        <f ca="1">IF(EC$40="","",COUNTIFS(RESIDENTS!$BD:$BD,"YES",RESIDENTS!$AT:$AT,"&lt;="&amp;EC$40,RESIDENTS!$H:$H,"",RESIDENTS!$I:$I,"")+
COUNTIFS(RESIDENTS!$BD:$BD,"YES",RESIDENTS!$AT:$AT,"&lt;="&amp;EC$40,RESIDENTS!$H:$H,"",RESIDENTS!$I:$I,"&gt;="&amp;EC$39)+
COUNTIFS(RESIDENTS!$BD:$BD,"YES",RESIDENTS!$AT:$AT,"&lt;="&amp;EC$40,RESIDENTS!$H:$H,"&lt;="&amp;EC$40,RESIDENTS!$I:$I,"")+
COUNTIFS(RESIDENTS!$BD:$BD,"YES",RESIDENTS!$AT:$AT,"&lt;="&amp;EC$40,RESIDENTS!$H:$H,"&lt;="&amp;EC$40,RESIDENTS!$I:$I,"&gt;="&amp;EC$39))</f>
        <v/>
      </c>
      <c r="ED65" s="18" t="str">
        <f ca="1">IF(ED$40="","",COUNTIFS(RESIDENTS!$BD:$BD,"YES",RESIDENTS!$AT:$AT,"&lt;="&amp;ED$40,RESIDENTS!$H:$H,"",RESIDENTS!$I:$I,"")+
COUNTIFS(RESIDENTS!$BD:$BD,"YES",RESIDENTS!$AT:$AT,"&lt;="&amp;ED$40,RESIDENTS!$H:$H,"",RESIDENTS!$I:$I,"&gt;="&amp;ED$39)+
COUNTIFS(RESIDENTS!$BD:$BD,"YES",RESIDENTS!$AT:$AT,"&lt;="&amp;ED$40,RESIDENTS!$H:$H,"&lt;="&amp;ED$40,RESIDENTS!$I:$I,"")+
COUNTIFS(RESIDENTS!$BD:$BD,"YES",RESIDENTS!$AT:$AT,"&lt;="&amp;ED$40,RESIDENTS!$H:$H,"&lt;="&amp;ED$40,RESIDENTS!$I:$I,"&gt;="&amp;ED$39))</f>
        <v/>
      </c>
      <c r="EE65" s="18" t="str">
        <f ca="1">IF(EE$40="","",COUNTIFS(RESIDENTS!$BD:$BD,"YES",RESIDENTS!$AT:$AT,"&lt;="&amp;EE$40,RESIDENTS!$H:$H,"",RESIDENTS!$I:$I,"")+
COUNTIFS(RESIDENTS!$BD:$BD,"YES",RESIDENTS!$AT:$AT,"&lt;="&amp;EE$40,RESIDENTS!$H:$H,"",RESIDENTS!$I:$I,"&gt;="&amp;EE$39)+
COUNTIFS(RESIDENTS!$BD:$BD,"YES",RESIDENTS!$AT:$AT,"&lt;="&amp;EE$40,RESIDENTS!$H:$H,"&lt;="&amp;EE$40,RESIDENTS!$I:$I,"")+
COUNTIFS(RESIDENTS!$BD:$BD,"YES",RESIDENTS!$AT:$AT,"&lt;="&amp;EE$40,RESIDENTS!$H:$H,"&lt;="&amp;EE$40,RESIDENTS!$I:$I,"&gt;="&amp;EE$39))</f>
        <v/>
      </c>
      <c r="EF65" s="18" t="str">
        <f ca="1">IF(EF$40="","",COUNTIFS(RESIDENTS!$BD:$BD,"YES",RESIDENTS!$AT:$AT,"&lt;="&amp;EF$40,RESIDENTS!$H:$H,"",RESIDENTS!$I:$I,"")+
COUNTIFS(RESIDENTS!$BD:$BD,"YES",RESIDENTS!$AT:$AT,"&lt;="&amp;EF$40,RESIDENTS!$H:$H,"",RESIDENTS!$I:$I,"&gt;="&amp;EF$39)+
COUNTIFS(RESIDENTS!$BD:$BD,"YES",RESIDENTS!$AT:$AT,"&lt;="&amp;EF$40,RESIDENTS!$H:$H,"&lt;="&amp;EF$40,RESIDENTS!$I:$I,"")+
COUNTIFS(RESIDENTS!$BD:$BD,"YES",RESIDENTS!$AT:$AT,"&lt;="&amp;EF$40,RESIDENTS!$H:$H,"&lt;="&amp;EF$40,RESIDENTS!$I:$I,"&gt;="&amp;EF$39))</f>
        <v/>
      </c>
      <c r="EG65" s="18" t="str">
        <f ca="1">IF(EG$40="","",COUNTIFS(RESIDENTS!$BD:$BD,"YES",RESIDENTS!$AT:$AT,"&lt;="&amp;EG$40,RESIDENTS!$H:$H,"",RESIDENTS!$I:$I,"")+
COUNTIFS(RESIDENTS!$BD:$BD,"YES",RESIDENTS!$AT:$AT,"&lt;="&amp;EG$40,RESIDENTS!$H:$H,"",RESIDENTS!$I:$I,"&gt;="&amp;EG$39)+
COUNTIFS(RESIDENTS!$BD:$BD,"YES",RESIDENTS!$AT:$AT,"&lt;="&amp;EG$40,RESIDENTS!$H:$H,"&lt;="&amp;EG$40,RESIDENTS!$I:$I,"")+
COUNTIFS(RESIDENTS!$BD:$BD,"YES",RESIDENTS!$AT:$AT,"&lt;="&amp;EG$40,RESIDENTS!$H:$H,"&lt;="&amp;EG$40,RESIDENTS!$I:$I,"&gt;="&amp;EG$39))</f>
        <v/>
      </c>
      <c r="EH65" s="18" t="str">
        <f ca="1">IF(EH$40="","",COUNTIFS(RESIDENTS!$BD:$BD,"YES",RESIDENTS!$AT:$AT,"&lt;="&amp;EH$40,RESIDENTS!$H:$H,"",RESIDENTS!$I:$I,"")+
COUNTIFS(RESIDENTS!$BD:$BD,"YES",RESIDENTS!$AT:$AT,"&lt;="&amp;EH$40,RESIDENTS!$H:$H,"",RESIDENTS!$I:$I,"&gt;="&amp;EH$39)+
COUNTIFS(RESIDENTS!$BD:$BD,"YES",RESIDENTS!$AT:$AT,"&lt;="&amp;EH$40,RESIDENTS!$H:$H,"&lt;="&amp;EH$40,RESIDENTS!$I:$I,"")+
COUNTIFS(RESIDENTS!$BD:$BD,"YES",RESIDENTS!$AT:$AT,"&lt;="&amp;EH$40,RESIDENTS!$H:$H,"&lt;="&amp;EH$40,RESIDENTS!$I:$I,"&gt;="&amp;EH$39))</f>
        <v/>
      </c>
      <c r="EI65" s="18" t="str">
        <f ca="1">IF(EI$40="","",COUNTIFS(RESIDENTS!$BD:$BD,"YES",RESIDENTS!$AT:$AT,"&lt;="&amp;EI$40,RESIDENTS!$H:$H,"",RESIDENTS!$I:$I,"")+
COUNTIFS(RESIDENTS!$BD:$BD,"YES",RESIDENTS!$AT:$AT,"&lt;="&amp;EI$40,RESIDENTS!$H:$H,"",RESIDENTS!$I:$I,"&gt;="&amp;EI$39)+
COUNTIFS(RESIDENTS!$BD:$BD,"YES",RESIDENTS!$AT:$AT,"&lt;="&amp;EI$40,RESIDENTS!$H:$H,"&lt;="&amp;EI$40,RESIDENTS!$I:$I,"")+
COUNTIFS(RESIDENTS!$BD:$BD,"YES",RESIDENTS!$AT:$AT,"&lt;="&amp;EI$40,RESIDENTS!$H:$H,"&lt;="&amp;EI$40,RESIDENTS!$I:$I,"&gt;="&amp;EI$39))</f>
        <v/>
      </c>
      <c r="EJ65" s="18" t="str">
        <f ca="1">IF(EJ$40="","",COUNTIFS(RESIDENTS!$BD:$BD,"YES",RESIDENTS!$AT:$AT,"&lt;="&amp;EJ$40,RESIDENTS!$H:$H,"",RESIDENTS!$I:$I,"")+
COUNTIFS(RESIDENTS!$BD:$BD,"YES",RESIDENTS!$AT:$AT,"&lt;="&amp;EJ$40,RESIDENTS!$H:$H,"",RESIDENTS!$I:$I,"&gt;="&amp;EJ$39)+
COUNTIFS(RESIDENTS!$BD:$BD,"YES",RESIDENTS!$AT:$AT,"&lt;="&amp;EJ$40,RESIDENTS!$H:$H,"&lt;="&amp;EJ$40,RESIDENTS!$I:$I,"")+
COUNTIFS(RESIDENTS!$BD:$BD,"YES",RESIDENTS!$AT:$AT,"&lt;="&amp;EJ$40,RESIDENTS!$H:$H,"&lt;="&amp;EJ$40,RESIDENTS!$I:$I,"&gt;="&amp;EJ$39))</f>
        <v/>
      </c>
      <c r="EK65" s="18" t="str">
        <f ca="1">IF(EK$40="","",COUNTIFS(RESIDENTS!$BD:$BD,"YES",RESIDENTS!$AT:$AT,"&lt;="&amp;EK$40,RESIDENTS!$H:$H,"",RESIDENTS!$I:$I,"")+
COUNTIFS(RESIDENTS!$BD:$BD,"YES",RESIDENTS!$AT:$AT,"&lt;="&amp;EK$40,RESIDENTS!$H:$H,"",RESIDENTS!$I:$I,"&gt;="&amp;EK$39)+
COUNTIFS(RESIDENTS!$BD:$BD,"YES",RESIDENTS!$AT:$AT,"&lt;="&amp;EK$40,RESIDENTS!$H:$H,"&lt;="&amp;EK$40,RESIDENTS!$I:$I,"")+
COUNTIFS(RESIDENTS!$BD:$BD,"YES",RESIDENTS!$AT:$AT,"&lt;="&amp;EK$40,RESIDENTS!$H:$H,"&lt;="&amp;EK$40,RESIDENTS!$I:$I,"&gt;="&amp;EK$39))</f>
        <v/>
      </c>
      <c r="EL65" s="18" t="str">
        <f ca="1">IF(EL$40="","",COUNTIFS(RESIDENTS!$BD:$BD,"YES",RESIDENTS!$AT:$AT,"&lt;="&amp;EL$40,RESIDENTS!$H:$H,"",RESIDENTS!$I:$I,"")+
COUNTIFS(RESIDENTS!$BD:$BD,"YES",RESIDENTS!$AT:$AT,"&lt;="&amp;EL$40,RESIDENTS!$H:$H,"",RESIDENTS!$I:$I,"&gt;="&amp;EL$39)+
COUNTIFS(RESIDENTS!$BD:$BD,"YES",RESIDENTS!$AT:$AT,"&lt;="&amp;EL$40,RESIDENTS!$H:$H,"&lt;="&amp;EL$40,RESIDENTS!$I:$I,"")+
COUNTIFS(RESIDENTS!$BD:$BD,"YES",RESIDENTS!$AT:$AT,"&lt;="&amp;EL$40,RESIDENTS!$H:$H,"&lt;="&amp;EL$40,RESIDENTS!$I:$I,"&gt;="&amp;EL$39))</f>
        <v/>
      </c>
      <c r="EM65" s="18" t="str">
        <f ca="1">IF(EM$40="","",COUNTIFS(RESIDENTS!$BD:$BD,"YES",RESIDENTS!$AT:$AT,"&lt;="&amp;EM$40,RESIDENTS!$H:$H,"",RESIDENTS!$I:$I,"")+
COUNTIFS(RESIDENTS!$BD:$BD,"YES",RESIDENTS!$AT:$AT,"&lt;="&amp;EM$40,RESIDENTS!$H:$H,"",RESIDENTS!$I:$I,"&gt;="&amp;EM$39)+
COUNTIFS(RESIDENTS!$BD:$BD,"YES",RESIDENTS!$AT:$AT,"&lt;="&amp;EM$40,RESIDENTS!$H:$H,"&lt;="&amp;EM$40,RESIDENTS!$I:$I,"")+
COUNTIFS(RESIDENTS!$BD:$BD,"YES",RESIDENTS!$AT:$AT,"&lt;="&amp;EM$40,RESIDENTS!$H:$H,"&lt;="&amp;EM$40,RESIDENTS!$I:$I,"&gt;="&amp;EM$39))</f>
        <v/>
      </c>
      <c r="EN65" s="18" t="str">
        <f ca="1">IF(EN$40="","",COUNTIFS(RESIDENTS!$BD:$BD,"YES",RESIDENTS!$AT:$AT,"&lt;="&amp;EN$40,RESIDENTS!$H:$H,"",RESIDENTS!$I:$I,"")+
COUNTIFS(RESIDENTS!$BD:$BD,"YES",RESIDENTS!$AT:$AT,"&lt;="&amp;EN$40,RESIDENTS!$H:$H,"",RESIDENTS!$I:$I,"&gt;="&amp;EN$39)+
COUNTIFS(RESIDENTS!$BD:$BD,"YES",RESIDENTS!$AT:$AT,"&lt;="&amp;EN$40,RESIDENTS!$H:$H,"&lt;="&amp;EN$40,RESIDENTS!$I:$I,"")+
COUNTIFS(RESIDENTS!$BD:$BD,"YES",RESIDENTS!$AT:$AT,"&lt;="&amp;EN$40,RESIDENTS!$H:$H,"&lt;="&amp;EN$40,RESIDENTS!$I:$I,"&gt;="&amp;EN$39))</f>
        <v/>
      </c>
      <c r="EO65" s="18" t="str">
        <f ca="1">IF(EO$40="","",COUNTIFS(RESIDENTS!$BD:$BD,"YES",RESIDENTS!$AT:$AT,"&lt;="&amp;EO$40,RESIDENTS!$H:$H,"",RESIDENTS!$I:$I,"")+
COUNTIFS(RESIDENTS!$BD:$BD,"YES",RESIDENTS!$AT:$AT,"&lt;="&amp;EO$40,RESIDENTS!$H:$H,"",RESIDENTS!$I:$I,"&gt;="&amp;EO$39)+
COUNTIFS(RESIDENTS!$BD:$BD,"YES",RESIDENTS!$AT:$AT,"&lt;="&amp;EO$40,RESIDENTS!$H:$H,"&lt;="&amp;EO$40,RESIDENTS!$I:$I,"")+
COUNTIFS(RESIDENTS!$BD:$BD,"YES",RESIDENTS!$AT:$AT,"&lt;="&amp;EO$40,RESIDENTS!$H:$H,"&lt;="&amp;EO$40,RESIDENTS!$I:$I,"&gt;="&amp;EO$39))</f>
        <v/>
      </c>
      <c r="EP65" s="18" t="str">
        <f ca="1">IF(EP$40="","",COUNTIFS(RESIDENTS!$BD:$BD,"YES",RESIDENTS!$AT:$AT,"&lt;="&amp;EP$40,RESIDENTS!$H:$H,"",RESIDENTS!$I:$I,"")+
COUNTIFS(RESIDENTS!$BD:$BD,"YES",RESIDENTS!$AT:$AT,"&lt;="&amp;EP$40,RESIDENTS!$H:$H,"",RESIDENTS!$I:$I,"&gt;="&amp;EP$39)+
COUNTIFS(RESIDENTS!$BD:$BD,"YES",RESIDENTS!$AT:$AT,"&lt;="&amp;EP$40,RESIDENTS!$H:$H,"&lt;="&amp;EP$40,RESIDENTS!$I:$I,"")+
COUNTIFS(RESIDENTS!$BD:$BD,"YES",RESIDENTS!$AT:$AT,"&lt;="&amp;EP$40,RESIDENTS!$H:$H,"&lt;="&amp;EP$40,RESIDENTS!$I:$I,"&gt;="&amp;EP$39))</f>
        <v/>
      </c>
      <c r="EQ65" s="18" t="str">
        <f ca="1">IF(EQ$40="","",COUNTIFS(RESIDENTS!$BD:$BD,"YES",RESIDENTS!$AT:$AT,"&lt;="&amp;EQ$40,RESIDENTS!$H:$H,"",RESIDENTS!$I:$I,"")+
COUNTIFS(RESIDENTS!$BD:$BD,"YES",RESIDENTS!$AT:$AT,"&lt;="&amp;EQ$40,RESIDENTS!$H:$H,"",RESIDENTS!$I:$I,"&gt;="&amp;EQ$39)+
COUNTIFS(RESIDENTS!$BD:$BD,"YES",RESIDENTS!$AT:$AT,"&lt;="&amp;EQ$40,RESIDENTS!$H:$H,"&lt;="&amp;EQ$40,RESIDENTS!$I:$I,"")+
COUNTIFS(RESIDENTS!$BD:$BD,"YES",RESIDENTS!$AT:$AT,"&lt;="&amp;EQ$40,RESIDENTS!$H:$H,"&lt;="&amp;EQ$40,RESIDENTS!$I:$I,"&gt;="&amp;EQ$39))</f>
        <v/>
      </c>
      <c r="ER65" s="18" t="str">
        <f ca="1">IF(ER$40="","",COUNTIFS(RESIDENTS!$BD:$BD,"YES",RESIDENTS!$AT:$AT,"&lt;="&amp;ER$40,RESIDENTS!$H:$H,"",RESIDENTS!$I:$I,"")+
COUNTIFS(RESIDENTS!$BD:$BD,"YES",RESIDENTS!$AT:$AT,"&lt;="&amp;ER$40,RESIDENTS!$H:$H,"",RESIDENTS!$I:$I,"&gt;="&amp;ER$39)+
COUNTIFS(RESIDENTS!$BD:$BD,"YES",RESIDENTS!$AT:$AT,"&lt;="&amp;ER$40,RESIDENTS!$H:$H,"&lt;="&amp;ER$40,RESIDENTS!$I:$I,"")+
COUNTIFS(RESIDENTS!$BD:$BD,"YES",RESIDENTS!$AT:$AT,"&lt;="&amp;ER$40,RESIDENTS!$H:$H,"&lt;="&amp;ER$40,RESIDENTS!$I:$I,"&gt;="&amp;ER$39))</f>
        <v/>
      </c>
      <c r="ES65" s="18" t="str">
        <f ca="1">IF(ES$40="","",COUNTIFS(RESIDENTS!$BD:$BD,"YES",RESIDENTS!$AT:$AT,"&lt;="&amp;ES$40,RESIDENTS!$H:$H,"",RESIDENTS!$I:$I,"")+
COUNTIFS(RESIDENTS!$BD:$BD,"YES",RESIDENTS!$AT:$AT,"&lt;="&amp;ES$40,RESIDENTS!$H:$H,"",RESIDENTS!$I:$I,"&gt;="&amp;ES$39)+
COUNTIFS(RESIDENTS!$BD:$BD,"YES",RESIDENTS!$AT:$AT,"&lt;="&amp;ES$40,RESIDENTS!$H:$H,"&lt;="&amp;ES$40,RESIDENTS!$I:$I,"")+
COUNTIFS(RESIDENTS!$BD:$BD,"YES",RESIDENTS!$AT:$AT,"&lt;="&amp;ES$40,RESIDENTS!$H:$H,"&lt;="&amp;ES$40,RESIDENTS!$I:$I,"&gt;="&amp;ES$39))</f>
        <v/>
      </c>
      <c r="ET65" s="18" t="str">
        <f ca="1">IF(ET$40="","",COUNTIFS(RESIDENTS!$BD:$BD,"YES",RESIDENTS!$AT:$AT,"&lt;="&amp;ET$40,RESIDENTS!$H:$H,"",RESIDENTS!$I:$I,"")+
COUNTIFS(RESIDENTS!$BD:$BD,"YES",RESIDENTS!$AT:$AT,"&lt;="&amp;ET$40,RESIDENTS!$H:$H,"",RESIDENTS!$I:$I,"&gt;="&amp;ET$39)+
COUNTIFS(RESIDENTS!$BD:$BD,"YES",RESIDENTS!$AT:$AT,"&lt;="&amp;ET$40,RESIDENTS!$H:$H,"&lt;="&amp;ET$40,RESIDENTS!$I:$I,"")+
COUNTIFS(RESIDENTS!$BD:$BD,"YES",RESIDENTS!$AT:$AT,"&lt;="&amp;ET$40,RESIDENTS!$H:$H,"&lt;="&amp;ET$40,RESIDENTS!$I:$I,"&gt;="&amp;ET$39))</f>
        <v/>
      </c>
      <c r="EU65" s="18" t="str">
        <f ca="1">IF(EU$40="","",COUNTIFS(RESIDENTS!$BD:$BD,"YES",RESIDENTS!$AT:$AT,"&lt;="&amp;EU$40,RESIDENTS!$H:$H,"",RESIDENTS!$I:$I,"")+
COUNTIFS(RESIDENTS!$BD:$BD,"YES",RESIDENTS!$AT:$AT,"&lt;="&amp;EU$40,RESIDENTS!$H:$H,"",RESIDENTS!$I:$I,"&gt;="&amp;EU$39)+
COUNTIFS(RESIDENTS!$BD:$BD,"YES",RESIDENTS!$AT:$AT,"&lt;="&amp;EU$40,RESIDENTS!$H:$H,"&lt;="&amp;EU$40,RESIDENTS!$I:$I,"")+
COUNTIFS(RESIDENTS!$BD:$BD,"YES",RESIDENTS!$AT:$AT,"&lt;="&amp;EU$40,RESIDENTS!$H:$H,"&lt;="&amp;EU$40,RESIDENTS!$I:$I,"&gt;="&amp;EU$39))</f>
        <v/>
      </c>
      <c r="EV65" s="18" t="str">
        <f ca="1">IF(EV$40="","",COUNTIFS(RESIDENTS!$BD:$BD,"YES",RESIDENTS!$AT:$AT,"&lt;="&amp;EV$40,RESIDENTS!$H:$H,"",RESIDENTS!$I:$I,"")+
COUNTIFS(RESIDENTS!$BD:$BD,"YES",RESIDENTS!$AT:$AT,"&lt;="&amp;EV$40,RESIDENTS!$H:$H,"",RESIDENTS!$I:$I,"&gt;="&amp;EV$39)+
COUNTIFS(RESIDENTS!$BD:$BD,"YES",RESIDENTS!$AT:$AT,"&lt;="&amp;EV$40,RESIDENTS!$H:$H,"&lt;="&amp;EV$40,RESIDENTS!$I:$I,"")+
COUNTIFS(RESIDENTS!$BD:$BD,"YES",RESIDENTS!$AT:$AT,"&lt;="&amp;EV$40,RESIDENTS!$H:$H,"&lt;="&amp;EV$40,RESIDENTS!$I:$I,"&gt;="&amp;EV$39))</f>
        <v/>
      </c>
      <c r="EW65" s="18" t="str">
        <f ca="1">IF(EW$40="","",COUNTIFS(RESIDENTS!$BD:$BD,"YES",RESIDENTS!$AT:$AT,"&lt;="&amp;EW$40,RESIDENTS!$H:$H,"",RESIDENTS!$I:$I,"")+
COUNTIFS(RESIDENTS!$BD:$BD,"YES",RESIDENTS!$AT:$AT,"&lt;="&amp;EW$40,RESIDENTS!$H:$H,"",RESIDENTS!$I:$I,"&gt;="&amp;EW$39)+
COUNTIFS(RESIDENTS!$BD:$BD,"YES",RESIDENTS!$AT:$AT,"&lt;="&amp;EW$40,RESIDENTS!$H:$H,"&lt;="&amp;EW$40,RESIDENTS!$I:$I,"")+
COUNTIFS(RESIDENTS!$BD:$BD,"YES",RESIDENTS!$AT:$AT,"&lt;="&amp;EW$40,RESIDENTS!$H:$H,"&lt;="&amp;EW$40,RESIDENTS!$I:$I,"&gt;="&amp;EW$39))</f>
        <v/>
      </c>
      <c r="EX65" s="18" t="str">
        <f ca="1">IF(EX$40="","",COUNTIFS(RESIDENTS!$BD:$BD,"YES",RESIDENTS!$AT:$AT,"&lt;="&amp;EX$40,RESIDENTS!$H:$H,"",RESIDENTS!$I:$I,"")+
COUNTIFS(RESIDENTS!$BD:$BD,"YES",RESIDENTS!$AT:$AT,"&lt;="&amp;EX$40,RESIDENTS!$H:$H,"",RESIDENTS!$I:$I,"&gt;="&amp;EX$39)+
COUNTIFS(RESIDENTS!$BD:$BD,"YES",RESIDENTS!$AT:$AT,"&lt;="&amp;EX$40,RESIDENTS!$H:$H,"&lt;="&amp;EX$40,RESIDENTS!$I:$I,"")+
COUNTIFS(RESIDENTS!$BD:$BD,"YES",RESIDENTS!$AT:$AT,"&lt;="&amp;EX$40,RESIDENTS!$H:$H,"&lt;="&amp;EX$40,RESIDENTS!$I:$I,"&gt;="&amp;EX$39))</f>
        <v/>
      </c>
      <c r="EY65" s="18" t="str">
        <f ca="1">IF(EY$40="","",COUNTIFS(RESIDENTS!$BD:$BD,"YES",RESIDENTS!$AT:$AT,"&lt;="&amp;EY$40,RESIDENTS!$H:$H,"",RESIDENTS!$I:$I,"")+
COUNTIFS(RESIDENTS!$BD:$BD,"YES",RESIDENTS!$AT:$AT,"&lt;="&amp;EY$40,RESIDENTS!$H:$H,"",RESIDENTS!$I:$I,"&gt;="&amp;EY$39)+
COUNTIFS(RESIDENTS!$BD:$BD,"YES",RESIDENTS!$AT:$AT,"&lt;="&amp;EY$40,RESIDENTS!$H:$H,"&lt;="&amp;EY$40,RESIDENTS!$I:$I,"")+
COUNTIFS(RESIDENTS!$BD:$BD,"YES",RESIDENTS!$AT:$AT,"&lt;="&amp;EY$40,RESIDENTS!$H:$H,"&lt;="&amp;EY$40,RESIDENTS!$I:$I,"&gt;="&amp;EY$39))</f>
        <v/>
      </c>
      <c r="EZ65" s="18" t="str">
        <f ca="1">IF(EZ$40="","",COUNTIFS(RESIDENTS!$BD:$BD,"YES",RESIDENTS!$AT:$AT,"&lt;="&amp;EZ$40,RESIDENTS!$H:$H,"",RESIDENTS!$I:$I,"")+
COUNTIFS(RESIDENTS!$BD:$BD,"YES",RESIDENTS!$AT:$AT,"&lt;="&amp;EZ$40,RESIDENTS!$H:$H,"",RESIDENTS!$I:$I,"&gt;="&amp;EZ$39)+
COUNTIFS(RESIDENTS!$BD:$BD,"YES",RESIDENTS!$AT:$AT,"&lt;="&amp;EZ$40,RESIDENTS!$H:$H,"&lt;="&amp;EZ$40,RESIDENTS!$I:$I,"")+
COUNTIFS(RESIDENTS!$BD:$BD,"YES",RESIDENTS!$AT:$AT,"&lt;="&amp;EZ$40,RESIDENTS!$H:$H,"&lt;="&amp;EZ$40,RESIDENTS!$I:$I,"&gt;="&amp;EZ$39))</f>
        <v/>
      </c>
      <c r="FA65" s="18" t="str">
        <f ca="1">IF(FA$40="","",COUNTIFS(RESIDENTS!$BD:$BD,"YES",RESIDENTS!$AT:$AT,"&lt;="&amp;FA$40,RESIDENTS!$H:$H,"",RESIDENTS!$I:$I,"")+
COUNTIFS(RESIDENTS!$BD:$BD,"YES",RESIDENTS!$AT:$AT,"&lt;="&amp;FA$40,RESIDENTS!$H:$H,"",RESIDENTS!$I:$I,"&gt;="&amp;FA$39)+
COUNTIFS(RESIDENTS!$BD:$BD,"YES",RESIDENTS!$AT:$AT,"&lt;="&amp;FA$40,RESIDENTS!$H:$H,"&lt;="&amp;FA$40,RESIDENTS!$I:$I,"")+
COUNTIFS(RESIDENTS!$BD:$BD,"YES",RESIDENTS!$AT:$AT,"&lt;="&amp;FA$40,RESIDENTS!$H:$H,"&lt;="&amp;FA$40,RESIDENTS!$I:$I,"&gt;="&amp;FA$39))</f>
        <v/>
      </c>
      <c r="FB65" s="18" t="str">
        <f ca="1">IF(FB$40="","",COUNTIFS(RESIDENTS!$BD:$BD,"YES",RESIDENTS!$AT:$AT,"&lt;="&amp;FB$40,RESIDENTS!$H:$H,"",RESIDENTS!$I:$I,"")+
COUNTIFS(RESIDENTS!$BD:$BD,"YES",RESIDENTS!$AT:$AT,"&lt;="&amp;FB$40,RESIDENTS!$H:$H,"",RESIDENTS!$I:$I,"&gt;="&amp;FB$39)+
COUNTIFS(RESIDENTS!$BD:$BD,"YES",RESIDENTS!$AT:$AT,"&lt;="&amp;FB$40,RESIDENTS!$H:$H,"&lt;="&amp;FB$40,RESIDENTS!$I:$I,"")+
COUNTIFS(RESIDENTS!$BD:$BD,"YES",RESIDENTS!$AT:$AT,"&lt;="&amp;FB$40,RESIDENTS!$H:$H,"&lt;="&amp;FB$40,RESIDENTS!$I:$I,"&gt;="&amp;FB$39))</f>
        <v/>
      </c>
      <c r="FC65" s="18" t="str">
        <f ca="1">IF(FC$40="","",COUNTIFS(RESIDENTS!$BD:$BD,"YES",RESIDENTS!$AT:$AT,"&lt;="&amp;FC$40,RESIDENTS!$H:$H,"",RESIDENTS!$I:$I,"")+
COUNTIFS(RESIDENTS!$BD:$BD,"YES",RESIDENTS!$AT:$AT,"&lt;="&amp;FC$40,RESIDENTS!$H:$H,"",RESIDENTS!$I:$I,"&gt;="&amp;FC$39)+
COUNTIFS(RESIDENTS!$BD:$BD,"YES",RESIDENTS!$AT:$AT,"&lt;="&amp;FC$40,RESIDENTS!$H:$H,"&lt;="&amp;FC$40,RESIDENTS!$I:$I,"")+
COUNTIFS(RESIDENTS!$BD:$BD,"YES",RESIDENTS!$AT:$AT,"&lt;="&amp;FC$40,RESIDENTS!$H:$H,"&lt;="&amp;FC$40,RESIDENTS!$I:$I,"&gt;="&amp;FC$39))</f>
        <v/>
      </c>
    </row>
    <row r="66" spans="1:159" ht="31.5">
      <c r="A66" s="24" t="s">
        <v>144</v>
      </c>
      <c r="B66" s="18">
        <f>IF(B$40="","",B50-B64)</f>
        <v>0</v>
      </c>
      <c r="C66" s="18">
        <f t="shared" ref="C66:BE66" ca="1" si="82">IF(C$40="","",C50-C64)</f>
        <v>0</v>
      </c>
      <c r="D66" s="18">
        <f t="shared" ca="1" si="82"/>
        <v>0</v>
      </c>
      <c r="E66" s="18">
        <f t="shared" ca="1" si="82"/>
        <v>0</v>
      </c>
      <c r="F66" s="18">
        <f t="shared" ca="1" si="82"/>
        <v>0</v>
      </c>
      <c r="G66" s="18">
        <f t="shared" ca="1" si="82"/>
        <v>0</v>
      </c>
      <c r="H66" s="18">
        <f t="shared" ca="1" si="82"/>
        <v>0</v>
      </c>
      <c r="I66" s="18">
        <f t="shared" ca="1" si="82"/>
        <v>0</v>
      </c>
      <c r="J66" s="18">
        <f t="shared" ca="1" si="82"/>
        <v>0</v>
      </c>
      <c r="K66" s="18">
        <f t="shared" ca="1" si="82"/>
        <v>0</v>
      </c>
      <c r="L66" s="18">
        <f t="shared" ca="1" si="82"/>
        <v>0</v>
      </c>
      <c r="M66" s="18">
        <f t="shared" ca="1" si="82"/>
        <v>0</v>
      </c>
      <c r="N66" s="18">
        <f t="shared" ca="1" si="82"/>
        <v>0</v>
      </c>
      <c r="O66" s="18">
        <f t="shared" ca="1" si="82"/>
        <v>0</v>
      </c>
      <c r="P66" s="18">
        <f t="shared" ca="1" si="82"/>
        <v>0</v>
      </c>
      <c r="Q66" s="18">
        <f t="shared" ca="1" si="82"/>
        <v>0</v>
      </c>
      <c r="R66" s="18">
        <f t="shared" ca="1" si="82"/>
        <v>0</v>
      </c>
      <c r="S66" s="18">
        <f t="shared" ca="1" si="82"/>
        <v>0</v>
      </c>
      <c r="T66" s="18">
        <f t="shared" ca="1" si="82"/>
        <v>0</v>
      </c>
      <c r="U66" s="18">
        <f t="shared" ca="1" si="82"/>
        <v>0</v>
      </c>
      <c r="V66" s="18">
        <f t="shared" ca="1" si="82"/>
        <v>0</v>
      </c>
      <c r="W66" s="18">
        <f t="shared" ca="1" si="82"/>
        <v>0</v>
      </c>
      <c r="X66" s="18">
        <f t="shared" ca="1" si="82"/>
        <v>0</v>
      </c>
      <c r="Y66" s="18">
        <f t="shared" ca="1" si="82"/>
        <v>0</v>
      </c>
      <c r="Z66" s="18">
        <f t="shared" ca="1" si="82"/>
        <v>0</v>
      </c>
      <c r="AA66" s="18">
        <f t="shared" ca="1" si="82"/>
        <v>0</v>
      </c>
      <c r="AB66" s="18">
        <f t="shared" ca="1" si="82"/>
        <v>0</v>
      </c>
      <c r="AC66" s="18">
        <f t="shared" ca="1" si="82"/>
        <v>0</v>
      </c>
      <c r="AD66" s="18">
        <f t="shared" ca="1" si="82"/>
        <v>0</v>
      </c>
      <c r="AE66" s="18">
        <f t="shared" ca="1" si="82"/>
        <v>0</v>
      </c>
      <c r="AF66" s="18">
        <f t="shared" ca="1" si="82"/>
        <v>0</v>
      </c>
      <c r="AG66" s="18">
        <f t="shared" ca="1" si="82"/>
        <v>0</v>
      </c>
      <c r="AH66" s="18">
        <f t="shared" ca="1" si="82"/>
        <v>0</v>
      </c>
      <c r="AI66" s="18">
        <f t="shared" ca="1" si="82"/>
        <v>0</v>
      </c>
      <c r="AJ66" s="18" t="str">
        <f t="shared" ca="1" si="82"/>
        <v/>
      </c>
      <c r="AK66" s="18" t="str">
        <f t="shared" ca="1" si="82"/>
        <v/>
      </c>
      <c r="AL66" s="18" t="str">
        <f t="shared" ca="1" si="82"/>
        <v/>
      </c>
      <c r="AM66" s="18" t="str">
        <f t="shared" ca="1" si="82"/>
        <v/>
      </c>
      <c r="AN66" s="18" t="str">
        <f t="shared" ca="1" si="82"/>
        <v/>
      </c>
      <c r="AO66" s="18" t="str">
        <f t="shared" ca="1" si="82"/>
        <v/>
      </c>
      <c r="AP66" s="18" t="str">
        <f t="shared" ca="1" si="82"/>
        <v/>
      </c>
      <c r="AQ66" s="18" t="str">
        <f t="shared" ca="1" si="82"/>
        <v/>
      </c>
      <c r="AR66" s="18" t="str">
        <f t="shared" ca="1" si="82"/>
        <v/>
      </c>
      <c r="AS66" s="18" t="str">
        <f t="shared" ca="1" si="82"/>
        <v/>
      </c>
      <c r="AT66" s="18" t="str">
        <f t="shared" ca="1" si="82"/>
        <v/>
      </c>
      <c r="AU66" s="18" t="str">
        <f t="shared" ca="1" si="82"/>
        <v/>
      </c>
      <c r="AV66" s="18" t="str">
        <f t="shared" ca="1" si="82"/>
        <v/>
      </c>
      <c r="AW66" s="18" t="str">
        <f t="shared" ca="1" si="82"/>
        <v/>
      </c>
      <c r="AX66" s="18" t="str">
        <f t="shared" ca="1" si="82"/>
        <v/>
      </c>
      <c r="AY66" s="18" t="str">
        <f t="shared" ca="1" si="82"/>
        <v/>
      </c>
      <c r="AZ66" s="18" t="str">
        <f t="shared" ca="1" si="82"/>
        <v/>
      </c>
      <c r="BA66" s="18" t="str">
        <f t="shared" ca="1" si="82"/>
        <v/>
      </c>
      <c r="BB66" s="18" t="str">
        <f t="shared" ca="1" si="82"/>
        <v/>
      </c>
      <c r="BC66" s="18" t="str">
        <f t="shared" ca="1" si="82"/>
        <v/>
      </c>
      <c r="BD66" s="18" t="str">
        <f t="shared" ca="1" si="82"/>
        <v/>
      </c>
      <c r="BE66" s="18" t="str">
        <f t="shared" ca="1" si="82"/>
        <v/>
      </c>
      <c r="BF66" s="18" t="str">
        <f t="shared" ref="BF66:DE66" ca="1" si="83">IF(BF$40="","",BF50-BF64)</f>
        <v/>
      </c>
      <c r="BG66" s="18" t="str">
        <f t="shared" ca="1" si="83"/>
        <v/>
      </c>
      <c r="BH66" s="18" t="str">
        <f t="shared" ca="1" si="83"/>
        <v/>
      </c>
      <c r="BI66" s="18" t="str">
        <f t="shared" ca="1" si="83"/>
        <v/>
      </c>
      <c r="BJ66" s="18" t="str">
        <f t="shared" ca="1" si="83"/>
        <v/>
      </c>
      <c r="BK66" s="18" t="str">
        <f t="shared" ca="1" si="83"/>
        <v/>
      </c>
      <c r="BL66" s="18" t="str">
        <f t="shared" ca="1" si="83"/>
        <v/>
      </c>
      <c r="BM66" s="18" t="str">
        <f t="shared" ca="1" si="83"/>
        <v/>
      </c>
      <c r="BN66" s="18" t="str">
        <f t="shared" ca="1" si="83"/>
        <v/>
      </c>
      <c r="BO66" s="18" t="str">
        <f t="shared" ca="1" si="83"/>
        <v/>
      </c>
      <c r="BP66" s="18" t="str">
        <f t="shared" ca="1" si="83"/>
        <v/>
      </c>
      <c r="BQ66" s="18" t="str">
        <f t="shared" ca="1" si="83"/>
        <v/>
      </c>
      <c r="BR66" s="18" t="str">
        <f t="shared" ca="1" si="83"/>
        <v/>
      </c>
      <c r="BS66" s="18" t="str">
        <f t="shared" ca="1" si="83"/>
        <v/>
      </c>
      <c r="BT66" s="18" t="str">
        <f t="shared" ca="1" si="83"/>
        <v/>
      </c>
      <c r="BU66" s="18" t="str">
        <f t="shared" ca="1" si="83"/>
        <v/>
      </c>
      <c r="BV66" s="18" t="str">
        <f t="shared" ca="1" si="83"/>
        <v/>
      </c>
      <c r="BW66" s="18" t="str">
        <f t="shared" ca="1" si="83"/>
        <v/>
      </c>
      <c r="BX66" s="18" t="str">
        <f t="shared" ca="1" si="83"/>
        <v/>
      </c>
      <c r="BY66" s="18" t="str">
        <f t="shared" ca="1" si="83"/>
        <v/>
      </c>
      <c r="BZ66" s="18" t="str">
        <f t="shared" ca="1" si="83"/>
        <v/>
      </c>
      <c r="CA66" s="18" t="str">
        <f t="shared" ca="1" si="83"/>
        <v/>
      </c>
      <c r="CB66" s="18" t="str">
        <f t="shared" ca="1" si="83"/>
        <v/>
      </c>
      <c r="CC66" s="18" t="str">
        <f t="shared" ca="1" si="83"/>
        <v/>
      </c>
      <c r="CD66" s="18" t="str">
        <f t="shared" ca="1" si="83"/>
        <v/>
      </c>
      <c r="CE66" s="18" t="str">
        <f t="shared" ca="1" si="83"/>
        <v/>
      </c>
      <c r="CF66" s="18" t="str">
        <f t="shared" ca="1" si="83"/>
        <v/>
      </c>
      <c r="CG66" s="18" t="str">
        <f t="shared" ca="1" si="83"/>
        <v/>
      </c>
      <c r="CH66" s="18" t="str">
        <f t="shared" ca="1" si="83"/>
        <v/>
      </c>
      <c r="CI66" s="18" t="str">
        <f t="shared" ca="1" si="83"/>
        <v/>
      </c>
      <c r="CJ66" s="18" t="str">
        <f t="shared" ca="1" si="83"/>
        <v/>
      </c>
      <c r="CK66" s="18" t="str">
        <f t="shared" ca="1" si="83"/>
        <v/>
      </c>
      <c r="CL66" s="18" t="str">
        <f t="shared" ca="1" si="83"/>
        <v/>
      </c>
      <c r="CM66" s="18" t="str">
        <f t="shared" ca="1" si="83"/>
        <v/>
      </c>
      <c r="CN66" s="18" t="str">
        <f t="shared" ca="1" si="83"/>
        <v/>
      </c>
      <c r="CO66" s="18" t="str">
        <f t="shared" ca="1" si="83"/>
        <v/>
      </c>
      <c r="CP66" s="18" t="str">
        <f t="shared" ca="1" si="83"/>
        <v/>
      </c>
      <c r="CQ66" s="18" t="str">
        <f t="shared" ca="1" si="83"/>
        <v/>
      </c>
      <c r="CR66" s="18" t="str">
        <f t="shared" ca="1" si="83"/>
        <v/>
      </c>
      <c r="CS66" s="18" t="str">
        <f t="shared" ca="1" si="83"/>
        <v/>
      </c>
      <c r="CT66" s="18" t="str">
        <f t="shared" ca="1" si="83"/>
        <v/>
      </c>
      <c r="CU66" s="18" t="str">
        <f t="shared" ca="1" si="83"/>
        <v/>
      </c>
      <c r="CV66" s="18" t="str">
        <f t="shared" ca="1" si="83"/>
        <v/>
      </c>
      <c r="CW66" s="18" t="str">
        <f t="shared" ca="1" si="83"/>
        <v/>
      </c>
      <c r="CX66" s="18" t="str">
        <f t="shared" ca="1" si="83"/>
        <v/>
      </c>
      <c r="CY66" s="18" t="str">
        <f t="shared" ca="1" si="83"/>
        <v/>
      </c>
      <c r="CZ66" s="18" t="str">
        <f t="shared" ca="1" si="83"/>
        <v/>
      </c>
      <c r="DA66" s="18" t="str">
        <f t="shared" ca="1" si="83"/>
        <v/>
      </c>
      <c r="DB66" s="18" t="str">
        <f t="shared" ca="1" si="83"/>
        <v/>
      </c>
      <c r="DC66" s="18" t="str">
        <f t="shared" ca="1" si="83"/>
        <v/>
      </c>
      <c r="DD66" s="18" t="str">
        <f t="shared" ca="1" si="83"/>
        <v/>
      </c>
      <c r="DE66" s="18" t="str">
        <f t="shared" ca="1" si="83"/>
        <v/>
      </c>
      <c r="DF66" s="18" t="str">
        <f t="shared" ref="DF66" ca="1" si="84">IF(DF$40="","",DF50-DF64)</f>
        <v/>
      </c>
      <c r="DG66" s="18" t="str">
        <f t="shared" ref="DG66:FC66" ca="1" si="85">IF(DG$40="","",DG50-DG64)</f>
        <v/>
      </c>
      <c r="DH66" s="18" t="str">
        <f t="shared" ca="1" si="85"/>
        <v/>
      </c>
      <c r="DI66" s="18" t="str">
        <f t="shared" ca="1" si="85"/>
        <v/>
      </c>
      <c r="DJ66" s="18" t="str">
        <f t="shared" ca="1" si="85"/>
        <v/>
      </c>
      <c r="DK66" s="18" t="str">
        <f t="shared" ca="1" si="85"/>
        <v/>
      </c>
      <c r="DL66" s="18" t="str">
        <f t="shared" ca="1" si="85"/>
        <v/>
      </c>
      <c r="DM66" s="18" t="str">
        <f t="shared" ca="1" si="85"/>
        <v/>
      </c>
      <c r="DN66" s="18" t="str">
        <f t="shared" ca="1" si="85"/>
        <v/>
      </c>
      <c r="DO66" s="18" t="str">
        <f t="shared" ca="1" si="85"/>
        <v/>
      </c>
      <c r="DP66" s="18" t="str">
        <f t="shared" ca="1" si="85"/>
        <v/>
      </c>
      <c r="DQ66" s="18" t="str">
        <f t="shared" ca="1" si="85"/>
        <v/>
      </c>
      <c r="DR66" s="18" t="str">
        <f t="shared" ca="1" si="85"/>
        <v/>
      </c>
      <c r="DS66" s="18" t="str">
        <f t="shared" ca="1" si="85"/>
        <v/>
      </c>
      <c r="DT66" s="18" t="str">
        <f t="shared" ca="1" si="85"/>
        <v/>
      </c>
      <c r="DU66" s="18" t="str">
        <f t="shared" ca="1" si="85"/>
        <v/>
      </c>
      <c r="DV66" s="18" t="str">
        <f t="shared" ca="1" si="85"/>
        <v/>
      </c>
      <c r="DW66" s="18" t="str">
        <f t="shared" ca="1" si="85"/>
        <v/>
      </c>
      <c r="DX66" s="18" t="str">
        <f t="shared" ca="1" si="85"/>
        <v/>
      </c>
      <c r="DY66" s="18" t="str">
        <f t="shared" ca="1" si="85"/>
        <v/>
      </c>
      <c r="DZ66" s="18" t="str">
        <f t="shared" ca="1" si="85"/>
        <v/>
      </c>
      <c r="EA66" s="18" t="str">
        <f t="shared" ca="1" si="85"/>
        <v/>
      </c>
      <c r="EB66" s="18" t="str">
        <f t="shared" ca="1" si="85"/>
        <v/>
      </c>
      <c r="EC66" s="18" t="str">
        <f t="shared" ca="1" si="85"/>
        <v/>
      </c>
      <c r="ED66" s="18" t="str">
        <f t="shared" ca="1" si="85"/>
        <v/>
      </c>
      <c r="EE66" s="18" t="str">
        <f t="shared" ca="1" si="85"/>
        <v/>
      </c>
      <c r="EF66" s="18" t="str">
        <f t="shared" ca="1" si="85"/>
        <v/>
      </c>
      <c r="EG66" s="18" t="str">
        <f t="shared" ca="1" si="85"/>
        <v/>
      </c>
      <c r="EH66" s="18" t="str">
        <f t="shared" ca="1" si="85"/>
        <v/>
      </c>
      <c r="EI66" s="18" t="str">
        <f t="shared" ca="1" si="85"/>
        <v/>
      </c>
      <c r="EJ66" s="18" t="str">
        <f t="shared" ca="1" si="85"/>
        <v/>
      </c>
      <c r="EK66" s="18" t="str">
        <f t="shared" ca="1" si="85"/>
        <v/>
      </c>
      <c r="EL66" s="18" t="str">
        <f t="shared" ca="1" si="85"/>
        <v/>
      </c>
      <c r="EM66" s="18" t="str">
        <f t="shared" ca="1" si="85"/>
        <v/>
      </c>
      <c r="EN66" s="18" t="str">
        <f t="shared" ca="1" si="85"/>
        <v/>
      </c>
      <c r="EO66" s="18" t="str">
        <f t="shared" ca="1" si="85"/>
        <v/>
      </c>
      <c r="EP66" s="18" t="str">
        <f t="shared" ca="1" si="85"/>
        <v/>
      </c>
      <c r="EQ66" s="18" t="str">
        <f t="shared" ca="1" si="85"/>
        <v/>
      </c>
      <c r="ER66" s="18" t="str">
        <f t="shared" ca="1" si="85"/>
        <v/>
      </c>
      <c r="ES66" s="18" t="str">
        <f t="shared" ca="1" si="85"/>
        <v/>
      </c>
      <c r="ET66" s="18" t="str">
        <f t="shared" ca="1" si="85"/>
        <v/>
      </c>
      <c r="EU66" s="18" t="str">
        <f t="shared" ca="1" si="85"/>
        <v/>
      </c>
      <c r="EV66" s="18" t="str">
        <f t="shared" ca="1" si="85"/>
        <v/>
      </c>
      <c r="EW66" s="18" t="str">
        <f t="shared" ca="1" si="85"/>
        <v/>
      </c>
      <c r="EX66" s="18" t="str">
        <f t="shared" ca="1" si="85"/>
        <v/>
      </c>
      <c r="EY66" s="18" t="str">
        <f t="shared" ca="1" si="85"/>
        <v/>
      </c>
      <c r="EZ66" s="18" t="str">
        <f t="shared" ca="1" si="85"/>
        <v/>
      </c>
      <c r="FA66" s="18" t="str">
        <f t="shared" ca="1" si="85"/>
        <v/>
      </c>
      <c r="FB66" s="18" t="str">
        <f t="shared" ca="1" si="85"/>
        <v/>
      </c>
      <c r="FC66" s="18" t="str">
        <f t="shared" ca="1" si="85"/>
        <v/>
      </c>
    </row>
    <row r="67" spans="1:159" ht="15.75">
      <c r="A67" s="24" t="s">
        <v>145</v>
      </c>
      <c r="B67" s="18">
        <f>IF(B$40="","",COUNTIFS(RESIDENTS!$AH:$AH,"Medical Contraindication",RESIDENTS!$AI:$AI,"&lt;="&amp;B$40,RESIDENTS!$H:$H,"",RESIDENTS!$I:$I,"")+
COUNTIFS(RESIDENTS!$AH:$AH,"Medical Contraindication",RESIDENTS!$AI:$AI,"&lt;="&amp;B$40,RESIDENTS!$H:$H,"",RESIDENTS!$I:$I,"&gt;="&amp;B$39)+
COUNTIFS(RESIDENTS!$AH:$AH,"Medical Contraindication",RESIDENTS!$AI:$AI,"&lt;="&amp;B$40,RESIDENTS!$H:$H,"&lt;="&amp;B$40,RESIDENTS!$I:$I,"")+
COUNTIFS(RESIDENTS!$AH:$AH,"Medical Contraindication",RESIDENTS!$AI:$AI,"&lt;="&amp;B$40,RESIDENTS!$H:$H,"&lt;="&amp;B$40,RESIDENTS!$I:$I,"&gt;="&amp;B$39))</f>
        <v>0</v>
      </c>
      <c r="C67" s="18">
        <f ca="1">IF(C$40="","",COUNTIFS(RESIDENTS!$AH:$AH,"Medical Contraindication",RESIDENTS!$AI:$AI,"&lt;="&amp;C$40,RESIDENTS!$H:$H,"",RESIDENTS!$I:$I,"")+
COUNTIFS(RESIDENTS!$AH:$AH,"Medical Contraindication",RESIDENTS!$AI:$AI,"&lt;="&amp;C$40,RESIDENTS!$H:$H,"",RESIDENTS!$I:$I,"&gt;="&amp;C$39)+
COUNTIFS(RESIDENTS!$AH:$AH,"Medical Contraindication",RESIDENTS!$AI:$AI,"&lt;="&amp;C$40,RESIDENTS!$H:$H,"&lt;="&amp;C$40,RESIDENTS!$I:$I,"")+
COUNTIFS(RESIDENTS!$AH:$AH,"Medical Contraindication",RESIDENTS!$AI:$AI,"&lt;="&amp;C$40,RESIDENTS!$H:$H,"&lt;="&amp;C$40,RESIDENTS!$I:$I,"&gt;="&amp;C$39))</f>
        <v>0</v>
      </c>
      <c r="D67" s="18">
        <f ca="1">IF(D$40="","",COUNTIFS(RESIDENTS!$AH:$AH,"Medical Contraindication",RESIDENTS!$AI:$AI,"&lt;="&amp;D$40,RESIDENTS!$H:$H,"",RESIDENTS!$I:$I,"")+
COUNTIFS(RESIDENTS!$AH:$AH,"Medical Contraindication",RESIDENTS!$AI:$AI,"&lt;="&amp;D$40,RESIDENTS!$H:$H,"",RESIDENTS!$I:$I,"&gt;="&amp;D$39)+
COUNTIFS(RESIDENTS!$AH:$AH,"Medical Contraindication",RESIDENTS!$AI:$AI,"&lt;="&amp;D$40,RESIDENTS!$H:$H,"&lt;="&amp;D$40,RESIDENTS!$I:$I,"")+
COUNTIFS(RESIDENTS!$AH:$AH,"Medical Contraindication",RESIDENTS!$AI:$AI,"&lt;="&amp;D$40,RESIDENTS!$H:$H,"&lt;="&amp;D$40,RESIDENTS!$I:$I,"&gt;="&amp;D$39))</f>
        <v>0</v>
      </c>
      <c r="E67" s="18">
        <f ca="1">IF(E$40="","",COUNTIFS(RESIDENTS!$AH:$AH,"Medical Contraindication",RESIDENTS!$AI:$AI,"&lt;="&amp;E$40,RESIDENTS!$H:$H,"",RESIDENTS!$I:$I,"")+
COUNTIFS(RESIDENTS!$AH:$AH,"Medical Contraindication",RESIDENTS!$AI:$AI,"&lt;="&amp;E$40,RESIDENTS!$H:$H,"",RESIDENTS!$I:$I,"&gt;="&amp;E$39)+
COUNTIFS(RESIDENTS!$AH:$AH,"Medical Contraindication",RESIDENTS!$AI:$AI,"&lt;="&amp;E$40,RESIDENTS!$H:$H,"&lt;="&amp;E$40,RESIDENTS!$I:$I,"")+
COUNTIFS(RESIDENTS!$AH:$AH,"Medical Contraindication",RESIDENTS!$AI:$AI,"&lt;="&amp;E$40,RESIDENTS!$H:$H,"&lt;="&amp;E$40,RESIDENTS!$I:$I,"&gt;="&amp;E$39))</f>
        <v>0</v>
      </c>
      <c r="F67" s="18">
        <f ca="1">IF(F$40="","",COUNTIFS(RESIDENTS!$AH:$AH,"Medical Contraindication",RESIDENTS!$AI:$AI,"&lt;="&amp;F$40,RESIDENTS!$H:$H,"",RESIDENTS!$I:$I,"")+
COUNTIFS(RESIDENTS!$AH:$AH,"Medical Contraindication",RESIDENTS!$AI:$AI,"&lt;="&amp;F$40,RESIDENTS!$H:$H,"",RESIDENTS!$I:$I,"&gt;="&amp;F$39)+
COUNTIFS(RESIDENTS!$AH:$AH,"Medical Contraindication",RESIDENTS!$AI:$AI,"&lt;="&amp;F$40,RESIDENTS!$H:$H,"&lt;="&amp;F$40,RESIDENTS!$I:$I,"")+
COUNTIFS(RESIDENTS!$AH:$AH,"Medical Contraindication",RESIDENTS!$AI:$AI,"&lt;="&amp;F$40,RESIDENTS!$H:$H,"&lt;="&amp;F$40,RESIDENTS!$I:$I,"&gt;="&amp;F$39))</f>
        <v>0</v>
      </c>
      <c r="G67" s="18">
        <f ca="1">IF(G$40="","",COUNTIFS(RESIDENTS!$AH:$AH,"Medical Contraindication",RESIDENTS!$AI:$AI,"&lt;="&amp;G$40,RESIDENTS!$H:$H,"",RESIDENTS!$I:$I,"")+
COUNTIFS(RESIDENTS!$AH:$AH,"Medical Contraindication",RESIDENTS!$AI:$AI,"&lt;="&amp;G$40,RESIDENTS!$H:$H,"",RESIDENTS!$I:$I,"&gt;="&amp;G$39)+
COUNTIFS(RESIDENTS!$AH:$AH,"Medical Contraindication",RESIDENTS!$AI:$AI,"&lt;="&amp;G$40,RESIDENTS!$H:$H,"&lt;="&amp;G$40,RESIDENTS!$I:$I,"")+
COUNTIFS(RESIDENTS!$AH:$AH,"Medical Contraindication",RESIDENTS!$AI:$AI,"&lt;="&amp;G$40,RESIDENTS!$H:$H,"&lt;="&amp;G$40,RESIDENTS!$I:$I,"&gt;="&amp;G$39))</f>
        <v>0</v>
      </c>
      <c r="H67" s="18">
        <f ca="1">IF(H$40="","",COUNTIFS(RESIDENTS!$AH:$AH,"Medical Contraindication",RESIDENTS!$AI:$AI,"&lt;="&amp;H$40,RESIDENTS!$H:$H,"",RESIDENTS!$I:$I,"")+
COUNTIFS(RESIDENTS!$AH:$AH,"Medical Contraindication",RESIDENTS!$AI:$AI,"&lt;="&amp;H$40,RESIDENTS!$H:$H,"",RESIDENTS!$I:$I,"&gt;="&amp;H$39)+
COUNTIFS(RESIDENTS!$AH:$AH,"Medical Contraindication",RESIDENTS!$AI:$AI,"&lt;="&amp;H$40,RESIDENTS!$H:$H,"&lt;="&amp;H$40,RESIDENTS!$I:$I,"")+
COUNTIFS(RESIDENTS!$AH:$AH,"Medical Contraindication",RESIDENTS!$AI:$AI,"&lt;="&amp;H$40,RESIDENTS!$H:$H,"&lt;="&amp;H$40,RESIDENTS!$I:$I,"&gt;="&amp;H$39))</f>
        <v>0</v>
      </c>
      <c r="I67" s="18">
        <f ca="1">IF(I$40="","",COUNTIFS(RESIDENTS!$AH:$AH,"Medical Contraindication",RESIDENTS!$AI:$AI,"&lt;="&amp;I$40,RESIDENTS!$H:$H,"",RESIDENTS!$I:$I,"")+
COUNTIFS(RESIDENTS!$AH:$AH,"Medical Contraindication",RESIDENTS!$AI:$AI,"&lt;="&amp;I$40,RESIDENTS!$H:$H,"",RESIDENTS!$I:$I,"&gt;="&amp;I$39)+
COUNTIFS(RESIDENTS!$AH:$AH,"Medical Contraindication",RESIDENTS!$AI:$AI,"&lt;="&amp;I$40,RESIDENTS!$H:$H,"&lt;="&amp;I$40,RESIDENTS!$I:$I,"")+
COUNTIFS(RESIDENTS!$AH:$AH,"Medical Contraindication",RESIDENTS!$AI:$AI,"&lt;="&amp;I$40,RESIDENTS!$H:$H,"&lt;="&amp;I$40,RESIDENTS!$I:$I,"&gt;="&amp;I$39))</f>
        <v>0</v>
      </c>
      <c r="J67" s="18">
        <f ca="1">IF(J$40="","",COUNTIFS(RESIDENTS!$AH:$AH,"Medical Contraindication",RESIDENTS!$AI:$AI,"&lt;="&amp;J$40,RESIDENTS!$H:$H,"",RESIDENTS!$I:$I,"")+
COUNTIFS(RESIDENTS!$AH:$AH,"Medical Contraindication",RESIDENTS!$AI:$AI,"&lt;="&amp;J$40,RESIDENTS!$H:$H,"",RESIDENTS!$I:$I,"&gt;="&amp;J$39)+
COUNTIFS(RESIDENTS!$AH:$AH,"Medical Contraindication",RESIDENTS!$AI:$AI,"&lt;="&amp;J$40,RESIDENTS!$H:$H,"&lt;="&amp;J$40,RESIDENTS!$I:$I,"")+
COUNTIFS(RESIDENTS!$AH:$AH,"Medical Contraindication",RESIDENTS!$AI:$AI,"&lt;="&amp;J$40,RESIDENTS!$H:$H,"&lt;="&amp;J$40,RESIDENTS!$I:$I,"&gt;="&amp;J$39))</f>
        <v>0</v>
      </c>
      <c r="K67" s="18">
        <f ca="1">IF(K$40="","",COUNTIFS(RESIDENTS!$AH:$AH,"Medical Contraindication",RESIDENTS!$AI:$AI,"&lt;="&amp;K$40,RESIDENTS!$H:$H,"",RESIDENTS!$I:$I,"")+
COUNTIFS(RESIDENTS!$AH:$AH,"Medical Contraindication",RESIDENTS!$AI:$AI,"&lt;="&amp;K$40,RESIDENTS!$H:$H,"",RESIDENTS!$I:$I,"&gt;="&amp;K$39)+
COUNTIFS(RESIDENTS!$AH:$AH,"Medical Contraindication",RESIDENTS!$AI:$AI,"&lt;="&amp;K$40,RESIDENTS!$H:$H,"&lt;="&amp;K$40,RESIDENTS!$I:$I,"")+
COUNTIFS(RESIDENTS!$AH:$AH,"Medical Contraindication",RESIDENTS!$AI:$AI,"&lt;="&amp;K$40,RESIDENTS!$H:$H,"&lt;="&amp;K$40,RESIDENTS!$I:$I,"&gt;="&amp;K$39))</f>
        <v>0</v>
      </c>
      <c r="L67" s="18">
        <f ca="1">IF(L$40="","",COUNTIFS(RESIDENTS!$AH:$AH,"Medical Contraindication",RESIDENTS!$AI:$AI,"&lt;="&amp;L$40,RESIDENTS!$H:$H,"",RESIDENTS!$I:$I,"")+
COUNTIFS(RESIDENTS!$AH:$AH,"Medical Contraindication",RESIDENTS!$AI:$AI,"&lt;="&amp;L$40,RESIDENTS!$H:$H,"",RESIDENTS!$I:$I,"&gt;="&amp;L$39)+
COUNTIFS(RESIDENTS!$AH:$AH,"Medical Contraindication",RESIDENTS!$AI:$AI,"&lt;="&amp;L$40,RESIDENTS!$H:$H,"&lt;="&amp;L$40,RESIDENTS!$I:$I,"")+
COUNTIFS(RESIDENTS!$AH:$AH,"Medical Contraindication",RESIDENTS!$AI:$AI,"&lt;="&amp;L$40,RESIDENTS!$H:$H,"&lt;="&amp;L$40,RESIDENTS!$I:$I,"&gt;="&amp;L$39))</f>
        <v>0</v>
      </c>
      <c r="M67" s="18">
        <f ca="1">IF(M$40="","",COUNTIFS(RESIDENTS!$AH:$AH,"Medical Contraindication",RESIDENTS!$AI:$AI,"&lt;="&amp;M$40,RESIDENTS!$H:$H,"",RESIDENTS!$I:$I,"")+
COUNTIFS(RESIDENTS!$AH:$AH,"Medical Contraindication",RESIDENTS!$AI:$AI,"&lt;="&amp;M$40,RESIDENTS!$H:$H,"",RESIDENTS!$I:$I,"&gt;="&amp;M$39)+
COUNTIFS(RESIDENTS!$AH:$AH,"Medical Contraindication",RESIDENTS!$AI:$AI,"&lt;="&amp;M$40,RESIDENTS!$H:$H,"&lt;="&amp;M$40,RESIDENTS!$I:$I,"")+
COUNTIFS(RESIDENTS!$AH:$AH,"Medical Contraindication",RESIDENTS!$AI:$AI,"&lt;="&amp;M$40,RESIDENTS!$H:$H,"&lt;="&amp;M$40,RESIDENTS!$I:$I,"&gt;="&amp;M$39))</f>
        <v>0</v>
      </c>
      <c r="N67" s="18">
        <f ca="1">IF(N$40="","",COUNTIFS(RESIDENTS!$AH:$AH,"Medical Contraindication",RESIDENTS!$AI:$AI,"&lt;="&amp;N$40,RESIDENTS!$H:$H,"",RESIDENTS!$I:$I,"")+
COUNTIFS(RESIDENTS!$AH:$AH,"Medical Contraindication",RESIDENTS!$AI:$AI,"&lt;="&amp;N$40,RESIDENTS!$H:$H,"",RESIDENTS!$I:$I,"&gt;="&amp;N$39)+
COUNTIFS(RESIDENTS!$AH:$AH,"Medical Contraindication",RESIDENTS!$AI:$AI,"&lt;="&amp;N$40,RESIDENTS!$H:$H,"&lt;="&amp;N$40,RESIDENTS!$I:$I,"")+
COUNTIFS(RESIDENTS!$AH:$AH,"Medical Contraindication",RESIDENTS!$AI:$AI,"&lt;="&amp;N$40,RESIDENTS!$H:$H,"&lt;="&amp;N$40,RESIDENTS!$I:$I,"&gt;="&amp;N$39))</f>
        <v>0</v>
      </c>
      <c r="O67" s="18">
        <f ca="1">IF(O$40="","",COUNTIFS(RESIDENTS!$AH:$AH,"Medical Contraindication",RESIDENTS!$AI:$AI,"&lt;="&amp;O$40,RESIDENTS!$H:$H,"",RESIDENTS!$I:$I,"")+
COUNTIFS(RESIDENTS!$AH:$AH,"Medical Contraindication",RESIDENTS!$AI:$AI,"&lt;="&amp;O$40,RESIDENTS!$H:$H,"",RESIDENTS!$I:$I,"&gt;="&amp;O$39)+
COUNTIFS(RESIDENTS!$AH:$AH,"Medical Contraindication",RESIDENTS!$AI:$AI,"&lt;="&amp;O$40,RESIDENTS!$H:$H,"&lt;="&amp;O$40,RESIDENTS!$I:$I,"")+
COUNTIFS(RESIDENTS!$AH:$AH,"Medical Contraindication",RESIDENTS!$AI:$AI,"&lt;="&amp;O$40,RESIDENTS!$H:$H,"&lt;="&amp;O$40,RESIDENTS!$I:$I,"&gt;="&amp;O$39))</f>
        <v>0</v>
      </c>
      <c r="P67" s="18">
        <f ca="1">IF(P$40="","",COUNTIFS(RESIDENTS!$AH:$AH,"Medical Contraindication",RESIDENTS!$AI:$AI,"&lt;="&amp;P$40,RESIDENTS!$H:$H,"",RESIDENTS!$I:$I,"")+
COUNTIFS(RESIDENTS!$AH:$AH,"Medical Contraindication",RESIDENTS!$AI:$AI,"&lt;="&amp;P$40,RESIDENTS!$H:$H,"",RESIDENTS!$I:$I,"&gt;="&amp;P$39)+
COUNTIFS(RESIDENTS!$AH:$AH,"Medical Contraindication",RESIDENTS!$AI:$AI,"&lt;="&amp;P$40,RESIDENTS!$H:$H,"&lt;="&amp;P$40,RESIDENTS!$I:$I,"")+
COUNTIFS(RESIDENTS!$AH:$AH,"Medical Contraindication",RESIDENTS!$AI:$AI,"&lt;="&amp;P$40,RESIDENTS!$H:$H,"&lt;="&amp;P$40,RESIDENTS!$I:$I,"&gt;="&amp;P$39))</f>
        <v>0</v>
      </c>
      <c r="Q67" s="18">
        <f ca="1">IF(Q$40="","",COUNTIFS(RESIDENTS!$AH:$AH,"Medical Contraindication",RESIDENTS!$AI:$AI,"&lt;="&amp;Q$40,RESIDENTS!$H:$H,"",RESIDENTS!$I:$I,"")+
COUNTIFS(RESIDENTS!$AH:$AH,"Medical Contraindication",RESIDENTS!$AI:$AI,"&lt;="&amp;Q$40,RESIDENTS!$H:$H,"",RESIDENTS!$I:$I,"&gt;="&amp;Q$39)+
COUNTIFS(RESIDENTS!$AH:$AH,"Medical Contraindication",RESIDENTS!$AI:$AI,"&lt;="&amp;Q$40,RESIDENTS!$H:$H,"&lt;="&amp;Q$40,RESIDENTS!$I:$I,"")+
COUNTIFS(RESIDENTS!$AH:$AH,"Medical Contraindication",RESIDENTS!$AI:$AI,"&lt;="&amp;Q$40,RESIDENTS!$H:$H,"&lt;="&amp;Q$40,RESIDENTS!$I:$I,"&gt;="&amp;Q$39))</f>
        <v>0</v>
      </c>
      <c r="R67" s="18">
        <f ca="1">IF(R$40="","",COUNTIFS(RESIDENTS!$AH:$AH,"Medical Contraindication",RESIDENTS!$AI:$AI,"&lt;="&amp;R$40,RESIDENTS!$H:$H,"",RESIDENTS!$I:$I,"")+
COUNTIFS(RESIDENTS!$AH:$AH,"Medical Contraindication",RESIDENTS!$AI:$AI,"&lt;="&amp;R$40,RESIDENTS!$H:$H,"",RESIDENTS!$I:$I,"&gt;="&amp;R$39)+
COUNTIFS(RESIDENTS!$AH:$AH,"Medical Contraindication",RESIDENTS!$AI:$AI,"&lt;="&amp;R$40,RESIDENTS!$H:$H,"&lt;="&amp;R$40,RESIDENTS!$I:$I,"")+
COUNTIFS(RESIDENTS!$AH:$AH,"Medical Contraindication",RESIDENTS!$AI:$AI,"&lt;="&amp;R$40,RESIDENTS!$H:$H,"&lt;="&amp;R$40,RESIDENTS!$I:$I,"&gt;="&amp;R$39))</f>
        <v>0</v>
      </c>
      <c r="S67" s="18">
        <f ca="1">IF(S$40="","",COUNTIFS(RESIDENTS!$AH:$AH,"Medical Contraindication",RESIDENTS!$AI:$AI,"&lt;="&amp;S$40,RESIDENTS!$H:$H,"",RESIDENTS!$I:$I,"")+
COUNTIFS(RESIDENTS!$AH:$AH,"Medical Contraindication",RESIDENTS!$AI:$AI,"&lt;="&amp;S$40,RESIDENTS!$H:$H,"",RESIDENTS!$I:$I,"&gt;="&amp;S$39)+
COUNTIFS(RESIDENTS!$AH:$AH,"Medical Contraindication",RESIDENTS!$AI:$AI,"&lt;="&amp;S$40,RESIDENTS!$H:$H,"&lt;="&amp;S$40,RESIDENTS!$I:$I,"")+
COUNTIFS(RESIDENTS!$AH:$AH,"Medical Contraindication",RESIDENTS!$AI:$AI,"&lt;="&amp;S$40,RESIDENTS!$H:$H,"&lt;="&amp;S$40,RESIDENTS!$I:$I,"&gt;="&amp;S$39))</f>
        <v>0</v>
      </c>
      <c r="T67" s="18">
        <f ca="1">IF(T$40="","",COUNTIFS(RESIDENTS!$AH:$AH,"Medical Contraindication",RESIDENTS!$AI:$AI,"&lt;="&amp;T$40,RESIDENTS!$H:$H,"",RESIDENTS!$I:$I,"")+
COUNTIFS(RESIDENTS!$AH:$AH,"Medical Contraindication",RESIDENTS!$AI:$AI,"&lt;="&amp;T$40,RESIDENTS!$H:$H,"",RESIDENTS!$I:$I,"&gt;="&amp;T$39)+
COUNTIFS(RESIDENTS!$AH:$AH,"Medical Contraindication",RESIDENTS!$AI:$AI,"&lt;="&amp;T$40,RESIDENTS!$H:$H,"&lt;="&amp;T$40,RESIDENTS!$I:$I,"")+
COUNTIFS(RESIDENTS!$AH:$AH,"Medical Contraindication",RESIDENTS!$AI:$AI,"&lt;="&amp;T$40,RESIDENTS!$H:$H,"&lt;="&amp;T$40,RESIDENTS!$I:$I,"&gt;="&amp;T$39))</f>
        <v>0</v>
      </c>
      <c r="U67" s="18">
        <f ca="1">IF(U$40="","",COUNTIFS(RESIDENTS!$AH:$AH,"Medical Contraindication",RESIDENTS!$AI:$AI,"&lt;="&amp;U$40,RESIDENTS!$H:$H,"",RESIDENTS!$I:$I,"")+
COUNTIFS(RESIDENTS!$AH:$AH,"Medical Contraindication",RESIDENTS!$AI:$AI,"&lt;="&amp;U$40,RESIDENTS!$H:$H,"",RESIDENTS!$I:$I,"&gt;="&amp;U$39)+
COUNTIFS(RESIDENTS!$AH:$AH,"Medical Contraindication",RESIDENTS!$AI:$AI,"&lt;="&amp;U$40,RESIDENTS!$H:$H,"&lt;="&amp;U$40,RESIDENTS!$I:$I,"")+
COUNTIFS(RESIDENTS!$AH:$AH,"Medical Contraindication",RESIDENTS!$AI:$AI,"&lt;="&amp;U$40,RESIDENTS!$H:$H,"&lt;="&amp;U$40,RESIDENTS!$I:$I,"&gt;="&amp;U$39))</f>
        <v>0</v>
      </c>
      <c r="V67" s="18">
        <f ca="1">IF(V$40="","",COUNTIFS(RESIDENTS!$AH:$AH,"Medical Contraindication",RESIDENTS!$AI:$AI,"&lt;="&amp;V$40,RESIDENTS!$H:$H,"",RESIDENTS!$I:$I,"")+
COUNTIFS(RESIDENTS!$AH:$AH,"Medical Contraindication",RESIDENTS!$AI:$AI,"&lt;="&amp;V$40,RESIDENTS!$H:$H,"",RESIDENTS!$I:$I,"&gt;="&amp;V$39)+
COUNTIFS(RESIDENTS!$AH:$AH,"Medical Contraindication",RESIDENTS!$AI:$AI,"&lt;="&amp;V$40,RESIDENTS!$H:$H,"&lt;="&amp;V$40,RESIDENTS!$I:$I,"")+
COUNTIFS(RESIDENTS!$AH:$AH,"Medical Contraindication",RESIDENTS!$AI:$AI,"&lt;="&amp;V$40,RESIDENTS!$H:$H,"&lt;="&amp;V$40,RESIDENTS!$I:$I,"&gt;="&amp;V$39))</f>
        <v>0</v>
      </c>
      <c r="W67" s="18">
        <f ca="1">IF(W$40="","",COUNTIFS(RESIDENTS!$AH:$AH,"Medical Contraindication",RESIDENTS!$AI:$AI,"&lt;="&amp;W$40,RESIDENTS!$H:$H,"",RESIDENTS!$I:$I,"")+
COUNTIFS(RESIDENTS!$AH:$AH,"Medical Contraindication",RESIDENTS!$AI:$AI,"&lt;="&amp;W$40,RESIDENTS!$H:$H,"",RESIDENTS!$I:$I,"&gt;="&amp;W$39)+
COUNTIFS(RESIDENTS!$AH:$AH,"Medical Contraindication",RESIDENTS!$AI:$AI,"&lt;="&amp;W$40,RESIDENTS!$H:$H,"&lt;="&amp;W$40,RESIDENTS!$I:$I,"")+
COUNTIFS(RESIDENTS!$AH:$AH,"Medical Contraindication",RESIDENTS!$AI:$AI,"&lt;="&amp;W$40,RESIDENTS!$H:$H,"&lt;="&amp;W$40,RESIDENTS!$I:$I,"&gt;="&amp;W$39))</f>
        <v>0</v>
      </c>
      <c r="X67" s="18">
        <f ca="1">IF(X$40="","",COUNTIFS(RESIDENTS!$AH:$AH,"Medical Contraindication",RESIDENTS!$AI:$AI,"&lt;="&amp;X$40,RESIDENTS!$H:$H,"",RESIDENTS!$I:$I,"")+
COUNTIFS(RESIDENTS!$AH:$AH,"Medical Contraindication",RESIDENTS!$AI:$AI,"&lt;="&amp;X$40,RESIDENTS!$H:$H,"",RESIDENTS!$I:$I,"&gt;="&amp;X$39)+
COUNTIFS(RESIDENTS!$AH:$AH,"Medical Contraindication",RESIDENTS!$AI:$AI,"&lt;="&amp;X$40,RESIDENTS!$H:$H,"&lt;="&amp;X$40,RESIDENTS!$I:$I,"")+
COUNTIFS(RESIDENTS!$AH:$AH,"Medical Contraindication",RESIDENTS!$AI:$AI,"&lt;="&amp;X$40,RESIDENTS!$H:$H,"&lt;="&amp;X$40,RESIDENTS!$I:$I,"&gt;="&amp;X$39))</f>
        <v>0</v>
      </c>
      <c r="Y67" s="18">
        <f ca="1">IF(Y$40="","",COUNTIFS(RESIDENTS!$AH:$AH,"Medical Contraindication",RESIDENTS!$AI:$AI,"&lt;="&amp;Y$40,RESIDENTS!$H:$H,"",RESIDENTS!$I:$I,"")+
COUNTIFS(RESIDENTS!$AH:$AH,"Medical Contraindication",RESIDENTS!$AI:$AI,"&lt;="&amp;Y$40,RESIDENTS!$H:$H,"",RESIDENTS!$I:$I,"&gt;="&amp;Y$39)+
COUNTIFS(RESIDENTS!$AH:$AH,"Medical Contraindication",RESIDENTS!$AI:$AI,"&lt;="&amp;Y$40,RESIDENTS!$H:$H,"&lt;="&amp;Y$40,RESIDENTS!$I:$I,"")+
COUNTIFS(RESIDENTS!$AH:$AH,"Medical Contraindication",RESIDENTS!$AI:$AI,"&lt;="&amp;Y$40,RESIDENTS!$H:$H,"&lt;="&amp;Y$40,RESIDENTS!$I:$I,"&gt;="&amp;Y$39))</f>
        <v>0</v>
      </c>
      <c r="Z67" s="18">
        <f ca="1">IF(Z$40="","",COUNTIFS(RESIDENTS!$AH:$AH,"Medical Contraindication",RESIDENTS!$AI:$AI,"&lt;="&amp;Z$40,RESIDENTS!$H:$H,"",RESIDENTS!$I:$I,"")+
COUNTIFS(RESIDENTS!$AH:$AH,"Medical Contraindication",RESIDENTS!$AI:$AI,"&lt;="&amp;Z$40,RESIDENTS!$H:$H,"",RESIDENTS!$I:$I,"&gt;="&amp;Z$39)+
COUNTIFS(RESIDENTS!$AH:$AH,"Medical Contraindication",RESIDENTS!$AI:$AI,"&lt;="&amp;Z$40,RESIDENTS!$H:$H,"&lt;="&amp;Z$40,RESIDENTS!$I:$I,"")+
COUNTIFS(RESIDENTS!$AH:$AH,"Medical Contraindication",RESIDENTS!$AI:$AI,"&lt;="&amp;Z$40,RESIDENTS!$H:$H,"&lt;="&amp;Z$40,RESIDENTS!$I:$I,"&gt;="&amp;Z$39))</f>
        <v>0</v>
      </c>
      <c r="AA67" s="18">
        <f ca="1">IF(AA$40="","",COUNTIFS(RESIDENTS!$AH:$AH,"Medical Contraindication",RESIDENTS!$AI:$AI,"&lt;="&amp;AA$40,RESIDENTS!$H:$H,"",RESIDENTS!$I:$I,"")+
COUNTIFS(RESIDENTS!$AH:$AH,"Medical Contraindication",RESIDENTS!$AI:$AI,"&lt;="&amp;AA$40,RESIDENTS!$H:$H,"",RESIDENTS!$I:$I,"&gt;="&amp;AA$39)+
COUNTIFS(RESIDENTS!$AH:$AH,"Medical Contraindication",RESIDENTS!$AI:$AI,"&lt;="&amp;AA$40,RESIDENTS!$H:$H,"&lt;="&amp;AA$40,RESIDENTS!$I:$I,"")+
COUNTIFS(RESIDENTS!$AH:$AH,"Medical Contraindication",RESIDENTS!$AI:$AI,"&lt;="&amp;AA$40,RESIDENTS!$H:$H,"&lt;="&amp;AA$40,RESIDENTS!$I:$I,"&gt;="&amp;AA$39))</f>
        <v>0</v>
      </c>
      <c r="AB67" s="18">
        <f ca="1">IF(AB$40="","",COUNTIFS(RESIDENTS!$AH:$AH,"Medical Contraindication",RESIDENTS!$AI:$AI,"&lt;="&amp;AB$40,RESIDENTS!$H:$H,"",RESIDENTS!$I:$I,"")+
COUNTIFS(RESIDENTS!$AH:$AH,"Medical Contraindication",RESIDENTS!$AI:$AI,"&lt;="&amp;AB$40,RESIDENTS!$H:$H,"",RESIDENTS!$I:$I,"&gt;="&amp;AB$39)+
COUNTIFS(RESIDENTS!$AH:$AH,"Medical Contraindication",RESIDENTS!$AI:$AI,"&lt;="&amp;AB$40,RESIDENTS!$H:$H,"&lt;="&amp;AB$40,RESIDENTS!$I:$I,"")+
COUNTIFS(RESIDENTS!$AH:$AH,"Medical Contraindication",RESIDENTS!$AI:$AI,"&lt;="&amp;AB$40,RESIDENTS!$H:$H,"&lt;="&amp;AB$40,RESIDENTS!$I:$I,"&gt;="&amp;AB$39))</f>
        <v>0</v>
      </c>
      <c r="AC67" s="18">
        <f ca="1">IF(AC$40="","",COUNTIFS(RESIDENTS!$AH:$AH,"Medical Contraindication",RESIDENTS!$AI:$AI,"&lt;="&amp;AC$40,RESIDENTS!$H:$H,"",RESIDENTS!$I:$I,"")+
COUNTIFS(RESIDENTS!$AH:$AH,"Medical Contraindication",RESIDENTS!$AI:$AI,"&lt;="&amp;AC$40,RESIDENTS!$H:$H,"",RESIDENTS!$I:$I,"&gt;="&amp;AC$39)+
COUNTIFS(RESIDENTS!$AH:$AH,"Medical Contraindication",RESIDENTS!$AI:$AI,"&lt;="&amp;AC$40,RESIDENTS!$H:$H,"&lt;="&amp;AC$40,RESIDENTS!$I:$I,"")+
COUNTIFS(RESIDENTS!$AH:$AH,"Medical Contraindication",RESIDENTS!$AI:$AI,"&lt;="&amp;AC$40,RESIDENTS!$H:$H,"&lt;="&amp;AC$40,RESIDENTS!$I:$I,"&gt;="&amp;AC$39))</f>
        <v>0</v>
      </c>
      <c r="AD67" s="18">
        <f ca="1">IF(AD$40="","",COUNTIFS(RESIDENTS!$AH:$AH,"Medical Contraindication",RESIDENTS!$AI:$AI,"&lt;="&amp;AD$40,RESIDENTS!$H:$H,"",RESIDENTS!$I:$I,"")+
COUNTIFS(RESIDENTS!$AH:$AH,"Medical Contraindication",RESIDENTS!$AI:$AI,"&lt;="&amp;AD$40,RESIDENTS!$H:$H,"",RESIDENTS!$I:$I,"&gt;="&amp;AD$39)+
COUNTIFS(RESIDENTS!$AH:$AH,"Medical Contraindication",RESIDENTS!$AI:$AI,"&lt;="&amp;AD$40,RESIDENTS!$H:$H,"&lt;="&amp;AD$40,RESIDENTS!$I:$I,"")+
COUNTIFS(RESIDENTS!$AH:$AH,"Medical Contraindication",RESIDENTS!$AI:$AI,"&lt;="&amp;AD$40,RESIDENTS!$H:$H,"&lt;="&amp;AD$40,RESIDENTS!$I:$I,"&gt;="&amp;AD$39))</f>
        <v>0</v>
      </c>
      <c r="AE67" s="18">
        <f ca="1">IF(AE$40="","",COUNTIFS(RESIDENTS!$AH:$AH,"Medical Contraindication",RESIDENTS!$AI:$AI,"&lt;="&amp;AE$40,RESIDENTS!$H:$H,"",RESIDENTS!$I:$I,"")+
COUNTIFS(RESIDENTS!$AH:$AH,"Medical Contraindication",RESIDENTS!$AI:$AI,"&lt;="&amp;AE$40,RESIDENTS!$H:$H,"",RESIDENTS!$I:$I,"&gt;="&amp;AE$39)+
COUNTIFS(RESIDENTS!$AH:$AH,"Medical Contraindication",RESIDENTS!$AI:$AI,"&lt;="&amp;AE$40,RESIDENTS!$H:$H,"&lt;="&amp;AE$40,RESIDENTS!$I:$I,"")+
COUNTIFS(RESIDENTS!$AH:$AH,"Medical Contraindication",RESIDENTS!$AI:$AI,"&lt;="&amp;AE$40,RESIDENTS!$H:$H,"&lt;="&amp;AE$40,RESIDENTS!$I:$I,"&gt;="&amp;AE$39))</f>
        <v>0</v>
      </c>
      <c r="AF67" s="18">
        <f ca="1">IF(AF$40="","",COUNTIFS(RESIDENTS!$AH:$AH,"Medical Contraindication",RESIDENTS!$AI:$AI,"&lt;="&amp;AF$40,RESIDENTS!$H:$H,"",RESIDENTS!$I:$I,"")+
COUNTIFS(RESIDENTS!$AH:$AH,"Medical Contraindication",RESIDENTS!$AI:$AI,"&lt;="&amp;AF$40,RESIDENTS!$H:$H,"",RESIDENTS!$I:$I,"&gt;="&amp;AF$39)+
COUNTIFS(RESIDENTS!$AH:$AH,"Medical Contraindication",RESIDENTS!$AI:$AI,"&lt;="&amp;AF$40,RESIDENTS!$H:$H,"&lt;="&amp;AF$40,RESIDENTS!$I:$I,"")+
COUNTIFS(RESIDENTS!$AH:$AH,"Medical Contraindication",RESIDENTS!$AI:$AI,"&lt;="&amp;AF$40,RESIDENTS!$H:$H,"&lt;="&amp;AF$40,RESIDENTS!$I:$I,"&gt;="&amp;AF$39))</f>
        <v>0</v>
      </c>
      <c r="AG67" s="18">
        <f ca="1">IF(AG$40="","",COUNTIFS(RESIDENTS!$AH:$AH,"Medical Contraindication",RESIDENTS!$AI:$AI,"&lt;="&amp;AG$40,RESIDENTS!$H:$H,"",RESIDENTS!$I:$I,"")+
COUNTIFS(RESIDENTS!$AH:$AH,"Medical Contraindication",RESIDENTS!$AI:$AI,"&lt;="&amp;AG$40,RESIDENTS!$H:$H,"",RESIDENTS!$I:$I,"&gt;="&amp;AG$39)+
COUNTIFS(RESIDENTS!$AH:$AH,"Medical Contraindication",RESIDENTS!$AI:$AI,"&lt;="&amp;AG$40,RESIDENTS!$H:$H,"&lt;="&amp;AG$40,RESIDENTS!$I:$I,"")+
COUNTIFS(RESIDENTS!$AH:$AH,"Medical Contraindication",RESIDENTS!$AI:$AI,"&lt;="&amp;AG$40,RESIDENTS!$H:$H,"&lt;="&amp;AG$40,RESIDENTS!$I:$I,"&gt;="&amp;AG$39))</f>
        <v>0</v>
      </c>
      <c r="AH67" s="18">
        <f ca="1">IF(AH$40="","",COUNTIFS(RESIDENTS!$AH:$AH,"Medical Contraindication",RESIDENTS!$AI:$AI,"&lt;="&amp;AH$40,RESIDENTS!$H:$H,"",RESIDENTS!$I:$I,"")+
COUNTIFS(RESIDENTS!$AH:$AH,"Medical Contraindication",RESIDENTS!$AI:$AI,"&lt;="&amp;AH$40,RESIDENTS!$H:$H,"",RESIDENTS!$I:$I,"&gt;="&amp;AH$39)+
COUNTIFS(RESIDENTS!$AH:$AH,"Medical Contraindication",RESIDENTS!$AI:$AI,"&lt;="&amp;AH$40,RESIDENTS!$H:$H,"&lt;="&amp;AH$40,RESIDENTS!$I:$I,"")+
COUNTIFS(RESIDENTS!$AH:$AH,"Medical Contraindication",RESIDENTS!$AI:$AI,"&lt;="&amp;AH$40,RESIDENTS!$H:$H,"&lt;="&amp;AH$40,RESIDENTS!$I:$I,"&gt;="&amp;AH$39))</f>
        <v>0</v>
      </c>
      <c r="AI67" s="18">
        <f ca="1">IF(AI$40="","",COUNTIFS(RESIDENTS!$AH:$AH,"Medical Contraindication",RESIDENTS!$AI:$AI,"&lt;="&amp;AI$40,RESIDENTS!$H:$H,"",RESIDENTS!$I:$I,"")+
COUNTIFS(RESIDENTS!$AH:$AH,"Medical Contraindication",RESIDENTS!$AI:$AI,"&lt;="&amp;AI$40,RESIDENTS!$H:$H,"",RESIDENTS!$I:$I,"&gt;="&amp;AI$39)+
COUNTIFS(RESIDENTS!$AH:$AH,"Medical Contraindication",RESIDENTS!$AI:$AI,"&lt;="&amp;AI$40,RESIDENTS!$H:$H,"&lt;="&amp;AI$40,RESIDENTS!$I:$I,"")+
COUNTIFS(RESIDENTS!$AH:$AH,"Medical Contraindication",RESIDENTS!$AI:$AI,"&lt;="&amp;AI$40,RESIDENTS!$H:$H,"&lt;="&amp;AI$40,RESIDENTS!$I:$I,"&gt;="&amp;AI$39))</f>
        <v>0</v>
      </c>
      <c r="AJ67" s="18" t="str">
        <f ca="1">IF(AJ$40="","",COUNTIFS(RESIDENTS!$AH:$AH,"Medical Contraindication",RESIDENTS!$AI:$AI,"&lt;="&amp;AJ$40,RESIDENTS!$H:$H,"",RESIDENTS!$I:$I,"")+
COUNTIFS(RESIDENTS!$AH:$AH,"Medical Contraindication",RESIDENTS!$AI:$AI,"&lt;="&amp;AJ$40,RESIDENTS!$H:$H,"",RESIDENTS!$I:$I,"&gt;="&amp;AJ$39)+
COUNTIFS(RESIDENTS!$AH:$AH,"Medical Contraindication",RESIDENTS!$AI:$AI,"&lt;="&amp;AJ$40,RESIDENTS!$H:$H,"&lt;="&amp;AJ$40,RESIDENTS!$I:$I,"")+
COUNTIFS(RESIDENTS!$AH:$AH,"Medical Contraindication",RESIDENTS!$AI:$AI,"&lt;="&amp;AJ$40,RESIDENTS!$H:$H,"&lt;="&amp;AJ$40,RESIDENTS!$I:$I,"&gt;="&amp;AJ$39))</f>
        <v/>
      </c>
      <c r="AK67" s="18" t="str">
        <f ca="1">IF(AK$40="","",COUNTIFS(RESIDENTS!$AH:$AH,"Medical Contraindication",RESIDENTS!$AI:$AI,"&lt;="&amp;AK$40,RESIDENTS!$H:$H,"",RESIDENTS!$I:$I,"")+
COUNTIFS(RESIDENTS!$AH:$AH,"Medical Contraindication",RESIDENTS!$AI:$AI,"&lt;="&amp;AK$40,RESIDENTS!$H:$H,"",RESIDENTS!$I:$I,"&gt;="&amp;AK$39)+
COUNTIFS(RESIDENTS!$AH:$AH,"Medical Contraindication",RESIDENTS!$AI:$AI,"&lt;="&amp;AK$40,RESIDENTS!$H:$H,"&lt;="&amp;AK$40,RESIDENTS!$I:$I,"")+
COUNTIFS(RESIDENTS!$AH:$AH,"Medical Contraindication",RESIDENTS!$AI:$AI,"&lt;="&amp;AK$40,RESIDENTS!$H:$H,"&lt;="&amp;AK$40,RESIDENTS!$I:$I,"&gt;="&amp;AK$39))</f>
        <v/>
      </c>
      <c r="AL67" s="18" t="str">
        <f ca="1">IF(AL$40="","",COUNTIFS(RESIDENTS!$AH:$AH,"Medical Contraindication",RESIDENTS!$AI:$AI,"&lt;="&amp;AL$40,RESIDENTS!$H:$H,"",RESIDENTS!$I:$I,"")+
COUNTIFS(RESIDENTS!$AH:$AH,"Medical Contraindication",RESIDENTS!$AI:$AI,"&lt;="&amp;AL$40,RESIDENTS!$H:$H,"",RESIDENTS!$I:$I,"&gt;="&amp;AL$39)+
COUNTIFS(RESIDENTS!$AH:$AH,"Medical Contraindication",RESIDENTS!$AI:$AI,"&lt;="&amp;AL$40,RESIDENTS!$H:$H,"&lt;="&amp;AL$40,RESIDENTS!$I:$I,"")+
COUNTIFS(RESIDENTS!$AH:$AH,"Medical Contraindication",RESIDENTS!$AI:$AI,"&lt;="&amp;AL$40,RESIDENTS!$H:$H,"&lt;="&amp;AL$40,RESIDENTS!$I:$I,"&gt;="&amp;AL$39))</f>
        <v/>
      </c>
      <c r="AM67" s="18" t="str">
        <f ca="1">IF(AM$40="","",COUNTIFS(RESIDENTS!$AH:$AH,"Medical Contraindication",RESIDENTS!$AI:$AI,"&lt;="&amp;AM$40,RESIDENTS!$H:$H,"",RESIDENTS!$I:$I,"")+
COUNTIFS(RESIDENTS!$AH:$AH,"Medical Contraindication",RESIDENTS!$AI:$AI,"&lt;="&amp;AM$40,RESIDENTS!$H:$H,"",RESIDENTS!$I:$I,"&gt;="&amp;AM$39)+
COUNTIFS(RESIDENTS!$AH:$AH,"Medical Contraindication",RESIDENTS!$AI:$AI,"&lt;="&amp;AM$40,RESIDENTS!$H:$H,"&lt;="&amp;AM$40,RESIDENTS!$I:$I,"")+
COUNTIFS(RESIDENTS!$AH:$AH,"Medical Contraindication",RESIDENTS!$AI:$AI,"&lt;="&amp;AM$40,RESIDENTS!$H:$H,"&lt;="&amp;AM$40,RESIDENTS!$I:$I,"&gt;="&amp;AM$39))</f>
        <v/>
      </c>
      <c r="AN67" s="18" t="str">
        <f ca="1">IF(AN$40="","",COUNTIFS(RESIDENTS!$AH:$AH,"Medical Contraindication",RESIDENTS!$AI:$AI,"&lt;="&amp;AN$40,RESIDENTS!$H:$H,"",RESIDENTS!$I:$I,"")+
COUNTIFS(RESIDENTS!$AH:$AH,"Medical Contraindication",RESIDENTS!$AI:$AI,"&lt;="&amp;AN$40,RESIDENTS!$H:$H,"",RESIDENTS!$I:$I,"&gt;="&amp;AN$39)+
COUNTIFS(RESIDENTS!$AH:$AH,"Medical Contraindication",RESIDENTS!$AI:$AI,"&lt;="&amp;AN$40,RESIDENTS!$H:$H,"&lt;="&amp;AN$40,RESIDENTS!$I:$I,"")+
COUNTIFS(RESIDENTS!$AH:$AH,"Medical Contraindication",RESIDENTS!$AI:$AI,"&lt;="&amp;AN$40,RESIDENTS!$H:$H,"&lt;="&amp;AN$40,RESIDENTS!$I:$I,"&gt;="&amp;AN$39))</f>
        <v/>
      </c>
      <c r="AO67" s="18" t="str">
        <f ca="1">IF(AO$40="","",COUNTIFS(RESIDENTS!$AH:$AH,"Medical Contraindication",RESIDENTS!$AI:$AI,"&lt;="&amp;AO$40,RESIDENTS!$H:$H,"",RESIDENTS!$I:$I,"")+
COUNTIFS(RESIDENTS!$AH:$AH,"Medical Contraindication",RESIDENTS!$AI:$AI,"&lt;="&amp;AO$40,RESIDENTS!$H:$H,"",RESIDENTS!$I:$I,"&gt;="&amp;AO$39)+
COUNTIFS(RESIDENTS!$AH:$AH,"Medical Contraindication",RESIDENTS!$AI:$AI,"&lt;="&amp;AO$40,RESIDENTS!$H:$H,"&lt;="&amp;AO$40,RESIDENTS!$I:$I,"")+
COUNTIFS(RESIDENTS!$AH:$AH,"Medical Contraindication",RESIDENTS!$AI:$AI,"&lt;="&amp;AO$40,RESIDENTS!$H:$H,"&lt;="&amp;AO$40,RESIDENTS!$I:$I,"&gt;="&amp;AO$39))</f>
        <v/>
      </c>
      <c r="AP67" s="18" t="str">
        <f ca="1">IF(AP$40="","",COUNTIFS(RESIDENTS!$AH:$AH,"Medical Contraindication",RESIDENTS!$AI:$AI,"&lt;="&amp;AP$40,RESIDENTS!$H:$H,"",RESIDENTS!$I:$I,"")+
COUNTIFS(RESIDENTS!$AH:$AH,"Medical Contraindication",RESIDENTS!$AI:$AI,"&lt;="&amp;AP$40,RESIDENTS!$H:$H,"",RESIDENTS!$I:$I,"&gt;="&amp;AP$39)+
COUNTIFS(RESIDENTS!$AH:$AH,"Medical Contraindication",RESIDENTS!$AI:$AI,"&lt;="&amp;AP$40,RESIDENTS!$H:$H,"&lt;="&amp;AP$40,RESIDENTS!$I:$I,"")+
COUNTIFS(RESIDENTS!$AH:$AH,"Medical Contraindication",RESIDENTS!$AI:$AI,"&lt;="&amp;AP$40,RESIDENTS!$H:$H,"&lt;="&amp;AP$40,RESIDENTS!$I:$I,"&gt;="&amp;AP$39))</f>
        <v/>
      </c>
      <c r="AQ67" s="18" t="str">
        <f ca="1">IF(AQ$40="","",COUNTIFS(RESIDENTS!$AH:$AH,"Medical Contraindication",RESIDENTS!$AI:$AI,"&lt;="&amp;AQ$40,RESIDENTS!$H:$H,"",RESIDENTS!$I:$I,"")+
COUNTIFS(RESIDENTS!$AH:$AH,"Medical Contraindication",RESIDENTS!$AI:$AI,"&lt;="&amp;AQ$40,RESIDENTS!$H:$H,"",RESIDENTS!$I:$I,"&gt;="&amp;AQ$39)+
COUNTIFS(RESIDENTS!$AH:$AH,"Medical Contraindication",RESIDENTS!$AI:$AI,"&lt;="&amp;AQ$40,RESIDENTS!$H:$H,"&lt;="&amp;AQ$40,RESIDENTS!$I:$I,"")+
COUNTIFS(RESIDENTS!$AH:$AH,"Medical Contraindication",RESIDENTS!$AI:$AI,"&lt;="&amp;AQ$40,RESIDENTS!$H:$H,"&lt;="&amp;AQ$40,RESIDENTS!$I:$I,"&gt;="&amp;AQ$39))</f>
        <v/>
      </c>
      <c r="AR67" s="18" t="str">
        <f ca="1">IF(AR$40="","",COUNTIFS(RESIDENTS!$AH:$AH,"Medical Contraindication",RESIDENTS!$AI:$AI,"&lt;="&amp;AR$40,RESIDENTS!$H:$H,"",RESIDENTS!$I:$I,"")+
COUNTIFS(RESIDENTS!$AH:$AH,"Medical Contraindication",RESIDENTS!$AI:$AI,"&lt;="&amp;AR$40,RESIDENTS!$H:$H,"",RESIDENTS!$I:$I,"&gt;="&amp;AR$39)+
COUNTIFS(RESIDENTS!$AH:$AH,"Medical Contraindication",RESIDENTS!$AI:$AI,"&lt;="&amp;AR$40,RESIDENTS!$H:$H,"&lt;="&amp;AR$40,RESIDENTS!$I:$I,"")+
COUNTIFS(RESIDENTS!$AH:$AH,"Medical Contraindication",RESIDENTS!$AI:$AI,"&lt;="&amp;AR$40,RESIDENTS!$H:$H,"&lt;="&amp;AR$40,RESIDENTS!$I:$I,"&gt;="&amp;AR$39))</f>
        <v/>
      </c>
      <c r="AS67" s="18" t="str">
        <f ca="1">IF(AS$40="","",COUNTIFS(RESIDENTS!$AH:$AH,"Medical Contraindication",RESIDENTS!$AI:$AI,"&lt;="&amp;AS$40,RESIDENTS!$H:$H,"",RESIDENTS!$I:$I,"")+
COUNTIFS(RESIDENTS!$AH:$AH,"Medical Contraindication",RESIDENTS!$AI:$AI,"&lt;="&amp;AS$40,RESIDENTS!$H:$H,"",RESIDENTS!$I:$I,"&gt;="&amp;AS$39)+
COUNTIFS(RESIDENTS!$AH:$AH,"Medical Contraindication",RESIDENTS!$AI:$AI,"&lt;="&amp;AS$40,RESIDENTS!$H:$H,"&lt;="&amp;AS$40,RESIDENTS!$I:$I,"")+
COUNTIFS(RESIDENTS!$AH:$AH,"Medical Contraindication",RESIDENTS!$AI:$AI,"&lt;="&amp;AS$40,RESIDENTS!$H:$H,"&lt;="&amp;AS$40,RESIDENTS!$I:$I,"&gt;="&amp;AS$39))</f>
        <v/>
      </c>
      <c r="AT67" s="18" t="str">
        <f ca="1">IF(AT$40="","",COUNTIFS(RESIDENTS!$AH:$AH,"Medical Contraindication",RESIDENTS!$AI:$AI,"&lt;="&amp;AT$40,RESIDENTS!$H:$H,"",RESIDENTS!$I:$I,"")+
COUNTIFS(RESIDENTS!$AH:$AH,"Medical Contraindication",RESIDENTS!$AI:$AI,"&lt;="&amp;AT$40,RESIDENTS!$H:$H,"",RESIDENTS!$I:$I,"&gt;="&amp;AT$39)+
COUNTIFS(RESIDENTS!$AH:$AH,"Medical Contraindication",RESIDENTS!$AI:$AI,"&lt;="&amp;AT$40,RESIDENTS!$H:$H,"&lt;="&amp;AT$40,RESIDENTS!$I:$I,"")+
COUNTIFS(RESIDENTS!$AH:$AH,"Medical Contraindication",RESIDENTS!$AI:$AI,"&lt;="&amp;AT$40,RESIDENTS!$H:$H,"&lt;="&amp;AT$40,RESIDENTS!$I:$I,"&gt;="&amp;AT$39))</f>
        <v/>
      </c>
      <c r="AU67" s="18" t="str">
        <f ca="1">IF(AU$40="","",COUNTIFS(RESIDENTS!$AH:$AH,"Medical Contraindication",RESIDENTS!$AI:$AI,"&lt;="&amp;AU$40,RESIDENTS!$H:$H,"",RESIDENTS!$I:$I,"")+
COUNTIFS(RESIDENTS!$AH:$AH,"Medical Contraindication",RESIDENTS!$AI:$AI,"&lt;="&amp;AU$40,RESIDENTS!$H:$H,"",RESIDENTS!$I:$I,"&gt;="&amp;AU$39)+
COUNTIFS(RESIDENTS!$AH:$AH,"Medical Contraindication",RESIDENTS!$AI:$AI,"&lt;="&amp;AU$40,RESIDENTS!$H:$H,"&lt;="&amp;AU$40,RESIDENTS!$I:$I,"")+
COUNTIFS(RESIDENTS!$AH:$AH,"Medical Contraindication",RESIDENTS!$AI:$AI,"&lt;="&amp;AU$40,RESIDENTS!$H:$H,"&lt;="&amp;AU$40,RESIDENTS!$I:$I,"&gt;="&amp;AU$39))</f>
        <v/>
      </c>
      <c r="AV67" s="18" t="str">
        <f ca="1">IF(AV$40="","",COUNTIFS(RESIDENTS!$AH:$AH,"Medical Contraindication",RESIDENTS!$AI:$AI,"&lt;="&amp;AV$40,RESIDENTS!$H:$H,"",RESIDENTS!$I:$I,"")+
COUNTIFS(RESIDENTS!$AH:$AH,"Medical Contraindication",RESIDENTS!$AI:$AI,"&lt;="&amp;AV$40,RESIDENTS!$H:$H,"",RESIDENTS!$I:$I,"&gt;="&amp;AV$39)+
COUNTIFS(RESIDENTS!$AH:$AH,"Medical Contraindication",RESIDENTS!$AI:$AI,"&lt;="&amp;AV$40,RESIDENTS!$H:$H,"&lt;="&amp;AV$40,RESIDENTS!$I:$I,"")+
COUNTIFS(RESIDENTS!$AH:$AH,"Medical Contraindication",RESIDENTS!$AI:$AI,"&lt;="&amp;AV$40,RESIDENTS!$H:$H,"&lt;="&amp;AV$40,RESIDENTS!$I:$I,"&gt;="&amp;AV$39))</f>
        <v/>
      </c>
      <c r="AW67" s="18" t="str">
        <f ca="1">IF(AW$40="","",COUNTIFS(RESIDENTS!$AH:$AH,"Medical Contraindication",RESIDENTS!$AI:$AI,"&lt;="&amp;AW$40,RESIDENTS!$H:$H,"",RESIDENTS!$I:$I,"")+
COUNTIFS(RESIDENTS!$AH:$AH,"Medical Contraindication",RESIDENTS!$AI:$AI,"&lt;="&amp;AW$40,RESIDENTS!$H:$H,"",RESIDENTS!$I:$I,"&gt;="&amp;AW$39)+
COUNTIFS(RESIDENTS!$AH:$AH,"Medical Contraindication",RESIDENTS!$AI:$AI,"&lt;="&amp;AW$40,RESIDENTS!$H:$H,"&lt;="&amp;AW$40,RESIDENTS!$I:$I,"")+
COUNTIFS(RESIDENTS!$AH:$AH,"Medical Contraindication",RESIDENTS!$AI:$AI,"&lt;="&amp;AW$40,RESIDENTS!$H:$H,"&lt;="&amp;AW$40,RESIDENTS!$I:$I,"&gt;="&amp;AW$39))</f>
        <v/>
      </c>
      <c r="AX67" s="18" t="str">
        <f ca="1">IF(AX$40="","",COUNTIFS(RESIDENTS!$AH:$AH,"Medical Contraindication",RESIDENTS!$AI:$AI,"&lt;="&amp;AX$40,RESIDENTS!$H:$H,"",RESIDENTS!$I:$I,"")+
COUNTIFS(RESIDENTS!$AH:$AH,"Medical Contraindication",RESIDENTS!$AI:$AI,"&lt;="&amp;AX$40,RESIDENTS!$H:$H,"",RESIDENTS!$I:$I,"&gt;="&amp;AX$39)+
COUNTIFS(RESIDENTS!$AH:$AH,"Medical Contraindication",RESIDENTS!$AI:$AI,"&lt;="&amp;AX$40,RESIDENTS!$H:$H,"&lt;="&amp;AX$40,RESIDENTS!$I:$I,"")+
COUNTIFS(RESIDENTS!$AH:$AH,"Medical Contraindication",RESIDENTS!$AI:$AI,"&lt;="&amp;AX$40,RESIDENTS!$H:$H,"&lt;="&amp;AX$40,RESIDENTS!$I:$I,"&gt;="&amp;AX$39))</f>
        <v/>
      </c>
      <c r="AY67" s="18" t="str">
        <f ca="1">IF(AY$40="","",COUNTIFS(RESIDENTS!$AH:$AH,"Medical Contraindication",RESIDENTS!$AI:$AI,"&lt;="&amp;AY$40,RESIDENTS!$H:$H,"",RESIDENTS!$I:$I,"")+
COUNTIFS(RESIDENTS!$AH:$AH,"Medical Contraindication",RESIDENTS!$AI:$AI,"&lt;="&amp;AY$40,RESIDENTS!$H:$H,"",RESIDENTS!$I:$I,"&gt;="&amp;AY$39)+
COUNTIFS(RESIDENTS!$AH:$AH,"Medical Contraindication",RESIDENTS!$AI:$AI,"&lt;="&amp;AY$40,RESIDENTS!$H:$H,"&lt;="&amp;AY$40,RESIDENTS!$I:$I,"")+
COUNTIFS(RESIDENTS!$AH:$AH,"Medical Contraindication",RESIDENTS!$AI:$AI,"&lt;="&amp;AY$40,RESIDENTS!$H:$H,"&lt;="&amp;AY$40,RESIDENTS!$I:$I,"&gt;="&amp;AY$39))</f>
        <v/>
      </c>
      <c r="AZ67" s="18" t="str">
        <f ca="1">IF(AZ$40="","",COUNTIFS(RESIDENTS!$AH:$AH,"Medical Contraindication",RESIDENTS!$AI:$AI,"&lt;="&amp;AZ$40,RESIDENTS!$H:$H,"",RESIDENTS!$I:$I,"")+
COUNTIFS(RESIDENTS!$AH:$AH,"Medical Contraindication",RESIDENTS!$AI:$AI,"&lt;="&amp;AZ$40,RESIDENTS!$H:$H,"",RESIDENTS!$I:$I,"&gt;="&amp;AZ$39)+
COUNTIFS(RESIDENTS!$AH:$AH,"Medical Contraindication",RESIDENTS!$AI:$AI,"&lt;="&amp;AZ$40,RESIDENTS!$H:$H,"&lt;="&amp;AZ$40,RESIDENTS!$I:$I,"")+
COUNTIFS(RESIDENTS!$AH:$AH,"Medical Contraindication",RESIDENTS!$AI:$AI,"&lt;="&amp;AZ$40,RESIDENTS!$H:$H,"&lt;="&amp;AZ$40,RESIDENTS!$I:$I,"&gt;="&amp;AZ$39))</f>
        <v/>
      </c>
      <c r="BA67" s="18" t="str">
        <f ca="1">IF(BA$40="","",COUNTIFS(RESIDENTS!$AH:$AH,"Medical Contraindication",RESIDENTS!$AI:$AI,"&lt;="&amp;BA$40,RESIDENTS!$H:$H,"",RESIDENTS!$I:$I,"")+
COUNTIFS(RESIDENTS!$AH:$AH,"Medical Contraindication",RESIDENTS!$AI:$AI,"&lt;="&amp;BA$40,RESIDENTS!$H:$H,"",RESIDENTS!$I:$I,"&gt;="&amp;BA$39)+
COUNTIFS(RESIDENTS!$AH:$AH,"Medical Contraindication",RESIDENTS!$AI:$AI,"&lt;="&amp;BA$40,RESIDENTS!$H:$H,"&lt;="&amp;BA$40,RESIDENTS!$I:$I,"")+
COUNTIFS(RESIDENTS!$AH:$AH,"Medical Contraindication",RESIDENTS!$AI:$AI,"&lt;="&amp;BA$40,RESIDENTS!$H:$H,"&lt;="&amp;BA$40,RESIDENTS!$I:$I,"&gt;="&amp;BA$39))</f>
        <v/>
      </c>
      <c r="BB67" s="18" t="str">
        <f ca="1">IF(BB$40="","",COUNTIFS(RESIDENTS!$AH:$AH,"Medical Contraindication",RESIDENTS!$AI:$AI,"&lt;="&amp;BB$40,RESIDENTS!$H:$H,"",RESIDENTS!$I:$I,"")+
COUNTIFS(RESIDENTS!$AH:$AH,"Medical Contraindication",RESIDENTS!$AI:$AI,"&lt;="&amp;BB$40,RESIDENTS!$H:$H,"",RESIDENTS!$I:$I,"&gt;="&amp;BB$39)+
COUNTIFS(RESIDENTS!$AH:$AH,"Medical Contraindication",RESIDENTS!$AI:$AI,"&lt;="&amp;BB$40,RESIDENTS!$H:$H,"&lt;="&amp;BB$40,RESIDENTS!$I:$I,"")+
COUNTIFS(RESIDENTS!$AH:$AH,"Medical Contraindication",RESIDENTS!$AI:$AI,"&lt;="&amp;BB$40,RESIDENTS!$H:$H,"&lt;="&amp;BB$40,RESIDENTS!$I:$I,"&gt;="&amp;BB$39))</f>
        <v/>
      </c>
      <c r="BC67" s="18" t="str">
        <f ca="1">IF(BC$40="","",COUNTIFS(RESIDENTS!$AH:$AH,"Medical Contraindication",RESIDENTS!$AI:$AI,"&lt;="&amp;BC$40,RESIDENTS!$H:$H,"",RESIDENTS!$I:$I,"")+
COUNTIFS(RESIDENTS!$AH:$AH,"Medical Contraindication",RESIDENTS!$AI:$AI,"&lt;="&amp;BC$40,RESIDENTS!$H:$H,"",RESIDENTS!$I:$I,"&gt;="&amp;BC$39)+
COUNTIFS(RESIDENTS!$AH:$AH,"Medical Contraindication",RESIDENTS!$AI:$AI,"&lt;="&amp;BC$40,RESIDENTS!$H:$H,"&lt;="&amp;BC$40,RESIDENTS!$I:$I,"")+
COUNTIFS(RESIDENTS!$AH:$AH,"Medical Contraindication",RESIDENTS!$AI:$AI,"&lt;="&amp;BC$40,RESIDENTS!$H:$H,"&lt;="&amp;BC$40,RESIDENTS!$I:$I,"&gt;="&amp;BC$39))</f>
        <v/>
      </c>
      <c r="BD67" s="18" t="str">
        <f ca="1">IF(BD$40="","",COUNTIFS(RESIDENTS!$AH:$AH,"Medical Contraindication",RESIDENTS!$AI:$AI,"&lt;="&amp;BD$40,RESIDENTS!$H:$H,"",RESIDENTS!$I:$I,"")+
COUNTIFS(RESIDENTS!$AH:$AH,"Medical Contraindication",RESIDENTS!$AI:$AI,"&lt;="&amp;BD$40,RESIDENTS!$H:$H,"",RESIDENTS!$I:$I,"&gt;="&amp;BD$39)+
COUNTIFS(RESIDENTS!$AH:$AH,"Medical Contraindication",RESIDENTS!$AI:$AI,"&lt;="&amp;BD$40,RESIDENTS!$H:$H,"&lt;="&amp;BD$40,RESIDENTS!$I:$I,"")+
COUNTIFS(RESIDENTS!$AH:$AH,"Medical Contraindication",RESIDENTS!$AI:$AI,"&lt;="&amp;BD$40,RESIDENTS!$H:$H,"&lt;="&amp;BD$40,RESIDENTS!$I:$I,"&gt;="&amp;BD$39))</f>
        <v/>
      </c>
      <c r="BE67" s="18" t="str">
        <f ca="1">IF(BE$40="","",COUNTIFS(RESIDENTS!$AH:$AH,"Medical Contraindication",RESIDENTS!$AI:$AI,"&lt;="&amp;BE$40,RESIDENTS!$H:$H,"",RESIDENTS!$I:$I,"")+
COUNTIFS(RESIDENTS!$AH:$AH,"Medical Contraindication",RESIDENTS!$AI:$AI,"&lt;="&amp;BE$40,RESIDENTS!$H:$H,"",RESIDENTS!$I:$I,"&gt;="&amp;BE$39)+
COUNTIFS(RESIDENTS!$AH:$AH,"Medical Contraindication",RESIDENTS!$AI:$AI,"&lt;="&amp;BE$40,RESIDENTS!$H:$H,"&lt;="&amp;BE$40,RESIDENTS!$I:$I,"")+
COUNTIFS(RESIDENTS!$AH:$AH,"Medical Contraindication",RESIDENTS!$AI:$AI,"&lt;="&amp;BE$40,RESIDENTS!$H:$H,"&lt;="&amp;BE$40,RESIDENTS!$I:$I,"&gt;="&amp;BE$39))</f>
        <v/>
      </c>
      <c r="BF67" s="18" t="str">
        <f ca="1">IF(BF$40="","",COUNTIFS(RESIDENTS!$AH:$AH,"Medical Contraindication",RESIDENTS!$AI:$AI,"&lt;="&amp;BF$40,RESIDENTS!$H:$H,"",RESIDENTS!$I:$I,"")+
COUNTIFS(RESIDENTS!$AH:$AH,"Medical Contraindication",RESIDENTS!$AI:$AI,"&lt;="&amp;BF$40,RESIDENTS!$H:$H,"",RESIDENTS!$I:$I,"&gt;="&amp;BF$39)+
COUNTIFS(RESIDENTS!$AH:$AH,"Medical Contraindication",RESIDENTS!$AI:$AI,"&lt;="&amp;BF$40,RESIDENTS!$H:$H,"&lt;="&amp;BF$40,RESIDENTS!$I:$I,"")+
COUNTIFS(RESIDENTS!$AH:$AH,"Medical Contraindication",RESIDENTS!$AI:$AI,"&lt;="&amp;BF$40,RESIDENTS!$H:$H,"&lt;="&amp;BF$40,RESIDENTS!$I:$I,"&gt;="&amp;BF$39))</f>
        <v/>
      </c>
      <c r="BG67" s="18" t="str">
        <f ca="1">IF(BG$40="","",COUNTIFS(RESIDENTS!$AH:$AH,"Medical Contraindication",RESIDENTS!$AI:$AI,"&lt;="&amp;BG$40,RESIDENTS!$H:$H,"",RESIDENTS!$I:$I,"")+
COUNTIFS(RESIDENTS!$AH:$AH,"Medical Contraindication",RESIDENTS!$AI:$AI,"&lt;="&amp;BG$40,RESIDENTS!$H:$H,"",RESIDENTS!$I:$I,"&gt;="&amp;BG$39)+
COUNTIFS(RESIDENTS!$AH:$AH,"Medical Contraindication",RESIDENTS!$AI:$AI,"&lt;="&amp;BG$40,RESIDENTS!$H:$H,"&lt;="&amp;BG$40,RESIDENTS!$I:$I,"")+
COUNTIFS(RESIDENTS!$AH:$AH,"Medical Contraindication",RESIDENTS!$AI:$AI,"&lt;="&amp;BG$40,RESIDENTS!$H:$H,"&lt;="&amp;BG$40,RESIDENTS!$I:$I,"&gt;="&amp;BG$39))</f>
        <v/>
      </c>
      <c r="BH67" s="18" t="str">
        <f ca="1">IF(BH$40="","",COUNTIFS(RESIDENTS!$AH:$AH,"Medical Contraindication",RESIDENTS!$AI:$AI,"&lt;="&amp;BH$40,RESIDENTS!$H:$H,"",RESIDENTS!$I:$I,"")+
COUNTIFS(RESIDENTS!$AH:$AH,"Medical Contraindication",RESIDENTS!$AI:$AI,"&lt;="&amp;BH$40,RESIDENTS!$H:$H,"",RESIDENTS!$I:$I,"&gt;="&amp;BH$39)+
COUNTIFS(RESIDENTS!$AH:$AH,"Medical Contraindication",RESIDENTS!$AI:$AI,"&lt;="&amp;BH$40,RESIDENTS!$H:$H,"&lt;="&amp;BH$40,RESIDENTS!$I:$I,"")+
COUNTIFS(RESIDENTS!$AH:$AH,"Medical Contraindication",RESIDENTS!$AI:$AI,"&lt;="&amp;BH$40,RESIDENTS!$H:$H,"&lt;="&amp;BH$40,RESIDENTS!$I:$I,"&gt;="&amp;BH$39))</f>
        <v/>
      </c>
      <c r="BI67" s="18" t="str">
        <f ca="1">IF(BI$40="","",COUNTIFS(RESIDENTS!$AH:$AH,"Medical Contraindication",RESIDENTS!$AI:$AI,"&lt;="&amp;BI$40,RESIDENTS!$H:$H,"",RESIDENTS!$I:$I,"")+
COUNTIFS(RESIDENTS!$AH:$AH,"Medical Contraindication",RESIDENTS!$AI:$AI,"&lt;="&amp;BI$40,RESIDENTS!$H:$H,"",RESIDENTS!$I:$I,"&gt;="&amp;BI$39)+
COUNTIFS(RESIDENTS!$AH:$AH,"Medical Contraindication",RESIDENTS!$AI:$AI,"&lt;="&amp;BI$40,RESIDENTS!$H:$H,"&lt;="&amp;BI$40,RESIDENTS!$I:$I,"")+
COUNTIFS(RESIDENTS!$AH:$AH,"Medical Contraindication",RESIDENTS!$AI:$AI,"&lt;="&amp;BI$40,RESIDENTS!$H:$H,"&lt;="&amp;BI$40,RESIDENTS!$I:$I,"&gt;="&amp;BI$39))</f>
        <v/>
      </c>
      <c r="BJ67" s="18" t="str">
        <f ca="1">IF(BJ$40="","",COUNTIFS(RESIDENTS!$AH:$AH,"Medical Contraindication",RESIDENTS!$AI:$AI,"&lt;="&amp;BJ$40,RESIDENTS!$H:$H,"",RESIDENTS!$I:$I,"")+
COUNTIFS(RESIDENTS!$AH:$AH,"Medical Contraindication",RESIDENTS!$AI:$AI,"&lt;="&amp;BJ$40,RESIDENTS!$H:$H,"",RESIDENTS!$I:$I,"&gt;="&amp;BJ$39)+
COUNTIFS(RESIDENTS!$AH:$AH,"Medical Contraindication",RESIDENTS!$AI:$AI,"&lt;="&amp;BJ$40,RESIDENTS!$H:$H,"&lt;="&amp;BJ$40,RESIDENTS!$I:$I,"")+
COUNTIFS(RESIDENTS!$AH:$AH,"Medical Contraindication",RESIDENTS!$AI:$AI,"&lt;="&amp;BJ$40,RESIDENTS!$H:$H,"&lt;="&amp;BJ$40,RESIDENTS!$I:$I,"&gt;="&amp;BJ$39))</f>
        <v/>
      </c>
      <c r="BK67" s="18" t="str">
        <f ca="1">IF(BK$40="","",COUNTIFS(RESIDENTS!$AH:$AH,"Medical Contraindication",RESIDENTS!$AI:$AI,"&lt;="&amp;BK$40,RESIDENTS!$H:$H,"",RESIDENTS!$I:$I,"")+
COUNTIFS(RESIDENTS!$AH:$AH,"Medical Contraindication",RESIDENTS!$AI:$AI,"&lt;="&amp;BK$40,RESIDENTS!$H:$H,"",RESIDENTS!$I:$I,"&gt;="&amp;BK$39)+
COUNTIFS(RESIDENTS!$AH:$AH,"Medical Contraindication",RESIDENTS!$AI:$AI,"&lt;="&amp;BK$40,RESIDENTS!$H:$H,"&lt;="&amp;BK$40,RESIDENTS!$I:$I,"")+
COUNTIFS(RESIDENTS!$AH:$AH,"Medical Contraindication",RESIDENTS!$AI:$AI,"&lt;="&amp;BK$40,RESIDENTS!$H:$H,"&lt;="&amp;BK$40,RESIDENTS!$I:$I,"&gt;="&amp;BK$39))</f>
        <v/>
      </c>
      <c r="BL67" s="18" t="str">
        <f ca="1">IF(BL$40="","",COUNTIFS(RESIDENTS!$AH:$AH,"Medical Contraindication",RESIDENTS!$AI:$AI,"&lt;="&amp;BL$40,RESIDENTS!$H:$H,"",RESIDENTS!$I:$I,"")+
COUNTIFS(RESIDENTS!$AH:$AH,"Medical Contraindication",RESIDENTS!$AI:$AI,"&lt;="&amp;BL$40,RESIDENTS!$H:$H,"",RESIDENTS!$I:$I,"&gt;="&amp;BL$39)+
COUNTIFS(RESIDENTS!$AH:$AH,"Medical Contraindication",RESIDENTS!$AI:$AI,"&lt;="&amp;BL$40,RESIDENTS!$H:$H,"&lt;="&amp;BL$40,RESIDENTS!$I:$I,"")+
COUNTIFS(RESIDENTS!$AH:$AH,"Medical Contraindication",RESIDENTS!$AI:$AI,"&lt;="&amp;BL$40,RESIDENTS!$H:$H,"&lt;="&amp;BL$40,RESIDENTS!$I:$I,"&gt;="&amp;BL$39))</f>
        <v/>
      </c>
      <c r="BM67" s="18" t="str">
        <f ca="1">IF(BM$40="","",COUNTIFS(RESIDENTS!$AH:$AH,"Medical Contraindication",RESIDENTS!$AI:$AI,"&lt;="&amp;BM$40,RESIDENTS!$H:$H,"",RESIDENTS!$I:$I,"")+
COUNTIFS(RESIDENTS!$AH:$AH,"Medical Contraindication",RESIDENTS!$AI:$AI,"&lt;="&amp;BM$40,RESIDENTS!$H:$H,"",RESIDENTS!$I:$I,"&gt;="&amp;BM$39)+
COUNTIFS(RESIDENTS!$AH:$AH,"Medical Contraindication",RESIDENTS!$AI:$AI,"&lt;="&amp;BM$40,RESIDENTS!$H:$H,"&lt;="&amp;BM$40,RESIDENTS!$I:$I,"")+
COUNTIFS(RESIDENTS!$AH:$AH,"Medical Contraindication",RESIDENTS!$AI:$AI,"&lt;="&amp;BM$40,RESIDENTS!$H:$H,"&lt;="&amp;BM$40,RESIDENTS!$I:$I,"&gt;="&amp;BM$39))</f>
        <v/>
      </c>
      <c r="BN67" s="18" t="str">
        <f ca="1">IF(BN$40="","",COUNTIFS(RESIDENTS!$AH:$AH,"Medical Contraindication",RESIDENTS!$AI:$AI,"&lt;="&amp;BN$40,RESIDENTS!$H:$H,"",RESIDENTS!$I:$I,"")+
COUNTIFS(RESIDENTS!$AH:$AH,"Medical Contraindication",RESIDENTS!$AI:$AI,"&lt;="&amp;BN$40,RESIDENTS!$H:$H,"",RESIDENTS!$I:$I,"&gt;="&amp;BN$39)+
COUNTIFS(RESIDENTS!$AH:$AH,"Medical Contraindication",RESIDENTS!$AI:$AI,"&lt;="&amp;BN$40,RESIDENTS!$H:$H,"&lt;="&amp;BN$40,RESIDENTS!$I:$I,"")+
COUNTIFS(RESIDENTS!$AH:$AH,"Medical Contraindication",RESIDENTS!$AI:$AI,"&lt;="&amp;BN$40,RESIDENTS!$H:$H,"&lt;="&amp;BN$40,RESIDENTS!$I:$I,"&gt;="&amp;BN$39))</f>
        <v/>
      </c>
      <c r="BO67" s="18" t="str">
        <f ca="1">IF(BO$40="","",COUNTIFS(RESIDENTS!$AH:$AH,"Medical Contraindication",RESIDENTS!$AI:$AI,"&lt;="&amp;BO$40,RESIDENTS!$H:$H,"",RESIDENTS!$I:$I,"")+
COUNTIFS(RESIDENTS!$AH:$AH,"Medical Contraindication",RESIDENTS!$AI:$AI,"&lt;="&amp;BO$40,RESIDENTS!$H:$H,"",RESIDENTS!$I:$I,"&gt;="&amp;BO$39)+
COUNTIFS(RESIDENTS!$AH:$AH,"Medical Contraindication",RESIDENTS!$AI:$AI,"&lt;="&amp;BO$40,RESIDENTS!$H:$H,"&lt;="&amp;BO$40,RESIDENTS!$I:$I,"")+
COUNTIFS(RESIDENTS!$AH:$AH,"Medical Contraindication",RESIDENTS!$AI:$AI,"&lt;="&amp;BO$40,RESIDENTS!$H:$H,"&lt;="&amp;BO$40,RESIDENTS!$I:$I,"&gt;="&amp;BO$39))</f>
        <v/>
      </c>
      <c r="BP67" s="18" t="str">
        <f ca="1">IF(BP$40="","",COUNTIFS(RESIDENTS!$AH:$AH,"Medical Contraindication",RESIDENTS!$AI:$AI,"&lt;="&amp;BP$40,RESIDENTS!$H:$H,"",RESIDENTS!$I:$I,"")+
COUNTIFS(RESIDENTS!$AH:$AH,"Medical Contraindication",RESIDENTS!$AI:$AI,"&lt;="&amp;BP$40,RESIDENTS!$H:$H,"",RESIDENTS!$I:$I,"&gt;="&amp;BP$39)+
COUNTIFS(RESIDENTS!$AH:$AH,"Medical Contraindication",RESIDENTS!$AI:$AI,"&lt;="&amp;BP$40,RESIDENTS!$H:$H,"&lt;="&amp;BP$40,RESIDENTS!$I:$I,"")+
COUNTIFS(RESIDENTS!$AH:$AH,"Medical Contraindication",RESIDENTS!$AI:$AI,"&lt;="&amp;BP$40,RESIDENTS!$H:$H,"&lt;="&amp;BP$40,RESIDENTS!$I:$I,"&gt;="&amp;BP$39))</f>
        <v/>
      </c>
      <c r="BQ67" s="18" t="str">
        <f ca="1">IF(BQ$40="","",COUNTIFS(RESIDENTS!$AH:$AH,"Medical Contraindication",RESIDENTS!$AI:$AI,"&lt;="&amp;BQ$40,RESIDENTS!$H:$H,"",RESIDENTS!$I:$I,"")+
COUNTIFS(RESIDENTS!$AH:$AH,"Medical Contraindication",RESIDENTS!$AI:$AI,"&lt;="&amp;BQ$40,RESIDENTS!$H:$H,"",RESIDENTS!$I:$I,"&gt;="&amp;BQ$39)+
COUNTIFS(RESIDENTS!$AH:$AH,"Medical Contraindication",RESIDENTS!$AI:$AI,"&lt;="&amp;BQ$40,RESIDENTS!$H:$H,"&lt;="&amp;BQ$40,RESIDENTS!$I:$I,"")+
COUNTIFS(RESIDENTS!$AH:$AH,"Medical Contraindication",RESIDENTS!$AI:$AI,"&lt;="&amp;BQ$40,RESIDENTS!$H:$H,"&lt;="&amp;BQ$40,RESIDENTS!$I:$I,"&gt;="&amp;BQ$39))</f>
        <v/>
      </c>
      <c r="BR67" s="18" t="str">
        <f ca="1">IF(BR$40="","",COUNTIFS(RESIDENTS!$AH:$AH,"Medical Contraindication",RESIDENTS!$AI:$AI,"&lt;="&amp;BR$40,RESIDENTS!$H:$H,"",RESIDENTS!$I:$I,"")+
COUNTIFS(RESIDENTS!$AH:$AH,"Medical Contraindication",RESIDENTS!$AI:$AI,"&lt;="&amp;BR$40,RESIDENTS!$H:$H,"",RESIDENTS!$I:$I,"&gt;="&amp;BR$39)+
COUNTIFS(RESIDENTS!$AH:$AH,"Medical Contraindication",RESIDENTS!$AI:$AI,"&lt;="&amp;BR$40,RESIDENTS!$H:$H,"&lt;="&amp;BR$40,RESIDENTS!$I:$I,"")+
COUNTIFS(RESIDENTS!$AH:$AH,"Medical Contraindication",RESIDENTS!$AI:$AI,"&lt;="&amp;BR$40,RESIDENTS!$H:$H,"&lt;="&amp;BR$40,RESIDENTS!$I:$I,"&gt;="&amp;BR$39))</f>
        <v/>
      </c>
      <c r="BS67" s="18" t="str">
        <f ca="1">IF(BS$40="","",COUNTIFS(RESIDENTS!$AH:$AH,"Medical Contraindication",RESIDENTS!$AI:$AI,"&lt;="&amp;BS$40,RESIDENTS!$H:$H,"",RESIDENTS!$I:$I,"")+
COUNTIFS(RESIDENTS!$AH:$AH,"Medical Contraindication",RESIDENTS!$AI:$AI,"&lt;="&amp;BS$40,RESIDENTS!$H:$H,"",RESIDENTS!$I:$I,"&gt;="&amp;BS$39)+
COUNTIFS(RESIDENTS!$AH:$AH,"Medical Contraindication",RESIDENTS!$AI:$AI,"&lt;="&amp;BS$40,RESIDENTS!$H:$H,"&lt;="&amp;BS$40,RESIDENTS!$I:$I,"")+
COUNTIFS(RESIDENTS!$AH:$AH,"Medical Contraindication",RESIDENTS!$AI:$AI,"&lt;="&amp;BS$40,RESIDENTS!$H:$H,"&lt;="&amp;BS$40,RESIDENTS!$I:$I,"&gt;="&amp;BS$39))</f>
        <v/>
      </c>
      <c r="BT67" s="18" t="str">
        <f ca="1">IF(BT$40="","",COUNTIFS(RESIDENTS!$AH:$AH,"Medical Contraindication",RESIDENTS!$AI:$AI,"&lt;="&amp;BT$40,RESIDENTS!$H:$H,"",RESIDENTS!$I:$I,"")+
COUNTIFS(RESIDENTS!$AH:$AH,"Medical Contraindication",RESIDENTS!$AI:$AI,"&lt;="&amp;BT$40,RESIDENTS!$H:$H,"",RESIDENTS!$I:$I,"&gt;="&amp;BT$39)+
COUNTIFS(RESIDENTS!$AH:$AH,"Medical Contraindication",RESIDENTS!$AI:$AI,"&lt;="&amp;BT$40,RESIDENTS!$H:$H,"&lt;="&amp;BT$40,RESIDENTS!$I:$I,"")+
COUNTIFS(RESIDENTS!$AH:$AH,"Medical Contraindication",RESIDENTS!$AI:$AI,"&lt;="&amp;BT$40,RESIDENTS!$H:$H,"&lt;="&amp;BT$40,RESIDENTS!$I:$I,"&gt;="&amp;BT$39))</f>
        <v/>
      </c>
      <c r="BU67" s="18" t="str">
        <f ca="1">IF(BU$40="","",COUNTIFS(RESIDENTS!$AH:$AH,"Medical Contraindication",RESIDENTS!$AI:$AI,"&lt;="&amp;BU$40,RESIDENTS!$H:$H,"",RESIDENTS!$I:$I,"")+
COUNTIFS(RESIDENTS!$AH:$AH,"Medical Contraindication",RESIDENTS!$AI:$AI,"&lt;="&amp;BU$40,RESIDENTS!$H:$H,"",RESIDENTS!$I:$I,"&gt;="&amp;BU$39)+
COUNTIFS(RESIDENTS!$AH:$AH,"Medical Contraindication",RESIDENTS!$AI:$AI,"&lt;="&amp;BU$40,RESIDENTS!$H:$H,"&lt;="&amp;BU$40,RESIDENTS!$I:$I,"")+
COUNTIFS(RESIDENTS!$AH:$AH,"Medical Contraindication",RESIDENTS!$AI:$AI,"&lt;="&amp;BU$40,RESIDENTS!$H:$H,"&lt;="&amp;BU$40,RESIDENTS!$I:$I,"&gt;="&amp;BU$39))</f>
        <v/>
      </c>
      <c r="BV67" s="18" t="str">
        <f ca="1">IF(BV$40="","",COUNTIFS(RESIDENTS!$AH:$AH,"Medical Contraindication",RESIDENTS!$AI:$AI,"&lt;="&amp;BV$40,RESIDENTS!$H:$H,"",RESIDENTS!$I:$I,"")+
COUNTIFS(RESIDENTS!$AH:$AH,"Medical Contraindication",RESIDENTS!$AI:$AI,"&lt;="&amp;BV$40,RESIDENTS!$H:$H,"",RESIDENTS!$I:$I,"&gt;="&amp;BV$39)+
COUNTIFS(RESIDENTS!$AH:$AH,"Medical Contraindication",RESIDENTS!$AI:$AI,"&lt;="&amp;BV$40,RESIDENTS!$H:$H,"&lt;="&amp;BV$40,RESIDENTS!$I:$I,"")+
COUNTIFS(RESIDENTS!$AH:$AH,"Medical Contraindication",RESIDENTS!$AI:$AI,"&lt;="&amp;BV$40,RESIDENTS!$H:$H,"&lt;="&amp;BV$40,RESIDENTS!$I:$I,"&gt;="&amp;BV$39))</f>
        <v/>
      </c>
      <c r="BW67" s="18" t="str">
        <f ca="1">IF(BW$40="","",COUNTIFS(RESIDENTS!$AH:$AH,"Medical Contraindication",RESIDENTS!$AI:$AI,"&lt;="&amp;BW$40,RESIDENTS!$H:$H,"",RESIDENTS!$I:$I,"")+
COUNTIFS(RESIDENTS!$AH:$AH,"Medical Contraindication",RESIDENTS!$AI:$AI,"&lt;="&amp;BW$40,RESIDENTS!$H:$H,"",RESIDENTS!$I:$I,"&gt;="&amp;BW$39)+
COUNTIFS(RESIDENTS!$AH:$AH,"Medical Contraindication",RESIDENTS!$AI:$AI,"&lt;="&amp;BW$40,RESIDENTS!$H:$H,"&lt;="&amp;BW$40,RESIDENTS!$I:$I,"")+
COUNTIFS(RESIDENTS!$AH:$AH,"Medical Contraindication",RESIDENTS!$AI:$AI,"&lt;="&amp;BW$40,RESIDENTS!$H:$H,"&lt;="&amp;BW$40,RESIDENTS!$I:$I,"&gt;="&amp;BW$39))</f>
        <v/>
      </c>
      <c r="BX67" s="18" t="str">
        <f ca="1">IF(BX$40="","",COUNTIFS(RESIDENTS!$AH:$AH,"Medical Contraindication",RESIDENTS!$AI:$AI,"&lt;="&amp;BX$40,RESIDENTS!$H:$H,"",RESIDENTS!$I:$I,"")+
COUNTIFS(RESIDENTS!$AH:$AH,"Medical Contraindication",RESIDENTS!$AI:$AI,"&lt;="&amp;BX$40,RESIDENTS!$H:$H,"",RESIDENTS!$I:$I,"&gt;="&amp;BX$39)+
COUNTIFS(RESIDENTS!$AH:$AH,"Medical Contraindication",RESIDENTS!$AI:$AI,"&lt;="&amp;BX$40,RESIDENTS!$H:$H,"&lt;="&amp;BX$40,RESIDENTS!$I:$I,"")+
COUNTIFS(RESIDENTS!$AH:$AH,"Medical Contraindication",RESIDENTS!$AI:$AI,"&lt;="&amp;BX$40,RESIDENTS!$H:$H,"&lt;="&amp;BX$40,RESIDENTS!$I:$I,"&gt;="&amp;BX$39))</f>
        <v/>
      </c>
      <c r="BY67" s="18" t="str">
        <f ca="1">IF(BY$40="","",COUNTIFS(RESIDENTS!$AH:$AH,"Medical Contraindication",RESIDENTS!$AI:$AI,"&lt;="&amp;BY$40,RESIDENTS!$H:$H,"",RESIDENTS!$I:$I,"")+
COUNTIFS(RESIDENTS!$AH:$AH,"Medical Contraindication",RESIDENTS!$AI:$AI,"&lt;="&amp;BY$40,RESIDENTS!$H:$H,"",RESIDENTS!$I:$I,"&gt;="&amp;BY$39)+
COUNTIFS(RESIDENTS!$AH:$AH,"Medical Contraindication",RESIDENTS!$AI:$AI,"&lt;="&amp;BY$40,RESIDENTS!$H:$H,"&lt;="&amp;BY$40,RESIDENTS!$I:$I,"")+
COUNTIFS(RESIDENTS!$AH:$AH,"Medical Contraindication",RESIDENTS!$AI:$AI,"&lt;="&amp;BY$40,RESIDENTS!$H:$H,"&lt;="&amp;BY$40,RESIDENTS!$I:$I,"&gt;="&amp;BY$39))</f>
        <v/>
      </c>
      <c r="BZ67" s="18" t="str">
        <f ca="1">IF(BZ$40="","",COUNTIFS(RESIDENTS!$AH:$AH,"Medical Contraindication",RESIDENTS!$AI:$AI,"&lt;="&amp;BZ$40,RESIDENTS!$H:$H,"",RESIDENTS!$I:$I,"")+
COUNTIFS(RESIDENTS!$AH:$AH,"Medical Contraindication",RESIDENTS!$AI:$AI,"&lt;="&amp;BZ$40,RESIDENTS!$H:$H,"",RESIDENTS!$I:$I,"&gt;="&amp;BZ$39)+
COUNTIFS(RESIDENTS!$AH:$AH,"Medical Contraindication",RESIDENTS!$AI:$AI,"&lt;="&amp;BZ$40,RESIDENTS!$H:$H,"&lt;="&amp;BZ$40,RESIDENTS!$I:$I,"")+
COUNTIFS(RESIDENTS!$AH:$AH,"Medical Contraindication",RESIDENTS!$AI:$AI,"&lt;="&amp;BZ$40,RESIDENTS!$H:$H,"&lt;="&amp;BZ$40,RESIDENTS!$I:$I,"&gt;="&amp;BZ$39))</f>
        <v/>
      </c>
      <c r="CA67" s="18" t="str">
        <f ca="1">IF(CA$40="","",COUNTIFS(RESIDENTS!$AH:$AH,"Medical Contraindication",RESIDENTS!$AI:$AI,"&lt;="&amp;CA$40,RESIDENTS!$H:$H,"",RESIDENTS!$I:$I,"")+
COUNTIFS(RESIDENTS!$AH:$AH,"Medical Contraindication",RESIDENTS!$AI:$AI,"&lt;="&amp;CA$40,RESIDENTS!$H:$H,"",RESIDENTS!$I:$I,"&gt;="&amp;CA$39)+
COUNTIFS(RESIDENTS!$AH:$AH,"Medical Contraindication",RESIDENTS!$AI:$AI,"&lt;="&amp;CA$40,RESIDENTS!$H:$H,"&lt;="&amp;CA$40,RESIDENTS!$I:$I,"")+
COUNTIFS(RESIDENTS!$AH:$AH,"Medical Contraindication",RESIDENTS!$AI:$AI,"&lt;="&amp;CA$40,RESIDENTS!$H:$H,"&lt;="&amp;CA$40,RESIDENTS!$I:$I,"&gt;="&amp;CA$39))</f>
        <v/>
      </c>
      <c r="CB67" s="18" t="str">
        <f ca="1">IF(CB$40="","",COUNTIFS(RESIDENTS!$AH:$AH,"Medical Contraindication",RESIDENTS!$AI:$AI,"&lt;="&amp;CB$40,RESIDENTS!$H:$H,"",RESIDENTS!$I:$I,"")+
COUNTIFS(RESIDENTS!$AH:$AH,"Medical Contraindication",RESIDENTS!$AI:$AI,"&lt;="&amp;CB$40,RESIDENTS!$H:$H,"",RESIDENTS!$I:$I,"&gt;="&amp;CB$39)+
COUNTIFS(RESIDENTS!$AH:$AH,"Medical Contraindication",RESIDENTS!$AI:$AI,"&lt;="&amp;CB$40,RESIDENTS!$H:$H,"&lt;="&amp;CB$40,RESIDENTS!$I:$I,"")+
COUNTIFS(RESIDENTS!$AH:$AH,"Medical Contraindication",RESIDENTS!$AI:$AI,"&lt;="&amp;CB$40,RESIDENTS!$H:$H,"&lt;="&amp;CB$40,RESIDENTS!$I:$I,"&gt;="&amp;CB$39))</f>
        <v/>
      </c>
      <c r="CC67" s="18" t="str">
        <f ca="1">IF(CC$40="","",COUNTIFS(RESIDENTS!$AH:$AH,"Medical Contraindication",RESIDENTS!$AI:$AI,"&lt;="&amp;CC$40,RESIDENTS!$H:$H,"",RESIDENTS!$I:$I,"")+
COUNTIFS(RESIDENTS!$AH:$AH,"Medical Contraindication",RESIDENTS!$AI:$AI,"&lt;="&amp;CC$40,RESIDENTS!$H:$H,"",RESIDENTS!$I:$I,"&gt;="&amp;CC$39)+
COUNTIFS(RESIDENTS!$AH:$AH,"Medical Contraindication",RESIDENTS!$AI:$AI,"&lt;="&amp;CC$40,RESIDENTS!$H:$H,"&lt;="&amp;CC$40,RESIDENTS!$I:$I,"")+
COUNTIFS(RESIDENTS!$AH:$AH,"Medical Contraindication",RESIDENTS!$AI:$AI,"&lt;="&amp;CC$40,RESIDENTS!$H:$H,"&lt;="&amp;CC$40,RESIDENTS!$I:$I,"&gt;="&amp;CC$39))</f>
        <v/>
      </c>
      <c r="CD67" s="18" t="str">
        <f ca="1">IF(CD$40="","",COUNTIFS(RESIDENTS!$AH:$AH,"Medical Contraindication",RESIDENTS!$AI:$AI,"&lt;="&amp;CD$40,RESIDENTS!$H:$H,"",RESIDENTS!$I:$I,"")+
COUNTIFS(RESIDENTS!$AH:$AH,"Medical Contraindication",RESIDENTS!$AI:$AI,"&lt;="&amp;CD$40,RESIDENTS!$H:$H,"",RESIDENTS!$I:$I,"&gt;="&amp;CD$39)+
COUNTIFS(RESIDENTS!$AH:$AH,"Medical Contraindication",RESIDENTS!$AI:$AI,"&lt;="&amp;CD$40,RESIDENTS!$H:$H,"&lt;="&amp;CD$40,RESIDENTS!$I:$I,"")+
COUNTIFS(RESIDENTS!$AH:$AH,"Medical Contraindication",RESIDENTS!$AI:$AI,"&lt;="&amp;CD$40,RESIDENTS!$H:$H,"&lt;="&amp;CD$40,RESIDENTS!$I:$I,"&gt;="&amp;CD$39))</f>
        <v/>
      </c>
      <c r="CE67" s="18" t="str">
        <f ca="1">IF(CE$40="","",COUNTIFS(RESIDENTS!$AH:$AH,"Medical Contraindication",RESIDENTS!$AI:$AI,"&lt;="&amp;CE$40,RESIDENTS!$H:$H,"",RESIDENTS!$I:$I,"")+
COUNTIFS(RESIDENTS!$AH:$AH,"Medical Contraindication",RESIDENTS!$AI:$AI,"&lt;="&amp;CE$40,RESIDENTS!$H:$H,"",RESIDENTS!$I:$I,"&gt;="&amp;CE$39)+
COUNTIFS(RESIDENTS!$AH:$AH,"Medical Contraindication",RESIDENTS!$AI:$AI,"&lt;="&amp;CE$40,RESIDENTS!$H:$H,"&lt;="&amp;CE$40,RESIDENTS!$I:$I,"")+
COUNTIFS(RESIDENTS!$AH:$AH,"Medical Contraindication",RESIDENTS!$AI:$AI,"&lt;="&amp;CE$40,RESIDENTS!$H:$H,"&lt;="&amp;CE$40,RESIDENTS!$I:$I,"&gt;="&amp;CE$39))</f>
        <v/>
      </c>
      <c r="CF67" s="18" t="str">
        <f ca="1">IF(CF$40="","",COUNTIFS(RESIDENTS!$AH:$AH,"Medical Contraindication",RESIDENTS!$AI:$AI,"&lt;="&amp;CF$40,RESIDENTS!$H:$H,"",RESIDENTS!$I:$I,"")+
COUNTIFS(RESIDENTS!$AH:$AH,"Medical Contraindication",RESIDENTS!$AI:$AI,"&lt;="&amp;CF$40,RESIDENTS!$H:$H,"",RESIDENTS!$I:$I,"&gt;="&amp;CF$39)+
COUNTIFS(RESIDENTS!$AH:$AH,"Medical Contraindication",RESIDENTS!$AI:$AI,"&lt;="&amp;CF$40,RESIDENTS!$H:$H,"&lt;="&amp;CF$40,RESIDENTS!$I:$I,"")+
COUNTIFS(RESIDENTS!$AH:$AH,"Medical Contraindication",RESIDENTS!$AI:$AI,"&lt;="&amp;CF$40,RESIDENTS!$H:$H,"&lt;="&amp;CF$40,RESIDENTS!$I:$I,"&gt;="&amp;CF$39))</f>
        <v/>
      </c>
      <c r="CG67" s="18" t="str">
        <f ca="1">IF(CG$40="","",COUNTIFS(RESIDENTS!$AH:$AH,"Medical Contraindication",RESIDENTS!$AI:$AI,"&lt;="&amp;CG$40,RESIDENTS!$H:$H,"",RESIDENTS!$I:$I,"")+
COUNTIFS(RESIDENTS!$AH:$AH,"Medical Contraindication",RESIDENTS!$AI:$AI,"&lt;="&amp;CG$40,RESIDENTS!$H:$H,"",RESIDENTS!$I:$I,"&gt;="&amp;CG$39)+
COUNTIFS(RESIDENTS!$AH:$AH,"Medical Contraindication",RESIDENTS!$AI:$AI,"&lt;="&amp;CG$40,RESIDENTS!$H:$H,"&lt;="&amp;CG$40,RESIDENTS!$I:$I,"")+
COUNTIFS(RESIDENTS!$AH:$AH,"Medical Contraindication",RESIDENTS!$AI:$AI,"&lt;="&amp;CG$40,RESIDENTS!$H:$H,"&lt;="&amp;CG$40,RESIDENTS!$I:$I,"&gt;="&amp;CG$39))</f>
        <v/>
      </c>
      <c r="CH67" s="18" t="str">
        <f ca="1">IF(CH$40="","",COUNTIFS(RESIDENTS!$AH:$AH,"Medical Contraindication",RESIDENTS!$AI:$AI,"&lt;="&amp;CH$40,RESIDENTS!$H:$H,"",RESIDENTS!$I:$I,"")+
COUNTIFS(RESIDENTS!$AH:$AH,"Medical Contraindication",RESIDENTS!$AI:$AI,"&lt;="&amp;CH$40,RESIDENTS!$H:$H,"",RESIDENTS!$I:$I,"&gt;="&amp;CH$39)+
COUNTIFS(RESIDENTS!$AH:$AH,"Medical Contraindication",RESIDENTS!$AI:$AI,"&lt;="&amp;CH$40,RESIDENTS!$H:$H,"&lt;="&amp;CH$40,RESIDENTS!$I:$I,"")+
COUNTIFS(RESIDENTS!$AH:$AH,"Medical Contraindication",RESIDENTS!$AI:$AI,"&lt;="&amp;CH$40,RESIDENTS!$H:$H,"&lt;="&amp;CH$40,RESIDENTS!$I:$I,"&gt;="&amp;CH$39))</f>
        <v/>
      </c>
      <c r="CI67" s="18" t="str">
        <f ca="1">IF(CI$40="","",COUNTIFS(RESIDENTS!$AH:$AH,"Medical Contraindication",RESIDENTS!$AI:$AI,"&lt;="&amp;CI$40,RESIDENTS!$H:$H,"",RESIDENTS!$I:$I,"")+
COUNTIFS(RESIDENTS!$AH:$AH,"Medical Contraindication",RESIDENTS!$AI:$AI,"&lt;="&amp;CI$40,RESIDENTS!$H:$H,"",RESIDENTS!$I:$I,"&gt;="&amp;CI$39)+
COUNTIFS(RESIDENTS!$AH:$AH,"Medical Contraindication",RESIDENTS!$AI:$AI,"&lt;="&amp;CI$40,RESIDENTS!$H:$H,"&lt;="&amp;CI$40,RESIDENTS!$I:$I,"")+
COUNTIFS(RESIDENTS!$AH:$AH,"Medical Contraindication",RESIDENTS!$AI:$AI,"&lt;="&amp;CI$40,RESIDENTS!$H:$H,"&lt;="&amp;CI$40,RESIDENTS!$I:$I,"&gt;="&amp;CI$39))</f>
        <v/>
      </c>
      <c r="CJ67" s="18" t="str">
        <f ca="1">IF(CJ$40="","",COUNTIFS(RESIDENTS!$AH:$AH,"Medical Contraindication",RESIDENTS!$AI:$AI,"&lt;="&amp;CJ$40,RESIDENTS!$H:$H,"",RESIDENTS!$I:$I,"")+
COUNTIFS(RESIDENTS!$AH:$AH,"Medical Contraindication",RESIDENTS!$AI:$AI,"&lt;="&amp;CJ$40,RESIDENTS!$H:$H,"",RESIDENTS!$I:$I,"&gt;="&amp;CJ$39)+
COUNTIFS(RESIDENTS!$AH:$AH,"Medical Contraindication",RESIDENTS!$AI:$AI,"&lt;="&amp;CJ$40,RESIDENTS!$H:$H,"&lt;="&amp;CJ$40,RESIDENTS!$I:$I,"")+
COUNTIFS(RESIDENTS!$AH:$AH,"Medical Contraindication",RESIDENTS!$AI:$AI,"&lt;="&amp;CJ$40,RESIDENTS!$H:$H,"&lt;="&amp;CJ$40,RESIDENTS!$I:$I,"&gt;="&amp;CJ$39))</f>
        <v/>
      </c>
      <c r="CK67" s="18" t="str">
        <f ca="1">IF(CK$40="","",COUNTIFS(RESIDENTS!$AH:$AH,"Medical Contraindication",RESIDENTS!$AI:$AI,"&lt;="&amp;CK$40,RESIDENTS!$H:$H,"",RESIDENTS!$I:$I,"")+
COUNTIFS(RESIDENTS!$AH:$AH,"Medical Contraindication",RESIDENTS!$AI:$AI,"&lt;="&amp;CK$40,RESIDENTS!$H:$H,"",RESIDENTS!$I:$I,"&gt;="&amp;CK$39)+
COUNTIFS(RESIDENTS!$AH:$AH,"Medical Contraindication",RESIDENTS!$AI:$AI,"&lt;="&amp;CK$40,RESIDENTS!$H:$H,"&lt;="&amp;CK$40,RESIDENTS!$I:$I,"")+
COUNTIFS(RESIDENTS!$AH:$AH,"Medical Contraindication",RESIDENTS!$AI:$AI,"&lt;="&amp;CK$40,RESIDENTS!$H:$H,"&lt;="&amp;CK$40,RESIDENTS!$I:$I,"&gt;="&amp;CK$39))</f>
        <v/>
      </c>
      <c r="CL67" s="18" t="str">
        <f ca="1">IF(CL$40="","",COUNTIFS(RESIDENTS!$AH:$AH,"Medical Contraindication",RESIDENTS!$AI:$AI,"&lt;="&amp;CL$40,RESIDENTS!$H:$H,"",RESIDENTS!$I:$I,"")+
COUNTIFS(RESIDENTS!$AH:$AH,"Medical Contraindication",RESIDENTS!$AI:$AI,"&lt;="&amp;CL$40,RESIDENTS!$H:$H,"",RESIDENTS!$I:$I,"&gt;="&amp;CL$39)+
COUNTIFS(RESIDENTS!$AH:$AH,"Medical Contraindication",RESIDENTS!$AI:$AI,"&lt;="&amp;CL$40,RESIDENTS!$H:$H,"&lt;="&amp;CL$40,RESIDENTS!$I:$I,"")+
COUNTIFS(RESIDENTS!$AH:$AH,"Medical Contraindication",RESIDENTS!$AI:$AI,"&lt;="&amp;CL$40,RESIDENTS!$H:$H,"&lt;="&amp;CL$40,RESIDENTS!$I:$I,"&gt;="&amp;CL$39))</f>
        <v/>
      </c>
      <c r="CM67" s="18" t="str">
        <f ca="1">IF(CM$40="","",COUNTIFS(RESIDENTS!$AH:$AH,"Medical Contraindication",RESIDENTS!$AI:$AI,"&lt;="&amp;CM$40,RESIDENTS!$H:$H,"",RESIDENTS!$I:$I,"")+
COUNTIFS(RESIDENTS!$AH:$AH,"Medical Contraindication",RESIDENTS!$AI:$AI,"&lt;="&amp;CM$40,RESIDENTS!$H:$H,"",RESIDENTS!$I:$I,"&gt;="&amp;CM$39)+
COUNTIFS(RESIDENTS!$AH:$AH,"Medical Contraindication",RESIDENTS!$AI:$AI,"&lt;="&amp;CM$40,RESIDENTS!$H:$H,"&lt;="&amp;CM$40,RESIDENTS!$I:$I,"")+
COUNTIFS(RESIDENTS!$AH:$AH,"Medical Contraindication",RESIDENTS!$AI:$AI,"&lt;="&amp;CM$40,RESIDENTS!$H:$H,"&lt;="&amp;CM$40,RESIDENTS!$I:$I,"&gt;="&amp;CM$39))</f>
        <v/>
      </c>
      <c r="CN67" s="18" t="str">
        <f ca="1">IF(CN$40="","",COUNTIFS(RESIDENTS!$AH:$AH,"Medical Contraindication",RESIDENTS!$AI:$AI,"&lt;="&amp;CN$40,RESIDENTS!$H:$H,"",RESIDENTS!$I:$I,"")+
COUNTIFS(RESIDENTS!$AH:$AH,"Medical Contraindication",RESIDENTS!$AI:$AI,"&lt;="&amp;CN$40,RESIDENTS!$H:$H,"",RESIDENTS!$I:$I,"&gt;="&amp;CN$39)+
COUNTIFS(RESIDENTS!$AH:$AH,"Medical Contraindication",RESIDENTS!$AI:$AI,"&lt;="&amp;CN$40,RESIDENTS!$H:$H,"&lt;="&amp;CN$40,RESIDENTS!$I:$I,"")+
COUNTIFS(RESIDENTS!$AH:$AH,"Medical Contraindication",RESIDENTS!$AI:$AI,"&lt;="&amp;CN$40,RESIDENTS!$H:$H,"&lt;="&amp;CN$40,RESIDENTS!$I:$I,"&gt;="&amp;CN$39))</f>
        <v/>
      </c>
      <c r="CO67" s="18" t="str">
        <f ca="1">IF(CO$40="","",COUNTIFS(RESIDENTS!$AH:$AH,"Medical Contraindication",RESIDENTS!$AI:$AI,"&lt;="&amp;CO$40,RESIDENTS!$H:$H,"",RESIDENTS!$I:$I,"")+
COUNTIFS(RESIDENTS!$AH:$AH,"Medical Contraindication",RESIDENTS!$AI:$AI,"&lt;="&amp;CO$40,RESIDENTS!$H:$H,"",RESIDENTS!$I:$I,"&gt;="&amp;CO$39)+
COUNTIFS(RESIDENTS!$AH:$AH,"Medical Contraindication",RESIDENTS!$AI:$AI,"&lt;="&amp;CO$40,RESIDENTS!$H:$H,"&lt;="&amp;CO$40,RESIDENTS!$I:$I,"")+
COUNTIFS(RESIDENTS!$AH:$AH,"Medical Contraindication",RESIDENTS!$AI:$AI,"&lt;="&amp;CO$40,RESIDENTS!$H:$H,"&lt;="&amp;CO$40,RESIDENTS!$I:$I,"&gt;="&amp;CO$39))</f>
        <v/>
      </c>
      <c r="CP67" s="18" t="str">
        <f ca="1">IF(CP$40="","",COUNTIFS(RESIDENTS!$AH:$AH,"Medical Contraindication",RESIDENTS!$AI:$AI,"&lt;="&amp;CP$40,RESIDENTS!$H:$H,"",RESIDENTS!$I:$I,"")+
COUNTIFS(RESIDENTS!$AH:$AH,"Medical Contraindication",RESIDENTS!$AI:$AI,"&lt;="&amp;CP$40,RESIDENTS!$H:$H,"",RESIDENTS!$I:$I,"&gt;="&amp;CP$39)+
COUNTIFS(RESIDENTS!$AH:$AH,"Medical Contraindication",RESIDENTS!$AI:$AI,"&lt;="&amp;CP$40,RESIDENTS!$H:$H,"&lt;="&amp;CP$40,RESIDENTS!$I:$I,"")+
COUNTIFS(RESIDENTS!$AH:$AH,"Medical Contraindication",RESIDENTS!$AI:$AI,"&lt;="&amp;CP$40,RESIDENTS!$H:$H,"&lt;="&amp;CP$40,RESIDENTS!$I:$I,"&gt;="&amp;CP$39))</f>
        <v/>
      </c>
      <c r="CQ67" s="18" t="str">
        <f ca="1">IF(CQ$40="","",COUNTIFS(RESIDENTS!$AH:$AH,"Medical Contraindication",RESIDENTS!$AI:$AI,"&lt;="&amp;CQ$40,RESIDENTS!$H:$H,"",RESIDENTS!$I:$I,"")+
COUNTIFS(RESIDENTS!$AH:$AH,"Medical Contraindication",RESIDENTS!$AI:$AI,"&lt;="&amp;CQ$40,RESIDENTS!$H:$H,"",RESIDENTS!$I:$I,"&gt;="&amp;CQ$39)+
COUNTIFS(RESIDENTS!$AH:$AH,"Medical Contraindication",RESIDENTS!$AI:$AI,"&lt;="&amp;CQ$40,RESIDENTS!$H:$H,"&lt;="&amp;CQ$40,RESIDENTS!$I:$I,"")+
COUNTIFS(RESIDENTS!$AH:$AH,"Medical Contraindication",RESIDENTS!$AI:$AI,"&lt;="&amp;CQ$40,RESIDENTS!$H:$H,"&lt;="&amp;CQ$40,RESIDENTS!$I:$I,"&gt;="&amp;CQ$39))</f>
        <v/>
      </c>
      <c r="CR67" s="18" t="str">
        <f ca="1">IF(CR$40="","",COUNTIFS(RESIDENTS!$AH:$AH,"Medical Contraindication",RESIDENTS!$AI:$AI,"&lt;="&amp;CR$40,RESIDENTS!$H:$H,"",RESIDENTS!$I:$I,"")+
COUNTIFS(RESIDENTS!$AH:$AH,"Medical Contraindication",RESIDENTS!$AI:$AI,"&lt;="&amp;CR$40,RESIDENTS!$H:$H,"",RESIDENTS!$I:$I,"&gt;="&amp;CR$39)+
COUNTIFS(RESIDENTS!$AH:$AH,"Medical Contraindication",RESIDENTS!$AI:$AI,"&lt;="&amp;CR$40,RESIDENTS!$H:$H,"&lt;="&amp;CR$40,RESIDENTS!$I:$I,"")+
COUNTIFS(RESIDENTS!$AH:$AH,"Medical Contraindication",RESIDENTS!$AI:$AI,"&lt;="&amp;CR$40,RESIDENTS!$H:$H,"&lt;="&amp;CR$40,RESIDENTS!$I:$I,"&gt;="&amp;CR$39))</f>
        <v/>
      </c>
      <c r="CS67" s="18" t="str">
        <f ca="1">IF(CS$40="","",COUNTIFS(RESIDENTS!$AH:$AH,"Medical Contraindication",RESIDENTS!$AI:$AI,"&lt;="&amp;CS$40,RESIDENTS!$H:$H,"",RESIDENTS!$I:$I,"")+
COUNTIFS(RESIDENTS!$AH:$AH,"Medical Contraindication",RESIDENTS!$AI:$AI,"&lt;="&amp;CS$40,RESIDENTS!$H:$H,"",RESIDENTS!$I:$I,"&gt;="&amp;CS$39)+
COUNTIFS(RESIDENTS!$AH:$AH,"Medical Contraindication",RESIDENTS!$AI:$AI,"&lt;="&amp;CS$40,RESIDENTS!$H:$H,"&lt;="&amp;CS$40,RESIDENTS!$I:$I,"")+
COUNTIFS(RESIDENTS!$AH:$AH,"Medical Contraindication",RESIDENTS!$AI:$AI,"&lt;="&amp;CS$40,RESIDENTS!$H:$H,"&lt;="&amp;CS$40,RESIDENTS!$I:$I,"&gt;="&amp;CS$39))</f>
        <v/>
      </c>
      <c r="CT67" s="18" t="str">
        <f ca="1">IF(CT$40="","",COUNTIFS(RESIDENTS!$AH:$AH,"Medical Contraindication",RESIDENTS!$AI:$AI,"&lt;="&amp;CT$40,RESIDENTS!$H:$H,"",RESIDENTS!$I:$I,"")+
COUNTIFS(RESIDENTS!$AH:$AH,"Medical Contraindication",RESIDENTS!$AI:$AI,"&lt;="&amp;CT$40,RESIDENTS!$H:$H,"",RESIDENTS!$I:$I,"&gt;="&amp;CT$39)+
COUNTIFS(RESIDENTS!$AH:$AH,"Medical Contraindication",RESIDENTS!$AI:$AI,"&lt;="&amp;CT$40,RESIDENTS!$H:$H,"&lt;="&amp;CT$40,RESIDENTS!$I:$I,"")+
COUNTIFS(RESIDENTS!$AH:$AH,"Medical Contraindication",RESIDENTS!$AI:$AI,"&lt;="&amp;CT$40,RESIDENTS!$H:$H,"&lt;="&amp;CT$40,RESIDENTS!$I:$I,"&gt;="&amp;CT$39))</f>
        <v/>
      </c>
      <c r="CU67" s="18" t="str">
        <f ca="1">IF(CU$40="","",COUNTIFS(RESIDENTS!$AH:$AH,"Medical Contraindication",RESIDENTS!$AI:$AI,"&lt;="&amp;CU$40,RESIDENTS!$H:$H,"",RESIDENTS!$I:$I,"")+
COUNTIFS(RESIDENTS!$AH:$AH,"Medical Contraindication",RESIDENTS!$AI:$AI,"&lt;="&amp;CU$40,RESIDENTS!$H:$H,"",RESIDENTS!$I:$I,"&gt;="&amp;CU$39)+
COUNTIFS(RESIDENTS!$AH:$AH,"Medical Contraindication",RESIDENTS!$AI:$AI,"&lt;="&amp;CU$40,RESIDENTS!$H:$H,"&lt;="&amp;CU$40,RESIDENTS!$I:$I,"")+
COUNTIFS(RESIDENTS!$AH:$AH,"Medical Contraindication",RESIDENTS!$AI:$AI,"&lt;="&amp;CU$40,RESIDENTS!$H:$H,"&lt;="&amp;CU$40,RESIDENTS!$I:$I,"&gt;="&amp;CU$39))</f>
        <v/>
      </c>
      <c r="CV67" s="18" t="str">
        <f ca="1">IF(CV$40="","",COUNTIFS(RESIDENTS!$AH:$AH,"Medical Contraindication",RESIDENTS!$AI:$AI,"&lt;="&amp;CV$40,RESIDENTS!$H:$H,"",RESIDENTS!$I:$I,"")+
COUNTIFS(RESIDENTS!$AH:$AH,"Medical Contraindication",RESIDENTS!$AI:$AI,"&lt;="&amp;CV$40,RESIDENTS!$H:$H,"",RESIDENTS!$I:$I,"&gt;="&amp;CV$39)+
COUNTIFS(RESIDENTS!$AH:$AH,"Medical Contraindication",RESIDENTS!$AI:$AI,"&lt;="&amp;CV$40,RESIDENTS!$H:$H,"&lt;="&amp;CV$40,RESIDENTS!$I:$I,"")+
COUNTIFS(RESIDENTS!$AH:$AH,"Medical Contraindication",RESIDENTS!$AI:$AI,"&lt;="&amp;CV$40,RESIDENTS!$H:$H,"&lt;="&amp;CV$40,RESIDENTS!$I:$I,"&gt;="&amp;CV$39))</f>
        <v/>
      </c>
      <c r="CW67" s="18" t="str">
        <f ca="1">IF(CW$40="","",COUNTIFS(RESIDENTS!$AH:$AH,"Medical Contraindication",RESIDENTS!$AI:$AI,"&lt;="&amp;CW$40,RESIDENTS!$H:$H,"",RESIDENTS!$I:$I,"")+
COUNTIFS(RESIDENTS!$AH:$AH,"Medical Contraindication",RESIDENTS!$AI:$AI,"&lt;="&amp;CW$40,RESIDENTS!$H:$H,"",RESIDENTS!$I:$I,"&gt;="&amp;CW$39)+
COUNTIFS(RESIDENTS!$AH:$AH,"Medical Contraindication",RESIDENTS!$AI:$AI,"&lt;="&amp;CW$40,RESIDENTS!$H:$H,"&lt;="&amp;CW$40,RESIDENTS!$I:$I,"")+
COUNTIFS(RESIDENTS!$AH:$AH,"Medical Contraindication",RESIDENTS!$AI:$AI,"&lt;="&amp;CW$40,RESIDENTS!$H:$H,"&lt;="&amp;CW$40,RESIDENTS!$I:$I,"&gt;="&amp;CW$39))</f>
        <v/>
      </c>
      <c r="CX67" s="18" t="str">
        <f ca="1">IF(CX$40="","",COUNTIFS(RESIDENTS!$AH:$AH,"Medical Contraindication",RESIDENTS!$AI:$AI,"&lt;="&amp;CX$40,RESIDENTS!$H:$H,"",RESIDENTS!$I:$I,"")+
COUNTIFS(RESIDENTS!$AH:$AH,"Medical Contraindication",RESIDENTS!$AI:$AI,"&lt;="&amp;CX$40,RESIDENTS!$H:$H,"",RESIDENTS!$I:$I,"&gt;="&amp;CX$39)+
COUNTIFS(RESIDENTS!$AH:$AH,"Medical Contraindication",RESIDENTS!$AI:$AI,"&lt;="&amp;CX$40,RESIDENTS!$H:$H,"&lt;="&amp;CX$40,RESIDENTS!$I:$I,"")+
COUNTIFS(RESIDENTS!$AH:$AH,"Medical Contraindication",RESIDENTS!$AI:$AI,"&lt;="&amp;CX$40,RESIDENTS!$H:$H,"&lt;="&amp;CX$40,RESIDENTS!$I:$I,"&gt;="&amp;CX$39))</f>
        <v/>
      </c>
      <c r="CY67" s="18" t="str">
        <f ca="1">IF(CY$40="","",COUNTIFS(RESIDENTS!$AH:$AH,"Medical Contraindication",RESIDENTS!$AI:$AI,"&lt;="&amp;CY$40,RESIDENTS!$H:$H,"",RESIDENTS!$I:$I,"")+
COUNTIFS(RESIDENTS!$AH:$AH,"Medical Contraindication",RESIDENTS!$AI:$AI,"&lt;="&amp;CY$40,RESIDENTS!$H:$H,"",RESIDENTS!$I:$I,"&gt;="&amp;CY$39)+
COUNTIFS(RESIDENTS!$AH:$AH,"Medical Contraindication",RESIDENTS!$AI:$AI,"&lt;="&amp;CY$40,RESIDENTS!$H:$H,"&lt;="&amp;CY$40,RESIDENTS!$I:$I,"")+
COUNTIFS(RESIDENTS!$AH:$AH,"Medical Contraindication",RESIDENTS!$AI:$AI,"&lt;="&amp;CY$40,RESIDENTS!$H:$H,"&lt;="&amp;CY$40,RESIDENTS!$I:$I,"&gt;="&amp;CY$39))</f>
        <v/>
      </c>
      <c r="CZ67" s="18" t="str">
        <f ca="1">IF(CZ$40="","",COUNTIFS(RESIDENTS!$AH:$AH,"Medical Contraindication",RESIDENTS!$AI:$AI,"&lt;="&amp;CZ$40,RESIDENTS!$H:$H,"",RESIDENTS!$I:$I,"")+
COUNTIFS(RESIDENTS!$AH:$AH,"Medical Contraindication",RESIDENTS!$AI:$AI,"&lt;="&amp;CZ$40,RESIDENTS!$H:$H,"",RESIDENTS!$I:$I,"&gt;="&amp;CZ$39)+
COUNTIFS(RESIDENTS!$AH:$AH,"Medical Contraindication",RESIDENTS!$AI:$AI,"&lt;="&amp;CZ$40,RESIDENTS!$H:$H,"&lt;="&amp;CZ$40,RESIDENTS!$I:$I,"")+
COUNTIFS(RESIDENTS!$AH:$AH,"Medical Contraindication",RESIDENTS!$AI:$AI,"&lt;="&amp;CZ$40,RESIDENTS!$H:$H,"&lt;="&amp;CZ$40,RESIDENTS!$I:$I,"&gt;="&amp;CZ$39))</f>
        <v/>
      </c>
      <c r="DA67" s="18" t="str">
        <f ca="1">IF(DA$40="","",COUNTIFS(RESIDENTS!$AH:$AH,"Medical Contraindication",RESIDENTS!$AI:$AI,"&lt;="&amp;DA$40,RESIDENTS!$H:$H,"",RESIDENTS!$I:$I,"")+
COUNTIFS(RESIDENTS!$AH:$AH,"Medical Contraindication",RESIDENTS!$AI:$AI,"&lt;="&amp;DA$40,RESIDENTS!$H:$H,"",RESIDENTS!$I:$I,"&gt;="&amp;DA$39)+
COUNTIFS(RESIDENTS!$AH:$AH,"Medical Contraindication",RESIDENTS!$AI:$AI,"&lt;="&amp;DA$40,RESIDENTS!$H:$H,"&lt;="&amp;DA$40,RESIDENTS!$I:$I,"")+
COUNTIFS(RESIDENTS!$AH:$AH,"Medical Contraindication",RESIDENTS!$AI:$AI,"&lt;="&amp;DA$40,RESIDENTS!$H:$H,"&lt;="&amp;DA$40,RESIDENTS!$I:$I,"&gt;="&amp;DA$39))</f>
        <v/>
      </c>
      <c r="DB67" s="18" t="str">
        <f ca="1">IF(DB$40="","",COUNTIFS(RESIDENTS!$AH:$AH,"Medical Contraindication",RESIDENTS!$AI:$AI,"&lt;="&amp;DB$40,RESIDENTS!$H:$H,"",RESIDENTS!$I:$I,"")+
COUNTIFS(RESIDENTS!$AH:$AH,"Medical Contraindication",RESIDENTS!$AI:$AI,"&lt;="&amp;DB$40,RESIDENTS!$H:$H,"",RESIDENTS!$I:$I,"&gt;="&amp;DB$39)+
COUNTIFS(RESIDENTS!$AH:$AH,"Medical Contraindication",RESIDENTS!$AI:$AI,"&lt;="&amp;DB$40,RESIDENTS!$H:$H,"&lt;="&amp;DB$40,RESIDENTS!$I:$I,"")+
COUNTIFS(RESIDENTS!$AH:$AH,"Medical Contraindication",RESIDENTS!$AI:$AI,"&lt;="&amp;DB$40,RESIDENTS!$H:$H,"&lt;="&amp;DB$40,RESIDENTS!$I:$I,"&gt;="&amp;DB$39))</f>
        <v/>
      </c>
      <c r="DC67" s="18" t="str">
        <f ca="1">IF(DC$40="","",COUNTIFS(RESIDENTS!$AH:$AH,"Medical Contraindication",RESIDENTS!$AI:$AI,"&lt;="&amp;DC$40,RESIDENTS!$H:$H,"",RESIDENTS!$I:$I,"")+
COUNTIFS(RESIDENTS!$AH:$AH,"Medical Contraindication",RESIDENTS!$AI:$AI,"&lt;="&amp;DC$40,RESIDENTS!$H:$H,"",RESIDENTS!$I:$I,"&gt;="&amp;DC$39)+
COUNTIFS(RESIDENTS!$AH:$AH,"Medical Contraindication",RESIDENTS!$AI:$AI,"&lt;="&amp;DC$40,RESIDENTS!$H:$H,"&lt;="&amp;DC$40,RESIDENTS!$I:$I,"")+
COUNTIFS(RESIDENTS!$AH:$AH,"Medical Contraindication",RESIDENTS!$AI:$AI,"&lt;="&amp;DC$40,RESIDENTS!$H:$H,"&lt;="&amp;DC$40,RESIDENTS!$I:$I,"&gt;="&amp;DC$39))</f>
        <v/>
      </c>
      <c r="DD67" s="18" t="str">
        <f ca="1">IF(DD$40="","",COUNTIFS(RESIDENTS!$AH:$AH,"Medical Contraindication",RESIDENTS!$AI:$AI,"&lt;="&amp;DD$40,RESIDENTS!$H:$H,"",RESIDENTS!$I:$I,"")+
COUNTIFS(RESIDENTS!$AH:$AH,"Medical Contraindication",RESIDENTS!$AI:$AI,"&lt;="&amp;DD$40,RESIDENTS!$H:$H,"",RESIDENTS!$I:$I,"&gt;="&amp;DD$39)+
COUNTIFS(RESIDENTS!$AH:$AH,"Medical Contraindication",RESIDENTS!$AI:$AI,"&lt;="&amp;DD$40,RESIDENTS!$H:$H,"&lt;="&amp;DD$40,RESIDENTS!$I:$I,"")+
COUNTIFS(RESIDENTS!$AH:$AH,"Medical Contraindication",RESIDENTS!$AI:$AI,"&lt;="&amp;DD$40,RESIDENTS!$H:$H,"&lt;="&amp;DD$40,RESIDENTS!$I:$I,"&gt;="&amp;DD$39))</f>
        <v/>
      </c>
      <c r="DE67" s="18" t="str">
        <f ca="1">IF(DE$40="","",COUNTIFS(RESIDENTS!$AH:$AH,"Medical Contraindication",RESIDENTS!$AI:$AI,"&lt;="&amp;DE$40,RESIDENTS!$H:$H,"",RESIDENTS!$I:$I,"")+
COUNTIFS(RESIDENTS!$AH:$AH,"Medical Contraindication",RESIDENTS!$AI:$AI,"&lt;="&amp;DE$40,RESIDENTS!$H:$H,"",RESIDENTS!$I:$I,"&gt;="&amp;DE$39)+
COUNTIFS(RESIDENTS!$AH:$AH,"Medical Contraindication",RESIDENTS!$AI:$AI,"&lt;="&amp;DE$40,RESIDENTS!$H:$H,"&lt;="&amp;DE$40,RESIDENTS!$I:$I,"")+
COUNTIFS(RESIDENTS!$AH:$AH,"Medical Contraindication",RESIDENTS!$AI:$AI,"&lt;="&amp;DE$40,RESIDENTS!$H:$H,"&lt;="&amp;DE$40,RESIDENTS!$I:$I,"&gt;="&amp;DE$39))</f>
        <v/>
      </c>
      <c r="DF67" s="18" t="str">
        <f ca="1">IF(DF$40="","",COUNTIFS(RESIDENTS!$AH:$AH,"Medical Contraindication",RESIDENTS!$AI:$AI,"&lt;="&amp;DF$40,RESIDENTS!$H:$H,"",RESIDENTS!$I:$I,"")+
COUNTIFS(RESIDENTS!$AH:$AH,"Medical Contraindication",RESIDENTS!$AI:$AI,"&lt;="&amp;DF$40,RESIDENTS!$H:$H,"",RESIDENTS!$I:$I,"&gt;="&amp;DF$39)+
COUNTIFS(RESIDENTS!$AH:$AH,"Medical Contraindication",RESIDENTS!$AI:$AI,"&lt;="&amp;DF$40,RESIDENTS!$H:$H,"&lt;="&amp;DF$40,RESIDENTS!$I:$I,"")+
COUNTIFS(RESIDENTS!$AH:$AH,"Medical Contraindication",RESIDENTS!$AI:$AI,"&lt;="&amp;DF$40,RESIDENTS!$H:$H,"&lt;="&amp;DF$40,RESIDENTS!$I:$I,"&gt;="&amp;DF$39))</f>
        <v/>
      </c>
      <c r="DG67" s="18" t="str">
        <f ca="1">IF(DG$40="","",COUNTIFS(RESIDENTS!$AH:$AH,"Medical Contraindication",RESIDENTS!$AI:$AI,"&lt;="&amp;DG$40,RESIDENTS!$H:$H,"",RESIDENTS!$I:$I,"")+
COUNTIFS(RESIDENTS!$AH:$AH,"Medical Contraindication",RESIDENTS!$AI:$AI,"&lt;="&amp;DG$40,RESIDENTS!$H:$H,"",RESIDENTS!$I:$I,"&gt;="&amp;DG$39)+
COUNTIFS(RESIDENTS!$AH:$AH,"Medical Contraindication",RESIDENTS!$AI:$AI,"&lt;="&amp;DG$40,RESIDENTS!$H:$H,"&lt;="&amp;DG$40,RESIDENTS!$I:$I,"")+
COUNTIFS(RESIDENTS!$AH:$AH,"Medical Contraindication",RESIDENTS!$AI:$AI,"&lt;="&amp;DG$40,RESIDENTS!$H:$H,"&lt;="&amp;DG$40,RESIDENTS!$I:$I,"&gt;="&amp;DG$39))</f>
        <v/>
      </c>
      <c r="DH67" s="18" t="str">
        <f ca="1">IF(DH$40="","",COUNTIFS(RESIDENTS!$AH:$AH,"Medical Contraindication",RESIDENTS!$AI:$AI,"&lt;="&amp;DH$40,RESIDENTS!$H:$H,"",RESIDENTS!$I:$I,"")+
COUNTIFS(RESIDENTS!$AH:$AH,"Medical Contraindication",RESIDENTS!$AI:$AI,"&lt;="&amp;DH$40,RESIDENTS!$H:$H,"",RESIDENTS!$I:$I,"&gt;="&amp;DH$39)+
COUNTIFS(RESIDENTS!$AH:$AH,"Medical Contraindication",RESIDENTS!$AI:$AI,"&lt;="&amp;DH$40,RESIDENTS!$H:$H,"&lt;="&amp;DH$40,RESIDENTS!$I:$I,"")+
COUNTIFS(RESIDENTS!$AH:$AH,"Medical Contraindication",RESIDENTS!$AI:$AI,"&lt;="&amp;DH$40,RESIDENTS!$H:$H,"&lt;="&amp;DH$40,RESIDENTS!$I:$I,"&gt;="&amp;DH$39))</f>
        <v/>
      </c>
      <c r="DI67" s="18" t="str">
        <f ca="1">IF(DI$40="","",COUNTIFS(RESIDENTS!$AH:$AH,"Medical Contraindication",RESIDENTS!$AI:$AI,"&lt;="&amp;DI$40,RESIDENTS!$H:$H,"",RESIDENTS!$I:$I,"")+
COUNTIFS(RESIDENTS!$AH:$AH,"Medical Contraindication",RESIDENTS!$AI:$AI,"&lt;="&amp;DI$40,RESIDENTS!$H:$H,"",RESIDENTS!$I:$I,"&gt;="&amp;DI$39)+
COUNTIFS(RESIDENTS!$AH:$AH,"Medical Contraindication",RESIDENTS!$AI:$AI,"&lt;="&amp;DI$40,RESIDENTS!$H:$H,"&lt;="&amp;DI$40,RESIDENTS!$I:$I,"")+
COUNTIFS(RESIDENTS!$AH:$AH,"Medical Contraindication",RESIDENTS!$AI:$AI,"&lt;="&amp;DI$40,RESIDENTS!$H:$H,"&lt;="&amp;DI$40,RESIDENTS!$I:$I,"&gt;="&amp;DI$39))</f>
        <v/>
      </c>
      <c r="DJ67" s="18" t="str">
        <f ca="1">IF(DJ$40="","",COUNTIFS(RESIDENTS!$AH:$AH,"Medical Contraindication",RESIDENTS!$AI:$AI,"&lt;="&amp;DJ$40,RESIDENTS!$H:$H,"",RESIDENTS!$I:$I,"")+
COUNTIFS(RESIDENTS!$AH:$AH,"Medical Contraindication",RESIDENTS!$AI:$AI,"&lt;="&amp;DJ$40,RESIDENTS!$H:$H,"",RESIDENTS!$I:$I,"&gt;="&amp;DJ$39)+
COUNTIFS(RESIDENTS!$AH:$AH,"Medical Contraindication",RESIDENTS!$AI:$AI,"&lt;="&amp;DJ$40,RESIDENTS!$H:$H,"&lt;="&amp;DJ$40,RESIDENTS!$I:$I,"")+
COUNTIFS(RESIDENTS!$AH:$AH,"Medical Contraindication",RESIDENTS!$AI:$AI,"&lt;="&amp;DJ$40,RESIDENTS!$H:$H,"&lt;="&amp;DJ$40,RESIDENTS!$I:$I,"&gt;="&amp;DJ$39))</f>
        <v/>
      </c>
      <c r="DK67" s="18" t="str">
        <f ca="1">IF(DK$40="","",COUNTIFS(RESIDENTS!$AH:$AH,"Medical Contraindication",RESIDENTS!$AI:$AI,"&lt;="&amp;DK$40,RESIDENTS!$H:$H,"",RESIDENTS!$I:$I,"")+
COUNTIFS(RESIDENTS!$AH:$AH,"Medical Contraindication",RESIDENTS!$AI:$AI,"&lt;="&amp;DK$40,RESIDENTS!$H:$H,"",RESIDENTS!$I:$I,"&gt;="&amp;DK$39)+
COUNTIFS(RESIDENTS!$AH:$AH,"Medical Contraindication",RESIDENTS!$AI:$AI,"&lt;="&amp;DK$40,RESIDENTS!$H:$H,"&lt;="&amp;DK$40,RESIDENTS!$I:$I,"")+
COUNTIFS(RESIDENTS!$AH:$AH,"Medical Contraindication",RESIDENTS!$AI:$AI,"&lt;="&amp;DK$40,RESIDENTS!$H:$H,"&lt;="&amp;DK$40,RESIDENTS!$I:$I,"&gt;="&amp;DK$39))</f>
        <v/>
      </c>
      <c r="DL67" s="18" t="str">
        <f ca="1">IF(DL$40="","",COUNTIFS(RESIDENTS!$AH:$AH,"Medical Contraindication",RESIDENTS!$AI:$AI,"&lt;="&amp;DL$40,RESIDENTS!$H:$H,"",RESIDENTS!$I:$I,"")+
COUNTIFS(RESIDENTS!$AH:$AH,"Medical Contraindication",RESIDENTS!$AI:$AI,"&lt;="&amp;DL$40,RESIDENTS!$H:$H,"",RESIDENTS!$I:$I,"&gt;="&amp;DL$39)+
COUNTIFS(RESIDENTS!$AH:$AH,"Medical Contraindication",RESIDENTS!$AI:$AI,"&lt;="&amp;DL$40,RESIDENTS!$H:$H,"&lt;="&amp;DL$40,RESIDENTS!$I:$I,"")+
COUNTIFS(RESIDENTS!$AH:$AH,"Medical Contraindication",RESIDENTS!$AI:$AI,"&lt;="&amp;DL$40,RESIDENTS!$H:$H,"&lt;="&amp;DL$40,RESIDENTS!$I:$I,"&gt;="&amp;DL$39))</f>
        <v/>
      </c>
      <c r="DM67" s="18" t="str">
        <f ca="1">IF(DM$40="","",COUNTIFS(RESIDENTS!$AH:$AH,"Medical Contraindication",RESIDENTS!$AI:$AI,"&lt;="&amp;DM$40,RESIDENTS!$H:$H,"",RESIDENTS!$I:$I,"")+
COUNTIFS(RESIDENTS!$AH:$AH,"Medical Contraindication",RESIDENTS!$AI:$AI,"&lt;="&amp;DM$40,RESIDENTS!$H:$H,"",RESIDENTS!$I:$I,"&gt;="&amp;DM$39)+
COUNTIFS(RESIDENTS!$AH:$AH,"Medical Contraindication",RESIDENTS!$AI:$AI,"&lt;="&amp;DM$40,RESIDENTS!$H:$H,"&lt;="&amp;DM$40,RESIDENTS!$I:$I,"")+
COUNTIFS(RESIDENTS!$AH:$AH,"Medical Contraindication",RESIDENTS!$AI:$AI,"&lt;="&amp;DM$40,RESIDENTS!$H:$H,"&lt;="&amp;DM$40,RESIDENTS!$I:$I,"&gt;="&amp;DM$39))</f>
        <v/>
      </c>
      <c r="DN67" s="18" t="str">
        <f ca="1">IF(DN$40="","",COUNTIFS(RESIDENTS!$AH:$AH,"Medical Contraindication",RESIDENTS!$AI:$AI,"&lt;="&amp;DN$40,RESIDENTS!$H:$H,"",RESIDENTS!$I:$I,"")+
COUNTIFS(RESIDENTS!$AH:$AH,"Medical Contraindication",RESIDENTS!$AI:$AI,"&lt;="&amp;DN$40,RESIDENTS!$H:$H,"",RESIDENTS!$I:$I,"&gt;="&amp;DN$39)+
COUNTIFS(RESIDENTS!$AH:$AH,"Medical Contraindication",RESIDENTS!$AI:$AI,"&lt;="&amp;DN$40,RESIDENTS!$H:$H,"&lt;="&amp;DN$40,RESIDENTS!$I:$I,"")+
COUNTIFS(RESIDENTS!$AH:$AH,"Medical Contraindication",RESIDENTS!$AI:$AI,"&lt;="&amp;DN$40,RESIDENTS!$H:$H,"&lt;="&amp;DN$40,RESIDENTS!$I:$I,"&gt;="&amp;DN$39))</f>
        <v/>
      </c>
      <c r="DO67" s="18" t="str">
        <f ca="1">IF(DO$40="","",COUNTIFS(RESIDENTS!$AH:$AH,"Medical Contraindication",RESIDENTS!$AI:$AI,"&lt;="&amp;DO$40,RESIDENTS!$H:$H,"",RESIDENTS!$I:$I,"")+
COUNTIFS(RESIDENTS!$AH:$AH,"Medical Contraindication",RESIDENTS!$AI:$AI,"&lt;="&amp;DO$40,RESIDENTS!$H:$H,"",RESIDENTS!$I:$I,"&gt;="&amp;DO$39)+
COUNTIFS(RESIDENTS!$AH:$AH,"Medical Contraindication",RESIDENTS!$AI:$AI,"&lt;="&amp;DO$40,RESIDENTS!$H:$H,"&lt;="&amp;DO$40,RESIDENTS!$I:$I,"")+
COUNTIFS(RESIDENTS!$AH:$AH,"Medical Contraindication",RESIDENTS!$AI:$AI,"&lt;="&amp;DO$40,RESIDENTS!$H:$H,"&lt;="&amp;DO$40,RESIDENTS!$I:$I,"&gt;="&amp;DO$39))</f>
        <v/>
      </c>
      <c r="DP67" s="18" t="str">
        <f ca="1">IF(DP$40="","",COUNTIFS(RESIDENTS!$AH:$AH,"Medical Contraindication",RESIDENTS!$AI:$AI,"&lt;="&amp;DP$40,RESIDENTS!$H:$H,"",RESIDENTS!$I:$I,"")+
COUNTIFS(RESIDENTS!$AH:$AH,"Medical Contraindication",RESIDENTS!$AI:$AI,"&lt;="&amp;DP$40,RESIDENTS!$H:$H,"",RESIDENTS!$I:$I,"&gt;="&amp;DP$39)+
COUNTIFS(RESIDENTS!$AH:$AH,"Medical Contraindication",RESIDENTS!$AI:$AI,"&lt;="&amp;DP$40,RESIDENTS!$H:$H,"&lt;="&amp;DP$40,RESIDENTS!$I:$I,"")+
COUNTIFS(RESIDENTS!$AH:$AH,"Medical Contraindication",RESIDENTS!$AI:$AI,"&lt;="&amp;DP$40,RESIDENTS!$H:$H,"&lt;="&amp;DP$40,RESIDENTS!$I:$I,"&gt;="&amp;DP$39))</f>
        <v/>
      </c>
      <c r="DQ67" s="18" t="str">
        <f ca="1">IF(DQ$40="","",COUNTIFS(RESIDENTS!$AH:$AH,"Medical Contraindication",RESIDENTS!$AI:$AI,"&lt;="&amp;DQ$40,RESIDENTS!$H:$H,"",RESIDENTS!$I:$I,"")+
COUNTIFS(RESIDENTS!$AH:$AH,"Medical Contraindication",RESIDENTS!$AI:$AI,"&lt;="&amp;DQ$40,RESIDENTS!$H:$H,"",RESIDENTS!$I:$I,"&gt;="&amp;DQ$39)+
COUNTIFS(RESIDENTS!$AH:$AH,"Medical Contraindication",RESIDENTS!$AI:$AI,"&lt;="&amp;DQ$40,RESIDENTS!$H:$H,"&lt;="&amp;DQ$40,RESIDENTS!$I:$I,"")+
COUNTIFS(RESIDENTS!$AH:$AH,"Medical Contraindication",RESIDENTS!$AI:$AI,"&lt;="&amp;DQ$40,RESIDENTS!$H:$H,"&lt;="&amp;DQ$40,RESIDENTS!$I:$I,"&gt;="&amp;DQ$39))</f>
        <v/>
      </c>
      <c r="DR67" s="18" t="str">
        <f ca="1">IF(DR$40="","",COUNTIFS(RESIDENTS!$AH:$AH,"Medical Contraindication",RESIDENTS!$AI:$AI,"&lt;="&amp;DR$40,RESIDENTS!$H:$H,"",RESIDENTS!$I:$I,"")+
COUNTIFS(RESIDENTS!$AH:$AH,"Medical Contraindication",RESIDENTS!$AI:$AI,"&lt;="&amp;DR$40,RESIDENTS!$H:$H,"",RESIDENTS!$I:$I,"&gt;="&amp;DR$39)+
COUNTIFS(RESIDENTS!$AH:$AH,"Medical Contraindication",RESIDENTS!$AI:$AI,"&lt;="&amp;DR$40,RESIDENTS!$H:$H,"&lt;="&amp;DR$40,RESIDENTS!$I:$I,"")+
COUNTIFS(RESIDENTS!$AH:$AH,"Medical Contraindication",RESIDENTS!$AI:$AI,"&lt;="&amp;DR$40,RESIDENTS!$H:$H,"&lt;="&amp;DR$40,RESIDENTS!$I:$I,"&gt;="&amp;DR$39))</f>
        <v/>
      </c>
      <c r="DS67" s="18" t="str">
        <f ca="1">IF(DS$40="","",COUNTIFS(RESIDENTS!$AH:$AH,"Medical Contraindication",RESIDENTS!$AI:$AI,"&lt;="&amp;DS$40,RESIDENTS!$H:$H,"",RESIDENTS!$I:$I,"")+
COUNTIFS(RESIDENTS!$AH:$AH,"Medical Contraindication",RESIDENTS!$AI:$AI,"&lt;="&amp;DS$40,RESIDENTS!$H:$H,"",RESIDENTS!$I:$I,"&gt;="&amp;DS$39)+
COUNTIFS(RESIDENTS!$AH:$AH,"Medical Contraindication",RESIDENTS!$AI:$AI,"&lt;="&amp;DS$40,RESIDENTS!$H:$H,"&lt;="&amp;DS$40,RESIDENTS!$I:$I,"")+
COUNTIFS(RESIDENTS!$AH:$AH,"Medical Contraindication",RESIDENTS!$AI:$AI,"&lt;="&amp;DS$40,RESIDENTS!$H:$H,"&lt;="&amp;DS$40,RESIDENTS!$I:$I,"&gt;="&amp;DS$39))</f>
        <v/>
      </c>
      <c r="DT67" s="18" t="str">
        <f ca="1">IF(DT$40="","",COUNTIFS(RESIDENTS!$AH:$AH,"Medical Contraindication",RESIDENTS!$AI:$AI,"&lt;="&amp;DT$40,RESIDENTS!$H:$H,"",RESIDENTS!$I:$I,"")+
COUNTIFS(RESIDENTS!$AH:$AH,"Medical Contraindication",RESIDENTS!$AI:$AI,"&lt;="&amp;DT$40,RESIDENTS!$H:$H,"",RESIDENTS!$I:$I,"&gt;="&amp;DT$39)+
COUNTIFS(RESIDENTS!$AH:$AH,"Medical Contraindication",RESIDENTS!$AI:$AI,"&lt;="&amp;DT$40,RESIDENTS!$H:$H,"&lt;="&amp;DT$40,RESIDENTS!$I:$I,"")+
COUNTIFS(RESIDENTS!$AH:$AH,"Medical Contraindication",RESIDENTS!$AI:$AI,"&lt;="&amp;DT$40,RESIDENTS!$H:$H,"&lt;="&amp;DT$40,RESIDENTS!$I:$I,"&gt;="&amp;DT$39))</f>
        <v/>
      </c>
      <c r="DU67" s="18" t="str">
        <f ca="1">IF(DU$40="","",COUNTIFS(RESIDENTS!$AH:$AH,"Medical Contraindication",RESIDENTS!$AI:$AI,"&lt;="&amp;DU$40,RESIDENTS!$H:$H,"",RESIDENTS!$I:$I,"")+
COUNTIFS(RESIDENTS!$AH:$AH,"Medical Contraindication",RESIDENTS!$AI:$AI,"&lt;="&amp;DU$40,RESIDENTS!$H:$H,"",RESIDENTS!$I:$I,"&gt;="&amp;DU$39)+
COUNTIFS(RESIDENTS!$AH:$AH,"Medical Contraindication",RESIDENTS!$AI:$AI,"&lt;="&amp;DU$40,RESIDENTS!$H:$H,"&lt;="&amp;DU$40,RESIDENTS!$I:$I,"")+
COUNTIFS(RESIDENTS!$AH:$AH,"Medical Contraindication",RESIDENTS!$AI:$AI,"&lt;="&amp;DU$40,RESIDENTS!$H:$H,"&lt;="&amp;DU$40,RESIDENTS!$I:$I,"&gt;="&amp;DU$39))</f>
        <v/>
      </c>
      <c r="DV67" s="18" t="str">
        <f ca="1">IF(DV$40="","",COUNTIFS(RESIDENTS!$AH:$AH,"Medical Contraindication",RESIDENTS!$AI:$AI,"&lt;="&amp;DV$40,RESIDENTS!$H:$H,"",RESIDENTS!$I:$I,"")+
COUNTIFS(RESIDENTS!$AH:$AH,"Medical Contraindication",RESIDENTS!$AI:$AI,"&lt;="&amp;DV$40,RESIDENTS!$H:$H,"",RESIDENTS!$I:$I,"&gt;="&amp;DV$39)+
COUNTIFS(RESIDENTS!$AH:$AH,"Medical Contraindication",RESIDENTS!$AI:$AI,"&lt;="&amp;DV$40,RESIDENTS!$H:$H,"&lt;="&amp;DV$40,RESIDENTS!$I:$I,"")+
COUNTIFS(RESIDENTS!$AH:$AH,"Medical Contraindication",RESIDENTS!$AI:$AI,"&lt;="&amp;DV$40,RESIDENTS!$H:$H,"&lt;="&amp;DV$40,RESIDENTS!$I:$I,"&gt;="&amp;DV$39))</f>
        <v/>
      </c>
      <c r="DW67" s="18" t="str">
        <f ca="1">IF(DW$40="","",COUNTIFS(RESIDENTS!$AH:$AH,"Medical Contraindication",RESIDENTS!$AI:$AI,"&lt;="&amp;DW$40,RESIDENTS!$H:$H,"",RESIDENTS!$I:$I,"")+
COUNTIFS(RESIDENTS!$AH:$AH,"Medical Contraindication",RESIDENTS!$AI:$AI,"&lt;="&amp;DW$40,RESIDENTS!$H:$H,"",RESIDENTS!$I:$I,"&gt;="&amp;DW$39)+
COUNTIFS(RESIDENTS!$AH:$AH,"Medical Contraindication",RESIDENTS!$AI:$AI,"&lt;="&amp;DW$40,RESIDENTS!$H:$H,"&lt;="&amp;DW$40,RESIDENTS!$I:$I,"")+
COUNTIFS(RESIDENTS!$AH:$AH,"Medical Contraindication",RESIDENTS!$AI:$AI,"&lt;="&amp;DW$40,RESIDENTS!$H:$H,"&lt;="&amp;DW$40,RESIDENTS!$I:$I,"&gt;="&amp;DW$39))</f>
        <v/>
      </c>
      <c r="DX67" s="18" t="str">
        <f ca="1">IF(DX$40="","",COUNTIFS(RESIDENTS!$AH:$AH,"Medical Contraindication",RESIDENTS!$AI:$AI,"&lt;="&amp;DX$40,RESIDENTS!$H:$H,"",RESIDENTS!$I:$I,"")+
COUNTIFS(RESIDENTS!$AH:$AH,"Medical Contraindication",RESIDENTS!$AI:$AI,"&lt;="&amp;DX$40,RESIDENTS!$H:$H,"",RESIDENTS!$I:$I,"&gt;="&amp;DX$39)+
COUNTIFS(RESIDENTS!$AH:$AH,"Medical Contraindication",RESIDENTS!$AI:$AI,"&lt;="&amp;DX$40,RESIDENTS!$H:$H,"&lt;="&amp;DX$40,RESIDENTS!$I:$I,"")+
COUNTIFS(RESIDENTS!$AH:$AH,"Medical Contraindication",RESIDENTS!$AI:$AI,"&lt;="&amp;DX$40,RESIDENTS!$H:$H,"&lt;="&amp;DX$40,RESIDENTS!$I:$I,"&gt;="&amp;DX$39))</f>
        <v/>
      </c>
      <c r="DY67" s="18" t="str">
        <f ca="1">IF(DY$40="","",COUNTIFS(RESIDENTS!$AH:$AH,"Medical Contraindication",RESIDENTS!$AI:$AI,"&lt;="&amp;DY$40,RESIDENTS!$H:$H,"",RESIDENTS!$I:$I,"")+
COUNTIFS(RESIDENTS!$AH:$AH,"Medical Contraindication",RESIDENTS!$AI:$AI,"&lt;="&amp;DY$40,RESIDENTS!$H:$H,"",RESIDENTS!$I:$I,"&gt;="&amp;DY$39)+
COUNTIFS(RESIDENTS!$AH:$AH,"Medical Contraindication",RESIDENTS!$AI:$AI,"&lt;="&amp;DY$40,RESIDENTS!$H:$H,"&lt;="&amp;DY$40,RESIDENTS!$I:$I,"")+
COUNTIFS(RESIDENTS!$AH:$AH,"Medical Contraindication",RESIDENTS!$AI:$AI,"&lt;="&amp;DY$40,RESIDENTS!$H:$H,"&lt;="&amp;DY$40,RESIDENTS!$I:$I,"&gt;="&amp;DY$39))</f>
        <v/>
      </c>
      <c r="DZ67" s="18" t="str">
        <f ca="1">IF(DZ$40="","",COUNTIFS(RESIDENTS!$AH:$AH,"Medical Contraindication",RESIDENTS!$AI:$AI,"&lt;="&amp;DZ$40,RESIDENTS!$H:$H,"",RESIDENTS!$I:$I,"")+
COUNTIFS(RESIDENTS!$AH:$AH,"Medical Contraindication",RESIDENTS!$AI:$AI,"&lt;="&amp;DZ$40,RESIDENTS!$H:$H,"",RESIDENTS!$I:$I,"&gt;="&amp;DZ$39)+
COUNTIFS(RESIDENTS!$AH:$AH,"Medical Contraindication",RESIDENTS!$AI:$AI,"&lt;="&amp;DZ$40,RESIDENTS!$H:$H,"&lt;="&amp;DZ$40,RESIDENTS!$I:$I,"")+
COUNTIFS(RESIDENTS!$AH:$AH,"Medical Contraindication",RESIDENTS!$AI:$AI,"&lt;="&amp;DZ$40,RESIDENTS!$H:$H,"&lt;="&amp;DZ$40,RESIDENTS!$I:$I,"&gt;="&amp;DZ$39))</f>
        <v/>
      </c>
      <c r="EA67" s="18" t="str">
        <f ca="1">IF(EA$40="","",COUNTIFS(RESIDENTS!$AH:$AH,"Medical Contraindication",RESIDENTS!$AI:$AI,"&lt;="&amp;EA$40,RESIDENTS!$H:$H,"",RESIDENTS!$I:$I,"")+
COUNTIFS(RESIDENTS!$AH:$AH,"Medical Contraindication",RESIDENTS!$AI:$AI,"&lt;="&amp;EA$40,RESIDENTS!$H:$H,"",RESIDENTS!$I:$I,"&gt;="&amp;EA$39)+
COUNTIFS(RESIDENTS!$AH:$AH,"Medical Contraindication",RESIDENTS!$AI:$AI,"&lt;="&amp;EA$40,RESIDENTS!$H:$H,"&lt;="&amp;EA$40,RESIDENTS!$I:$I,"")+
COUNTIFS(RESIDENTS!$AH:$AH,"Medical Contraindication",RESIDENTS!$AI:$AI,"&lt;="&amp;EA$40,RESIDENTS!$H:$H,"&lt;="&amp;EA$40,RESIDENTS!$I:$I,"&gt;="&amp;EA$39))</f>
        <v/>
      </c>
      <c r="EB67" s="18" t="str">
        <f ca="1">IF(EB$40="","",COUNTIFS(RESIDENTS!$AH:$AH,"Medical Contraindication",RESIDENTS!$AI:$AI,"&lt;="&amp;EB$40,RESIDENTS!$H:$H,"",RESIDENTS!$I:$I,"")+
COUNTIFS(RESIDENTS!$AH:$AH,"Medical Contraindication",RESIDENTS!$AI:$AI,"&lt;="&amp;EB$40,RESIDENTS!$H:$H,"",RESIDENTS!$I:$I,"&gt;="&amp;EB$39)+
COUNTIFS(RESIDENTS!$AH:$AH,"Medical Contraindication",RESIDENTS!$AI:$AI,"&lt;="&amp;EB$40,RESIDENTS!$H:$H,"&lt;="&amp;EB$40,RESIDENTS!$I:$I,"")+
COUNTIFS(RESIDENTS!$AH:$AH,"Medical Contraindication",RESIDENTS!$AI:$AI,"&lt;="&amp;EB$40,RESIDENTS!$H:$H,"&lt;="&amp;EB$40,RESIDENTS!$I:$I,"&gt;="&amp;EB$39))</f>
        <v/>
      </c>
      <c r="EC67" s="18" t="str">
        <f ca="1">IF(EC$40="","",COUNTIFS(RESIDENTS!$AH:$AH,"Medical Contraindication",RESIDENTS!$AI:$AI,"&lt;="&amp;EC$40,RESIDENTS!$H:$H,"",RESIDENTS!$I:$I,"")+
COUNTIFS(RESIDENTS!$AH:$AH,"Medical Contraindication",RESIDENTS!$AI:$AI,"&lt;="&amp;EC$40,RESIDENTS!$H:$H,"",RESIDENTS!$I:$I,"&gt;="&amp;EC$39)+
COUNTIFS(RESIDENTS!$AH:$AH,"Medical Contraindication",RESIDENTS!$AI:$AI,"&lt;="&amp;EC$40,RESIDENTS!$H:$H,"&lt;="&amp;EC$40,RESIDENTS!$I:$I,"")+
COUNTIFS(RESIDENTS!$AH:$AH,"Medical Contraindication",RESIDENTS!$AI:$AI,"&lt;="&amp;EC$40,RESIDENTS!$H:$H,"&lt;="&amp;EC$40,RESIDENTS!$I:$I,"&gt;="&amp;EC$39))</f>
        <v/>
      </c>
      <c r="ED67" s="18" t="str">
        <f ca="1">IF(ED$40="","",COUNTIFS(RESIDENTS!$AH:$AH,"Medical Contraindication",RESIDENTS!$AI:$AI,"&lt;="&amp;ED$40,RESIDENTS!$H:$H,"",RESIDENTS!$I:$I,"")+
COUNTIFS(RESIDENTS!$AH:$AH,"Medical Contraindication",RESIDENTS!$AI:$AI,"&lt;="&amp;ED$40,RESIDENTS!$H:$H,"",RESIDENTS!$I:$I,"&gt;="&amp;ED$39)+
COUNTIFS(RESIDENTS!$AH:$AH,"Medical Contraindication",RESIDENTS!$AI:$AI,"&lt;="&amp;ED$40,RESIDENTS!$H:$H,"&lt;="&amp;ED$40,RESIDENTS!$I:$I,"")+
COUNTIFS(RESIDENTS!$AH:$AH,"Medical Contraindication",RESIDENTS!$AI:$AI,"&lt;="&amp;ED$40,RESIDENTS!$H:$H,"&lt;="&amp;ED$40,RESIDENTS!$I:$I,"&gt;="&amp;ED$39))</f>
        <v/>
      </c>
      <c r="EE67" s="18" t="str">
        <f ca="1">IF(EE$40="","",COUNTIFS(RESIDENTS!$AH:$AH,"Medical Contraindication",RESIDENTS!$AI:$AI,"&lt;="&amp;EE$40,RESIDENTS!$H:$H,"",RESIDENTS!$I:$I,"")+
COUNTIFS(RESIDENTS!$AH:$AH,"Medical Contraindication",RESIDENTS!$AI:$AI,"&lt;="&amp;EE$40,RESIDENTS!$H:$H,"",RESIDENTS!$I:$I,"&gt;="&amp;EE$39)+
COUNTIFS(RESIDENTS!$AH:$AH,"Medical Contraindication",RESIDENTS!$AI:$AI,"&lt;="&amp;EE$40,RESIDENTS!$H:$H,"&lt;="&amp;EE$40,RESIDENTS!$I:$I,"")+
COUNTIFS(RESIDENTS!$AH:$AH,"Medical Contraindication",RESIDENTS!$AI:$AI,"&lt;="&amp;EE$40,RESIDENTS!$H:$H,"&lt;="&amp;EE$40,RESIDENTS!$I:$I,"&gt;="&amp;EE$39))</f>
        <v/>
      </c>
      <c r="EF67" s="18" t="str">
        <f ca="1">IF(EF$40="","",COUNTIFS(RESIDENTS!$AH:$AH,"Medical Contraindication",RESIDENTS!$AI:$AI,"&lt;="&amp;EF$40,RESIDENTS!$H:$H,"",RESIDENTS!$I:$I,"")+
COUNTIFS(RESIDENTS!$AH:$AH,"Medical Contraindication",RESIDENTS!$AI:$AI,"&lt;="&amp;EF$40,RESIDENTS!$H:$H,"",RESIDENTS!$I:$I,"&gt;="&amp;EF$39)+
COUNTIFS(RESIDENTS!$AH:$AH,"Medical Contraindication",RESIDENTS!$AI:$AI,"&lt;="&amp;EF$40,RESIDENTS!$H:$H,"&lt;="&amp;EF$40,RESIDENTS!$I:$I,"")+
COUNTIFS(RESIDENTS!$AH:$AH,"Medical Contraindication",RESIDENTS!$AI:$AI,"&lt;="&amp;EF$40,RESIDENTS!$H:$H,"&lt;="&amp;EF$40,RESIDENTS!$I:$I,"&gt;="&amp;EF$39))</f>
        <v/>
      </c>
      <c r="EG67" s="18" t="str">
        <f ca="1">IF(EG$40="","",COUNTIFS(RESIDENTS!$AH:$AH,"Medical Contraindication",RESIDENTS!$AI:$AI,"&lt;="&amp;EG$40,RESIDENTS!$H:$H,"",RESIDENTS!$I:$I,"")+
COUNTIFS(RESIDENTS!$AH:$AH,"Medical Contraindication",RESIDENTS!$AI:$AI,"&lt;="&amp;EG$40,RESIDENTS!$H:$H,"",RESIDENTS!$I:$I,"&gt;="&amp;EG$39)+
COUNTIFS(RESIDENTS!$AH:$AH,"Medical Contraindication",RESIDENTS!$AI:$AI,"&lt;="&amp;EG$40,RESIDENTS!$H:$H,"&lt;="&amp;EG$40,RESIDENTS!$I:$I,"")+
COUNTIFS(RESIDENTS!$AH:$AH,"Medical Contraindication",RESIDENTS!$AI:$AI,"&lt;="&amp;EG$40,RESIDENTS!$H:$H,"&lt;="&amp;EG$40,RESIDENTS!$I:$I,"&gt;="&amp;EG$39))</f>
        <v/>
      </c>
      <c r="EH67" s="18" t="str">
        <f ca="1">IF(EH$40="","",COUNTIFS(RESIDENTS!$AH:$AH,"Medical Contraindication",RESIDENTS!$AI:$AI,"&lt;="&amp;EH$40,RESIDENTS!$H:$H,"",RESIDENTS!$I:$I,"")+
COUNTIFS(RESIDENTS!$AH:$AH,"Medical Contraindication",RESIDENTS!$AI:$AI,"&lt;="&amp;EH$40,RESIDENTS!$H:$H,"",RESIDENTS!$I:$I,"&gt;="&amp;EH$39)+
COUNTIFS(RESIDENTS!$AH:$AH,"Medical Contraindication",RESIDENTS!$AI:$AI,"&lt;="&amp;EH$40,RESIDENTS!$H:$H,"&lt;="&amp;EH$40,RESIDENTS!$I:$I,"")+
COUNTIFS(RESIDENTS!$AH:$AH,"Medical Contraindication",RESIDENTS!$AI:$AI,"&lt;="&amp;EH$40,RESIDENTS!$H:$H,"&lt;="&amp;EH$40,RESIDENTS!$I:$I,"&gt;="&amp;EH$39))</f>
        <v/>
      </c>
      <c r="EI67" s="18" t="str">
        <f ca="1">IF(EI$40="","",COUNTIFS(RESIDENTS!$AH:$AH,"Medical Contraindication",RESIDENTS!$AI:$AI,"&lt;="&amp;EI$40,RESIDENTS!$H:$H,"",RESIDENTS!$I:$I,"")+
COUNTIFS(RESIDENTS!$AH:$AH,"Medical Contraindication",RESIDENTS!$AI:$AI,"&lt;="&amp;EI$40,RESIDENTS!$H:$H,"",RESIDENTS!$I:$I,"&gt;="&amp;EI$39)+
COUNTIFS(RESIDENTS!$AH:$AH,"Medical Contraindication",RESIDENTS!$AI:$AI,"&lt;="&amp;EI$40,RESIDENTS!$H:$H,"&lt;="&amp;EI$40,RESIDENTS!$I:$I,"")+
COUNTIFS(RESIDENTS!$AH:$AH,"Medical Contraindication",RESIDENTS!$AI:$AI,"&lt;="&amp;EI$40,RESIDENTS!$H:$H,"&lt;="&amp;EI$40,RESIDENTS!$I:$I,"&gt;="&amp;EI$39))</f>
        <v/>
      </c>
      <c r="EJ67" s="18" t="str">
        <f ca="1">IF(EJ$40="","",COUNTIFS(RESIDENTS!$AH:$AH,"Medical Contraindication",RESIDENTS!$AI:$AI,"&lt;="&amp;EJ$40,RESIDENTS!$H:$H,"",RESIDENTS!$I:$I,"")+
COUNTIFS(RESIDENTS!$AH:$AH,"Medical Contraindication",RESIDENTS!$AI:$AI,"&lt;="&amp;EJ$40,RESIDENTS!$H:$H,"",RESIDENTS!$I:$I,"&gt;="&amp;EJ$39)+
COUNTIFS(RESIDENTS!$AH:$AH,"Medical Contraindication",RESIDENTS!$AI:$AI,"&lt;="&amp;EJ$40,RESIDENTS!$H:$H,"&lt;="&amp;EJ$40,RESIDENTS!$I:$I,"")+
COUNTIFS(RESIDENTS!$AH:$AH,"Medical Contraindication",RESIDENTS!$AI:$AI,"&lt;="&amp;EJ$40,RESIDENTS!$H:$H,"&lt;="&amp;EJ$40,RESIDENTS!$I:$I,"&gt;="&amp;EJ$39))</f>
        <v/>
      </c>
      <c r="EK67" s="18" t="str">
        <f ca="1">IF(EK$40="","",COUNTIFS(RESIDENTS!$AH:$AH,"Medical Contraindication",RESIDENTS!$AI:$AI,"&lt;="&amp;EK$40,RESIDENTS!$H:$H,"",RESIDENTS!$I:$I,"")+
COUNTIFS(RESIDENTS!$AH:$AH,"Medical Contraindication",RESIDENTS!$AI:$AI,"&lt;="&amp;EK$40,RESIDENTS!$H:$H,"",RESIDENTS!$I:$I,"&gt;="&amp;EK$39)+
COUNTIFS(RESIDENTS!$AH:$AH,"Medical Contraindication",RESIDENTS!$AI:$AI,"&lt;="&amp;EK$40,RESIDENTS!$H:$H,"&lt;="&amp;EK$40,RESIDENTS!$I:$I,"")+
COUNTIFS(RESIDENTS!$AH:$AH,"Medical Contraindication",RESIDENTS!$AI:$AI,"&lt;="&amp;EK$40,RESIDENTS!$H:$H,"&lt;="&amp;EK$40,RESIDENTS!$I:$I,"&gt;="&amp;EK$39))</f>
        <v/>
      </c>
      <c r="EL67" s="18" t="str">
        <f ca="1">IF(EL$40="","",COUNTIFS(RESIDENTS!$AH:$AH,"Medical Contraindication",RESIDENTS!$AI:$AI,"&lt;="&amp;EL$40,RESIDENTS!$H:$H,"",RESIDENTS!$I:$I,"")+
COUNTIFS(RESIDENTS!$AH:$AH,"Medical Contraindication",RESIDENTS!$AI:$AI,"&lt;="&amp;EL$40,RESIDENTS!$H:$H,"",RESIDENTS!$I:$I,"&gt;="&amp;EL$39)+
COUNTIFS(RESIDENTS!$AH:$AH,"Medical Contraindication",RESIDENTS!$AI:$AI,"&lt;="&amp;EL$40,RESIDENTS!$H:$H,"&lt;="&amp;EL$40,RESIDENTS!$I:$I,"")+
COUNTIFS(RESIDENTS!$AH:$AH,"Medical Contraindication",RESIDENTS!$AI:$AI,"&lt;="&amp;EL$40,RESIDENTS!$H:$H,"&lt;="&amp;EL$40,RESIDENTS!$I:$I,"&gt;="&amp;EL$39))</f>
        <v/>
      </c>
      <c r="EM67" s="18" t="str">
        <f ca="1">IF(EM$40="","",COUNTIFS(RESIDENTS!$AH:$AH,"Medical Contraindication",RESIDENTS!$AI:$AI,"&lt;="&amp;EM$40,RESIDENTS!$H:$H,"",RESIDENTS!$I:$I,"")+
COUNTIFS(RESIDENTS!$AH:$AH,"Medical Contraindication",RESIDENTS!$AI:$AI,"&lt;="&amp;EM$40,RESIDENTS!$H:$H,"",RESIDENTS!$I:$I,"&gt;="&amp;EM$39)+
COUNTIFS(RESIDENTS!$AH:$AH,"Medical Contraindication",RESIDENTS!$AI:$AI,"&lt;="&amp;EM$40,RESIDENTS!$H:$H,"&lt;="&amp;EM$40,RESIDENTS!$I:$I,"")+
COUNTIFS(RESIDENTS!$AH:$AH,"Medical Contraindication",RESIDENTS!$AI:$AI,"&lt;="&amp;EM$40,RESIDENTS!$H:$H,"&lt;="&amp;EM$40,RESIDENTS!$I:$I,"&gt;="&amp;EM$39))</f>
        <v/>
      </c>
      <c r="EN67" s="18" t="str">
        <f ca="1">IF(EN$40="","",COUNTIFS(RESIDENTS!$AH:$AH,"Medical Contraindication",RESIDENTS!$AI:$AI,"&lt;="&amp;EN$40,RESIDENTS!$H:$H,"",RESIDENTS!$I:$I,"")+
COUNTIFS(RESIDENTS!$AH:$AH,"Medical Contraindication",RESIDENTS!$AI:$AI,"&lt;="&amp;EN$40,RESIDENTS!$H:$H,"",RESIDENTS!$I:$I,"&gt;="&amp;EN$39)+
COUNTIFS(RESIDENTS!$AH:$AH,"Medical Contraindication",RESIDENTS!$AI:$AI,"&lt;="&amp;EN$40,RESIDENTS!$H:$H,"&lt;="&amp;EN$40,RESIDENTS!$I:$I,"")+
COUNTIFS(RESIDENTS!$AH:$AH,"Medical Contraindication",RESIDENTS!$AI:$AI,"&lt;="&amp;EN$40,RESIDENTS!$H:$H,"&lt;="&amp;EN$40,RESIDENTS!$I:$I,"&gt;="&amp;EN$39))</f>
        <v/>
      </c>
      <c r="EO67" s="18" t="str">
        <f ca="1">IF(EO$40="","",COUNTIFS(RESIDENTS!$AH:$AH,"Medical Contraindication",RESIDENTS!$AI:$AI,"&lt;="&amp;EO$40,RESIDENTS!$H:$H,"",RESIDENTS!$I:$I,"")+
COUNTIFS(RESIDENTS!$AH:$AH,"Medical Contraindication",RESIDENTS!$AI:$AI,"&lt;="&amp;EO$40,RESIDENTS!$H:$H,"",RESIDENTS!$I:$I,"&gt;="&amp;EO$39)+
COUNTIFS(RESIDENTS!$AH:$AH,"Medical Contraindication",RESIDENTS!$AI:$AI,"&lt;="&amp;EO$40,RESIDENTS!$H:$H,"&lt;="&amp;EO$40,RESIDENTS!$I:$I,"")+
COUNTIFS(RESIDENTS!$AH:$AH,"Medical Contraindication",RESIDENTS!$AI:$AI,"&lt;="&amp;EO$40,RESIDENTS!$H:$H,"&lt;="&amp;EO$40,RESIDENTS!$I:$I,"&gt;="&amp;EO$39))</f>
        <v/>
      </c>
      <c r="EP67" s="18" t="str">
        <f ca="1">IF(EP$40="","",COUNTIFS(RESIDENTS!$AH:$AH,"Medical Contraindication",RESIDENTS!$AI:$AI,"&lt;="&amp;EP$40,RESIDENTS!$H:$H,"",RESIDENTS!$I:$I,"")+
COUNTIFS(RESIDENTS!$AH:$AH,"Medical Contraindication",RESIDENTS!$AI:$AI,"&lt;="&amp;EP$40,RESIDENTS!$H:$H,"",RESIDENTS!$I:$I,"&gt;="&amp;EP$39)+
COUNTIFS(RESIDENTS!$AH:$AH,"Medical Contraindication",RESIDENTS!$AI:$AI,"&lt;="&amp;EP$40,RESIDENTS!$H:$H,"&lt;="&amp;EP$40,RESIDENTS!$I:$I,"")+
COUNTIFS(RESIDENTS!$AH:$AH,"Medical Contraindication",RESIDENTS!$AI:$AI,"&lt;="&amp;EP$40,RESIDENTS!$H:$H,"&lt;="&amp;EP$40,RESIDENTS!$I:$I,"&gt;="&amp;EP$39))</f>
        <v/>
      </c>
      <c r="EQ67" s="18" t="str">
        <f ca="1">IF(EQ$40="","",COUNTIFS(RESIDENTS!$AH:$AH,"Medical Contraindication",RESIDENTS!$AI:$AI,"&lt;="&amp;EQ$40,RESIDENTS!$H:$H,"",RESIDENTS!$I:$I,"")+
COUNTIFS(RESIDENTS!$AH:$AH,"Medical Contraindication",RESIDENTS!$AI:$AI,"&lt;="&amp;EQ$40,RESIDENTS!$H:$H,"",RESIDENTS!$I:$I,"&gt;="&amp;EQ$39)+
COUNTIFS(RESIDENTS!$AH:$AH,"Medical Contraindication",RESIDENTS!$AI:$AI,"&lt;="&amp;EQ$40,RESIDENTS!$H:$H,"&lt;="&amp;EQ$40,RESIDENTS!$I:$I,"")+
COUNTIFS(RESIDENTS!$AH:$AH,"Medical Contraindication",RESIDENTS!$AI:$AI,"&lt;="&amp;EQ$40,RESIDENTS!$H:$H,"&lt;="&amp;EQ$40,RESIDENTS!$I:$I,"&gt;="&amp;EQ$39))</f>
        <v/>
      </c>
      <c r="ER67" s="18" t="str">
        <f ca="1">IF(ER$40="","",COUNTIFS(RESIDENTS!$AH:$AH,"Medical Contraindication",RESIDENTS!$AI:$AI,"&lt;="&amp;ER$40,RESIDENTS!$H:$H,"",RESIDENTS!$I:$I,"")+
COUNTIFS(RESIDENTS!$AH:$AH,"Medical Contraindication",RESIDENTS!$AI:$AI,"&lt;="&amp;ER$40,RESIDENTS!$H:$H,"",RESIDENTS!$I:$I,"&gt;="&amp;ER$39)+
COUNTIFS(RESIDENTS!$AH:$AH,"Medical Contraindication",RESIDENTS!$AI:$AI,"&lt;="&amp;ER$40,RESIDENTS!$H:$H,"&lt;="&amp;ER$40,RESIDENTS!$I:$I,"")+
COUNTIFS(RESIDENTS!$AH:$AH,"Medical Contraindication",RESIDENTS!$AI:$AI,"&lt;="&amp;ER$40,RESIDENTS!$H:$H,"&lt;="&amp;ER$40,RESIDENTS!$I:$I,"&gt;="&amp;ER$39))</f>
        <v/>
      </c>
      <c r="ES67" s="18" t="str">
        <f ca="1">IF(ES$40="","",COUNTIFS(RESIDENTS!$AH:$AH,"Medical Contraindication",RESIDENTS!$AI:$AI,"&lt;="&amp;ES$40,RESIDENTS!$H:$H,"",RESIDENTS!$I:$I,"")+
COUNTIFS(RESIDENTS!$AH:$AH,"Medical Contraindication",RESIDENTS!$AI:$AI,"&lt;="&amp;ES$40,RESIDENTS!$H:$H,"",RESIDENTS!$I:$I,"&gt;="&amp;ES$39)+
COUNTIFS(RESIDENTS!$AH:$AH,"Medical Contraindication",RESIDENTS!$AI:$AI,"&lt;="&amp;ES$40,RESIDENTS!$H:$H,"&lt;="&amp;ES$40,RESIDENTS!$I:$I,"")+
COUNTIFS(RESIDENTS!$AH:$AH,"Medical Contraindication",RESIDENTS!$AI:$AI,"&lt;="&amp;ES$40,RESIDENTS!$H:$H,"&lt;="&amp;ES$40,RESIDENTS!$I:$I,"&gt;="&amp;ES$39))</f>
        <v/>
      </c>
      <c r="ET67" s="18" t="str">
        <f ca="1">IF(ET$40="","",COUNTIFS(RESIDENTS!$AH:$AH,"Medical Contraindication",RESIDENTS!$AI:$AI,"&lt;="&amp;ET$40,RESIDENTS!$H:$H,"",RESIDENTS!$I:$I,"")+
COUNTIFS(RESIDENTS!$AH:$AH,"Medical Contraindication",RESIDENTS!$AI:$AI,"&lt;="&amp;ET$40,RESIDENTS!$H:$H,"",RESIDENTS!$I:$I,"&gt;="&amp;ET$39)+
COUNTIFS(RESIDENTS!$AH:$AH,"Medical Contraindication",RESIDENTS!$AI:$AI,"&lt;="&amp;ET$40,RESIDENTS!$H:$H,"&lt;="&amp;ET$40,RESIDENTS!$I:$I,"")+
COUNTIFS(RESIDENTS!$AH:$AH,"Medical Contraindication",RESIDENTS!$AI:$AI,"&lt;="&amp;ET$40,RESIDENTS!$H:$H,"&lt;="&amp;ET$40,RESIDENTS!$I:$I,"&gt;="&amp;ET$39))</f>
        <v/>
      </c>
      <c r="EU67" s="18" t="str">
        <f ca="1">IF(EU$40="","",COUNTIFS(RESIDENTS!$AH:$AH,"Medical Contraindication",RESIDENTS!$AI:$AI,"&lt;="&amp;EU$40,RESIDENTS!$H:$H,"",RESIDENTS!$I:$I,"")+
COUNTIFS(RESIDENTS!$AH:$AH,"Medical Contraindication",RESIDENTS!$AI:$AI,"&lt;="&amp;EU$40,RESIDENTS!$H:$H,"",RESIDENTS!$I:$I,"&gt;="&amp;EU$39)+
COUNTIFS(RESIDENTS!$AH:$AH,"Medical Contraindication",RESIDENTS!$AI:$AI,"&lt;="&amp;EU$40,RESIDENTS!$H:$H,"&lt;="&amp;EU$40,RESIDENTS!$I:$I,"")+
COUNTIFS(RESIDENTS!$AH:$AH,"Medical Contraindication",RESIDENTS!$AI:$AI,"&lt;="&amp;EU$40,RESIDENTS!$H:$H,"&lt;="&amp;EU$40,RESIDENTS!$I:$I,"&gt;="&amp;EU$39))</f>
        <v/>
      </c>
      <c r="EV67" s="18" t="str">
        <f ca="1">IF(EV$40="","",COUNTIFS(RESIDENTS!$AH:$AH,"Medical Contraindication",RESIDENTS!$AI:$AI,"&lt;="&amp;EV$40,RESIDENTS!$H:$H,"",RESIDENTS!$I:$I,"")+
COUNTIFS(RESIDENTS!$AH:$AH,"Medical Contraindication",RESIDENTS!$AI:$AI,"&lt;="&amp;EV$40,RESIDENTS!$H:$H,"",RESIDENTS!$I:$I,"&gt;="&amp;EV$39)+
COUNTIFS(RESIDENTS!$AH:$AH,"Medical Contraindication",RESIDENTS!$AI:$AI,"&lt;="&amp;EV$40,RESIDENTS!$H:$H,"&lt;="&amp;EV$40,RESIDENTS!$I:$I,"")+
COUNTIFS(RESIDENTS!$AH:$AH,"Medical Contraindication",RESIDENTS!$AI:$AI,"&lt;="&amp;EV$40,RESIDENTS!$H:$H,"&lt;="&amp;EV$40,RESIDENTS!$I:$I,"&gt;="&amp;EV$39))</f>
        <v/>
      </c>
      <c r="EW67" s="18" t="str">
        <f ca="1">IF(EW$40="","",COUNTIFS(RESIDENTS!$AH:$AH,"Medical Contraindication",RESIDENTS!$AI:$AI,"&lt;="&amp;EW$40,RESIDENTS!$H:$H,"",RESIDENTS!$I:$I,"")+
COUNTIFS(RESIDENTS!$AH:$AH,"Medical Contraindication",RESIDENTS!$AI:$AI,"&lt;="&amp;EW$40,RESIDENTS!$H:$H,"",RESIDENTS!$I:$I,"&gt;="&amp;EW$39)+
COUNTIFS(RESIDENTS!$AH:$AH,"Medical Contraindication",RESIDENTS!$AI:$AI,"&lt;="&amp;EW$40,RESIDENTS!$H:$H,"&lt;="&amp;EW$40,RESIDENTS!$I:$I,"")+
COUNTIFS(RESIDENTS!$AH:$AH,"Medical Contraindication",RESIDENTS!$AI:$AI,"&lt;="&amp;EW$40,RESIDENTS!$H:$H,"&lt;="&amp;EW$40,RESIDENTS!$I:$I,"&gt;="&amp;EW$39))</f>
        <v/>
      </c>
      <c r="EX67" s="18" t="str">
        <f ca="1">IF(EX$40="","",COUNTIFS(RESIDENTS!$AH:$AH,"Medical Contraindication",RESIDENTS!$AI:$AI,"&lt;="&amp;EX$40,RESIDENTS!$H:$H,"",RESIDENTS!$I:$I,"")+
COUNTIFS(RESIDENTS!$AH:$AH,"Medical Contraindication",RESIDENTS!$AI:$AI,"&lt;="&amp;EX$40,RESIDENTS!$H:$H,"",RESIDENTS!$I:$I,"&gt;="&amp;EX$39)+
COUNTIFS(RESIDENTS!$AH:$AH,"Medical Contraindication",RESIDENTS!$AI:$AI,"&lt;="&amp;EX$40,RESIDENTS!$H:$H,"&lt;="&amp;EX$40,RESIDENTS!$I:$I,"")+
COUNTIFS(RESIDENTS!$AH:$AH,"Medical Contraindication",RESIDENTS!$AI:$AI,"&lt;="&amp;EX$40,RESIDENTS!$H:$H,"&lt;="&amp;EX$40,RESIDENTS!$I:$I,"&gt;="&amp;EX$39))</f>
        <v/>
      </c>
      <c r="EY67" s="18" t="str">
        <f ca="1">IF(EY$40="","",COUNTIFS(RESIDENTS!$AH:$AH,"Medical Contraindication",RESIDENTS!$AI:$AI,"&lt;="&amp;EY$40,RESIDENTS!$H:$H,"",RESIDENTS!$I:$I,"")+
COUNTIFS(RESIDENTS!$AH:$AH,"Medical Contraindication",RESIDENTS!$AI:$AI,"&lt;="&amp;EY$40,RESIDENTS!$H:$H,"",RESIDENTS!$I:$I,"&gt;="&amp;EY$39)+
COUNTIFS(RESIDENTS!$AH:$AH,"Medical Contraindication",RESIDENTS!$AI:$AI,"&lt;="&amp;EY$40,RESIDENTS!$H:$H,"&lt;="&amp;EY$40,RESIDENTS!$I:$I,"")+
COUNTIFS(RESIDENTS!$AH:$AH,"Medical Contraindication",RESIDENTS!$AI:$AI,"&lt;="&amp;EY$40,RESIDENTS!$H:$H,"&lt;="&amp;EY$40,RESIDENTS!$I:$I,"&gt;="&amp;EY$39))</f>
        <v/>
      </c>
      <c r="EZ67" s="18" t="str">
        <f ca="1">IF(EZ$40="","",COUNTIFS(RESIDENTS!$AH:$AH,"Medical Contraindication",RESIDENTS!$AI:$AI,"&lt;="&amp;EZ$40,RESIDENTS!$H:$H,"",RESIDENTS!$I:$I,"")+
COUNTIFS(RESIDENTS!$AH:$AH,"Medical Contraindication",RESIDENTS!$AI:$AI,"&lt;="&amp;EZ$40,RESIDENTS!$H:$H,"",RESIDENTS!$I:$I,"&gt;="&amp;EZ$39)+
COUNTIFS(RESIDENTS!$AH:$AH,"Medical Contraindication",RESIDENTS!$AI:$AI,"&lt;="&amp;EZ$40,RESIDENTS!$H:$H,"&lt;="&amp;EZ$40,RESIDENTS!$I:$I,"")+
COUNTIFS(RESIDENTS!$AH:$AH,"Medical Contraindication",RESIDENTS!$AI:$AI,"&lt;="&amp;EZ$40,RESIDENTS!$H:$H,"&lt;="&amp;EZ$40,RESIDENTS!$I:$I,"&gt;="&amp;EZ$39))</f>
        <v/>
      </c>
      <c r="FA67" s="18" t="str">
        <f ca="1">IF(FA$40="","",COUNTIFS(RESIDENTS!$AH:$AH,"Medical Contraindication",RESIDENTS!$AI:$AI,"&lt;="&amp;FA$40,RESIDENTS!$H:$H,"",RESIDENTS!$I:$I,"")+
COUNTIFS(RESIDENTS!$AH:$AH,"Medical Contraindication",RESIDENTS!$AI:$AI,"&lt;="&amp;FA$40,RESIDENTS!$H:$H,"",RESIDENTS!$I:$I,"&gt;="&amp;FA$39)+
COUNTIFS(RESIDENTS!$AH:$AH,"Medical Contraindication",RESIDENTS!$AI:$AI,"&lt;="&amp;FA$40,RESIDENTS!$H:$H,"&lt;="&amp;FA$40,RESIDENTS!$I:$I,"")+
COUNTIFS(RESIDENTS!$AH:$AH,"Medical Contraindication",RESIDENTS!$AI:$AI,"&lt;="&amp;FA$40,RESIDENTS!$H:$H,"&lt;="&amp;FA$40,RESIDENTS!$I:$I,"&gt;="&amp;FA$39))</f>
        <v/>
      </c>
      <c r="FB67" s="18" t="str">
        <f ca="1">IF(FB$40="","",COUNTIFS(RESIDENTS!$AH:$AH,"Medical Contraindication",RESIDENTS!$AI:$AI,"&lt;="&amp;FB$40,RESIDENTS!$H:$H,"",RESIDENTS!$I:$I,"")+
COUNTIFS(RESIDENTS!$AH:$AH,"Medical Contraindication",RESIDENTS!$AI:$AI,"&lt;="&amp;FB$40,RESIDENTS!$H:$H,"",RESIDENTS!$I:$I,"&gt;="&amp;FB$39)+
COUNTIFS(RESIDENTS!$AH:$AH,"Medical Contraindication",RESIDENTS!$AI:$AI,"&lt;="&amp;FB$40,RESIDENTS!$H:$H,"&lt;="&amp;FB$40,RESIDENTS!$I:$I,"")+
COUNTIFS(RESIDENTS!$AH:$AH,"Medical Contraindication",RESIDENTS!$AI:$AI,"&lt;="&amp;FB$40,RESIDENTS!$H:$H,"&lt;="&amp;FB$40,RESIDENTS!$I:$I,"&gt;="&amp;FB$39))</f>
        <v/>
      </c>
      <c r="FC67" s="18" t="str">
        <f ca="1">IF(FC$40="","",COUNTIFS(RESIDENTS!$AH:$AH,"Medical Contraindication",RESIDENTS!$AI:$AI,"&lt;="&amp;FC$40,RESIDENTS!$H:$H,"",RESIDENTS!$I:$I,"")+
COUNTIFS(RESIDENTS!$AH:$AH,"Medical Contraindication",RESIDENTS!$AI:$AI,"&lt;="&amp;FC$40,RESIDENTS!$H:$H,"",RESIDENTS!$I:$I,"&gt;="&amp;FC$39)+
COUNTIFS(RESIDENTS!$AH:$AH,"Medical Contraindication",RESIDENTS!$AI:$AI,"&lt;="&amp;FC$40,RESIDENTS!$H:$H,"&lt;="&amp;FC$40,RESIDENTS!$I:$I,"")+
COUNTIFS(RESIDENTS!$AH:$AH,"Medical Contraindication",RESIDENTS!$AI:$AI,"&lt;="&amp;FC$40,RESIDENTS!$H:$H,"&lt;="&amp;FC$40,RESIDENTS!$I:$I,"&gt;="&amp;FC$39))</f>
        <v/>
      </c>
    </row>
    <row r="68" spans="1:159" ht="15.75">
      <c r="A68" s="24" t="s">
        <v>146</v>
      </c>
      <c r="B68" s="18">
        <f>IF(B$40="","",COUNTIFS(RESIDENTS!$AH:$AH,"Offered and Declined",RESIDENTS!$AI:$AI,"&lt;="&amp;B$40,RESIDENTS!$H:$H,"",RESIDENTS!$I:$I,"")+
COUNTIFS(RESIDENTS!$AH:$AH,"Offered and Declined",RESIDENTS!$AI:$AI,"&lt;="&amp;B$40,RESIDENTS!$H:$H,"",RESIDENTS!$I:$I,"&gt;="&amp;B$39)+
COUNTIFS(RESIDENTS!$AH:$AH,"Offered and Declined",RESIDENTS!$AI:$AI,"&lt;="&amp;B$40,RESIDENTS!$H:$H,"&lt;="&amp;B$40,RESIDENTS!$I:$I,"")+
COUNTIFS(RESIDENTS!$AH:$AH,"Offered and Declined",RESIDENTS!$AI:$AI,"&lt;="&amp;B$40,RESIDENTS!$H:$H,"&lt;="&amp;B$40,RESIDENTS!$I:$I,"&gt;="&amp;B$39))</f>
        <v>0</v>
      </c>
      <c r="C68" s="18">
        <f ca="1">IF(C$40="","",COUNTIFS(RESIDENTS!$AH:$AH,"Offered and Declined",RESIDENTS!$AI:$AI,"&lt;="&amp;C$40,RESIDENTS!$H:$H,"",RESIDENTS!$I:$I,"")+
COUNTIFS(RESIDENTS!$AH:$AH,"Offered and Declined",RESIDENTS!$AI:$AI,"&lt;="&amp;C$40,RESIDENTS!$H:$H,"",RESIDENTS!$I:$I,"&gt;="&amp;C$39)+
COUNTIFS(RESIDENTS!$AH:$AH,"Offered and Declined",RESIDENTS!$AI:$AI,"&lt;="&amp;C$40,RESIDENTS!$H:$H,"&lt;="&amp;C$40,RESIDENTS!$I:$I,"")+
COUNTIFS(RESIDENTS!$AH:$AH,"Offered and Declined",RESIDENTS!$AI:$AI,"&lt;="&amp;C$40,RESIDENTS!$H:$H,"&lt;="&amp;C$40,RESIDENTS!$I:$I,"&gt;="&amp;C$39))</f>
        <v>0</v>
      </c>
      <c r="D68" s="18">
        <f ca="1">IF(D$40="","",COUNTIFS(RESIDENTS!$AH:$AH,"Offered and Declined",RESIDENTS!$AI:$AI,"&lt;="&amp;D$40,RESIDENTS!$H:$H,"",RESIDENTS!$I:$I,"")+
COUNTIFS(RESIDENTS!$AH:$AH,"Offered and Declined",RESIDENTS!$AI:$AI,"&lt;="&amp;D$40,RESIDENTS!$H:$H,"",RESIDENTS!$I:$I,"&gt;="&amp;D$39)+
COUNTIFS(RESIDENTS!$AH:$AH,"Offered and Declined",RESIDENTS!$AI:$AI,"&lt;="&amp;D$40,RESIDENTS!$H:$H,"&lt;="&amp;D$40,RESIDENTS!$I:$I,"")+
COUNTIFS(RESIDENTS!$AH:$AH,"Offered and Declined",RESIDENTS!$AI:$AI,"&lt;="&amp;D$40,RESIDENTS!$H:$H,"&lt;="&amp;D$40,RESIDENTS!$I:$I,"&gt;="&amp;D$39))</f>
        <v>0</v>
      </c>
      <c r="E68" s="18">
        <f ca="1">IF(E$40="","",COUNTIFS(RESIDENTS!$AH:$AH,"Offered and Declined",RESIDENTS!$AI:$AI,"&lt;="&amp;E$40,RESIDENTS!$H:$H,"",RESIDENTS!$I:$I,"")+
COUNTIFS(RESIDENTS!$AH:$AH,"Offered and Declined",RESIDENTS!$AI:$AI,"&lt;="&amp;E$40,RESIDENTS!$H:$H,"",RESIDENTS!$I:$I,"&gt;="&amp;E$39)+
COUNTIFS(RESIDENTS!$AH:$AH,"Offered and Declined",RESIDENTS!$AI:$AI,"&lt;="&amp;E$40,RESIDENTS!$H:$H,"&lt;="&amp;E$40,RESIDENTS!$I:$I,"")+
COUNTIFS(RESIDENTS!$AH:$AH,"Offered and Declined",RESIDENTS!$AI:$AI,"&lt;="&amp;E$40,RESIDENTS!$H:$H,"&lt;="&amp;E$40,RESIDENTS!$I:$I,"&gt;="&amp;E$39))</f>
        <v>0</v>
      </c>
      <c r="F68" s="18">
        <f ca="1">IF(F$40="","",COUNTIFS(RESIDENTS!$AH:$AH,"Offered and Declined",RESIDENTS!$AI:$AI,"&lt;="&amp;F$40,RESIDENTS!$H:$H,"",RESIDENTS!$I:$I,"")+
COUNTIFS(RESIDENTS!$AH:$AH,"Offered and Declined",RESIDENTS!$AI:$AI,"&lt;="&amp;F$40,RESIDENTS!$H:$H,"",RESIDENTS!$I:$I,"&gt;="&amp;F$39)+
COUNTIFS(RESIDENTS!$AH:$AH,"Offered and Declined",RESIDENTS!$AI:$AI,"&lt;="&amp;F$40,RESIDENTS!$H:$H,"&lt;="&amp;F$40,RESIDENTS!$I:$I,"")+
COUNTIFS(RESIDENTS!$AH:$AH,"Offered and Declined",RESIDENTS!$AI:$AI,"&lt;="&amp;F$40,RESIDENTS!$H:$H,"&lt;="&amp;F$40,RESIDENTS!$I:$I,"&gt;="&amp;F$39))</f>
        <v>0</v>
      </c>
      <c r="G68" s="18">
        <f ca="1">IF(G$40="","",COUNTIFS(RESIDENTS!$AH:$AH,"Offered and Declined",RESIDENTS!$AI:$AI,"&lt;="&amp;G$40,RESIDENTS!$H:$H,"",RESIDENTS!$I:$I,"")+
COUNTIFS(RESIDENTS!$AH:$AH,"Offered and Declined",RESIDENTS!$AI:$AI,"&lt;="&amp;G$40,RESIDENTS!$H:$H,"",RESIDENTS!$I:$I,"&gt;="&amp;G$39)+
COUNTIFS(RESIDENTS!$AH:$AH,"Offered and Declined",RESIDENTS!$AI:$AI,"&lt;="&amp;G$40,RESIDENTS!$H:$H,"&lt;="&amp;G$40,RESIDENTS!$I:$I,"")+
COUNTIFS(RESIDENTS!$AH:$AH,"Offered and Declined",RESIDENTS!$AI:$AI,"&lt;="&amp;G$40,RESIDENTS!$H:$H,"&lt;="&amp;G$40,RESIDENTS!$I:$I,"&gt;="&amp;G$39))</f>
        <v>0</v>
      </c>
      <c r="H68" s="18">
        <f ca="1">IF(H$40="","",COUNTIFS(RESIDENTS!$AH:$AH,"Offered and Declined",RESIDENTS!$AI:$AI,"&lt;="&amp;H$40,RESIDENTS!$H:$H,"",RESIDENTS!$I:$I,"")+
COUNTIFS(RESIDENTS!$AH:$AH,"Offered and Declined",RESIDENTS!$AI:$AI,"&lt;="&amp;H$40,RESIDENTS!$H:$H,"",RESIDENTS!$I:$I,"&gt;="&amp;H$39)+
COUNTIFS(RESIDENTS!$AH:$AH,"Offered and Declined",RESIDENTS!$AI:$AI,"&lt;="&amp;H$40,RESIDENTS!$H:$H,"&lt;="&amp;H$40,RESIDENTS!$I:$I,"")+
COUNTIFS(RESIDENTS!$AH:$AH,"Offered and Declined",RESIDENTS!$AI:$AI,"&lt;="&amp;H$40,RESIDENTS!$H:$H,"&lt;="&amp;H$40,RESIDENTS!$I:$I,"&gt;="&amp;H$39))</f>
        <v>0</v>
      </c>
      <c r="I68" s="18">
        <f ca="1">IF(I$40="","",COUNTIFS(RESIDENTS!$AH:$AH,"Offered and Declined",RESIDENTS!$AI:$AI,"&lt;="&amp;I$40,RESIDENTS!$H:$H,"",RESIDENTS!$I:$I,"")+
COUNTIFS(RESIDENTS!$AH:$AH,"Offered and Declined",RESIDENTS!$AI:$AI,"&lt;="&amp;I$40,RESIDENTS!$H:$H,"",RESIDENTS!$I:$I,"&gt;="&amp;I$39)+
COUNTIFS(RESIDENTS!$AH:$AH,"Offered and Declined",RESIDENTS!$AI:$AI,"&lt;="&amp;I$40,RESIDENTS!$H:$H,"&lt;="&amp;I$40,RESIDENTS!$I:$I,"")+
COUNTIFS(RESIDENTS!$AH:$AH,"Offered and Declined",RESIDENTS!$AI:$AI,"&lt;="&amp;I$40,RESIDENTS!$H:$H,"&lt;="&amp;I$40,RESIDENTS!$I:$I,"&gt;="&amp;I$39))</f>
        <v>0</v>
      </c>
      <c r="J68" s="18">
        <f ca="1">IF(J$40="","",COUNTIFS(RESIDENTS!$AH:$AH,"Offered and Declined",RESIDENTS!$AI:$AI,"&lt;="&amp;J$40,RESIDENTS!$H:$H,"",RESIDENTS!$I:$I,"")+
COUNTIFS(RESIDENTS!$AH:$AH,"Offered and Declined",RESIDENTS!$AI:$AI,"&lt;="&amp;J$40,RESIDENTS!$H:$H,"",RESIDENTS!$I:$I,"&gt;="&amp;J$39)+
COUNTIFS(RESIDENTS!$AH:$AH,"Offered and Declined",RESIDENTS!$AI:$AI,"&lt;="&amp;J$40,RESIDENTS!$H:$H,"&lt;="&amp;J$40,RESIDENTS!$I:$I,"")+
COUNTIFS(RESIDENTS!$AH:$AH,"Offered and Declined",RESIDENTS!$AI:$AI,"&lt;="&amp;J$40,RESIDENTS!$H:$H,"&lt;="&amp;J$40,RESIDENTS!$I:$I,"&gt;="&amp;J$39))</f>
        <v>0</v>
      </c>
      <c r="K68" s="18">
        <f ca="1">IF(K$40="","",COUNTIFS(RESIDENTS!$AH:$AH,"Offered and Declined",RESIDENTS!$AI:$AI,"&lt;="&amp;K$40,RESIDENTS!$H:$H,"",RESIDENTS!$I:$I,"")+
COUNTIFS(RESIDENTS!$AH:$AH,"Offered and Declined",RESIDENTS!$AI:$AI,"&lt;="&amp;K$40,RESIDENTS!$H:$H,"",RESIDENTS!$I:$I,"&gt;="&amp;K$39)+
COUNTIFS(RESIDENTS!$AH:$AH,"Offered and Declined",RESIDENTS!$AI:$AI,"&lt;="&amp;K$40,RESIDENTS!$H:$H,"&lt;="&amp;K$40,RESIDENTS!$I:$I,"")+
COUNTIFS(RESIDENTS!$AH:$AH,"Offered and Declined",RESIDENTS!$AI:$AI,"&lt;="&amp;K$40,RESIDENTS!$H:$H,"&lt;="&amp;K$40,RESIDENTS!$I:$I,"&gt;="&amp;K$39))</f>
        <v>0</v>
      </c>
      <c r="L68" s="18">
        <f ca="1">IF(L$40="","",COUNTIFS(RESIDENTS!$AH:$AH,"Offered and Declined",RESIDENTS!$AI:$AI,"&lt;="&amp;L$40,RESIDENTS!$H:$H,"",RESIDENTS!$I:$I,"")+
COUNTIFS(RESIDENTS!$AH:$AH,"Offered and Declined",RESIDENTS!$AI:$AI,"&lt;="&amp;L$40,RESIDENTS!$H:$H,"",RESIDENTS!$I:$I,"&gt;="&amp;L$39)+
COUNTIFS(RESIDENTS!$AH:$AH,"Offered and Declined",RESIDENTS!$AI:$AI,"&lt;="&amp;L$40,RESIDENTS!$H:$H,"&lt;="&amp;L$40,RESIDENTS!$I:$I,"")+
COUNTIFS(RESIDENTS!$AH:$AH,"Offered and Declined",RESIDENTS!$AI:$AI,"&lt;="&amp;L$40,RESIDENTS!$H:$H,"&lt;="&amp;L$40,RESIDENTS!$I:$I,"&gt;="&amp;L$39))</f>
        <v>0</v>
      </c>
      <c r="M68" s="18">
        <f ca="1">IF(M$40="","",COUNTIFS(RESIDENTS!$AH:$AH,"Offered and Declined",RESIDENTS!$AI:$AI,"&lt;="&amp;M$40,RESIDENTS!$H:$H,"",RESIDENTS!$I:$I,"")+
COUNTIFS(RESIDENTS!$AH:$AH,"Offered and Declined",RESIDENTS!$AI:$AI,"&lt;="&amp;M$40,RESIDENTS!$H:$H,"",RESIDENTS!$I:$I,"&gt;="&amp;M$39)+
COUNTIFS(RESIDENTS!$AH:$AH,"Offered and Declined",RESIDENTS!$AI:$AI,"&lt;="&amp;M$40,RESIDENTS!$H:$H,"&lt;="&amp;M$40,RESIDENTS!$I:$I,"")+
COUNTIFS(RESIDENTS!$AH:$AH,"Offered and Declined",RESIDENTS!$AI:$AI,"&lt;="&amp;M$40,RESIDENTS!$H:$H,"&lt;="&amp;M$40,RESIDENTS!$I:$I,"&gt;="&amp;M$39))</f>
        <v>0</v>
      </c>
      <c r="N68" s="18">
        <f ca="1">IF(N$40="","",COUNTIFS(RESIDENTS!$AH:$AH,"Offered and Declined",RESIDENTS!$AI:$AI,"&lt;="&amp;N$40,RESIDENTS!$H:$H,"",RESIDENTS!$I:$I,"")+
COUNTIFS(RESIDENTS!$AH:$AH,"Offered and Declined",RESIDENTS!$AI:$AI,"&lt;="&amp;N$40,RESIDENTS!$H:$H,"",RESIDENTS!$I:$I,"&gt;="&amp;N$39)+
COUNTIFS(RESIDENTS!$AH:$AH,"Offered and Declined",RESIDENTS!$AI:$AI,"&lt;="&amp;N$40,RESIDENTS!$H:$H,"&lt;="&amp;N$40,RESIDENTS!$I:$I,"")+
COUNTIFS(RESIDENTS!$AH:$AH,"Offered and Declined",RESIDENTS!$AI:$AI,"&lt;="&amp;N$40,RESIDENTS!$H:$H,"&lt;="&amp;N$40,RESIDENTS!$I:$I,"&gt;="&amp;N$39))</f>
        <v>0</v>
      </c>
      <c r="O68" s="18">
        <f ca="1">IF(O$40="","",COUNTIFS(RESIDENTS!$AH:$AH,"Offered and Declined",RESIDENTS!$AI:$AI,"&lt;="&amp;O$40,RESIDENTS!$H:$H,"",RESIDENTS!$I:$I,"")+
COUNTIFS(RESIDENTS!$AH:$AH,"Offered and Declined",RESIDENTS!$AI:$AI,"&lt;="&amp;O$40,RESIDENTS!$H:$H,"",RESIDENTS!$I:$I,"&gt;="&amp;O$39)+
COUNTIFS(RESIDENTS!$AH:$AH,"Offered and Declined",RESIDENTS!$AI:$AI,"&lt;="&amp;O$40,RESIDENTS!$H:$H,"&lt;="&amp;O$40,RESIDENTS!$I:$I,"")+
COUNTIFS(RESIDENTS!$AH:$AH,"Offered and Declined",RESIDENTS!$AI:$AI,"&lt;="&amp;O$40,RESIDENTS!$H:$H,"&lt;="&amp;O$40,RESIDENTS!$I:$I,"&gt;="&amp;O$39))</f>
        <v>0</v>
      </c>
      <c r="P68" s="18">
        <f ca="1">IF(P$40="","",COUNTIFS(RESIDENTS!$AH:$AH,"Offered and Declined",RESIDENTS!$AI:$AI,"&lt;="&amp;P$40,RESIDENTS!$H:$H,"",RESIDENTS!$I:$I,"")+
COUNTIFS(RESIDENTS!$AH:$AH,"Offered and Declined",RESIDENTS!$AI:$AI,"&lt;="&amp;P$40,RESIDENTS!$H:$H,"",RESIDENTS!$I:$I,"&gt;="&amp;P$39)+
COUNTIFS(RESIDENTS!$AH:$AH,"Offered and Declined",RESIDENTS!$AI:$AI,"&lt;="&amp;P$40,RESIDENTS!$H:$H,"&lt;="&amp;P$40,RESIDENTS!$I:$I,"")+
COUNTIFS(RESIDENTS!$AH:$AH,"Offered and Declined",RESIDENTS!$AI:$AI,"&lt;="&amp;P$40,RESIDENTS!$H:$H,"&lt;="&amp;P$40,RESIDENTS!$I:$I,"&gt;="&amp;P$39))</f>
        <v>0</v>
      </c>
      <c r="Q68" s="18">
        <f ca="1">IF(Q$40="","",COUNTIFS(RESIDENTS!$AH:$AH,"Offered and Declined",RESIDENTS!$AI:$AI,"&lt;="&amp;Q$40,RESIDENTS!$H:$H,"",RESIDENTS!$I:$I,"")+
COUNTIFS(RESIDENTS!$AH:$AH,"Offered and Declined",RESIDENTS!$AI:$AI,"&lt;="&amp;Q$40,RESIDENTS!$H:$H,"",RESIDENTS!$I:$I,"&gt;="&amp;Q$39)+
COUNTIFS(RESIDENTS!$AH:$AH,"Offered and Declined",RESIDENTS!$AI:$AI,"&lt;="&amp;Q$40,RESIDENTS!$H:$H,"&lt;="&amp;Q$40,RESIDENTS!$I:$I,"")+
COUNTIFS(RESIDENTS!$AH:$AH,"Offered and Declined",RESIDENTS!$AI:$AI,"&lt;="&amp;Q$40,RESIDENTS!$H:$H,"&lt;="&amp;Q$40,RESIDENTS!$I:$I,"&gt;="&amp;Q$39))</f>
        <v>0</v>
      </c>
      <c r="R68" s="18">
        <f ca="1">IF(R$40="","",COUNTIFS(RESIDENTS!$AH:$AH,"Offered and Declined",RESIDENTS!$AI:$AI,"&lt;="&amp;R$40,RESIDENTS!$H:$H,"",RESIDENTS!$I:$I,"")+
COUNTIFS(RESIDENTS!$AH:$AH,"Offered and Declined",RESIDENTS!$AI:$AI,"&lt;="&amp;R$40,RESIDENTS!$H:$H,"",RESIDENTS!$I:$I,"&gt;="&amp;R$39)+
COUNTIFS(RESIDENTS!$AH:$AH,"Offered and Declined",RESIDENTS!$AI:$AI,"&lt;="&amp;R$40,RESIDENTS!$H:$H,"&lt;="&amp;R$40,RESIDENTS!$I:$I,"")+
COUNTIFS(RESIDENTS!$AH:$AH,"Offered and Declined",RESIDENTS!$AI:$AI,"&lt;="&amp;R$40,RESIDENTS!$H:$H,"&lt;="&amp;R$40,RESIDENTS!$I:$I,"&gt;="&amp;R$39))</f>
        <v>0</v>
      </c>
      <c r="S68" s="18">
        <f ca="1">IF(S$40="","",COUNTIFS(RESIDENTS!$AH:$AH,"Offered and Declined",RESIDENTS!$AI:$AI,"&lt;="&amp;S$40,RESIDENTS!$H:$H,"",RESIDENTS!$I:$I,"")+
COUNTIFS(RESIDENTS!$AH:$AH,"Offered and Declined",RESIDENTS!$AI:$AI,"&lt;="&amp;S$40,RESIDENTS!$H:$H,"",RESIDENTS!$I:$I,"&gt;="&amp;S$39)+
COUNTIFS(RESIDENTS!$AH:$AH,"Offered and Declined",RESIDENTS!$AI:$AI,"&lt;="&amp;S$40,RESIDENTS!$H:$H,"&lt;="&amp;S$40,RESIDENTS!$I:$I,"")+
COUNTIFS(RESIDENTS!$AH:$AH,"Offered and Declined",RESIDENTS!$AI:$AI,"&lt;="&amp;S$40,RESIDENTS!$H:$H,"&lt;="&amp;S$40,RESIDENTS!$I:$I,"&gt;="&amp;S$39))</f>
        <v>0</v>
      </c>
      <c r="T68" s="18">
        <f ca="1">IF(T$40="","",COUNTIFS(RESIDENTS!$AH:$AH,"Offered and Declined",RESIDENTS!$AI:$AI,"&lt;="&amp;T$40,RESIDENTS!$H:$H,"",RESIDENTS!$I:$I,"")+
COUNTIFS(RESIDENTS!$AH:$AH,"Offered and Declined",RESIDENTS!$AI:$AI,"&lt;="&amp;T$40,RESIDENTS!$H:$H,"",RESIDENTS!$I:$I,"&gt;="&amp;T$39)+
COUNTIFS(RESIDENTS!$AH:$AH,"Offered and Declined",RESIDENTS!$AI:$AI,"&lt;="&amp;T$40,RESIDENTS!$H:$H,"&lt;="&amp;T$40,RESIDENTS!$I:$I,"")+
COUNTIFS(RESIDENTS!$AH:$AH,"Offered and Declined",RESIDENTS!$AI:$AI,"&lt;="&amp;T$40,RESIDENTS!$H:$H,"&lt;="&amp;T$40,RESIDENTS!$I:$I,"&gt;="&amp;T$39))</f>
        <v>0</v>
      </c>
      <c r="U68" s="18">
        <f ca="1">IF(U$40="","",COUNTIFS(RESIDENTS!$AH:$AH,"Offered and Declined",RESIDENTS!$AI:$AI,"&lt;="&amp;U$40,RESIDENTS!$H:$H,"",RESIDENTS!$I:$I,"")+
COUNTIFS(RESIDENTS!$AH:$AH,"Offered and Declined",RESIDENTS!$AI:$AI,"&lt;="&amp;U$40,RESIDENTS!$H:$H,"",RESIDENTS!$I:$I,"&gt;="&amp;U$39)+
COUNTIFS(RESIDENTS!$AH:$AH,"Offered and Declined",RESIDENTS!$AI:$AI,"&lt;="&amp;U$40,RESIDENTS!$H:$H,"&lt;="&amp;U$40,RESIDENTS!$I:$I,"")+
COUNTIFS(RESIDENTS!$AH:$AH,"Offered and Declined",RESIDENTS!$AI:$AI,"&lt;="&amp;U$40,RESIDENTS!$H:$H,"&lt;="&amp;U$40,RESIDENTS!$I:$I,"&gt;="&amp;U$39))</f>
        <v>0</v>
      </c>
      <c r="V68" s="18">
        <f ca="1">IF(V$40="","",COUNTIFS(RESIDENTS!$AH:$AH,"Offered and Declined",RESIDENTS!$AI:$AI,"&lt;="&amp;V$40,RESIDENTS!$H:$H,"",RESIDENTS!$I:$I,"")+
COUNTIFS(RESIDENTS!$AH:$AH,"Offered and Declined",RESIDENTS!$AI:$AI,"&lt;="&amp;V$40,RESIDENTS!$H:$H,"",RESIDENTS!$I:$I,"&gt;="&amp;V$39)+
COUNTIFS(RESIDENTS!$AH:$AH,"Offered and Declined",RESIDENTS!$AI:$AI,"&lt;="&amp;V$40,RESIDENTS!$H:$H,"&lt;="&amp;V$40,RESIDENTS!$I:$I,"")+
COUNTIFS(RESIDENTS!$AH:$AH,"Offered and Declined",RESIDENTS!$AI:$AI,"&lt;="&amp;V$40,RESIDENTS!$H:$H,"&lt;="&amp;V$40,RESIDENTS!$I:$I,"&gt;="&amp;V$39))</f>
        <v>0</v>
      </c>
      <c r="W68" s="18">
        <f ca="1">IF(W$40="","",COUNTIFS(RESIDENTS!$AH:$AH,"Offered and Declined",RESIDENTS!$AI:$AI,"&lt;="&amp;W$40,RESIDENTS!$H:$H,"",RESIDENTS!$I:$I,"")+
COUNTIFS(RESIDENTS!$AH:$AH,"Offered and Declined",RESIDENTS!$AI:$AI,"&lt;="&amp;W$40,RESIDENTS!$H:$H,"",RESIDENTS!$I:$I,"&gt;="&amp;W$39)+
COUNTIFS(RESIDENTS!$AH:$AH,"Offered and Declined",RESIDENTS!$AI:$AI,"&lt;="&amp;W$40,RESIDENTS!$H:$H,"&lt;="&amp;W$40,RESIDENTS!$I:$I,"")+
COUNTIFS(RESIDENTS!$AH:$AH,"Offered and Declined",RESIDENTS!$AI:$AI,"&lt;="&amp;W$40,RESIDENTS!$H:$H,"&lt;="&amp;W$40,RESIDENTS!$I:$I,"&gt;="&amp;W$39))</f>
        <v>0</v>
      </c>
      <c r="X68" s="18">
        <f ca="1">IF(X$40="","",COUNTIFS(RESIDENTS!$AH:$AH,"Offered and Declined",RESIDENTS!$AI:$AI,"&lt;="&amp;X$40,RESIDENTS!$H:$H,"",RESIDENTS!$I:$I,"")+
COUNTIFS(RESIDENTS!$AH:$AH,"Offered and Declined",RESIDENTS!$AI:$AI,"&lt;="&amp;X$40,RESIDENTS!$H:$H,"",RESIDENTS!$I:$I,"&gt;="&amp;X$39)+
COUNTIFS(RESIDENTS!$AH:$AH,"Offered and Declined",RESIDENTS!$AI:$AI,"&lt;="&amp;X$40,RESIDENTS!$H:$H,"&lt;="&amp;X$40,RESIDENTS!$I:$I,"")+
COUNTIFS(RESIDENTS!$AH:$AH,"Offered and Declined",RESIDENTS!$AI:$AI,"&lt;="&amp;X$40,RESIDENTS!$H:$H,"&lt;="&amp;X$40,RESIDENTS!$I:$I,"&gt;="&amp;X$39))</f>
        <v>0</v>
      </c>
      <c r="Y68" s="18">
        <f ca="1">IF(Y$40="","",COUNTIFS(RESIDENTS!$AH:$AH,"Offered and Declined",RESIDENTS!$AI:$AI,"&lt;="&amp;Y$40,RESIDENTS!$H:$H,"",RESIDENTS!$I:$I,"")+
COUNTIFS(RESIDENTS!$AH:$AH,"Offered and Declined",RESIDENTS!$AI:$AI,"&lt;="&amp;Y$40,RESIDENTS!$H:$H,"",RESIDENTS!$I:$I,"&gt;="&amp;Y$39)+
COUNTIFS(RESIDENTS!$AH:$AH,"Offered and Declined",RESIDENTS!$AI:$AI,"&lt;="&amp;Y$40,RESIDENTS!$H:$H,"&lt;="&amp;Y$40,RESIDENTS!$I:$I,"")+
COUNTIFS(RESIDENTS!$AH:$AH,"Offered and Declined",RESIDENTS!$AI:$AI,"&lt;="&amp;Y$40,RESIDENTS!$H:$H,"&lt;="&amp;Y$40,RESIDENTS!$I:$I,"&gt;="&amp;Y$39))</f>
        <v>0</v>
      </c>
      <c r="Z68" s="18">
        <f ca="1">IF(Z$40="","",COUNTIFS(RESIDENTS!$AH:$AH,"Offered and Declined",RESIDENTS!$AI:$AI,"&lt;="&amp;Z$40,RESIDENTS!$H:$H,"",RESIDENTS!$I:$I,"")+
COUNTIFS(RESIDENTS!$AH:$AH,"Offered and Declined",RESIDENTS!$AI:$AI,"&lt;="&amp;Z$40,RESIDENTS!$H:$H,"",RESIDENTS!$I:$I,"&gt;="&amp;Z$39)+
COUNTIFS(RESIDENTS!$AH:$AH,"Offered and Declined",RESIDENTS!$AI:$AI,"&lt;="&amp;Z$40,RESIDENTS!$H:$H,"&lt;="&amp;Z$40,RESIDENTS!$I:$I,"")+
COUNTIFS(RESIDENTS!$AH:$AH,"Offered and Declined",RESIDENTS!$AI:$AI,"&lt;="&amp;Z$40,RESIDENTS!$H:$H,"&lt;="&amp;Z$40,RESIDENTS!$I:$I,"&gt;="&amp;Z$39))</f>
        <v>0</v>
      </c>
      <c r="AA68" s="18">
        <f ca="1">IF(AA$40="","",COUNTIFS(RESIDENTS!$AH:$AH,"Offered and Declined",RESIDENTS!$AI:$AI,"&lt;="&amp;AA$40,RESIDENTS!$H:$H,"",RESIDENTS!$I:$I,"")+
COUNTIFS(RESIDENTS!$AH:$AH,"Offered and Declined",RESIDENTS!$AI:$AI,"&lt;="&amp;AA$40,RESIDENTS!$H:$H,"",RESIDENTS!$I:$I,"&gt;="&amp;AA$39)+
COUNTIFS(RESIDENTS!$AH:$AH,"Offered and Declined",RESIDENTS!$AI:$AI,"&lt;="&amp;AA$40,RESIDENTS!$H:$H,"&lt;="&amp;AA$40,RESIDENTS!$I:$I,"")+
COUNTIFS(RESIDENTS!$AH:$AH,"Offered and Declined",RESIDENTS!$AI:$AI,"&lt;="&amp;AA$40,RESIDENTS!$H:$H,"&lt;="&amp;AA$40,RESIDENTS!$I:$I,"&gt;="&amp;AA$39))</f>
        <v>0</v>
      </c>
      <c r="AB68" s="18">
        <f ca="1">IF(AB$40="","",COUNTIFS(RESIDENTS!$AH:$AH,"Offered and Declined",RESIDENTS!$AI:$AI,"&lt;="&amp;AB$40,RESIDENTS!$H:$H,"",RESIDENTS!$I:$I,"")+
COUNTIFS(RESIDENTS!$AH:$AH,"Offered and Declined",RESIDENTS!$AI:$AI,"&lt;="&amp;AB$40,RESIDENTS!$H:$H,"",RESIDENTS!$I:$I,"&gt;="&amp;AB$39)+
COUNTIFS(RESIDENTS!$AH:$AH,"Offered and Declined",RESIDENTS!$AI:$AI,"&lt;="&amp;AB$40,RESIDENTS!$H:$H,"&lt;="&amp;AB$40,RESIDENTS!$I:$I,"")+
COUNTIFS(RESIDENTS!$AH:$AH,"Offered and Declined",RESIDENTS!$AI:$AI,"&lt;="&amp;AB$40,RESIDENTS!$H:$H,"&lt;="&amp;AB$40,RESIDENTS!$I:$I,"&gt;="&amp;AB$39))</f>
        <v>0</v>
      </c>
      <c r="AC68" s="18">
        <f ca="1">IF(AC$40="","",COUNTIFS(RESIDENTS!$AH:$AH,"Offered and Declined",RESIDENTS!$AI:$AI,"&lt;="&amp;AC$40,RESIDENTS!$H:$H,"",RESIDENTS!$I:$I,"")+
COUNTIFS(RESIDENTS!$AH:$AH,"Offered and Declined",RESIDENTS!$AI:$AI,"&lt;="&amp;AC$40,RESIDENTS!$H:$H,"",RESIDENTS!$I:$I,"&gt;="&amp;AC$39)+
COUNTIFS(RESIDENTS!$AH:$AH,"Offered and Declined",RESIDENTS!$AI:$AI,"&lt;="&amp;AC$40,RESIDENTS!$H:$H,"&lt;="&amp;AC$40,RESIDENTS!$I:$I,"")+
COUNTIFS(RESIDENTS!$AH:$AH,"Offered and Declined",RESIDENTS!$AI:$AI,"&lt;="&amp;AC$40,RESIDENTS!$H:$H,"&lt;="&amp;AC$40,RESIDENTS!$I:$I,"&gt;="&amp;AC$39))</f>
        <v>0</v>
      </c>
      <c r="AD68" s="18">
        <f ca="1">IF(AD$40="","",COUNTIFS(RESIDENTS!$AH:$AH,"Offered and Declined",RESIDENTS!$AI:$AI,"&lt;="&amp;AD$40,RESIDENTS!$H:$H,"",RESIDENTS!$I:$I,"")+
COUNTIFS(RESIDENTS!$AH:$AH,"Offered and Declined",RESIDENTS!$AI:$AI,"&lt;="&amp;AD$40,RESIDENTS!$H:$H,"",RESIDENTS!$I:$I,"&gt;="&amp;AD$39)+
COUNTIFS(RESIDENTS!$AH:$AH,"Offered and Declined",RESIDENTS!$AI:$AI,"&lt;="&amp;AD$40,RESIDENTS!$H:$H,"&lt;="&amp;AD$40,RESIDENTS!$I:$I,"")+
COUNTIFS(RESIDENTS!$AH:$AH,"Offered and Declined",RESIDENTS!$AI:$AI,"&lt;="&amp;AD$40,RESIDENTS!$H:$H,"&lt;="&amp;AD$40,RESIDENTS!$I:$I,"&gt;="&amp;AD$39))</f>
        <v>0</v>
      </c>
      <c r="AE68" s="18">
        <f ca="1">IF(AE$40="","",COUNTIFS(RESIDENTS!$AH:$AH,"Offered and Declined",RESIDENTS!$AI:$AI,"&lt;="&amp;AE$40,RESIDENTS!$H:$H,"",RESIDENTS!$I:$I,"")+
COUNTIFS(RESIDENTS!$AH:$AH,"Offered and Declined",RESIDENTS!$AI:$AI,"&lt;="&amp;AE$40,RESIDENTS!$H:$H,"",RESIDENTS!$I:$I,"&gt;="&amp;AE$39)+
COUNTIFS(RESIDENTS!$AH:$AH,"Offered and Declined",RESIDENTS!$AI:$AI,"&lt;="&amp;AE$40,RESIDENTS!$H:$H,"&lt;="&amp;AE$40,RESIDENTS!$I:$I,"")+
COUNTIFS(RESIDENTS!$AH:$AH,"Offered and Declined",RESIDENTS!$AI:$AI,"&lt;="&amp;AE$40,RESIDENTS!$H:$H,"&lt;="&amp;AE$40,RESIDENTS!$I:$I,"&gt;="&amp;AE$39))</f>
        <v>0</v>
      </c>
      <c r="AF68" s="18">
        <f ca="1">IF(AF$40="","",COUNTIFS(RESIDENTS!$AH:$AH,"Offered and Declined",RESIDENTS!$AI:$AI,"&lt;="&amp;AF$40,RESIDENTS!$H:$H,"",RESIDENTS!$I:$I,"")+
COUNTIFS(RESIDENTS!$AH:$AH,"Offered and Declined",RESIDENTS!$AI:$AI,"&lt;="&amp;AF$40,RESIDENTS!$H:$H,"",RESIDENTS!$I:$I,"&gt;="&amp;AF$39)+
COUNTIFS(RESIDENTS!$AH:$AH,"Offered and Declined",RESIDENTS!$AI:$AI,"&lt;="&amp;AF$40,RESIDENTS!$H:$H,"&lt;="&amp;AF$40,RESIDENTS!$I:$I,"")+
COUNTIFS(RESIDENTS!$AH:$AH,"Offered and Declined",RESIDENTS!$AI:$AI,"&lt;="&amp;AF$40,RESIDENTS!$H:$H,"&lt;="&amp;AF$40,RESIDENTS!$I:$I,"&gt;="&amp;AF$39))</f>
        <v>0</v>
      </c>
      <c r="AG68" s="18">
        <f ca="1">IF(AG$40="","",COUNTIFS(RESIDENTS!$AH:$AH,"Offered and Declined",RESIDENTS!$AI:$AI,"&lt;="&amp;AG$40,RESIDENTS!$H:$H,"",RESIDENTS!$I:$I,"")+
COUNTIFS(RESIDENTS!$AH:$AH,"Offered and Declined",RESIDENTS!$AI:$AI,"&lt;="&amp;AG$40,RESIDENTS!$H:$H,"",RESIDENTS!$I:$I,"&gt;="&amp;AG$39)+
COUNTIFS(RESIDENTS!$AH:$AH,"Offered and Declined",RESIDENTS!$AI:$AI,"&lt;="&amp;AG$40,RESIDENTS!$H:$H,"&lt;="&amp;AG$40,RESIDENTS!$I:$I,"")+
COUNTIFS(RESIDENTS!$AH:$AH,"Offered and Declined",RESIDENTS!$AI:$AI,"&lt;="&amp;AG$40,RESIDENTS!$H:$H,"&lt;="&amp;AG$40,RESIDENTS!$I:$I,"&gt;="&amp;AG$39))</f>
        <v>0</v>
      </c>
      <c r="AH68" s="18">
        <f ca="1">IF(AH$40="","",COUNTIFS(RESIDENTS!$AH:$AH,"Offered and Declined",RESIDENTS!$AI:$AI,"&lt;="&amp;AH$40,RESIDENTS!$H:$H,"",RESIDENTS!$I:$I,"")+
COUNTIFS(RESIDENTS!$AH:$AH,"Offered and Declined",RESIDENTS!$AI:$AI,"&lt;="&amp;AH$40,RESIDENTS!$H:$H,"",RESIDENTS!$I:$I,"&gt;="&amp;AH$39)+
COUNTIFS(RESIDENTS!$AH:$AH,"Offered and Declined",RESIDENTS!$AI:$AI,"&lt;="&amp;AH$40,RESIDENTS!$H:$H,"&lt;="&amp;AH$40,RESIDENTS!$I:$I,"")+
COUNTIFS(RESIDENTS!$AH:$AH,"Offered and Declined",RESIDENTS!$AI:$AI,"&lt;="&amp;AH$40,RESIDENTS!$H:$H,"&lt;="&amp;AH$40,RESIDENTS!$I:$I,"&gt;="&amp;AH$39))</f>
        <v>0</v>
      </c>
      <c r="AI68" s="18">
        <f ca="1">IF(AI$40="","",COUNTIFS(RESIDENTS!$AH:$AH,"Offered and Declined",RESIDENTS!$AI:$AI,"&lt;="&amp;AI$40,RESIDENTS!$H:$H,"",RESIDENTS!$I:$I,"")+
COUNTIFS(RESIDENTS!$AH:$AH,"Offered and Declined",RESIDENTS!$AI:$AI,"&lt;="&amp;AI$40,RESIDENTS!$H:$H,"",RESIDENTS!$I:$I,"&gt;="&amp;AI$39)+
COUNTIFS(RESIDENTS!$AH:$AH,"Offered and Declined",RESIDENTS!$AI:$AI,"&lt;="&amp;AI$40,RESIDENTS!$H:$H,"&lt;="&amp;AI$40,RESIDENTS!$I:$I,"")+
COUNTIFS(RESIDENTS!$AH:$AH,"Offered and Declined",RESIDENTS!$AI:$AI,"&lt;="&amp;AI$40,RESIDENTS!$H:$H,"&lt;="&amp;AI$40,RESIDENTS!$I:$I,"&gt;="&amp;AI$39))</f>
        <v>0</v>
      </c>
      <c r="AJ68" s="18" t="str">
        <f ca="1">IF(AJ$40="","",COUNTIFS(RESIDENTS!$AH:$AH,"Offered and Declined",RESIDENTS!$AI:$AI,"&lt;="&amp;AJ$40,RESIDENTS!$H:$H,"",RESIDENTS!$I:$I,"")+
COUNTIFS(RESIDENTS!$AH:$AH,"Offered and Declined",RESIDENTS!$AI:$AI,"&lt;="&amp;AJ$40,RESIDENTS!$H:$H,"",RESIDENTS!$I:$I,"&gt;="&amp;AJ$39)+
COUNTIFS(RESIDENTS!$AH:$AH,"Offered and Declined",RESIDENTS!$AI:$AI,"&lt;="&amp;AJ$40,RESIDENTS!$H:$H,"&lt;="&amp;AJ$40,RESIDENTS!$I:$I,"")+
COUNTIFS(RESIDENTS!$AH:$AH,"Offered and Declined",RESIDENTS!$AI:$AI,"&lt;="&amp;AJ$40,RESIDENTS!$H:$H,"&lt;="&amp;AJ$40,RESIDENTS!$I:$I,"&gt;="&amp;AJ$39))</f>
        <v/>
      </c>
      <c r="AK68" s="18" t="str">
        <f ca="1">IF(AK$40="","",COUNTIFS(RESIDENTS!$AH:$AH,"Offered and Declined",RESIDENTS!$AI:$AI,"&lt;="&amp;AK$40,RESIDENTS!$H:$H,"",RESIDENTS!$I:$I,"")+
COUNTIFS(RESIDENTS!$AH:$AH,"Offered and Declined",RESIDENTS!$AI:$AI,"&lt;="&amp;AK$40,RESIDENTS!$H:$H,"",RESIDENTS!$I:$I,"&gt;="&amp;AK$39)+
COUNTIFS(RESIDENTS!$AH:$AH,"Offered and Declined",RESIDENTS!$AI:$AI,"&lt;="&amp;AK$40,RESIDENTS!$H:$H,"&lt;="&amp;AK$40,RESIDENTS!$I:$I,"")+
COUNTIFS(RESIDENTS!$AH:$AH,"Offered and Declined",RESIDENTS!$AI:$AI,"&lt;="&amp;AK$40,RESIDENTS!$H:$H,"&lt;="&amp;AK$40,RESIDENTS!$I:$I,"&gt;="&amp;AK$39))</f>
        <v/>
      </c>
      <c r="AL68" s="18" t="str">
        <f ca="1">IF(AL$40="","",COUNTIFS(RESIDENTS!$AH:$AH,"Offered and Declined",RESIDENTS!$AI:$AI,"&lt;="&amp;AL$40,RESIDENTS!$H:$H,"",RESIDENTS!$I:$I,"")+
COUNTIFS(RESIDENTS!$AH:$AH,"Offered and Declined",RESIDENTS!$AI:$AI,"&lt;="&amp;AL$40,RESIDENTS!$H:$H,"",RESIDENTS!$I:$I,"&gt;="&amp;AL$39)+
COUNTIFS(RESIDENTS!$AH:$AH,"Offered and Declined",RESIDENTS!$AI:$AI,"&lt;="&amp;AL$40,RESIDENTS!$H:$H,"&lt;="&amp;AL$40,RESIDENTS!$I:$I,"")+
COUNTIFS(RESIDENTS!$AH:$AH,"Offered and Declined",RESIDENTS!$AI:$AI,"&lt;="&amp;AL$40,RESIDENTS!$H:$H,"&lt;="&amp;AL$40,RESIDENTS!$I:$I,"&gt;="&amp;AL$39))</f>
        <v/>
      </c>
      <c r="AM68" s="18" t="str">
        <f ca="1">IF(AM$40="","",COUNTIFS(RESIDENTS!$AH:$AH,"Offered and Declined",RESIDENTS!$AI:$AI,"&lt;="&amp;AM$40,RESIDENTS!$H:$H,"",RESIDENTS!$I:$I,"")+
COUNTIFS(RESIDENTS!$AH:$AH,"Offered and Declined",RESIDENTS!$AI:$AI,"&lt;="&amp;AM$40,RESIDENTS!$H:$H,"",RESIDENTS!$I:$I,"&gt;="&amp;AM$39)+
COUNTIFS(RESIDENTS!$AH:$AH,"Offered and Declined",RESIDENTS!$AI:$AI,"&lt;="&amp;AM$40,RESIDENTS!$H:$H,"&lt;="&amp;AM$40,RESIDENTS!$I:$I,"")+
COUNTIFS(RESIDENTS!$AH:$AH,"Offered and Declined",RESIDENTS!$AI:$AI,"&lt;="&amp;AM$40,RESIDENTS!$H:$H,"&lt;="&amp;AM$40,RESIDENTS!$I:$I,"&gt;="&amp;AM$39))</f>
        <v/>
      </c>
      <c r="AN68" s="18" t="str">
        <f ca="1">IF(AN$40="","",COUNTIFS(RESIDENTS!$AH:$AH,"Offered and Declined",RESIDENTS!$AI:$AI,"&lt;="&amp;AN$40,RESIDENTS!$H:$H,"",RESIDENTS!$I:$I,"")+
COUNTIFS(RESIDENTS!$AH:$AH,"Offered and Declined",RESIDENTS!$AI:$AI,"&lt;="&amp;AN$40,RESIDENTS!$H:$H,"",RESIDENTS!$I:$I,"&gt;="&amp;AN$39)+
COUNTIFS(RESIDENTS!$AH:$AH,"Offered and Declined",RESIDENTS!$AI:$AI,"&lt;="&amp;AN$40,RESIDENTS!$H:$H,"&lt;="&amp;AN$40,RESIDENTS!$I:$I,"")+
COUNTIFS(RESIDENTS!$AH:$AH,"Offered and Declined",RESIDENTS!$AI:$AI,"&lt;="&amp;AN$40,RESIDENTS!$H:$H,"&lt;="&amp;AN$40,RESIDENTS!$I:$I,"&gt;="&amp;AN$39))</f>
        <v/>
      </c>
      <c r="AO68" s="18" t="str">
        <f ca="1">IF(AO$40="","",COUNTIFS(RESIDENTS!$AH:$AH,"Offered and Declined",RESIDENTS!$AI:$AI,"&lt;="&amp;AO$40,RESIDENTS!$H:$H,"",RESIDENTS!$I:$I,"")+
COUNTIFS(RESIDENTS!$AH:$AH,"Offered and Declined",RESIDENTS!$AI:$AI,"&lt;="&amp;AO$40,RESIDENTS!$H:$H,"",RESIDENTS!$I:$I,"&gt;="&amp;AO$39)+
COUNTIFS(RESIDENTS!$AH:$AH,"Offered and Declined",RESIDENTS!$AI:$AI,"&lt;="&amp;AO$40,RESIDENTS!$H:$H,"&lt;="&amp;AO$40,RESIDENTS!$I:$I,"")+
COUNTIFS(RESIDENTS!$AH:$AH,"Offered and Declined",RESIDENTS!$AI:$AI,"&lt;="&amp;AO$40,RESIDENTS!$H:$H,"&lt;="&amp;AO$40,RESIDENTS!$I:$I,"&gt;="&amp;AO$39))</f>
        <v/>
      </c>
      <c r="AP68" s="18" t="str">
        <f ca="1">IF(AP$40="","",COUNTIFS(RESIDENTS!$AH:$AH,"Offered and Declined",RESIDENTS!$AI:$AI,"&lt;="&amp;AP$40,RESIDENTS!$H:$H,"",RESIDENTS!$I:$I,"")+
COUNTIFS(RESIDENTS!$AH:$AH,"Offered and Declined",RESIDENTS!$AI:$AI,"&lt;="&amp;AP$40,RESIDENTS!$H:$H,"",RESIDENTS!$I:$I,"&gt;="&amp;AP$39)+
COUNTIFS(RESIDENTS!$AH:$AH,"Offered and Declined",RESIDENTS!$AI:$AI,"&lt;="&amp;AP$40,RESIDENTS!$H:$H,"&lt;="&amp;AP$40,RESIDENTS!$I:$I,"")+
COUNTIFS(RESIDENTS!$AH:$AH,"Offered and Declined",RESIDENTS!$AI:$AI,"&lt;="&amp;AP$40,RESIDENTS!$H:$H,"&lt;="&amp;AP$40,RESIDENTS!$I:$I,"&gt;="&amp;AP$39))</f>
        <v/>
      </c>
      <c r="AQ68" s="18" t="str">
        <f ca="1">IF(AQ$40="","",COUNTIFS(RESIDENTS!$AH:$AH,"Offered and Declined",RESIDENTS!$AI:$AI,"&lt;="&amp;AQ$40,RESIDENTS!$H:$H,"",RESIDENTS!$I:$I,"")+
COUNTIFS(RESIDENTS!$AH:$AH,"Offered and Declined",RESIDENTS!$AI:$AI,"&lt;="&amp;AQ$40,RESIDENTS!$H:$H,"",RESIDENTS!$I:$I,"&gt;="&amp;AQ$39)+
COUNTIFS(RESIDENTS!$AH:$AH,"Offered and Declined",RESIDENTS!$AI:$AI,"&lt;="&amp;AQ$40,RESIDENTS!$H:$H,"&lt;="&amp;AQ$40,RESIDENTS!$I:$I,"")+
COUNTIFS(RESIDENTS!$AH:$AH,"Offered and Declined",RESIDENTS!$AI:$AI,"&lt;="&amp;AQ$40,RESIDENTS!$H:$H,"&lt;="&amp;AQ$40,RESIDENTS!$I:$I,"&gt;="&amp;AQ$39))</f>
        <v/>
      </c>
      <c r="AR68" s="18" t="str">
        <f ca="1">IF(AR$40="","",COUNTIFS(RESIDENTS!$AH:$AH,"Offered and Declined",RESIDENTS!$AI:$AI,"&lt;="&amp;AR$40,RESIDENTS!$H:$H,"",RESIDENTS!$I:$I,"")+
COUNTIFS(RESIDENTS!$AH:$AH,"Offered and Declined",RESIDENTS!$AI:$AI,"&lt;="&amp;AR$40,RESIDENTS!$H:$H,"",RESIDENTS!$I:$I,"&gt;="&amp;AR$39)+
COUNTIFS(RESIDENTS!$AH:$AH,"Offered and Declined",RESIDENTS!$AI:$AI,"&lt;="&amp;AR$40,RESIDENTS!$H:$H,"&lt;="&amp;AR$40,RESIDENTS!$I:$I,"")+
COUNTIFS(RESIDENTS!$AH:$AH,"Offered and Declined",RESIDENTS!$AI:$AI,"&lt;="&amp;AR$40,RESIDENTS!$H:$H,"&lt;="&amp;AR$40,RESIDENTS!$I:$I,"&gt;="&amp;AR$39))</f>
        <v/>
      </c>
      <c r="AS68" s="18" t="str">
        <f ca="1">IF(AS$40="","",COUNTIFS(RESIDENTS!$AH:$AH,"Offered and Declined",RESIDENTS!$AI:$AI,"&lt;="&amp;AS$40,RESIDENTS!$H:$H,"",RESIDENTS!$I:$I,"")+
COUNTIFS(RESIDENTS!$AH:$AH,"Offered and Declined",RESIDENTS!$AI:$AI,"&lt;="&amp;AS$40,RESIDENTS!$H:$H,"",RESIDENTS!$I:$I,"&gt;="&amp;AS$39)+
COUNTIFS(RESIDENTS!$AH:$AH,"Offered and Declined",RESIDENTS!$AI:$AI,"&lt;="&amp;AS$40,RESIDENTS!$H:$H,"&lt;="&amp;AS$40,RESIDENTS!$I:$I,"")+
COUNTIFS(RESIDENTS!$AH:$AH,"Offered and Declined",RESIDENTS!$AI:$AI,"&lt;="&amp;AS$40,RESIDENTS!$H:$H,"&lt;="&amp;AS$40,RESIDENTS!$I:$I,"&gt;="&amp;AS$39))</f>
        <v/>
      </c>
      <c r="AT68" s="18" t="str">
        <f ca="1">IF(AT$40="","",COUNTIFS(RESIDENTS!$AH:$AH,"Offered and Declined",RESIDENTS!$AI:$AI,"&lt;="&amp;AT$40,RESIDENTS!$H:$H,"",RESIDENTS!$I:$I,"")+
COUNTIFS(RESIDENTS!$AH:$AH,"Offered and Declined",RESIDENTS!$AI:$AI,"&lt;="&amp;AT$40,RESIDENTS!$H:$H,"",RESIDENTS!$I:$I,"&gt;="&amp;AT$39)+
COUNTIFS(RESIDENTS!$AH:$AH,"Offered and Declined",RESIDENTS!$AI:$AI,"&lt;="&amp;AT$40,RESIDENTS!$H:$H,"&lt;="&amp;AT$40,RESIDENTS!$I:$I,"")+
COUNTIFS(RESIDENTS!$AH:$AH,"Offered and Declined",RESIDENTS!$AI:$AI,"&lt;="&amp;AT$40,RESIDENTS!$H:$H,"&lt;="&amp;AT$40,RESIDENTS!$I:$I,"&gt;="&amp;AT$39))</f>
        <v/>
      </c>
      <c r="AU68" s="18" t="str">
        <f ca="1">IF(AU$40="","",COUNTIFS(RESIDENTS!$AH:$AH,"Offered and Declined",RESIDENTS!$AI:$AI,"&lt;="&amp;AU$40,RESIDENTS!$H:$H,"",RESIDENTS!$I:$I,"")+
COUNTIFS(RESIDENTS!$AH:$AH,"Offered and Declined",RESIDENTS!$AI:$AI,"&lt;="&amp;AU$40,RESIDENTS!$H:$H,"",RESIDENTS!$I:$I,"&gt;="&amp;AU$39)+
COUNTIFS(RESIDENTS!$AH:$AH,"Offered and Declined",RESIDENTS!$AI:$AI,"&lt;="&amp;AU$40,RESIDENTS!$H:$H,"&lt;="&amp;AU$40,RESIDENTS!$I:$I,"")+
COUNTIFS(RESIDENTS!$AH:$AH,"Offered and Declined",RESIDENTS!$AI:$AI,"&lt;="&amp;AU$40,RESIDENTS!$H:$H,"&lt;="&amp;AU$40,RESIDENTS!$I:$I,"&gt;="&amp;AU$39))</f>
        <v/>
      </c>
      <c r="AV68" s="18" t="str">
        <f ca="1">IF(AV$40="","",COUNTIFS(RESIDENTS!$AH:$AH,"Offered and Declined",RESIDENTS!$AI:$AI,"&lt;="&amp;AV$40,RESIDENTS!$H:$H,"",RESIDENTS!$I:$I,"")+
COUNTIFS(RESIDENTS!$AH:$AH,"Offered and Declined",RESIDENTS!$AI:$AI,"&lt;="&amp;AV$40,RESIDENTS!$H:$H,"",RESIDENTS!$I:$I,"&gt;="&amp;AV$39)+
COUNTIFS(RESIDENTS!$AH:$AH,"Offered and Declined",RESIDENTS!$AI:$AI,"&lt;="&amp;AV$40,RESIDENTS!$H:$H,"&lt;="&amp;AV$40,RESIDENTS!$I:$I,"")+
COUNTIFS(RESIDENTS!$AH:$AH,"Offered and Declined",RESIDENTS!$AI:$AI,"&lt;="&amp;AV$40,RESIDENTS!$H:$H,"&lt;="&amp;AV$40,RESIDENTS!$I:$I,"&gt;="&amp;AV$39))</f>
        <v/>
      </c>
      <c r="AW68" s="18" t="str">
        <f ca="1">IF(AW$40="","",COUNTIFS(RESIDENTS!$AH:$AH,"Offered and Declined",RESIDENTS!$AI:$AI,"&lt;="&amp;AW$40,RESIDENTS!$H:$H,"",RESIDENTS!$I:$I,"")+
COUNTIFS(RESIDENTS!$AH:$AH,"Offered and Declined",RESIDENTS!$AI:$AI,"&lt;="&amp;AW$40,RESIDENTS!$H:$H,"",RESIDENTS!$I:$I,"&gt;="&amp;AW$39)+
COUNTIFS(RESIDENTS!$AH:$AH,"Offered and Declined",RESIDENTS!$AI:$AI,"&lt;="&amp;AW$40,RESIDENTS!$H:$H,"&lt;="&amp;AW$40,RESIDENTS!$I:$I,"")+
COUNTIFS(RESIDENTS!$AH:$AH,"Offered and Declined",RESIDENTS!$AI:$AI,"&lt;="&amp;AW$40,RESIDENTS!$H:$H,"&lt;="&amp;AW$40,RESIDENTS!$I:$I,"&gt;="&amp;AW$39))</f>
        <v/>
      </c>
      <c r="AX68" s="18" t="str">
        <f ca="1">IF(AX$40="","",COUNTIFS(RESIDENTS!$AH:$AH,"Offered and Declined",RESIDENTS!$AI:$AI,"&lt;="&amp;AX$40,RESIDENTS!$H:$H,"",RESIDENTS!$I:$I,"")+
COUNTIFS(RESIDENTS!$AH:$AH,"Offered and Declined",RESIDENTS!$AI:$AI,"&lt;="&amp;AX$40,RESIDENTS!$H:$H,"",RESIDENTS!$I:$I,"&gt;="&amp;AX$39)+
COUNTIFS(RESIDENTS!$AH:$AH,"Offered and Declined",RESIDENTS!$AI:$AI,"&lt;="&amp;AX$40,RESIDENTS!$H:$H,"&lt;="&amp;AX$40,RESIDENTS!$I:$I,"")+
COUNTIFS(RESIDENTS!$AH:$AH,"Offered and Declined",RESIDENTS!$AI:$AI,"&lt;="&amp;AX$40,RESIDENTS!$H:$H,"&lt;="&amp;AX$40,RESIDENTS!$I:$I,"&gt;="&amp;AX$39))</f>
        <v/>
      </c>
      <c r="AY68" s="18" t="str">
        <f ca="1">IF(AY$40="","",COUNTIFS(RESIDENTS!$AH:$AH,"Offered and Declined",RESIDENTS!$AI:$AI,"&lt;="&amp;AY$40,RESIDENTS!$H:$H,"",RESIDENTS!$I:$I,"")+
COUNTIFS(RESIDENTS!$AH:$AH,"Offered and Declined",RESIDENTS!$AI:$AI,"&lt;="&amp;AY$40,RESIDENTS!$H:$H,"",RESIDENTS!$I:$I,"&gt;="&amp;AY$39)+
COUNTIFS(RESIDENTS!$AH:$AH,"Offered and Declined",RESIDENTS!$AI:$AI,"&lt;="&amp;AY$40,RESIDENTS!$H:$H,"&lt;="&amp;AY$40,RESIDENTS!$I:$I,"")+
COUNTIFS(RESIDENTS!$AH:$AH,"Offered and Declined",RESIDENTS!$AI:$AI,"&lt;="&amp;AY$40,RESIDENTS!$H:$H,"&lt;="&amp;AY$40,RESIDENTS!$I:$I,"&gt;="&amp;AY$39))</f>
        <v/>
      </c>
      <c r="AZ68" s="18" t="str">
        <f ca="1">IF(AZ$40="","",COUNTIFS(RESIDENTS!$AH:$AH,"Offered and Declined",RESIDENTS!$AI:$AI,"&lt;="&amp;AZ$40,RESIDENTS!$H:$H,"",RESIDENTS!$I:$I,"")+
COUNTIFS(RESIDENTS!$AH:$AH,"Offered and Declined",RESIDENTS!$AI:$AI,"&lt;="&amp;AZ$40,RESIDENTS!$H:$H,"",RESIDENTS!$I:$I,"&gt;="&amp;AZ$39)+
COUNTIFS(RESIDENTS!$AH:$AH,"Offered and Declined",RESIDENTS!$AI:$AI,"&lt;="&amp;AZ$40,RESIDENTS!$H:$H,"&lt;="&amp;AZ$40,RESIDENTS!$I:$I,"")+
COUNTIFS(RESIDENTS!$AH:$AH,"Offered and Declined",RESIDENTS!$AI:$AI,"&lt;="&amp;AZ$40,RESIDENTS!$H:$H,"&lt;="&amp;AZ$40,RESIDENTS!$I:$I,"&gt;="&amp;AZ$39))</f>
        <v/>
      </c>
      <c r="BA68" s="18" t="str">
        <f ca="1">IF(BA$40="","",COUNTIFS(RESIDENTS!$AH:$AH,"Offered and Declined",RESIDENTS!$AI:$AI,"&lt;="&amp;BA$40,RESIDENTS!$H:$H,"",RESIDENTS!$I:$I,"")+
COUNTIFS(RESIDENTS!$AH:$AH,"Offered and Declined",RESIDENTS!$AI:$AI,"&lt;="&amp;BA$40,RESIDENTS!$H:$H,"",RESIDENTS!$I:$I,"&gt;="&amp;BA$39)+
COUNTIFS(RESIDENTS!$AH:$AH,"Offered and Declined",RESIDENTS!$AI:$AI,"&lt;="&amp;BA$40,RESIDENTS!$H:$H,"&lt;="&amp;BA$40,RESIDENTS!$I:$I,"")+
COUNTIFS(RESIDENTS!$AH:$AH,"Offered and Declined",RESIDENTS!$AI:$AI,"&lt;="&amp;BA$40,RESIDENTS!$H:$H,"&lt;="&amp;BA$40,RESIDENTS!$I:$I,"&gt;="&amp;BA$39))</f>
        <v/>
      </c>
      <c r="BB68" s="18" t="str">
        <f ca="1">IF(BB$40="","",COUNTIFS(RESIDENTS!$AH:$AH,"Offered and Declined",RESIDENTS!$AI:$AI,"&lt;="&amp;BB$40,RESIDENTS!$H:$H,"",RESIDENTS!$I:$I,"")+
COUNTIFS(RESIDENTS!$AH:$AH,"Offered and Declined",RESIDENTS!$AI:$AI,"&lt;="&amp;BB$40,RESIDENTS!$H:$H,"",RESIDENTS!$I:$I,"&gt;="&amp;BB$39)+
COUNTIFS(RESIDENTS!$AH:$AH,"Offered and Declined",RESIDENTS!$AI:$AI,"&lt;="&amp;BB$40,RESIDENTS!$H:$H,"&lt;="&amp;BB$40,RESIDENTS!$I:$I,"")+
COUNTIFS(RESIDENTS!$AH:$AH,"Offered and Declined",RESIDENTS!$AI:$AI,"&lt;="&amp;BB$40,RESIDENTS!$H:$H,"&lt;="&amp;BB$40,RESIDENTS!$I:$I,"&gt;="&amp;BB$39))</f>
        <v/>
      </c>
      <c r="BC68" s="18" t="str">
        <f ca="1">IF(BC$40="","",COUNTIFS(RESIDENTS!$AH:$AH,"Offered and Declined",RESIDENTS!$AI:$AI,"&lt;="&amp;BC$40,RESIDENTS!$H:$H,"",RESIDENTS!$I:$I,"")+
COUNTIFS(RESIDENTS!$AH:$AH,"Offered and Declined",RESIDENTS!$AI:$AI,"&lt;="&amp;BC$40,RESIDENTS!$H:$H,"",RESIDENTS!$I:$I,"&gt;="&amp;BC$39)+
COUNTIFS(RESIDENTS!$AH:$AH,"Offered and Declined",RESIDENTS!$AI:$AI,"&lt;="&amp;BC$40,RESIDENTS!$H:$H,"&lt;="&amp;BC$40,RESIDENTS!$I:$I,"")+
COUNTIFS(RESIDENTS!$AH:$AH,"Offered and Declined",RESIDENTS!$AI:$AI,"&lt;="&amp;BC$40,RESIDENTS!$H:$H,"&lt;="&amp;BC$40,RESIDENTS!$I:$I,"&gt;="&amp;BC$39))</f>
        <v/>
      </c>
      <c r="BD68" s="18" t="str">
        <f ca="1">IF(BD$40="","",COUNTIFS(RESIDENTS!$AH:$AH,"Offered and Declined",RESIDENTS!$AI:$AI,"&lt;="&amp;BD$40,RESIDENTS!$H:$H,"",RESIDENTS!$I:$I,"")+
COUNTIFS(RESIDENTS!$AH:$AH,"Offered and Declined",RESIDENTS!$AI:$AI,"&lt;="&amp;BD$40,RESIDENTS!$H:$H,"",RESIDENTS!$I:$I,"&gt;="&amp;BD$39)+
COUNTIFS(RESIDENTS!$AH:$AH,"Offered and Declined",RESIDENTS!$AI:$AI,"&lt;="&amp;BD$40,RESIDENTS!$H:$H,"&lt;="&amp;BD$40,RESIDENTS!$I:$I,"")+
COUNTIFS(RESIDENTS!$AH:$AH,"Offered and Declined",RESIDENTS!$AI:$AI,"&lt;="&amp;BD$40,RESIDENTS!$H:$H,"&lt;="&amp;BD$40,RESIDENTS!$I:$I,"&gt;="&amp;BD$39))</f>
        <v/>
      </c>
      <c r="BE68" s="18" t="str">
        <f ca="1">IF(BE$40="","",COUNTIFS(RESIDENTS!$AH:$AH,"Offered and Declined",RESIDENTS!$AI:$AI,"&lt;="&amp;BE$40,RESIDENTS!$H:$H,"",RESIDENTS!$I:$I,"")+
COUNTIFS(RESIDENTS!$AH:$AH,"Offered and Declined",RESIDENTS!$AI:$AI,"&lt;="&amp;BE$40,RESIDENTS!$H:$H,"",RESIDENTS!$I:$I,"&gt;="&amp;BE$39)+
COUNTIFS(RESIDENTS!$AH:$AH,"Offered and Declined",RESIDENTS!$AI:$AI,"&lt;="&amp;BE$40,RESIDENTS!$H:$H,"&lt;="&amp;BE$40,RESIDENTS!$I:$I,"")+
COUNTIFS(RESIDENTS!$AH:$AH,"Offered and Declined",RESIDENTS!$AI:$AI,"&lt;="&amp;BE$40,RESIDENTS!$H:$H,"&lt;="&amp;BE$40,RESIDENTS!$I:$I,"&gt;="&amp;BE$39))</f>
        <v/>
      </c>
      <c r="BF68" s="18" t="str">
        <f ca="1">IF(BF$40="","",COUNTIFS(RESIDENTS!$AH:$AH,"Offered and Declined",RESIDENTS!$AI:$AI,"&lt;="&amp;BF$40,RESIDENTS!$H:$H,"",RESIDENTS!$I:$I,"")+
COUNTIFS(RESIDENTS!$AH:$AH,"Offered and Declined",RESIDENTS!$AI:$AI,"&lt;="&amp;BF$40,RESIDENTS!$H:$H,"",RESIDENTS!$I:$I,"&gt;="&amp;BF$39)+
COUNTIFS(RESIDENTS!$AH:$AH,"Offered and Declined",RESIDENTS!$AI:$AI,"&lt;="&amp;BF$40,RESIDENTS!$H:$H,"&lt;="&amp;BF$40,RESIDENTS!$I:$I,"")+
COUNTIFS(RESIDENTS!$AH:$AH,"Offered and Declined",RESIDENTS!$AI:$AI,"&lt;="&amp;BF$40,RESIDENTS!$H:$H,"&lt;="&amp;BF$40,RESIDENTS!$I:$I,"&gt;="&amp;BF$39))</f>
        <v/>
      </c>
      <c r="BG68" s="18" t="str">
        <f ca="1">IF(BG$40="","",COUNTIFS(RESIDENTS!$AH:$AH,"Offered and Declined",RESIDENTS!$AI:$AI,"&lt;="&amp;BG$40,RESIDENTS!$H:$H,"",RESIDENTS!$I:$I,"")+
COUNTIFS(RESIDENTS!$AH:$AH,"Offered and Declined",RESIDENTS!$AI:$AI,"&lt;="&amp;BG$40,RESIDENTS!$H:$H,"",RESIDENTS!$I:$I,"&gt;="&amp;BG$39)+
COUNTIFS(RESIDENTS!$AH:$AH,"Offered and Declined",RESIDENTS!$AI:$AI,"&lt;="&amp;BG$40,RESIDENTS!$H:$H,"&lt;="&amp;BG$40,RESIDENTS!$I:$I,"")+
COUNTIFS(RESIDENTS!$AH:$AH,"Offered and Declined",RESIDENTS!$AI:$AI,"&lt;="&amp;BG$40,RESIDENTS!$H:$H,"&lt;="&amp;BG$40,RESIDENTS!$I:$I,"&gt;="&amp;BG$39))</f>
        <v/>
      </c>
      <c r="BH68" s="18" t="str">
        <f ca="1">IF(BH$40="","",COUNTIFS(RESIDENTS!$AH:$AH,"Offered and Declined",RESIDENTS!$AI:$AI,"&lt;="&amp;BH$40,RESIDENTS!$H:$H,"",RESIDENTS!$I:$I,"")+
COUNTIFS(RESIDENTS!$AH:$AH,"Offered and Declined",RESIDENTS!$AI:$AI,"&lt;="&amp;BH$40,RESIDENTS!$H:$H,"",RESIDENTS!$I:$I,"&gt;="&amp;BH$39)+
COUNTIFS(RESIDENTS!$AH:$AH,"Offered and Declined",RESIDENTS!$AI:$AI,"&lt;="&amp;BH$40,RESIDENTS!$H:$H,"&lt;="&amp;BH$40,RESIDENTS!$I:$I,"")+
COUNTIFS(RESIDENTS!$AH:$AH,"Offered and Declined",RESIDENTS!$AI:$AI,"&lt;="&amp;BH$40,RESIDENTS!$H:$H,"&lt;="&amp;BH$40,RESIDENTS!$I:$I,"&gt;="&amp;BH$39))</f>
        <v/>
      </c>
      <c r="BI68" s="18" t="str">
        <f ca="1">IF(BI$40="","",COUNTIFS(RESIDENTS!$AH:$AH,"Offered and Declined",RESIDENTS!$AI:$AI,"&lt;="&amp;BI$40,RESIDENTS!$H:$H,"",RESIDENTS!$I:$I,"")+
COUNTIFS(RESIDENTS!$AH:$AH,"Offered and Declined",RESIDENTS!$AI:$AI,"&lt;="&amp;BI$40,RESIDENTS!$H:$H,"",RESIDENTS!$I:$I,"&gt;="&amp;BI$39)+
COUNTIFS(RESIDENTS!$AH:$AH,"Offered and Declined",RESIDENTS!$AI:$AI,"&lt;="&amp;BI$40,RESIDENTS!$H:$H,"&lt;="&amp;BI$40,RESIDENTS!$I:$I,"")+
COUNTIFS(RESIDENTS!$AH:$AH,"Offered and Declined",RESIDENTS!$AI:$AI,"&lt;="&amp;BI$40,RESIDENTS!$H:$H,"&lt;="&amp;BI$40,RESIDENTS!$I:$I,"&gt;="&amp;BI$39))</f>
        <v/>
      </c>
      <c r="BJ68" s="18" t="str">
        <f ca="1">IF(BJ$40="","",COUNTIFS(RESIDENTS!$AH:$AH,"Offered and Declined",RESIDENTS!$AI:$AI,"&lt;="&amp;BJ$40,RESIDENTS!$H:$H,"",RESIDENTS!$I:$I,"")+
COUNTIFS(RESIDENTS!$AH:$AH,"Offered and Declined",RESIDENTS!$AI:$AI,"&lt;="&amp;BJ$40,RESIDENTS!$H:$H,"",RESIDENTS!$I:$I,"&gt;="&amp;BJ$39)+
COUNTIFS(RESIDENTS!$AH:$AH,"Offered and Declined",RESIDENTS!$AI:$AI,"&lt;="&amp;BJ$40,RESIDENTS!$H:$H,"&lt;="&amp;BJ$40,RESIDENTS!$I:$I,"")+
COUNTIFS(RESIDENTS!$AH:$AH,"Offered and Declined",RESIDENTS!$AI:$AI,"&lt;="&amp;BJ$40,RESIDENTS!$H:$H,"&lt;="&amp;BJ$40,RESIDENTS!$I:$I,"&gt;="&amp;BJ$39))</f>
        <v/>
      </c>
      <c r="BK68" s="18" t="str">
        <f ca="1">IF(BK$40="","",COUNTIFS(RESIDENTS!$AH:$AH,"Offered and Declined",RESIDENTS!$AI:$AI,"&lt;="&amp;BK$40,RESIDENTS!$H:$H,"",RESIDENTS!$I:$I,"")+
COUNTIFS(RESIDENTS!$AH:$AH,"Offered and Declined",RESIDENTS!$AI:$AI,"&lt;="&amp;BK$40,RESIDENTS!$H:$H,"",RESIDENTS!$I:$I,"&gt;="&amp;BK$39)+
COUNTIFS(RESIDENTS!$AH:$AH,"Offered and Declined",RESIDENTS!$AI:$AI,"&lt;="&amp;BK$40,RESIDENTS!$H:$H,"&lt;="&amp;BK$40,RESIDENTS!$I:$I,"")+
COUNTIFS(RESIDENTS!$AH:$AH,"Offered and Declined",RESIDENTS!$AI:$AI,"&lt;="&amp;BK$40,RESIDENTS!$H:$H,"&lt;="&amp;BK$40,RESIDENTS!$I:$I,"&gt;="&amp;BK$39))</f>
        <v/>
      </c>
      <c r="BL68" s="18" t="str">
        <f ca="1">IF(BL$40="","",COUNTIFS(RESIDENTS!$AH:$AH,"Offered and Declined",RESIDENTS!$AI:$AI,"&lt;="&amp;BL$40,RESIDENTS!$H:$H,"",RESIDENTS!$I:$I,"")+
COUNTIFS(RESIDENTS!$AH:$AH,"Offered and Declined",RESIDENTS!$AI:$AI,"&lt;="&amp;BL$40,RESIDENTS!$H:$H,"",RESIDENTS!$I:$I,"&gt;="&amp;BL$39)+
COUNTIFS(RESIDENTS!$AH:$AH,"Offered and Declined",RESIDENTS!$AI:$AI,"&lt;="&amp;BL$40,RESIDENTS!$H:$H,"&lt;="&amp;BL$40,RESIDENTS!$I:$I,"")+
COUNTIFS(RESIDENTS!$AH:$AH,"Offered and Declined",RESIDENTS!$AI:$AI,"&lt;="&amp;BL$40,RESIDENTS!$H:$H,"&lt;="&amp;BL$40,RESIDENTS!$I:$I,"&gt;="&amp;BL$39))</f>
        <v/>
      </c>
      <c r="BM68" s="18" t="str">
        <f ca="1">IF(BM$40="","",COUNTIFS(RESIDENTS!$AH:$AH,"Offered and Declined",RESIDENTS!$AI:$AI,"&lt;="&amp;BM$40,RESIDENTS!$H:$H,"",RESIDENTS!$I:$I,"")+
COUNTIFS(RESIDENTS!$AH:$AH,"Offered and Declined",RESIDENTS!$AI:$AI,"&lt;="&amp;BM$40,RESIDENTS!$H:$H,"",RESIDENTS!$I:$I,"&gt;="&amp;BM$39)+
COUNTIFS(RESIDENTS!$AH:$AH,"Offered and Declined",RESIDENTS!$AI:$AI,"&lt;="&amp;BM$40,RESIDENTS!$H:$H,"&lt;="&amp;BM$40,RESIDENTS!$I:$I,"")+
COUNTIFS(RESIDENTS!$AH:$AH,"Offered and Declined",RESIDENTS!$AI:$AI,"&lt;="&amp;BM$40,RESIDENTS!$H:$H,"&lt;="&amp;BM$40,RESIDENTS!$I:$I,"&gt;="&amp;BM$39))</f>
        <v/>
      </c>
      <c r="BN68" s="18" t="str">
        <f ca="1">IF(BN$40="","",COUNTIFS(RESIDENTS!$AH:$AH,"Offered and Declined",RESIDENTS!$AI:$AI,"&lt;="&amp;BN$40,RESIDENTS!$H:$H,"",RESIDENTS!$I:$I,"")+
COUNTIFS(RESIDENTS!$AH:$AH,"Offered and Declined",RESIDENTS!$AI:$AI,"&lt;="&amp;BN$40,RESIDENTS!$H:$H,"",RESIDENTS!$I:$I,"&gt;="&amp;BN$39)+
COUNTIFS(RESIDENTS!$AH:$AH,"Offered and Declined",RESIDENTS!$AI:$AI,"&lt;="&amp;BN$40,RESIDENTS!$H:$H,"&lt;="&amp;BN$40,RESIDENTS!$I:$I,"")+
COUNTIFS(RESIDENTS!$AH:$AH,"Offered and Declined",RESIDENTS!$AI:$AI,"&lt;="&amp;BN$40,RESIDENTS!$H:$H,"&lt;="&amp;BN$40,RESIDENTS!$I:$I,"&gt;="&amp;BN$39))</f>
        <v/>
      </c>
      <c r="BO68" s="18" t="str">
        <f ca="1">IF(BO$40="","",COUNTIFS(RESIDENTS!$AH:$AH,"Offered and Declined",RESIDENTS!$AI:$AI,"&lt;="&amp;BO$40,RESIDENTS!$H:$H,"",RESIDENTS!$I:$I,"")+
COUNTIFS(RESIDENTS!$AH:$AH,"Offered and Declined",RESIDENTS!$AI:$AI,"&lt;="&amp;BO$40,RESIDENTS!$H:$H,"",RESIDENTS!$I:$I,"&gt;="&amp;BO$39)+
COUNTIFS(RESIDENTS!$AH:$AH,"Offered and Declined",RESIDENTS!$AI:$AI,"&lt;="&amp;BO$40,RESIDENTS!$H:$H,"&lt;="&amp;BO$40,RESIDENTS!$I:$I,"")+
COUNTIFS(RESIDENTS!$AH:$AH,"Offered and Declined",RESIDENTS!$AI:$AI,"&lt;="&amp;BO$40,RESIDENTS!$H:$H,"&lt;="&amp;BO$40,RESIDENTS!$I:$I,"&gt;="&amp;BO$39))</f>
        <v/>
      </c>
      <c r="BP68" s="18" t="str">
        <f ca="1">IF(BP$40="","",COUNTIFS(RESIDENTS!$AH:$AH,"Offered and Declined",RESIDENTS!$AI:$AI,"&lt;="&amp;BP$40,RESIDENTS!$H:$H,"",RESIDENTS!$I:$I,"")+
COUNTIFS(RESIDENTS!$AH:$AH,"Offered and Declined",RESIDENTS!$AI:$AI,"&lt;="&amp;BP$40,RESIDENTS!$H:$H,"",RESIDENTS!$I:$I,"&gt;="&amp;BP$39)+
COUNTIFS(RESIDENTS!$AH:$AH,"Offered and Declined",RESIDENTS!$AI:$AI,"&lt;="&amp;BP$40,RESIDENTS!$H:$H,"&lt;="&amp;BP$40,RESIDENTS!$I:$I,"")+
COUNTIFS(RESIDENTS!$AH:$AH,"Offered and Declined",RESIDENTS!$AI:$AI,"&lt;="&amp;BP$40,RESIDENTS!$H:$H,"&lt;="&amp;BP$40,RESIDENTS!$I:$I,"&gt;="&amp;BP$39))</f>
        <v/>
      </c>
      <c r="BQ68" s="18" t="str">
        <f ca="1">IF(BQ$40="","",COUNTIFS(RESIDENTS!$AH:$AH,"Offered and Declined",RESIDENTS!$AI:$AI,"&lt;="&amp;BQ$40,RESIDENTS!$H:$H,"",RESIDENTS!$I:$I,"")+
COUNTIFS(RESIDENTS!$AH:$AH,"Offered and Declined",RESIDENTS!$AI:$AI,"&lt;="&amp;BQ$40,RESIDENTS!$H:$H,"",RESIDENTS!$I:$I,"&gt;="&amp;BQ$39)+
COUNTIFS(RESIDENTS!$AH:$AH,"Offered and Declined",RESIDENTS!$AI:$AI,"&lt;="&amp;BQ$40,RESIDENTS!$H:$H,"&lt;="&amp;BQ$40,RESIDENTS!$I:$I,"")+
COUNTIFS(RESIDENTS!$AH:$AH,"Offered and Declined",RESIDENTS!$AI:$AI,"&lt;="&amp;BQ$40,RESIDENTS!$H:$H,"&lt;="&amp;BQ$40,RESIDENTS!$I:$I,"&gt;="&amp;BQ$39))</f>
        <v/>
      </c>
      <c r="BR68" s="18" t="str">
        <f ca="1">IF(BR$40="","",COUNTIFS(RESIDENTS!$AH:$AH,"Offered and Declined",RESIDENTS!$AI:$AI,"&lt;="&amp;BR$40,RESIDENTS!$H:$H,"",RESIDENTS!$I:$I,"")+
COUNTIFS(RESIDENTS!$AH:$AH,"Offered and Declined",RESIDENTS!$AI:$AI,"&lt;="&amp;BR$40,RESIDENTS!$H:$H,"",RESIDENTS!$I:$I,"&gt;="&amp;BR$39)+
COUNTIFS(RESIDENTS!$AH:$AH,"Offered and Declined",RESIDENTS!$AI:$AI,"&lt;="&amp;BR$40,RESIDENTS!$H:$H,"&lt;="&amp;BR$40,RESIDENTS!$I:$I,"")+
COUNTIFS(RESIDENTS!$AH:$AH,"Offered and Declined",RESIDENTS!$AI:$AI,"&lt;="&amp;BR$40,RESIDENTS!$H:$H,"&lt;="&amp;BR$40,RESIDENTS!$I:$I,"&gt;="&amp;BR$39))</f>
        <v/>
      </c>
      <c r="BS68" s="18" t="str">
        <f ca="1">IF(BS$40="","",COUNTIFS(RESIDENTS!$AH:$AH,"Offered and Declined",RESIDENTS!$AI:$AI,"&lt;="&amp;BS$40,RESIDENTS!$H:$H,"",RESIDENTS!$I:$I,"")+
COUNTIFS(RESIDENTS!$AH:$AH,"Offered and Declined",RESIDENTS!$AI:$AI,"&lt;="&amp;BS$40,RESIDENTS!$H:$H,"",RESIDENTS!$I:$I,"&gt;="&amp;BS$39)+
COUNTIFS(RESIDENTS!$AH:$AH,"Offered and Declined",RESIDENTS!$AI:$AI,"&lt;="&amp;BS$40,RESIDENTS!$H:$H,"&lt;="&amp;BS$40,RESIDENTS!$I:$I,"")+
COUNTIFS(RESIDENTS!$AH:$AH,"Offered and Declined",RESIDENTS!$AI:$AI,"&lt;="&amp;BS$40,RESIDENTS!$H:$H,"&lt;="&amp;BS$40,RESIDENTS!$I:$I,"&gt;="&amp;BS$39))</f>
        <v/>
      </c>
      <c r="BT68" s="18" t="str">
        <f ca="1">IF(BT$40="","",COUNTIFS(RESIDENTS!$AH:$AH,"Offered and Declined",RESIDENTS!$AI:$AI,"&lt;="&amp;BT$40,RESIDENTS!$H:$H,"",RESIDENTS!$I:$I,"")+
COUNTIFS(RESIDENTS!$AH:$AH,"Offered and Declined",RESIDENTS!$AI:$AI,"&lt;="&amp;BT$40,RESIDENTS!$H:$H,"",RESIDENTS!$I:$I,"&gt;="&amp;BT$39)+
COUNTIFS(RESIDENTS!$AH:$AH,"Offered and Declined",RESIDENTS!$AI:$AI,"&lt;="&amp;BT$40,RESIDENTS!$H:$H,"&lt;="&amp;BT$40,RESIDENTS!$I:$I,"")+
COUNTIFS(RESIDENTS!$AH:$AH,"Offered and Declined",RESIDENTS!$AI:$AI,"&lt;="&amp;BT$40,RESIDENTS!$H:$H,"&lt;="&amp;BT$40,RESIDENTS!$I:$I,"&gt;="&amp;BT$39))</f>
        <v/>
      </c>
      <c r="BU68" s="18" t="str">
        <f ca="1">IF(BU$40="","",COUNTIFS(RESIDENTS!$AH:$AH,"Offered and Declined",RESIDENTS!$AI:$AI,"&lt;="&amp;BU$40,RESIDENTS!$H:$H,"",RESIDENTS!$I:$I,"")+
COUNTIFS(RESIDENTS!$AH:$AH,"Offered and Declined",RESIDENTS!$AI:$AI,"&lt;="&amp;BU$40,RESIDENTS!$H:$H,"",RESIDENTS!$I:$I,"&gt;="&amp;BU$39)+
COUNTIFS(RESIDENTS!$AH:$AH,"Offered and Declined",RESIDENTS!$AI:$AI,"&lt;="&amp;BU$40,RESIDENTS!$H:$H,"&lt;="&amp;BU$40,RESIDENTS!$I:$I,"")+
COUNTIFS(RESIDENTS!$AH:$AH,"Offered and Declined",RESIDENTS!$AI:$AI,"&lt;="&amp;BU$40,RESIDENTS!$H:$H,"&lt;="&amp;BU$40,RESIDENTS!$I:$I,"&gt;="&amp;BU$39))</f>
        <v/>
      </c>
      <c r="BV68" s="18" t="str">
        <f ca="1">IF(BV$40="","",COUNTIFS(RESIDENTS!$AH:$AH,"Offered and Declined",RESIDENTS!$AI:$AI,"&lt;="&amp;BV$40,RESIDENTS!$H:$H,"",RESIDENTS!$I:$I,"")+
COUNTIFS(RESIDENTS!$AH:$AH,"Offered and Declined",RESIDENTS!$AI:$AI,"&lt;="&amp;BV$40,RESIDENTS!$H:$H,"",RESIDENTS!$I:$I,"&gt;="&amp;BV$39)+
COUNTIFS(RESIDENTS!$AH:$AH,"Offered and Declined",RESIDENTS!$AI:$AI,"&lt;="&amp;BV$40,RESIDENTS!$H:$H,"&lt;="&amp;BV$40,RESIDENTS!$I:$I,"")+
COUNTIFS(RESIDENTS!$AH:$AH,"Offered and Declined",RESIDENTS!$AI:$AI,"&lt;="&amp;BV$40,RESIDENTS!$H:$H,"&lt;="&amp;BV$40,RESIDENTS!$I:$I,"&gt;="&amp;BV$39))</f>
        <v/>
      </c>
      <c r="BW68" s="18" t="str">
        <f ca="1">IF(BW$40="","",COUNTIFS(RESIDENTS!$AH:$AH,"Offered and Declined",RESIDENTS!$AI:$AI,"&lt;="&amp;BW$40,RESIDENTS!$H:$H,"",RESIDENTS!$I:$I,"")+
COUNTIFS(RESIDENTS!$AH:$AH,"Offered and Declined",RESIDENTS!$AI:$AI,"&lt;="&amp;BW$40,RESIDENTS!$H:$H,"",RESIDENTS!$I:$I,"&gt;="&amp;BW$39)+
COUNTIFS(RESIDENTS!$AH:$AH,"Offered and Declined",RESIDENTS!$AI:$AI,"&lt;="&amp;BW$40,RESIDENTS!$H:$H,"&lt;="&amp;BW$40,RESIDENTS!$I:$I,"")+
COUNTIFS(RESIDENTS!$AH:$AH,"Offered and Declined",RESIDENTS!$AI:$AI,"&lt;="&amp;BW$40,RESIDENTS!$H:$H,"&lt;="&amp;BW$40,RESIDENTS!$I:$I,"&gt;="&amp;BW$39))</f>
        <v/>
      </c>
      <c r="BX68" s="18" t="str">
        <f ca="1">IF(BX$40="","",COUNTIFS(RESIDENTS!$AH:$AH,"Offered and Declined",RESIDENTS!$AI:$AI,"&lt;="&amp;BX$40,RESIDENTS!$H:$H,"",RESIDENTS!$I:$I,"")+
COUNTIFS(RESIDENTS!$AH:$AH,"Offered and Declined",RESIDENTS!$AI:$AI,"&lt;="&amp;BX$40,RESIDENTS!$H:$H,"",RESIDENTS!$I:$I,"&gt;="&amp;BX$39)+
COUNTIFS(RESIDENTS!$AH:$AH,"Offered and Declined",RESIDENTS!$AI:$AI,"&lt;="&amp;BX$40,RESIDENTS!$H:$H,"&lt;="&amp;BX$40,RESIDENTS!$I:$I,"")+
COUNTIFS(RESIDENTS!$AH:$AH,"Offered and Declined",RESIDENTS!$AI:$AI,"&lt;="&amp;BX$40,RESIDENTS!$H:$H,"&lt;="&amp;BX$40,RESIDENTS!$I:$I,"&gt;="&amp;BX$39))</f>
        <v/>
      </c>
      <c r="BY68" s="18" t="str">
        <f ca="1">IF(BY$40="","",COUNTIFS(RESIDENTS!$AH:$AH,"Offered and Declined",RESIDENTS!$AI:$AI,"&lt;="&amp;BY$40,RESIDENTS!$H:$H,"",RESIDENTS!$I:$I,"")+
COUNTIFS(RESIDENTS!$AH:$AH,"Offered and Declined",RESIDENTS!$AI:$AI,"&lt;="&amp;BY$40,RESIDENTS!$H:$H,"",RESIDENTS!$I:$I,"&gt;="&amp;BY$39)+
COUNTIFS(RESIDENTS!$AH:$AH,"Offered and Declined",RESIDENTS!$AI:$AI,"&lt;="&amp;BY$40,RESIDENTS!$H:$H,"&lt;="&amp;BY$40,RESIDENTS!$I:$I,"")+
COUNTIFS(RESIDENTS!$AH:$AH,"Offered and Declined",RESIDENTS!$AI:$AI,"&lt;="&amp;BY$40,RESIDENTS!$H:$H,"&lt;="&amp;BY$40,RESIDENTS!$I:$I,"&gt;="&amp;BY$39))</f>
        <v/>
      </c>
      <c r="BZ68" s="18" t="str">
        <f ca="1">IF(BZ$40="","",COUNTIFS(RESIDENTS!$AH:$AH,"Offered and Declined",RESIDENTS!$AI:$AI,"&lt;="&amp;BZ$40,RESIDENTS!$H:$H,"",RESIDENTS!$I:$I,"")+
COUNTIFS(RESIDENTS!$AH:$AH,"Offered and Declined",RESIDENTS!$AI:$AI,"&lt;="&amp;BZ$40,RESIDENTS!$H:$H,"",RESIDENTS!$I:$I,"&gt;="&amp;BZ$39)+
COUNTIFS(RESIDENTS!$AH:$AH,"Offered and Declined",RESIDENTS!$AI:$AI,"&lt;="&amp;BZ$40,RESIDENTS!$H:$H,"&lt;="&amp;BZ$40,RESIDENTS!$I:$I,"")+
COUNTIFS(RESIDENTS!$AH:$AH,"Offered and Declined",RESIDENTS!$AI:$AI,"&lt;="&amp;BZ$40,RESIDENTS!$H:$H,"&lt;="&amp;BZ$40,RESIDENTS!$I:$I,"&gt;="&amp;BZ$39))</f>
        <v/>
      </c>
      <c r="CA68" s="18" t="str">
        <f ca="1">IF(CA$40="","",COUNTIFS(RESIDENTS!$AH:$AH,"Offered and Declined",RESIDENTS!$AI:$AI,"&lt;="&amp;CA$40,RESIDENTS!$H:$H,"",RESIDENTS!$I:$I,"")+
COUNTIFS(RESIDENTS!$AH:$AH,"Offered and Declined",RESIDENTS!$AI:$AI,"&lt;="&amp;CA$40,RESIDENTS!$H:$H,"",RESIDENTS!$I:$I,"&gt;="&amp;CA$39)+
COUNTIFS(RESIDENTS!$AH:$AH,"Offered and Declined",RESIDENTS!$AI:$AI,"&lt;="&amp;CA$40,RESIDENTS!$H:$H,"&lt;="&amp;CA$40,RESIDENTS!$I:$I,"")+
COUNTIFS(RESIDENTS!$AH:$AH,"Offered and Declined",RESIDENTS!$AI:$AI,"&lt;="&amp;CA$40,RESIDENTS!$H:$H,"&lt;="&amp;CA$40,RESIDENTS!$I:$I,"&gt;="&amp;CA$39))</f>
        <v/>
      </c>
      <c r="CB68" s="18" t="str">
        <f ca="1">IF(CB$40="","",COUNTIFS(RESIDENTS!$AH:$AH,"Offered and Declined",RESIDENTS!$AI:$AI,"&lt;="&amp;CB$40,RESIDENTS!$H:$H,"",RESIDENTS!$I:$I,"")+
COUNTIFS(RESIDENTS!$AH:$AH,"Offered and Declined",RESIDENTS!$AI:$AI,"&lt;="&amp;CB$40,RESIDENTS!$H:$H,"",RESIDENTS!$I:$I,"&gt;="&amp;CB$39)+
COUNTIFS(RESIDENTS!$AH:$AH,"Offered and Declined",RESIDENTS!$AI:$AI,"&lt;="&amp;CB$40,RESIDENTS!$H:$H,"&lt;="&amp;CB$40,RESIDENTS!$I:$I,"")+
COUNTIFS(RESIDENTS!$AH:$AH,"Offered and Declined",RESIDENTS!$AI:$AI,"&lt;="&amp;CB$40,RESIDENTS!$H:$H,"&lt;="&amp;CB$40,RESIDENTS!$I:$I,"&gt;="&amp;CB$39))</f>
        <v/>
      </c>
      <c r="CC68" s="18" t="str">
        <f ca="1">IF(CC$40="","",COUNTIFS(RESIDENTS!$AH:$AH,"Offered and Declined",RESIDENTS!$AI:$AI,"&lt;="&amp;CC$40,RESIDENTS!$H:$H,"",RESIDENTS!$I:$I,"")+
COUNTIFS(RESIDENTS!$AH:$AH,"Offered and Declined",RESIDENTS!$AI:$AI,"&lt;="&amp;CC$40,RESIDENTS!$H:$H,"",RESIDENTS!$I:$I,"&gt;="&amp;CC$39)+
COUNTIFS(RESIDENTS!$AH:$AH,"Offered and Declined",RESIDENTS!$AI:$AI,"&lt;="&amp;CC$40,RESIDENTS!$H:$H,"&lt;="&amp;CC$40,RESIDENTS!$I:$I,"")+
COUNTIFS(RESIDENTS!$AH:$AH,"Offered and Declined",RESIDENTS!$AI:$AI,"&lt;="&amp;CC$40,RESIDENTS!$H:$H,"&lt;="&amp;CC$40,RESIDENTS!$I:$I,"&gt;="&amp;CC$39))</f>
        <v/>
      </c>
      <c r="CD68" s="18" t="str">
        <f ca="1">IF(CD$40="","",COUNTIFS(RESIDENTS!$AH:$AH,"Offered and Declined",RESIDENTS!$AI:$AI,"&lt;="&amp;CD$40,RESIDENTS!$H:$H,"",RESIDENTS!$I:$I,"")+
COUNTIFS(RESIDENTS!$AH:$AH,"Offered and Declined",RESIDENTS!$AI:$AI,"&lt;="&amp;CD$40,RESIDENTS!$H:$H,"",RESIDENTS!$I:$I,"&gt;="&amp;CD$39)+
COUNTIFS(RESIDENTS!$AH:$AH,"Offered and Declined",RESIDENTS!$AI:$AI,"&lt;="&amp;CD$40,RESIDENTS!$H:$H,"&lt;="&amp;CD$40,RESIDENTS!$I:$I,"")+
COUNTIFS(RESIDENTS!$AH:$AH,"Offered and Declined",RESIDENTS!$AI:$AI,"&lt;="&amp;CD$40,RESIDENTS!$H:$H,"&lt;="&amp;CD$40,RESIDENTS!$I:$I,"&gt;="&amp;CD$39))</f>
        <v/>
      </c>
      <c r="CE68" s="18" t="str">
        <f ca="1">IF(CE$40="","",COUNTIFS(RESIDENTS!$AH:$AH,"Offered and Declined",RESIDENTS!$AI:$AI,"&lt;="&amp;CE$40,RESIDENTS!$H:$H,"",RESIDENTS!$I:$I,"")+
COUNTIFS(RESIDENTS!$AH:$AH,"Offered and Declined",RESIDENTS!$AI:$AI,"&lt;="&amp;CE$40,RESIDENTS!$H:$H,"",RESIDENTS!$I:$I,"&gt;="&amp;CE$39)+
COUNTIFS(RESIDENTS!$AH:$AH,"Offered and Declined",RESIDENTS!$AI:$AI,"&lt;="&amp;CE$40,RESIDENTS!$H:$H,"&lt;="&amp;CE$40,RESIDENTS!$I:$I,"")+
COUNTIFS(RESIDENTS!$AH:$AH,"Offered and Declined",RESIDENTS!$AI:$AI,"&lt;="&amp;CE$40,RESIDENTS!$H:$H,"&lt;="&amp;CE$40,RESIDENTS!$I:$I,"&gt;="&amp;CE$39))</f>
        <v/>
      </c>
      <c r="CF68" s="18" t="str">
        <f ca="1">IF(CF$40="","",COUNTIFS(RESIDENTS!$AH:$AH,"Offered and Declined",RESIDENTS!$AI:$AI,"&lt;="&amp;CF$40,RESIDENTS!$H:$H,"",RESIDENTS!$I:$I,"")+
COUNTIFS(RESIDENTS!$AH:$AH,"Offered and Declined",RESIDENTS!$AI:$AI,"&lt;="&amp;CF$40,RESIDENTS!$H:$H,"",RESIDENTS!$I:$I,"&gt;="&amp;CF$39)+
COUNTIFS(RESIDENTS!$AH:$AH,"Offered and Declined",RESIDENTS!$AI:$AI,"&lt;="&amp;CF$40,RESIDENTS!$H:$H,"&lt;="&amp;CF$40,RESIDENTS!$I:$I,"")+
COUNTIFS(RESIDENTS!$AH:$AH,"Offered and Declined",RESIDENTS!$AI:$AI,"&lt;="&amp;CF$40,RESIDENTS!$H:$H,"&lt;="&amp;CF$40,RESIDENTS!$I:$I,"&gt;="&amp;CF$39))</f>
        <v/>
      </c>
      <c r="CG68" s="18" t="str">
        <f ca="1">IF(CG$40="","",COUNTIFS(RESIDENTS!$AH:$AH,"Offered and Declined",RESIDENTS!$AI:$AI,"&lt;="&amp;CG$40,RESIDENTS!$H:$H,"",RESIDENTS!$I:$I,"")+
COUNTIFS(RESIDENTS!$AH:$AH,"Offered and Declined",RESIDENTS!$AI:$AI,"&lt;="&amp;CG$40,RESIDENTS!$H:$H,"",RESIDENTS!$I:$I,"&gt;="&amp;CG$39)+
COUNTIFS(RESIDENTS!$AH:$AH,"Offered and Declined",RESIDENTS!$AI:$AI,"&lt;="&amp;CG$40,RESIDENTS!$H:$H,"&lt;="&amp;CG$40,RESIDENTS!$I:$I,"")+
COUNTIFS(RESIDENTS!$AH:$AH,"Offered and Declined",RESIDENTS!$AI:$AI,"&lt;="&amp;CG$40,RESIDENTS!$H:$H,"&lt;="&amp;CG$40,RESIDENTS!$I:$I,"&gt;="&amp;CG$39))</f>
        <v/>
      </c>
      <c r="CH68" s="18" t="str">
        <f ca="1">IF(CH$40="","",COUNTIFS(RESIDENTS!$AH:$AH,"Offered and Declined",RESIDENTS!$AI:$AI,"&lt;="&amp;CH$40,RESIDENTS!$H:$H,"",RESIDENTS!$I:$I,"")+
COUNTIFS(RESIDENTS!$AH:$AH,"Offered and Declined",RESIDENTS!$AI:$AI,"&lt;="&amp;CH$40,RESIDENTS!$H:$H,"",RESIDENTS!$I:$I,"&gt;="&amp;CH$39)+
COUNTIFS(RESIDENTS!$AH:$AH,"Offered and Declined",RESIDENTS!$AI:$AI,"&lt;="&amp;CH$40,RESIDENTS!$H:$H,"&lt;="&amp;CH$40,RESIDENTS!$I:$I,"")+
COUNTIFS(RESIDENTS!$AH:$AH,"Offered and Declined",RESIDENTS!$AI:$AI,"&lt;="&amp;CH$40,RESIDENTS!$H:$H,"&lt;="&amp;CH$40,RESIDENTS!$I:$I,"&gt;="&amp;CH$39))</f>
        <v/>
      </c>
      <c r="CI68" s="18" t="str">
        <f ca="1">IF(CI$40="","",COUNTIFS(RESIDENTS!$AH:$AH,"Offered and Declined",RESIDENTS!$AI:$AI,"&lt;="&amp;CI$40,RESIDENTS!$H:$H,"",RESIDENTS!$I:$I,"")+
COUNTIFS(RESIDENTS!$AH:$AH,"Offered and Declined",RESIDENTS!$AI:$AI,"&lt;="&amp;CI$40,RESIDENTS!$H:$H,"",RESIDENTS!$I:$I,"&gt;="&amp;CI$39)+
COUNTIFS(RESIDENTS!$AH:$AH,"Offered and Declined",RESIDENTS!$AI:$AI,"&lt;="&amp;CI$40,RESIDENTS!$H:$H,"&lt;="&amp;CI$40,RESIDENTS!$I:$I,"")+
COUNTIFS(RESIDENTS!$AH:$AH,"Offered and Declined",RESIDENTS!$AI:$AI,"&lt;="&amp;CI$40,RESIDENTS!$H:$H,"&lt;="&amp;CI$40,RESIDENTS!$I:$I,"&gt;="&amp;CI$39))</f>
        <v/>
      </c>
      <c r="CJ68" s="18" t="str">
        <f ca="1">IF(CJ$40="","",COUNTIFS(RESIDENTS!$AH:$AH,"Offered and Declined",RESIDENTS!$AI:$AI,"&lt;="&amp;CJ$40,RESIDENTS!$H:$H,"",RESIDENTS!$I:$I,"")+
COUNTIFS(RESIDENTS!$AH:$AH,"Offered and Declined",RESIDENTS!$AI:$AI,"&lt;="&amp;CJ$40,RESIDENTS!$H:$H,"",RESIDENTS!$I:$I,"&gt;="&amp;CJ$39)+
COUNTIFS(RESIDENTS!$AH:$AH,"Offered and Declined",RESIDENTS!$AI:$AI,"&lt;="&amp;CJ$40,RESIDENTS!$H:$H,"&lt;="&amp;CJ$40,RESIDENTS!$I:$I,"")+
COUNTIFS(RESIDENTS!$AH:$AH,"Offered and Declined",RESIDENTS!$AI:$AI,"&lt;="&amp;CJ$40,RESIDENTS!$H:$H,"&lt;="&amp;CJ$40,RESIDENTS!$I:$I,"&gt;="&amp;CJ$39))</f>
        <v/>
      </c>
      <c r="CK68" s="18" t="str">
        <f ca="1">IF(CK$40="","",COUNTIFS(RESIDENTS!$AH:$AH,"Offered and Declined",RESIDENTS!$AI:$AI,"&lt;="&amp;CK$40,RESIDENTS!$H:$H,"",RESIDENTS!$I:$I,"")+
COUNTIFS(RESIDENTS!$AH:$AH,"Offered and Declined",RESIDENTS!$AI:$AI,"&lt;="&amp;CK$40,RESIDENTS!$H:$H,"",RESIDENTS!$I:$I,"&gt;="&amp;CK$39)+
COUNTIFS(RESIDENTS!$AH:$AH,"Offered and Declined",RESIDENTS!$AI:$AI,"&lt;="&amp;CK$40,RESIDENTS!$H:$H,"&lt;="&amp;CK$40,RESIDENTS!$I:$I,"")+
COUNTIFS(RESIDENTS!$AH:$AH,"Offered and Declined",RESIDENTS!$AI:$AI,"&lt;="&amp;CK$40,RESIDENTS!$H:$H,"&lt;="&amp;CK$40,RESIDENTS!$I:$I,"&gt;="&amp;CK$39))</f>
        <v/>
      </c>
      <c r="CL68" s="18" t="str">
        <f ca="1">IF(CL$40="","",COUNTIFS(RESIDENTS!$AH:$AH,"Offered and Declined",RESIDENTS!$AI:$AI,"&lt;="&amp;CL$40,RESIDENTS!$H:$H,"",RESIDENTS!$I:$I,"")+
COUNTIFS(RESIDENTS!$AH:$AH,"Offered and Declined",RESIDENTS!$AI:$AI,"&lt;="&amp;CL$40,RESIDENTS!$H:$H,"",RESIDENTS!$I:$I,"&gt;="&amp;CL$39)+
COUNTIFS(RESIDENTS!$AH:$AH,"Offered and Declined",RESIDENTS!$AI:$AI,"&lt;="&amp;CL$40,RESIDENTS!$H:$H,"&lt;="&amp;CL$40,RESIDENTS!$I:$I,"")+
COUNTIFS(RESIDENTS!$AH:$AH,"Offered and Declined",RESIDENTS!$AI:$AI,"&lt;="&amp;CL$40,RESIDENTS!$H:$H,"&lt;="&amp;CL$40,RESIDENTS!$I:$I,"&gt;="&amp;CL$39))</f>
        <v/>
      </c>
      <c r="CM68" s="18" t="str">
        <f ca="1">IF(CM$40="","",COUNTIFS(RESIDENTS!$AH:$AH,"Offered and Declined",RESIDENTS!$AI:$AI,"&lt;="&amp;CM$40,RESIDENTS!$H:$H,"",RESIDENTS!$I:$I,"")+
COUNTIFS(RESIDENTS!$AH:$AH,"Offered and Declined",RESIDENTS!$AI:$AI,"&lt;="&amp;CM$40,RESIDENTS!$H:$H,"",RESIDENTS!$I:$I,"&gt;="&amp;CM$39)+
COUNTIFS(RESIDENTS!$AH:$AH,"Offered and Declined",RESIDENTS!$AI:$AI,"&lt;="&amp;CM$40,RESIDENTS!$H:$H,"&lt;="&amp;CM$40,RESIDENTS!$I:$I,"")+
COUNTIFS(RESIDENTS!$AH:$AH,"Offered and Declined",RESIDENTS!$AI:$AI,"&lt;="&amp;CM$40,RESIDENTS!$H:$H,"&lt;="&amp;CM$40,RESIDENTS!$I:$I,"&gt;="&amp;CM$39))</f>
        <v/>
      </c>
      <c r="CN68" s="18" t="str">
        <f ca="1">IF(CN$40="","",COUNTIFS(RESIDENTS!$AH:$AH,"Offered and Declined",RESIDENTS!$AI:$AI,"&lt;="&amp;CN$40,RESIDENTS!$H:$H,"",RESIDENTS!$I:$I,"")+
COUNTIFS(RESIDENTS!$AH:$AH,"Offered and Declined",RESIDENTS!$AI:$AI,"&lt;="&amp;CN$40,RESIDENTS!$H:$H,"",RESIDENTS!$I:$I,"&gt;="&amp;CN$39)+
COUNTIFS(RESIDENTS!$AH:$AH,"Offered and Declined",RESIDENTS!$AI:$AI,"&lt;="&amp;CN$40,RESIDENTS!$H:$H,"&lt;="&amp;CN$40,RESIDENTS!$I:$I,"")+
COUNTIFS(RESIDENTS!$AH:$AH,"Offered and Declined",RESIDENTS!$AI:$AI,"&lt;="&amp;CN$40,RESIDENTS!$H:$H,"&lt;="&amp;CN$40,RESIDENTS!$I:$I,"&gt;="&amp;CN$39))</f>
        <v/>
      </c>
      <c r="CO68" s="18" t="str">
        <f ca="1">IF(CO$40="","",COUNTIFS(RESIDENTS!$AH:$AH,"Offered and Declined",RESIDENTS!$AI:$AI,"&lt;="&amp;CO$40,RESIDENTS!$H:$H,"",RESIDENTS!$I:$I,"")+
COUNTIFS(RESIDENTS!$AH:$AH,"Offered and Declined",RESIDENTS!$AI:$AI,"&lt;="&amp;CO$40,RESIDENTS!$H:$H,"",RESIDENTS!$I:$I,"&gt;="&amp;CO$39)+
COUNTIFS(RESIDENTS!$AH:$AH,"Offered and Declined",RESIDENTS!$AI:$AI,"&lt;="&amp;CO$40,RESIDENTS!$H:$H,"&lt;="&amp;CO$40,RESIDENTS!$I:$I,"")+
COUNTIFS(RESIDENTS!$AH:$AH,"Offered and Declined",RESIDENTS!$AI:$AI,"&lt;="&amp;CO$40,RESIDENTS!$H:$H,"&lt;="&amp;CO$40,RESIDENTS!$I:$I,"&gt;="&amp;CO$39))</f>
        <v/>
      </c>
      <c r="CP68" s="18" t="str">
        <f ca="1">IF(CP$40="","",COUNTIFS(RESIDENTS!$AH:$AH,"Offered and Declined",RESIDENTS!$AI:$AI,"&lt;="&amp;CP$40,RESIDENTS!$H:$H,"",RESIDENTS!$I:$I,"")+
COUNTIFS(RESIDENTS!$AH:$AH,"Offered and Declined",RESIDENTS!$AI:$AI,"&lt;="&amp;CP$40,RESIDENTS!$H:$H,"",RESIDENTS!$I:$I,"&gt;="&amp;CP$39)+
COUNTIFS(RESIDENTS!$AH:$AH,"Offered and Declined",RESIDENTS!$AI:$AI,"&lt;="&amp;CP$40,RESIDENTS!$H:$H,"&lt;="&amp;CP$40,RESIDENTS!$I:$I,"")+
COUNTIFS(RESIDENTS!$AH:$AH,"Offered and Declined",RESIDENTS!$AI:$AI,"&lt;="&amp;CP$40,RESIDENTS!$H:$H,"&lt;="&amp;CP$40,RESIDENTS!$I:$I,"&gt;="&amp;CP$39))</f>
        <v/>
      </c>
      <c r="CQ68" s="18" t="str">
        <f ca="1">IF(CQ$40="","",COUNTIFS(RESIDENTS!$AH:$AH,"Offered and Declined",RESIDENTS!$AI:$AI,"&lt;="&amp;CQ$40,RESIDENTS!$H:$H,"",RESIDENTS!$I:$I,"")+
COUNTIFS(RESIDENTS!$AH:$AH,"Offered and Declined",RESIDENTS!$AI:$AI,"&lt;="&amp;CQ$40,RESIDENTS!$H:$H,"",RESIDENTS!$I:$I,"&gt;="&amp;CQ$39)+
COUNTIFS(RESIDENTS!$AH:$AH,"Offered and Declined",RESIDENTS!$AI:$AI,"&lt;="&amp;CQ$40,RESIDENTS!$H:$H,"&lt;="&amp;CQ$40,RESIDENTS!$I:$I,"")+
COUNTIFS(RESIDENTS!$AH:$AH,"Offered and Declined",RESIDENTS!$AI:$AI,"&lt;="&amp;CQ$40,RESIDENTS!$H:$H,"&lt;="&amp;CQ$40,RESIDENTS!$I:$I,"&gt;="&amp;CQ$39))</f>
        <v/>
      </c>
      <c r="CR68" s="18" t="str">
        <f ca="1">IF(CR$40="","",COUNTIFS(RESIDENTS!$AH:$AH,"Offered and Declined",RESIDENTS!$AI:$AI,"&lt;="&amp;CR$40,RESIDENTS!$H:$H,"",RESIDENTS!$I:$I,"")+
COUNTIFS(RESIDENTS!$AH:$AH,"Offered and Declined",RESIDENTS!$AI:$AI,"&lt;="&amp;CR$40,RESIDENTS!$H:$H,"",RESIDENTS!$I:$I,"&gt;="&amp;CR$39)+
COUNTIFS(RESIDENTS!$AH:$AH,"Offered and Declined",RESIDENTS!$AI:$AI,"&lt;="&amp;CR$40,RESIDENTS!$H:$H,"&lt;="&amp;CR$40,RESIDENTS!$I:$I,"")+
COUNTIFS(RESIDENTS!$AH:$AH,"Offered and Declined",RESIDENTS!$AI:$AI,"&lt;="&amp;CR$40,RESIDENTS!$H:$H,"&lt;="&amp;CR$40,RESIDENTS!$I:$I,"&gt;="&amp;CR$39))</f>
        <v/>
      </c>
      <c r="CS68" s="18" t="str">
        <f ca="1">IF(CS$40="","",COUNTIFS(RESIDENTS!$AH:$AH,"Offered and Declined",RESIDENTS!$AI:$AI,"&lt;="&amp;CS$40,RESIDENTS!$H:$H,"",RESIDENTS!$I:$I,"")+
COUNTIFS(RESIDENTS!$AH:$AH,"Offered and Declined",RESIDENTS!$AI:$AI,"&lt;="&amp;CS$40,RESIDENTS!$H:$H,"",RESIDENTS!$I:$I,"&gt;="&amp;CS$39)+
COUNTIFS(RESIDENTS!$AH:$AH,"Offered and Declined",RESIDENTS!$AI:$AI,"&lt;="&amp;CS$40,RESIDENTS!$H:$H,"&lt;="&amp;CS$40,RESIDENTS!$I:$I,"")+
COUNTIFS(RESIDENTS!$AH:$AH,"Offered and Declined",RESIDENTS!$AI:$AI,"&lt;="&amp;CS$40,RESIDENTS!$H:$H,"&lt;="&amp;CS$40,RESIDENTS!$I:$I,"&gt;="&amp;CS$39))</f>
        <v/>
      </c>
      <c r="CT68" s="18" t="str">
        <f ca="1">IF(CT$40="","",COUNTIFS(RESIDENTS!$AH:$AH,"Offered and Declined",RESIDENTS!$AI:$AI,"&lt;="&amp;CT$40,RESIDENTS!$H:$H,"",RESIDENTS!$I:$I,"")+
COUNTIFS(RESIDENTS!$AH:$AH,"Offered and Declined",RESIDENTS!$AI:$AI,"&lt;="&amp;CT$40,RESIDENTS!$H:$H,"",RESIDENTS!$I:$I,"&gt;="&amp;CT$39)+
COUNTIFS(RESIDENTS!$AH:$AH,"Offered and Declined",RESIDENTS!$AI:$AI,"&lt;="&amp;CT$40,RESIDENTS!$H:$H,"&lt;="&amp;CT$40,RESIDENTS!$I:$I,"")+
COUNTIFS(RESIDENTS!$AH:$AH,"Offered and Declined",RESIDENTS!$AI:$AI,"&lt;="&amp;CT$40,RESIDENTS!$H:$H,"&lt;="&amp;CT$40,RESIDENTS!$I:$I,"&gt;="&amp;CT$39))</f>
        <v/>
      </c>
      <c r="CU68" s="18" t="str">
        <f ca="1">IF(CU$40="","",COUNTIFS(RESIDENTS!$AH:$AH,"Offered and Declined",RESIDENTS!$AI:$AI,"&lt;="&amp;CU$40,RESIDENTS!$H:$H,"",RESIDENTS!$I:$I,"")+
COUNTIFS(RESIDENTS!$AH:$AH,"Offered and Declined",RESIDENTS!$AI:$AI,"&lt;="&amp;CU$40,RESIDENTS!$H:$H,"",RESIDENTS!$I:$I,"&gt;="&amp;CU$39)+
COUNTIFS(RESIDENTS!$AH:$AH,"Offered and Declined",RESIDENTS!$AI:$AI,"&lt;="&amp;CU$40,RESIDENTS!$H:$H,"&lt;="&amp;CU$40,RESIDENTS!$I:$I,"")+
COUNTIFS(RESIDENTS!$AH:$AH,"Offered and Declined",RESIDENTS!$AI:$AI,"&lt;="&amp;CU$40,RESIDENTS!$H:$H,"&lt;="&amp;CU$40,RESIDENTS!$I:$I,"&gt;="&amp;CU$39))</f>
        <v/>
      </c>
      <c r="CV68" s="18" t="str">
        <f ca="1">IF(CV$40="","",COUNTIFS(RESIDENTS!$AH:$AH,"Offered and Declined",RESIDENTS!$AI:$AI,"&lt;="&amp;CV$40,RESIDENTS!$H:$H,"",RESIDENTS!$I:$I,"")+
COUNTIFS(RESIDENTS!$AH:$AH,"Offered and Declined",RESIDENTS!$AI:$AI,"&lt;="&amp;CV$40,RESIDENTS!$H:$H,"",RESIDENTS!$I:$I,"&gt;="&amp;CV$39)+
COUNTIFS(RESIDENTS!$AH:$AH,"Offered and Declined",RESIDENTS!$AI:$AI,"&lt;="&amp;CV$40,RESIDENTS!$H:$H,"&lt;="&amp;CV$40,RESIDENTS!$I:$I,"")+
COUNTIFS(RESIDENTS!$AH:$AH,"Offered and Declined",RESIDENTS!$AI:$AI,"&lt;="&amp;CV$40,RESIDENTS!$H:$H,"&lt;="&amp;CV$40,RESIDENTS!$I:$I,"&gt;="&amp;CV$39))</f>
        <v/>
      </c>
      <c r="CW68" s="18" t="str">
        <f ca="1">IF(CW$40="","",COUNTIFS(RESIDENTS!$AH:$AH,"Offered and Declined",RESIDENTS!$AI:$AI,"&lt;="&amp;CW$40,RESIDENTS!$H:$H,"",RESIDENTS!$I:$I,"")+
COUNTIFS(RESIDENTS!$AH:$AH,"Offered and Declined",RESIDENTS!$AI:$AI,"&lt;="&amp;CW$40,RESIDENTS!$H:$H,"",RESIDENTS!$I:$I,"&gt;="&amp;CW$39)+
COUNTIFS(RESIDENTS!$AH:$AH,"Offered and Declined",RESIDENTS!$AI:$AI,"&lt;="&amp;CW$40,RESIDENTS!$H:$H,"&lt;="&amp;CW$40,RESIDENTS!$I:$I,"")+
COUNTIFS(RESIDENTS!$AH:$AH,"Offered and Declined",RESIDENTS!$AI:$AI,"&lt;="&amp;CW$40,RESIDENTS!$H:$H,"&lt;="&amp;CW$40,RESIDENTS!$I:$I,"&gt;="&amp;CW$39))</f>
        <v/>
      </c>
      <c r="CX68" s="18" t="str">
        <f ca="1">IF(CX$40="","",COUNTIFS(RESIDENTS!$AH:$AH,"Offered and Declined",RESIDENTS!$AI:$AI,"&lt;="&amp;CX$40,RESIDENTS!$H:$H,"",RESIDENTS!$I:$I,"")+
COUNTIFS(RESIDENTS!$AH:$AH,"Offered and Declined",RESIDENTS!$AI:$AI,"&lt;="&amp;CX$40,RESIDENTS!$H:$H,"",RESIDENTS!$I:$I,"&gt;="&amp;CX$39)+
COUNTIFS(RESIDENTS!$AH:$AH,"Offered and Declined",RESIDENTS!$AI:$AI,"&lt;="&amp;CX$40,RESIDENTS!$H:$H,"&lt;="&amp;CX$40,RESIDENTS!$I:$I,"")+
COUNTIFS(RESIDENTS!$AH:$AH,"Offered and Declined",RESIDENTS!$AI:$AI,"&lt;="&amp;CX$40,RESIDENTS!$H:$H,"&lt;="&amp;CX$40,RESIDENTS!$I:$I,"&gt;="&amp;CX$39))</f>
        <v/>
      </c>
      <c r="CY68" s="18" t="str">
        <f ca="1">IF(CY$40="","",COUNTIFS(RESIDENTS!$AH:$AH,"Offered and Declined",RESIDENTS!$AI:$AI,"&lt;="&amp;CY$40,RESIDENTS!$H:$H,"",RESIDENTS!$I:$I,"")+
COUNTIFS(RESIDENTS!$AH:$AH,"Offered and Declined",RESIDENTS!$AI:$AI,"&lt;="&amp;CY$40,RESIDENTS!$H:$H,"",RESIDENTS!$I:$I,"&gt;="&amp;CY$39)+
COUNTIFS(RESIDENTS!$AH:$AH,"Offered and Declined",RESIDENTS!$AI:$AI,"&lt;="&amp;CY$40,RESIDENTS!$H:$H,"&lt;="&amp;CY$40,RESIDENTS!$I:$I,"")+
COUNTIFS(RESIDENTS!$AH:$AH,"Offered and Declined",RESIDENTS!$AI:$AI,"&lt;="&amp;CY$40,RESIDENTS!$H:$H,"&lt;="&amp;CY$40,RESIDENTS!$I:$I,"&gt;="&amp;CY$39))</f>
        <v/>
      </c>
      <c r="CZ68" s="18" t="str">
        <f ca="1">IF(CZ$40="","",COUNTIFS(RESIDENTS!$AH:$AH,"Offered and Declined",RESIDENTS!$AI:$AI,"&lt;="&amp;CZ$40,RESIDENTS!$H:$H,"",RESIDENTS!$I:$I,"")+
COUNTIFS(RESIDENTS!$AH:$AH,"Offered and Declined",RESIDENTS!$AI:$AI,"&lt;="&amp;CZ$40,RESIDENTS!$H:$H,"",RESIDENTS!$I:$I,"&gt;="&amp;CZ$39)+
COUNTIFS(RESIDENTS!$AH:$AH,"Offered and Declined",RESIDENTS!$AI:$AI,"&lt;="&amp;CZ$40,RESIDENTS!$H:$H,"&lt;="&amp;CZ$40,RESIDENTS!$I:$I,"")+
COUNTIFS(RESIDENTS!$AH:$AH,"Offered and Declined",RESIDENTS!$AI:$AI,"&lt;="&amp;CZ$40,RESIDENTS!$H:$H,"&lt;="&amp;CZ$40,RESIDENTS!$I:$I,"&gt;="&amp;CZ$39))</f>
        <v/>
      </c>
      <c r="DA68" s="18" t="str">
        <f ca="1">IF(DA$40="","",COUNTIFS(RESIDENTS!$AH:$AH,"Offered and Declined",RESIDENTS!$AI:$AI,"&lt;="&amp;DA$40,RESIDENTS!$H:$H,"",RESIDENTS!$I:$I,"")+
COUNTIFS(RESIDENTS!$AH:$AH,"Offered and Declined",RESIDENTS!$AI:$AI,"&lt;="&amp;DA$40,RESIDENTS!$H:$H,"",RESIDENTS!$I:$I,"&gt;="&amp;DA$39)+
COUNTIFS(RESIDENTS!$AH:$AH,"Offered and Declined",RESIDENTS!$AI:$AI,"&lt;="&amp;DA$40,RESIDENTS!$H:$H,"&lt;="&amp;DA$40,RESIDENTS!$I:$I,"")+
COUNTIFS(RESIDENTS!$AH:$AH,"Offered and Declined",RESIDENTS!$AI:$AI,"&lt;="&amp;DA$40,RESIDENTS!$H:$H,"&lt;="&amp;DA$40,RESIDENTS!$I:$I,"&gt;="&amp;DA$39))</f>
        <v/>
      </c>
      <c r="DB68" s="18" t="str">
        <f ca="1">IF(DB$40="","",COUNTIFS(RESIDENTS!$AH:$AH,"Offered and Declined",RESIDENTS!$AI:$AI,"&lt;="&amp;DB$40,RESIDENTS!$H:$H,"",RESIDENTS!$I:$I,"")+
COUNTIFS(RESIDENTS!$AH:$AH,"Offered and Declined",RESIDENTS!$AI:$AI,"&lt;="&amp;DB$40,RESIDENTS!$H:$H,"",RESIDENTS!$I:$I,"&gt;="&amp;DB$39)+
COUNTIFS(RESIDENTS!$AH:$AH,"Offered and Declined",RESIDENTS!$AI:$AI,"&lt;="&amp;DB$40,RESIDENTS!$H:$H,"&lt;="&amp;DB$40,RESIDENTS!$I:$I,"")+
COUNTIFS(RESIDENTS!$AH:$AH,"Offered and Declined",RESIDENTS!$AI:$AI,"&lt;="&amp;DB$40,RESIDENTS!$H:$H,"&lt;="&amp;DB$40,RESIDENTS!$I:$I,"&gt;="&amp;DB$39))</f>
        <v/>
      </c>
      <c r="DC68" s="18" t="str">
        <f ca="1">IF(DC$40="","",COUNTIFS(RESIDENTS!$AH:$AH,"Offered and Declined",RESIDENTS!$AI:$AI,"&lt;="&amp;DC$40,RESIDENTS!$H:$H,"",RESIDENTS!$I:$I,"")+
COUNTIFS(RESIDENTS!$AH:$AH,"Offered and Declined",RESIDENTS!$AI:$AI,"&lt;="&amp;DC$40,RESIDENTS!$H:$H,"",RESIDENTS!$I:$I,"&gt;="&amp;DC$39)+
COUNTIFS(RESIDENTS!$AH:$AH,"Offered and Declined",RESIDENTS!$AI:$AI,"&lt;="&amp;DC$40,RESIDENTS!$H:$H,"&lt;="&amp;DC$40,RESIDENTS!$I:$I,"")+
COUNTIFS(RESIDENTS!$AH:$AH,"Offered and Declined",RESIDENTS!$AI:$AI,"&lt;="&amp;DC$40,RESIDENTS!$H:$H,"&lt;="&amp;DC$40,RESIDENTS!$I:$I,"&gt;="&amp;DC$39))</f>
        <v/>
      </c>
      <c r="DD68" s="18" t="str">
        <f ca="1">IF(DD$40="","",COUNTIFS(RESIDENTS!$AH:$AH,"Offered and Declined",RESIDENTS!$AI:$AI,"&lt;="&amp;DD$40,RESIDENTS!$H:$H,"",RESIDENTS!$I:$I,"")+
COUNTIFS(RESIDENTS!$AH:$AH,"Offered and Declined",RESIDENTS!$AI:$AI,"&lt;="&amp;DD$40,RESIDENTS!$H:$H,"",RESIDENTS!$I:$I,"&gt;="&amp;DD$39)+
COUNTIFS(RESIDENTS!$AH:$AH,"Offered and Declined",RESIDENTS!$AI:$AI,"&lt;="&amp;DD$40,RESIDENTS!$H:$H,"&lt;="&amp;DD$40,RESIDENTS!$I:$I,"")+
COUNTIFS(RESIDENTS!$AH:$AH,"Offered and Declined",RESIDENTS!$AI:$AI,"&lt;="&amp;DD$40,RESIDENTS!$H:$H,"&lt;="&amp;DD$40,RESIDENTS!$I:$I,"&gt;="&amp;DD$39))</f>
        <v/>
      </c>
      <c r="DE68" s="18" t="str">
        <f ca="1">IF(DE$40="","",COUNTIFS(RESIDENTS!$AH:$AH,"Offered and Declined",RESIDENTS!$AI:$AI,"&lt;="&amp;DE$40,RESIDENTS!$H:$H,"",RESIDENTS!$I:$I,"")+
COUNTIFS(RESIDENTS!$AH:$AH,"Offered and Declined",RESIDENTS!$AI:$AI,"&lt;="&amp;DE$40,RESIDENTS!$H:$H,"",RESIDENTS!$I:$I,"&gt;="&amp;DE$39)+
COUNTIFS(RESIDENTS!$AH:$AH,"Offered and Declined",RESIDENTS!$AI:$AI,"&lt;="&amp;DE$40,RESIDENTS!$H:$H,"&lt;="&amp;DE$40,RESIDENTS!$I:$I,"")+
COUNTIFS(RESIDENTS!$AH:$AH,"Offered and Declined",RESIDENTS!$AI:$AI,"&lt;="&amp;DE$40,RESIDENTS!$H:$H,"&lt;="&amp;DE$40,RESIDENTS!$I:$I,"&gt;="&amp;DE$39))</f>
        <v/>
      </c>
      <c r="DF68" s="18" t="str">
        <f ca="1">IF(DF$40="","",COUNTIFS(RESIDENTS!$AH:$AH,"Offered and Declined",RESIDENTS!$AI:$AI,"&lt;="&amp;DF$40,RESIDENTS!$H:$H,"",RESIDENTS!$I:$I,"")+
COUNTIFS(RESIDENTS!$AH:$AH,"Offered and Declined",RESIDENTS!$AI:$AI,"&lt;="&amp;DF$40,RESIDENTS!$H:$H,"",RESIDENTS!$I:$I,"&gt;="&amp;DF$39)+
COUNTIFS(RESIDENTS!$AH:$AH,"Offered and Declined",RESIDENTS!$AI:$AI,"&lt;="&amp;DF$40,RESIDENTS!$H:$H,"&lt;="&amp;DF$40,RESIDENTS!$I:$I,"")+
COUNTIFS(RESIDENTS!$AH:$AH,"Offered and Declined",RESIDENTS!$AI:$AI,"&lt;="&amp;DF$40,RESIDENTS!$H:$H,"&lt;="&amp;DF$40,RESIDENTS!$I:$I,"&gt;="&amp;DF$39))</f>
        <v/>
      </c>
      <c r="DG68" s="18" t="str">
        <f ca="1">IF(DG$40="","",COUNTIFS(RESIDENTS!$AH:$AH,"Offered and Declined",RESIDENTS!$AI:$AI,"&lt;="&amp;DG$40,RESIDENTS!$H:$H,"",RESIDENTS!$I:$I,"")+
COUNTIFS(RESIDENTS!$AH:$AH,"Offered and Declined",RESIDENTS!$AI:$AI,"&lt;="&amp;DG$40,RESIDENTS!$H:$H,"",RESIDENTS!$I:$I,"&gt;="&amp;DG$39)+
COUNTIFS(RESIDENTS!$AH:$AH,"Offered and Declined",RESIDENTS!$AI:$AI,"&lt;="&amp;DG$40,RESIDENTS!$H:$H,"&lt;="&amp;DG$40,RESIDENTS!$I:$I,"")+
COUNTIFS(RESIDENTS!$AH:$AH,"Offered and Declined",RESIDENTS!$AI:$AI,"&lt;="&amp;DG$40,RESIDENTS!$H:$H,"&lt;="&amp;DG$40,RESIDENTS!$I:$I,"&gt;="&amp;DG$39))</f>
        <v/>
      </c>
      <c r="DH68" s="18" t="str">
        <f ca="1">IF(DH$40="","",COUNTIFS(RESIDENTS!$AH:$AH,"Offered and Declined",RESIDENTS!$AI:$AI,"&lt;="&amp;DH$40,RESIDENTS!$H:$H,"",RESIDENTS!$I:$I,"")+
COUNTIFS(RESIDENTS!$AH:$AH,"Offered and Declined",RESIDENTS!$AI:$AI,"&lt;="&amp;DH$40,RESIDENTS!$H:$H,"",RESIDENTS!$I:$I,"&gt;="&amp;DH$39)+
COUNTIFS(RESIDENTS!$AH:$AH,"Offered and Declined",RESIDENTS!$AI:$AI,"&lt;="&amp;DH$40,RESIDENTS!$H:$H,"&lt;="&amp;DH$40,RESIDENTS!$I:$I,"")+
COUNTIFS(RESIDENTS!$AH:$AH,"Offered and Declined",RESIDENTS!$AI:$AI,"&lt;="&amp;DH$40,RESIDENTS!$H:$H,"&lt;="&amp;DH$40,RESIDENTS!$I:$I,"&gt;="&amp;DH$39))</f>
        <v/>
      </c>
      <c r="DI68" s="18" t="str">
        <f ca="1">IF(DI$40="","",COUNTIFS(RESIDENTS!$AH:$AH,"Offered and Declined",RESIDENTS!$AI:$AI,"&lt;="&amp;DI$40,RESIDENTS!$H:$H,"",RESIDENTS!$I:$I,"")+
COUNTIFS(RESIDENTS!$AH:$AH,"Offered and Declined",RESIDENTS!$AI:$AI,"&lt;="&amp;DI$40,RESIDENTS!$H:$H,"",RESIDENTS!$I:$I,"&gt;="&amp;DI$39)+
COUNTIFS(RESIDENTS!$AH:$AH,"Offered and Declined",RESIDENTS!$AI:$AI,"&lt;="&amp;DI$40,RESIDENTS!$H:$H,"&lt;="&amp;DI$40,RESIDENTS!$I:$I,"")+
COUNTIFS(RESIDENTS!$AH:$AH,"Offered and Declined",RESIDENTS!$AI:$AI,"&lt;="&amp;DI$40,RESIDENTS!$H:$H,"&lt;="&amp;DI$40,RESIDENTS!$I:$I,"&gt;="&amp;DI$39))</f>
        <v/>
      </c>
      <c r="DJ68" s="18" t="str">
        <f ca="1">IF(DJ$40="","",COUNTIFS(RESIDENTS!$AH:$AH,"Offered and Declined",RESIDENTS!$AI:$AI,"&lt;="&amp;DJ$40,RESIDENTS!$H:$H,"",RESIDENTS!$I:$I,"")+
COUNTIFS(RESIDENTS!$AH:$AH,"Offered and Declined",RESIDENTS!$AI:$AI,"&lt;="&amp;DJ$40,RESIDENTS!$H:$H,"",RESIDENTS!$I:$I,"&gt;="&amp;DJ$39)+
COUNTIFS(RESIDENTS!$AH:$AH,"Offered and Declined",RESIDENTS!$AI:$AI,"&lt;="&amp;DJ$40,RESIDENTS!$H:$H,"&lt;="&amp;DJ$40,RESIDENTS!$I:$I,"")+
COUNTIFS(RESIDENTS!$AH:$AH,"Offered and Declined",RESIDENTS!$AI:$AI,"&lt;="&amp;DJ$40,RESIDENTS!$H:$H,"&lt;="&amp;DJ$40,RESIDENTS!$I:$I,"&gt;="&amp;DJ$39))</f>
        <v/>
      </c>
      <c r="DK68" s="18" t="str">
        <f ca="1">IF(DK$40="","",COUNTIFS(RESIDENTS!$AH:$AH,"Offered and Declined",RESIDENTS!$AI:$AI,"&lt;="&amp;DK$40,RESIDENTS!$H:$H,"",RESIDENTS!$I:$I,"")+
COUNTIFS(RESIDENTS!$AH:$AH,"Offered and Declined",RESIDENTS!$AI:$AI,"&lt;="&amp;DK$40,RESIDENTS!$H:$H,"",RESIDENTS!$I:$I,"&gt;="&amp;DK$39)+
COUNTIFS(RESIDENTS!$AH:$AH,"Offered and Declined",RESIDENTS!$AI:$AI,"&lt;="&amp;DK$40,RESIDENTS!$H:$H,"&lt;="&amp;DK$40,RESIDENTS!$I:$I,"")+
COUNTIFS(RESIDENTS!$AH:$AH,"Offered and Declined",RESIDENTS!$AI:$AI,"&lt;="&amp;DK$40,RESIDENTS!$H:$H,"&lt;="&amp;DK$40,RESIDENTS!$I:$I,"&gt;="&amp;DK$39))</f>
        <v/>
      </c>
      <c r="DL68" s="18" t="str">
        <f ca="1">IF(DL$40="","",COUNTIFS(RESIDENTS!$AH:$AH,"Offered and Declined",RESIDENTS!$AI:$AI,"&lt;="&amp;DL$40,RESIDENTS!$H:$H,"",RESIDENTS!$I:$I,"")+
COUNTIFS(RESIDENTS!$AH:$AH,"Offered and Declined",RESIDENTS!$AI:$AI,"&lt;="&amp;DL$40,RESIDENTS!$H:$H,"",RESIDENTS!$I:$I,"&gt;="&amp;DL$39)+
COUNTIFS(RESIDENTS!$AH:$AH,"Offered and Declined",RESIDENTS!$AI:$AI,"&lt;="&amp;DL$40,RESIDENTS!$H:$H,"&lt;="&amp;DL$40,RESIDENTS!$I:$I,"")+
COUNTIFS(RESIDENTS!$AH:$AH,"Offered and Declined",RESIDENTS!$AI:$AI,"&lt;="&amp;DL$40,RESIDENTS!$H:$H,"&lt;="&amp;DL$40,RESIDENTS!$I:$I,"&gt;="&amp;DL$39))</f>
        <v/>
      </c>
      <c r="DM68" s="18" t="str">
        <f ca="1">IF(DM$40="","",COUNTIFS(RESIDENTS!$AH:$AH,"Offered and Declined",RESIDENTS!$AI:$AI,"&lt;="&amp;DM$40,RESIDENTS!$H:$H,"",RESIDENTS!$I:$I,"")+
COUNTIFS(RESIDENTS!$AH:$AH,"Offered and Declined",RESIDENTS!$AI:$AI,"&lt;="&amp;DM$40,RESIDENTS!$H:$H,"",RESIDENTS!$I:$I,"&gt;="&amp;DM$39)+
COUNTIFS(RESIDENTS!$AH:$AH,"Offered and Declined",RESIDENTS!$AI:$AI,"&lt;="&amp;DM$40,RESIDENTS!$H:$H,"&lt;="&amp;DM$40,RESIDENTS!$I:$I,"")+
COUNTIFS(RESIDENTS!$AH:$AH,"Offered and Declined",RESIDENTS!$AI:$AI,"&lt;="&amp;DM$40,RESIDENTS!$H:$H,"&lt;="&amp;DM$40,RESIDENTS!$I:$I,"&gt;="&amp;DM$39))</f>
        <v/>
      </c>
      <c r="DN68" s="18" t="str">
        <f ca="1">IF(DN$40="","",COUNTIFS(RESIDENTS!$AH:$AH,"Offered and Declined",RESIDENTS!$AI:$AI,"&lt;="&amp;DN$40,RESIDENTS!$H:$H,"",RESIDENTS!$I:$I,"")+
COUNTIFS(RESIDENTS!$AH:$AH,"Offered and Declined",RESIDENTS!$AI:$AI,"&lt;="&amp;DN$40,RESIDENTS!$H:$H,"",RESIDENTS!$I:$I,"&gt;="&amp;DN$39)+
COUNTIFS(RESIDENTS!$AH:$AH,"Offered and Declined",RESIDENTS!$AI:$AI,"&lt;="&amp;DN$40,RESIDENTS!$H:$H,"&lt;="&amp;DN$40,RESIDENTS!$I:$I,"")+
COUNTIFS(RESIDENTS!$AH:$AH,"Offered and Declined",RESIDENTS!$AI:$AI,"&lt;="&amp;DN$40,RESIDENTS!$H:$H,"&lt;="&amp;DN$40,RESIDENTS!$I:$I,"&gt;="&amp;DN$39))</f>
        <v/>
      </c>
      <c r="DO68" s="18" t="str">
        <f ca="1">IF(DO$40="","",COUNTIFS(RESIDENTS!$AH:$AH,"Offered and Declined",RESIDENTS!$AI:$AI,"&lt;="&amp;DO$40,RESIDENTS!$H:$H,"",RESIDENTS!$I:$I,"")+
COUNTIFS(RESIDENTS!$AH:$AH,"Offered and Declined",RESIDENTS!$AI:$AI,"&lt;="&amp;DO$40,RESIDENTS!$H:$H,"",RESIDENTS!$I:$I,"&gt;="&amp;DO$39)+
COUNTIFS(RESIDENTS!$AH:$AH,"Offered and Declined",RESIDENTS!$AI:$AI,"&lt;="&amp;DO$40,RESIDENTS!$H:$H,"&lt;="&amp;DO$40,RESIDENTS!$I:$I,"")+
COUNTIFS(RESIDENTS!$AH:$AH,"Offered and Declined",RESIDENTS!$AI:$AI,"&lt;="&amp;DO$40,RESIDENTS!$H:$H,"&lt;="&amp;DO$40,RESIDENTS!$I:$I,"&gt;="&amp;DO$39))</f>
        <v/>
      </c>
      <c r="DP68" s="18" t="str">
        <f ca="1">IF(DP$40="","",COUNTIFS(RESIDENTS!$AH:$AH,"Offered and Declined",RESIDENTS!$AI:$AI,"&lt;="&amp;DP$40,RESIDENTS!$H:$H,"",RESIDENTS!$I:$I,"")+
COUNTIFS(RESIDENTS!$AH:$AH,"Offered and Declined",RESIDENTS!$AI:$AI,"&lt;="&amp;DP$40,RESIDENTS!$H:$H,"",RESIDENTS!$I:$I,"&gt;="&amp;DP$39)+
COUNTIFS(RESIDENTS!$AH:$AH,"Offered and Declined",RESIDENTS!$AI:$AI,"&lt;="&amp;DP$40,RESIDENTS!$H:$H,"&lt;="&amp;DP$40,RESIDENTS!$I:$I,"")+
COUNTIFS(RESIDENTS!$AH:$AH,"Offered and Declined",RESIDENTS!$AI:$AI,"&lt;="&amp;DP$40,RESIDENTS!$H:$H,"&lt;="&amp;DP$40,RESIDENTS!$I:$I,"&gt;="&amp;DP$39))</f>
        <v/>
      </c>
      <c r="DQ68" s="18" t="str">
        <f ca="1">IF(DQ$40="","",COUNTIFS(RESIDENTS!$AH:$AH,"Offered and Declined",RESIDENTS!$AI:$AI,"&lt;="&amp;DQ$40,RESIDENTS!$H:$H,"",RESIDENTS!$I:$I,"")+
COUNTIFS(RESIDENTS!$AH:$AH,"Offered and Declined",RESIDENTS!$AI:$AI,"&lt;="&amp;DQ$40,RESIDENTS!$H:$H,"",RESIDENTS!$I:$I,"&gt;="&amp;DQ$39)+
COUNTIFS(RESIDENTS!$AH:$AH,"Offered and Declined",RESIDENTS!$AI:$AI,"&lt;="&amp;DQ$40,RESIDENTS!$H:$H,"&lt;="&amp;DQ$40,RESIDENTS!$I:$I,"")+
COUNTIFS(RESIDENTS!$AH:$AH,"Offered and Declined",RESIDENTS!$AI:$AI,"&lt;="&amp;DQ$40,RESIDENTS!$H:$H,"&lt;="&amp;DQ$40,RESIDENTS!$I:$I,"&gt;="&amp;DQ$39))</f>
        <v/>
      </c>
      <c r="DR68" s="18" t="str">
        <f ca="1">IF(DR$40="","",COUNTIFS(RESIDENTS!$AH:$AH,"Offered and Declined",RESIDENTS!$AI:$AI,"&lt;="&amp;DR$40,RESIDENTS!$H:$H,"",RESIDENTS!$I:$I,"")+
COUNTIFS(RESIDENTS!$AH:$AH,"Offered and Declined",RESIDENTS!$AI:$AI,"&lt;="&amp;DR$40,RESIDENTS!$H:$H,"",RESIDENTS!$I:$I,"&gt;="&amp;DR$39)+
COUNTIFS(RESIDENTS!$AH:$AH,"Offered and Declined",RESIDENTS!$AI:$AI,"&lt;="&amp;DR$40,RESIDENTS!$H:$H,"&lt;="&amp;DR$40,RESIDENTS!$I:$I,"")+
COUNTIFS(RESIDENTS!$AH:$AH,"Offered and Declined",RESIDENTS!$AI:$AI,"&lt;="&amp;DR$40,RESIDENTS!$H:$H,"&lt;="&amp;DR$40,RESIDENTS!$I:$I,"&gt;="&amp;DR$39))</f>
        <v/>
      </c>
      <c r="DS68" s="18" t="str">
        <f ca="1">IF(DS$40="","",COUNTIFS(RESIDENTS!$AH:$AH,"Offered and Declined",RESIDENTS!$AI:$AI,"&lt;="&amp;DS$40,RESIDENTS!$H:$H,"",RESIDENTS!$I:$I,"")+
COUNTIFS(RESIDENTS!$AH:$AH,"Offered and Declined",RESIDENTS!$AI:$AI,"&lt;="&amp;DS$40,RESIDENTS!$H:$H,"",RESIDENTS!$I:$I,"&gt;="&amp;DS$39)+
COUNTIFS(RESIDENTS!$AH:$AH,"Offered and Declined",RESIDENTS!$AI:$AI,"&lt;="&amp;DS$40,RESIDENTS!$H:$H,"&lt;="&amp;DS$40,RESIDENTS!$I:$I,"")+
COUNTIFS(RESIDENTS!$AH:$AH,"Offered and Declined",RESIDENTS!$AI:$AI,"&lt;="&amp;DS$40,RESIDENTS!$H:$H,"&lt;="&amp;DS$40,RESIDENTS!$I:$I,"&gt;="&amp;DS$39))</f>
        <v/>
      </c>
      <c r="DT68" s="18" t="str">
        <f ca="1">IF(DT$40="","",COUNTIFS(RESIDENTS!$AH:$AH,"Offered and Declined",RESIDENTS!$AI:$AI,"&lt;="&amp;DT$40,RESIDENTS!$H:$H,"",RESIDENTS!$I:$I,"")+
COUNTIFS(RESIDENTS!$AH:$AH,"Offered and Declined",RESIDENTS!$AI:$AI,"&lt;="&amp;DT$40,RESIDENTS!$H:$H,"",RESIDENTS!$I:$I,"&gt;="&amp;DT$39)+
COUNTIFS(RESIDENTS!$AH:$AH,"Offered and Declined",RESIDENTS!$AI:$AI,"&lt;="&amp;DT$40,RESIDENTS!$H:$H,"&lt;="&amp;DT$40,RESIDENTS!$I:$I,"")+
COUNTIFS(RESIDENTS!$AH:$AH,"Offered and Declined",RESIDENTS!$AI:$AI,"&lt;="&amp;DT$40,RESIDENTS!$H:$H,"&lt;="&amp;DT$40,RESIDENTS!$I:$I,"&gt;="&amp;DT$39))</f>
        <v/>
      </c>
      <c r="DU68" s="18" t="str">
        <f ca="1">IF(DU$40="","",COUNTIFS(RESIDENTS!$AH:$AH,"Offered and Declined",RESIDENTS!$AI:$AI,"&lt;="&amp;DU$40,RESIDENTS!$H:$H,"",RESIDENTS!$I:$I,"")+
COUNTIFS(RESIDENTS!$AH:$AH,"Offered and Declined",RESIDENTS!$AI:$AI,"&lt;="&amp;DU$40,RESIDENTS!$H:$H,"",RESIDENTS!$I:$I,"&gt;="&amp;DU$39)+
COUNTIFS(RESIDENTS!$AH:$AH,"Offered and Declined",RESIDENTS!$AI:$AI,"&lt;="&amp;DU$40,RESIDENTS!$H:$H,"&lt;="&amp;DU$40,RESIDENTS!$I:$I,"")+
COUNTIFS(RESIDENTS!$AH:$AH,"Offered and Declined",RESIDENTS!$AI:$AI,"&lt;="&amp;DU$40,RESIDENTS!$H:$H,"&lt;="&amp;DU$40,RESIDENTS!$I:$I,"&gt;="&amp;DU$39))</f>
        <v/>
      </c>
      <c r="DV68" s="18" t="str">
        <f ca="1">IF(DV$40="","",COUNTIFS(RESIDENTS!$AH:$AH,"Offered and Declined",RESIDENTS!$AI:$AI,"&lt;="&amp;DV$40,RESIDENTS!$H:$H,"",RESIDENTS!$I:$I,"")+
COUNTIFS(RESIDENTS!$AH:$AH,"Offered and Declined",RESIDENTS!$AI:$AI,"&lt;="&amp;DV$40,RESIDENTS!$H:$H,"",RESIDENTS!$I:$I,"&gt;="&amp;DV$39)+
COUNTIFS(RESIDENTS!$AH:$AH,"Offered and Declined",RESIDENTS!$AI:$AI,"&lt;="&amp;DV$40,RESIDENTS!$H:$H,"&lt;="&amp;DV$40,RESIDENTS!$I:$I,"")+
COUNTIFS(RESIDENTS!$AH:$AH,"Offered and Declined",RESIDENTS!$AI:$AI,"&lt;="&amp;DV$40,RESIDENTS!$H:$H,"&lt;="&amp;DV$40,RESIDENTS!$I:$I,"&gt;="&amp;DV$39))</f>
        <v/>
      </c>
      <c r="DW68" s="18" t="str">
        <f ca="1">IF(DW$40="","",COUNTIFS(RESIDENTS!$AH:$AH,"Offered and Declined",RESIDENTS!$AI:$AI,"&lt;="&amp;DW$40,RESIDENTS!$H:$H,"",RESIDENTS!$I:$I,"")+
COUNTIFS(RESIDENTS!$AH:$AH,"Offered and Declined",RESIDENTS!$AI:$AI,"&lt;="&amp;DW$40,RESIDENTS!$H:$H,"",RESIDENTS!$I:$I,"&gt;="&amp;DW$39)+
COUNTIFS(RESIDENTS!$AH:$AH,"Offered and Declined",RESIDENTS!$AI:$AI,"&lt;="&amp;DW$40,RESIDENTS!$H:$H,"&lt;="&amp;DW$40,RESIDENTS!$I:$I,"")+
COUNTIFS(RESIDENTS!$AH:$AH,"Offered and Declined",RESIDENTS!$AI:$AI,"&lt;="&amp;DW$40,RESIDENTS!$H:$H,"&lt;="&amp;DW$40,RESIDENTS!$I:$I,"&gt;="&amp;DW$39))</f>
        <v/>
      </c>
      <c r="DX68" s="18" t="str">
        <f ca="1">IF(DX$40="","",COUNTIFS(RESIDENTS!$AH:$AH,"Offered and Declined",RESIDENTS!$AI:$AI,"&lt;="&amp;DX$40,RESIDENTS!$H:$H,"",RESIDENTS!$I:$I,"")+
COUNTIFS(RESIDENTS!$AH:$AH,"Offered and Declined",RESIDENTS!$AI:$AI,"&lt;="&amp;DX$40,RESIDENTS!$H:$H,"",RESIDENTS!$I:$I,"&gt;="&amp;DX$39)+
COUNTIFS(RESIDENTS!$AH:$AH,"Offered and Declined",RESIDENTS!$AI:$AI,"&lt;="&amp;DX$40,RESIDENTS!$H:$H,"&lt;="&amp;DX$40,RESIDENTS!$I:$I,"")+
COUNTIFS(RESIDENTS!$AH:$AH,"Offered and Declined",RESIDENTS!$AI:$AI,"&lt;="&amp;DX$40,RESIDENTS!$H:$H,"&lt;="&amp;DX$40,RESIDENTS!$I:$I,"&gt;="&amp;DX$39))</f>
        <v/>
      </c>
      <c r="DY68" s="18" t="str">
        <f ca="1">IF(DY$40="","",COUNTIFS(RESIDENTS!$AH:$AH,"Offered and Declined",RESIDENTS!$AI:$AI,"&lt;="&amp;DY$40,RESIDENTS!$H:$H,"",RESIDENTS!$I:$I,"")+
COUNTIFS(RESIDENTS!$AH:$AH,"Offered and Declined",RESIDENTS!$AI:$AI,"&lt;="&amp;DY$40,RESIDENTS!$H:$H,"",RESIDENTS!$I:$I,"&gt;="&amp;DY$39)+
COUNTIFS(RESIDENTS!$AH:$AH,"Offered and Declined",RESIDENTS!$AI:$AI,"&lt;="&amp;DY$40,RESIDENTS!$H:$H,"&lt;="&amp;DY$40,RESIDENTS!$I:$I,"")+
COUNTIFS(RESIDENTS!$AH:$AH,"Offered and Declined",RESIDENTS!$AI:$AI,"&lt;="&amp;DY$40,RESIDENTS!$H:$H,"&lt;="&amp;DY$40,RESIDENTS!$I:$I,"&gt;="&amp;DY$39))</f>
        <v/>
      </c>
      <c r="DZ68" s="18" t="str">
        <f ca="1">IF(DZ$40="","",COUNTIFS(RESIDENTS!$AH:$AH,"Offered and Declined",RESIDENTS!$AI:$AI,"&lt;="&amp;DZ$40,RESIDENTS!$H:$H,"",RESIDENTS!$I:$I,"")+
COUNTIFS(RESIDENTS!$AH:$AH,"Offered and Declined",RESIDENTS!$AI:$AI,"&lt;="&amp;DZ$40,RESIDENTS!$H:$H,"",RESIDENTS!$I:$I,"&gt;="&amp;DZ$39)+
COUNTIFS(RESIDENTS!$AH:$AH,"Offered and Declined",RESIDENTS!$AI:$AI,"&lt;="&amp;DZ$40,RESIDENTS!$H:$H,"&lt;="&amp;DZ$40,RESIDENTS!$I:$I,"")+
COUNTIFS(RESIDENTS!$AH:$AH,"Offered and Declined",RESIDENTS!$AI:$AI,"&lt;="&amp;DZ$40,RESIDENTS!$H:$H,"&lt;="&amp;DZ$40,RESIDENTS!$I:$I,"&gt;="&amp;DZ$39))</f>
        <v/>
      </c>
      <c r="EA68" s="18" t="str">
        <f ca="1">IF(EA$40="","",COUNTIFS(RESIDENTS!$AH:$AH,"Offered and Declined",RESIDENTS!$AI:$AI,"&lt;="&amp;EA$40,RESIDENTS!$H:$H,"",RESIDENTS!$I:$I,"")+
COUNTIFS(RESIDENTS!$AH:$AH,"Offered and Declined",RESIDENTS!$AI:$AI,"&lt;="&amp;EA$40,RESIDENTS!$H:$H,"",RESIDENTS!$I:$I,"&gt;="&amp;EA$39)+
COUNTIFS(RESIDENTS!$AH:$AH,"Offered and Declined",RESIDENTS!$AI:$AI,"&lt;="&amp;EA$40,RESIDENTS!$H:$H,"&lt;="&amp;EA$40,RESIDENTS!$I:$I,"")+
COUNTIFS(RESIDENTS!$AH:$AH,"Offered and Declined",RESIDENTS!$AI:$AI,"&lt;="&amp;EA$40,RESIDENTS!$H:$H,"&lt;="&amp;EA$40,RESIDENTS!$I:$I,"&gt;="&amp;EA$39))</f>
        <v/>
      </c>
      <c r="EB68" s="18" t="str">
        <f ca="1">IF(EB$40="","",COUNTIFS(RESIDENTS!$AH:$AH,"Offered and Declined",RESIDENTS!$AI:$AI,"&lt;="&amp;EB$40,RESIDENTS!$H:$H,"",RESIDENTS!$I:$I,"")+
COUNTIFS(RESIDENTS!$AH:$AH,"Offered and Declined",RESIDENTS!$AI:$AI,"&lt;="&amp;EB$40,RESIDENTS!$H:$H,"",RESIDENTS!$I:$I,"&gt;="&amp;EB$39)+
COUNTIFS(RESIDENTS!$AH:$AH,"Offered and Declined",RESIDENTS!$AI:$AI,"&lt;="&amp;EB$40,RESIDENTS!$H:$H,"&lt;="&amp;EB$40,RESIDENTS!$I:$I,"")+
COUNTIFS(RESIDENTS!$AH:$AH,"Offered and Declined",RESIDENTS!$AI:$AI,"&lt;="&amp;EB$40,RESIDENTS!$H:$H,"&lt;="&amp;EB$40,RESIDENTS!$I:$I,"&gt;="&amp;EB$39))</f>
        <v/>
      </c>
      <c r="EC68" s="18" t="str">
        <f ca="1">IF(EC$40="","",COUNTIFS(RESIDENTS!$AH:$AH,"Offered and Declined",RESIDENTS!$AI:$AI,"&lt;="&amp;EC$40,RESIDENTS!$H:$H,"",RESIDENTS!$I:$I,"")+
COUNTIFS(RESIDENTS!$AH:$AH,"Offered and Declined",RESIDENTS!$AI:$AI,"&lt;="&amp;EC$40,RESIDENTS!$H:$H,"",RESIDENTS!$I:$I,"&gt;="&amp;EC$39)+
COUNTIFS(RESIDENTS!$AH:$AH,"Offered and Declined",RESIDENTS!$AI:$AI,"&lt;="&amp;EC$40,RESIDENTS!$H:$H,"&lt;="&amp;EC$40,RESIDENTS!$I:$I,"")+
COUNTIFS(RESIDENTS!$AH:$AH,"Offered and Declined",RESIDENTS!$AI:$AI,"&lt;="&amp;EC$40,RESIDENTS!$H:$H,"&lt;="&amp;EC$40,RESIDENTS!$I:$I,"&gt;="&amp;EC$39))</f>
        <v/>
      </c>
      <c r="ED68" s="18" t="str">
        <f ca="1">IF(ED$40="","",COUNTIFS(RESIDENTS!$AH:$AH,"Offered and Declined",RESIDENTS!$AI:$AI,"&lt;="&amp;ED$40,RESIDENTS!$H:$H,"",RESIDENTS!$I:$I,"")+
COUNTIFS(RESIDENTS!$AH:$AH,"Offered and Declined",RESIDENTS!$AI:$AI,"&lt;="&amp;ED$40,RESIDENTS!$H:$H,"",RESIDENTS!$I:$I,"&gt;="&amp;ED$39)+
COUNTIFS(RESIDENTS!$AH:$AH,"Offered and Declined",RESIDENTS!$AI:$AI,"&lt;="&amp;ED$40,RESIDENTS!$H:$H,"&lt;="&amp;ED$40,RESIDENTS!$I:$I,"")+
COUNTIFS(RESIDENTS!$AH:$AH,"Offered and Declined",RESIDENTS!$AI:$AI,"&lt;="&amp;ED$40,RESIDENTS!$H:$H,"&lt;="&amp;ED$40,RESIDENTS!$I:$I,"&gt;="&amp;ED$39))</f>
        <v/>
      </c>
      <c r="EE68" s="18" t="str">
        <f ca="1">IF(EE$40="","",COUNTIFS(RESIDENTS!$AH:$AH,"Offered and Declined",RESIDENTS!$AI:$AI,"&lt;="&amp;EE$40,RESIDENTS!$H:$H,"",RESIDENTS!$I:$I,"")+
COUNTIFS(RESIDENTS!$AH:$AH,"Offered and Declined",RESIDENTS!$AI:$AI,"&lt;="&amp;EE$40,RESIDENTS!$H:$H,"",RESIDENTS!$I:$I,"&gt;="&amp;EE$39)+
COUNTIFS(RESIDENTS!$AH:$AH,"Offered and Declined",RESIDENTS!$AI:$AI,"&lt;="&amp;EE$40,RESIDENTS!$H:$H,"&lt;="&amp;EE$40,RESIDENTS!$I:$I,"")+
COUNTIFS(RESIDENTS!$AH:$AH,"Offered and Declined",RESIDENTS!$AI:$AI,"&lt;="&amp;EE$40,RESIDENTS!$H:$H,"&lt;="&amp;EE$40,RESIDENTS!$I:$I,"&gt;="&amp;EE$39))</f>
        <v/>
      </c>
      <c r="EF68" s="18" t="str">
        <f ca="1">IF(EF$40="","",COUNTIFS(RESIDENTS!$AH:$AH,"Offered and Declined",RESIDENTS!$AI:$AI,"&lt;="&amp;EF$40,RESIDENTS!$H:$H,"",RESIDENTS!$I:$I,"")+
COUNTIFS(RESIDENTS!$AH:$AH,"Offered and Declined",RESIDENTS!$AI:$AI,"&lt;="&amp;EF$40,RESIDENTS!$H:$H,"",RESIDENTS!$I:$I,"&gt;="&amp;EF$39)+
COUNTIFS(RESIDENTS!$AH:$AH,"Offered and Declined",RESIDENTS!$AI:$AI,"&lt;="&amp;EF$40,RESIDENTS!$H:$H,"&lt;="&amp;EF$40,RESIDENTS!$I:$I,"")+
COUNTIFS(RESIDENTS!$AH:$AH,"Offered and Declined",RESIDENTS!$AI:$AI,"&lt;="&amp;EF$40,RESIDENTS!$H:$H,"&lt;="&amp;EF$40,RESIDENTS!$I:$I,"&gt;="&amp;EF$39))</f>
        <v/>
      </c>
      <c r="EG68" s="18" t="str">
        <f ca="1">IF(EG$40="","",COUNTIFS(RESIDENTS!$AH:$AH,"Offered and Declined",RESIDENTS!$AI:$AI,"&lt;="&amp;EG$40,RESIDENTS!$H:$H,"",RESIDENTS!$I:$I,"")+
COUNTIFS(RESIDENTS!$AH:$AH,"Offered and Declined",RESIDENTS!$AI:$AI,"&lt;="&amp;EG$40,RESIDENTS!$H:$H,"",RESIDENTS!$I:$I,"&gt;="&amp;EG$39)+
COUNTIFS(RESIDENTS!$AH:$AH,"Offered and Declined",RESIDENTS!$AI:$AI,"&lt;="&amp;EG$40,RESIDENTS!$H:$H,"&lt;="&amp;EG$40,RESIDENTS!$I:$I,"")+
COUNTIFS(RESIDENTS!$AH:$AH,"Offered and Declined",RESIDENTS!$AI:$AI,"&lt;="&amp;EG$40,RESIDENTS!$H:$H,"&lt;="&amp;EG$40,RESIDENTS!$I:$I,"&gt;="&amp;EG$39))</f>
        <v/>
      </c>
      <c r="EH68" s="18" t="str">
        <f ca="1">IF(EH$40="","",COUNTIFS(RESIDENTS!$AH:$AH,"Offered and Declined",RESIDENTS!$AI:$AI,"&lt;="&amp;EH$40,RESIDENTS!$H:$H,"",RESIDENTS!$I:$I,"")+
COUNTIFS(RESIDENTS!$AH:$AH,"Offered and Declined",RESIDENTS!$AI:$AI,"&lt;="&amp;EH$40,RESIDENTS!$H:$H,"",RESIDENTS!$I:$I,"&gt;="&amp;EH$39)+
COUNTIFS(RESIDENTS!$AH:$AH,"Offered and Declined",RESIDENTS!$AI:$AI,"&lt;="&amp;EH$40,RESIDENTS!$H:$H,"&lt;="&amp;EH$40,RESIDENTS!$I:$I,"")+
COUNTIFS(RESIDENTS!$AH:$AH,"Offered and Declined",RESIDENTS!$AI:$AI,"&lt;="&amp;EH$40,RESIDENTS!$H:$H,"&lt;="&amp;EH$40,RESIDENTS!$I:$I,"&gt;="&amp;EH$39))</f>
        <v/>
      </c>
      <c r="EI68" s="18" t="str">
        <f ca="1">IF(EI$40="","",COUNTIFS(RESIDENTS!$AH:$AH,"Offered and Declined",RESIDENTS!$AI:$AI,"&lt;="&amp;EI$40,RESIDENTS!$H:$H,"",RESIDENTS!$I:$I,"")+
COUNTIFS(RESIDENTS!$AH:$AH,"Offered and Declined",RESIDENTS!$AI:$AI,"&lt;="&amp;EI$40,RESIDENTS!$H:$H,"",RESIDENTS!$I:$I,"&gt;="&amp;EI$39)+
COUNTIFS(RESIDENTS!$AH:$AH,"Offered and Declined",RESIDENTS!$AI:$AI,"&lt;="&amp;EI$40,RESIDENTS!$H:$H,"&lt;="&amp;EI$40,RESIDENTS!$I:$I,"")+
COUNTIFS(RESIDENTS!$AH:$AH,"Offered and Declined",RESIDENTS!$AI:$AI,"&lt;="&amp;EI$40,RESIDENTS!$H:$H,"&lt;="&amp;EI$40,RESIDENTS!$I:$I,"&gt;="&amp;EI$39))</f>
        <v/>
      </c>
      <c r="EJ68" s="18" t="str">
        <f ca="1">IF(EJ$40="","",COUNTIFS(RESIDENTS!$AH:$AH,"Offered and Declined",RESIDENTS!$AI:$AI,"&lt;="&amp;EJ$40,RESIDENTS!$H:$H,"",RESIDENTS!$I:$I,"")+
COUNTIFS(RESIDENTS!$AH:$AH,"Offered and Declined",RESIDENTS!$AI:$AI,"&lt;="&amp;EJ$40,RESIDENTS!$H:$H,"",RESIDENTS!$I:$I,"&gt;="&amp;EJ$39)+
COUNTIFS(RESIDENTS!$AH:$AH,"Offered and Declined",RESIDENTS!$AI:$AI,"&lt;="&amp;EJ$40,RESIDENTS!$H:$H,"&lt;="&amp;EJ$40,RESIDENTS!$I:$I,"")+
COUNTIFS(RESIDENTS!$AH:$AH,"Offered and Declined",RESIDENTS!$AI:$AI,"&lt;="&amp;EJ$40,RESIDENTS!$H:$H,"&lt;="&amp;EJ$40,RESIDENTS!$I:$I,"&gt;="&amp;EJ$39))</f>
        <v/>
      </c>
      <c r="EK68" s="18" t="str">
        <f ca="1">IF(EK$40="","",COUNTIFS(RESIDENTS!$AH:$AH,"Offered and Declined",RESIDENTS!$AI:$AI,"&lt;="&amp;EK$40,RESIDENTS!$H:$H,"",RESIDENTS!$I:$I,"")+
COUNTIFS(RESIDENTS!$AH:$AH,"Offered and Declined",RESIDENTS!$AI:$AI,"&lt;="&amp;EK$40,RESIDENTS!$H:$H,"",RESIDENTS!$I:$I,"&gt;="&amp;EK$39)+
COUNTIFS(RESIDENTS!$AH:$AH,"Offered and Declined",RESIDENTS!$AI:$AI,"&lt;="&amp;EK$40,RESIDENTS!$H:$H,"&lt;="&amp;EK$40,RESIDENTS!$I:$I,"")+
COUNTIFS(RESIDENTS!$AH:$AH,"Offered and Declined",RESIDENTS!$AI:$AI,"&lt;="&amp;EK$40,RESIDENTS!$H:$H,"&lt;="&amp;EK$40,RESIDENTS!$I:$I,"&gt;="&amp;EK$39))</f>
        <v/>
      </c>
      <c r="EL68" s="18" t="str">
        <f ca="1">IF(EL$40="","",COUNTIFS(RESIDENTS!$AH:$AH,"Offered and Declined",RESIDENTS!$AI:$AI,"&lt;="&amp;EL$40,RESIDENTS!$H:$H,"",RESIDENTS!$I:$I,"")+
COUNTIFS(RESIDENTS!$AH:$AH,"Offered and Declined",RESIDENTS!$AI:$AI,"&lt;="&amp;EL$40,RESIDENTS!$H:$H,"",RESIDENTS!$I:$I,"&gt;="&amp;EL$39)+
COUNTIFS(RESIDENTS!$AH:$AH,"Offered and Declined",RESIDENTS!$AI:$AI,"&lt;="&amp;EL$40,RESIDENTS!$H:$H,"&lt;="&amp;EL$40,RESIDENTS!$I:$I,"")+
COUNTIFS(RESIDENTS!$AH:$AH,"Offered and Declined",RESIDENTS!$AI:$AI,"&lt;="&amp;EL$40,RESIDENTS!$H:$H,"&lt;="&amp;EL$40,RESIDENTS!$I:$I,"&gt;="&amp;EL$39))</f>
        <v/>
      </c>
      <c r="EM68" s="18" t="str">
        <f ca="1">IF(EM$40="","",COUNTIFS(RESIDENTS!$AH:$AH,"Offered and Declined",RESIDENTS!$AI:$AI,"&lt;="&amp;EM$40,RESIDENTS!$H:$H,"",RESIDENTS!$I:$I,"")+
COUNTIFS(RESIDENTS!$AH:$AH,"Offered and Declined",RESIDENTS!$AI:$AI,"&lt;="&amp;EM$40,RESIDENTS!$H:$H,"",RESIDENTS!$I:$I,"&gt;="&amp;EM$39)+
COUNTIFS(RESIDENTS!$AH:$AH,"Offered and Declined",RESIDENTS!$AI:$AI,"&lt;="&amp;EM$40,RESIDENTS!$H:$H,"&lt;="&amp;EM$40,RESIDENTS!$I:$I,"")+
COUNTIFS(RESIDENTS!$AH:$AH,"Offered and Declined",RESIDENTS!$AI:$AI,"&lt;="&amp;EM$40,RESIDENTS!$H:$H,"&lt;="&amp;EM$40,RESIDENTS!$I:$I,"&gt;="&amp;EM$39))</f>
        <v/>
      </c>
      <c r="EN68" s="18" t="str">
        <f ca="1">IF(EN$40="","",COUNTIFS(RESIDENTS!$AH:$AH,"Offered and Declined",RESIDENTS!$AI:$AI,"&lt;="&amp;EN$40,RESIDENTS!$H:$H,"",RESIDENTS!$I:$I,"")+
COUNTIFS(RESIDENTS!$AH:$AH,"Offered and Declined",RESIDENTS!$AI:$AI,"&lt;="&amp;EN$40,RESIDENTS!$H:$H,"",RESIDENTS!$I:$I,"&gt;="&amp;EN$39)+
COUNTIFS(RESIDENTS!$AH:$AH,"Offered and Declined",RESIDENTS!$AI:$AI,"&lt;="&amp;EN$40,RESIDENTS!$H:$H,"&lt;="&amp;EN$40,RESIDENTS!$I:$I,"")+
COUNTIFS(RESIDENTS!$AH:$AH,"Offered and Declined",RESIDENTS!$AI:$AI,"&lt;="&amp;EN$40,RESIDENTS!$H:$H,"&lt;="&amp;EN$40,RESIDENTS!$I:$I,"&gt;="&amp;EN$39))</f>
        <v/>
      </c>
      <c r="EO68" s="18" t="str">
        <f ca="1">IF(EO$40="","",COUNTIFS(RESIDENTS!$AH:$AH,"Offered and Declined",RESIDENTS!$AI:$AI,"&lt;="&amp;EO$40,RESIDENTS!$H:$H,"",RESIDENTS!$I:$I,"")+
COUNTIFS(RESIDENTS!$AH:$AH,"Offered and Declined",RESIDENTS!$AI:$AI,"&lt;="&amp;EO$40,RESIDENTS!$H:$H,"",RESIDENTS!$I:$I,"&gt;="&amp;EO$39)+
COUNTIFS(RESIDENTS!$AH:$AH,"Offered and Declined",RESIDENTS!$AI:$AI,"&lt;="&amp;EO$40,RESIDENTS!$H:$H,"&lt;="&amp;EO$40,RESIDENTS!$I:$I,"")+
COUNTIFS(RESIDENTS!$AH:$AH,"Offered and Declined",RESIDENTS!$AI:$AI,"&lt;="&amp;EO$40,RESIDENTS!$H:$H,"&lt;="&amp;EO$40,RESIDENTS!$I:$I,"&gt;="&amp;EO$39))</f>
        <v/>
      </c>
      <c r="EP68" s="18" t="str">
        <f ca="1">IF(EP$40="","",COUNTIFS(RESIDENTS!$AH:$AH,"Offered and Declined",RESIDENTS!$AI:$AI,"&lt;="&amp;EP$40,RESIDENTS!$H:$H,"",RESIDENTS!$I:$I,"")+
COUNTIFS(RESIDENTS!$AH:$AH,"Offered and Declined",RESIDENTS!$AI:$AI,"&lt;="&amp;EP$40,RESIDENTS!$H:$H,"",RESIDENTS!$I:$I,"&gt;="&amp;EP$39)+
COUNTIFS(RESIDENTS!$AH:$AH,"Offered and Declined",RESIDENTS!$AI:$AI,"&lt;="&amp;EP$40,RESIDENTS!$H:$H,"&lt;="&amp;EP$40,RESIDENTS!$I:$I,"")+
COUNTIFS(RESIDENTS!$AH:$AH,"Offered and Declined",RESIDENTS!$AI:$AI,"&lt;="&amp;EP$40,RESIDENTS!$H:$H,"&lt;="&amp;EP$40,RESIDENTS!$I:$I,"&gt;="&amp;EP$39))</f>
        <v/>
      </c>
      <c r="EQ68" s="18" t="str">
        <f ca="1">IF(EQ$40="","",COUNTIFS(RESIDENTS!$AH:$AH,"Offered and Declined",RESIDENTS!$AI:$AI,"&lt;="&amp;EQ$40,RESIDENTS!$H:$H,"",RESIDENTS!$I:$I,"")+
COUNTIFS(RESIDENTS!$AH:$AH,"Offered and Declined",RESIDENTS!$AI:$AI,"&lt;="&amp;EQ$40,RESIDENTS!$H:$H,"",RESIDENTS!$I:$I,"&gt;="&amp;EQ$39)+
COUNTIFS(RESIDENTS!$AH:$AH,"Offered and Declined",RESIDENTS!$AI:$AI,"&lt;="&amp;EQ$40,RESIDENTS!$H:$H,"&lt;="&amp;EQ$40,RESIDENTS!$I:$I,"")+
COUNTIFS(RESIDENTS!$AH:$AH,"Offered and Declined",RESIDENTS!$AI:$AI,"&lt;="&amp;EQ$40,RESIDENTS!$H:$H,"&lt;="&amp;EQ$40,RESIDENTS!$I:$I,"&gt;="&amp;EQ$39))</f>
        <v/>
      </c>
      <c r="ER68" s="18" t="str">
        <f ca="1">IF(ER$40="","",COUNTIFS(RESIDENTS!$AH:$AH,"Offered and Declined",RESIDENTS!$AI:$AI,"&lt;="&amp;ER$40,RESIDENTS!$H:$H,"",RESIDENTS!$I:$I,"")+
COUNTIFS(RESIDENTS!$AH:$AH,"Offered and Declined",RESIDENTS!$AI:$AI,"&lt;="&amp;ER$40,RESIDENTS!$H:$H,"",RESIDENTS!$I:$I,"&gt;="&amp;ER$39)+
COUNTIFS(RESIDENTS!$AH:$AH,"Offered and Declined",RESIDENTS!$AI:$AI,"&lt;="&amp;ER$40,RESIDENTS!$H:$H,"&lt;="&amp;ER$40,RESIDENTS!$I:$I,"")+
COUNTIFS(RESIDENTS!$AH:$AH,"Offered and Declined",RESIDENTS!$AI:$AI,"&lt;="&amp;ER$40,RESIDENTS!$H:$H,"&lt;="&amp;ER$40,RESIDENTS!$I:$I,"&gt;="&amp;ER$39))</f>
        <v/>
      </c>
      <c r="ES68" s="18" t="str">
        <f ca="1">IF(ES$40="","",COUNTIFS(RESIDENTS!$AH:$AH,"Offered and Declined",RESIDENTS!$AI:$AI,"&lt;="&amp;ES$40,RESIDENTS!$H:$H,"",RESIDENTS!$I:$I,"")+
COUNTIFS(RESIDENTS!$AH:$AH,"Offered and Declined",RESIDENTS!$AI:$AI,"&lt;="&amp;ES$40,RESIDENTS!$H:$H,"",RESIDENTS!$I:$I,"&gt;="&amp;ES$39)+
COUNTIFS(RESIDENTS!$AH:$AH,"Offered and Declined",RESIDENTS!$AI:$AI,"&lt;="&amp;ES$40,RESIDENTS!$H:$H,"&lt;="&amp;ES$40,RESIDENTS!$I:$I,"")+
COUNTIFS(RESIDENTS!$AH:$AH,"Offered and Declined",RESIDENTS!$AI:$AI,"&lt;="&amp;ES$40,RESIDENTS!$H:$H,"&lt;="&amp;ES$40,RESIDENTS!$I:$I,"&gt;="&amp;ES$39))</f>
        <v/>
      </c>
      <c r="ET68" s="18" t="str">
        <f ca="1">IF(ET$40="","",COUNTIFS(RESIDENTS!$AH:$AH,"Offered and Declined",RESIDENTS!$AI:$AI,"&lt;="&amp;ET$40,RESIDENTS!$H:$H,"",RESIDENTS!$I:$I,"")+
COUNTIFS(RESIDENTS!$AH:$AH,"Offered and Declined",RESIDENTS!$AI:$AI,"&lt;="&amp;ET$40,RESIDENTS!$H:$H,"",RESIDENTS!$I:$I,"&gt;="&amp;ET$39)+
COUNTIFS(RESIDENTS!$AH:$AH,"Offered and Declined",RESIDENTS!$AI:$AI,"&lt;="&amp;ET$40,RESIDENTS!$H:$H,"&lt;="&amp;ET$40,RESIDENTS!$I:$I,"")+
COUNTIFS(RESIDENTS!$AH:$AH,"Offered and Declined",RESIDENTS!$AI:$AI,"&lt;="&amp;ET$40,RESIDENTS!$H:$H,"&lt;="&amp;ET$40,RESIDENTS!$I:$I,"&gt;="&amp;ET$39))</f>
        <v/>
      </c>
      <c r="EU68" s="18" t="str">
        <f ca="1">IF(EU$40="","",COUNTIFS(RESIDENTS!$AH:$AH,"Offered and Declined",RESIDENTS!$AI:$AI,"&lt;="&amp;EU$40,RESIDENTS!$H:$H,"",RESIDENTS!$I:$I,"")+
COUNTIFS(RESIDENTS!$AH:$AH,"Offered and Declined",RESIDENTS!$AI:$AI,"&lt;="&amp;EU$40,RESIDENTS!$H:$H,"",RESIDENTS!$I:$I,"&gt;="&amp;EU$39)+
COUNTIFS(RESIDENTS!$AH:$AH,"Offered and Declined",RESIDENTS!$AI:$AI,"&lt;="&amp;EU$40,RESIDENTS!$H:$H,"&lt;="&amp;EU$40,RESIDENTS!$I:$I,"")+
COUNTIFS(RESIDENTS!$AH:$AH,"Offered and Declined",RESIDENTS!$AI:$AI,"&lt;="&amp;EU$40,RESIDENTS!$H:$H,"&lt;="&amp;EU$40,RESIDENTS!$I:$I,"&gt;="&amp;EU$39))</f>
        <v/>
      </c>
      <c r="EV68" s="18" t="str">
        <f ca="1">IF(EV$40="","",COUNTIFS(RESIDENTS!$AH:$AH,"Offered and Declined",RESIDENTS!$AI:$AI,"&lt;="&amp;EV$40,RESIDENTS!$H:$H,"",RESIDENTS!$I:$I,"")+
COUNTIFS(RESIDENTS!$AH:$AH,"Offered and Declined",RESIDENTS!$AI:$AI,"&lt;="&amp;EV$40,RESIDENTS!$H:$H,"",RESIDENTS!$I:$I,"&gt;="&amp;EV$39)+
COUNTIFS(RESIDENTS!$AH:$AH,"Offered and Declined",RESIDENTS!$AI:$AI,"&lt;="&amp;EV$40,RESIDENTS!$H:$H,"&lt;="&amp;EV$40,RESIDENTS!$I:$I,"")+
COUNTIFS(RESIDENTS!$AH:$AH,"Offered and Declined",RESIDENTS!$AI:$AI,"&lt;="&amp;EV$40,RESIDENTS!$H:$H,"&lt;="&amp;EV$40,RESIDENTS!$I:$I,"&gt;="&amp;EV$39))</f>
        <v/>
      </c>
      <c r="EW68" s="18" t="str">
        <f ca="1">IF(EW$40="","",COUNTIFS(RESIDENTS!$AH:$AH,"Offered and Declined",RESIDENTS!$AI:$AI,"&lt;="&amp;EW$40,RESIDENTS!$H:$H,"",RESIDENTS!$I:$I,"")+
COUNTIFS(RESIDENTS!$AH:$AH,"Offered and Declined",RESIDENTS!$AI:$AI,"&lt;="&amp;EW$40,RESIDENTS!$H:$H,"",RESIDENTS!$I:$I,"&gt;="&amp;EW$39)+
COUNTIFS(RESIDENTS!$AH:$AH,"Offered and Declined",RESIDENTS!$AI:$AI,"&lt;="&amp;EW$40,RESIDENTS!$H:$H,"&lt;="&amp;EW$40,RESIDENTS!$I:$I,"")+
COUNTIFS(RESIDENTS!$AH:$AH,"Offered and Declined",RESIDENTS!$AI:$AI,"&lt;="&amp;EW$40,RESIDENTS!$H:$H,"&lt;="&amp;EW$40,RESIDENTS!$I:$I,"&gt;="&amp;EW$39))</f>
        <v/>
      </c>
      <c r="EX68" s="18" t="str">
        <f ca="1">IF(EX$40="","",COUNTIFS(RESIDENTS!$AH:$AH,"Offered and Declined",RESIDENTS!$AI:$AI,"&lt;="&amp;EX$40,RESIDENTS!$H:$H,"",RESIDENTS!$I:$I,"")+
COUNTIFS(RESIDENTS!$AH:$AH,"Offered and Declined",RESIDENTS!$AI:$AI,"&lt;="&amp;EX$40,RESIDENTS!$H:$H,"",RESIDENTS!$I:$I,"&gt;="&amp;EX$39)+
COUNTIFS(RESIDENTS!$AH:$AH,"Offered and Declined",RESIDENTS!$AI:$AI,"&lt;="&amp;EX$40,RESIDENTS!$H:$H,"&lt;="&amp;EX$40,RESIDENTS!$I:$I,"")+
COUNTIFS(RESIDENTS!$AH:$AH,"Offered and Declined",RESIDENTS!$AI:$AI,"&lt;="&amp;EX$40,RESIDENTS!$H:$H,"&lt;="&amp;EX$40,RESIDENTS!$I:$I,"&gt;="&amp;EX$39))</f>
        <v/>
      </c>
      <c r="EY68" s="18" t="str">
        <f ca="1">IF(EY$40="","",COUNTIFS(RESIDENTS!$AH:$AH,"Offered and Declined",RESIDENTS!$AI:$AI,"&lt;="&amp;EY$40,RESIDENTS!$H:$H,"",RESIDENTS!$I:$I,"")+
COUNTIFS(RESIDENTS!$AH:$AH,"Offered and Declined",RESIDENTS!$AI:$AI,"&lt;="&amp;EY$40,RESIDENTS!$H:$H,"",RESIDENTS!$I:$I,"&gt;="&amp;EY$39)+
COUNTIFS(RESIDENTS!$AH:$AH,"Offered and Declined",RESIDENTS!$AI:$AI,"&lt;="&amp;EY$40,RESIDENTS!$H:$H,"&lt;="&amp;EY$40,RESIDENTS!$I:$I,"")+
COUNTIFS(RESIDENTS!$AH:$AH,"Offered and Declined",RESIDENTS!$AI:$AI,"&lt;="&amp;EY$40,RESIDENTS!$H:$H,"&lt;="&amp;EY$40,RESIDENTS!$I:$I,"&gt;="&amp;EY$39))</f>
        <v/>
      </c>
      <c r="EZ68" s="18" t="str">
        <f ca="1">IF(EZ$40="","",COUNTIFS(RESIDENTS!$AH:$AH,"Offered and Declined",RESIDENTS!$AI:$AI,"&lt;="&amp;EZ$40,RESIDENTS!$H:$H,"",RESIDENTS!$I:$I,"")+
COUNTIFS(RESIDENTS!$AH:$AH,"Offered and Declined",RESIDENTS!$AI:$AI,"&lt;="&amp;EZ$40,RESIDENTS!$H:$H,"",RESIDENTS!$I:$I,"&gt;="&amp;EZ$39)+
COUNTIFS(RESIDENTS!$AH:$AH,"Offered and Declined",RESIDENTS!$AI:$AI,"&lt;="&amp;EZ$40,RESIDENTS!$H:$H,"&lt;="&amp;EZ$40,RESIDENTS!$I:$I,"")+
COUNTIFS(RESIDENTS!$AH:$AH,"Offered and Declined",RESIDENTS!$AI:$AI,"&lt;="&amp;EZ$40,RESIDENTS!$H:$H,"&lt;="&amp;EZ$40,RESIDENTS!$I:$I,"&gt;="&amp;EZ$39))</f>
        <v/>
      </c>
      <c r="FA68" s="18" t="str">
        <f ca="1">IF(FA$40="","",COUNTIFS(RESIDENTS!$AH:$AH,"Offered and Declined",RESIDENTS!$AI:$AI,"&lt;="&amp;FA$40,RESIDENTS!$H:$H,"",RESIDENTS!$I:$I,"")+
COUNTIFS(RESIDENTS!$AH:$AH,"Offered and Declined",RESIDENTS!$AI:$AI,"&lt;="&amp;FA$40,RESIDENTS!$H:$H,"",RESIDENTS!$I:$I,"&gt;="&amp;FA$39)+
COUNTIFS(RESIDENTS!$AH:$AH,"Offered and Declined",RESIDENTS!$AI:$AI,"&lt;="&amp;FA$40,RESIDENTS!$H:$H,"&lt;="&amp;FA$40,RESIDENTS!$I:$I,"")+
COUNTIFS(RESIDENTS!$AH:$AH,"Offered and Declined",RESIDENTS!$AI:$AI,"&lt;="&amp;FA$40,RESIDENTS!$H:$H,"&lt;="&amp;FA$40,RESIDENTS!$I:$I,"&gt;="&amp;FA$39))</f>
        <v/>
      </c>
      <c r="FB68" s="18" t="str">
        <f ca="1">IF(FB$40="","",COUNTIFS(RESIDENTS!$AH:$AH,"Offered and Declined",RESIDENTS!$AI:$AI,"&lt;="&amp;FB$40,RESIDENTS!$H:$H,"",RESIDENTS!$I:$I,"")+
COUNTIFS(RESIDENTS!$AH:$AH,"Offered and Declined",RESIDENTS!$AI:$AI,"&lt;="&amp;FB$40,RESIDENTS!$H:$H,"",RESIDENTS!$I:$I,"&gt;="&amp;FB$39)+
COUNTIFS(RESIDENTS!$AH:$AH,"Offered and Declined",RESIDENTS!$AI:$AI,"&lt;="&amp;FB$40,RESIDENTS!$H:$H,"&lt;="&amp;FB$40,RESIDENTS!$I:$I,"")+
COUNTIFS(RESIDENTS!$AH:$AH,"Offered and Declined",RESIDENTS!$AI:$AI,"&lt;="&amp;FB$40,RESIDENTS!$H:$H,"&lt;="&amp;FB$40,RESIDENTS!$I:$I,"&gt;="&amp;FB$39))</f>
        <v/>
      </c>
      <c r="FC68" s="18" t="str">
        <f ca="1">IF(FC$40="","",COUNTIFS(RESIDENTS!$AH:$AH,"Offered and Declined",RESIDENTS!$AI:$AI,"&lt;="&amp;FC$40,RESIDENTS!$H:$H,"",RESIDENTS!$I:$I,"")+
COUNTIFS(RESIDENTS!$AH:$AH,"Offered and Declined",RESIDENTS!$AI:$AI,"&lt;="&amp;FC$40,RESIDENTS!$H:$H,"",RESIDENTS!$I:$I,"&gt;="&amp;FC$39)+
COUNTIFS(RESIDENTS!$AH:$AH,"Offered and Declined",RESIDENTS!$AI:$AI,"&lt;="&amp;FC$40,RESIDENTS!$H:$H,"&lt;="&amp;FC$40,RESIDENTS!$I:$I,"")+
COUNTIFS(RESIDENTS!$AH:$AH,"Offered and Declined",RESIDENTS!$AI:$AI,"&lt;="&amp;FC$40,RESIDENTS!$H:$H,"&lt;="&amp;FC$40,RESIDENTS!$I:$I,"&gt;="&amp;FC$39))</f>
        <v/>
      </c>
    </row>
    <row r="69" spans="1:159" ht="15.75">
      <c r="A69" s="19"/>
      <c r="B69" s="18"/>
      <c r="C69" s="18"/>
      <c r="D69" s="18"/>
      <c r="E69" s="18"/>
      <c r="F69" s="18"/>
      <c r="G69" s="18"/>
      <c r="H69" s="18"/>
      <c r="I69" s="18"/>
      <c r="J69" s="18"/>
      <c r="K69" s="18"/>
      <c r="L69" s="18"/>
      <c r="M69" s="18"/>
      <c r="N69" s="18"/>
    </row>
    <row r="70" spans="1:159" ht="15.75">
      <c r="A70" s="19"/>
      <c r="B70" s="18"/>
      <c r="C70" s="18"/>
      <c r="D70" s="18"/>
      <c r="E70" s="18"/>
      <c r="F70" s="18"/>
      <c r="G70" s="18"/>
      <c r="H70" s="18"/>
      <c r="I70" s="18"/>
      <c r="J70" s="18"/>
      <c r="K70" s="18"/>
      <c r="L70" s="18"/>
      <c r="M70" s="18"/>
      <c r="N70" s="18"/>
    </row>
    <row r="71" spans="1:159" ht="15.75">
      <c r="A71" s="18"/>
      <c r="B71" s="18"/>
      <c r="C71" s="18"/>
      <c r="D71" s="18"/>
      <c r="E71" s="18"/>
      <c r="F71" s="18"/>
      <c r="G71" s="18"/>
      <c r="H71" s="18"/>
      <c r="I71" s="18"/>
      <c r="J71" s="18"/>
      <c r="K71" s="18"/>
      <c r="L71" s="18"/>
      <c r="M71" s="18"/>
      <c r="N71" s="18"/>
    </row>
  </sheetData>
  <mergeCells count="8">
    <mergeCell ref="F5:M5"/>
    <mergeCell ref="N5:S5"/>
    <mergeCell ref="T5:Z5"/>
    <mergeCell ref="L1:O1"/>
    <mergeCell ref="A2:G2"/>
    <mergeCell ref="A1:F1"/>
    <mergeCell ref="G1:K1"/>
    <mergeCell ref="A3:O3"/>
  </mergeCells>
  <conditionalFormatting sqref="B49:FC50 B59:FC59">
    <cfRule type="expression" dxfId="43" priority="7">
      <formula>ISERROR(B49)</formula>
    </cfRule>
  </conditionalFormatting>
  <conditionalFormatting sqref="C39:DE39 B40:DE52 B51:FC52 B55:FC59 B62:FC68">
    <cfRule type="expression" dxfId="42" priority="12">
      <formula>B$39&lt;&gt;""</formula>
    </cfRule>
  </conditionalFormatting>
  <conditionalFormatting sqref="DF39:FC52">
    <cfRule type="expression" dxfId="41" priority="1">
      <formula>DF$39&lt;&gt;""</formula>
    </cfRule>
  </conditionalFormatting>
  <dataValidations disablePrompts="1" count="1">
    <dataValidation type="list" allowBlank="1" showInputMessage="1" showErrorMessage="1" sqref="L1:O1" xr:uid="{9B6C0056-D178-442A-9749-4D2D84AD0E5F}">
      <formula1>"CURRENT RESIDENTS ONLY,ALL RESIDENTS"</formula1>
    </dataValidation>
  </dataValidations>
  <pageMargins left="0.7" right="0.7" top="0.75" bottom="0.75" header="0.3" footer="0.3"/>
  <pageSetup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6157-8420-4851-9159-587DD264E29A}">
  <sheetPr codeName="Sheet4">
    <tabColor rgb="FFFF0000"/>
  </sheetPr>
  <dimension ref="A1:BG2000"/>
  <sheetViews>
    <sheetView zoomScaleNormal="100" workbookViewId="0">
      <pane xSplit="3" ySplit="2" topLeftCell="D3" activePane="bottomRight" state="frozen"/>
      <selection pane="topRight" activeCell="D1" sqref="D1"/>
      <selection pane="bottomLeft" activeCell="A3" sqref="A3"/>
      <selection pane="bottomRight" activeCell="A2" sqref="A2"/>
    </sheetView>
  </sheetViews>
  <sheetFormatPr defaultColWidth="9.140625" defaultRowHeight="15"/>
  <cols>
    <col min="1" max="1" width="26.28515625" style="13" customWidth="1"/>
    <col min="2" max="6" width="25.7109375" style="13" customWidth="1"/>
    <col min="7" max="7" width="20.28515625" style="13" customWidth="1"/>
    <col min="8" max="9" width="13.85546875" style="14" customWidth="1"/>
    <col min="10" max="10" width="15.42578125" style="13" customWidth="1"/>
    <col min="11" max="12" width="17.140625" style="13" customWidth="1"/>
    <col min="13" max="13" width="15.7109375" style="66" customWidth="1"/>
    <col min="14" max="14" width="20" style="13" customWidth="1"/>
    <col min="15" max="15" width="19.28515625" style="13" customWidth="1"/>
    <col min="16" max="17" width="14.85546875" style="14" customWidth="1"/>
    <col min="18" max="18" width="17.5703125" style="66" customWidth="1"/>
    <col min="19" max="19" width="16.5703125" style="73" customWidth="1"/>
    <col min="20" max="20" width="20.140625" style="13" customWidth="1"/>
    <col min="21" max="21" width="16.5703125" style="13" customWidth="1"/>
    <col min="22" max="22" width="16.5703125" style="14" customWidth="1"/>
    <col min="23" max="23" width="15.7109375" style="14" customWidth="1"/>
    <col min="24" max="24" width="20.28515625" style="66" customWidth="1"/>
    <col min="25" max="25" width="16.5703125" style="73" customWidth="1"/>
    <col min="26" max="26" width="20.140625" style="13" customWidth="1"/>
    <col min="27" max="27" width="16.5703125" style="13" customWidth="1"/>
    <col min="28" max="28" width="16.5703125" style="14" customWidth="1"/>
    <col min="29" max="29" width="15.7109375" style="14" customWidth="1"/>
    <col min="30" max="30" width="20.28515625" style="66" customWidth="1"/>
    <col min="31" max="31" width="20.28515625" style="13" customWidth="1"/>
    <col min="32" max="32" width="15.85546875" style="13" customWidth="1"/>
    <col min="33" max="33" width="18.28515625" style="13" customWidth="1"/>
    <col min="34" max="34" width="19.42578125" style="13" customWidth="1"/>
    <col min="35" max="35" width="15.28515625" style="14" customWidth="1"/>
    <col min="36" max="36" width="14.85546875" style="14" customWidth="1"/>
    <col min="37" max="37" width="17.7109375" style="13" customWidth="1"/>
    <col min="38" max="38" width="18.85546875" style="13" customWidth="1"/>
    <col min="39" max="41" width="17.7109375" style="13" customWidth="1"/>
    <col min="42" max="50" width="14.85546875" style="13" customWidth="1"/>
    <col min="51" max="51" width="14.85546875" style="66" customWidth="1"/>
    <col min="52" max="52" width="19.5703125" style="102" customWidth="1"/>
    <col min="53" max="56" width="19.5703125" style="12" customWidth="1"/>
    <col min="57" max="58" width="12.28515625" style="13" hidden="1" customWidth="1"/>
    <col min="59" max="59" width="21.28515625" style="13" customWidth="1"/>
    <col min="60" max="16384" width="9.140625" style="13"/>
  </cols>
  <sheetData>
    <row r="1" spans="1:59" s="12" customFormat="1" ht="40.15" customHeight="1" thickBot="1">
      <c r="A1" s="174" t="s">
        <v>147</v>
      </c>
      <c r="B1" s="175"/>
      <c r="C1" s="175"/>
      <c r="D1" s="175"/>
      <c r="E1" s="175"/>
      <c r="F1" s="175"/>
      <c r="G1" s="175"/>
      <c r="H1" s="175"/>
      <c r="I1" s="175"/>
      <c r="J1" s="175"/>
      <c r="K1" s="175"/>
      <c r="L1" s="176"/>
      <c r="M1" s="107" t="s">
        <v>62</v>
      </c>
      <c r="N1" s="166" t="s">
        <v>63</v>
      </c>
      <c r="O1" s="167"/>
      <c r="P1" s="167"/>
      <c r="Q1" s="167"/>
      <c r="R1" s="170"/>
      <c r="S1" s="166" t="s">
        <v>64</v>
      </c>
      <c r="T1" s="167"/>
      <c r="U1" s="167"/>
      <c r="V1" s="167"/>
      <c r="W1" s="167"/>
      <c r="X1" s="170"/>
      <c r="Y1" s="166" t="s">
        <v>65</v>
      </c>
      <c r="Z1" s="167"/>
      <c r="AA1" s="167"/>
      <c r="AB1" s="167"/>
      <c r="AC1" s="167"/>
      <c r="AD1" s="170"/>
      <c r="AE1" s="168" t="s">
        <v>66</v>
      </c>
      <c r="AF1" s="169"/>
      <c r="AG1" s="169"/>
      <c r="AH1" s="169"/>
      <c r="AI1" s="169"/>
      <c r="AJ1" s="169"/>
      <c r="AK1" s="180" t="s">
        <v>67</v>
      </c>
      <c r="AL1" s="181"/>
      <c r="AM1" s="181"/>
      <c r="AN1" s="181"/>
      <c r="AO1" s="181"/>
      <c r="AP1" s="177" t="s">
        <v>211</v>
      </c>
      <c r="AQ1" s="178"/>
      <c r="AR1" s="178"/>
      <c r="AS1" s="178"/>
      <c r="AT1" s="178"/>
      <c r="AU1" s="171" t="s">
        <v>230</v>
      </c>
      <c r="AV1" s="172"/>
      <c r="AW1" s="172"/>
      <c r="AX1" s="172"/>
      <c r="AY1" s="173"/>
      <c r="AZ1" s="166" t="s">
        <v>68</v>
      </c>
      <c r="BA1" s="167"/>
      <c r="BB1" s="167"/>
      <c r="BC1" s="55"/>
      <c r="BD1" s="55"/>
      <c r="BE1" s="55"/>
      <c r="BF1" s="55"/>
      <c r="BG1" s="89"/>
    </row>
    <row r="2" spans="1:59" s="27" customFormat="1" ht="105.75" thickBot="1">
      <c r="A2" s="28" t="s">
        <v>148</v>
      </c>
      <c r="B2" s="30" t="s">
        <v>149</v>
      </c>
      <c r="C2" s="30" t="s">
        <v>150</v>
      </c>
      <c r="D2" s="29" t="s">
        <v>151</v>
      </c>
      <c r="E2" s="29" t="s">
        <v>152</v>
      </c>
      <c r="F2" s="29" t="s">
        <v>153</v>
      </c>
      <c r="G2" s="30" t="s">
        <v>154</v>
      </c>
      <c r="H2" s="30" t="s">
        <v>155</v>
      </c>
      <c r="I2" s="30" t="s">
        <v>156</v>
      </c>
      <c r="J2" s="98" t="s">
        <v>157</v>
      </c>
      <c r="K2" s="71" t="s">
        <v>79</v>
      </c>
      <c r="L2" s="71" t="s">
        <v>80</v>
      </c>
      <c r="M2" s="17" t="s">
        <v>81</v>
      </c>
      <c r="N2" s="70" t="s">
        <v>212</v>
      </c>
      <c r="O2" s="63" t="s">
        <v>213</v>
      </c>
      <c r="P2" s="79" t="s">
        <v>214</v>
      </c>
      <c r="Q2" s="78" t="s">
        <v>215</v>
      </c>
      <c r="R2" s="103" t="s">
        <v>216</v>
      </c>
      <c r="S2" s="104" t="s">
        <v>217</v>
      </c>
      <c r="T2" s="63" t="s">
        <v>218</v>
      </c>
      <c r="U2" s="63" t="s">
        <v>219</v>
      </c>
      <c r="V2" s="79" t="s">
        <v>220</v>
      </c>
      <c r="W2" s="78" t="s">
        <v>221</v>
      </c>
      <c r="X2" s="105" t="s">
        <v>222</v>
      </c>
      <c r="Y2" s="106" t="s">
        <v>229</v>
      </c>
      <c r="Z2" s="63" t="s">
        <v>224</v>
      </c>
      <c r="AA2" s="63" t="s">
        <v>225</v>
      </c>
      <c r="AB2" s="79" t="s">
        <v>226</v>
      </c>
      <c r="AC2" s="78" t="s">
        <v>227</v>
      </c>
      <c r="AD2" s="105" t="s">
        <v>228</v>
      </c>
      <c r="AE2" s="104" t="s">
        <v>82</v>
      </c>
      <c r="AF2" s="62" t="s">
        <v>83</v>
      </c>
      <c r="AG2" s="61" t="s">
        <v>84</v>
      </c>
      <c r="AH2" s="61" t="s">
        <v>85</v>
      </c>
      <c r="AI2" s="79" t="s">
        <v>86</v>
      </c>
      <c r="AJ2" s="78" t="s">
        <v>87</v>
      </c>
      <c r="AK2" s="85" t="s">
        <v>158</v>
      </c>
      <c r="AL2" s="82" t="s">
        <v>159</v>
      </c>
      <c r="AM2" s="82" t="s">
        <v>160</v>
      </c>
      <c r="AN2" s="79" t="s">
        <v>161</v>
      </c>
      <c r="AO2" s="78" t="s">
        <v>162</v>
      </c>
      <c r="AP2" s="94" t="s">
        <v>93</v>
      </c>
      <c r="AQ2" s="95" t="s">
        <v>94</v>
      </c>
      <c r="AR2" s="95" t="s">
        <v>95</v>
      </c>
      <c r="AS2" s="79" t="s">
        <v>96</v>
      </c>
      <c r="AT2" s="116" t="s">
        <v>97</v>
      </c>
      <c r="AU2" s="117" t="s">
        <v>231</v>
      </c>
      <c r="AV2" s="118" t="s">
        <v>232</v>
      </c>
      <c r="AW2" s="119" t="s">
        <v>233</v>
      </c>
      <c r="AX2" s="120" t="s">
        <v>234</v>
      </c>
      <c r="AY2" s="121" t="s">
        <v>235</v>
      </c>
      <c r="AZ2" s="100" t="s">
        <v>98</v>
      </c>
      <c r="BA2" s="60" t="s">
        <v>99</v>
      </c>
      <c r="BB2" s="60" t="s">
        <v>163</v>
      </c>
      <c r="BC2" s="60" t="s">
        <v>164</v>
      </c>
      <c r="BD2" s="60" t="s">
        <v>239</v>
      </c>
      <c r="BE2" s="54" t="s">
        <v>165</v>
      </c>
      <c r="BF2" s="88" t="s">
        <v>103</v>
      </c>
      <c r="BG2" s="113" t="s">
        <v>104</v>
      </c>
    </row>
    <row r="3" spans="1:59" ht="33" customHeight="1">
      <c r="J3" s="34" t="str">
        <f ca="1">IF(AND(ISBLANK(I3)=FALSE,I3&lt;=TODAY()),"NO",IF(H3&gt;TODAY(),"NO",IF(AND(ISBLANK(I3)=FALSE,I3&gt;TODAY()),"YES",IF(AND(ISBLANK(A3)=FALSE,ISBLANK(I3)=TRUE),"YES",""))))</f>
        <v/>
      </c>
      <c r="L3" s="99" t="str">
        <f>IF(I3&gt;0,I3+30,"")</f>
        <v/>
      </c>
      <c r="R3" s="65" t="str">
        <f t="shared" ref="R3:R66" si="0">IF(AND(N3="Accepted",Q3=""),"Enter date 1st dose administered",IF(AND(N3="Previously vaccinated at another location",Q3=""),"Enter date 1st dose administered",IF(AND(N3="Refused",O3=""),"Enter reason for refusal",IF(Q3&lt;&gt;"","YES",IF(N3="Refused","NO",IF(AND($M3&lt;&gt;"",N3=""),"Enter Vaccination Status",IF(N3="Unknown","Unknown","")))))))</f>
        <v/>
      </c>
      <c r="S3" s="16" t="str">
        <f t="shared" ref="S3:S66" si="1">IF(Q3="","",IF(M3="Pfizer-BioNTech",Q3+21,IF(M3="Moderna",Q3+28,IF(M3="Janssen/Johnson &amp; Johnson","N/A",""))))</f>
        <v/>
      </c>
      <c r="X3" s="65" t="str">
        <f t="shared" ref="X3:X66" si="2">IF($M3="Janssen/Johnson &amp; Johnson","N/A",IF(AND(T3="Accepted",W3=""),"Enter date 2nd dose administered",IF(AND(T3="Previously vaccinated at another location",W3=""),"Enter date 2nd dose administered",IF(R3="NO","NO",IF(AND(T3="Refused",U3=""),"Enter reason for refusal",IF(W3&lt;&gt;"","YES",IF(T3="Refused","NO",IF(AND(R3="YES",T3=""),"NO",IF(T3="Unknown","Unknown",IF(AND(T3="",R3="Unknown"),"Unknown",""))))))))))</f>
        <v/>
      </c>
      <c r="Y3" s="16" t="str">
        <f t="shared" ref="Y3:Y66" si="3">IF(W3="","",IF(M3="Pfizer-BioNTech",W3+21,IF(M3="Moderna",W3+28,IF(M3="Janssen/Johnson &amp; Johnson","N/A",""))))</f>
        <v/>
      </c>
      <c r="AD3" s="65" t="str">
        <f>IF($M3="Janssen/Johnson &amp; Johnson","N/A",IF(AND(Z3="Accepted",AC3=""),"Enter date 2nd dose administered",IF(AND(Z3="Previously vaccinated at another location",AC3=""),"Enter date 2nd dose administered",IF(Y3="NO","NO",IF(AND(Z3="Refused",AA3=""),"Enter reason for refusal",IF(AC3&lt;&gt;"","YES",IF(Z3="Refused","NO",IF(AND(Y3="YES",Z3=""),"NO",IF(Z3="Unknown","Unknown",IF(AND(Z3="",Y3="Unknown"),"Unknown",""))))))))))</f>
        <v/>
      </c>
      <c r="AE3" s="80" t="str">
        <f>IF(AND(M3="Pfizer-BioNTech",W3&lt;&gt;""),W3+150,IF(AND(M3="Moderna",W3&lt;&gt;""),W3+150,IF(AND(M3="Janssen/Johnson &amp; Johnson",Q3&lt;&gt;""),Q3+60,"")))</f>
        <v/>
      </c>
      <c r="AN3" s="14"/>
      <c r="AO3" s="14"/>
      <c r="AS3" s="14"/>
      <c r="AT3" s="123"/>
      <c r="AX3" s="14"/>
      <c r="AY3" s="114"/>
      <c r="AZ3" s="101" t="str">
        <f t="shared" ref="AZ3:AZ66" si="4">IF(OR(X3="YES",X3="Enter date 2nd dose administered"),"YES",IF(AND(M3="Janssen/Johnson &amp; Johnson",R3="YES"),"YES",IF(OR(O3="Medical Contraindication",U3="Medical Contraindication"),"Medical Contraindication",IF(AND(R3="YES",T3=""),"NEEDS 2ND DOSE",IF(AND(R3="Enter date 1st dose administered",T3=""),"NEEDS 2ND DOSE",IF(AND(R3="YES",U3="Offered and Declined"),"Refused 2nd Dose",IF(O3="Religious Exemption","Religious Exemption",IF(OR(R3="NO",R3="Enter reason for refusal"),"NO",IF(OR(R3="Unknown",X3="Unknown"),"Unknown","")))))))))</f>
        <v/>
      </c>
      <c r="BA3" s="59" t="str">
        <f t="shared" ref="BA3:BA66" si="5">IF(AZ3="","",IF(OR(AG3="Accepted",AG3="Previously vaccinated at another location"),"YES",IF(AH3="Medical Contraindication","Medical Contraindication",IF(AG3="Unknown","Unknown",IF(AG3="Refused","NO","NO")))))</f>
        <v/>
      </c>
      <c r="BB3" s="59" t="str">
        <f t="shared" ref="BB3:BB66" si="6">IF(AZ3="","",IF(OR(AL3="Accepted",AL3="Previously vaccinated at another location"),"YES",IF(AM3="Medical Contraindication","Medical Contraindication",IF(AL3="Unknown","Unknown",IF(AL3="Refused","NO","NO")))))</f>
        <v/>
      </c>
      <c r="BC3" s="59" t="str">
        <f>IF(AY3="","",IF(OR(AP3="Accepted",AP3="Previously vaccinated at another location"),"YES",IF(AQ3="Medical Contraindication","Medical Contraindication",IF(AP3="Unknown","Unknown",IF(AP3="Refused","NO","NO")))))</f>
        <v/>
      </c>
      <c r="BD3" s="59" t="str">
        <f>IF(AV3="","",IF(OR(AV3="Accepted",AV3="Previously vaccinated at another location"),"YES",IF(AW3="Medical Contraindication","Medical Contraindication",IF(AW3="Unknown","Unknown",IF(AW3="Refused","NO","NO")))))</f>
        <v/>
      </c>
      <c r="BE3" s="34" t="str">
        <f>IF(AZ3="","",IF(AND($H3="",$I3=""),"Y",IF(AND($H3&lt;=#REF!,$I3&gt;=#REF!),"Y",IF(AND($H3&lt;=#REF!,$I3=""),"Y",IF(AND($H3="",$I3&gt;=#REF!),"Y","N")))))</f>
        <v/>
      </c>
      <c r="BF3" s="80" t="str">
        <f t="shared" ref="BF3:BF66" si="7">IF($AZ3="YES",IF($M3="Janssen/Johnson &amp; Johnson",Q3,W3),"")</f>
        <v/>
      </c>
    </row>
    <row r="4" spans="1:59">
      <c r="J4" s="34" t="str">
        <f t="shared" ref="J4:J67" ca="1" si="8">IF(AND(ISBLANK(I4)=FALSE,I4&lt;=TODAY()),"NO",IF(H4&gt;TODAY(),"NO",IF(AND(ISBLANK(I4)=FALSE,I4&gt;TODAY()),"YES",IF(AND(ISBLANK(A4)=FALSE,ISBLANK(I4)=TRUE),"YES",""))))</f>
        <v/>
      </c>
      <c r="L4" s="80" t="str">
        <f t="shared" ref="L4:L67" si="9">IF(I4&gt;0,I4+30,"")</f>
        <v/>
      </c>
      <c r="R4" s="65" t="str">
        <f t="shared" si="0"/>
        <v/>
      </c>
      <c r="S4" s="16" t="str">
        <f t="shared" si="1"/>
        <v/>
      </c>
      <c r="X4" s="65" t="str">
        <f t="shared" si="2"/>
        <v/>
      </c>
      <c r="Y4" s="16" t="str">
        <f t="shared" si="3"/>
        <v/>
      </c>
      <c r="AD4" s="65" t="str">
        <f t="shared" ref="AD4:AD66" si="10">IF($M4="Janssen/Johnson &amp; Johnson","N/A",IF(AND(Z4="Accepted",AC4=""),"Enter date 2nd dose administered",IF(AND(Z4="Previously vaccinated at another location",AC4=""),"Enter date 2nd dose administered",IF(Y4="NO","NO",IF(AND(Z4="Refused",AA4=""),"Enter reason for refusal",IF(AC4&lt;&gt;"","YES",IF(Z4="Refused","NO",IF(AND(Y4="YES",Z4=""),"NO",IF(Z4="Unknown","Unknown",IF(AND(Z4="",Y4="Unknown"),"Unknown",""))))))))))</f>
        <v/>
      </c>
      <c r="AE4" s="80" t="str">
        <f t="shared" ref="AE4:AE66" si="11">IF(AND(M4="Pfizer-BioNTech",W4&lt;&gt;""),W4+150,IF(AND(M4="Moderna",W4&lt;&gt;""),W4+150,IF(AND(M4="Janssen/Johnson &amp; Johnson",Q4&lt;&gt;""),Q4+60,"")))</f>
        <v/>
      </c>
      <c r="AN4" s="14"/>
      <c r="AO4" s="14"/>
      <c r="AS4" s="14"/>
      <c r="AT4" s="14"/>
      <c r="AX4" s="14"/>
      <c r="AY4" s="114"/>
      <c r="AZ4" s="101" t="str">
        <f t="shared" si="4"/>
        <v/>
      </c>
      <c r="BA4" s="59" t="str">
        <f t="shared" si="5"/>
        <v/>
      </c>
      <c r="BB4" s="59" t="str">
        <f t="shared" si="6"/>
        <v/>
      </c>
      <c r="BC4" s="59" t="str">
        <f t="shared" ref="BC4:BC67" si="12">IF(AY4="","",IF(OR(AK4="Accepted",AK4="Previously vaccinated at another location"),"YES",IF(AL4="Medical Contraindication","Medical Contraindication",IF(AK4="Unknown","Unknown",IF(AK4="Refused","NO","NO")))))</f>
        <v/>
      </c>
      <c r="BD4" s="59" t="str">
        <f t="shared" ref="BD4:BD67" si="13">IF(AV4="","",IF(OR(AV4="Accepted",AV4="Previously vaccinated at another location"),"YES",IF(AW4="Medical Contraindication","Medical Contraindication",IF(AW4="Unknown","Unknown",IF(AW4="Refused","NO","NO")))))</f>
        <v/>
      </c>
      <c r="BE4" s="34" t="str">
        <f>IF(AZ4="","",IF(AND($H4="",$I4=""),"Y",IF(AND($H4&lt;=#REF!,$I4&gt;=#REF!),"Y",IF(AND($H4&lt;=#REF!,$I4=""),"Y",IF(AND($H4="",$I4&gt;=#REF!),"Y","N")))))</f>
        <v/>
      </c>
      <c r="BF4" s="80" t="str">
        <f t="shared" si="7"/>
        <v/>
      </c>
    </row>
    <row r="5" spans="1:59">
      <c r="J5" s="34" t="str">
        <f t="shared" ca="1" si="8"/>
        <v/>
      </c>
      <c r="L5" s="80" t="str">
        <f t="shared" si="9"/>
        <v/>
      </c>
      <c r="R5" s="65" t="str">
        <f t="shared" si="0"/>
        <v/>
      </c>
      <c r="S5" s="16" t="str">
        <f t="shared" si="1"/>
        <v/>
      </c>
      <c r="X5" s="65" t="str">
        <f t="shared" si="2"/>
        <v/>
      </c>
      <c r="Y5" s="16" t="str">
        <f t="shared" si="3"/>
        <v/>
      </c>
      <c r="AD5" s="65" t="str">
        <f t="shared" si="10"/>
        <v/>
      </c>
      <c r="AE5" s="80" t="str">
        <f t="shared" si="11"/>
        <v/>
      </c>
      <c r="AN5" s="14"/>
      <c r="AO5" s="14"/>
      <c r="AS5" s="14"/>
      <c r="AT5" s="14"/>
      <c r="AX5" s="14"/>
      <c r="AY5" s="114"/>
      <c r="AZ5" s="101" t="str">
        <f t="shared" si="4"/>
        <v/>
      </c>
      <c r="BA5" s="59" t="str">
        <f t="shared" si="5"/>
        <v/>
      </c>
      <c r="BB5" s="59" t="str">
        <f t="shared" si="6"/>
        <v/>
      </c>
      <c r="BC5" s="59" t="str">
        <f t="shared" si="12"/>
        <v/>
      </c>
      <c r="BD5" s="59" t="str">
        <f t="shared" si="13"/>
        <v/>
      </c>
      <c r="BE5" s="34" t="str">
        <f>IF(AZ5="","",IF(AND($H5="",$I5=""),"Y",IF(AND($H5&lt;=#REF!,$I5&gt;=#REF!),"Y",IF(AND($H5&lt;=#REF!,$I5=""),"Y",IF(AND($H5="",$I5&gt;=#REF!),"Y","N")))))</f>
        <v/>
      </c>
      <c r="BF5" s="80" t="str">
        <f t="shared" si="7"/>
        <v/>
      </c>
    </row>
    <row r="6" spans="1:59">
      <c r="J6" s="34" t="str">
        <f t="shared" ca="1" si="8"/>
        <v/>
      </c>
      <c r="L6" s="80" t="str">
        <f t="shared" si="9"/>
        <v/>
      </c>
      <c r="R6" s="65" t="str">
        <f t="shared" si="0"/>
        <v/>
      </c>
      <c r="S6" s="16" t="str">
        <f t="shared" si="1"/>
        <v/>
      </c>
      <c r="X6" s="65" t="str">
        <f t="shared" si="2"/>
        <v/>
      </c>
      <c r="Y6" s="16" t="str">
        <f t="shared" si="3"/>
        <v/>
      </c>
      <c r="AD6" s="65" t="str">
        <f t="shared" si="10"/>
        <v/>
      </c>
      <c r="AE6" s="80" t="str">
        <f t="shared" si="11"/>
        <v/>
      </c>
      <c r="AN6" s="14"/>
      <c r="AO6" s="14"/>
      <c r="AS6" s="14"/>
      <c r="AT6" s="14"/>
      <c r="AX6" s="14"/>
      <c r="AY6" s="114"/>
      <c r="AZ6" s="101" t="str">
        <f t="shared" si="4"/>
        <v/>
      </c>
      <c r="BA6" s="59" t="str">
        <f t="shared" si="5"/>
        <v/>
      </c>
      <c r="BB6" s="59" t="str">
        <f t="shared" si="6"/>
        <v/>
      </c>
      <c r="BC6" s="59" t="str">
        <f t="shared" si="12"/>
        <v/>
      </c>
      <c r="BD6" s="59" t="str">
        <f t="shared" si="13"/>
        <v/>
      </c>
      <c r="BE6" s="34" t="str">
        <f>IF(AZ6="","",IF(AND($H6="",$I6=""),"Y",IF(AND($H6&lt;=#REF!,$I6&gt;=#REF!),"Y",IF(AND($H6&lt;=#REF!,$I6=""),"Y",IF(AND($H6="",$I6&gt;=#REF!),"Y","N")))))</f>
        <v/>
      </c>
      <c r="BF6" s="80" t="str">
        <f t="shared" si="7"/>
        <v/>
      </c>
    </row>
    <row r="7" spans="1:59">
      <c r="J7" s="34" t="str">
        <f t="shared" ca="1" si="8"/>
        <v/>
      </c>
      <c r="L7" s="80" t="str">
        <f t="shared" si="9"/>
        <v/>
      </c>
      <c r="R7" s="65" t="str">
        <f t="shared" si="0"/>
        <v/>
      </c>
      <c r="S7" s="16" t="str">
        <f t="shared" si="1"/>
        <v/>
      </c>
      <c r="X7" s="65" t="str">
        <f t="shared" si="2"/>
        <v/>
      </c>
      <c r="Y7" s="16" t="str">
        <f t="shared" si="3"/>
        <v/>
      </c>
      <c r="AD7" s="65" t="str">
        <f t="shared" si="10"/>
        <v/>
      </c>
      <c r="AE7" s="80" t="str">
        <f t="shared" si="11"/>
        <v/>
      </c>
      <c r="AN7" s="14"/>
      <c r="AO7" s="14"/>
      <c r="AS7" s="14"/>
      <c r="AT7" s="14"/>
      <c r="AX7" s="14"/>
      <c r="AY7" s="114"/>
      <c r="AZ7" s="101" t="str">
        <f t="shared" si="4"/>
        <v/>
      </c>
      <c r="BA7" s="59" t="str">
        <f t="shared" si="5"/>
        <v/>
      </c>
      <c r="BB7" s="59" t="str">
        <f t="shared" si="6"/>
        <v/>
      </c>
      <c r="BC7" s="59" t="str">
        <f t="shared" si="12"/>
        <v/>
      </c>
      <c r="BD7" s="59" t="str">
        <f t="shared" si="13"/>
        <v/>
      </c>
      <c r="BE7" s="34" t="str">
        <f>IF(AZ7="","",IF(AND($H7="",$I7=""),"Y",IF(AND($H7&lt;=#REF!,$I7&gt;=#REF!),"Y",IF(AND($H7&lt;=#REF!,$I7=""),"Y",IF(AND($H7="",$I7&gt;=#REF!),"Y","N")))))</f>
        <v/>
      </c>
      <c r="BF7" s="80" t="str">
        <f t="shared" si="7"/>
        <v/>
      </c>
    </row>
    <row r="8" spans="1:59">
      <c r="J8" s="34" t="str">
        <f t="shared" ca="1" si="8"/>
        <v/>
      </c>
      <c r="L8" s="80" t="str">
        <f t="shared" si="9"/>
        <v/>
      </c>
      <c r="R8" s="65" t="str">
        <f t="shared" si="0"/>
        <v/>
      </c>
      <c r="S8" s="16" t="str">
        <f t="shared" si="1"/>
        <v/>
      </c>
      <c r="X8" s="65" t="str">
        <f t="shared" si="2"/>
        <v/>
      </c>
      <c r="Y8" s="16" t="str">
        <f t="shared" si="3"/>
        <v/>
      </c>
      <c r="AD8" s="65" t="str">
        <f t="shared" si="10"/>
        <v/>
      </c>
      <c r="AE8" s="80" t="str">
        <f t="shared" si="11"/>
        <v/>
      </c>
      <c r="AN8" s="14"/>
      <c r="AO8" s="14"/>
      <c r="AS8" s="14"/>
      <c r="AT8" s="14"/>
      <c r="AX8" s="14"/>
      <c r="AY8" s="114"/>
      <c r="AZ8" s="101" t="str">
        <f t="shared" si="4"/>
        <v/>
      </c>
      <c r="BA8" s="59" t="str">
        <f t="shared" si="5"/>
        <v/>
      </c>
      <c r="BB8" s="59" t="str">
        <f t="shared" si="6"/>
        <v/>
      </c>
      <c r="BC8" s="59" t="str">
        <f t="shared" si="12"/>
        <v/>
      </c>
      <c r="BD8" s="59" t="str">
        <f t="shared" si="13"/>
        <v/>
      </c>
      <c r="BE8" s="34" t="str">
        <f>IF(AZ8="","",IF(AND($H8="",$I8=""),"Y",IF(AND($H8&lt;=#REF!,$I8&gt;=#REF!),"Y",IF(AND($H8&lt;=#REF!,$I8=""),"Y",IF(AND($H8="",$I8&gt;=#REF!),"Y","N")))))</f>
        <v/>
      </c>
      <c r="BF8" s="80" t="str">
        <f t="shared" si="7"/>
        <v/>
      </c>
    </row>
    <row r="9" spans="1:59">
      <c r="J9" s="34" t="str">
        <f t="shared" ca="1" si="8"/>
        <v/>
      </c>
      <c r="L9" s="80" t="str">
        <f t="shared" si="9"/>
        <v/>
      </c>
      <c r="R9" s="65" t="str">
        <f t="shared" si="0"/>
        <v/>
      </c>
      <c r="S9" s="16" t="str">
        <f t="shared" si="1"/>
        <v/>
      </c>
      <c r="X9" s="65" t="str">
        <f t="shared" si="2"/>
        <v/>
      </c>
      <c r="Y9" s="16" t="str">
        <f t="shared" si="3"/>
        <v/>
      </c>
      <c r="AD9" s="65" t="str">
        <f t="shared" si="10"/>
        <v/>
      </c>
      <c r="AE9" s="80" t="str">
        <f t="shared" si="11"/>
        <v/>
      </c>
      <c r="AN9" s="14"/>
      <c r="AO9" s="14"/>
      <c r="AS9" s="14"/>
      <c r="AT9" s="14"/>
      <c r="AX9" s="14"/>
      <c r="AY9" s="114"/>
      <c r="AZ9" s="101" t="str">
        <f t="shared" si="4"/>
        <v/>
      </c>
      <c r="BA9" s="59" t="str">
        <f t="shared" si="5"/>
        <v/>
      </c>
      <c r="BB9" s="59" t="str">
        <f t="shared" si="6"/>
        <v/>
      </c>
      <c r="BC9" s="59" t="str">
        <f t="shared" si="12"/>
        <v/>
      </c>
      <c r="BD9" s="59" t="str">
        <f t="shared" si="13"/>
        <v/>
      </c>
      <c r="BE9" s="34" t="str">
        <f>IF(AZ9="","",IF(AND($H9="",$I9=""),"Y",IF(AND($H9&lt;=#REF!,$I9&gt;=#REF!),"Y",IF(AND($H9&lt;=#REF!,$I9=""),"Y",IF(AND($H9="",$I9&gt;=#REF!),"Y","N")))))</f>
        <v/>
      </c>
      <c r="BF9" s="80" t="str">
        <f t="shared" si="7"/>
        <v/>
      </c>
    </row>
    <row r="10" spans="1:59">
      <c r="J10" s="34" t="str">
        <f t="shared" ca="1" si="8"/>
        <v/>
      </c>
      <c r="L10" s="80" t="str">
        <f t="shared" si="9"/>
        <v/>
      </c>
      <c r="R10" s="65" t="str">
        <f t="shared" si="0"/>
        <v/>
      </c>
      <c r="S10" s="16" t="str">
        <f t="shared" si="1"/>
        <v/>
      </c>
      <c r="X10" s="65" t="str">
        <f t="shared" si="2"/>
        <v/>
      </c>
      <c r="Y10" s="16" t="str">
        <f t="shared" si="3"/>
        <v/>
      </c>
      <c r="AD10" s="65" t="str">
        <f t="shared" si="10"/>
        <v/>
      </c>
      <c r="AE10" s="80" t="str">
        <f t="shared" si="11"/>
        <v/>
      </c>
      <c r="AN10" s="14"/>
      <c r="AO10" s="14"/>
      <c r="AS10" s="14"/>
      <c r="AT10" s="14"/>
      <c r="AX10" s="14"/>
      <c r="AY10" s="114"/>
      <c r="AZ10" s="101" t="str">
        <f t="shared" si="4"/>
        <v/>
      </c>
      <c r="BA10" s="59" t="str">
        <f t="shared" si="5"/>
        <v/>
      </c>
      <c r="BB10" s="59" t="str">
        <f t="shared" si="6"/>
        <v/>
      </c>
      <c r="BC10" s="59" t="str">
        <f t="shared" si="12"/>
        <v/>
      </c>
      <c r="BD10" s="59" t="str">
        <f t="shared" si="13"/>
        <v/>
      </c>
      <c r="BE10" s="34" t="str">
        <f>IF(AZ10="","",IF(AND($H10="",$I10=""),"Y",IF(AND($H10&lt;=#REF!,$I10&gt;=#REF!),"Y",IF(AND($H10&lt;=#REF!,$I10=""),"Y",IF(AND($H10="",$I10&gt;=#REF!),"Y","N")))))</f>
        <v/>
      </c>
      <c r="BF10" s="80" t="str">
        <f t="shared" si="7"/>
        <v/>
      </c>
    </row>
    <row r="11" spans="1:59">
      <c r="J11" s="34" t="str">
        <f t="shared" ca="1" si="8"/>
        <v/>
      </c>
      <c r="L11" s="80" t="str">
        <f t="shared" si="9"/>
        <v/>
      </c>
      <c r="R11" s="65" t="str">
        <f t="shared" si="0"/>
        <v/>
      </c>
      <c r="S11" s="16" t="str">
        <f t="shared" si="1"/>
        <v/>
      </c>
      <c r="X11" s="65" t="str">
        <f t="shared" si="2"/>
        <v/>
      </c>
      <c r="Y11" s="16" t="str">
        <f t="shared" si="3"/>
        <v/>
      </c>
      <c r="AD11" s="65" t="str">
        <f t="shared" si="10"/>
        <v/>
      </c>
      <c r="AE11" s="80" t="str">
        <f t="shared" si="11"/>
        <v/>
      </c>
      <c r="AN11" s="14"/>
      <c r="AO11" s="14"/>
      <c r="AS11" s="14"/>
      <c r="AT11" s="14"/>
      <c r="AX11" s="14"/>
      <c r="AY11" s="114"/>
      <c r="AZ11" s="101" t="str">
        <f t="shared" si="4"/>
        <v/>
      </c>
      <c r="BA11" s="59" t="str">
        <f t="shared" si="5"/>
        <v/>
      </c>
      <c r="BB11" s="59" t="str">
        <f t="shared" si="6"/>
        <v/>
      </c>
      <c r="BC11" s="59" t="str">
        <f t="shared" si="12"/>
        <v/>
      </c>
      <c r="BD11" s="59" t="str">
        <f t="shared" si="13"/>
        <v/>
      </c>
      <c r="BE11" s="34" t="str">
        <f>IF(AZ11="","",IF(AND($H11="",$I11=""),"Y",IF(AND($H11&lt;=#REF!,$I11&gt;=#REF!),"Y",IF(AND($H11&lt;=#REF!,$I11=""),"Y",IF(AND($H11="",$I11&gt;=#REF!),"Y","N")))))</f>
        <v/>
      </c>
      <c r="BF11" s="80" t="str">
        <f t="shared" si="7"/>
        <v/>
      </c>
    </row>
    <row r="12" spans="1:59" ht="25.5" customHeight="1">
      <c r="J12" s="34" t="str">
        <f t="shared" ca="1" si="8"/>
        <v/>
      </c>
      <c r="L12" s="80" t="str">
        <f t="shared" si="9"/>
        <v/>
      </c>
      <c r="R12" s="65" t="str">
        <f t="shared" si="0"/>
        <v/>
      </c>
      <c r="S12" s="16" t="str">
        <f t="shared" si="1"/>
        <v/>
      </c>
      <c r="X12" s="65" t="str">
        <f t="shared" si="2"/>
        <v/>
      </c>
      <c r="Y12" s="16" t="str">
        <f t="shared" si="3"/>
        <v/>
      </c>
      <c r="AD12" s="65" t="str">
        <f t="shared" si="10"/>
        <v/>
      </c>
      <c r="AE12" s="80" t="str">
        <f t="shared" si="11"/>
        <v/>
      </c>
      <c r="AN12" s="14"/>
      <c r="AO12" s="14"/>
      <c r="AS12" s="14"/>
      <c r="AT12" s="14"/>
      <c r="AX12" s="14"/>
      <c r="AY12" s="114"/>
      <c r="AZ12" s="101" t="str">
        <f t="shared" si="4"/>
        <v/>
      </c>
      <c r="BA12" s="59" t="str">
        <f t="shared" si="5"/>
        <v/>
      </c>
      <c r="BB12" s="59" t="str">
        <f t="shared" si="6"/>
        <v/>
      </c>
      <c r="BC12" s="59" t="str">
        <f t="shared" si="12"/>
        <v/>
      </c>
      <c r="BD12" s="59" t="str">
        <f t="shared" si="13"/>
        <v/>
      </c>
      <c r="BE12" s="34" t="str">
        <f>IF(AZ12="","",IF(AND($H12="",$I12=""),"Y",IF(AND($H12&lt;=#REF!,$I12&gt;=#REF!),"Y",IF(AND($H12&lt;=#REF!,$I12=""),"Y",IF(AND($H12="",$I12&gt;=#REF!),"Y","N")))))</f>
        <v/>
      </c>
      <c r="BF12" s="80" t="str">
        <f t="shared" si="7"/>
        <v/>
      </c>
    </row>
    <row r="13" spans="1:59">
      <c r="J13" s="34" t="str">
        <f t="shared" ca="1" si="8"/>
        <v/>
      </c>
      <c r="L13" s="80" t="str">
        <f t="shared" si="9"/>
        <v/>
      </c>
      <c r="R13" s="65" t="str">
        <f t="shared" si="0"/>
        <v/>
      </c>
      <c r="S13" s="16" t="str">
        <f t="shared" si="1"/>
        <v/>
      </c>
      <c r="X13" s="65" t="str">
        <f t="shared" si="2"/>
        <v/>
      </c>
      <c r="Y13" s="16" t="str">
        <f t="shared" si="3"/>
        <v/>
      </c>
      <c r="AD13" s="65" t="str">
        <f t="shared" si="10"/>
        <v/>
      </c>
      <c r="AE13" s="80" t="str">
        <f t="shared" si="11"/>
        <v/>
      </c>
      <c r="AN13" s="14"/>
      <c r="AO13" s="14"/>
      <c r="AS13" s="14"/>
      <c r="AT13" s="14"/>
      <c r="AX13" s="14"/>
      <c r="AY13" s="114"/>
      <c r="AZ13" s="101" t="str">
        <f t="shared" si="4"/>
        <v/>
      </c>
      <c r="BA13" s="59" t="str">
        <f t="shared" si="5"/>
        <v/>
      </c>
      <c r="BB13" s="59" t="str">
        <f t="shared" si="6"/>
        <v/>
      </c>
      <c r="BC13" s="59" t="str">
        <f t="shared" si="12"/>
        <v/>
      </c>
      <c r="BD13" s="59" t="str">
        <f t="shared" si="13"/>
        <v/>
      </c>
      <c r="BE13" s="34" t="str">
        <f>IF(AZ13="","",IF(AND($H13="",$I13=""),"Y",IF(AND($H13&lt;=#REF!,$I13&gt;=#REF!),"Y",IF(AND($H13&lt;=#REF!,$I13=""),"Y",IF(AND($H13="",$I13&gt;=#REF!),"Y","N")))))</f>
        <v/>
      </c>
      <c r="BF13" s="80" t="str">
        <f t="shared" si="7"/>
        <v/>
      </c>
    </row>
    <row r="14" spans="1:59">
      <c r="J14" s="34" t="str">
        <f t="shared" ca="1" si="8"/>
        <v/>
      </c>
      <c r="L14" s="80" t="str">
        <f t="shared" si="9"/>
        <v/>
      </c>
      <c r="R14" s="65" t="str">
        <f t="shared" si="0"/>
        <v/>
      </c>
      <c r="S14" s="16" t="str">
        <f t="shared" si="1"/>
        <v/>
      </c>
      <c r="X14" s="65" t="str">
        <f t="shared" si="2"/>
        <v/>
      </c>
      <c r="Y14" s="16" t="str">
        <f t="shared" si="3"/>
        <v/>
      </c>
      <c r="AD14" s="65" t="str">
        <f t="shared" si="10"/>
        <v/>
      </c>
      <c r="AE14" s="80" t="str">
        <f t="shared" si="11"/>
        <v/>
      </c>
      <c r="AN14" s="14"/>
      <c r="AO14" s="14"/>
      <c r="AS14" s="14"/>
      <c r="AT14" s="14"/>
      <c r="AX14" s="14"/>
      <c r="AY14" s="114"/>
      <c r="AZ14" s="101" t="str">
        <f t="shared" si="4"/>
        <v/>
      </c>
      <c r="BA14" s="59" t="str">
        <f t="shared" si="5"/>
        <v/>
      </c>
      <c r="BB14" s="59" t="str">
        <f t="shared" si="6"/>
        <v/>
      </c>
      <c r="BC14" s="59" t="str">
        <f t="shared" si="12"/>
        <v/>
      </c>
      <c r="BD14" s="59" t="str">
        <f t="shared" si="13"/>
        <v/>
      </c>
      <c r="BE14" s="34" t="str">
        <f>IF(AZ14="","",IF(AND($H14="",$I14=""),"Y",IF(AND($H14&lt;=#REF!,$I14&gt;=#REF!),"Y",IF(AND($H14&lt;=#REF!,$I14=""),"Y",IF(AND($H14="",$I14&gt;=#REF!),"Y","N")))))</f>
        <v/>
      </c>
      <c r="BF14" s="80" t="str">
        <f t="shared" si="7"/>
        <v/>
      </c>
    </row>
    <row r="15" spans="1:59">
      <c r="J15" s="34" t="str">
        <f t="shared" ca="1" si="8"/>
        <v/>
      </c>
      <c r="L15" s="80" t="str">
        <f t="shared" si="9"/>
        <v/>
      </c>
      <c r="R15" s="65" t="str">
        <f t="shared" si="0"/>
        <v/>
      </c>
      <c r="S15" s="16" t="str">
        <f t="shared" si="1"/>
        <v/>
      </c>
      <c r="X15" s="65" t="str">
        <f t="shared" si="2"/>
        <v/>
      </c>
      <c r="Y15" s="16" t="str">
        <f t="shared" si="3"/>
        <v/>
      </c>
      <c r="AD15" s="65" t="str">
        <f t="shared" si="10"/>
        <v/>
      </c>
      <c r="AE15" s="80" t="str">
        <f t="shared" si="11"/>
        <v/>
      </c>
      <c r="AN15" s="14"/>
      <c r="AO15" s="14"/>
      <c r="AS15" s="14"/>
      <c r="AT15" s="14"/>
      <c r="AX15" s="14"/>
      <c r="AY15" s="114"/>
      <c r="AZ15" s="101" t="str">
        <f t="shared" si="4"/>
        <v/>
      </c>
      <c r="BA15" s="59" t="str">
        <f t="shared" si="5"/>
        <v/>
      </c>
      <c r="BB15" s="59" t="str">
        <f t="shared" si="6"/>
        <v/>
      </c>
      <c r="BC15" s="59" t="str">
        <f t="shared" si="12"/>
        <v/>
      </c>
      <c r="BD15" s="59" t="str">
        <f t="shared" si="13"/>
        <v/>
      </c>
      <c r="BE15" s="34" t="str">
        <f>IF(AZ15="","",IF(AND($H15="",$I15=""),"Y",IF(AND($H15&lt;=#REF!,$I15&gt;=#REF!),"Y",IF(AND($H15&lt;=#REF!,$I15=""),"Y",IF(AND($H15="",$I15&gt;=#REF!),"Y","N")))))</f>
        <v/>
      </c>
      <c r="BF15" s="80" t="str">
        <f t="shared" si="7"/>
        <v/>
      </c>
    </row>
    <row r="16" spans="1:59">
      <c r="J16" s="34" t="str">
        <f t="shared" ca="1" si="8"/>
        <v/>
      </c>
      <c r="L16" s="80" t="str">
        <f t="shared" si="9"/>
        <v/>
      </c>
      <c r="R16" s="65" t="str">
        <f t="shared" si="0"/>
        <v/>
      </c>
      <c r="S16" s="16" t="str">
        <f t="shared" si="1"/>
        <v/>
      </c>
      <c r="X16" s="65" t="str">
        <f t="shared" si="2"/>
        <v/>
      </c>
      <c r="Y16" s="16" t="str">
        <f t="shared" si="3"/>
        <v/>
      </c>
      <c r="AD16" s="65" t="str">
        <f t="shared" si="10"/>
        <v/>
      </c>
      <c r="AE16" s="80" t="str">
        <f t="shared" si="11"/>
        <v/>
      </c>
      <c r="AN16" s="14"/>
      <c r="AO16" s="14"/>
      <c r="AS16" s="14"/>
      <c r="AT16" s="14"/>
      <c r="AX16" s="14"/>
      <c r="AY16" s="114"/>
      <c r="AZ16" s="101" t="str">
        <f t="shared" si="4"/>
        <v/>
      </c>
      <c r="BA16" s="59" t="str">
        <f t="shared" si="5"/>
        <v/>
      </c>
      <c r="BB16" s="59" t="str">
        <f t="shared" si="6"/>
        <v/>
      </c>
      <c r="BC16" s="59" t="str">
        <f t="shared" si="12"/>
        <v/>
      </c>
      <c r="BD16" s="59" t="str">
        <f t="shared" si="13"/>
        <v/>
      </c>
      <c r="BE16" s="34" t="str">
        <f>IF(AZ16="","",IF(AND($H16="",$I16=""),"Y",IF(AND($H16&lt;=#REF!,$I16&gt;=#REF!),"Y",IF(AND($H16&lt;=#REF!,$I16=""),"Y",IF(AND($H16="",$I16&gt;=#REF!),"Y","N")))))</f>
        <v/>
      </c>
      <c r="BF16" s="80" t="str">
        <f t="shared" si="7"/>
        <v/>
      </c>
    </row>
    <row r="17" spans="10:58">
      <c r="J17" s="34" t="str">
        <f t="shared" ca="1" si="8"/>
        <v/>
      </c>
      <c r="L17" s="80" t="str">
        <f t="shared" si="9"/>
        <v/>
      </c>
      <c r="R17" s="65" t="str">
        <f t="shared" si="0"/>
        <v/>
      </c>
      <c r="S17" s="16" t="str">
        <f t="shared" si="1"/>
        <v/>
      </c>
      <c r="X17" s="65" t="str">
        <f t="shared" si="2"/>
        <v/>
      </c>
      <c r="Y17" s="16" t="str">
        <f t="shared" si="3"/>
        <v/>
      </c>
      <c r="AD17" s="65" t="str">
        <f t="shared" si="10"/>
        <v/>
      </c>
      <c r="AE17" s="80" t="str">
        <f t="shared" si="11"/>
        <v/>
      </c>
      <c r="AN17" s="14"/>
      <c r="AO17" s="14"/>
      <c r="AS17" s="14"/>
      <c r="AT17" s="14"/>
      <c r="AX17" s="14"/>
      <c r="AY17" s="114"/>
      <c r="AZ17" s="101" t="str">
        <f t="shared" si="4"/>
        <v/>
      </c>
      <c r="BA17" s="59" t="str">
        <f t="shared" si="5"/>
        <v/>
      </c>
      <c r="BB17" s="59" t="str">
        <f t="shared" si="6"/>
        <v/>
      </c>
      <c r="BC17" s="59" t="str">
        <f t="shared" si="12"/>
        <v/>
      </c>
      <c r="BD17" s="59" t="str">
        <f t="shared" si="13"/>
        <v/>
      </c>
      <c r="BE17" s="34" t="str">
        <f>IF(AZ17="","",IF(AND($H17="",$I17=""),"Y",IF(AND($H17&lt;=#REF!,$I17&gt;=#REF!),"Y",IF(AND($H17&lt;=#REF!,$I17=""),"Y",IF(AND($H17="",$I17&gt;=#REF!),"Y","N")))))</f>
        <v/>
      </c>
      <c r="BF17" s="80" t="str">
        <f t="shared" si="7"/>
        <v/>
      </c>
    </row>
    <row r="18" spans="10:58">
      <c r="J18" s="34" t="str">
        <f t="shared" ca="1" si="8"/>
        <v/>
      </c>
      <c r="L18" s="80" t="str">
        <f t="shared" si="9"/>
        <v/>
      </c>
      <c r="R18" s="65" t="str">
        <f t="shared" si="0"/>
        <v/>
      </c>
      <c r="S18" s="16" t="str">
        <f t="shared" si="1"/>
        <v/>
      </c>
      <c r="X18" s="65" t="str">
        <f t="shared" si="2"/>
        <v/>
      </c>
      <c r="Y18" s="16" t="str">
        <f t="shared" si="3"/>
        <v/>
      </c>
      <c r="AD18" s="65" t="str">
        <f t="shared" si="10"/>
        <v/>
      </c>
      <c r="AE18" s="80" t="str">
        <f t="shared" si="11"/>
        <v/>
      </c>
      <c r="AN18" s="14"/>
      <c r="AO18" s="14"/>
      <c r="AS18" s="14"/>
      <c r="AT18" s="14"/>
      <c r="AX18" s="14"/>
      <c r="AY18" s="114"/>
      <c r="AZ18" s="101" t="str">
        <f t="shared" si="4"/>
        <v/>
      </c>
      <c r="BA18" s="59" t="str">
        <f t="shared" si="5"/>
        <v/>
      </c>
      <c r="BB18" s="59" t="str">
        <f t="shared" si="6"/>
        <v/>
      </c>
      <c r="BC18" s="59" t="str">
        <f t="shared" si="12"/>
        <v/>
      </c>
      <c r="BD18" s="59" t="str">
        <f t="shared" si="13"/>
        <v/>
      </c>
      <c r="BE18" s="34" t="str">
        <f>IF(AZ18="","",IF(AND($H18="",$I18=""),"Y",IF(AND($H18&lt;=#REF!,$I18&gt;=#REF!),"Y",IF(AND($H18&lt;=#REF!,$I18=""),"Y",IF(AND($H18="",$I18&gt;=#REF!),"Y","N")))))</f>
        <v/>
      </c>
      <c r="BF18" s="80" t="str">
        <f t="shared" si="7"/>
        <v/>
      </c>
    </row>
    <row r="19" spans="10:58">
      <c r="J19" s="34" t="str">
        <f t="shared" ca="1" si="8"/>
        <v/>
      </c>
      <c r="L19" s="80" t="str">
        <f t="shared" si="9"/>
        <v/>
      </c>
      <c r="R19" s="65" t="str">
        <f t="shared" si="0"/>
        <v/>
      </c>
      <c r="S19" s="16" t="str">
        <f t="shared" si="1"/>
        <v/>
      </c>
      <c r="X19" s="65" t="str">
        <f t="shared" si="2"/>
        <v/>
      </c>
      <c r="Y19" s="16" t="str">
        <f t="shared" si="3"/>
        <v/>
      </c>
      <c r="AD19" s="65" t="str">
        <f t="shared" si="10"/>
        <v/>
      </c>
      <c r="AE19" s="80" t="str">
        <f t="shared" si="11"/>
        <v/>
      </c>
      <c r="AN19" s="14"/>
      <c r="AO19" s="14"/>
      <c r="AS19" s="14"/>
      <c r="AT19" s="14"/>
      <c r="AX19" s="14"/>
      <c r="AY19" s="114"/>
      <c r="AZ19" s="101" t="str">
        <f t="shared" si="4"/>
        <v/>
      </c>
      <c r="BA19" s="59" t="str">
        <f t="shared" si="5"/>
        <v/>
      </c>
      <c r="BB19" s="59" t="str">
        <f t="shared" si="6"/>
        <v/>
      </c>
      <c r="BC19" s="59" t="str">
        <f t="shared" si="12"/>
        <v/>
      </c>
      <c r="BD19" s="59" t="str">
        <f t="shared" si="13"/>
        <v/>
      </c>
      <c r="BE19" s="34" t="str">
        <f>IF(AZ19="","",IF(AND($H19="",$I19=""),"Y",IF(AND($H19&lt;=#REF!,$I19&gt;=#REF!),"Y",IF(AND($H19&lt;=#REF!,$I19=""),"Y",IF(AND($H19="",$I19&gt;=#REF!),"Y","N")))))</f>
        <v/>
      </c>
      <c r="BF19" s="80" t="str">
        <f t="shared" si="7"/>
        <v/>
      </c>
    </row>
    <row r="20" spans="10:58">
      <c r="J20" s="34" t="str">
        <f t="shared" ca="1" si="8"/>
        <v/>
      </c>
      <c r="L20" s="80" t="str">
        <f t="shared" si="9"/>
        <v/>
      </c>
      <c r="R20" s="65" t="str">
        <f t="shared" si="0"/>
        <v/>
      </c>
      <c r="S20" s="16" t="str">
        <f t="shared" si="1"/>
        <v/>
      </c>
      <c r="X20" s="65" t="str">
        <f t="shared" si="2"/>
        <v/>
      </c>
      <c r="Y20" s="16" t="str">
        <f t="shared" si="3"/>
        <v/>
      </c>
      <c r="AD20" s="65" t="str">
        <f t="shared" si="10"/>
        <v/>
      </c>
      <c r="AE20" s="80" t="str">
        <f t="shared" si="11"/>
        <v/>
      </c>
      <c r="AN20" s="14"/>
      <c r="AO20" s="14"/>
      <c r="AS20" s="14"/>
      <c r="AT20" s="14"/>
      <c r="AX20" s="14"/>
      <c r="AY20" s="114"/>
      <c r="AZ20" s="101" t="str">
        <f t="shared" si="4"/>
        <v/>
      </c>
      <c r="BA20" s="59" t="str">
        <f t="shared" si="5"/>
        <v/>
      </c>
      <c r="BB20" s="59" t="str">
        <f t="shared" si="6"/>
        <v/>
      </c>
      <c r="BC20" s="59" t="str">
        <f t="shared" si="12"/>
        <v/>
      </c>
      <c r="BD20" s="59" t="str">
        <f t="shared" si="13"/>
        <v/>
      </c>
      <c r="BE20" s="34" t="str">
        <f>IF(AZ20="","",IF(AND($H20="",$I20=""),"Y",IF(AND($H20&lt;=#REF!,$I20&gt;=#REF!),"Y",IF(AND($H20&lt;=#REF!,$I20=""),"Y",IF(AND($H20="",$I20&gt;=#REF!),"Y","N")))))</f>
        <v/>
      </c>
      <c r="BF20" s="80" t="str">
        <f t="shared" si="7"/>
        <v/>
      </c>
    </row>
    <row r="21" spans="10:58">
      <c r="J21" s="34" t="str">
        <f t="shared" ca="1" si="8"/>
        <v/>
      </c>
      <c r="L21" s="80" t="str">
        <f t="shared" si="9"/>
        <v/>
      </c>
      <c r="R21" s="65" t="str">
        <f t="shared" si="0"/>
        <v/>
      </c>
      <c r="S21" s="16" t="str">
        <f t="shared" si="1"/>
        <v/>
      </c>
      <c r="X21" s="65" t="str">
        <f t="shared" si="2"/>
        <v/>
      </c>
      <c r="Y21" s="16" t="str">
        <f t="shared" si="3"/>
        <v/>
      </c>
      <c r="AD21" s="65" t="str">
        <f t="shared" si="10"/>
        <v/>
      </c>
      <c r="AE21" s="80" t="str">
        <f t="shared" si="11"/>
        <v/>
      </c>
      <c r="AN21" s="14"/>
      <c r="AO21" s="14"/>
      <c r="AS21" s="14"/>
      <c r="AT21" s="14"/>
      <c r="AX21" s="14"/>
      <c r="AY21" s="114"/>
      <c r="AZ21" s="101" t="str">
        <f t="shared" si="4"/>
        <v/>
      </c>
      <c r="BA21" s="59" t="str">
        <f t="shared" si="5"/>
        <v/>
      </c>
      <c r="BB21" s="59" t="str">
        <f t="shared" si="6"/>
        <v/>
      </c>
      <c r="BC21" s="59" t="str">
        <f t="shared" si="12"/>
        <v/>
      </c>
      <c r="BD21" s="59" t="str">
        <f t="shared" si="13"/>
        <v/>
      </c>
      <c r="BE21" s="34" t="str">
        <f>IF(AZ21="","",IF(AND($H21="",$I21=""),"Y",IF(AND($H21&lt;=#REF!,$I21&gt;=#REF!),"Y",IF(AND($H21&lt;=#REF!,$I21=""),"Y",IF(AND($H21="",$I21&gt;=#REF!),"Y","N")))))</f>
        <v/>
      </c>
      <c r="BF21" s="80" t="str">
        <f t="shared" si="7"/>
        <v/>
      </c>
    </row>
    <row r="22" spans="10:58">
      <c r="J22" s="34" t="str">
        <f t="shared" ca="1" si="8"/>
        <v/>
      </c>
      <c r="L22" s="80" t="str">
        <f t="shared" si="9"/>
        <v/>
      </c>
      <c r="R22" s="65" t="str">
        <f t="shared" si="0"/>
        <v/>
      </c>
      <c r="S22" s="16" t="str">
        <f t="shared" si="1"/>
        <v/>
      </c>
      <c r="X22" s="65" t="str">
        <f t="shared" si="2"/>
        <v/>
      </c>
      <c r="Y22" s="16" t="str">
        <f t="shared" si="3"/>
        <v/>
      </c>
      <c r="AD22" s="65" t="str">
        <f t="shared" si="10"/>
        <v/>
      </c>
      <c r="AE22" s="80" t="str">
        <f t="shared" si="11"/>
        <v/>
      </c>
      <c r="AN22" s="14"/>
      <c r="AO22" s="14"/>
      <c r="AS22" s="14"/>
      <c r="AT22" s="14"/>
      <c r="AX22" s="14"/>
      <c r="AY22" s="114"/>
      <c r="AZ22" s="101" t="str">
        <f t="shared" si="4"/>
        <v/>
      </c>
      <c r="BA22" s="59" t="str">
        <f t="shared" si="5"/>
        <v/>
      </c>
      <c r="BB22" s="59" t="str">
        <f t="shared" si="6"/>
        <v/>
      </c>
      <c r="BC22" s="59" t="str">
        <f t="shared" si="12"/>
        <v/>
      </c>
      <c r="BD22" s="59" t="str">
        <f t="shared" si="13"/>
        <v/>
      </c>
      <c r="BE22" s="34" t="str">
        <f>IF(AZ22="","",IF(AND($H22="",$I22=""),"Y",IF(AND($H22&lt;=#REF!,$I22&gt;=#REF!),"Y",IF(AND($H22&lt;=#REF!,$I22=""),"Y",IF(AND($H22="",$I22&gt;=#REF!),"Y","N")))))</f>
        <v/>
      </c>
      <c r="BF22" s="80" t="str">
        <f t="shared" si="7"/>
        <v/>
      </c>
    </row>
    <row r="23" spans="10:58">
      <c r="J23" s="34" t="str">
        <f t="shared" ca="1" si="8"/>
        <v/>
      </c>
      <c r="L23" s="80" t="str">
        <f t="shared" si="9"/>
        <v/>
      </c>
      <c r="R23" s="65" t="str">
        <f t="shared" si="0"/>
        <v/>
      </c>
      <c r="S23" s="16" t="str">
        <f t="shared" si="1"/>
        <v/>
      </c>
      <c r="X23" s="65" t="str">
        <f t="shared" si="2"/>
        <v/>
      </c>
      <c r="Y23" s="16" t="str">
        <f t="shared" si="3"/>
        <v/>
      </c>
      <c r="AD23" s="65" t="str">
        <f t="shared" si="10"/>
        <v/>
      </c>
      <c r="AE23" s="80" t="str">
        <f t="shared" si="11"/>
        <v/>
      </c>
      <c r="AN23" s="14"/>
      <c r="AO23" s="14"/>
      <c r="AS23" s="14"/>
      <c r="AT23" s="14"/>
      <c r="AX23" s="14"/>
      <c r="AY23" s="114"/>
      <c r="AZ23" s="101" t="str">
        <f t="shared" si="4"/>
        <v/>
      </c>
      <c r="BA23" s="59" t="str">
        <f t="shared" si="5"/>
        <v/>
      </c>
      <c r="BB23" s="59" t="str">
        <f t="shared" si="6"/>
        <v/>
      </c>
      <c r="BC23" s="59" t="str">
        <f t="shared" si="12"/>
        <v/>
      </c>
      <c r="BD23" s="59" t="str">
        <f t="shared" si="13"/>
        <v/>
      </c>
      <c r="BE23" s="34" t="str">
        <f>IF(AZ23="","",IF(AND($H23="",$I23=""),"Y",IF(AND($H23&lt;=#REF!,$I23&gt;=#REF!),"Y",IF(AND($H23&lt;=#REF!,$I23=""),"Y",IF(AND($H23="",$I23&gt;=#REF!),"Y","N")))))</f>
        <v/>
      </c>
      <c r="BF23" s="80" t="str">
        <f t="shared" si="7"/>
        <v/>
      </c>
    </row>
    <row r="24" spans="10:58">
      <c r="J24" s="34" t="str">
        <f t="shared" ca="1" si="8"/>
        <v/>
      </c>
      <c r="L24" s="80" t="str">
        <f t="shared" si="9"/>
        <v/>
      </c>
      <c r="R24" s="65" t="str">
        <f t="shared" si="0"/>
        <v/>
      </c>
      <c r="S24" s="16" t="str">
        <f t="shared" si="1"/>
        <v/>
      </c>
      <c r="X24" s="65" t="str">
        <f t="shared" si="2"/>
        <v/>
      </c>
      <c r="Y24" s="16" t="str">
        <f t="shared" si="3"/>
        <v/>
      </c>
      <c r="AD24" s="65" t="str">
        <f t="shared" si="10"/>
        <v/>
      </c>
      <c r="AE24" s="80" t="str">
        <f t="shared" si="11"/>
        <v/>
      </c>
      <c r="AN24" s="14"/>
      <c r="AO24" s="14"/>
      <c r="AS24" s="14"/>
      <c r="AT24" s="14"/>
      <c r="AX24" s="14"/>
      <c r="AY24" s="114"/>
      <c r="AZ24" s="101" t="str">
        <f t="shared" si="4"/>
        <v/>
      </c>
      <c r="BA24" s="59" t="str">
        <f t="shared" si="5"/>
        <v/>
      </c>
      <c r="BB24" s="59" t="str">
        <f t="shared" si="6"/>
        <v/>
      </c>
      <c r="BC24" s="59" t="str">
        <f t="shared" si="12"/>
        <v/>
      </c>
      <c r="BD24" s="59" t="str">
        <f t="shared" si="13"/>
        <v/>
      </c>
      <c r="BE24" s="34" t="str">
        <f>IF(AZ24="","",IF(AND($H24="",$I24=""),"Y",IF(AND($H24&lt;=#REF!,$I24&gt;=#REF!),"Y",IF(AND($H24&lt;=#REF!,$I24=""),"Y",IF(AND($H24="",$I24&gt;=#REF!),"Y","N")))))</f>
        <v/>
      </c>
      <c r="BF24" s="80" t="str">
        <f t="shared" si="7"/>
        <v/>
      </c>
    </row>
    <row r="25" spans="10:58">
      <c r="J25" s="34" t="str">
        <f t="shared" ca="1" si="8"/>
        <v/>
      </c>
      <c r="L25" s="80" t="str">
        <f t="shared" si="9"/>
        <v/>
      </c>
      <c r="R25" s="65" t="str">
        <f t="shared" si="0"/>
        <v/>
      </c>
      <c r="S25" s="16" t="str">
        <f t="shared" si="1"/>
        <v/>
      </c>
      <c r="X25" s="65" t="str">
        <f t="shared" si="2"/>
        <v/>
      </c>
      <c r="Y25" s="16" t="str">
        <f t="shared" si="3"/>
        <v/>
      </c>
      <c r="AD25" s="65" t="str">
        <f t="shared" si="10"/>
        <v/>
      </c>
      <c r="AE25" s="80" t="str">
        <f t="shared" si="11"/>
        <v/>
      </c>
      <c r="AN25" s="14"/>
      <c r="AO25" s="14"/>
      <c r="AS25" s="14"/>
      <c r="AT25" s="14"/>
      <c r="AX25" s="14"/>
      <c r="AY25" s="114"/>
      <c r="AZ25" s="101" t="str">
        <f t="shared" si="4"/>
        <v/>
      </c>
      <c r="BA25" s="59" t="str">
        <f t="shared" si="5"/>
        <v/>
      </c>
      <c r="BB25" s="59" t="str">
        <f t="shared" si="6"/>
        <v/>
      </c>
      <c r="BC25" s="59" t="str">
        <f t="shared" si="12"/>
        <v/>
      </c>
      <c r="BD25" s="59" t="str">
        <f t="shared" si="13"/>
        <v/>
      </c>
      <c r="BE25" s="34" t="str">
        <f>IF(AZ25="","",IF(AND($H25="",$I25=""),"Y",IF(AND($H25&lt;=#REF!,$I25&gt;=#REF!),"Y",IF(AND($H25&lt;=#REF!,$I25=""),"Y",IF(AND($H25="",$I25&gt;=#REF!),"Y","N")))))</f>
        <v/>
      </c>
      <c r="BF25" s="80" t="str">
        <f t="shared" si="7"/>
        <v/>
      </c>
    </row>
    <row r="26" spans="10:58">
      <c r="J26" s="34" t="str">
        <f t="shared" ca="1" si="8"/>
        <v/>
      </c>
      <c r="L26" s="80" t="str">
        <f t="shared" si="9"/>
        <v/>
      </c>
      <c r="R26" s="65" t="str">
        <f t="shared" si="0"/>
        <v/>
      </c>
      <c r="S26" s="16" t="str">
        <f t="shared" si="1"/>
        <v/>
      </c>
      <c r="X26" s="65" t="str">
        <f t="shared" si="2"/>
        <v/>
      </c>
      <c r="Y26" s="16" t="str">
        <f t="shared" si="3"/>
        <v/>
      </c>
      <c r="AD26" s="65" t="str">
        <f t="shared" si="10"/>
        <v/>
      </c>
      <c r="AE26" s="80" t="str">
        <f t="shared" si="11"/>
        <v/>
      </c>
      <c r="AN26" s="14"/>
      <c r="AO26" s="14"/>
      <c r="AS26" s="14"/>
      <c r="AT26" s="14"/>
      <c r="AX26" s="14"/>
      <c r="AY26" s="114"/>
      <c r="AZ26" s="101" t="str">
        <f t="shared" si="4"/>
        <v/>
      </c>
      <c r="BA26" s="59" t="str">
        <f t="shared" si="5"/>
        <v/>
      </c>
      <c r="BB26" s="59" t="str">
        <f t="shared" si="6"/>
        <v/>
      </c>
      <c r="BC26" s="59" t="str">
        <f t="shared" si="12"/>
        <v/>
      </c>
      <c r="BD26" s="59" t="str">
        <f t="shared" si="13"/>
        <v/>
      </c>
      <c r="BE26" s="34" t="str">
        <f>IF(AZ26="","",IF(AND($H26="",$I26=""),"Y",IF(AND($H26&lt;=#REF!,$I26&gt;=#REF!),"Y",IF(AND($H26&lt;=#REF!,$I26=""),"Y",IF(AND($H26="",$I26&gt;=#REF!),"Y","N")))))</f>
        <v/>
      </c>
      <c r="BF26" s="80" t="str">
        <f t="shared" si="7"/>
        <v/>
      </c>
    </row>
    <row r="27" spans="10:58">
      <c r="J27" s="34" t="str">
        <f t="shared" ca="1" si="8"/>
        <v/>
      </c>
      <c r="L27" s="80" t="str">
        <f t="shared" si="9"/>
        <v/>
      </c>
      <c r="R27" s="65" t="str">
        <f t="shared" si="0"/>
        <v/>
      </c>
      <c r="S27" s="16" t="str">
        <f t="shared" si="1"/>
        <v/>
      </c>
      <c r="X27" s="65" t="str">
        <f t="shared" si="2"/>
        <v/>
      </c>
      <c r="Y27" s="16" t="str">
        <f t="shared" si="3"/>
        <v/>
      </c>
      <c r="AD27" s="65" t="str">
        <f t="shared" si="10"/>
        <v/>
      </c>
      <c r="AE27" s="80" t="str">
        <f t="shared" si="11"/>
        <v/>
      </c>
      <c r="AN27" s="14"/>
      <c r="AO27" s="14"/>
      <c r="AS27" s="14"/>
      <c r="AT27" s="14"/>
      <c r="AX27" s="14"/>
      <c r="AY27" s="114"/>
      <c r="AZ27" s="101" t="str">
        <f t="shared" si="4"/>
        <v/>
      </c>
      <c r="BA27" s="59" t="str">
        <f t="shared" si="5"/>
        <v/>
      </c>
      <c r="BB27" s="59" t="str">
        <f t="shared" si="6"/>
        <v/>
      </c>
      <c r="BC27" s="59" t="str">
        <f t="shared" si="12"/>
        <v/>
      </c>
      <c r="BD27" s="59" t="str">
        <f t="shared" si="13"/>
        <v/>
      </c>
      <c r="BE27" s="34" t="str">
        <f>IF(AZ27="","",IF(AND($H27="",$I27=""),"Y",IF(AND($H27&lt;=#REF!,$I27&gt;=#REF!),"Y",IF(AND($H27&lt;=#REF!,$I27=""),"Y",IF(AND($H27="",$I27&gt;=#REF!),"Y","N")))))</f>
        <v/>
      </c>
      <c r="BF27" s="80" t="str">
        <f t="shared" si="7"/>
        <v/>
      </c>
    </row>
    <row r="28" spans="10:58">
      <c r="J28" s="34" t="str">
        <f t="shared" ca="1" si="8"/>
        <v/>
      </c>
      <c r="L28" s="80" t="str">
        <f t="shared" si="9"/>
        <v/>
      </c>
      <c r="R28" s="65" t="str">
        <f t="shared" si="0"/>
        <v/>
      </c>
      <c r="S28" s="16" t="str">
        <f t="shared" si="1"/>
        <v/>
      </c>
      <c r="X28" s="65" t="str">
        <f t="shared" si="2"/>
        <v/>
      </c>
      <c r="Y28" s="16" t="str">
        <f t="shared" si="3"/>
        <v/>
      </c>
      <c r="AD28" s="65" t="str">
        <f t="shared" si="10"/>
        <v/>
      </c>
      <c r="AE28" s="80" t="str">
        <f t="shared" si="11"/>
        <v/>
      </c>
      <c r="AN28" s="14"/>
      <c r="AO28" s="14"/>
      <c r="AS28" s="14"/>
      <c r="AT28" s="14"/>
      <c r="AX28" s="14"/>
      <c r="AY28" s="114"/>
      <c r="AZ28" s="101" t="str">
        <f t="shared" si="4"/>
        <v/>
      </c>
      <c r="BA28" s="59" t="str">
        <f t="shared" si="5"/>
        <v/>
      </c>
      <c r="BB28" s="59" t="str">
        <f t="shared" si="6"/>
        <v/>
      </c>
      <c r="BC28" s="59" t="str">
        <f t="shared" si="12"/>
        <v/>
      </c>
      <c r="BD28" s="59" t="str">
        <f t="shared" si="13"/>
        <v/>
      </c>
      <c r="BE28" s="34" t="str">
        <f>IF(AZ28="","",IF(AND($H28="",$I28=""),"Y",IF(AND($H28&lt;=#REF!,$I28&gt;=#REF!),"Y",IF(AND($H28&lt;=#REF!,$I28=""),"Y",IF(AND($H28="",$I28&gt;=#REF!),"Y","N")))))</f>
        <v/>
      </c>
      <c r="BF28" s="80" t="str">
        <f t="shared" si="7"/>
        <v/>
      </c>
    </row>
    <row r="29" spans="10:58">
      <c r="J29" s="34" t="str">
        <f t="shared" ca="1" si="8"/>
        <v/>
      </c>
      <c r="L29" s="80" t="str">
        <f t="shared" si="9"/>
        <v/>
      </c>
      <c r="R29" s="65" t="str">
        <f t="shared" si="0"/>
        <v/>
      </c>
      <c r="S29" s="16" t="str">
        <f t="shared" si="1"/>
        <v/>
      </c>
      <c r="X29" s="65" t="str">
        <f t="shared" si="2"/>
        <v/>
      </c>
      <c r="Y29" s="16" t="str">
        <f t="shared" si="3"/>
        <v/>
      </c>
      <c r="AD29" s="65" t="str">
        <f t="shared" si="10"/>
        <v/>
      </c>
      <c r="AE29" s="80" t="str">
        <f t="shared" si="11"/>
        <v/>
      </c>
      <c r="AN29" s="14"/>
      <c r="AO29" s="14"/>
      <c r="AS29" s="14"/>
      <c r="AT29" s="14"/>
      <c r="AX29" s="14"/>
      <c r="AY29" s="114"/>
      <c r="AZ29" s="101" t="str">
        <f t="shared" si="4"/>
        <v/>
      </c>
      <c r="BA29" s="59" t="str">
        <f t="shared" si="5"/>
        <v/>
      </c>
      <c r="BB29" s="59" t="str">
        <f t="shared" si="6"/>
        <v/>
      </c>
      <c r="BC29" s="59" t="str">
        <f t="shared" si="12"/>
        <v/>
      </c>
      <c r="BD29" s="59" t="str">
        <f t="shared" si="13"/>
        <v/>
      </c>
      <c r="BE29" s="34" t="str">
        <f>IF(AZ29="","",IF(AND($H29="",$I29=""),"Y",IF(AND($H29&lt;=#REF!,$I29&gt;=#REF!),"Y",IF(AND($H29&lt;=#REF!,$I29=""),"Y",IF(AND($H29="",$I29&gt;=#REF!),"Y","N")))))</f>
        <v/>
      </c>
      <c r="BF29" s="80" t="str">
        <f t="shared" si="7"/>
        <v/>
      </c>
    </row>
    <row r="30" spans="10:58">
      <c r="J30" s="34" t="str">
        <f t="shared" ca="1" si="8"/>
        <v/>
      </c>
      <c r="L30" s="80" t="str">
        <f t="shared" si="9"/>
        <v/>
      </c>
      <c r="R30" s="65" t="str">
        <f t="shared" si="0"/>
        <v/>
      </c>
      <c r="S30" s="16" t="str">
        <f t="shared" si="1"/>
        <v/>
      </c>
      <c r="X30" s="65" t="str">
        <f t="shared" si="2"/>
        <v/>
      </c>
      <c r="Y30" s="16" t="str">
        <f t="shared" si="3"/>
        <v/>
      </c>
      <c r="AD30" s="65" t="str">
        <f t="shared" si="10"/>
        <v/>
      </c>
      <c r="AE30" s="80" t="str">
        <f t="shared" si="11"/>
        <v/>
      </c>
      <c r="AN30" s="14"/>
      <c r="AO30" s="14"/>
      <c r="AS30" s="14"/>
      <c r="AT30" s="14"/>
      <c r="AX30" s="14"/>
      <c r="AY30" s="114"/>
      <c r="AZ30" s="101" t="str">
        <f t="shared" si="4"/>
        <v/>
      </c>
      <c r="BA30" s="59" t="str">
        <f t="shared" si="5"/>
        <v/>
      </c>
      <c r="BB30" s="59" t="str">
        <f t="shared" si="6"/>
        <v/>
      </c>
      <c r="BC30" s="59" t="str">
        <f t="shared" si="12"/>
        <v/>
      </c>
      <c r="BD30" s="59" t="str">
        <f t="shared" si="13"/>
        <v/>
      </c>
      <c r="BE30" s="34" t="str">
        <f>IF(AZ30="","",IF(AND($H30="",$I30=""),"Y",IF(AND($H30&lt;=#REF!,$I30&gt;=#REF!),"Y",IF(AND($H30&lt;=#REF!,$I30=""),"Y",IF(AND($H30="",$I30&gt;=#REF!),"Y","N")))))</f>
        <v/>
      </c>
      <c r="BF30" s="80" t="str">
        <f t="shared" si="7"/>
        <v/>
      </c>
    </row>
    <row r="31" spans="10:58">
      <c r="J31" s="34" t="str">
        <f t="shared" ca="1" si="8"/>
        <v/>
      </c>
      <c r="L31" s="80" t="str">
        <f t="shared" si="9"/>
        <v/>
      </c>
      <c r="R31" s="65" t="str">
        <f t="shared" si="0"/>
        <v/>
      </c>
      <c r="S31" s="16" t="str">
        <f t="shared" si="1"/>
        <v/>
      </c>
      <c r="X31" s="65" t="str">
        <f t="shared" si="2"/>
        <v/>
      </c>
      <c r="Y31" s="16" t="str">
        <f t="shared" si="3"/>
        <v/>
      </c>
      <c r="AD31" s="65" t="str">
        <f t="shared" si="10"/>
        <v/>
      </c>
      <c r="AE31" s="80" t="str">
        <f t="shared" si="11"/>
        <v/>
      </c>
      <c r="AN31" s="14"/>
      <c r="AO31" s="14"/>
      <c r="AS31" s="14"/>
      <c r="AT31" s="14"/>
      <c r="AX31" s="14"/>
      <c r="AY31" s="114"/>
      <c r="AZ31" s="101" t="str">
        <f t="shared" si="4"/>
        <v/>
      </c>
      <c r="BA31" s="59" t="str">
        <f t="shared" si="5"/>
        <v/>
      </c>
      <c r="BB31" s="59" t="str">
        <f t="shared" si="6"/>
        <v/>
      </c>
      <c r="BC31" s="59" t="str">
        <f t="shared" si="12"/>
        <v/>
      </c>
      <c r="BD31" s="59" t="str">
        <f t="shared" si="13"/>
        <v/>
      </c>
      <c r="BE31" s="34" t="str">
        <f>IF(AZ31="","",IF(AND($H31="",$I31=""),"Y",IF(AND($H31&lt;=#REF!,$I31&gt;=#REF!),"Y",IF(AND($H31&lt;=#REF!,$I31=""),"Y",IF(AND($H31="",$I31&gt;=#REF!),"Y","N")))))</f>
        <v/>
      </c>
      <c r="BF31" s="80" t="str">
        <f t="shared" si="7"/>
        <v/>
      </c>
    </row>
    <row r="32" spans="10:58">
      <c r="J32" s="34" t="str">
        <f t="shared" ca="1" si="8"/>
        <v/>
      </c>
      <c r="L32" s="80" t="str">
        <f t="shared" si="9"/>
        <v/>
      </c>
      <c r="R32" s="65" t="str">
        <f t="shared" si="0"/>
        <v/>
      </c>
      <c r="S32" s="16" t="str">
        <f t="shared" si="1"/>
        <v/>
      </c>
      <c r="X32" s="65" t="str">
        <f t="shared" si="2"/>
        <v/>
      </c>
      <c r="Y32" s="16" t="str">
        <f t="shared" si="3"/>
        <v/>
      </c>
      <c r="AD32" s="65" t="str">
        <f t="shared" si="10"/>
        <v/>
      </c>
      <c r="AE32" s="80" t="str">
        <f t="shared" si="11"/>
        <v/>
      </c>
      <c r="AN32" s="14"/>
      <c r="AO32" s="14"/>
      <c r="AS32" s="14"/>
      <c r="AT32" s="14"/>
      <c r="AX32" s="14"/>
      <c r="AY32" s="114"/>
      <c r="AZ32" s="101" t="str">
        <f t="shared" si="4"/>
        <v/>
      </c>
      <c r="BA32" s="59" t="str">
        <f t="shared" si="5"/>
        <v/>
      </c>
      <c r="BB32" s="59" t="str">
        <f t="shared" si="6"/>
        <v/>
      </c>
      <c r="BC32" s="59" t="str">
        <f t="shared" si="12"/>
        <v/>
      </c>
      <c r="BD32" s="59" t="str">
        <f t="shared" si="13"/>
        <v/>
      </c>
      <c r="BE32" s="34" t="str">
        <f>IF(AZ32="","",IF(AND($H32="",$I32=""),"Y",IF(AND($H32&lt;=#REF!,$I32&gt;=#REF!),"Y",IF(AND($H32&lt;=#REF!,$I32=""),"Y",IF(AND($H32="",$I32&gt;=#REF!),"Y","N")))))</f>
        <v/>
      </c>
      <c r="BF32" s="80" t="str">
        <f t="shared" si="7"/>
        <v/>
      </c>
    </row>
    <row r="33" spans="10:58">
      <c r="J33" s="34" t="str">
        <f t="shared" ca="1" si="8"/>
        <v/>
      </c>
      <c r="L33" s="80" t="str">
        <f t="shared" si="9"/>
        <v/>
      </c>
      <c r="R33" s="65" t="str">
        <f t="shared" si="0"/>
        <v/>
      </c>
      <c r="S33" s="16" t="str">
        <f t="shared" si="1"/>
        <v/>
      </c>
      <c r="X33" s="65" t="str">
        <f t="shared" si="2"/>
        <v/>
      </c>
      <c r="Y33" s="16" t="str">
        <f t="shared" si="3"/>
        <v/>
      </c>
      <c r="AD33" s="65" t="str">
        <f t="shared" si="10"/>
        <v/>
      </c>
      <c r="AE33" s="80" t="str">
        <f t="shared" si="11"/>
        <v/>
      </c>
      <c r="AN33" s="14"/>
      <c r="AO33" s="14"/>
      <c r="AS33" s="14"/>
      <c r="AT33" s="14"/>
      <c r="AX33" s="14"/>
      <c r="AY33" s="114"/>
      <c r="AZ33" s="101" t="str">
        <f t="shared" si="4"/>
        <v/>
      </c>
      <c r="BA33" s="59" t="str">
        <f t="shared" si="5"/>
        <v/>
      </c>
      <c r="BB33" s="59" t="str">
        <f t="shared" si="6"/>
        <v/>
      </c>
      <c r="BC33" s="59" t="str">
        <f t="shared" si="12"/>
        <v/>
      </c>
      <c r="BD33" s="59" t="str">
        <f t="shared" si="13"/>
        <v/>
      </c>
      <c r="BE33" s="34" t="str">
        <f>IF(AZ33="","",IF(AND($H33="",$I33=""),"Y",IF(AND($H33&lt;=#REF!,$I33&gt;=#REF!),"Y",IF(AND($H33&lt;=#REF!,$I33=""),"Y",IF(AND($H33="",$I33&gt;=#REF!),"Y","N")))))</f>
        <v/>
      </c>
      <c r="BF33" s="80" t="str">
        <f t="shared" si="7"/>
        <v/>
      </c>
    </row>
    <row r="34" spans="10:58">
      <c r="J34" s="34" t="str">
        <f t="shared" ca="1" si="8"/>
        <v/>
      </c>
      <c r="L34" s="80" t="str">
        <f t="shared" si="9"/>
        <v/>
      </c>
      <c r="R34" s="65" t="str">
        <f t="shared" si="0"/>
        <v/>
      </c>
      <c r="S34" s="16" t="str">
        <f t="shared" si="1"/>
        <v/>
      </c>
      <c r="X34" s="65" t="str">
        <f t="shared" si="2"/>
        <v/>
      </c>
      <c r="Y34" s="16" t="str">
        <f t="shared" si="3"/>
        <v/>
      </c>
      <c r="AD34" s="65" t="str">
        <f t="shared" si="10"/>
        <v/>
      </c>
      <c r="AE34" s="80" t="str">
        <f t="shared" si="11"/>
        <v/>
      </c>
      <c r="AN34" s="14"/>
      <c r="AO34" s="14"/>
      <c r="AS34" s="14"/>
      <c r="AT34" s="14"/>
      <c r="AX34" s="14"/>
      <c r="AY34" s="114"/>
      <c r="AZ34" s="101" t="str">
        <f t="shared" si="4"/>
        <v/>
      </c>
      <c r="BA34" s="59" t="str">
        <f t="shared" si="5"/>
        <v/>
      </c>
      <c r="BB34" s="59" t="str">
        <f t="shared" si="6"/>
        <v/>
      </c>
      <c r="BC34" s="59" t="str">
        <f t="shared" si="12"/>
        <v/>
      </c>
      <c r="BD34" s="59" t="str">
        <f t="shared" si="13"/>
        <v/>
      </c>
      <c r="BE34" s="34" t="str">
        <f>IF(AZ34="","",IF(AND($H34="",$I34=""),"Y",IF(AND($H34&lt;=#REF!,$I34&gt;=#REF!),"Y",IF(AND($H34&lt;=#REF!,$I34=""),"Y",IF(AND($H34="",$I34&gt;=#REF!),"Y","N")))))</f>
        <v/>
      </c>
      <c r="BF34" s="80" t="str">
        <f t="shared" si="7"/>
        <v/>
      </c>
    </row>
    <row r="35" spans="10:58">
      <c r="J35" s="34" t="str">
        <f t="shared" ca="1" si="8"/>
        <v/>
      </c>
      <c r="L35" s="80" t="str">
        <f t="shared" si="9"/>
        <v/>
      </c>
      <c r="R35" s="65" t="str">
        <f t="shared" si="0"/>
        <v/>
      </c>
      <c r="S35" s="16" t="str">
        <f t="shared" si="1"/>
        <v/>
      </c>
      <c r="X35" s="65" t="str">
        <f t="shared" si="2"/>
        <v/>
      </c>
      <c r="Y35" s="16" t="str">
        <f t="shared" si="3"/>
        <v/>
      </c>
      <c r="AD35" s="65" t="str">
        <f t="shared" si="10"/>
        <v/>
      </c>
      <c r="AE35" s="80" t="str">
        <f t="shared" si="11"/>
        <v/>
      </c>
      <c r="AN35" s="14"/>
      <c r="AO35" s="14"/>
      <c r="AS35" s="14"/>
      <c r="AT35" s="14"/>
      <c r="AX35" s="14"/>
      <c r="AY35" s="114"/>
      <c r="AZ35" s="101" t="str">
        <f t="shared" si="4"/>
        <v/>
      </c>
      <c r="BA35" s="59" t="str">
        <f t="shared" si="5"/>
        <v/>
      </c>
      <c r="BB35" s="59" t="str">
        <f t="shared" si="6"/>
        <v/>
      </c>
      <c r="BC35" s="59" t="str">
        <f t="shared" si="12"/>
        <v/>
      </c>
      <c r="BD35" s="59" t="str">
        <f t="shared" si="13"/>
        <v/>
      </c>
      <c r="BE35" s="34" t="str">
        <f>IF(AZ35="","",IF(AND($H35="",$I35=""),"Y",IF(AND($H35&lt;=#REF!,$I35&gt;=#REF!),"Y",IF(AND($H35&lt;=#REF!,$I35=""),"Y",IF(AND($H35="",$I35&gt;=#REF!),"Y","N")))))</f>
        <v/>
      </c>
      <c r="BF35" s="80" t="str">
        <f t="shared" si="7"/>
        <v/>
      </c>
    </row>
    <row r="36" spans="10:58">
      <c r="J36" s="34" t="str">
        <f t="shared" ca="1" si="8"/>
        <v/>
      </c>
      <c r="L36" s="80" t="str">
        <f t="shared" si="9"/>
        <v/>
      </c>
      <c r="R36" s="65" t="str">
        <f t="shared" si="0"/>
        <v/>
      </c>
      <c r="S36" s="16" t="str">
        <f t="shared" si="1"/>
        <v/>
      </c>
      <c r="X36" s="65" t="str">
        <f t="shared" si="2"/>
        <v/>
      </c>
      <c r="Y36" s="16" t="str">
        <f t="shared" si="3"/>
        <v/>
      </c>
      <c r="AD36" s="65" t="str">
        <f t="shared" si="10"/>
        <v/>
      </c>
      <c r="AE36" s="80" t="str">
        <f t="shared" si="11"/>
        <v/>
      </c>
      <c r="AN36" s="14"/>
      <c r="AO36" s="14"/>
      <c r="AS36" s="14"/>
      <c r="AT36" s="14"/>
      <c r="AX36" s="14"/>
      <c r="AY36" s="114"/>
      <c r="AZ36" s="101" t="str">
        <f t="shared" si="4"/>
        <v/>
      </c>
      <c r="BA36" s="59" t="str">
        <f t="shared" si="5"/>
        <v/>
      </c>
      <c r="BB36" s="59" t="str">
        <f t="shared" si="6"/>
        <v/>
      </c>
      <c r="BC36" s="59" t="str">
        <f t="shared" si="12"/>
        <v/>
      </c>
      <c r="BD36" s="59" t="str">
        <f t="shared" si="13"/>
        <v/>
      </c>
      <c r="BE36" s="34" t="str">
        <f>IF(AZ36="","",IF(AND($H36="",$I36=""),"Y",IF(AND($H36&lt;=#REF!,$I36&gt;=#REF!),"Y",IF(AND($H36&lt;=#REF!,$I36=""),"Y",IF(AND($H36="",$I36&gt;=#REF!),"Y","N")))))</f>
        <v/>
      </c>
      <c r="BF36" s="80" t="str">
        <f t="shared" si="7"/>
        <v/>
      </c>
    </row>
    <row r="37" spans="10:58">
      <c r="J37" s="34" t="str">
        <f t="shared" ca="1" si="8"/>
        <v/>
      </c>
      <c r="L37" s="80" t="str">
        <f t="shared" si="9"/>
        <v/>
      </c>
      <c r="R37" s="65" t="str">
        <f t="shared" si="0"/>
        <v/>
      </c>
      <c r="S37" s="16" t="str">
        <f t="shared" si="1"/>
        <v/>
      </c>
      <c r="X37" s="65" t="str">
        <f t="shared" si="2"/>
        <v/>
      </c>
      <c r="Y37" s="16" t="str">
        <f t="shared" si="3"/>
        <v/>
      </c>
      <c r="AD37" s="65" t="str">
        <f t="shared" si="10"/>
        <v/>
      </c>
      <c r="AE37" s="80" t="str">
        <f t="shared" si="11"/>
        <v/>
      </c>
      <c r="AN37" s="14"/>
      <c r="AO37" s="14"/>
      <c r="AS37" s="14"/>
      <c r="AT37" s="14"/>
      <c r="AX37" s="14"/>
      <c r="AY37" s="114"/>
      <c r="AZ37" s="101" t="str">
        <f t="shared" si="4"/>
        <v/>
      </c>
      <c r="BA37" s="59" t="str">
        <f t="shared" si="5"/>
        <v/>
      </c>
      <c r="BB37" s="59" t="str">
        <f t="shared" si="6"/>
        <v/>
      </c>
      <c r="BC37" s="59" t="str">
        <f t="shared" si="12"/>
        <v/>
      </c>
      <c r="BD37" s="59" t="str">
        <f t="shared" si="13"/>
        <v/>
      </c>
      <c r="BE37" s="34" t="str">
        <f>IF(AZ37="","",IF(AND($H37="",$I37=""),"Y",IF(AND($H37&lt;=#REF!,$I37&gt;=#REF!),"Y",IF(AND($H37&lt;=#REF!,$I37=""),"Y",IF(AND($H37="",$I37&gt;=#REF!),"Y","N")))))</f>
        <v/>
      </c>
      <c r="BF37" s="80" t="str">
        <f t="shared" si="7"/>
        <v/>
      </c>
    </row>
    <row r="38" spans="10:58">
      <c r="J38" s="34" t="str">
        <f t="shared" ca="1" si="8"/>
        <v/>
      </c>
      <c r="L38" s="80" t="str">
        <f t="shared" si="9"/>
        <v/>
      </c>
      <c r="R38" s="65" t="str">
        <f t="shared" si="0"/>
        <v/>
      </c>
      <c r="S38" s="16" t="str">
        <f t="shared" si="1"/>
        <v/>
      </c>
      <c r="X38" s="65" t="str">
        <f t="shared" si="2"/>
        <v/>
      </c>
      <c r="Y38" s="16" t="str">
        <f t="shared" si="3"/>
        <v/>
      </c>
      <c r="AD38" s="65" t="str">
        <f t="shared" si="10"/>
        <v/>
      </c>
      <c r="AE38" s="80" t="str">
        <f t="shared" si="11"/>
        <v/>
      </c>
      <c r="AN38" s="14"/>
      <c r="AO38" s="14"/>
      <c r="AS38" s="14"/>
      <c r="AT38" s="14"/>
      <c r="AX38" s="14"/>
      <c r="AY38" s="114"/>
      <c r="AZ38" s="101" t="str">
        <f t="shared" si="4"/>
        <v/>
      </c>
      <c r="BA38" s="59" t="str">
        <f t="shared" si="5"/>
        <v/>
      </c>
      <c r="BB38" s="59" t="str">
        <f t="shared" si="6"/>
        <v/>
      </c>
      <c r="BC38" s="59" t="str">
        <f t="shared" si="12"/>
        <v/>
      </c>
      <c r="BD38" s="59" t="str">
        <f t="shared" si="13"/>
        <v/>
      </c>
      <c r="BE38" s="34" t="str">
        <f>IF(AZ38="","",IF(AND($H38="",$I38=""),"Y",IF(AND($H38&lt;=#REF!,$I38&gt;=#REF!),"Y",IF(AND($H38&lt;=#REF!,$I38=""),"Y",IF(AND($H38="",$I38&gt;=#REF!),"Y","N")))))</f>
        <v/>
      </c>
      <c r="BF38" s="80" t="str">
        <f t="shared" si="7"/>
        <v/>
      </c>
    </row>
    <row r="39" spans="10:58">
      <c r="J39" s="34" t="str">
        <f t="shared" ca="1" si="8"/>
        <v/>
      </c>
      <c r="L39" s="80" t="str">
        <f t="shared" si="9"/>
        <v/>
      </c>
      <c r="R39" s="65" t="str">
        <f t="shared" si="0"/>
        <v/>
      </c>
      <c r="S39" s="16" t="str">
        <f t="shared" si="1"/>
        <v/>
      </c>
      <c r="X39" s="65" t="str">
        <f t="shared" si="2"/>
        <v/>
      </c>
      <c r="Y39" s="16" t="str">
        <f t="shared" si="3"/>
        <v/>
      </c>
      <c r="AD39" s="65" t="str">
        <f t="shared" si="10"/>
        <v/>
      </c>
      <c r="AE39" s="80" t="str">
        <f t="shared" si="11"/>
        <v/>
      </c>
      <c r="AN39" s="14"/>
      <c r="AO39" s="14"/>
      <c r="AS39" s="14"/>
      <c r="AT39" s="14"/>
      <c r="AX39" s="14"/>
      <c r="AY39" s="114"/>
      <c r="AZ39" s="101" t="str">
        <f t="shared" si="4"/>
        <v/>
      </c>
      <c r="BA39" s="59" t="str">
        <f t="shared" si="5"/>
        <v/>
      </c>
      <c r="BB39" s="59" t="str">
        <f t="shared" si="6"/>
        <v/>
      </c>
      <c r="BC39" s="59" t="str">
        <f t="shared" si="12"/>
        <v/>
      </c>
      <c r="BD39" s="59" t="str">
        <f t="shared" si="13"/>
        <v/>
      </c>
      <c r="BE39" s="34" t="str">
        <f>IF(AZ39="","",IF(AND($H39="",$I39=""),"Y",IF(AND($H39&lt;=#REF!,$I39&gt;=#REF!),"Y",IF(AND($H39&lt;=#REF!,$I39=""),"Y",IF(AND($H39="",$I39&gt;=#REF!),"Y","N")))))</f>
        <v/>
      </c>
      <c r="BF39" s="80" t="str">
        <f t="shared" si="7"/>
        <v/>
      </c>
    </row>
    <row r="40" spans="10:58">
      <c r="J40" s="34" t="str">
        <f t="shared" ca="1" si="8"/>
        <v/>
      </c>
      <c r="L40" s="80" t="str">
        <f t="shared" si="9"/>
        <v/>
      </c>
      <c r="R40" s="65" t="str">
        <f t="shared" si="0"/>
        <v/>
      </c>
      <c r="S40" s="16" t="str">
        <f t="shared" si="1"/>
        <v/>
      </c>
      <c r="X40" s="65" t="str">
        <f t="shared" si="2"/>
        <v/>
      </c>
      <c r="Y40" s="16" t="str">
        <f t="shared" si="3"/>
        <v/>
      </c>
      <c r="AD40" s="65" t="str">
        <f t="shared" si="10"/>
        <v/>
      </c>
      <c r="AE40" s="80" t="str">
        <f t="shared" si="11"/>
        <v/>
      </c>
      <c r="AN40" s="14"/>
      <c r="AO40" s="14"/>
      <c r="AS40" s="14"/>
      <c r="AT40" s="14"/>
      <c r="AX40" s="14"/>
      <c r="AY40" s="114"/>
      <c r="AZ40" s="101" t="str">
        <f t="shared" si="4"/>
        <v/>
      </c>
      <c r="BA40" s="59" t="str">
        <f t="shared" si="5"/>
        <v/>
      </c>
      <c r="BB40" s="59" t="str">
        <f t="shared" si="6"/>
        <v/>
      </c>
      <c r="BC40" s="59" t="str">
        <f t="shared" si="12"/>
        <v/>
      </c>
      <c r="BD40" s="59" t="str">
        <f t="shared" si="13"/>
        <v/>
      </c>
      <c r="BE40" s="34" t="str">
        <f>IF(AZ40="","",IF(AND($H40="",$I40=""),"Y",IF(AND($H40&lt;=#REF!,$I40&gt;=#REF!),"Y",IF(AND($H40&lt;=#REF!,$I40=""),"Y",IF(AND($H40="",$I40&gt;=#REF!),"Y","N")))))</f>
        <v/>
      </c>
      <c r="BF40" s="80" t="str">
        <f t="shared" si="7"/>
        <v/>
      </c>
    </row>
    <row r="41" spans="10:58">
      <c r="J41" s="34" t="str">
        <f t="shared" ca="1" si="8"/>
        <v/>
      </c>
      <c r="L41" s="80" t="str">
        <f t="shared" si="9"/>
        <v/>
      </c>
      <c r="R41" s="65" t="str">
        <f t="shared" si="0"/>
        <v/>
      </c>
      <c r="S41" s="16" t="str">
        <f t="shared" si="1"/>
        <v/>
      </c>
      <c r="X41" s="65" t="str">
        <f t="shared" si="2"/>
        <v/>
      </c>
      <c r="Y41" s="16" t="str">
        <f t="shared" si="3"/>
        <v/>
      </c>
      <c r="AD41" s="65" t="str">
        <f t="shared" si="10"/>
        <v/>
      </c>
      <c r="AE41" s="80" t="str">
        <f t="shared" si="11"/>
        <v/>
      </c>
      <c r="AN41" s="14"/>
      <c r="AO41" s="14"/>
      <c r="AS41" s="14"/>
      <c r="AT41" s="14"/>
      <c r="AX41" s="14"/>
      <c r="AY41" s="114"/>
      <c r="AZ41" s="101" t="str">
        <f t="shared" si="4"/>
        <v/>
      </c>
      <c r="BA41" s="59" t="str">
        <f t="shared" si="5"/>
        <v/>
      </c>
      <c r="BB41" s="59" t="str">
        <f t="shared" si="6"/>
        <v/>
      </c>
      <c r="BC41" s="59" t="str">
        <f t="shared" si="12"/>
        <v/>
      </c>
      <c r="BD41" s="59" t="str">
        <f t="shared" si="13"/>
        <v/>
      </c>
      <c r="BE41" s="34" t="str">
        <f>IF(AZ41="","",IF(AND($H41="",$I41=""),"Y",IF(AND($H41&lt;=#REF!,$I41&gt;=#REF!),"Y",IF(AND($H41&lt;=#REF!,$I41=""),"Y",IF(AND($H41="",$I41&gt;=#REF!),"Y","N")))))</f>
        <v/>
      </c>
      <c r="BF41" s="80" t="str">
        <f t="shared" si="7"/>
        <v/>
      </c>
    </row>
    <row r="42" spans="10:58">
      <c r="J42" s="34" t="str">
        <f t="shared" ca="1" si="8"/>
        <v/>
      </c>
      <c r="L42" s="80" t="str">
        <f t="shared" si="9"/>
        <v/>
      </c>
      <c r="R42" s="65" t="str">
        <f t="shared" si="0"/>
        <v/>
      </c>
      <c r="S42" s="16" t="str">
        <f t="shared" si="1"/>
        <v/>
      </c>
      <c r="X42" s="65" t="str">
        <f t="shared" si="2"/>
        <v/>
      </c>
      <c r="Y42" s="16" t="str">
        <f t="shared" si="3"/>
        <v/>
      </c>
      <c r="AD42" s="65" t="str">
        <f t="shared" si="10"/>
        <v/>
      </c>
      <c r="AE42" s="80" t="str">
        <f t="shared" si="11"/>
        <v/>
      </c>
      <c r="AN42" s="14"/>
      <c r="AO42" s="14"/>
      <c r="AS42" s="14"/>
      <c r="AT42" s="14"/>
      <c r="AX42" s="14"/>
      <c r="AY42" s="114"/>
      <c r="AZ42" s="101" t="str">
        <f t="shared" si="4"/>
        <v/>
      </c>
      <c r="BA42" s="59" t="str">
        <f t="shared" si="5"/>
        <v/>
      </c>
      <c r="BB42" s="59" t="str">
        <f t="shared" si="6"/>
        <v/>
      </c>
      <c r="BC42" s="59" t="str">
        <f t="shared" si="12"/>
        <v/>
      </c>
      <c r="BD42" s="59" t="str">
        <f t="shared" si="13"/>
        <v/>
      </c>
      <c r="BE42" s="34" t="str">
        <f>IF(AZ42="","",IF(AND($H42="",$I42=""),"Y",IF(AND($H42&lt;=#REF!,$I42&gt;=#REF!),"Y",IF(AND($H42&lt;=#REF!,$I42=""),"Y",IF(AND($H42="",$I42&gt;=#REF!),"Y","N")))))</f>
        <v/>
      </c>
      <c r="BF42" s="80" t="str">
        <f t="shared" si="7"/>
        <v/>
      </c>
    </row>
    <row r="43" spans="10:58">
      <c r="J43" s="34" t="str">
        <f t="shared" ca="1" si="8"/>
        <v/>
      </c>
      <c r="L43" s="80" t="str">
        <f t="shared" si="9"/>
        <v/>
      </c>
      <c r="R43" s="65" t="str">
        <f t="shared" si="0"/>
        <v/>
      </c>
      <c r="S43" s="16" t="str">
        <f t="shared" si="1"/>
        <v/>
      </c>
      <c r="X43" s="65" t="str">
        <f t="shared" si="2"/>
        <v/>
      </c>
      <c r="Y43" s="16" t="str">
        <f t="shared" si="3"/>
        <v/>
      </c>
      <c r="AD43" s="65" t="str">
        <f t="shared" si="10"/>
        <v/>
      </c>
      <c r="AE43" s="80" t="str">
        <f t="shared" si="11"/>
        <v/>
      </c>
      <c r="AN43" s="14"/>
      <c r="AO43" s="14"/>
      <c r="AS43" s="14"/>
      <c r="AT43" s="14"/>
      <c r="AX43" s="14"/>
      <c r="AY43" s="114"/>
      <c r="AZ43" s="101" t="str">
        <f t="shared" si="4"/>
        <v/>
      </c>
      <c r="BA43" s="59" t="str">
        <f t="shared" si="5"/>
        <v/>
      </c>
      <c r="BB43" s="59" t="str">
        <f t="shared" si="6"/>
        <v/>
      </c>
      <c r="BC43" s="59" t="str">
        <f t="shared" si="12"/>
        <v/>
      </c>
      <c r="BD43" s="59" t="str">
        <f t="shared" si="13"/>
        <v/>
      </c>
      <c r="BE43" s="34" t="str">
        <f>IF(AZ43="","",IF(AND($H43="",$I43=""),"Y",IF(AND($H43&lt;=#REF!,$I43&gt;=#REF!),"Y",IF(AND($H43&lt;=#REF!,$I43=""),"Y",IF(AND($H43="",$I43&gt;=#REF!),"Y","N")))))</f>
        <v/>
      </c>
      <c r="BF43" s="80" t="str">
        <f t="shared" si="7"/>
        <v/>
      </c>
    </row>
    <row r="44" spans="10:58">
      <c r="J44" s="34" t="str">
        <f t="shared" ca="1" si="8"/>
        <v/>
      </c>
      <c r="L44" s="80" t="str">
        <f t="shared" si="9"/>
        <v/>
      </c>
      <c r="R44" s="65" t="str">
        <f t="shared" si="0"/>
        <v/>
      </c>
      <c r="S44" s="16" t="str">
        <f t="shared" si="1"/>
        <v/>
      </c>
      <c r="X44" s="65" t="str">
        <f t="shared" si="2"/>
        <v/>
      </c>
      <c r="Y44" s="16" t="str">
        <f t="shared" si="3"/>
        <v/>
      </c>
      <c r="AD44" s="65" t="str">
        <f t="shared" si="10"/>
        <v/>
      </c>
      <c r="AE44" s="80" t="str">
        <f t="shared" si="11"/>
        <v/>
      </c>
      <c r="AN44" s="14"/>
      <c r="AO44" s="14"/>
      <c r="AS44" s="14"/>
      <c r="AT44" s="14"/>
      <c r="AX44" s="14"/>
      <c r="AY44" s="114"/>
      <c r="AZ44" s="101" t="str">
        <f t="shared" si="4"/>
        <v/>
      </c>
      <c r="BA44" s="59" t="str">
        <f t="shared" si="5"/>
        <v/>
      </c>
      <c r="BB44" s="59" t="str">
        <f t="shared" si="6"/>
        <v/>
      </c>
      <c r="BC44" s="59" t="str">
        <f t="shared" si="12"/>
        <v/>
      </c>
      <c r="BD44" s="59" t="str">
        <f t="shared" si="13"/>
        <v/>
      </c>
      <c r="BE44" s="34" t="str">
        <f>IF(AZ44="","",IF(AND($H44="",$I44=""),"Y",IF(AND($H44&lt;=#REF!,$I44&gt;=#REF!),"Y",IF(AND($H44&lt;=#REF!,$I44=""),"Y",IF(AND($H44="",$I44&gt;=#REF!),"Y","N")))))</f>
        <v/>
      </c>
      <c r="BF44" s="80" t="str">
        <f t="shared" si="7"/>
        <v/>
      </c>
    </row>
    <row r="45" spans="10:58">
      <c r="J45" s="34" t="str">
        <f t="shared" ca="1" si="8"/>
        <v/>
      </c>
      <c r="L45" s="80" t="str">
        <f t="shared" si="9"/>
        <v/>
      </c>
      <c r="R45" s="65" t="str">
        <f t="shared" si="0"/>
        <v/>
      </c>
      <c r="S45" s="16" t="str">
        <f t="shared" si="1"/>
        <v/>
      </c>
      <c r="X45" s="65" t="str">
        <f t="shared" si="2"/>
        <v/>
      </c>
      <c r="Y45" s="16" t="str">
        <f t="shared" si="3"/>
        <v/>
      </c>
      <c r="AD45" s="65" t="str">
        <f t="shared" si="10"/>
        <v/>
      </c>
      <c r="AE45" s="80" t="str">
        <f t="shared" si="11"/>
        <v/>
      </c>
      <c r="AN45" s="14"/>
      <c r="AO45" s="14"/>
      <c r="AS45" s="14"/>
      <c r="AT45" s="14"/>
      <c r="AX45" s="14"/>
      <c r="AY45" s="114"/>
      <c r="AZ45" s="101" t="str">
        <f t="shared" si="4"/>
        <v/>
      </c>
      <c r="BA45" s="59" t="str">
        <f t="shared" si="5"/>
        <v/>
      </c>
      <c r="BB45" s="59" t="str">
        <f t="shared" si="6"/>
        <v/>
      </c>
      <c r="BC45" s="59" t="str">
        <f t="shared" si="12"/>
        <v/>
      </c>
      <c r="BD45" s="59" t="str">
        <f t="shared" si="13"/>
        <v/>
      </c>
      <c r="BE45" s="34" t="str">
        <f>IF(AZ45="","",IF(AND($H45="",$I45=""),"Y",IF(AND($H45&lt;=#REF!,$I45&gt;=#REF!),"Y",IF(AND($H45&lt;=#REF!,$I45=""),"Y",IF(AND($H45="",$I45&gt;=#REF!),"Y","N")))))</f>
        <v/>
      </c>
      <c r="BF45" s="80" t="str">
        <f t="shared" si="7"/>
        <v/>
      </c>
    </row>
    <row r="46" spans="10:58">
      <c r="J46" s="34" t="str">
        <f t="shared" ca="1" si="8"/>
        <v/>
      </c>
      <c r="L46" s="80" t="str">
        <f t="shared" si="9"/>
        <v/>
      </c>
      <c r="R46" s="65" t="str">
        <f t="shared" si="0"/>
        <v/>
      </c>
      <c r="S46" s="16" t="str">
        <f t="shared" si="1"/>
        <v/>
      </c>
      <c r="X46" s="65" t="str">
        <f t="shared" si="2"/>
        <v/>
      </c>
      <c r="Y46" s="16" t="str">
        <f t="shared" si="3"/>
        <v/>
      </c>
      <c r="AD46" s="65" t="str">
        <f t="shared" si="10"/>
        <v/>
      </c>
      <c r="AE46" s="80" t="str">
        <f t="shared" si="11"/>
        <v/>
      </c>
      <c r="AN46" s="14"/>
      <c r="AO46" s="14"/>
      <c r="AS46" s="14"/>
      <c r="AT46" s="14"/>
      <c r="AX46" s="14"/>
      <c r="AY46" s="114"/>
      <c r="AZ46" s="101" t="str">
        <f t="shared" si="4"/>
        <v/>
      </c>
      <c r="BA46" s="59" t="str">
        <f t="shared" si="5"/>
        <v/>
      </c>
      <c r="BB46" s="59" t="str">
        <f t="shared" si="6"/>
        <v/>
      </c>
      <c r="BC46" s="59" t="str">
        <f t="shared" si="12"/>
        <v/>
      </c>
      <c r="BD46" s="59" t="str">
        <f t="shared" si="13"/>
        <v/>
      </c>
      <c r="BE46" s="34" t="str">
        <f>IF(AZ46="","",IF(AND($H46="",$I46=""),"Y",IF(AND($H46&lt;=#REF!,$I46&gt;=#REF!),"Y",IF(AND($H46&lt;=#REF!,$I46=""),"Y",IF(AND($H46="",$I46&gt;=#REF!),"Y","N")))))</f>
        <v/>
      </c>
      <c r="BF46" s="80" t="str">
        <f t="shared" si="7"/>
        <v/>
      </c>
    </row>
    <row r="47" spans="10:58">
      <c r="J47" s="34" t="str">
        <f t="shared" ca="1" si="8"/>
        <v/>
      </c>
      <c r="L47" s="80" t="str">
        <f t="shared" si="9"/>
        <v/>
      </c>
      <c r="R47" s="65" t="str">
        <f t="shared" si="0"/>
        <v/>
      </c>
      <c r="S47" s="16" t="str">
        <f t="shared" si="1"/>
        <v/>
      </c>
      <c r="X47" s="65" t="str">
        <f t="shared" si="2"/>
        <v/>
      </c>
      <c r="Y47" s="16" t="str">
        <f t="shared" si="3"/>
        <v/>
      </c>
      <c r="AD47" s="65" t="str">
        <f t="shared" si="10"/>
        <v/>
      </c>
      <c r="AE47" s="80" t="str">
        <f t="shared" si="11"/>
        <v/>
      </c>
      <c r="AN47" s="14"/>
      <c r="AO47" s="14"/>
      <c r="AS47" s="14"/>
      <c r="AT47" s="14"/>
      <c r="AX47" s="14"/>
      <c r="AY47" s="114"/>
      <c r="AZ47" s="101" t="str">
        <f t="shared" si="4"/>
        <v/>
      </c>
      <c r="BA47" s="59" t="str">
        <f t="shared" si="5"/>
        <v/>
      </c>
      <c r="BB47" s="59" t="str">
        <f t="shared" si="6"/>
        <v/>
      </c>
      <c r="BC47" s="59" t="str">
        <f t="shared" si="12"/>
        <v/>
      </c>
      <c r="BD47" s="59" t="str">
        <f t="shared" si="13"/>
        <v/>
      </c>
      <c r="BE47" s="34" t="str">
        <f>IF(AZ47="","",IF(AND($H47="",$I47=""),"Y",IF(AND($H47&lt;=#REF!,$I47&gt;=#REF!),"Y",IF(AND($H47&lt;=#REF!,$I47=""),"Y",IF(AND($H47="",$I47&gt;=#REF!),"Y","N")))))</f>
        <v/>
      </c>
      <c r="BF47" s="80" t="str">
        <f t="shared" si="7"/>
        <v/>
      </c>
    </row>
    <row r="48" spans="10:58">
      <c r="J48" s="34" t="str">
        <f t="shared" ca="1" si="8"/>
        <v/>
      </c>
      <c r="L48" s="80" t="str">
        <f t="shared" si="9"/>
        <v/>
      </c>
      <c r="R48" s="65" t="str">
        <f t="shared" si="0"/>
        <v/>
      </c>
      <c r="S48" s="16" t="str">
        <f t="shared" si="1"/>
        <v/>
      </c>
      <c r="X48" s="65" t="str">
        <f t="shared" si="2"/>
        <v/>
      </c>
      <c r="Y48" s="16" t="str">
        <f t="shared" si="3"/>
        <v/>
      </c>
      <c r="AD48" s="65" t="str">
        <f t="shared" si="10"/>
        <v/>
      </c>
      <c r="AE48" s="80" t="str">
        <f t="shared" si="11"/>
        <v/>
      </c>
      <c r="AN48" s="14"/>
      <c r="AO48" s="14"/>
      <c r="AS48" s="14"/>
      <c r="AT48" s="14"/>
      <c r="AX48" s="14"/>
      <c r="AY48" s="114"/>
      <c r="AZ48" s="101" t="str">
        <f t="shared" si="4"/>
        <v/>
      </c>
      <c r="BA48" s="59" t="str">
        <f t="shared" si="5"/>
        <v/>
      </c>
      <c r="BB48" s="59" t="str">
        <f t="shared" si="6"/>
        <v/>
      </c>
      <c r="BC48" s="59" t="str">
        <f t="shared" si="12"/>
        <v/>
      </c>
      <c r="BD48" s="59" t="str">
        <f t="shared" si="13"/>
        <v/>
      </c>
      <c r="BE48" s="34" t="str">
        <f>IF(AZ48="","",IF(AND($H48="",$I48=""),"Y",IF(AND($H48&lt;=#REF!,$I48&gt;=#REF!),"Y",IF(AND($H48&lt;=#REF!,$I48=""),"Y",IF(AND($H48="",$I48&gt;=#REF!),"Y","N")))))</f>
        <v/>
      </c>
      <c r="BF48" s="80" t="str">
        <f t="shared" si="7"/>
        <v/>
      </c>
    </row>
    <row r="49" spans="10:58">
      <c r="J49" s="34" t="str">
        <f t="shared" ca="1" si="8"/>
        <v/>
      </c>
      <c r="L49" s="80" t="str">
        <f t="shared" si="9"/>
        <v/>
      </c>
      <c r="R49" s="65" t="str">
        <f t="shared" si="0"/>
        <v/>
      </c>
      <c r="S49" s="16" t="str">
        <f t="shared" si="1"/>
        <v/>
      </c>
      <c r="X49" s="65" t="str">
        <f t="shared" si="2"/>
        <v/>
      </c>
      <c r="Y49" s="16" t="str">
        <f t="shared" si="3"/>
        <v/>
      </c>
      <c r="AD49" s="65" t="str">
        <f t="shared" si="10"/>
        <v/>
      </c>
      <c r="AE49" s="80" t="str">
        <f t="shared" si="11"/>
        <v/>
      </c>
      <c r="AN49" s="14"/>
      <c r="AO49" s="14"/>
      <c r="AS49" s="14"/>
      <c r="AT49" s="14"/>
      <c r="AX49" s="14"/>
      <c r="AY49" s="114"/>
      <c r="AZ49" s="101" t="str">
        <f t="shared" si="4"/>
        <v/>
      </c>
      <c r="BA49" s="59" t="str">
        <f t="shared" si="5"/>
        <v/>
      </c>
      <c r="BB49" s="59" t="str">
        <f t="shared" si="6"/>
        <v/>
      </c>
      <c r="BC49" s="59" t="str">
        <f t="shared" si="12"/>
        <v/>
      </c>
      <c r="BD49" s="59" t="str">
        <f t="shared" si="13"/>
        <v/>
      </c>
      <c r="BE49" s="34" t="str">
        <f>IF(AZ49="","",IF(AND($H49="",$I49=""),"Y",IF(AND($H49&lt;=#REF!,$I49&gt;=#REF!),"Y",IF(AND($H49&lt;=#REF!,$I49=""),"Y",IF(AND($H49="",$I49&gt;=#REF!),"Y","N")))))</f>
        <v/>
      </c>
      <c r="BF49" s="80" t="str">
        <f t="shared" si="7"/>
        <v/>
      </c>
    </row>
    <row r="50" spans="10:58">
      <c r="J50" s="34" t="str">
        <f t="shared" ca="1" si="8"/>
        <v/>
      </c>
      <c r="L50" s="80" t="str">
        <f t="shared" si="9"/>
        <v/>
      </c>
      <c r="R50" s="65" t="str">
        <f t="shared" si="0"/>
        <v/>
      </c>
      <c r="S50" s="16" t="str">
        <f t="shared" si="1"/>
        <v/>
      </c>
      <c r="X50" s="65" t="str">
        <f t="shared" si="2"/>
        <v/>
      </c>
      <c r="Y50" s="16" t="str">
        <f t="shared" si="3"/>
        <v/>
      </c>
      <c r="AD50" s="65" t="str">
        <f t="shared" si="10"/>
        <v/>
      </c>
      <c r="AE50" s="80" t="str">
        <f t="shared" si="11"/>
        <v/>
      </c>
      <c r="AN50" s="14"/>
      <c r="AO50" s="14"/>
      <c r="AS50" s="14"/>
      <c r="AT50" s="14"/>
      <c r="AX50" s="14"/>
      <c r="AY50" s="114"/>
      <c r="AZ50" s="101" t="str">
        <f t="shared" si="4"/>
        <v/>
      </c>
      <c r="BA50" s="59" t="str">
        <f t="shared" si="5"/>
        <v/>
      </c>
      <c r="BB50" s="59" t="str">
        <f t="shared" si="6"/>
        <v/>
      </c>
      <c r="BC50" s="59" t="str">
        <f t="shared" si="12"/>
        <v/>
      </c>
      <c r="BD50" s="59" t="str">
        <f t="shared" si="13"/>
        <v/>
      </c>
      <c r="BE50" s="34" t="str">
        <f>IF(AZ50="","",IF(AND($H50="",$I50=""),"Y",IF(AND($H50&lt;=#REF!,$I50&gt;=#REF!),"Y",IF(AND($H50&lt;=#REF!,$I50=""),"Y",IF(AND($H50="",$I50&gt;=#REF!),"Y","N")))))</f>
        <v/>
      </c>
      <c r="BF50" s="80" t="str">
        <f t="shared" si="7"/>
        <v/>
      </c>
    </row>
    <row r="51" spans="10:58">
      <c r="J51" s="34" t="str">
        <f t="shared" ca="1" si="8"/>
        <v/>
      </c>
      <c r="L51" s="80" t="str">
        <f t="shared" si="9"/>
        <v/>
      </c>
      <c r="R51" s="65" t="str">
        <f t="shared" si="0"/>
        <v/>
      </c>
      <c r="S51" s="16" t="str">
        <f t="shared" si="1"/>
        <v/>
      </c>
      <c r="X51" s="65" t="str">
        <f t="shared" si="2"/>
        <v/>
      </c>
      <c r="Y51" s="16" t="str">
        <f t="shared" si="3"/>
        <v/>
      </c>
      <c r="AD51" s="65" t="str">
        <f t="shared" si="10"/>
        <v/>
      </c>
      <c r="AE51" s="80" t="str">
        <f t="shared" si="11"/>
        <v/>
      </c>
      <c r="AN51" s="14"/>
      <c r="AO51" s="14"/>
      <c r="AS51" s="14"/>
      <c r="AT51" s="14"/>
      <c r="AX51" s="14"/>
      <c r="AY51" s="114"/>
      <c r="AZ51" s="101" t="str">
        <f t="shared" si="4"/>
        <v/>
      </c>
      <c r="BA51" s="59" t="str">
        <f t="shared" si="5"/>
        <v/>
      </c>
      <c r="BB51" s="59" t="str">
        <f t="shared" si="6"/>
        <v/>
      </c>
      <c r="BC51" s="59" t="str">
        <f t="shared" si="12"/>
        <v/>
      </c>
      <c r="BD51" s="59" t="str">
        <f t="shared" si="13"/>
        <v/>
      </c>
      <c r="BE51" s="34" t="str">
        <f>IF(AZ51="","",IF(AND($H51="",$I51=""),"Y",IF(AND($H51&lt;=#REF!,$I51&gt;=#REF!),"Y",IF(AND($H51&lt;=#REF!,$I51=""),"Y",IF(AND($H51="",$I51&gt;=#REF!),"Y","N")))))</f>
        <v/>
      </c>
      <c r="BF51" s="80" t="str">
        <f t="shared" si="7"/>
        <v/>
      </c>
    </row>
    <row r="52" spans="10:58">
      <c r="J52" s="34" t="str">
        <f t="shared" ca="1" si="8"/>
        <v/>
      </c>
      <c r="L52" s="80" t="str">
        <f t="shared" si="9"/>
        <v/>
      </c>
      <c r="R52" s="65" t="str">
        <f t="shared" si="0"/>
        <v/>
      </c>
      <c r="S52" s="16" t="str">
        <f t="shared" si="1"/>
        <v/>
      </c>
      <c r="X52" s="65" t="str">
        <f t="shared" si="2"/>
        <v/>
      </c>
      <c r="Y52" s="16" t="str">
        <f t="shared" si="3"/>
        <v/>
      </c>
      <c r="AD52" s="65" t="str">
        <f t="shared" si="10"/>
        <v/>
      </c>
      <c r="AE52" s="80" t="str">
        <f t="shared" si="11"/>
        <v/>
      </c>
      <c r="AN52" s="14"/>
      <c r="AO52" s="14"/>
      <c r="AS52" s="14"/>
      <c r="AT52" s="14"/>
      <c r="AX52" s="14"/>
      <c r="AY52" s="114"/>
      <c r="AZ52" s="101" t="str">
        <f t="shared" si="4"/>
        <v/>
      </c>
      <c r="BA52" s="59" t="str">
        <f t="shared" si="5"/>
        <v/>
      </c>
      <c r="BB52" s="59" t="str">
        <f t="shared" si="6"/>
        <v/>
      </c>
      <c r="BC52" s="59" t="str">
        <f t="shared" si="12"/>
        <v/>
      </c>
      <c r="BD52" s="59" t="str">
        <f t="shared" si="13"/>
        <v/>
      </c>
      <c r="BE52" s="34" t="str">
        <f>IF(AZ52="","",IF(AND($H52="",$I52=""),"Y",IF(AND($H52&lt;=#REF!,$I52&gt;=#REF!),"Y",IF(AND($H52&lt;=#REF!,$I52=""),"Y",IF(AND($H52="",$I52&gt;=#REF!),"Y","N")))))</f>
        <v/>
      </c>
      <c r="BF52" s="80" t="str">
        <f t="shared" si="7"/>
        <v/>
      </c>
    </row>
    <row r="53" spans="10:58">
      <c r="J53" s="34" t="str">
        <f t="shared" ca="1" si="8"/>
        <v/>
      </c>
      <c r="L53" s="80" t="str">
        <f t="shared" si="9"/>
        <v/>
      </c>
      <c r="R53" s="65" t="str">
        <f t="shared" si="0"/>
        <v/>
      </c>
      <c r="S53" s="16" t="str">
        <f t="shared" si="1"/>
        <v/>
      </c>
      <c r="X53" s="65" t="str">
        <f t="shared" si="2"/>
        <v/>
      </c>
      <c r="Y53" s="16" t="str">
        <f t="shared" si="3"/>
        <v/>
      </c>
      <c r="AD53" s="65" t="str">
        <f t="shared" si="10"/>
        <v/>
      </c>
      <c r="AE53" s="80" t="str">
        <f t="shared" si="11"/>
        <v/>
      </c>
      <c r="AN53" s="14"/>
      <c r="AO53" s="14"/>
      <c r="AS53" s="14"/>
      <c r="AT53" s="14"/>
      <c r="AX53" s="14"/>
      <c r="AY53" s="114"/>
      <c r="AZ53" s="101" t="str">
        <f t="shared" si="4"/>
        <v/>
      </c>
      <c r="BA53" s="59" t="str">
        <f t="shared" si="5"/>
        <v/>
      </c>
      <c r="BB53" s="59" t="str">
        <f t="shared" si="6"/>
        <v/>
      </c>
      <c r="BC53" s="59" t="str">
        <f t="shared" si="12"/>
        <v/>
      </c>
      <c r="BD53" s="59" t="str">
        <f t="shared" si="13"/>
        <v/>
      </c>
      <c r="BE53" s="34" t="str">
        <f>IF(AZ53="","",IF(AND($H53="",$I53=""),"Y",IF(AND($H53&lt;=#REF!,$I53&gt;=#REF!),"Y",IF(AND($H53&lt;=#REF!,$I53=""),"Y",IF(AND($H53="",$I53&gt;=#REF!),"Y","N")))))</f>
        <v/>
      </c>
      <c r="BF53" s="80" t="str">
        <f t="shared" si="7"/>
        <v/>
      </c>
    </row>
    <row r="54" spans="10:58">
      <c r="J54" s="34" t="str">
        <f t="shared" ca="1" si="8"/>
        <v/>
      </c>
      <c r="L54" s="80" t="str">
        <f t="shared" si="9"/>
        <v/>
      </c>
      <c r="R54" s="65" t="str">
        <f t="shared" si="0"/>
        <v/>
      </c>
      <c r="S54" s="16" t="str">
        <f t="shared" si="1"/>
        <v/>
      </c>
      <c r="X54" s="65" t="str">
        <f t="shared" si="2"/>
        <v/>
      </c>
      <c r="Y54" s="16" t="str">
        <f t="shared" si="3"/>
        <v/>
      </c>
      <c r="AD54" s="65" t="str">
        <f t="shared" si="10"/>
        <v/>
      </c>
      <c r="AE54" s="80" t="str">
        <f t="shared" si="11"/>
        <v/>
      </c>
      <c r="AN54" s="14"/>
      <c r="AO54" s="14"/>
      <c r="AS54" s="14"/>
      <c r="AT54" s="14"/>
      <c r="AX54" s="14"/>
      <c r="AY54" s="114"/>
      <c r="AZ54" s="101" t="str">
        <f t="shared" si="4"/>
        <v/>
      </c>
      <c r="BA54" s="59" t="str">
        <f t="shared" si="5"/>
        <v/>
      </c>
      <c r="BB54" s="59" t="str">
        <f t="shared" si="6"/>
        <v/>
      </c>
      <c r="BC54" s="59" t="str">
        <f t="shared" si="12"/>
        <v/>
      </c>
      <c r="BD54" s="59" t="str">
        <f t="shared" si="13"/>
        <v/>
      </c>
      <c r="BE54" s="34" t="str">
        <f>IF(AZ54="","",IF(AND($H54="",$I54=""),"Y",IF(AND($H54&lt;=#REF!,$I54&gt;=#REF!),"Y",IF(AND($H54&lt;=#REF!,$I54=""),"Y",IF(AND($H54="",$I54&gt;=#REF!),"Y","N")))))</f>
        <v/>
      </c>
      <c r="BF54" s="80" t="str">
        <f t="shared" si="7"/>
        <v/>
      </c>
    </row>
    <row r="55" spans="10:58">
      <c r="J55" s="34" t="str">
        <f t="shared" ca="1" si="8"/>
        <v/>
      </c>
      <c r="L55" s="80" t="str">
        <f t="shared" si="9"/>
        <v/>
      </c>
      <c r="R55" s="65" t="str">
        <f t="shared" si="0"/>
        <v/>
      </c>
      <c r="S55" s="16" t="str">
        <f t="shared" si="1"/>
        <v/>
      </c>
      <c r="X55" s="65" t="str">
        <f t="shared" si="2"/>
        <v/>
      </c>
      <c r="Y55" s="16" t="str">
        <f t="shared" si="3"/>
        <v/>
      </c>
      <c r="AD55" s="65" t="str">
        <f t="shared" si="10"/>
        <v/>
      </c>
      <c r="AE55" s="80" t="str">
        <f t="shared" si="11"/>
        <v/>
      </c>
      <c r="AN55" s="14"/>
      <c r="AO55" s="14"/>
      <c r="AS55" s="14"/>
      <c r="AT55" s="14"/>
      <c r="AX55" s="14"/>
      <c r="AY55" s="114"/>
      <c r="AZ55" s="101" t="str">
        <f t="shared" si="4"/>
        <v/>
      </c>
      <c r="BA55" s="59" t="str">
        <f t="shared" si="5"/>
        <v/>
      </c>
      <c r="BB55" s="59" t="str">
        <f t="shared" si="6"/>
        <v/>
      </c>
      <c r="BC55" s="59" t="str">
        <f t="shared" si="12"/>
        <v/>
      </c>
      <c r="BD55" s="59" t="str">
        <f t="shared" si="13"/>
        <v/>
      </c>
      <c r="BE55" s="34" t="str">
        <f>IF(AZ55="","",IF(AND($H55="",$I55=""),"Y",IF(AND($H55&lt;=#REF!,$I55&gt;=#REF!),"Y",IF(AND($H55&lt;=#REF!,$I55=""),"Y",IF(AND($H55="",$I55&gt;=#REF!),"Y","N")))))</f>
        <v/>
      </c>
      <c r="BF55" s="80" t="str">
        <f t="shared" si="7"/>
        <v/>
      </c>
    </row>
    <row r="56" spans="10:58">
      <c r="J56" s="34" t="str">
        <f t="shared" ca="1" si="8"/>
        <v/>
      </c>
      <c r="L56" s="80" t="str">
        <f t="shared" si="9"/>
        <v/>
      </c>
      <c r="R56" s="65" t="str">
        <f t="shared" si="0"/>
        <v/>
      </c>
      <c r="S56" s="16" t="str">
        <f t="shared" si="1"/>
        <v/>
      </c>
      <c r="X56" s="65" t="str">
        <f t="shared" si="2"/>
        <v/>
      </c>
      <c r="Y56" s="16" t="str">
        <f t="shared" si="3"/>
        <v/>
      </c>
      <c r="AD56" s="65" t="str">
        <f t="shared" si="10"/>
        <v/>
      </c>
      <c r="AE56" s="80" t="str">
        <f t="shared" si="11"/>
        <v/>
      </c>
      <c r="AN56" s="14"/>
      <c r="AO56" s="14"/>
      <c r="AS56" s="14"/>
      <c r="AT56" s="14"/>
      <c r="AX56" s="14"/>
      <c r="AY56" s="114"/>
      <c r="AZ56" s="101" t="str">
        <f t="shared" si="4"/>
        <v/>
      </c>
      <c r="BA56" s="59" t="str">
        <f t="shared" si="5"/>
        <v/>
      </c>
      <c r="BB56" s="59" t="str">
        <f t="shared" si="6"/>
        <v/>
      </c>
      <c r="BC56" s="59" t="str">
        <f t="shared" si="12"/>
        <v/>
      </c>
      <c r="BD56" s="59" t="str">
        <f t="shared" si="13"/>
        <v/>
      </c>
      <c r="BE56" s="34" t="str">
        <f>IF(AZ56="","",IF(AND($H56="",$I56=""),"Y",IF(AND($H56&lt;=#REF!,$I56&gt;=#REF!),"Y",IF(AND($H56&lt;=#REF!,$I56=""),"Y",IF(AND($H56="",$I56&gt;=#REF!),"Y","N")))))</f>
        <v/>
      </c>
      <c r="BF56" s="80" t="str">
        <f t="shared" si="7"/>
        <v/>
      </c>
    </row>
    <row r="57" spans="10:58">
      <c r="J57" s="34" t="str">
        <f t="shared" ca="1" si="8"/>
        <v/>
      </c>
      <c r="L57" s="80" t="str">
        <f t="shared" si="9"/>
        <v/>
      </c>
      <c r="R57" s="65" t="str">
        <f t="shared" si="0"/>
        <v/>
      </c>
      <c r="S57" s="16" t="str">
        <f t="shared" si="1"/>
        <v/>
      </c>
      <c r="X57" s="65" t="str">
        <f t="shared" si="2"/>
        <v/>
      </c>
      <c r="Y57" s="16" t="str">
        <f t="shared" si="3"/>
        <v/>
      </c>
      <c r="AD57" s="65" t="str">
        <f t="shared" si="10"/>
        <v/>
      </c>
      <c r="AE57" s="80" t="str">
        <f t="shared" si="11"/>
        <v/>
      </c>
      <c r="AN57" s="14"/>
      <c r="AO57" s="14"/>
      <c r="AS57" s="14"/>
      <c r="AT57" s="14"/>
      <c r="AX57" s="14"/>
      <c r="AY57" s="114"/>
      <c r="AZ57" s="101" t="str">
        <f t="shared" si="4"/>
        <v/>
      </c>
      <c r="BA57" s="59" t="str">
        <f t="shared" si="5"/>
        <v/>
      </c>
      <c r="BB57" s="59" t="str">
        <f t="shared" si="6"/>
        <v/>
      </c>
      <c r="BC57" s="59" t="str">
        <f t="shared" si="12"/>
        <v/>
      </c>
      <c r="BD57" s="59" t="str">
        <f t="shared" si="13"/>
        <v/>
      </c>
      <c r="BE57" s="34" t="str">
        <f>IF(AZ57="","",IF(AND($H57="",$I57=""),"Y",IF(AND($H57&lt;=#REF!,$I57&gt;=#REF!),"Y",IF(AND($H57&lt;=#REF!,$I57=""),"Y",IF(AND($H57="",$I57&gt;=#REF!),"Y","N")))))</f>
        <v/>
      </c>
      <c r="BF57" s="80" t="str">
        <f t="shared" si="7"/>
        <v/>
      </c>
    </row>
    <row r="58" spans="10:58">
      <c r="J58" s="34" t="str">
        <f t="shared" ca="1" si="8"/>
        <v/>
      </c>
      <c r="L58" s="80" t="str">
        <f t="shared" si="9"/>
        <v/>
      </c>
      <c r="R58" s="65" t="str">
        <f t="shared" si="0"/>
        <v/>
      </c>
      <c r="S58" s="16" t="str">
        <f t="shared" si="1"/>
        <v/>
      </c>
      <c r="X58" s="65" t="str">
        <f t="shared" si="2"/>
        <v/>
      </c>
      <c r="Y58" s="16" t="str">
        <f t="shared" si="3"/>
        <v/>
      </c>
      <c r="AD58" s="65" t="str">
        <f t="shared" si="10"/>
        <v/>
      </c>
      <c r="AE58" s="80" t="str">
        <f t="shared" si="11"/>
        <v/>
      </c>
      <c r="AN58" s="14"/>
      <c r="AO58" s="14"/>
      <c r="AS58" s="14"/>
      <c r="AT58" s="14"/>
      <c r="AX58" s="14"/>
      <c r="AY58" s="114"/>
      <c r="AZ58" s="101" t="str">
        <f t="shared" si="4"/>
        <v/>
      </c>
      <c r="BA58" s="59" t="str">
        <f t="shared" si="5"/>
        <v/>
      </c>
      <c r="BB58" s="59" t="str">
        <f t="shared" si="6"/>
        <v/>
      </c>
      <c r="BC58" s="59" t="str">
        <f t="shared" si="12"/>
        <v/>
      </c>
      <c r="BD58" s="59" t="str">
        <f t="shared" si="13"/>
        <v/>
      </c>
      <c r="BE58" s="34" t="str">
        <f>IF(AZ58="","",IF(AND($H58="",$I58=""),"Y",IF(AND($H58&lt;=#REF!,$I58&gt;=#REF!),"Y",IF(AND($H58&lt;=#REF!,$I58=""),"Y",IF(AND($H58="",$I58&gt;=#REF!),"Y","N")))))</f>
        <v/>
      </c>
      <c r="BF58" s="80" t="str">
        <f t="shared" si="7"/>
        <v/>
      </c>
    </row>
    <row r="59" spans="10:58">
      <c r="J59" s="34" t="str">
        <f t="shared" ca="1" si="8"/>
        <v/>
      </c>
      <c r="L59" s="80" t="str">
        <f t="shared" si="9"/>
        <v/>
      </c>
      <c r="R59" s="65" t="str">
        <f t="shared" si="0"/>
        <v/>
      </c>
      <c r="S59" s="16" t="str">
        <f t="shared" si="1"/>
        <v/>
      </c>
      <c r="X59" s="65" t="str">
        <f t="shared" si="2"/>
        <v/>
      </c>
      <c r="Y59" s="16" t="str">
        <f t="shared" si="3"/>
        <v/>
      </c>
      <c r="AD59" s="65" t="str">
        <f t="shared" si="10"/>
        <v/>
      </c>
      <c r="AE59" s="80" t="str">
        <f t="shared" si="11"/>
        <v/>
      </c>
      <c r="AN59" s="14"/>
      <c r="AO59" s="14"/>
      <c r="AS59" s="14"/>
      <c r="AT59" s="14"/>
      <c r="AX59" s="14"/>
      <c r="AY59" s="114"/>
      <c r="AZ59" s="101" t="str">
        <f t="shared" si="4"/>
        <v/>
      </c>
      <c r="BA59" s="59" t="str">
        <f t="shared" si="5"/>
        <v/>
      </c>
      <c r="BB59" s="59" t="str">
        <f t="shared" si="6"/>
        <v/>
      </c>
      <c r="BC59" s="59" t="str">
        <f t="shared" si="12"/>
        <v/>
      </c>
      <c r="BD59" s="59" t="str">
        <f t="shared" si="13"/>
        <v/>
      </c>
      <c r="BE59" s="34" t="str">
        <f>IF(AZ59="","",IF(AND($H59="",$I59=""),"Y",IF(AND($H59&lt;=#REF!,$I59&gt;=#REF!),"Y",IF(AND($H59&lt;=#REF!,$I59=""),"Y",IF(AND($H59="",$I59&gt;=#REF!),"Y","N")))))</f>
        <v/>
      </c>
      <c r="BF59" s="80" t="str">
        <f t="shared" si="7"/>
        <v/>
      </c>
    </row>
    <row r="60" spans="10:58">
      <c r="J60" s="34" t="str">
        <f t="shared" ca="1" si="8"/>
        <v/>
      </c>
      <c r="L60" s="80" t="str">
        <f t="shared" si="9"/>
        <v/>
      </c>
      <c r="R60" s="65" t="str">
        <f t="shared" si="0"/>
        <v/>
      </c>
      <c r="S60" s="16" t="str">
        <f t="shared" si="1"/>
        <v/>
      </c>
      <c r="X60" s="65" t="str">
        <f t="shared" si="2"/>
        <v/>
      </c>
      <c r="Y60" s="16" t="str">
        <f t="shared" si="3"/>
        <v/>
      </c>
      <c r="AD60" s="65" t="str">
        <f t="shared" si="10"/>
        <v/>
      </c>
      <c r="AE60" s="80" t="str">
        <f t="shared" si="11"/>
        <v/>
      </c>
      <c r="AN60" s="14"/>
      <c r="AO60" s="14"/>
      <c r="AS60" s="14"/>
      <c r="AT60" s="14"/>
      <c r="AX60" s="14"/>
      <c r="AY60" s="114"/>
      <c r="AZ60" s="101" t="str">
        <f t="shared" si="4"/>
        <v/>
      </c>
      <c r="BA60" s="59" t="str">
        <f t="shared" si="5"/>
        <v/>
      </c>
      <c r="BB60" s="59" t="str">
        <f t="shared" si="6"/>
        <v/>
      </c>
      <c r="BC60" s="59" t="str">
        <f t="shared" si="12"/>
        <v/>
      </c>
      <c r="BD60" s="59" t="str">
        <f t="shared" si="13"/>
        <v/>
      </c>
      <c r="BE60" s="34" t="str">
        <f>IF(AZ60="","",IF(AND($H60="",$I60=""),"Y",IF(AND($H60&lt;=#REF!,$I60&gt;=#REF!),"Y",IF(AND($H60&lt;=#REF!,$I60=""),"Y",IF(AND($H60="",$I60&gt;=#REF!),"Y","N")))))</f>
        <v/>
      </c>
      <c r="BF60" s="80" t="str">
        <f t="shared" si="7"/>
        <v/>
      </c>
    </row>
    <row r="61" spans="10:58">
      <c r="J61" s="34" t="str">
        <f t="shared" ca="1" si="8"/>
        <v/>
      </c>
      <c r="L61" s="80" t="str">
        <f t="shared" si="9"/>
        <v/>
      </c>
      <c r="R61" s="65" t="str">
        <f t="shared" si="0"/>
        <v/>
      </c>
      <c r="S61" s="16" t="str">
        <f t="shared" si="1"/>
        <v/>
      </c>
      <c r="X61" s="65" t="str">
        <f t="shared" si="2"/>
        <v/>
      </c>
      <c r="Y61" s="16" t="str">
        <f t="shared" si="3"/>
        <v/>
      </c>
      <c r="AD61" s="65" t="str">
        <f t="shared" si="10"/>
        <v/>
      </c>
      <c r="AE61" s="80" t="str">
        <f t="shared" si="11"/>
        <v/>
      </c>
      <c r="AN61" s="14"/>
      <c r="AO61" s="14"/>
      <c r="AS61" s="14"/>
      <c r="AT61" s="14"/>
      <c r="AX61" s="14"/>
      <c r="AY61" s="114"/>
      <c r="AZ61" s="101" t="str">
        <f t="shared" si="4"/>
        <v/>
      </c>
      <c r="BA61" s="59" t="str">
        <f t="shared" si="5"/>
        <v/>
      </c>
      <c r="BB61" s="59" t="str">
        <f t="shared" si="6"/>
        <v/>
      </c>
      <c r="BC61" s="59" t="str">
        <f t="shared" si="12"/>
        <v/>
      </c>
      <c r="BD61" s="59" t="str">
        <f t="shared" si="13"/>
        <v/>
      </c>
      <c r="BE61" s="34" t="str">
        <f>IF(AZ61="","",IF(AND($H61="",$I61=""),"Y",IF(AND($H61&lt;=#REF!,$I61&gt;=#REF!),"Y",IF(AND($H61&lt;=#REF!,$I61=""),"Y",IF(AND($H61="",$I61&gt;=#REF!),"Y","N")))))</f>
        <v/>
      </c>
      <c r="BF61" s="80" t="str">
        <f t="shared" si="7"/>
        <v/>
      </c>
    </row>
    <row r="62" spans="10:58">
      <c r="J62" s="34" t="str">
        <f t="shared" ca="1" si="8"/>
        <v/>
      </c>
      <c r="L62" s="80" t="str">
        <f t="shared" si="9"/>
        <v/>
      </c>
      <c r="R62" s="65" t="str">
        <f t="shared" si="0"/>
        <v/>
      </c>
      <c r="S62" s="16" t="str">
        <f t="shared" si="1"/>
        <v/>
      </c>
      <c r="X62" s="65" t="str">
        <f t="shared" si="2"/>
        <v/>
      </c>
      <c r="Y62" s="16" t="str">
        <f t="shared" si="3"/>
        <v/>
      </c>
      <c r="AD62" s="65" t="str">
        <f t="shared" si="10"/>
        <v/>
      </c>
      <c r="AE62" s="80" t="str">
        <f t="shared" si="11"/>
        <v/>
      </c>
      <c r="AN62" s="14"/>
      <c r="AO62" s="14"/>
      <c r="AS62" s="14"/>
      <c r="AT62" s="14"/>
      <c r="AX62" s="14"/>
      <c r="AY62" s="114"/>
      <c r="AZ62" s="101" t="str">
        <f t="shared" si="4"/>
        <v/>
      </c>
      <c r="BA62" s="59" t="str">
        <f t="shared" si="5"/>
        <v/>
      </c>
      <c r="BB62" s="59" t="str">
        <f t="shared" si="6"/>
        <v/>
      </c>
      <c r="BC62" s="59" t="str">
        <f t="shared" si="12"/>
        <v/>
      </c>
      <c r="BD62" s="59" t="str">
        <f t="shared" si="13"/>
        <v/>
      </c>
      <c r="BE62" s="34" t="str">
        <f>IF(AZ62="","",IF(AND($H62="",$I62=""),"Y",IF(AND($H62&lt;=#REF!,$I62&gt;=#REF!),"Y",IF(AND($H62&lt;=#REF!,$I62=""),"Y",IF(AND($H62="",$I62&gt;=#REF!),"Y","N")))))</f>
        <v/>
      </c>
      <c r="BF62" s="80" t="str">
        <f t="shared" si="7"/>
        <v/>
      </c>
    </row>
    <row r="63" spans="10:58">
      <c r="J63" s="34" t="str">
        <f t="shared" ca="1" si="8"/>
        <v/>
      </c>
      <c r="L63" s="80" t="str">
        <f t="shared" si="9"/>
        <v/>
      </c>
      <c r="R63" s="65" t="str">
        <f t="shared" si="0"/>
        <v/>
      </c>
      <c r="S63" s="16" t="str">
        <f t="shared" si="1"/>
        <v/>
      </c>
      <c r="X63" s="65" t="str">
        <f t="shared" si="2"/>
        <v/>
      </c>
      <c r="Y63" s="16" t="str">
        <f t="shared" si="3"/>
        <v/>
      </c>
      <c r="AD63" s="65" t="str">
        <f t="shared" si="10"/>
        <v/>
      </c>
      <c r="AE63" s="80" t="str">
        <f t="shared" si="11"/>
        <v/>
      </c>
      <c r="AN63" s="14"/>
      <c r="AO63" s="14"/>
      <c r="AS63" s="14"/>
      <c r="AT63" s="14"/>
      <c r="AX63" s="14"/>
      <c r="AY63" s="114"/>
      <c r="AZ63" s="101" t="str">
        <f t="shared" si="4"/>
        <v/>
      </c>
      <c r="BA63" s="59" t="str">
        <f t="shared" si="5"/>
        <v/>
      </c>
      <c r="BB63" s="59" t="str">
        <f t="shared" si="6"/>
        <v/>
      </c>
      <c r="BC63" s="59" t="str">
        <f t="shared" si="12"/>
        <v/>
      </c>
      <c r="BD63" s="59" t="str">
        <f t="shared" si="13"/>
        <v/>
      </c>
      <c r="BE63" s="34" t="str">
        <f>IF(AZ63="","",IF(AND($H63="",$I63=""),"Y",IF(AND($H63&lt;=#REF!,$I63&gt;=#REF!),"Y",IF(AND($H63&lt;=#REF!,$I63=""),"Y",IF(AND($H63="",$I63&gt;=#REF!),"Y","N")))))</f>
        <v/>
      </c>
      <c r="BF63" s="80" t="str">
        <f t="shared" si="7"/>
        <v/>
      </c>
    </row>
    <row r="64" spans="10:58">
      <c r="J64" s="34" t="str">
        <f t="shared" ca="1" si="8"/>
        <v/>
      </c>
      <c r="L64" s="80" t="str">
        <f t="shared" si="9"/>
        <v/>
      </c>
      <c r="R64" s="65" t="str">
        <f t="shared" si="0"/>
        <v/>
      </c>
      <c r="S64" s="16" t="str">
        <f t="shared" si="1"/>
        <v/>
      </c>
      <c r="X64" s="65" t="str">
        <f t="shared" si="2"/>
        <v/>
      </c>
      <c r="Y64" s="16" t="str">
        <f t="shared" si="3"/>
        <v/>
      </c>
      <c r="AD64" s="65" t="str">
        <f t="shared" si="10"/>
        <v/>
      </c>
      <c r="AE64" s="80" t="str">
        <f t="shared" si="11"/>
        <v/>
      </c>
      <c r="AN64" s="14"/>
      <c r="AO64" s="14"/>
      <c r="AS64" s="14"/>
      <c r="AT64" s="14"/>
      <c r="AX64" s="14"/>
      <c r="AY64" s="114"/>
      <c r="AZ64" s="101" t="str">
        <f t="shared" si="4"/>
        <v/>
      </c>
      <c r="BA64" s="59" t="str">
        <f t="shared" si="5"/>
        <v/>
      </c>
      <c r="BB64" s="59" t="str">
        <f t="shared" si="6"/>
        <v/>
      </c>
      <c r="BC64" s="59" t="str">
        <f t="shared" si="12"/>
        <v/>
      </c>
      <c r="BD64" s="59" t="str">
        <f t="shared" si="13"/>
        <v/>
      </c>
      <c r="BE64" s="34" t="str">
        <f>IF(AZ64="","",IF(AND($H64="",$I64=""),"Y",IF(AND($H64&lt;=#REF!,$I64&gt;=#REF!),"Y",IF(AND($H64&lt;=#REF!,$I64=""),"Y",IF(AND($H64="",$I64&gt;=#REF!),"Y","N")))))</f>
        <v/>
      </c>
      <c r="BF64" s="80" t="str">
        <f t="shared" si="7"/>
        <v/>
      </c>
    </row>
    <row r="65" spans="10:58">
      <c r="J65" s="34" t="str">
        <f t="shared" ca="1" si="8"/>
        <v/>
      </c>
      <c r="L65" s="80" t="str">
        <f t="shared" si="9"/>
        <v/>
      </c>
      <c r="R65" s="65" t="str">
        <f t="shared" si="0"/>
        <v/>
      </c>
      <c r="S65" s="16" t="str">
        <f t="shared" si="1"/>
        <v/>
      </c>
      <c r="X65" s="65" t="str">
        <f t="shared" si="2"/>
        <v/>
      </c>
      <c r="Y65" s="16" t="str">
        <f t="shared" si="3"/>
        <v/>
      </c>
      <c r="AD65" s="65" t="str">
        <f t="shared" si="10"/>
        <v/>
      </c>
      <c r="AE65" s="80" t="str">
        <f t="shared" si="11"/>
        <v/>
      </c>
      <c r="AN65" s="14"/>
      <c r="AO65" s="14"/>
      <c r="AS65" s="14"/>
      <c r="AT65" s="14"/>
      <c r="AX65" s="14"/>
      <c r="AY65" s="114"/>
      <c r="AZ65" s="101" t="str">
        <f t="shared" si="4"/>
        <v/>
      </c>
      <c r="BA65" s="59" t="str">
        <f t="shared" si="5"/>
        <v/>
      </c>
      <c r="BB65" s="59" t="str">
        <f t="shared" si="6"/>
        <v/>
      </c>
      <c r="BC65" s="59" t="str">
        <f t="shared" si="12"/>
        <v/>
      </c>
      <c r="BD65" s="59" t="str">
        <f t="shared" si="13"/>
        <v/>
      </c>
      <c r="BE65" s="34" t="str">
        <f>IF(AZ65="","",IF(AND($H65="",$I65=""),"Y",IF(AND($H65&lt;=#REF!,$I65&gt;=#REF!),"Y",IF(AND($H65&lt;=#REF!,$I65=""),"Y",IF(AND($H65="",$I65&gt;=#REF!),"Y","N")))))</f>
        <v/>
      </c>
      <c r="BF65" s="80" t="str">
        <f t="shared" si="7"/>
        <v/>
      </c>
    </row>
    <row r="66" spans="10:58">
      <c r="J66" s="34" t="str">
        <f t="shared" ca="1" si="8"/>
        <v/>
      </c>
      <c r="L66" s="80" t="str">
        <f t="shared" si="9"/>
        <v/>
      </c>
      <c r="R66" s="65" t="str">
        <f t="shared" si="0"/>
        <v/>
      </c>
      <c r="S66" s="16" t="str">
        <f t="shared" si="1"/>
        <v/>
      </c>
      <c r="X66" s="65" t="str">
        <f t="shared" si="2"/>
        <v/>
      </c>
      <c r="Y66" s="16" t="str">
        <f t="shared" si="3"/>
        <v/>
      </c>
      <c r="AD66" s="65" t="str">
        <f t="shared" si="10"/>
        <v/>
      </c>
      <c r="AE66" s="80" t="str">
        <f t="shared" si="11"/>
        <v/>
      </c>
      <c r="AN66" s="14"/>
      <c r="AO66" s="14"/>
      <c r="AS66" s="14"/>
      <c r="AT66" s="14"/>
      <c r="AX66" s="14"/>
      <c r="AY66" s="114"/>
      <c r="AZ66" s="101" t="str">
        <f t="shared" si="4"/>
        <v/>
      </c>
      <c r="BA66" s="59" t="str">
        <f t="shared" si="5"/>
        <v/>
      </c>
      <c r="BB66" s="59" t="str">
        <f t="shared" si="6"/>
        <v/>
      </c>
      <c r="BC66" s="59" t="str">
        <f t="shared" si="12"/>
        <v/>
      </c>
      <c r="BD66" s="59" t="str">
        <f t="shared" si="13"/>
        <v/>
      </c>
      <c r="BE66" s="34" t="str">
        <f>IF(AZ66="","",IF(AND($H66="",$I66=""),"Y",IF(AND($H66&lt;=#REF!,$I66&gt;=#REF!),"Y",IF(AND($H66&lt;=#REF!,$I66=""),"Y",IF(AND($H66="",$I66&gt;=#REF!),"Y","N")))))</f>
        <v/>
      </c>
      <c r="BF66" s="80" t="str">
        <f t="shared" si="7"/>
        <v/>
      </c>
    </row>
    <row r="67" spans="10:58">
      <c r="J67" s="34" t="str">
        <f t="shared" ca="1" si="8"/>
        <v/>
      </c>
      <c r="L67" s="80" t="str">
        <f t="shared" si="9"/>
        <v/>
      </c>
      <c r="R67" s="65" t="str">
        <f t="shared" ref="R67:R130" si="14">IF(AND(N67="Accepted",Q67=""),"Enter date 1st dose administered",IF(AND(N67="Previously vaccinated at another location",Q67=""),"Enter date 1st dose administered",IF(AND(N67="Refused",O67=""),"Enter reason for refusal",IF(Q67&lt;&gt;"","YES",IF(N67="Refused","NO",IF(AND($M67&lt;&gt;"",N67=""),"Enter Vaccination Status",IF(N67="Unknown","Unknown","")))))))</f>
        <v/>
      </c>
      <c r="S67" s="16" t="str">
        <f t="shared" ref="S67:S130" si="15">IF(Q67="","",IF(M67="Pfizer-BioNTech",Q67+21,IF(M67="Moderna",Q67+28,IF(M67="Janssen/Johnson &amp; Johnson","N/A",""))))</f>
        <v/>
      </c>
      <c r="X67" s="65" t="str">
        <f t="shared" ref="X67:X130" si="16">IF($M67="Janssen/Johnson &amp; Johnson","N/A",IF(AND(T67="Accepted",W67=""),"Enter date 2nd dose administered",IF(AND(T67="Previously vaccinated at another location",W67=""),"Enter date 2nd dose administered",IF(R67="NO","NO",IF(AND(T67="Refused",U67=""),"Enter reason for refusal",IF(W67&lt;&gt;"","YES",IF(T67="Refused","NO",IF(AND(R67="YES",T67=""),"NO",IF(T67="Unknown","Unknown",IF(AND(T67="",R67="Unknown"),"Unknown",""))))))))))</f>
        <v/>
      </c>
      <c r="Y67" s="16" t="str">
        <f t="shared" ref="Y67:Y130" si="17">IF(W67="","",IF(M67="Pfizer-BioNTech",W67+21,IF(M67="Moderna",W67+28,IF(M67="Janssen/Johnson &amp; Johnson","N/A",""))))</f>
        <v/>
      </c>
      <c r="AD67" s="65" t="str">
        <f t="shared" ref="AD67:AD130" si="18">IF($M67="Janssen/Johnson &amp; Johnson","N/A",IF(AND(Z67="Accepted",AC67=""),"Enter date 2nd dose administered",IF(AND(Z67="Previously vaccinated at another location",AC67=""),"Enter date 2nd dose administered",IF(Y67="NO","NO",IF(AND(Z67="Refused",AA67=""),"Enter reason for refusal",IF(AC67&lt;&gt;"","YES",IF(Z67="Refused","NO",IF(AND(Y67="YES",Z67=""),"NO",IF(Z67="Unknown","Unknown",IF(AND(Z67="",Y67="Unknown"),"Unknown",""))))))))))</f>
        <v/>
      </c>
      <c r="AE67" s="80" t="str">
        <f t="shared" ref="AE67:AE130" si="19">IF(AND(M67="Pfizer-BioNTech",W67&lt;&gt;""),W67+150,IF(AND(M67="Moderna",W67&lt;&gt;""),W67+150,IF(AND(M67="Janssen/Johnson &amp; Johnson",Q67&lt;&gt;""),Q67+60,"")))</f>
        <v/>
      </c>
      <c r="AN67" s="14"/>
      <c r="AO67" s="14"/>
      <c r="AS67" s="14"/>
      <c r="AT67" s="14"/>
      <c r="AX67" s="14"/>
      <c r="AY67" s="114"/>
      <c r="AZ67" s="101" t="str">
        <f t="shared" ref="AZ67:AZ130" si="20">IF(OR(X67="YES",X67="Enter date 2nd dose administered"),"YES",IF(AND(M67="Janssen/Johnson &amp; Johnson",R67="YES"),"YES",IF(OR(O67="Medical Contraindication",U67="Medical Contraindication"),"Medical Contraindication",IF(AND(R67="YES",T67=""),"NEEDS 2ND DOSE",IF(AND(R67="Enter date 1st dose administered",T67=""),"NEEDS 2ND DOSE",IF(AND(R67="YES",U67="Offered and Declined"),"Refused 2nd Dose",IF(O67="Religious Exemption","Religious Exemption",IF(OR(R67="NO",R67="Enter reason for refusal"),"NO",IF(OR(R67="Unknown",X67="Unknown"),"Unknown","")))))))))</f>
        <v/>
      </c>
      <c r="BA67" s="59" t="str">
        <f t="shared" ref="BA67:BA130" si="21">IF(AZ67="","",IF(OR(AG67="Accepted",AG67="Previously vaccinated at another location"),"YES",IF(AH67="Medical Contraindication","Medical Contraindication",IF(AG67="Unknown","Unknown",IF(AG67="Refused","NO","NO")))))</f>
        <v/>
      </c>
      <c r="BB67" s="59" t="str">
        <f t="shared" ref="BB67:BB130" si="22">IF(AZ67="","",IF(OR(AL67="Accepted",AL67="Previously vaccinated at another location"),"YES",IF(AM67="Medical Contraindication","Medical Contraindication",IF(AL67="Unknown","Unknown",IF(AL67="Refused","NO","NO")))))</f>
        <v/>
      </c>
      <c r="BC67" s="59" t="str">
        <f t="shared" si="12"/>
        <v/>
      </c>
      <c r="BD67" s="59" t="str">
        <f t="shared" si="13"/>
        <v/>
      </c>
      <c r="BE67" s="34" t="str">
        <f>IF(AZ67="","",IF(AND($H67="",$I67=""),"Y",IF(AND($H67&lt;=#REF!,$I67&gt;=#REF!),"Y",IF(AND($H67&lt;=#REF!,$I67=""),"Y",IF(AND($H67="",$I67&gt;=#REF!),"Y","N")))))</f>
        <v/>
      </c>
      <c r="BF67" s="80" t="str">
        <f t="shared" ref="BF67:BF130" si="23">IF($AZ67="YES",IF($M67="Janssen/Johnson &amp; Johnson",Q67,W67),"")</f>
        <v/>
      </c>
    </row>
    <row r="68" spans="10:58">
      <c r="J68" s="34" t="str">
        <f t="shared" ref="J68:J131" ca="1" si="24">IF(AND(ISBLANK(I68)=FALSE,I68&lt;=TODAY()),"NO",IF(H68&gt;TODAY(),"NO",IF(AND(ISBLANK(I68)=FALSE,I68&gt;TODAY()),"YES",IF(AND(ISBLANK(A68)=FALSE,ISBLANK(I68)=TRUE),"YES",""))))</f>
        <v/>
      </c>
      <c r="L68" s="80" t="str">
        <f t="shared" ref="L68:L131" si="25">IF(I68&gt;0,I68+30,"")</f>
        <v/>
      </c>
      <c r="R68" s="65" t="str">
        <f t="shared" si="14"/>
        <v/>
      </c>
      <c r="S68" s="16" t="str">
        <f t="shared" si="15"/>
        <v/>
      </c>
      <c r="X68" s="65" t="str">
        <f t="shared" si="16"/>
        <v/>
      </c>
      <c r="Y68" s="16" t="str">
        <f t="shared" si="17"/>
        <v/>
      </c>
      <c r="AD68" s="65" t="str">
        <f t="shared" si="18"/>
        <v/>
      </c>
      <c r="AE68" s="80" t="str">
        <f t="shared" si="19"/>
        <v/>
      </c>
      <c r="AN68" s="14"/>
      <c r="AO68" s="14"/>
      <c r="AS68" s="14"/>
      <c r="AT68" s="14"/>
      <c r="AX68" s="14"/>
      <c r="AY68" s="114"/>
      <c r="AZ68" s="101" t="str">
        <f t="shared" si="20"/>
        <v/>
      </c>
      <c r="BA68" s="59" t="str">
        <f t="shared" si="21"/>
        <v/>
      </c>
      <c r="BB68" s="59" t="str">
        <f t="shared" si="22"/>
        <v/>
      </c>
      <c r="BC68" s="59" t="str">
        <f t="shared" ref="BC68:BC131" si="26">IF(AY68="","",IF(OR(AK68="Accepted",AK68="Previously vaccinated at another location"),"YES",IF(AL68="Medical Contraindication","Medical Contraindication",IF(AK68="Unknown","Unknown",IF(AK68="Refused","NO","NO")))))</f>
        <v/>
      </c>
      <c r="BD68" s="59" t="str">
        <f t="shared" ref="BD68:BD131" si="27">IF(AV68="","",IF(OR(AV68="Accepted",AV68="Previously vaccinated at another location"),"YES",IF(AW68="Medical Contraindication","Medical Contraindication",IF(AW68="Unknown","Unknown",IF(AW68="Refused","NO","NO")))))</f>
        <v/>
      </c>
      <c r="BE68" s="34" t="str">
        <f>IF(AZ68="","",IF(AND($H68="",$I68=""),"Y",IF(AND($H68&lt;=#REF!,$I68&gt;=#REF!),"Y",IF(AND($H68&lt;=#REF!,$I68=""),"Y",IF(AND($H68="",$I68&gt;=#REF!),"Y","N")))))</f>
        <v/>
      </c>
      <c r="BF68" s="80" t="str">
        <f t="shared" si="23"/>
        <v/>
      </c>
    </row>
    <row r="69" spans="10:58">
      <c r="J69" s="34" t="str">
        <f t="shared" ca="1" si="24"/>
        <v/>
      </c>
      <c r="L69" s="80" t="str">
        <f t="shared" si="25"/>
        <v/>
      </c>
      <c r="R69" s="65" t="str">
        <f t="shared" si="14"/>
        <v/>
      </c>
      <c r="S69" s="16" t="str">
        <f t="shared" si="15"/>
        <v/>
      </c>
      <c r="X69" s="65" t="str">
        <f t="shared" si="16"/>
        <v/>
      </c>
      <c r="Y69" s="16" t="str">
        <f t="shared" si="17"/>
        <v/>
      </c>
      <c r="AD69" s="65" t="str">
        <f t="shared" si="18"/>
        <v/>
      </c>
      <c r="AE69" s="80" t="str">
        <f t="shared" si="19"/>
        <v/>
      </c>
      <c r="AN69" s="14"/>
      <c r="AO69" s="14"/>
      <c r="AS69" s="14"/>
      <c r="AT69" s="14"/>
      <c r="AX69" s="14"/>
      <c r="AY69" s="114"/>
      <c r="AZ69" s="101" t="str">
        <f t="shared" si="20"/>
        <v/>
      </c>
      <c r="BA69" s="59" t="str">
        <f t="shared" si="21"/>
        <v/>
      </c>
      <c r="BB69" s="59" t="str">
        <f t="shared" si="22"/>
        <v/>
      </c>
      <c r="BC69" s="59" t="str">
        <f t="shared" si="26"/>
        <v/>
      </c>
      <c r="BD69" s="59" t="str">
        <f t="shared" si="27"/>
        <v/>
      </c>
      <c r="BE69" s="34" t="str">
        <f>IF(AZ69="","",IF(AND($H69="",$I69=""),"Y",IF(AND($H69&lt;=#REF!,$I69&gt;=#REF!),"Y",IF(AND($H69&lt;=#REF!,$I69=""),"Y",IF(AND($H69="",$I69&gt;=#REF!),"Y","N")))))</f>
        <v/>
      </c>
      <c r="BF69" s="80" t="str">
        <f t="shared" si="23"/>
        <v/>
      </c>
    </row>
    <row r="70" spans="10:58">
      <c r="J70" s="34" t="str">
        <f t="shared" ca="1" si="24"/>
        <v/>
      </c>
      <c r="L70" s="80" t="str">
        <f t="shared" si="25"/>
        <v/>
      </c>
      <c r="R70" s="65" t="str">
        <f t="shared" si="14"/>
        <v/>
      </c>
      <c r="S70" s="16" t="str">
        <f t="shared" si="15"/>
        <v/>
      </c>
      <c r="X70" s="65" t="str">
        <f t="shared" si="16"/>
        <v/>
      </c>
      <c r="Y70" s="16" t="str">
        <f t="shared" si="17"/>
        <v/>
      </c>
      <c r="AD70" s="65" t="str">
        <f t="shared" si="18"/>
        <v/>
      </c>
      <c r="AE70" s="80" t="str">
        <f t="shared" si="19"/>
        <v/>
      </c>
      <c r="AN70" s="14"/>
      <c r="AO70" s="14"/>
      <c r="AS70" s="14"/>
      <c r="AT70" s="14"/>
      <c r="AX70" s="14"/>
      <c r="AY70" s="114"/>
      <c r="AZ70" s="101" t="str">
        <f t="shared" si="20"/>
        <v/>
      </c>
      <c r="BA70" s="59" t="str">
        <f t="shared" si="21"/>
        <v/>
      </c>
      <c r="BB70" s="59" t="str">
        <f t="shared" si="22"/>
        <v/>
      </c>
      <c r="BC70" s="59" t="str">
        <f t="shared" si="26"/>
        <v/>
      </c>
      <c r="BD70" s="59" t="str">
        <f t="shared" si="27"/>
        <v/>
      </c>
      <c r="BE70" s="34" t="str">
        <f>IF(AZ70="","",IF(AND($H70="",$I70=""),"Y",IF(AND($H70&lt;=#REF!,$I70&gt;=#REF!),"Y",IF(AND($H70&lt;=#REF!,$I70=""),"Y",IF(AND($H70="",$I70&gt;=#REF!),"Y","N")))))</f>
        <v/>
      </c>
      <c r="BF70" s="80" t="str">
        <f t="shared" si="23"/>
        <v/>
      </c>
    </row>
    <row r="71" spans="10:58">
      <c r="J71" s="34" t="str">
        <f t="shared" ca="1" si="24"/>
        <v/>
      </c>
      <c r="L71" s="80" t="str">
        <f t="shared" si="25"/>
        <v/>
      </c>
      <c r="R71" s="65" t="str">
        <f t="shared" si="14"/>
        <v/>
      </c>
      <c r="S71" s="16" t="str">
        <f t="shared" si="15"/>
        <v/>
      </c>
      <c r="X71" s="65" t="str">
        <f t="shared" si="16"/>
        <v/>
      </c>
      <c r="Y71" s="16" t="str">
        <f t="shared" si="17"/>
        <v/>
      </c>
      <c r="AD71" s="65" t="str">
        <f t="shared" si="18"/>
        <v/>
      </c>
      <c r="AE71" s="80" t="str">
        <f t="shared" si="19"/>
        <v/>
      </c>
      <c r="AN71" s="14"/>
      <c r="AO71" s="14"/>
      <c r="AS71" s="14"/>
      <c r="AT71" s="14"/>
      <c r="AX71" s="14"/>
      <c r="AY71" s="114"/>
      <c r="AZ71" s="101" t="str">
        <f t="shared" si="20"/>
        <v/>
      </c>
      <c r="BA71" s="59" t="str">
        <f t="shared" si="21"/>
        <v/>
      </c>
      <c r="BB71" s="59" t="str">
        <f t="shared" si="22"/>
        <v/>
      </c>
      <c r="BC71" s="59" t="str">
        <f t="shared" si="26"/>
        <v/>
      </c>
      <c r="BD71" s="59" t="str">
        <f t="shared" si="27"/>
        <v/>
      </c>
      <c r="BE71" s="34" t="str">
        <f>IF(AZ71="","",IF(AND($H71="",$I71=""),"Y",IF(AND($H71&lt;=#REF!,$I71&gt;=#REF!),"Y",IF(AND($H71&lt;=#REF!,$I71=""),"Y",IF(AND($H71="",$I71&gt;=#REF!),"Y","N")))))</f>
        <v/>
      </c>
      <c r="BF71" s="80" t="str">
        <f t="shared" si="23"/>
        <v/>
      </c>
    </row>
    <row r="72" spans="10:58">
      <c r="J72" s="34" t="str">
        <f t="shared" ca="1" si="24"/>
        <v/>
      </c>
      <c r="L72" s="80" t="str">
        <f t="shared" si="25"/>
        <v/>
      </c>
      <c r="R72" s="65" t="str">
        <f t="shared" si="14"/>
        <v/>
      </c>
      <c r="S72" s="16" t="str">
        <f t="shared" si="15"/>
        <v/>
      </c>
      <c r="X72" s="65" t="str">
        <f t="shared" si="16"/>
        <v/>
      </c>
      <c r="Y72" s="16" t="str">
        <f t="shared" si="17"/>
        <v/>
      </c>
      <c r="AD72" s="65" t="str">
        <f t="shared" si="18"/>
        <v/>
      </c>
      <c r="AE72" s="80" t="str">
        <f t="shared" si="19"/>
        <v/>
      </c>
      <c r="AN72" s="14"/>
      <c r="AO72" s="14"/>
      <c r="AS72" s="14"/>
      <c r="AT72" s="14"/>
      <c r="AX72" s="14"/>
      <c r="AY72" s="114"/>
      <c r="AZ72" s="101" t="str">
        <f t="shared" si="20"/>
        <v/>
      </c>
      <c r="BA72" s="59" t="str">
        <f t="shared" si="21"/>
        <v/>
      </c>
      <c r="BB72" s="59" t="str">
        <f t="shared" si="22"/>
        <v/>
      </c>
      <c r="BC72" s="59" t="str">
        <f t="shared" si="26"/>
        <v/>
      </c>
      <c r="BD72" s="59" t="str">
        <f t="shared" si="27"/>
        <v/>
      </c>
      <c r="BE72" s="34" t="str">
        <f>IF(AZ72="","",IF(AND($H72="",$I72=""),"Y",IF(AND($H72&lt;=#REF!,$I72&gt;=#REF!),"Y",IF(AND($H72&lt;=#REF!,$I72=""),"Y",IF(AND($H72="",$I72&gt;=#REF!),"Y","N")))))</f>
        <v/>
      </c>
      <c r="BF72" s="80" t="str">
        <f t="shared" si="23"/>
        <v/>
      </c>
    </row>
    <row r="73" spans="10:58">
      <c r="J73" s="34" t="str">
        <f t="shared" ca="1" si="24"/>
        <v/>
      </c>
      <c r="L73" s="80" t="str">
        <f t="shared" si="25"/>
        <v/>
      </c>
      <c r="R73" s="65" t="str">
        <f t="shared" si="14"/>
        <v/>
      </c>
      <c r="S73" s="16" t="str">
        <f t="shared" si="15"/>
        <v/>
      </c>
      <c r="X73" s="65" t="str">
        <f t="shared" si="16"/>
        <v/>
      </c>
      <c r="Y73" s="16" t="str">
        <f t="shared" si="17"/>
        <v/>
      </c>
      <c r="AD73" s="65" t="str">
        <f t="shared" si="18"/>
        <v/>
      </c>
      <c r="AE73" s="80" t="str">
        <f t="shared" si="19"/>
        <v/>
      </c>
      <c r="AN73" s="14"/>
      <c r="AO73" s="14"/>
      <c r="AS73" s="14"/>
      <c r="AT73" s="14"/>
      <c r="AX73" s="14"/>
      <c r="AY73" s="114"/>
      <c r="AZ73" s="101" t="str">
        <f t="shared" si="20"/>
        <v/>
      </c>
      <c r="BA73" s="59" t="str">
        <f t="shared" si="21"/>
        <v/>
      </c>
      <c r="BB73" s="59" t="str">
        <f t="shared" si="22"/>
        <v/>
      </c>
      <c r="BC73" s="59" t="str">
        <f t="shared" si="26"/>
        <v/>
      </c>
      <c r="BD73" s="59" t="str">
        <f t="shared" si="27"/>
        <v/>
      </c>
      <c r="BE73" s="34" t="str">
        <f>IF(AZ73="","",IF(AND($H73="",$I73=""),"Y",IF(AND($H73&lt;=#REF!,$I73&gt;=#REF!),"Y",IF(AND($H73&lt;=#REF!,$I73=""),"Y",IF(AND($H73="",$I73&gt;=#REF!),"Y","N")))))</f>
        <v/>
      </c>
      <c r="BF73" s="80" t="str">
        <f t="shared" si="23"/>
        <v/>
      </c>
    </row>
    <row r="74" spans="10:58">
      <c r="J74" s="34" t="str">
        <f t="shared" ca="1" si="24"/>
        <v/>
      </c>
      <c r="L74" s="80" t="str">
        <f t="shared" si="25"/>
        <v/>
      </c>
      <c r="R74" s="65" t="str">
        <f t="shared" si="14"/>
        <v/>
      </c>
      <c r="S74" s="16" t="str">
        <f t="shared" si="15"/>
        <v/>
      </c>
      <c r="X74" s="65" t="str">
        <f t="shared" si="16"/>
        <v/>
      </c>
      <c r="Y74" s="16" t="str">
        <f t="shared" si="17"/>
        <v/>
      </c>
      <c r="AD74" s="65" t="str">
        <f t="shared" si="18"/>
        <v/>
      </c>
      <c r="AE74" s="80" t="str">
        <f t="shared" si="19"/>
        <v/>
      </c>
      <c r="AN74" s="14"/>
      <c r="AO74" s="14"/>
      <c r="AS74" s="14"/>
      <c r="AT74" s="14"/>
      <c r="AX74" s="14"/>
      <c r="AY74" s="114"/>
      <c r="AZ74" s="101" t="str">
        <f t="shared" si="20"/>
        <v/>
      </c>
      <c r="BA74" s="59" t="str">
        <f t="shared" si="21"/>
        <v/>
      </c>
      <c r="BB74" s="59" t="str">
        <f t="shared" si="22"/>
        <v/>
      </c>
      <c r="BC74" s="59" t="str">
        <f t="shared" si="26"/>
        <v/>
      </c>
      <c r="BD74" s="59" t="str">
        <f t="shared" si="27"/>
        <v/>
      </c>
      <c r="BE74" s="34" t="str">
        <f>IF(AZ74="","",IF(AND($H74="",$I74=""),"Y",IF(AND($H74&lt;=#REF!,$I74&gt;=#REF!),"Y",IF(AND($H74&lt;=#REF!,$I74=""),"Y",IF(AND($H74="",$I74&gt;=#REF!),"Y","N")))))</f>
        <v/>
      </c>
      <c r="BF74" s="80" t="str">
        <f t="shared" si="23"/>
        <v/>
      </c>
    </row>
    <row r="75" spans="10:58">
      <c r="J75" s="34" t="str">
        <f t="shared" ca="1" si="24"/>
        <v/>
      </c>
      <c r="L75" s="80" t="str">
        <f t="shared" si="25"/>
        <v/>
      </c>
      <c r="R75" s="65" t="str">
        <f t="shared" si="14"/>
        <v/>
      </c>
      <c r="S75" s="16" t="str">
        <f t="shared" si="15"/>
        <v/>
      </c>
      <c r="X75" s="65" t="str">
        <f t="shared" si="16"/>
        <v/>
      </c>
      <c r="Y75" s="16" t="str">
        <f t="shared" si="17"/>
        <v/>
      </c>
      <c r="AD75" s="65" t="str">
        <f t="shared" si="18"/>
        <v/>
      </c>
      <c r="AE75" s="80" t="str">
        <f t="shared" si="19"/>
        <v/>
      </c>
      <c r="AN75" s="14"/>
      <c r="AO75" s="14"/>
      <c r="AS75" s="14"/>
      <c r="AT75" s="14"/>
      <c r="AX75" s="14"/>
      <c r="AY75" s="114"/>
      <c r="AZ75" s="101" t="str">
        <f t="shared" si="20"/>
        <v/>
      </c>
      <c r="BA75" s="59" t="str">
        <f t="shared" si="21"/>
        <v/>
      </c>
      <c r="BB75" s="59" t="str">
        <f t="shared" si="22"/>
        <v/>
      </c>
      <c r="BC75" s="59" t="str">
        <f t="shared" si="26"/>
        <v/>
      </c>
      <c r="BD75" s="59" t="str">
        <f t="shared" si="27"/>
        <v/>
      </c>
      <c r="BE75" s="34" t="str">
        <f>IF(AZ75="","",IF(AND($H75="",$I75=""),"Y",IF(AND($H75&lt;=#REF!,$I75&gt;=#REF!),"Y",IF(AND($H75&lt;=#REF!,$I75=""),"Y",IF(AND($H75="",$I75&gt;=#REF!),"Y","N")))))</f>
        <v/>
      </c>
      <c r="BF75" s="80" t="str">
        <f t="shared" si="23"/>
        <v/>
      </c>
    </row>
    <row r="76" spans="10:58">
      <c r="J76" s="34" t="str">
        <f t="shared" ca="1" si="24"/>
        <v/>
      </c>
      <c r="L76" s="80" t="str">
        <f t="shared" si="25"/>
        <v/>
      </c>
      <c r="R76" s="65" t="str">
        <f t="shared" si="14"/>
        <v/>
      </c>
      <c r="S76" s="16" t="str">
        <f t="shared" si="15"/>
        <v/>
      </c>
      <c r="X76" s="65" t="str">
        <f t="shared" si="16"/>
        <v/>
      </c>
      <c r="Y76" s="16" t="str">
        <f t="shared" si="17"/>
        <v/>
      </c>
      <c r="AD76" s="65" t="str">
        <f t="shared" si="18"/>
        <v/>
      </c>
      <c r="AE76" s="80" t="str">
        <f t="shared" si="19"/>
        <v/>
      </c>
      <c r="AN76" s="14"/>
      <c r="AO76" s="14"/>
      <c r="AS76" s="14"/>
      <c r="AT76" s="14"/>
      <c r="AX76" s="14"/>
      <c r="AY76" s="114"/>
      <c r="AZ76" s="101" t="str">
        <f t="shared" si="20"/>
        <v/>
      </c>
      <c r="BA76" s="59" t="str">
        <f t="shared" si="21"/>
        <v/>
      </c>
      <c r="BB76" s="59" t="str">
        <f t="shared" si="22"/>
        <v/>
      </c>
      <c r="BC76" s="59" t="str">
        <f t="shared" si="26"/>
        <v/>
      </c>
      <c r="BD76" s="59" t="str">
        <f t="shared" si="27"/>
        <v/>
      </c>
      <c r="BE76" s="34" t="str">
        <f>IF(AZ76="","",IF(AND($H76="",$I76=""),"Y",IF(AND($H76&lt;=#REF!,$I76&gt;=#REF!),"Y",IF(AND($H76&lt;=#REF!,$I76=""),"Y",IF(AND($H76="",$I76&gt;=#REF!),"Y","N")))))</f>
        <v/>
      </c>
      <c r="BF76" s="80" t="str">
        <f t="shared" si="23"/>
        <v/>
      </c>
    </row>
    <row r="77" spans="10:58">
      <c r="J77" s="34" t="str">
        <f t="shared" ca="1" si="24"/>
        <v/>
      </c>
      <c r="L77" s="80" t="str">
        <f t="shared" si="25"/>
        <v/>
      </c>
      <c r="R77" s="65" t="str">
        <f t="shared" si="14"/>
        <v/>
      </c>
      <c r="S77" s="16" t="str">
        <f t="shared" si="15"/>
        <v/>
      </c>
      <c r="X77" s="65" t="str">
        <f t="shared" si="16"/>
        <v/>
      </c>
      <c r="Y77" s="16" t="str">
        <f t="shared" si="17"/>
        <v/>
      </c>
      <c r="AD77" s="65" t="str">
        <f t="shared" si="18"/>
        <v/>
      </c>
      <c r="AE77" s="80" t="str">
        <f t="shared" si="19"/>
        <v/>
      </c>
      <c r="AN77" s="14"/>
      <c r="AO77" s="14"/>
      <c r="AS77" s="14"/>
      <c r="AT77" s="14"/>
      <c r="AX77" s="14"/>
      <c r="AY77" s="114"/>
      <c r="AZ77" s="101" t="str">
        <f t="shared" si="20"/>
        <v/>
      </c>
      <c r="BA77" s="59" t="str">
        <f t="shared" si="21"/>
        <v/>
      </c>
      <c r="BB77" s="59" t="str">
        <f t="shared" si="22"/>
        <v/>
      </c>
      <c r="BC77" s="59" t="str">
        <f t="shared" si="26"/>
        <v/>
      </c>
      <c r="BD77" s="59" t="str">
        <f t="shared" si="27"/>
        <v/>
      </c>
      <c r="BE77" s="34" t="str">
        <f>IF(AZ77="","",IF(AND($H77="",$I77=""),"Y",IF(AND($H77&lt;=#REF!,$I77&gt;=#REF!),"Y",IF(AND($H77&lt;=#REF!,$I77=""),"Y",IF(AND($H77="",$I77&gt;=#REF!),"Y","N")))))</f>
        <v/>
      </c>
      <c r="BF77" s="80" t="str">
        <f t="shared" si="23"/>
        <v/>
      </c>
    </row>
    <row r="78" spans="10:58">
      <c r="J78" s="34" t="str">
        <f t="shared" ca="1" si="24"/>
        <v/>
      </c>
      <c r="L78" s="80" t="str">
        <f t="shared" si="25"/>
        <v/>
      </c>
      <c r="R78" s="65" t="str">
        <f t="shared" si="14"/>
        <v/>
      </c>
      <c r="S78" s="16" t="str">
        <f t="shared" si="15"/>
        <v/>
      </c>
      <c r="X78" s="65" t="str">
        <f t="shared" si="16"/>
        <v/>
      </c>
      <c r="Y78" s="16" t="str">
        <f t="shared" si="17"/>
        <v/>
      </c>
      <c r="AD78" s="65" t="str">
        <f t="shared" si="18"/>
        <v/>
      </c>
      <c r="AE78" s="80" t="str">
        <f t="shared" si="19"/>
        <v/>
      </c>
      <c r="AN78" s="14"/>
      <c r="AO78" s="14"/>
      <c r="AS78" s="14"/>
      <c r="AT78" s="14"/>
      <c r="AX78" s="14"/>
      <c r="AY78" s="114"/>
      <c r="AZ78" s="101" t="str">
        <f t="shared" si="20"/>
        <v/>
      </c>
      <c r="BA78" s="59" t="str">
        <f t="shared" si="21"/>
        <v/>
      </c>
      <c r="BB78" s="59" t="str">
        <f t="shared" si="22"/>
        <v/>
      </c>
      <c r="BC78" s="59" t="str">
        <f t="shared" si="26"/>
        <v/>
      </c>
      <c r="BD78" s="59" t="str">
        <f t="shared" si="27"/>
        <v/>
      </c>
      <c r="BE78" s="34" t="str">
        <f>IF(AZ78="","",IF(AND($H78="",$I78=""),"Y",IF(AND($H78&lt;=#REF!,$I78&gt;=#REF!),"Y",IF(AND($H78&lt;=#REF!,$I78=""),"Y",IF(AND($H78="",$I78&gt;=#REF!),"Y","N")))))</f>
        <v/>
      </c>
      <c r="BF78" s="80" t="str">
        <f t="shared" si="23"/>
        <v/>
      </c>
    </row>
    <row r="79" spans="10:58">
      <c r="J79" s="34" t="str">
        <f t="shared" ca="1" si="24"/>
        <v/>
      </c>
      <c r="L79" s="80" t="str">
        <f t="shared" si="25"/>
        <v/>
      </c>
      <c r="R79" s="65" t="str">
        <f t="shared" si="14"/>
        <v/>
      </c>
      <c r="S79" s="16" t="str">
        <f t="shared" si="15"/>
        <v/>
      </c>
      <c r="X79" s="65" t="str">
        <f t="shared" si="16"/>
        <v/>
      </c>
      <c r="Y79" s="16" t="str">
        <f t="shared" si="17"/>
        <v/>
      </c>
      <c r="AD79" s="65" t="str">
        <f t="shared" si="18"/>
        <v/>
      </c>
      <c r="AE79" s="80" t="str">
        <f t="shared" si="19"/>
        <v/>
      </c>
      <c r="AN79" s="14"/>
      <c r="AO79" s="14"/>
      <c r="AS79" s="14"/>
      <c r="AT79" s="14"/>
      <c r="AX79" s="14"/>
      <c r="AY79" s="114"/>
      <c r="AZ79" s="101" t="str">
        <f t="shared" si="20"/>
        <v/>
      </c>
      <c r="BA79" s="59" t="str">
        <f t="shared" si="21"/>
        <v/>
      </c>
      <c r="BB79" s="59" t="str">
        <f t="shared" si="22"/>
        <v/>
      </c>
      <c r="BC79" s="59" t="str">
        <f t="shared" si="26"/>
        <v/>
      </c>
      <c r="BD79" s="59" t="str">
        <f t="shared" si="27"/>
        <v/>
      </c>
      <c r="BE79" s="34" t="str">
        <f>IF(AZ79="","",IF(AND($H79="",$I79=""),"Y",IF(AND($H79&lt;=#REF!,$I79&gt;=#REF!),"Y",IF(AND($H79&lt;=#REF!,$I79=""),"Y",IF(AND($H79="",$I79&gt;=#REF!),"Y","N")))))</f>
        <v/>
      </c>
      <c r="BF79" s="80" t="str">
        <f t="shared" si="23"/>
        <v/>
      </c>
    </row>
    <row r="80" spans="10:58">
      <c r="J80" s="34" t="str">
        <f t="shared" ca="1" si="24"/>
        <v/>
      </c>
      <c r="L80" s="80" t="str">
        <f t="shared" si="25"/>
        <v/>
      </c>
      <c r="R80" s="65" t="str">
        <f t="shared" si="14"/>
        <v/>
      </c>
      <c r="S80" s="16" t="str">
        <f t="shared" si="15"/>
        <v/>
      </c>
      <c r="X80" s="65" t="str">
        <f t="shared" si="16"/>
        <v/>
      </c>
      <c r="Y80" s="16" t="str">
        <f t="shared" si="17"/>
        <v/>
      </c>
      <c r="AD80" s="65" t="str">
        <f t="shared" si="18"/>
        <v/>
      </c>
      <c r="AE80" s="80" t="str">
        <f t="shared" si="19"/>
        <v/>
      </c>
      <c r="AN80" s="14"/>
      <c r="AO80" s="14"/>
      <c r="AS80" s="14"/>
      <c r="AT80" s="14"/>
      <c r="AX80" s="14"/>
      <c r="AY80" s="114"/>
      <c r="AZ80" s="101" t="str">
        <f t="shared" si="20"/>
        <v/>
      </c>
      <c r="BA80" s="59" t="str">
        <f t="shared" si="21"/>
        <v/>
      </c>
      <c r="BB80" s="59" t="str">
        <f t="shared" si="22"/>
        <v/>
      </c>
      <c r="BC80" s="59" t="str">
        <f t="shared" si="26"/>
        <v/>
      </c>
      <c r="BD80" s="59" t="str">
        <f t="shared" si="27"/>
        <v/>
      </c>
      <c r="BE80" s="34" t="str">
        <f>IF(AZ80="","",IF(AND($H80="",$I80=""),"Y",IF(AND($H80&lt;=#REF!,$I80&gt;=#REF!),"Y",IF(AND($H80&lt;=#REF!,$I80=""),"Y",IF(AND($H80="",$I80&gt;=#REF!),"Y","N")))))</f>
        <v/>
      </c>
      <c r="BF80" s="80" t="str">
        <f t="shared" si="23"/>
        <v/>
      </c>
    </row>
    <row r="81" spans="10:58">
      <c r="J81" s="34" t="str">
        <f t="shared" ca="1" si="24"/>
        <v/>
      </c>
      <c r="L81" s="80" t="str">
        <f t="shared" si="25"/>
        <v/>
      </c>
      <c r="R81" s="65" t="str">
        <f t="shared" si="14"/>
        <v/>
      </c>
      <c r="S81" s="16" t="str">
        <f t="shared" si="15"/>
        <v/>
      </c>
      <c r="X81" s="65" t="str">
        <f t="shared" si="16"/>
        <v/>
      </c>
      <c r="Y81" s="16" t="str">
        <f t="shared" si="17"/>
        <v/>
      </c>
      <c r="AD81" s="65" t="str">
        <f t="shared" si="18"/>
        <v/>
      </c>
      <c r="AE81" s="80" t="str">
        <f t="shared" si="19"/>
        <v/>
      </c>
      <c r="AN81" s="14"/>
      <c r="AO81" s="14"/>
      <c r="AS81" s="14"/>
      <c r="AT81" s="14"/>
      <c r="AX81" s="14"/>
      <c r="AY81" s="114"/>
      <c r="AZ81" s="101" t="str">
        <f t="shared" si="20"/>
        <v/>
      </c>
      <c r="BA81" s="59" t="str">
        <f t="shared" si="21"/>
        <v/>
      </c>
      <c r="BB81" s="59" t="str">
        <f t="shared" si="22"/>
        <v/>
      </c>
      <c r="BC81" s="59" t="str">
        <f t="shared" si="26"/>
        <v/>
      </c>
      <c r="BD81" s="59" t="str">
        <f t="shared" si="27"/>
        <v/>
      </c>
      <c r="BE81" s="34" t="str">
        <f>IF(AZ81="","",IF(AND($H81="",$I81=""),"Y",IF(AND($H81&lt;=#REF!,$I81&gt;=#REF!),"Y",IF(AND($H81&lt;=#REF!,$I81=""),"Y",IF(AND($H81="",$I81&gt;=#REF!),"Y","N")))))</f>
        <v/>
      </c>
      <c r="BF81" s="80" t="str">
        <f t="shared" si="23"/>
        <v/>
      </c>
    </row>
    <row r="82" spans="10:58">
      <c r="J82" s="34" t="str">
        <f t="shared" ca="1" si="24"/>
        <v/>
      </c>
      <c r="L82" s="80" t="str">
        <f t="shared" si="25"/>
        <v/>
      </c>
      <c r="R82" s="65" t="str">
        <f t="shared" si="14"/>
        <v/>
      </c>
      <c r="S82" s="16" t="str">
        <f t="shared" si="15"/>
        <v/>
      </c>
      <c r="X82" s="65" t="str">
        <f t="shared" si="16"/>
        <v/>
      </c>
      <c r="Y82" s="16" t="str">
        <f t="shared" si="17"/>
        <v/>
      </c>
      <c r="AD82" s="65" t="str">
        <f t="shared" si="18"/>
        <v/>
      </c>
      <c r="AE82" s="80" t="str">
        <f t="shared" si="19"/>
        <v/>
      </c>
      <c r="AN82" s="14"/>
      <c r="AO82" s="14"/>
      <c r="AS82" s="14"/>
      <c r="AT82" s="14"/>
      <c r="AX82" s="14"/>
      <c r="AY82" s="114"/>
      <c r="AZ82" s="101" t="str">
        <f t="shared" si="20"/>
        <v/>
      </c>
      <c r="BA82" s="59" t="str">
        <f t="shared" si="21"/>
        <v/>
      </c>
      <c r="BB82" s="59" t="str">
        <f t="shared" si="22"/>
        <v/>
      </c>
      <c r="BC82" s="59" t="str">
        <f t="shared" si="26"/>
        <v/>
      </c>
      <c r="BD82" s="59" t="str">
        <f t="shared" si="27"/>
        <v/>
      </c>
      <c r="BE82" s="34" t="str">
        <f>IF(AZ82="","",IF(AND($H82="",$I82=""),"Y",IF(AND($H82&lt;=#REF!,$I82&gt;=#REF!),"Y",IF(AND($H82&lt;=#REF!,$I82=""),"Y",IF(AND($H82="",$I82&gt;=#REF!),"Y","N")))))</f>
        <v/>
      </c>
      <c r="BF82" s="80" t="str">
        <f t="shared" si="23"/>
        <v/>
      </c>
    </row>
    <row r="83" spans="10:58">
      <c r="J83" s="34" t="str">
        <f t="shared" ca="1" si="24"/>
        <v/>
      </c>
      <c r="L83" s="80" t="str">
        <f t="shared" si="25"/>
        <v/>
      </c>
      <c r="R83" s="65" t="str">
        <f t="shared" si="14"/>
        <v/>
      </c>
      <c r="S83" s="16" t="str">
        <f t="shared" si="15"/>
        <v/>
      </c>
      <c r="X83" s="65" t="str">
        <f t="shared" si="16"/>
        <v/>
      </c>
      <c r="Y83" s="16" t="str">
        <f t="shared" si="17"/>
        <v/>
      </c>
      <c r="AD83" s="65" t="str">
        <f t="shared" si="18"/>
        <v/>
      </c>
      <c r="AE83" s="80" t="str">
        <f t="shared" si="19"/>
        <v/>
      </c>
      <c r="AN83" s="14"/>
      <c r="AO83" s="14"/>
      <c r="AS83" s="14"/>
      <c r="AT83" s="14"/>
      <c r="AX83" s="14"/>
      <c r="AY83" s="114"/>
      <c r="AZ83" s="101" t="str">
        <f t="shared" si="20"/>
        <v/>
      </c>
      <c r="BA83" s="59" t="str">
        <f t="shared" si="21"/>
        <v/>
      </c>
      <c r="BB83" s="59" t="str">
        <f t="shared" si="22"/>
        <v/>
      </c>
      <c r="BC83" s="59" t="str">
        <f t="shared" si="26"/>
        <v/>
      </c>
      <c r="BD83" s="59" t="str">
        <f t="shared" si="27"/>
        <v/>
      </c>
      <c r="BE83" s="34" t="str">
        <f>IF(AZ83="","",IF(AND($H83="",$I83=""),"Y",IF(AND($H83&lt;=#REF!,$I83&gt;=#REF!),"Y",IF(AND($H83&lt;=#REF!,$I83=""),"Y",IF(AND($H83="",$I83&gt;=#REF!),"Y","N")))))</f>
        <v/>
      </c>
      <c r="BF83" s="80" t="str">
        <f t="shared" si="23"/>
        <v/>
      </c>
    </row>
    <row r="84" spans="10:58">
      <c r="J84" s="34" t="str">
        <f t="shared" ca="1" si="24"/>
        <v/>
      </c>
      <c r="L84" s="80" t="str">
        <f t="shared" si="25"/>
        <v/>
      </c>
      <c r="R84" s="65" t="str">
        <f t="shared" si="14"/>
        <v/>
      </c>
      <c r="S84" s="16" t="str">
        <f t="shared" si="15"/>
        <v/>
      </c>
      <c r="X84" s="65" t="str">
        <f t="shared" si="16"/>
        <v/>
      </c>
      <c r="Y84" s="16" t="str">
        <f t="shared" si="17"/>
        <v/>
      </c>
      <c r="AD84" s="65" t="str">
        <f t="shared" si="18"/>
        <v/>
      </c>
      <c r="AE84" s="80" t="str">
        <f t="shared" si="19"/>
        <v/>
      </c>
      <c r="AN84" s="14"/>
      <c r="AO84" s="14"/>
      <c r="AS84" s="14"/>
      <c r="AT84" s="14"/>
      <c r="AX84" s="14"/>
      <c r="AY84" s="114"/>
      <c r="AZ84" s="101" t="str">
        <f t="shared" si="20"/>
        <v/>
      </c>
      <c r="BA84" s="59" t="str">
        <f t="shared" si="21"/>
        <v/>
      </c>
      <c r="BB84" s="59" t="str">
        <f t="shared" si="22"/>
        <v/>
      </c>
      <c r="BC84" s="59" t="str">
        <f t="shared" si="26"/>
        <v/>
      </c>
      <c r="BD84" s="59" t="str">
        <f t="shared" si="27"/>
        <v/>
      </c>
      <c r="BE84" s="34" t="str">
        <f>IF(AZ84="","",IF(AND($H84="",$I84=""),"Y",IF(AND($H84&lt;=#REF!,$I84&gt;=#REF!),"Y",IF(AND($H84&lt;=#REF!,$I84=""),"Y",IF(AND($H84="",$I84&gt;=#REF!),"Y","N")))))</f>
        <v/>
      </c>
      <c r="BF84" s="80" t="str">
        <f t="shared" si="23"/>
        <v/>
      </c>
    </row>
    <row r="85" spans="10:58">
      <c r="J85" s="34" t="str">
        <f t="shared" ca="1" si="24"/>
        <v/>
      </c>
      <c r="L85" s="80" t="str">
        <f t="shared" si="25"/>
        <v/>
      </c>
      <c r="R85" s="65" t="str">
        <f t="shared" si="14"/>
        <v/>
      </c>
      <c r="S85" s="16" t="str">
        <f t="shared" si="15"/>
        <v/>
      </c>
      <c r="X85" s="65" t="str">
        <f t="shared" si="16"/>
        <v/>
      </c>
      <c r="Y85" s="16" t="str">
        <f t="shared" si="17"/>
        <v/>
      </c>
      <c r="AD85" s="65" t="str">
        <f t="shared" si="18"/>
        <v/>
      </c>
      <c r="AE85" s="80" t="str">
        <f t="shared" si="19"/>
        <v/>
      </c>
      <c r="AN85" s="14"/>
      <c r="AO85" s="14"/>
      <c r="AS85" s="14"/>
      <c r="AT85" s="14"/>
      <c r="AX85" s="14"/>
      <c r="AY85" s="114"/>
      <c r="AZ85" s="101" t="str">
        <f t="shared" si="20"/>
        <v/>
      </c>
      <c r="BA85" s="59" t="str">
        <f t="shared" si="21"/>
        <v/>
      </c>
      <c r="BB85" s="59" t="str">
        <f t="shared" si="22"/>
        <v/>
      </c>
      <c r="BC85" s="59" t="str">
        <f t="shared" si="26"/>
        <v/>
      </c>
      <c r="BD85" s="59" t="str">
        <f t="shared" si="27"/>
        <v/>
      </c>
      <c r="BE85" s="34" t="str">
        <f>IF(AZ85="","",IF(AND($H85="",$I85=""),"Y",IF(AND($H85&lt;=#REF!,$I85&gt;=#REF!),"Y",IF(AND($H85&lt;=#REF!,$I85=""),"Y",IF(AND($H85="",$I85&gt;=#REF!),"Y","N")))))</f>
        <v/>
      </c>
      <c r="BF85" s="80" t="str">
        <f t="shared" si="23"/>
        <v/>
      </c>
    </row>
    <row r="86" spans="10:58">
      <c r="J86" s="34" t="str">
        <f t="shared" ca="1" si="24"/>
        <v/>
      </c>
      <c r="L86" s="80" t="str">
        <f t="shared" si="25"/>
        <v/>
      </c>
      <c r="R86" s="65" t="str">
        <f t="shared" si="14"/>
        <v/>
      </c>
      <c r="S86" s="16" t="str">
        <f t="shared" si="15"/>
        <v/>
      </c>
      <c r="X86" s="65" t="str">
        <f t="shared" si="16"/>
        <v/>
      </c>
      <c r="Y86" s="16" t="str">
        <f t="shared" si="17"/>
        <v/>
      </c>
      <c r="AD86" s="65" t="str">
        <f t="shared" si="18"/>
        <v/>
      </c>
      <c r="AE86" s="80" t="str">
        <f t="shared" si="19"/>
        <v/>
      </c>
      <c r="AN86" s="14"/>
      <c r="AO86" s="14"/>
      <c r="AS86" s="14"/>
      <c r="AT86" s="14"/>
      <c r="AX86" s="14"/>
      <c r="AY86" s="114"/>
      <c r="AZ86" s="101" t="str">
        <f t="shared" si="20"/>
        <v/>
      </c>
      <c r="BA86" s="59" t="str">
        <f t="shared" si="21"/>
        <v/>
      </c>
      <c r="BB86" s="59" t="str">
        <f t="shared" si="22"/>
        <v/>
      </c>
      <c r="BC86" s="59" t="str">
        <f t="shared" si="26"/>
        <v/>
      </c>
      <c r="BD86" s="59" t="str">
        <f t="shared" si="27"/>
        <v/>
      </c>
      <c r="BE86" s="34" t="str">
        <f>IF(AZ86="","",IF(AND($H86="",$I86=""),"Y",IF(AND($H86&lt;=#REF!,$I86&gt;=#REF!),"Y",IF(AND($H86&lt;=#REF!,$I86=""),"Y",IF(AND($H86="",$I86&gt;=#REF!),"Y","N")))))</f>
        <v/>
      </c>
      <c r="BF86" s="80" t="str">
        <f t="shared" si="23"/>
        <v/>
      </c>
    </row>
    <row r="87" spans="10:58">
      <c r="J87" s="34" t="str">
        <f t="shared" ca="1" si="24"/>
        <v/>
      </c>
      <c r="L87" s="80" t="str">
        <f t="shared" si="25"/>
        <v/>
      </c>
      <c r="R87" s="65" t="str">
        <f t="shared" si="14"/>
        <v/>
      </c>
      <c r="S87" s="16" t="str">
        <f t="shared" si="15"/>
        <v/>
      </c>
      <c r="X87" s="65" t="str">
        <f t="shared" si="16"/>
        <v/>
      </c>
      <c r="Y87" s="16" t="str">
        <f t="shared" si="17"/>
        <v/>
      </c>
      <c r="AD87" s="65" t="str">
        <f t="shared" si="18"/>
        <v/>
      </c>
      <c r="AE87" s="80" t="str">
        <f t="shared" si="19"/>
        <v/>
      </c>
      <c r="AN87" s="14"/>
      <c r="AO87" s="14"/>
      <c r="AS87" s="14"/>
      <c r="AT87" s="14"/>
      <c r="AX87" s="14"/>
      <c r="AY87" s="114"/>
      <c r="AZ87" s="101" t="str">
        <f t="shared" si="20"/>
        <v/>
      </c>
      <c r="BA87" s="59" t="str">
        <f t="shared" si="21"/>
        <v/>
      </c>
      <c r="BB87" s="59" t="str">
        <f t="shared" si="22"/>
        <v/>
      </c>
      <c r="BC87" s="59" t="str">
        <f t="shared" si="26"/>
        <v/>
      </c>
      <c r="BD87" s="59" t="str">
        <f t="shared" si="27"/>
        <v/>
      </c>
      <c r="BE87" s="34" t="str">
        <f>IF(AZ87="","",IF(AND($H87="",$I87=""),"Y",IF(AND($H87&lt;=#REF!,$I87&gt;=#REF!),"Y",IF(AND($H87&lt;=#REF!,$I87=""),"Y",IF(AND($H87="",$I87&gt;=#REF!),"Y","N")))))</f>
        <v/>
      </c>
      <c r="BF87" s="80" t="str">
        <f t="shared" si="23"/>
        <v/>
      </c>
    </row>
    <row r="88" spans="10:58">
      <c r="J88" s="34" t="str">
        <f t="shared" ca="1" si="24"/>
        <v/>
      </c>
      <c r="L88" s="80" t="str">
        <f t="shared" si="25"/>
        <v/>
      </c>
      <c r="R88" s="65" t="str">
        <f t="shared" si="14"/>
        <v/>
      </c>
      <c r="S88" s="16" t="str">
        <f t="shared" si="15"/>
        <v/>
      </c>
      <c r="X88" s="65" t="str">
        <f t="shared" si="16"/>
        <v/>
      </c>
      <c r="Y88" s="16" t="str">
        <f t="shared" si="17"/>
        <v/>
      </c>
      <c r="AD88" s="65" t="str">
        <f t="shared" si="18"/>
        <v/>
      </c>
      <c r="AE88" s="80" t="str">
        <f t="shared" si="19"/>
        <v/>
      </c>
      <c r="AN88" s="14"/>
      <c r="AO88" s="14"/>
      <c r="AS88" s="14"/>
      <c r="AT88" s="14"/>
      <c r="AX88" s="14"/>
      <c r="AY88" s="114"/>
      <c r="AZ88" s="101" t="str">
        <f t="shared" si="20"/>
        <v/>
      </c>
      <c r="BA88" s="59" t="str">
        <f t="shared" si="21"/>
        <v/>
      </c>
      <c r="BB88" s="59" t="str">
        <f t="shared" si="22"/>
        <v/>
      </c>
      <c r="BC88" s="59" t="str">
        <f t="shared" si="26"/>
        <v/>
      </c>
      <c r="BD88" s="59" t="str">
        <f t="shared" si="27"/>
        <v/>
      </c>
      <c r="BE88" s="34" t="str">
        <f>IF(AZ88="","",IF(AND($H88="",$I88=""),"Y",IF(AND($H88&lt;=#REF!,$I88&gt;=#REF!),"Y",IF(AND($H88&lt;=#REF!,$I88=""),"Y",IF(AND($H88="",$I88&gt;=#REF!),"Y","N")))))</f>
        <v/>
      </c>
      <c r="BF88" s="80" t="str">
        <f t="shared" si="23"/>
        <v/>
      </c>
    </row>
    <row r="89" spans="10:58">
      <c r="J89" s="34" t="str">
        <f t="shared" ca="1" si="24"/>
        <v/>
      </c>
      <c r="L89" s="80" t="str">
        <f t="shared" si="25"/>
        <v/>
      </c>
      <c r="R89" s="65" t="str">
        <f t="shared" si="14"/>
        <v/>
      </c>
      <c r="S89" s="16" t="str">
        <f t="shared" si="15"/>
        <v/>
      </c>
      <c r="X89" s="65" t="str">
        <f t="shared" si="16"/>
        <v/>
      </c>
      <c r="Y89" s="16" t="str">
        <f t="shared" si="17"/>
        <v/>
      </c>
      <c r="AD89" s="65" t="str">
        <f t="shared" si="18"/>
        <v/>
      </c>
      <c r="AE89" s="80" t="str">
        <f t="shared" si="19"/>
        <v/>
      </c>
      <c r="AN89" s="14"/>
      <c r="AO89" s="14"/>
      <c r="AS89" s="14"/>
      <c r="AT89" s="14"/>
      <c r="AX89" s="14"/>
      <c r="AY89" s="114"/>
      <c r="AZ89" s="101" t="str">
        <f t="shared" si="20"/>
        <v/>
      </c>
      <c r="BA89" s="59" t="str">
        <f t="shared" si="21"/>
        <v/>
      </c>
      <c r="BB89" s="59" t="str">
        <f t="shared" si="22"/>
        <v/>
      </c>
      <c r="BC89" s="59" t="str">
        <f t="shared" si="26"/>
        <v/>
      </c>
      <c r="BD89" s="59" t="str">
        <f t="shared" si="27"/>
        <v/>
      </c>
      <c r="BE89" s="34" t="str">
        <f>IF(AZ89="","",IF(AND($H89="",$I89=""),"Y",IF(AND($H89&lt;=#REF!,$I89&gt;=#REF!),"Y",IF(AND($H89&lt;=#REF!,$I89=""),"Y",IF(AND($H89="",$I89&gt;=#REF!),"Y","N")))))</f>
        <v/>
      </c>
      <c r="BF89" s="80" t="str">
        <f t="shared" si="23"/>
        <v/>
      </c>
    </row>
    <row r="90" spans="10:58">
      <c r="J90" s="34" t="str">
        <f t="shared" ca="1" si="24"/>
        <v/>
      </c>
      <c r="L90" s="80" t="str">
        <f t="shared" si="25"/>
        <v/>
      </c>
      <c r="R90" s="65" t="str">
        <f t="shared" si="14"/>
        <v/>
      </c>
      <c r="S90" s="16" t="str">
        <f t="shared" si="15"/>
        <v/>
      </c>
      <c r="X90" s="65" t="str">
        <f t="shared" si="16"/>
        <v/>
      </c>
      <c r="Y90" s="16" t="str">
        <f t="shared" si="17"/>
        <v/>
      </c>
      <c r="AD90" s="65" t="str">
        <f t="shared" si="18"/>
        <v/>
      </c>
      <c r="AE90" s="80" t="str">
        <f t="shared" si="19"/>
        <v/>
      </c>
      <c r="AN90" s="14"/>
      <c r="AO90" s="14"/>
      <c r="AS90" s="14"/>
      <c r="AT90" s="14"/>
      <c r="AX90" s="14"/>
      <c r="AY90" s="114"/>
      <c r="AZ90" s="101" t="str">
        <f t="shared" si="20"/>
        <v/>
      </c>
      <c r="BA90" s="59" t="str">
        <f t="shared" si="21"/>
        <v/>
      </c>
      <c r="BB90" s="59" t="str">
        <f t="shared" si="22"/>
        <v/>
      </c>
      <c r="BC90" s="59" t="str">
        <f t="shared" si="26"/>
        <v/>
      </c>
      <c r="BD90" s="59" t="str">
        <f t="shared" si="27"/>
        <v/>
      </c>
      <c r="BE90" s="34" t="str">
        <f>IF(AZ90="","",IF(AND($H90="",$I90=""),"Y",IF(AND($H90&lt;=#REF!,$I90&gt;=#REF!),"Y",IF(AND($H90&lt;=#REF!,$I90=""),"Y",IF(AND($H90="",$I90&gt;=#REF!),"Y","N")))))</f>
        <v/>
      </c>
      <c r="BF90" s="80" t="str">
        <f t="shared" si="23"/>
        <v/>
      </c>
    </row>
    <row r="91" spans="10:58">
      <c r="J91" s="34" t="str">
        <f t="shared" ca="1" si="24"/>
        <v/>
      </c>
      <c r="L91" s="80" t="str">
        <f t="shared" si="25"/>
        <v/>
      </c>
      <c r="R91" s="65" t="str">
        <f t="shared" si="14"/>
        <v/>
      </c>
      <c r="S91" s="16" t="str">
        <f t="shared" si="15"/>
        <v/>
      </c>
      <c r="X91" s="65" t="str">
        <f t="shared" si="16"/>
        <v/>
      </c>
      <c r="Y91" s="16" t="str">
        <f t="shared" si="17"/>
        <v/>
      </c>
      <c r="AD91" s="65" t="str">
        <f t="shared" si="18"/>
        <v/>
      </c>
      <c r="AE91" s="80" t="str">
        <f t="shared" si="19"/>
        <v/>
      </c>
      <c r="AN91" s="14"/>
      <c r="AO91" s="14"/>
      <c r="AS91" s="14"/>
      <c r="AT91" s="14"/>
      <c r="AX91" s="14"/>
      <c r="AY91" s="114"/>
      <c r="AZ91" s="101" t="str">
        <f t="shared" si="20"/>
        <v/>
      </c>
      <c r="BA91" s="59" t="str">
        <f t="shared" si="21"/>
        <v/>
      </c>
      <c r="BB91" s="59" t="str">
        <f t="shared" si="22"/>
        <v/>
      </c>
      <c r="BC91" s="59" t="str">
        <f t="shared" si="26"/>
        <v/>
      </c>
      <c r="BD91" s="59" t="str">
        <f t="shared" si="27"/>
        <v/>
      </c>
      <c r="BE91" s="34" t="str">
        <f>IF(AZ91="","",IF(AND($H91="",$I91=""),"Y",IF(AND($H91&lt;=#REF!,$I91&gt;=#REF!),"Y",IF(AND($H91&lt;=#REF!,$I91=""),"Y",IF(AND($H91="",$I91&gt;=#REF!),"Y","N")))))</f>
        <v/>
      </c>
      <c r="BF91" s="80" t="str">
        <f t="shared" si="23"/>
        <v/>
      </c>
    </row>
    <row r="92" spans="10:58">
      <c r="J92" s="34" t="str">
        <f t="shared" ca="1" si="24"/>
        <v/>
      </c>
      <c r="L92" s="80" t="str">
        <f t="shared" si="25"/>
        <v/>
      </c>
      <c r="R92" s="65" t="str">
        <f t="shared" si="14"/>
        <v/>
      </c>
      <c r="S92" s="16" t="str">
        <f t="shared" si="15"/>
        <v/>
      </c>
      <c r="X92" s="65" t="str">
        <f t="shared" si="16"/>
        <v/>
      </c>
      <c r="Y92" s="16" t="str">
        <f t="shared" si="17"/>
        <v/>
      </c>
      <c r="AD92" s="65" t="str">
        <f t="shared" si="18"/>
        <v/>
      </c>
      <c r="AE92" s="80" t="str">
        <f t="shared" si="19"/>
        <v/>
      </c>
      <c r="AN92" s="14"/>
      <c r="AO92" s="14"/>
      <c r="AS92" s="14"/>
      <c r="AT92" s="14"/>
      <c r="AX92" s="14"/>
      <c r="AY92" s="114"/>
      <c r="AZ92" s="101" t="str">
        <f t="shared" si="20"/>
        <v/>
      </c>
      <c r="BA92" s="59" t="str">
        <f t="shared" si="21"/>
        <v/>
      </c>
      <c r="BB92" s="59" t="str">
        <f t="shared" si="22"/>
        <v/>
      </c>
      <c r="BC92" s="59" t="str">
        <f t="shared" si="26"/>
        <v/>
      </c>
      <c r="BD92" s="59" t="str">
        <f t="shared" si="27"/>
        <v/>
      </c>
      <c r="BE92" s="34" t="str">
        <f>IF(AZ92="","",IF(AND($H92="",$I92=""),"Y",IF(AND($H92&lt;=#REF!,$I92&gt;=#REF!),"Y",IF(AND($H92&lt;=#REF!,$I92=""),"Y",IF(AND($H92="",$I92&gt;=#REF!),"Y","N")))))</f>
        <v/>
      </c>
      <c r="BF92" s="80" t="str">
        <f t="shared" si="23"/>
        <v/>
      </c>
    </row>
    <row r="93" spans="10:58">
      <c r="J93" s="34" t="str">
        <f t="shared" ca="1" si="24"/>
        <v/>
      </c>
      <c r="L93" s="80" t="str">
        <f t="shared" si="25"/>
        <v/>
      </c>
      <c r="R93" s="65" t="str">
        <f t="shared" si="14"/>
        <v/>
      </c>
      <c r="S93" s="16" t="str">
        <f t="shared" si="15"/>
        <v/>
      </c>
      <c r="X93" s="65" t="str">
        <f t="shared" si="16"/>
        <v/>
      </c>
      <c r="Y93" s="16" t="str">
        <f t="shared" si="17"/>
        <v/>
      </c>
      <c r="AD93" s="65" t="str">
        <f t="shared" si="18"/>
        <v/>
      </c>
      <c r="AE93" s="80" t="str">
        <f t="shared" si="19"/>
        <v/>
      </c>
      <c r="AN93" s="14"/>
      <c r="AO93" s="14"/>
      <c r="AS93" s="14"/>
      <c r="AT93" s="14"/>
      <c r="AX93" s="14"/>
      <c r="AY93" s="114"/>
      <c r="AZ93" s="101" t="str">
        <f t="shared" si="20"/>
        <v/>
      </c>
      <c r="BA93" s="59" t="str">
        <f t="shared" si="21"/>
        <v/>
      </c>
      <c r="BB93" s="59" t="str">
        <f t="shared" si="22"/>
        <v/>
      </c>
      <c r="BC93" s="59" t="str">
        <f t="shared" si="26"/>
        <v/>
      </c>
      <c r="BD93" s="59" t="str">
        <f t="shared" si="27"/>
        <v/>
      </c>
      <c r="BE93" s="34" t="str">
        <f>IF(AZ93="","",IF(AND($H93="",$I93=""),"Y",IF(AND($H93&lt;=#REF!,$I93&gt;=#REF!),"Y",IF(AND($H93&lt;=#REF!,$I93=""),"Y",IF(AND($H93="",$I93&gt;=#REF!),"Y","N")))))</f>
        <v/>
      </c>
      <c r="BF93" s="80" t="str">
        <f t="shared" si="23"/>
        <v/>
      </c>
    </row>
    <row r="94" spans="10:58">
      <c r="J94" s="34" t="str">
        <f t="shared" ca="1" si="24"/>
        <v/>
      </c>
      <c r="L94" s="80" t="str">
        <f t="shared" si="25"/>
        <v/>
      </c>
      <c r="R94" s="65" t="str">
        <f t="shared" si="14"/>
        <v/>
      </c>
      <c r="S94" s="16" t="str">
        <f t="shared" si="15"/>
        <v/>
      </c>
      <c r="X94" s="65" t="str">
        <f t="shared" si="16"/>
        <v/>
      </c>
      <c r="Y94" s="16" t="str">
        <f t="shared" si="17"/>
        <v/>
      </c>
      <c r="AD94" s="65" t="str">
        <f t="shared" si="18"/>
        <v/>
      </c>
      <c r="AE94" s="80" t="str">
        <f t="shared" si="19"/>
        <v/>
      </c>
      <c r="AN94" s="14"/>
      <c r="AO94" s="14"/>
      <c r="AS94" s="14"/>
      <c r="AT94" s="14"/>
      <c r="AX94" s="14"/>
      <c r="AY94" s="114"/>
      <c r="AZ94" s="101" t="str">
        <f t="shared" si="20"/>
        <v/>
      </c>
      <c r="BA94" s="59" t="str">
        <f t="shared" si="21"/>
        <v/>
      </c>
      <c r="BB94" s="59" t="str">
        <f t="shared" si="22"/>
        <v/>
      </c>
      <c r="BC94" s="59" t="str">
        <f t="shared" si="26"/>
        <v/>
      </c>
      <c r="BD94" s="59" t="str">
        <f t="shared" si="27"/>
        <v/>
      </c>
      <c r="BE94" s="34" t="str">
        <f>IF(AZ94="","",IF(AND($H94="",$I94=""),"Y",IF(AND($H94&lt;=#REF!,$I94&gt;=#REF!),"Y",IF(AND($H94&lt;=#REF!,$I94=""),"Y",IF(AND($H94="",$I94&gt;=#REF!),"Y","N")))))</f>
        <v/>
      </c>
      <c r="BF94" s="80" t="str">
        <f t="shared" si="23"/>
        <v/>
      </c>
    </row>
    <row r="95" spans="10:58">
      <c r="J95" s="34" t="str">
        <f t="shared" ca="1" si="24"/>
        <v/>
      </c>
      <c r="L95" s="80" t="str">
        <f t="shared" si="25"/>
        <v/>
      </c>
      <c r="R95" s="65" t="str">
        <f t="shared" si="14"/>
        <v/>
      </c>
      <c r="S95" s="16" t="str">
        <f t="shared" si="15"/>
        <v/>
      </c>
      <c r="X95" s="65" t="str">
        <f t="shared" si="16"/>
        <v/>
      </c>
      <c r="Y95" s="16" t="str">
        <f t="shared" si="17"/>
        <v/>
      </c>
      <c r="AD95" s="65" t="str">
        <f t="shared" si="18"/>
        <v/>
      </c>
      <c r="AE95" s="80" t="str">
        <f t="shared" si="19"/>
        <v/>
      </c>
      <c r="AN95" s="14"/>
      <c r="AO95" s="14"/>
      <c r="AS95" s="14"/>
      <c r="AT95" s="14"/>
      <c r="AX95" s="14"/>
      <c r="AY95" s="114"/>
      <c r="AZ95" s="101" t="str">
        <f t="shared" si="20"/>
        <v/>
      </c>
      <c r="BA95" s="59" t="str">
        <f t="shared" si="21"/>
        <v/>
      </c>
      <c r="BB95" s="59" t="str">
        <f t="shared" si="22"/>
        <v/>
      </c>
      <c r="BC95" s="59" t="str">
        <f t="shared" si="26"/>
        <v/>
      </c>
      <c r="BD95" s="59" t="str">
        <f t="shared" si="27"/>
        <v/>
      </c>
      <c r="BE95" s="34" t="str">
        <f>IF(AZ95="","",IF(AND($H95="",$I95=""),"Y",IF(AND($H95&lt;=#REF!,$I95&gt;=#REF!),"Y",IF(AND($H95&lt;=#REF!,$I95=""),"Y",IF(AND($H95="",$I95&gt;=#REF!),"Y","N")))))</f>
        <v/>
      </c>
      <c r="BF95" s="80" t="str">
        <f t="shared" si="23"/>
        <v/>
      </c>
    </row>
    <row r="96" spans="10:58">
      <c r="J96" s="34" t="str">
        <f t="shared" ca="1" si="24"/>
        <v/>
      </c>
      <c r="L96" s="80" t="str">
        <f t="shared" si="25"/>
        <v/>
      </c>
      <c r="R96" s="65" t="str">
        <f t="shared" si="14"/>
        <v/>
      </c>
      <c r="S96" s="16" t="str">
        <f t="shared" si="15"/>
        <v/>
      </c>
      <c r="X96" s="65" t="str">
        <f t="shared" si="16"/>
        <v/>
      </c>
      <c r="Y96" s="16" t="str">
        <f t="shared" si="17"/>
        <v/>
      </c>
      <c r="AD96" s="65" t="str">
        <f t="shared" si="18"/>
        <v/>
      </c>
      <c r="AE96" s="80" t="str">
        <f t="shared" si="19"/>
        <v/>
      </c>
      <c r="AN96" s="14"/>
      <c r="AO96" s="14"/>
      <c r="AS96" s="14"/>
      <c r="AT96" s="14"/>
      <c r="AX96" s="14"/>
      <c r="AY96" s="114"/>
      <c r="AZ96" s="101" t="str">
        <f t="shared" si="20"/>
        <v/>
      </c>
      <c r="BA96" s="59" t="str">
        <f t="shared" si="21"/>
        <v/>
      </c>
      <c r="BB96" s="59" t="str">
        <f t="shared" si="22"/>
        <v/>
      </c>
      <c r="BC96" s="59" t="str">
        <f t="shared" si="26"/>
        <v/>
      </c>
      <c r="BD96" s="59" t="str">
        <f t="shared" si="27"/>
        <v/>
      </c>
      <c r="BE96" s="34" t="str">
        <f>IF(AZ96="","",IF(AND($H96="",$I96=""),"Y",IF(AND($H96&lt;=#REF!,$I96&gt;=#REF!),"Y",IF(AND($H96&lt;=#REF!,$I96=""),"Y",IF(AND($H96="",$I96&gt;=#REF!),"Y","N")))))</f>
        <v/>
      </c>
      <c r="BF96" s="80" t="str">
        <f t="shared" si="23"/>
        <v/>
      </c>
    </row>
    <row r="97" spans="10:58">
      <c r="J97" s="34" t="str">
        <f t="shared" ca="1" si="24"/>
        <v/>
      </c>
      <c r="L97" s="80" t="str">
        <f t="shared" si="25"/>
        <v/>
      </c>
      <c r="R97" s="65" t="str">
        <f t="shared" si="14"/>
        <v/>
      </c>
      <c r="S97" s="16" t="str">
        <f t="shared" si="15"/>
        <v/>
      </c>
      <c r="X97" s="65" t="str">
        <f t="shared" si="16"/>
        <v/>
      </c>
      <c r="Y97" s="16" t="str">
        <f t="shared" si="17"/>
        <v/>
      </c>
      <c r="AD97" s="65" t="str">
        <f t="shared" si="18"/>
        <v/>
      </c>
      <c r="AE97" s="80" t="str">
        <f t="shared" si="19"/>
        <v/>
      </c>
      <c r="AN97" s="14"/>
      <c r="AO97" s="14"/>
      <c r="AS97" s="14"/>
      <c r="AT97" s="14"/>
      <c r="AX97" s="14"/>
      <c r="AY97" s="114"/>
      <c r="AZ97" s="101" t="str">
        <f t="shared" si="20"/>
        <v/>
      </c>
      <c r="BA97" s="59" t="str">
        <f t="shared" si="21"/>
        <v/>
      </c>
      <c r="BB97" s="59" t="str">
        <f t="shared" si="22"/>
        <v/>
      </c>
      <c r="BC97" s="59" t="str">
        <f t="shared" si="26"/>
        <v/>
      </c>
      <c r="BD97" s="59" t="str">
        <f t="shared" si="27"/>
        <v/>
      </c>
      <c r="BE97" s="34" t="str">
        <f>IF(AZ97="","",IF(AND($H97="",$I97=""),"Y",IF(AND($H97&lt;=#REF!,$I97&gt;=#REF!),"Y",IF(AND($H97&lt;=#REF!,$I97=""),"Y",IF(AND($H97="",$I97&gt;=#REF!),"Y","N")))))</f>
        <v/>
      </c>
      <c r="BF97" s="80" t="str">
        <f t="shared" si="23"/>
        <v/>
      </c>
    </row>
    <row r="98" spans="10:58">
      <c r="J98" s="34" t="str">
        <f t="shared" ca="1" si="24"/>
        <v/>
      </c>
      <c r="L98" s="80" t="str">
        <f t="shared" si="25"/>
        <v/>
      </c>
      <c r="R98" s="65" t="str">
        <f t="shared" si="14"/>
        <v/>
      </c>
      <c r="S98" s="16" t="str">
        <f t="shared" si="15"/>
        <v/>
      </c>
      <c r="X98" s="65" t="str">
        <f t="shared" si="16"/>
        <v/>
      </c>
      <c r="Y98" s="16" t="str">
        <f t="shared" si="17"/>
        <v/>
      </c>
      <c r="AD98" s="65" t="str">
        <f t="shared" si="18"/>
        <v/>
      </c>
      <c r="AE98" s="80" t="str">
        <f t="shared" si="19"/>
        <v/>
      </c>
      <c r="AN98" s="14"/>
      <c r="AO98" s="14"/>
      <c r="AS98" s="14"/>
      <c r="AT98" s="14"/>
      <c r="AX98" s="14"/>
      <c r="AY98" s="114"/>
      <c r="AZ98" s="101" t="str">
        <f t="shared" si="20"/>
        <v/>
      </c>
      <c r="BA98" s="59" t="str">
        <f t="shared" si="21"/>
        <v/>
      </c>
      <c r="BB98" s="59" t="str">
        <f t="shared" si="22"/>
        <v/>
      </c>
      <c r="BC98" s="59" t="str">
        <f t="shared" si="26"/>
        <v/>
      </c>
      <c r="BD98" s="59" t="str">
        <f t="shared" si="27"/>
        <v/>
      </c>
      <c r="BE98" s="34" t="str">
        <f>IF(AZ98="","",IF(AND($H98="",$I98=""),"Y",IF(AND($H98&lt;=#REF!,$I98&gt;=#REF!),"Y",IF(AND($H98&lt;=#REF!,$I98=""),"Y",IF(AND($H98="",$I98&gt;=#REF!),"Y","N")))))</f>
        <v/>
      </c>
      <c r="BF98" s="80" t="str">
        <f t="shared" si="23"/>
        <v/>
      </c>
    </row>
    <row r="99" spans="10:58">
      <c r="J99" s="34" t="str">
        <f t="shared" ca="1" si="24"/>
        <v/>
      </c>
      <c r="L99" s="80" t="str">
        <f t="shared" si="25"/>
        <v/>
      </c>
      <c r="R99" s="65" t="str">
        <f t="shared" si="14"/>
        <v/>
      </c>
      <c r="S99" s="16" t="str">
        <f t="shared" si="15"/>
        <v/>
      </c>
      <c r="X99" s="65" t="str">
        <f t="shared" si="16"/>
        <v/>
      </c>
      <c r="Y99" s="16" t="str">
        <f t="shared" si="17"/>
        <v/>
      </c>
      <c r="AD99" s="65" t="str">
        <f t="shared" si="18"/>
        <v/>
      </c>
      <c r="AE99" s="80" t="str">
        <f t="shared" si="19"/>
        <v/>
      </c>
      <c r="AN99" s="14"/>
      <c r="AO99" s="14"/>
      <c r="AS99" s="14"/>
      <c r="AT99" s="14"/>
      <c r="AX99" s="14"/>
      <c r="AY99" s="114"/>
      <c r="AZ99" s="101" t="str">
        <f t="shared" si="20"/>
        <v/>
      </c>
      <c r="BA99" s="59" t="str">
        <f t="shared" si="21"/>
        <v/>
      </c>
      <c r="BB99" s="59" t="str">
        <f t="shared" si="22"/>
        <v/>
      </c>
      <c r="BC99" s="59" t="str">
        <f t="shared" si="26"/>
        <v/>
      </c>
      <c r="BD99" s="59" t="str">
        <f t="shared" si="27"/>
        <v/>
      </c>
      <c r="BE99" s="34" t="str">
        <f>IF(AZ99="","",IF(AND($H99="",$I99=""),"Y",IF(AND($H99&lt;=#REF!,$I99&gt;=#REF!),"Y",IF(AND($H99&lt;=#REF!,$I99=""),"Y",IF(AND($H99="",$I99&gt;=#REF!),"Y","N")))))</f>
        <v/>
      </c>
      <c r="BF99" s="80" t="str">
        <f t="shared" si="23"/>
        <v/>
      </c>
    </row>
    <row r="100" spans="10:58">
      <c r="J100" s="34" t="str">
        <f t="shared" ca="1" si="24"/>
        <v/>
      </c>
      <c r="L100" s="80" t="str">
        <f t="shared" si="25"/>
        <v/>
      </c>
      <c r="R100" s="65" t="str">
        <f t="shared" si="14"/>
        <v/>
      </c>
      <c r="S100" s="16" t="str">
        <f t="shared" si="15"/>
        <v/>
      </c>
      <c r="X100" s="65" t="str">
        <f t="shared" si="16"/>
        <v/>
      </c>
      <c r="Y100" s="16" t="str">
        <f t="shared" si="17"/>
        <v/>
      </c>
      <c r="AD100" s="65" t="str">
        <f t="shared" si="18"/>
        <v/>
      </c>
      <c r="AE100" s="80" t="str">
        <f t="shared" si="19"/>
        <v/>
      </c>
      <c r="AN100" s="14"/>
      <c r="AO100" s="14"/>
      <c r="AS100" s="14"/>
      <c r="AT100" s="14"/>
      <c r="AX100" s="14"/>
      <c r="AY100" s="114"/>
      <c r="AZ100" s="101" t="str">
        <f t="shared" si="20"/>
        <v/>
      </c>
      <c r="BA100" s="59" t="str">
        <f t="shared" si="21"/>
        <v/>
      </c>
      <c r="BB100" s="59" t="str">
        <f t="shared" si="22"/>
        <v/>
      </c>
      <c r="BC100" s="59" t="str">
        <f t="shared" si="26"/>
        <v/>
      </c>
      <c r="BD100" s="59" t="str">
        <f t="shared" si="27"/>
        <v/>
      </c>
      <c r="BE100" s="34" t="str">
        <f>IF(AZ100="","",IF(AND($H100="",$I100=""),"Y",IF(AND($H100&lt;=#REF!,$I100&gt;=#REF!),"Y",IF(AND($H100&lt;=#REF!,$I100=""),"Y",IF(AND($H100="",$I100&gt;=#REF!),"Y","N")))))</f>
        <v/>
      </c>
      <c r="BF100" s="80" t="str">
        <f t="shared" si="23"/>
        <v/>
      </c>
    </row>
    <row r="101" spans="10:58">
      <c r="J101" s="34" t="str">
        <f t="shared" ca="1" si="24"/>
        <v/>
      </c>
      <c r="L101" s="80" t="str">
        <f t="shared" si="25"/>
        <v/>
      </c>
      <c r="R101" s="65" t="str">
        <f t="shared" si="14"/>
        <v/>
      </c>
      <c r="S101" s="16" t="str">
        <f t="shared" si="15"/>
        <v/>
      </c>
      <c r="X101" s="65" t="str">
        <f t="shared" si="16"/>
        <v/>
      </c>
      <c r="Y101" s="16" t="str">
        <f t="shared" si="17"/>
        <v/>
      </c>
      <c r="AD101" s="65" t="str">
        <f t="shared" si="18"/>
        <v/>
      </c>
      <c r="AE101" s="80" t="str">
        <f t="shared" si="19"/>
        <v/>
      </c>
      <c r="AN101" s="14"/>
      <c r="AO101" s="14"/>
      <c r="AS101" s="14"/>
      <c r="AT101" s="14"/>
      <c r="AX101" s="14"/>
      <c r="AY101" s="114"/>
      <c r="AZ101" s="101" t="str">
        <f t="shared" si="20"/>
        <v/>
      </c>
      <c r="BA101" s="59" t="str">
        <f t="shared" si="21"/>
        <v/>
      </c>
      <c r="BB101" s="59" t="str">
        <f t="shared" si="22"/>
        <v/>
      </c>
      <c r="BC101" s="59" t="str">
        <f t="shared" si="26"/>
        <v/>
      </c>
      <c r="BD101" s="59" t="str">
        <f t="shared" si="27"/>
        <v/>
      </c>
      <c r="BE101" s="34" t="str">
        <f>IF(AZ101="","",IF(AND($H101="",$I101=""),"Y",IF(AND($H101&lt;=#REF!,$I101&gt;=#REF!),"Y",IF(AND($H101&lt;=#REF!,$I101=""),"Y",IF(AND($H101="",$I101&gt;=#REF!),"Y","N")))))</f>
        <v/>
      </c>
      <c r="BF101" s="80" t="str">
        <f t="shared" si="23"/>
        <v/>
      </c>
    </row>
    <row r="102" spans="10:58">
      <c r="J102" s="34" t="str">
        <f t="shared" ca="1" si="24"/>
        <v/>
      </c>
      <c r="L102" s="80" t="str">
        <f t="shared" si="25"/>
        <v/>
      </c>
      <c r="R102" s="65" t="str">
        <f t="shared" si="14"/>
        <v/>
      </c>
      <c r="S102" s="16" t="str">
        <f t="shared" si="15"/>
        <v/>
      </c>
      <c r="X102" s="65" t="str">
        <f t="shared" si="16"/>
        <v/>
      </c>
      <c r="Y102" s="16" t="str">
        <f t="shared" si="17"/>
        <v/>
      </c>
      <c r="AD102" s="65" t="str">
        <f t="shared" si="18"/>
        <v/>
      </c>
      <c r="AE102" s="80" t="str">
        <f t="shared" si="19"/>
        <v/>
      </c>
      <c r="AN102" s="14"/>
      <c r="AO102" s="14"/>
      <c r="AS102" s="14"/>
      <c r="AT102" s="14"/>
      <c r="AX102" s="14"/>
      <c r="AY102" s="114"/>
      <c r="AZ102" s="101" t="str">
        <f t="shared" si="20"/>
        <v/>
      </c>
      <c r="BA102" s="59" t="str">
        <f t="shared" si="21"/>
        <v/>
      </c>
      <c r="BB102" s="59" t="str">
        <f t="shared" si="22"/>
        <v/>
      </c>
      <c r="BC102" s="59" t="str">
        <f t="shared" si="26"/>
        <v/>
      </c>
      <c r="BD102" s="59" t="str">
        <f t="shared" si="27"/>
        <v/>
      </c>
      <c r="BE102" s="34" t="str">
        <f>IF(AZ102="","",IF(AND($H102="",$I102=""),"Y",IF(AND($H102&lt;=#REF!,$I102&gt;=#REF!),"Y",IF(AND($H102&lt;=#REF!,$I102=""),"Y",IF(AND($H102="",$I102&gt;=#REF!),"Y","N")))))</f>
        <v/>
      </c>
      <c r="BF102" s="80" t="str">
        <f t="shared" si="23"/>
        <v/>
      </c>
    </row>
    <row r="103" spans="10:58">
      <c r="J103" s="34" t="str">
        <f t="shared" ca="1" si="24"/>
        <v/>
      </c>
      <c r="L103" s="80" t="str">
        <f t="shared" si="25"/>
        <v/>
      </c>
      <c r="R103" s="65" t="str">
        <f t="shared" si="14"/>
        <v/>
      </c>
      <c r="S103" s="16" t="str">
        <f t="shared" si="15"/>
        <v/>
      </c>
      <c r="X103" s="65" t="str">
        <f t="shared" si="16"/>
        <v/>
      </c>
      <c r="Y103" s="16" t="str">
        <f t="shared" si="17"/>
        <v/>
      </c>
      <c r="AD103" s="65" t="str">
        <f t="shared" si="18"/>
        <v/>
      </c>
      <c r="AE103" s="80" t="str">
        <f t="shared" si="19"/>
        <v/>
      </c>
      <c r="AN103" s="14"/>
      <c r="AO103" s="14"/>
      <c r="AS103" s="14"/>
      <c r="AT103" s="14"/>
      <c r="AX103" s="14"/>
      <c r="AY103" s="114"/>
      <c r="AZ103" s="101" t="str">
        <f t="shared" si="20"/>
        <v/>
      </c>
      <c r="BA103" s="59" t="str">
        <f t="shared" si="21"/>
        <v/>
      </c>
      <c r="BB103" s="59" t="str">
        <f t="shared" si="22"/>
        <v/>
      </c>
      <c r="BC103" s="59" t="str">
        <f t="shared" si="26"/>
        <v/>
      </c>
      <c r="BD103" s="59" t="str">
        <f t="shared" si="27"/>
        <v/>
      </c>
      <c r="BE103" s="34" t="str">
        <f>IF(AZ103="","",IF(AND($H103="",$I103=""),"Y",IF(AND($H103&lt;=#REF!,$I103&gt;=#REF!),"Y",IF(AND($H103&lt;=#REF!,$I103=""),"Y",IF(AND($H103="",$I103&gt;=#REF!),"Y","N")))))</f>
        <v/>
      </c>
      <c r="BF103" s="80" t="str">
        <f t="shared" si="23"/>
        <v/>
      </c>
    </row>
    <row r="104" spans="10:58">
      <c r="J104" s="34" t="str">
        <f t="shared" ca="1" si="24"/>
        <v/>
      </c>
      <c r="L104" s="80" t="str">
        <f t="shared" si="25"/>
        <v/>
      </c>
      <c r="R104" s="65" t="str">
        <f t="shared" si="14"/>
        <v/>
      </c>
      <c r="S104" s="16" t="str">
        <f t="shared" si="15"/>
        <v/>
      </c>
      <c r="X104" s="65" t="str">
        <f t="shared" si="16"/>
        <v/>
      </c>
      <c r="Y104" s="16" t="str">
        <f t="shared" si="17"/>
        <v/>
      </c>
      <c r="AD104" s="65" t="str">
        <f t="shared" si="18"/>
        <v/>
      </c>
      <c r="AE104" s="80" t="str">
        <f t="shared" si="19"/>
        <v/>
      </c>
      <c r="AN104" s="14"/>
      <c r="AO104" s="14"/>
      <c r="AS104" s="14"/>
      <c r="AT104" s="14"/>
      <c r="AX104" s="14"/>
      <c r="AY104" s="114"/>
      <c r="AZ104" s="101" t="str">
        <f t="shared" si="20"/>
        <v/>
      </c>
      <c r="BA104" s="59" t="str">
        <f t="shared" si="21"/>
        <v/>
      </c>
      <c r="BB104" s="59" t="str">
        <f t="shared" si="22"/>
        <v/>
      </c>
      <c r="BC104" s="59" t="str">
        <f t="shared" si="26"/>
        <v/>
      </c>
      <c r="BD104" s="59" t="str">
        <f t="shared" si="27"/>
        <v/>
      </c>
      <c r="BE104" s="34" t="str">
        <f>IF(AZ104="","",IF(AND($H104="",$I104=""),"Y",IF(AND($H104&lt;=#REF!,$I104&gt;=#REF!),"Y",IF(AND($H104&lt;=#REF!,$I104=""),"Y",IF(AND($H104="",$I104&gt;=#REF!),"Y","N")))))</f>
        <v/>
      </c>
      <c r="BF104" s="80" t="str">
        <f t="shared" si="23"/>
        <v/>
      </c>
    </row>
    <row r="105" spans="10:58">
      <c r="J105" s="34" t="str">
        <f t="shared" ca="1" si="24"/>
        <v/>
      </c>
      <c r="L105" s="80" t="str">
        <f t="shared" si="25"/>
        <v/>
      </c>
      <c r="R105" s="65" t="str">
        <f t="shared" si="14"/>
        <v/>
      </c>
      <c r="S105" s="16" t="str">
        <f t="shared" si="15"/>
        <v/>
      </c>
      <c r="X105" s="65" t="str">
        <f t="shared" si="16"/>
        <v/>
      </c>
      <c r="Y105" s="16" t="str">
        <f t="shared" si="17"/>
        <v/>
      </c>
      <c r="AD105" s="65" t="str">
        <f t="shared" si="18"/>
        <v/>
      </c>
      <c r="AE105" s="80" t="str">
        <f t="shared" si="19"/>
        <v/>
      </c>
      <c r="AN105" s="14"/>
      <c r="AO105" s="14"/>
      <c r="AS105" s="14"/>
      <c r="AT105" s="14"/>
      <c r="AX105" s="14"/>
      <c r="AY105" s="114"/>
      <c r="AZ105" s="101" t="str">
        <f t="shared" si="20"/>
        <v/>
      </c>
      <c r="BA105" s="59" t="str">
        <f t="shared" si="21"/>
        <v/>
      </c>
      <c r="BB105" s="59" t="str">
        <f t="shared" si="22"/>
        <v/>
      </c>
      <c r="BC105" s="59" t="str">
        <f t="shared" si="26"/>
        <v/>
      </c>
      <c r="BD105" s="59" t="str">
        <f t="shared" si="27"/>
        <v/>
      </c>
      <c r="BE105" s="34" t="str">
        <f>IF(AZ105="","",IF(AND($H105="",$I105=""),"Y",IF(AND($H105&lt;=#REF!,$I105&gt;=#REF!),"Y",IF(AND($H105&lt;=#REF!,$I105=""),"Y",IF(AND($H105="",$I105&gt;=#REF!),"Y","N")))))</f>
        <v/>
      </c>
      <c r="BF105" s="80" t="str">
        <f t="shared" si="23"/>
        <v/>
      </c>
    </row>
    <row r="106" spans="10:58">
      <c r="J106" s="34" t="str">
        <f t="shared" ca="1" si="24"/>
        <v/>
      </c>
      <c r="L106" s="80" t="str">
        <f t="shared" si="25"/>
        <v/>
      </c>
      <c r="R106" s="65" t="str">
        <f t="shared" si="14"/>
        <v/>
      </c>
      <c r="S106" s="16" t="str">
        <f t="shared" si="15"/>
        <v/>
      </c>
      <c r="X106" s="65" t="str">
        <f t="shared" si="16"/>
        <v/>
      </c>
      <c r="Y106" s="16" t="str">
        <f t="shared" si="17"/>
        <v/>
      </c>
      <c r="AD106" s="65" t="str">
        <f t="shared" si="18"/>
        <v/>
      </c>
      <c r="AE106" s="80" t="str">
        <f t="shared" si="19"/>
        <v/>
      </c>
      <c r="AN106" s="14"/>
      <c r="AO106" s="14"/>
      <c r="AS106" s="14"/>
      <c r="AT106" s="14"/>
      <c r="AX106" s="14"/>
      <c r="AY106" s="114"/>
      <c r="AZ106" s="101" t="str">
        <f t="shared" si="20"/>
        <v/>
      </c>
      <c r="BA106" s="59" t="str">
        <f t="shared" si="21"/>
        <v/>
      </c>
      <c r="BB106" s="59" t="str">
        <f t="shared" si="22"/>
        <v/>
      </c>
      <c r="BC106" s="59" t="str">
        <f t="shared" si="26"/>
        <v/>
      </c>
      <c r="BD106" s="59" t="str">
        <f t="shared" si="27"/>
        <v/>
      </c>
      <c r="BE106" s="34" t="str">
        <f>IF(AZ106="","",IF(AND($H106="",$I106=""),"Y",IF(AND($H106&lt;=#REF!,$I106&gt;=#REF!),"Y",IF(AND($H106&lt;=#REF!,$I106=""),"Y",IF(AND($H106="",$I106&gt;=#REF!),"Y","N")))))</f>
        <v/>
      </c>
      <c r="BF106" s="80" t="str">
        <f t="shared" si="23"/>
        <v/>
      </c>
    </row>
    <row r="107" spans="10:58">
      <c r="J107" s="34" t="str">
        <f t="shared" ca="1" si="24"/>
        <v/>
      </c>
      <c r="L107" s="80" t="str">
        <f t="shared" si="25"/>
        <v/>
      </c>
      <c r="R107" s="65" t="str">
        <f t="shared" si="14"/>
        <v/>
      </c>
      <c r="S107" s="16" t="str">
        <f t="shared" si="15"/>
        <v/>
      </c>
      <c r="X107" s="65" t="str">
        <f t="shared" si="16"/>
        <v/>
      </c>
      <c r="Y107" s="16" t="str">
        <f t="shared" si="17"/>
        <v/>
      </c>
      <c r="AD107" s="65" t="str">
        <f t="shared" si="18"/>
        <v/>
      </c>
      <c r="AE107" s="80" t="str">
        <f t="shared" si="19"/>
        <v/>
      </c>
      <c r="AN107" s="14"/>
      <c r="AO107" s="14"/>
      <c r="AS107" s="14"/>
      <c r="AT107" s="14"/>
      <c r="AX107" s="14"/>
      <c r="AY107" s="114"/>
      <c r="AZ107" s="101" t="str">
        <f t="shared" si="20"/>
        <v/>
      </c>
      <c r="BA107" s="59" t="str">
        <f t="shared" si="21"/>
        <v/>
      </c>
      <c r="BB107" s="59" t="str">
        <f t="shared" si="22"/>
        <v/>
      </c>
      <c r="BC107" s="59" t="str">
        <f t="shared" si="26"/>
        <v/>
      </c>
      <c r="BD107" s="59" t="str">
        <f t="shared" si="27"/>
        <v/>
      </c>
      <c r="BE107" s="34" t="str">
        <f>IF(AZ107="","",IF(AND($H107="",$I107=""),"Y",IF(AND($H107&lt;=#REF!,$I107&gt;=#REF!),"Y",IF(AND($H107&lt;=#REF!,$I107=""),"Y",IF(AND($H107="",$I107&gt;=#REF!),"Y","N")))))</f>
        <v/>
      </c>
      <c r="BF107" s="80" t="str">
        <f t="shared" si="23"/>
        <v/>
      </c>
    </row>
    <row r="108" spans="10:58">
      <c r="J108" s="34" t="str">
        <f t="shared" ca="1" si="24"/>
        <v/>
      </c>
      <c r="L108" s="80" t="str">
        <f t="shared" si="25"/>
        <v/>
      </c>
      <c r="R108" s="65" t="str">
        <f t="shared" si="14"/>
        <v/>
      </c>
      <c r="S108" s="16" t="str">
        <f t="shared" si="15"/>
        <v/>
      </c>
      <c r="X108" s="65" t="str">
        <f t="shared" si="16"/>
        <v/>
      </c>
      <c r="Y108" s="16" t="str">
        <f t="shared" si="17"/>
        <v/>
      </c>
      <c r="AD108" s="65" t="str">
        <f t="shared" si="18"/>
        <v/>
      </c>
      <c r="AE108" s="80" t="str">
        <f t="shared" si="19"/>
        <v/>
      </c>
      <c r="AN108" s="14"/>
      <c r="AO108" s="14"/>
      <c r="AS108" s="14"/>
      <c r="AT108" s="14"/>
      <c r="AX108" s="14"/>
      <c r="AY108" s="114"/>
      <c r="AZ108" s="101" t="str">
        <f t="shared" si="20"/>
        <v/>
      </c>
      <c r="BA108" s="59" t="str">
        <f t="shared" si="21"/>
        <v/>
      </c>
      <c r="BB108" s="59" t="str">
        <f t="shared" si="22"/>
        <v/>
      </c>
      <c r="BC108" s="59" t="str">
        <f t="shared" si="26"/>
        <v/>
      </c>
      <c r="BD108" s="59" t="str">
        <f t="shared" si="27"/>
        <v/>
      </c>
      <c r="BE108" s="34" t="str">
        <f>IF(AZ108="","",IF(AND($H108="",$I108=""),"Y",IF(AND($H108&lt;=#REF!,$I108&gt;=#REF!),"Y",IF(AND($H108&lt;=#REF!,$I108=""),"Y",IF(AND($H108="",$I108&gt;=#REF!),"Y","N")))))</f>
        <v/>
      </c>
      <c r="BF108" s="80" t="str">
        <f t="shared" si="23"/>
        <v/>
      </c>
    </row>
    <row r="109" spans="10:58">
      <c r="J109" s="34" t="str">
        <f t="shared" ca="1" si="24"/>
        <v/>
      </c>
      <c r="L109" s="80" t="str">
        <f t="shared" si="25"/>
        <v/>
      </c>
      <c r="R109" s="65" t="str">
        <f t="shared" si="14"/>
        <v/>
      </c>
      <c r="S109" s="16" t="str">
        <f t="shared" si="15"/>
        <v/>
      </c>
      <c r="X109" s="65" t="str">
        <f t="shared" si="16"/>
        <v/>
      </c>
      <c r="Y109" s="16" t="str">
        <f t="shared" si="17"/>
        <v/>
      </c>
      <c r="AD109" s="65" t="str">
        <f t="shared" si="18"/>
        <v/>
      </c>
      <c r="AE109" s="80" t="str">
        <f t="shared" si="19"/>
        <v/>
      </c>
      <c r="AN109" s="14"/>
      <c r="AO109" s="14"/>
      <c r="AS109" s="14"/>
      <c r="AT109" s="14"/>
      <c r="AX109" s="14"/>
      <c r="AY109" s="114"/>
      <c r="AZ109" s="101" t="str">
        <f t="shared" si="20"/>
        <v/>
      </c>
      <c r="BA109" s="59" t="str">
        <f t="shared" si="21"/>
        <v/>
      </c>
      <c r="BB109" s="59" t="str">
        <f t="shared" si="22"/>
        <v/>
      </c>
      <c r="BC109" s="59" t="str">
        <f t="shared" si="26"/>
        <v/>
      </c>
      <c r="BD109" s="59" t="str">
        <f t="shared" si="27"/>
        <v/>
      </c>
      <c r="BE109" s="34" t="str">
        <f>IF(AZ109="","",IF(AND($H109="",$I109=""),"Y",IF(AND($H109&lt;=#REF!,$I109&gt;=#REF!),"Y",IF(AND($H109&lt;=#REF!,$I109=""),"Y",IF(AND($H109="",$I109&gt;=#REF!),"Y","N")))))</f>
        <v/>
      </c>
      <c r="BF109" s="80" t="str">
        <f t="shared" si="23"/>
        <v/>
      </c>
    </row>
    <row r="110" spans="10:58">
      <c r="J110" s="34" t="str">
        <f t="shared" ca="1" si="24"/>
        <v/>
      </c>
      <c r="L110" s="80" t="str">
        <f t="shared" si="25"/>
        <v/>
      </c>
      <c r="R110" s="65" t="str">
        <f t="shared" si="14"/>
        <v/>
      </c>
      <c r="S110" s="16" t="str">
        <f t="shared" si="15"/>
        <v/>
      </c>
      <c r="X110" s="65" t="str">
        <f t="shared" si="16"/>
        <v/>
      </c>
      <c r="Y110" s="16" t="str">
        <f t="shared" si="17"/>
        <v/>
      </c>
      <c r="AD110" s="65" t="str">
        <f t="shared" si="18"/>
        <v/>
      </c>
      <c r="AE110" s="80" t="str">
        <f t="shared" si="19"/>
        <v/>
      </c>
      <c r="AN110" s="14"/>
      <c r="AO110" s="14"/>
      <c r="AS110" s="14"/>
      <c r="AT110" s="14"/>
      <c r="AX110" s="14"/>
      <c r="AY110" s="114"/>
      <c r="AZ110" s="101" t="str">
        <f t="shared" si="20"/>
        <v/>
      </c>
      <c r="BA110" s="59" t="str">
        <f t="shared" si="21"/>
        <v/>
      </c>
      <c r="BB110" s="59" t="str">
        <f t="shared" si="22"/>
        <v/>
      </c>
      <c r="BC110" s="59" t="str">
        <f t="shared" si="26"/>
        <v/>
      </c>
      <c r="BD110" s="59" t="str">
        <f t="shared" si="27"/>
        <v/>
      </c>
      <c r="BE110" s="34" t="str">
        <f>IF(AZ110="","",IF(AND($H110="",$I110=""),"Y",IF(AND($H110&lt;=#REF!,$I110&gt;=#REF!),"Y",IF(AND($H110&lt;=#REF!,$I110=""),"Y",IF(AND($H110="",$I110&gt;=#REF!),"Y","N")))))</f>
        <v/>
      </c>
      <c r="BF110" s="80" t="str">
        <f t="shared" si="23"/>
        <v/>
      </c>
    </row>
    <row r="111" spans="10:58">
      <c r="J111" s="34" t="str">
        <f t="shared" ca="1" si="24"/>
        <v/>
      </c>
      <c r="L111" s="80" t="str">
        <f t="shared" si="25"/>
        <v/>
      </c>
      <c r="R111" s="65" t="str">
        <f t="shared" si="14"/>
        <v/>
      </c>
      <c r="S111" s="16" t="str">
        <f t="shared" si="15"/>
        <v/>
      </c>
      <c r="X111" s="65" t="str">
        <f t="shared" si="16"/>
        <v/>
      </c>
      <c r="Y111" s="16" t="str">
        <f t="shared" si="17"/>
        <v/>
      </c>
      <c r="AD111" s="65" t="str">
        <f t="shared" si="18"/>
        <v/>
      </c>
      <c r="AE111" s="80" t="str">
        <f t="shared" si="19"/>
        <v/>
      </c>
      <c r="AN111" s="14"/>
      <c r="AO111" s="14"/>
      <c r="AS111" s="14"/>
      <c r="AT111" s="14"/>
      <c r="AX111" s="14"/>
      <c r="AY111" s="114"/>
      <c r="AZ111" s="101" t="str">
        <f t="shared" si="20"/>
        <v/>
      </c>
      <c r="BA111" s="59" t="str">
        <f t="shared" si="21"/>
        <v/>
      </c>
      <c r="BB111" s="59" t="str">
        <f t="shared" si="22"/>
        <v/>
      </c>
      <c r="BC111" s="59" t="str">
        <f t="shared" si="26"/>
        <v/>
      </c>
      <c r="BD111" s="59" t="str">
        <f t="shared" si="27"/>
        <v/>
      </c>
      <c r="BE111" s="34" t="str">
        <f>IF(AZ111="","",IF(AND($H111="",$I111=""),"Y",IF(AND($H111&lt;=#REF!,$I111&gt;=#REF!),"Y",IF(AND($H111&lt;=#REF!,$I111=""),"Y",IF(AND($H111="",$I111&gt;=#REF!),"Y","N")))))</f>
        <v/>
      </c>
      <c r="BF111" s="80" t="str">
        <f t="shared" si="23"/>
        <v/>
      </c>
    </row>
    <row r="112" spans="10:58">
      <c r="J112" s="34" t="str">
        <f t="shared" ca="1" si="24"/>
        <v/>
      </c>
      <c r="L112" s="80" t="str">
        <f t="shared" si="25"/>
        <v/>
      </c>
      <c r="R112" s="65" t="str">
        <f t="shared" si="14"/>
        <v/>
      </c>
      <c r="S112" s="16" t="str">
        <f t="shared" si="15"/>
        <v/>
      </c>
      <c r="X112" s="65" t="str">
        <f t="shared" si="16"/>
        <v/>
      </c>
      <c r="Y112" s="16" t="str">
        <f t="shared" si="17"/>
        <v/>
      </c>
      <c r="AD112" s="65" t="str">
        <f t="shared" si="18"/>
        <v/>
      </c>
      <c r="AE112" s="80" t="str">
        <f t="shared" si="19"/>
        <v/>
      </c>
      <c r="AN112" s="14"/>
      <c r="AO112" s="14"/>
      <c r="AS112" s="14"/>
      <c r="AT112" s="14"/>
      <c r="AX112" s="14"/>
      <c r="AY112" s="114"/>
      <c r="AZ112" s="101" t="str">
        <f t="shared" si="20"/>
        <v/>
      </c>
      <c r="BA112" s="59" t="str">
        <f t="shared" si="21"/>
        <v/>
      </c>
      <c r="BB112" s="59" t="str">
        <f t="shared" si="22"/>
        <v/>
      </c>
      <c r="BC112" s="59" t="str">
        <f t="shared" si="26"/>
        <v/>
      </c>
      <c r="BD112" s="59" t="str">
        <f t="shared" si="27"/>
        <v/>
      </c>
      <c r="BE112" s="34" t="str">
        <f>IF(AZ112="","",IF(AND($H112="",$I112=""),"Y",IF(AND($H112&lt;=#REF!,$I112&gt;=#REF!),"Y",IF(AND($H112&lt;=#REF!,$I112=""),"Y",IF(AND($H112="",$I112&gt;=#REF!),"Y","N")))))</f>
        <v/>
      </c>
      <c r="BF112" s="80" t="str">
        <f t="shared" si="23"/>
        <v/>
      </c>
    </row>
    <row r="113" spans="10:58">
      <c r="J113" s="34" t="str">
        <f t="shared" ca="1" si="24"/>
        <v/>
      </c>
      <c r="L113" s="80" t="str">
        <f t="shared" si="25"/>
        <v/>
      </c>
      <c r="R113" s="65" t="str">
        <f t="shared" si="14"/>
        <v/>
      </c>
      <c r="S113" s="16" t="str">
        <f t="shared" si="15"/>
        <v/>
      </c>
      <c r="X113" s="65" t="str">
        <f t="shared" si="16"/>
        <v/>
      </c>
      <c r="Y113" s="16" t="str">
        <f t="shared" si="17"/>
        <v/>
      </c>
      <c r="AD113" s="65" t="str">
        <f t="shared" si="18"/>
        <v/>
      </c>
      <c r="AE113" s="80" t="str">
        <f t="shared" si="19"/>
        <v/>
      </c>
      <c r="AN113" s="14"/>
      <c r="AO113" s="14"/>
      <c r="AS113" s="14"/>
      <c r="AT113" s="14"/>
      <c r="AX113" s="14"/>
      <c r="AY113" s="114"/>
      <c r="AZ113" s="101" t="str">
        <f t="shared" si="20"/>
        <v/>
      </c>
      <c r="BA113" s="59" t="str">
        <f t="shared" si="21"/>
        <v/>
      </c>
      <c r="BB113" s="59" t="str">
        <f t="shared" si="22"/>
        <v/>
      </c>
      <c r="BC113" s="59" t="str">
        <f t="shared" si="26"/>
        <v/>
      </c>
      <c r="BD113" s="59" t="str">
        <f t="shared" si="27"/>
        <v/>
      </c>
      <c r="BE113" s="34" t="str">
        <f>IF(AZ113="","",IF(AND($H113="",$I113=""),"Y",IF(AND($H113&lt;=#REF!,$I113&gt;=#REF!),"Y",IF(AND($H113&lt;=#REF!,$I113=""),"Y",IF(AND($H113="",$I113&gt;=#REF!),"Y","N")))))</f>
        <v/>
      </c>
      <c r="BF113" s="80" t="str">
        <f t="shared" si="23"/>
        <v/>
      </c>
    </row>
    <row r="114" spans="10:58">
      <c r="J114" s="34" t="str">
        <f t="shared" ca="1" si="24"/>
        <v/>
      </c>
      <c r="L114" s="80" t="str">
        <f t="shared" si="25"/>
        <v/>
      </c>
      <c r="R114" s="65" t="str">
        <f t="shared" si="14"/>
        <v/>
      </c>
      <c r="S114" s="16" t="str">
        <f t="shared" si="15"/>
        <v/>
      </c>
      <c r="X114" s="65" t="str">
        <f t="shared" si="16"/>
        <v/>
      </c>
      <c r="Y114" s="16" t="str">
        <f t="shared" si="17"/>
        <v/>
      </c>
      <c r="AD114" s="65" t="str">
        <f t="shared" si="18"/>
        <v/>
      </c>
      <c r="AE114" s="80" t="str">
        <f t="shared" si="19"/>
        <v/>
      </c>
      <c r="AN114" s="14"/>
      <c r="AO114" s="14"/>
      <c r="AS114" s="14"/>
      <c r="AT114" s="14"/>
      <c r="AX114" s="14"/>
      <c r="AY114" s="114"/>
      <c r="AZ114" s="101" t="str">
        <f t="shared" si="20"/>
        <v/>
      </c>
      <c r="BA114" s="59" t="str">
        <f t="shared" si="21"/>
        <v/>
      </c>
      <c r="BB114" s="59" t="str">
        <f t="shared" si="22"/>
        <v/>
      </c>
      <c r="BC114" s="59" t="str">
        <f t="shared" si="26"/>
        <v/>
      </c>
      <c r="BD114" s="59" t="str">
        <f t="shared" si="27"/>
        <v/>
      </c>
      <c r="BE114" s="34" t="str">
        <f>IF(AZ114="","",IF(AND($H114="",$I114=""),"Y",IF(AND($H114&lt;=#REF!,$I114&gt;=#REF!),"Y",IF(AND($H114&lt;=#REF!,$I114=""),"Y",IF(AND($H114="",$I114&gt;=#REF!),"Y","N")))))</f>
        <v/>
      </c>
      <c r="BF114" s="80" t="str">
        <f t="shared" si="23"/>
        <v/>
      </c>
    </row>
    <row r="115" spans="10:58">
      <c r="J115" s="34" t="str">
        <f t="shared" ca="1" si="24"/>
        <v/>
      </c>
      <c r="L115" s="80" t="str">
        <f t="shared" si="25"/>
        <v/>
      </c>
      <c r="R115" s="65" t="str">
        <f t="shared" si="14"/>
        <v/>
      </c>
      <c r="S115" s="16" t="str">
        <f t="shared" si="15"/>
        <v/>
      </c>
      <c r="X115" s="65" t="str">
        <f t="shared" si="16"/>
        <v/>
      </c>
      <c r="Y115" s="16" t="str">
        <f t="shared" si="17"/>
        <v/>
      </c>
      <c r="AD115" s="65" t="str">
        <f t="shared" si="18"/>
        <v/>
      </c>
      <c r="AE115" s="80" t="str">
        <f t="shared" si="19"/>
        <v/>
      </c>
      <c r="AN115" s="14"/>
      <c r="AO115" s="14"/>
      <c r="AS115" s="14"/>
      <c r="AT115" s="14"/>
      <c r="AX115" s="14"/>
      <c r="AY115" s="114"/>
      <c r="AZ115" s="101" t="str">
        <f t="shared" si="20"/>
        <v/>
      </c>
      <c r="BA115" s="59" t="str">
        <f t="shared" si="21"/>
        <v/>
      </c>
      <c r="BB115" s="59" t="str">
        <f t="shared" si="22"/>
        <v/>
      </c>
      <c r="BC115" s="59" t="str">
        <f t="shared" si="26"/>
        <v/>
      </c>
      <c r="BD115" s="59" t="str">
        <f t="shared" si="27"/>
        <v/>
      </c>
      <c r="BE115" s="34" t="str">
        <f>IF(AZ115="","",IF(AND($H115="",$I115=""),"Y",IF(AND($H115&lt;=#REF!,$I115&gt;=#REF!),"Y",IF(AND($H115&lt;=#REF!,$I115=""),"Y",IF(AND($H115="",$I115&gt;=#REF!),"Y","N")))))</f>
        <v/>
      </c>
      <c r="BF115" s="80" t="str">
        <f t="shared" si="23"/>
        <v/>
      </c>
    </row>
    <row r="116" spans="10:58">
      <c r="J116" s="34" t="str">
        <f t="shared" ca="1" si="24"/>
        <v/>
      </c>
      <c r="L116" s="80" t="str">
        <f t="shared" si="25"/>
        <v/>
      </c>
      <c r="R116" s="65" t="str">
        <f t="shared" si="14"/>
        <v/>
      </c>
      <c r="S116" s="16" t="str">
        <f t="shared" si="15"/>
        <v/>
      </c>
      <c r="X116" s="65" t="str">
        <f t="shared" si="16"/>
        <v/>
      </c>
      <c r="Y116" s="16" t="str">
        <f t="shared" si="17"/>
        <v/>
      </c>
      <c r="AD116" s="65" t="str">
        <f t="shared" si="18"/>
        <v/>
      </c>
      <c r="AE116" s="80" t="str">
        <f t="shared" si="19"/>
        <v/>
      </c>
      <c r="AN116" s="14"/>
      <c r="AO116" s="14"/>
      <c r="AS116" s="14"/>
      <c r="AT116" s="14"/>
      <c r="AX116" s="14"/>
      <c r="AY116" s="114"/>
      <c r="AZ116" s="101" t="str">
        <f t="shared" si="20"/>
        <v/>
      </c>
      <c r="BA116" s="59" t="str">
        <f t="shared" si="21"/>
        <v/>
      </c>
      <c r="BB116" s="59" t="str">
        <f t="shared" si="22"/>
        <v/>
      </c>
      <c r="BC116" s="59" t="str">
        <f t="shared" si="26"/>
        <v/>
      </c>
      <c r="BD116" s="59" t="str">
        <f t="shared" si="27"/>
        <v/>
      </c>
      <c r="BE116" s="34" t="str">
        <f>IF(AZ116="","",IF(AND($H116="",$I116=""),"Y",IF(AND($H116&lt;=#REF!,$I116&gt;=#REF!),"Y",IF(AND($H116&lt;=#REF!,$I116=""),"Y",IF(AND($H116="",$I116&gt;=#REF!),"Y","N")))))</f>
        <v/>
      </c>
      <c r="BF116" s="80" t="str">
        <f t="shared" si="23"/>
        <v/>
      </c>
    </row>
    <row r="117" spans="10:58">
      <c r="J117" s="34" t="str">
        <f t="shared" ca="1" si="24"/>
        <v/>
      </c>
      <c r="L117" s="80" t="str">
        <f t="shared" si="25"/>
        <v/>
      </c>
      <c r="R117" s="65" t="str">
        <f t="shared" si="14"/>
        <v/>
      </c>
      <c r="S117" s="16" t="str">
        <f t="shared" si="15"/>
        <v/>
      </c>
      <c r="X117" s="65" t="str">
        <f t="shared" si="16"/>
        <v/>
      </c>
      <c r="Y117" s="16" t="str">
        <f t="shared" si="17"/>
        <v/>
      </c>
      <c r="AD117" s="65" t="str">
        <f t="shared" si="18"/>
        <v/>
      </c>
      <c r="AE117" s="80" t="str">
        <f t="shared" si="19"/>
        <v/>
      </c>
      <c r="AN117" s="14"/>
      <c r="AO117" s="14"/>
      <c r="AS117" s="14"/>
      <c r="AT117" s="14"/>
      <c r="AX117" s="14"/>
      <c r="AY117" s="114"/>
      <c r="AZ117" s="101" t="str">
        <f t="shared" si="20"/>
        <v/>
      </c>
      <c r="BA117" s="59" t="str">
        <f t="shared" si="21"/>
        <v/>
      </c>
      <c r="BB117" s="59" t="str">
        <f t="shared" si="22"/>
        <v/>
      </c>
      <c r="BC117" s="59" t="str">
        <f t="shared" si="26"/>
        <v/>
      </c>
      <c r="BD117" s="59" t="str">
        <f t="shared" si="27"/>
        <v/>
      </c>
      <c r="BE117" s="34" t="str">
        <f>IF(AZ117="","",IF(AND($H117="",$I117=""),"Y",IF(AND($H117&lt;=#REF!,$I117&gt;=#REF!),"Y",IF(AND($H117&lt;=#REF!,$I117=""),"Y",IF(AND($H117="",$I117&gt;=#REF!),"Y","N")))))</f>
        <v/>
      </c>
      <c r="BF117" s="80" t="str">
        <f t="shared" si="23"/>
        <v/>
      </c>
    </row>
    <row r="118" spans="10:58">
      <c r="J118" s="34" t="str">
        <f t="shared" ca="1" si="24"/>
        <v/>
      </c>
      <c r="L118" s="80" t="str">
        <f t="shared" si="25"/>
        <v/>
      </c>
      <c r="R118" s="65" t="str">
        <f t="shared" si="14"/>
        <v/>
      </c>
      <c r="S118" s="16" t="str">
        <f t="shared" si="15"/>
        <v/>
      </c>
      <c r="X118" s="65" t="str">
        <f t="shared" si="16"/>
        <v/>
      </c>
      <c r="Y118" s="16" t="str">
        <f t="shared" si="17"/>
        <v/>
      </c>
      <c r="AD118" s="65" t="str">
        <f t="shared" si="18"/>
        <v/>
      </c>
      <c r="AE118" s="80" t="str">
        <f t="shared" si="19"/>
        <v/>
      </c>
      <c r="AN118" s="14"/>
      <c r="AO118" s="14"/>
      <c r="AS118" s="14"/>
      <c r="AT118" s="14"/>
      <c r="AX118" s="14"/>
      <c r="AY118" s="114"/>
      <c r="AZ118" s="101" t="str">
        <f t="shared" si="20"/>
        <v/>
      </c>
      <c r="BA118" s="59" t="str">
        <f t="shared" si="21"/>
        <v/>
      </c>
      <c r="BB118" s="59" t="str">
        <f t="shared" si="22"/>
        <v/>
      </c>
      <c r="BC118" s="59" t="str">
        <f t="shared" si="26"/>
        <v/>
      </c>
      <c r="BD118" s="59" t="str">
        <f t="shared" si="27"/>
        <v/>
      </c>
      <c r="BE118" s="34" t="str">
        <f>IF(AZ118="","",IF(AND($H118="",$I118=""),"Y",IF(AND($H118&lt;=#REF!,$I118&gt;=#REF!),"Y",IF(AND($H118&lt;=#REF!,$I118=""),"Y",IF(AND($H118="",$I118&gt;=#REF!),"Y","N")))))</f>
        <v/>
      </c>
      <c r="BF118" s="80" t="str">
        <f t="shared" si="23"/>
        <v/>
      </c>
    </row>
    <row r="119" spans="10:58">
      <c r="J119" s="34" t="str">
        <f t="shared" ca="1" si="24"/>
        <v/>
      </c>
      <c r="L119" s="80" t="str">
        <f t="shared" si="25"/>
        <v/>
      </c>
      <c r="R119" s="65" t="str">
        <f t="shared" si="14"/>
        <v/>
      </c>
      <c r="S119" s="16" t="str">
        <f t="shared" si="15"/>
        <v/>
      </c>
      <c r="X119" s="65" t="str">
        <f t="shared" si="16"/>
        <v/>
      </c>
      <c r="Y119" s="16" t="str">
        <f t="shared" si="17"/>
        <v/>
      </c>
      <c r="AD119" s="65" t="str">
        <f t="shared" si="18"/>
        <v/>
      </c>
      <c r="AE119" s="80" t="str">
        <f t="shared" si="19"/>
        <v/>
      </c>
      <c r="AN119" s="14"/>
      <c r="AO119" s="14"/>
      <c r="AS119" s="14"/>
      <c r="AT119" s="14"/>
      <c r="AX119" s="14"/>
      <c r="AY119" s="114"/>
      <c r="AZ119" s="101" t="str">
        <f t="shared" si="20"/>
        <v/>
      </c>
      <c r="BA119" s="59" t="str">
        <f t="shared" si="21"/>
        <v/>
      </c>
      <c r="BB119" s="59" t="str">
        <f t="shared" si="22"/>
        <v/>
      </c>
      <c r="BC119" s="59" t="str">
        <f t="shared" si="26"/>
        <v/>
      </c>
      <c r="BD119" s="59" t="str">
        <f t="shared" si="27"/>
        <v/>
      </c>
      <c r="BE119" s="34" t="str">
        <f>IF(AZ119="","",IF(AND($H119="",$I119=""),"Y",IF(AND($H119&lt;=#REF!,$I119&gt;=#REF!),"Y",IF(AND($H119&lt;=#REF!,$I119=""),"Y",IF(AND($H119="",$I119&gt;=#REF!),"Y","N")))))</f>
        <v/>
      </c>
      <c r="BF119" s="80" t="str">
        <f t="shared" si="23"/>
        <v/>
      </c>
    </row>
    <row r="120" spans="10:58">
      <c r="J120" s="34" t="str">
        <f t="shared" ca="1" si="24"/>
        <v/>
      </c>
      <c r="L120" s="80" t="str">
        <f t="shared" si="25"/>
        <v/>
      </c>
      <c r="R120" s="65" t="str">
        <f t="shared" si="14"/>
        <v/>
      </c>
      <c r="S120" s="16" t="str">
        <f t="shared" si="15"/>
        <v/>
      </c>
      <c r="X120" s="65" t="str">
        <f t="shared" si="16"/>
        <v/>
      </c>
      <c r="Y120" s="16" t="str">
        <f t="shared" si="17"/>
        <v/>
      </c>
      <c r="AD120" s="65" t="str">
        <f t="shared" si="18"/>
        <v/>
      </c>
      <c r="AE120" s="80" t="str">
        <f t="shared" si="19"/>
        <v/>
      </c>
      <c r="AN120" s="14"/>
      <c r="AO120" s="14"/>
      <c r="AS120" s="14"/>
      <c r="AT120" s="14"/>
      <c r="AX120" s="14"/>
      <c r="AY120" s="114"/>
      <c r="AZ120" s="101" t="str">
        <f t="shared" si="20"/>
        <v/>
      </c>
      <c r="BA120" s="59" t="str">
        <f t="shared" si="21"/>
        <v/>
      </c>
      <c r="BB120" s="59" t="str">
        <f t="shared" si="22"/>
        <v/>
      </c>
      <c r="BC120" s="59" t="str">
        <f t="shared" si="26"/>
        <v/>
      </c>
      <c r="BD120" s="59" t="str">
        <f t="shared" si="27"/>
        <v/>
      </c>
      <c r="BE120" s="34" t="str">
        <f>IF(AZ120="","",IF(AND($H120="",$I120=""),"Y",IF(AND($H120&lt;=#REF!,$I120&gt;=#REF!),"Y",IF(AND($H120&lt;=#REF!,$I120=""),"Y",IF(AND($H120="",$I120&gt;=#REF!),"Y","N")))))</f>
        <v/>
      </c>
      <c r="BF120" s="80" t="str">
        <f t="shared" si="23"/>
        <v/>
      </c>
    </row>
    <row r="121" spans="10:58">
      <c r="J121" s="34" t="str">
        <f t="shared" ca="1" si="24"/>
        <v/>
      </c>
      <c r="L121" s="80" t="str">
        <f t="shared" si="25"/>
        <v/>
      </c>
      <c r="R121" s="65" t="str">
        <f t="shared" si="14"/>
        <v/>
      </c>
      <c r="S121" s="16" t="str">
        <f t="shared" si="15"/>
        <v/>
      </c>
      <c r="X121" s="65" t="str">
        <f t="shared" si="16"/>
        <v/>
      </c>
      <c r="Y121" s="16" t="str">
        <f t="shared" si="17"/>
        <v/>
      </c>
      <c r="AD121" s="65" t="str">
        <f t="shared" si="18"/>
        <v/>
      </c>
      <c r="AE121" s="80" t="str">
        <f t="shared" si="19"/>
        <v/>
      </c>
      <c r="AN121" s="14"/>
      <c r="AO121" s="14"/>
      <c r="AS121" s="14"/>
      <c r="AT121" s="14"/>
      <c r="AX121" s="14"/>
      <c r="AY121" s="114"/>
      <c r="AZ121" s="101" t="str">
        <f t="shared" si="20"/>
        <v/>
      </c>
      <c r="BA121" s="59" t="str">
        <f t="shared" si="21"/>
        <v/>
      </c>
      <c r="BB121" s="59" t="str">
        <f t="shared" si="22"/>
        <v/>
      </c>
      <c r="BC121" s="59" t="str">
        <f t="shared" si="26"/>
        <v/>
      </c>
      <c r="BD121" s="59" t="str">
        <f t="shared" si="27"/>
        <v/>
      </c>
      <c r="BE121" s="34" t="str">
        <f>IF(AZ121="","",IF(AND($H121="",$I121=""),"Y",IF(AND($H121&lt;=#REF!,$I121&gt;=#REF!),"Y",IF(AND($H121&lt;=#REF!,$I121=""),"Y",IF(AND($H121="",$I121&gt;=#REF!),"Y","N")))))</f>
        <v/>
      </c>
      <c r="BF121" s="80" t="str">
        <f t="shared" si="23"/>
        <v/>
      </c>
    </row>
    <row r="122" spans="10:58">
      <c r="J122" s="34" t="str">
        <f t="shared" ca="1" si="24"/>
        <v/>
      </c>
      <c r="L122" s="80" t="str">
        <f t="shared" si="25"/>
        <v/>
      </c>
      <c r="R122" s="65" t="str">
        <f t="shared" si="14"/>
        <v/>
      </c>
      <c r="S122" s="16" t="str">
        <f t="shared" si="15"/>
        <v/>
      </c>
      <c r="X122" s="65" t="str">
        <f t="shared" si="16"/>
        <v/>
      </c>
      <c r="Y122" s="16" t="str">
        <f t="shared" si="17"/>
        <v/>
      </c>
      <c r="AD122" s="65" t="str">
        <f t="shared" si="18"/>
        <v/>
      </c>
      <c r="AE122" s="80" t="str">
        <f t="shared" si="19"/>
        <v/>
      </c>
      <c r="AN122" s="14"/>
      <c r="AO122" s="14"/>
      <c r="AS122" s="14"/>
      <c r="AT122" s="14"/>
      <c r="AX122" s="14"/>
      <c r="AY122" s="114"/>
      <c r="AZ122" s="101" t="str">
        <f t="shared" si="20"/>
        <v/>
      </c>
      <c r="BA122" s="59" t="str">
        <f t="shared" si="21"/>
        <v/>
      </c>
      <c r="BB122" s="59" t="str">
        <f t="shared" si="22"/>
        <v/>
      </c>
      <c r="BC122" s="59" t="str">
        <f t="shared" si="26"/>
        <v/>
      </c>
      <c r="BD122" s="59" t="str">
        <f t="shared" si="27"/>
        <v/>
      </c>
      <c r="BE122" s="34" t="str">
        <f>IF(AZ122="","",IF(AND($H122="",$I122=""),"Y",IF(AND($H122&lt;=#REF!,$I122&gt;=#REF!),"Y",IF(AND($H122&lt;=#REF!,$I122=""),"Y",IF(AND($H122="",$I122&gt;=#REF!),"Y","N")))))</f>
        <v/>
      </c>
      <c r="BF122" s="80" t="str">
        <f t="shared" si="23"/>
        <v/>
      </c>
    </row>
    <row r="123" spans="10:58">
      <c r="J123" s="34" t="str">
        <f t="shared" ca="1" si="24"/>
        <v/>
      </c>
      <c r="L123" s="80" t="str">
        <f t="shared" si="25"/>
        <v/>
      </c>
      <c r="R123" s="65" t="str">
        <f t="shared" si="14"/>
        <v/>
      </c>
      <c r="S123" s="16" t="str">
        <f t="shared" si="15"/>
        <v/>
      </c>
      <c r="X123" s="65" t="str">
        <f t="shared" si="16"/>
        <v/>
      </c>
      <c r="Y123" s="16" t="str">
        <f t="shared" si="17"/>
        <v/>
      </c>
      <c r="AD123" s="65" t="str">
        <f t="shared" si="18"/>
        <v/>
      </c>
      <c r="AE123" s="80" t="str">
        <f t="shared" si="19"/>
        <v/>
      </c>
      <c r="AN123" s="14"/>
      <c r="AO123" s="14"/>
      <c r="AS123" s="14"/>
      <c r="AT123" s="14"/>
      <c r="AX123" s="14"/>
      <c r="AY123" s="114"/>
      <c r="AZ123" s="101" t="str">
        <f t="shared" si="20"/>
        <v/>
      </c>
      <c r="BA123" s="59" t="str">
        <f t="shared" si="21"/>
        <v/>
      </c>
      <c r="BB123" s="59" t="str">
        <f t="shared" si="22"/>
        <v/>
      </c>
      <c r="BC123" s="59" t="str">
        <f t="shared" si="26"/>
        <v/>
      </c>
      <c r="BD123" s="59" t="str">
        <f t="shared" si="27"/>
        <v/>
      </c>
      <c r="BE123" s="34" t="str">
        <f>IF(AZ123="","",IF(AND($H123="",$I123=""),"Y",IF(AND($H123&lt;=#REF!,$I123&gt;=#REF!),"Y",IF(AND($H123&lt;=#REF!,$I123=""),"Y",IF(AND($H123="",$I123&gt;=#REF!),"Y","N")))))</f>
        <v/>
      </c>
      <c r="BF123" s="80" t="str">
        <f t="shared" si="23"/>
        <v/>
      </c>
    </row>
    <row r="124" spans="10:58">
      <c r="J124" s="34" t="str">
        <f t="shared" ca="1" si="24"/>
        <v/>
      </c>
      <c r="L124" s="80" t="str">
        <f t="shared" si="25"/>
        <v/>
      </c>
      <c r="R124" s="65" t="str">
        <f t="shared" si="14"/>
        <v/>
      </c>
      <c r="S124" s="16" t="str">
        <f t="shared" si="15"/>
        <v/>
      </c>
      <c r="X124" s="65" t="str">
        <f t="shared" si="16"/>
        <v/>
      </c>
      <c r="Y124" s="16" t="str">
        <f t="shared" si="17"/>
        <v/>
      </c>
      <c r="AD124" s="65" t="str">
        <f t="shared" si="18"/>
        <v/>
      </c>
      <c r="AE124" s="80" t="str">
        <f t="shared" si="19"/>
        <v/>
      </c>
      <c r="AN124" s="14"/>
      <c r="AO124" s="14"/>
      <c r="AS124" s="14"/>
      <c r="AT124" s="14"/>
      <c r="AX124" s="14"/>
      <c r="AY124" s="114"/>
      <c r="AZ124" s="101" t="str">
        <f t="shared" si="20"/>
        <v/>
      </c>
      <c r="BA124" s="59" t="str">
        <f t="shared" si="21"/>
        <v/>
      </c>
      <c r="BB124" s="59" t="str">
        <f t="shared" si="22"/>
        <v/>
      </c>
      <c r="BC124" s="59" t="str">
        <f t="shared" si="26"/>
        <v/>
      </c>
      <c r="BD124" s="59" t="str">
        <f t="shared" si="27"/>
        <v/>
      </c>
      <c r="BE124" s="34" t="str">
        <f>IF(AZ124="","",IF(AND($H124="",$I124=""),"Y",IF(AND($H124&lt;=#REF!,$I124&gt;=#REF!),"Y",IF(AND($H124&lt;=#REF!,$I124=""),"Y",IF(AND($H124="",$I124&gt;=#REF!),"Y","N")))))</f>
        <v/>
      </c>
      <c r="BF124" s="80" t="str">
        <f t="shared" si="23"/>
        <v/>
      </c>
    </row>
    <row r="125" spans="10:58">
      <c r="J125" s="34" t="str">
        <f t="shared" ca="1" si="24"/>
        <v/>
      </c>
      <c r="L125" s="80" t="str">
        <f t="shared" si="25"/>
        <v/>
      </c>
      <c r="R125" s="65" t="str">
        <f t="shared" si="14"/>
        <v/>
      </c>
      <c r="S125" s="16" t="str">
        <f t="shared" si="15"/>
        <v/>
      </c>
      <c r="X125" s="65" t="str">
        <f t="shared" si="16"/>
        <v/>
      </c>
      <c r="Y125" s="16" t="str">
        <f t="shared" si="17"/>
        <v/>
      </c>
      <c r="AD125" s="65" t="str">
        <f t="shared" si="18"/>
        <v/>
      </c>
      <c r="AE125" s="80" t="str">
        <f t="shared" si="19"/>
        <v/>
      </c>
      <c r="AN125" s="14"/>
      <c r="AO125" s="14"/>
      <c r="AS125" s="14"/>
      <c r="AT125" s="14"/>
      <c r="AX125" s="14"/>
      <c r="AY125" s="114"/>
      <c r="AZ125" s="101" t="str">
        <f t="shared" si="20"/>
        <v/>
      </c>
      <c r="BA125" s="59" t="str">
        <f t="shared" si="21"/>
        <v/>
      </c>
      <c r="BB125" s="59" t="str">
        <f t="shared" si="22"/>
        <v/>
      </c>
      <c r="BC125" s="59" t="str">
        <f t="shared" si="26"/>
        <v/>
      </c>
      <c r="BD125" s="59" t="str">
        <f t="shared" si="27"/>
        <v/>
      </c>
      <c r="BE125" s="34" t="str">
        <f>IF(AZ125="","",IF(AND($H125="",$I125=""),"Y",IF(AND($H125&lt;=#REF!,$I125&gt;=#REF!),"Y",IF(AND($H125&lt;=#REF!,$I125=""),"Y",IF(AND($H125="",$I125&gt;=#REF!),"Y","N")))))</f>
        <v/>
      </c>
      <c r="BF125" s="80" t="str">
        <f t="shared" si="23"/>
        <v/>
      </c>
    </row>
    <row r="126" spans="10:58">
      <c r="J126" s="34" t="str">
        <f t="shared" ca="1" si="24"/>
        <v/>
      </c>
      <c r="L126" s="80" t="str">
        <f t="shared" si="25"/>
        <v/>
      </c>
      <c r="R126" s="65" t="str">
        <f t="shared" si="14"/>
        <v/>
      </c>
      <c r="S126" s="16" t="str">
        <f t="shared" si="15"/>
        <v/>
      </c>
      <c r="X126" s="65" t="str">
        <f t="shared" si="16"/>
        <v/>
      </c>
      <c r="Y126" s="16" t="str">
        <f t="shared" si="17"/>
        <v/>
      </c>
      <c r="AD126" s="65" t="str">
        <f t="shared" si="18"/>
        <v/>
      </c>
      <c r="AE126" s="80" t="str">
        <f t="shared" si="19"/>
        <v/>
      </c>
      <c r="AN126" s="14"/>
      <c r="AO126" s="14"/>
      <c r="AS126" s="14"/>
      <c r="AT126" s="14"/>
      <c r="AX126" s="14"/>
      <c r="AY126" s="114"/>
      <c r="AZ126" s="101" t="str">
        <f t="shared" si="20"/>
        <v/>
      </c>
      <c r="BA126" s="59" t="str">
        <f t="shared" si="21"/>
        <v/>
      </c>
      <c r="BB126" s="59" t="str">
        <f t="shared" si="22"/>
        <v/>
      </c>
      <c r="BC126" s="59" t="str">
        <f t="shared" si="26"/>
        <v/>
      </c>
      <c r="BD126" s="59" t="str">
        <f t="shared" si="27"/>
        <v/>
      </c>
      <c r="BE126" s="34" t="str">
        <f>IF(AZ126="","",IF(AND($H126="",$I126=""),"Y",IF(AND($H126&lt;=#REF!,$I126&gt;=#REF!),"Y",IF(AND($H126&lt;=#REF!,$I126=""),"Y",IF(AND($H126="",$I126&gt;=#REF!),"Y","N")))))</f>
        <v/>
      </c>
      <c r="BF126" s="80" t="str">
        <f t="shared" si="23"/>
        <v/>
      </c>
    </row>
    <row r="127" spans="10:58">
      <c r="J127" s="34" t="str">
        <f t="shared" ca="1" si="24"/>
        <v/>
      </c>
      <c r="L127" s="80" t="str">
        <f t="shared" si="25"/>
        <v/>
      </c>
      <c r="R127" s="65" t="str">
        <f t="shared" si="14"/>
        <v/>
      </c>
      <c r="S127" s="16" t="str">
        <f t="shared" si="15"/>
        <v/>
      </c>
      <c r="X127" s="65" t="str">
        <f t="shared" si="16"/>
        <v/>
      </c>
      <c r="Y127" s="16" t="str">
        <f t="shared" si="17"/>
        <v/>
      </c>
      <c r="AD127" s="65" t="str">
        <f t="shared" si="18"/>
        <v/>
      </c>
      <c r="AE127" s="80" t="str">
        <f t="shared" si="19"/>
        <v/>
      </c>
      <c r="AN127" s="14"/>
      <c r="AO127" s="14"/>
      <c r="AS127" s="14"/>
      <c r="AT127" s="14"/>
      <c r="AX127" s="14"/>
      <c r="AY127" s="114"/>
      <c r="AZ127" s="101" t="str">
        <f t="shared" si="20"/>
        <v/>
      </c>
      <c r="BA127" s="59" t="str">
        <f t="shared" si="21"/>
        <v/>
      </c>
      <c r="BB127" s="59" t="str">
        <f t="shared" si="22"/>
        <v/>
      </c>
      <c r="BC127" s="59" t="str">
        <f t="shared" si="26"/>
        <v/>
      </c>
      <c r="BD127" s="59" t="str">
        <f t="shared" si="27"/>
        <v/>
      </c>
      <c r="BE127" s="34" t="str">
        <f>IF(AZ127="","",IF(AND($H127="",$I127=""),"Y",IF(AND($H127&lt;=#REF!,$I127&gt;=#REF!),"Y",IF(AND($H127&lt;=#REF!,$I127=""),"Y",IF(AND($H127="",$I127&gt;=#REF!),"Y","N")))))</f>
        <v/>
      </c>
      <c r="BF127" s="80" t="str">
        <f t="shared" si="23"/>
        <v/>
      </c>
    </row>
    <row r="128" spans="10:58">
      <c r="J128" s="34" t="str">
        <f t="shared" ca="1" si="24"/>
        <v/>
      </c>
      <c r="L128" s="80" t="str">
        <f t="shared" si="25"/>
        <v/>
      </c>
      <c r="R128" s="65" t="str">
        <f t="shared" si="14"/>
        <v/>
      </c>
      <c r="S128" s="16" t="str">
        <f t="shared" si="15"/>
        <v/>
      </c>
      <c r="X128" s="65" t="str">
        <f t="shared" si="16"/>
        <v/>
      </c>
      <c r="Y128" s="16" t="str">
        <f t="shared" si="17"/>
        <v/>
      </c>
      <c r="AD128" s="65" t="str">
        <f t="shared" si="18"/>
        <v/>
      </c>
      <c r="AE128" s="80" t="str">
        <f t="shared" si="19"/>
        <v/>
      </c>
      <c r="AN128" s="14"/>
      <c r="AO128" s="14"/>
      <c r="AS128" s="14"/>
      <c r="AT128" s="14"/>
      <c r="AX128" s="14"/>
      <c r="AY128" s="114"/>
      <c r="AZ128" s="101" t="str">
        <f t="shared" si="20"/>
        <v/>
      </c>
      <c r="BA128" s="59" t="str">
        <f t="shared" si="21"/>
        <v/>
      </c>
      <c r="BB128" s="59" t="str">
        <f t="shared" si="22"/>
        <v/>
      </c>
      <c r="BC128" s="59" t="str">
        <f t="shared" si="26"/>
        <v/>
      </c>
      <c r="BD128" s="59" t="str">
        <f t="shared" si="27"/>
        <v/>
      </c>
      <c r="BE128" s="34" t="str">
        <f>IF(AZ128="","",IF(AND($H128="",$I128=""),"Y",IF(AND($H128&lt;=#REF!,$I128&gt;=#REF!),"Y",IF(AND($H128&lt;=#REF!,$I128=""),"Y",IF(AND($H128="",$I128&gt;=#REF!),"Y","N")))))</f>
        <v/>
      </c>
      <c r="BF128" s="80" t="str">
        <f t="shared" si="23"/>
        <v/>
      </c>
    </row>
    <row r="129" spans="10:58">
      <c r="J129" s="34" t="str">
        <f t="shared" ca="1" si="24"/>
        <v/>
      </c>
      <c r="L129" s="80" t="str">
        <f t="shared" si="25"/>
        <v/>
      </c>
      <c r="R129" s="65" t="str">
        <f t="shared" si="14"/>
        <v/>
      </c>
      <c r="S129" s="16" t="str">
        <f t="shared" si="15"/>
        <v/>
      </c>
      <c r="X129" s="65" t="str">
        <f t="shared" si="16"/>
        <v/>
      </c>
      <c r="Y129" s="16" t="str">
        <f t="shared" si="17"/>
        <v/>
      </c>
      <c r="AD129" s="65" t="str">
        <f t="shared" si="18"/>
        <v/>
      </c>
      <c r="AE129" s="80" t="str">
        <f t="shared" si="19"/>
        <v/>
      </c>
      <c r="AN129" s="14"/>
      <c r="AO129" s="14"/>
      <c r="AS129" s="14"/>
      <c r="AT129" s="14"/>
      <c r="AX129" s="14"/>
      <c r="AY129" s="114"/>
      <c r="AZ129" s="101" t="str">
        <f t="shared" si="20"/>
        <v/>
      </c>
      <c r="BA129" s="59" t="str">
        <f t="shared" si="21"/>
        <v/>
      </c>
      <c r="BB129" s="59" t="str">
        <f t="shared" si="22"/>
        <v/>
      </c>
      <c r="BC129" s="59" t="str">
        <f t="shared" si="26"/>
        <v/>
      </c>
      <c r="BD129" s="59" t="str">
        <f t="shared" si="27"/>
        <v/>
      </c>
      <c r="BE129" s="34" t="str">
        <f>IF(AZ129="","",IF(AND($H129="",$I129=""),"Y",IF(AND($H129&lt;=#REF!,$I129&gt;=#REF!),"Y",IF(AND($H129&lt;=#REF!,$I129=""),"Y",IF(AND($H129="",$I129&gt;=#REF!),"Y","N")))))</f>
        <v/>
      </c>
      <c r="BF129" s="80" t="str">
        <f t="shared" si="23"/>
        <v/>
      </c>
    </row>
    <row r="130" spans="10:58">
      <c r="J130" s="34" t="str">
        <f t="shared" ca="1" si="24"/>
        <v/>
      </c>
      <c r="L130" s="80" t="str">
        <f t="shared" si="25"/>
        <v/>
      </c>
      <c r="R130" s="65" t="str">
        <f t="shared" si="14"/>
        <v/>
      </c>
      <c r="S130" s="16" t="str">
        <f t="shared" si="15"/>
        <v/>
      </c>
      <c r="X130" s="65" t="str">
        <f t="shared" si="16"/>
        <v/>
      </c>
      <c r="Y130" s="16" t="str">
        <f t="shared" si="17"/>
        <v/>
      </c>
      <c r="AD130" s="65" t="str">
        <f t="shared" si="18"/>
        <v/>
      </c>
      <c r="AE130" s="80" t="str">
        <f t="shared" si="19"/>
        <v/>
      </c>
      <c r="AN130" s="14"/>
      <c r="AO130" s="14"/>
      <c r="AS130" s="14"/>
      <c r="AT130" s="14"/>
      <c r="AX130" s="14"/>
      <c r="AY130" s="114"/>
      <c r="AZ130" s="101" t="str">
        <f t="shared" si="20"/>
        <v/>
      </c>
      <c r="BA130" s="59" t="str">
        <f t="shared" si="21"/>
        <v/>
      </c>
      <c r="BB130" s="59" t="str">
        <f t="shared" si="22"/>
        <v/>
      </c>
      <c r="BC130" s="59" t="str">
        <f t="shared" si="26"/>
        <v/>
      </c>
      <c r="BD130" s="59" t="str">
        <f t="shared" si="27"/>
        <v/>
      </c>
      <c r="BE130" s="34" t="str">
        <f>IF(AZ130="","",IF(AND($H130="",$I130=""),"Y",IF(AND($H130&lt;=#REF!,$I130&gt;=#REF!),"Y",IF(AND($H130&lt;=#REF!,$I130=""),"Y",IF(AND($H130="",$I130&gt;=#REF!),"Y","N")))))</f>
        <v/>
      </c>
      <c r="BF130" s="80" t="str">
        <f t="shared" si="23"/>
        <v/>
      </c>
    </row>
    <row r="131" spans="10:58">
      <c r="J131" s="34" t="str">
        <f t="shared" ca="1" si="24"/>
        <v/>
      </c>
      <c r="L131" s="80" t="str">
        <f t="shared" si="25"/>
        <v/>
      </c>
      <c r="R131" s="65" t="str">
        <f t="shared" ref="R131:R194" si="28">IF(AND(N131="Accepted",Q131=""),"Enter date 1st dose administered",IF(AND(N131="Previously vaccinated at another location",Q131=""),"Enter date 1st dose administered",IF(AND(N131="Refused",O131=""),"Enter reason for refusal",IF(Q131&lt;&gt;"","YES",IF(N131="Refused","NO",IF(AND($M131&lt;&gt;"",N131=""),"Enter Vaccination Status",IF(N131="Unknown","Unknown","")))))))</f>
        <v/>
      </c>
      <c r="S131" s="16" t="str">
        <f t="shared" ref="S131:S194" si="29">IF(Q131="","",IF(M131="Pfizer-BioNTech",Q131+21,IF(M131="Moderna",Q131+28,IF(M131="Janssen/Johnson &amp; Johnson","N/A",""))))</f>
        <v/>
      </c>
      <c r="X131" s="65" t="str">
        <f t="shared" ref="X131:X194" si="30">IF($M131="Janssen/Johnson &amp; Johnson","N/A",IF(AND(T131="Accepted",W131=""),"Enter date 2nd dose administered",IF(AND(T131="Previously vaccinated at another location",W131=""),"Enter date 2nd dose administered",IF(R131="NO","NO",IF(AND(T131="Refused",U131=""),"Enter reason for refusal",IF(W131&lt;&gt;"","YES",IF(T131="Refused","NO",IF(AND(R131="YES",T131=""),"NO",IF(T131="Unknown","Unknown",IF(AND(T131="",R131="Unknown"),"Unknown",""))))))))))</f>
        <v/>
      </c>
      <c r="Y131" s="16" t="str">
        <f t="shared" ref="Y131:Y194" si="31">IF(W131="","",IF(M131="Pfizer-BioNTech",W131+21,IF(M131="Moderna",W131+28,IF(M131="Janssen/Johnson &amp; Johnson","N/A",""))))</f>
        <v/>
      </c>
      <c r="AD131" s="65" t="str">
        <f t="shared" ref="AD131:AD194" si="32">IF($M131="Janssen/Johnson &amp; Johnson","N/A",IF(AND(Z131="Accepted",AC131=""),"Enter date 2nd dose administered",IF(AND(Z131="Previously vaccinated at another location",AC131=""),"Enter date 2nd dose administered",IF(Y131="NO","NO",IF(AND(Z131="Refused",AA131=""),"Enter reason for refusal",IF(AC131&lt;&gt;"","YES",IF(Z131="Refused","NO",IF(AND(Y131="YES",Z131=""),"NO",IF(Z131="Unknown","Unknown",IF(AND(Z131="",Y131="Unknown"),"Unknown",""))))))))))</f>
        <v/>
      </c>
      <c r="AE131" s="80" t="str">
        <f t="shared" ref="AE131:AE194" si="33">IF(AND(M131="Pfizer-BioNTech",W131&lt;&gt;""),W131+150,IF(AND(M131="Moderna",W131&lt;&gt;""),W131+150,IF(AND(M131="Janssen/Johnson &amp; Johnson",Q131&lt;&gt;""),Q131+60,"")))</f>
        <v/>
      </c>
      <c r="AN131" s="14"/>
      <c r="AO131" s="14"/>
      <c r="AS131" s="14"/>
      <c r="AT131" s="14"/>
      <c r="AX131" s="14"/>
      <c r="AY131" s="114"/>
      <c r="AZ131" s="101" t="str">
        <f t="shared" ref="AZ131:AZ194" si="34">IF(OR(X131="YES",X131="Enter date 2nd dose administered"),"YES",IF(AND(M131="Janssen/Johnson &amp; Johnson",R131="YES"),"YES",IF(OR(O131="Medical Contraindication",U131="Medical Contraindication"),"Medical Contraindication",IF(AND(R131="YES",T131=""),"NEEDS 2ND DOSE",IF(AND(R131="Enter date 1st dose administered",T131=""),"NEEDS 2ND DOSE",IF(AND(R131="YES",U131="Offered and Declined"),"Refused 2nd Dose",IF(O131="Religious Exemption","Religious Exemption",IF(OR(R131="NO",R131="Enter reason for refusal"),"NO",IF(OR(R131="Unknown",X131="Unknown"),"Unknown","")))))))))</f>
        <v/>
      </c>
      <c r="BA131" s="59" t="str">
        <f t="shared" ref="BA131:BA194" si="35">IF(AZ131="","",IF(OR(AG131="Accepted",AG131="Previously vaccinated at another location"),"YES",IF(AH131="Medical Contraindication","Medical Contraindication",IF(AG131="Unknown","Unknown",IF(AG131="Refused","NO","NO")))))</f>
        <v/>
      </c>
      <c r="BB131" s="59" t="str">
        <f t="shared" ref="BB131:BB194" si="36">IF(AZ131="","",IF(OR(AL131="Accepted",AL131="Previously vaccinated at another location"),"YES",IF(AM131="Medical Contraindication","Medical Contraindication",IF(AL131="Unknown","Unknown",IF(AL131="Refused","NO","NO")))))</f>
        <v/>
      </c>
      <c r="BC131" s="59" t="str">
        <f t="shared" si="26"/>
        <v/>
      </c>
      <c r="BD131" s="59" t="str">
        <f t="shared" si="27"/>
        <v/>
      </c>
      <c r="BE131" s="34" t="str">
        <f>IF(AZ131="","",IF(AND($H131="",$I131=""),"Y",IF(AND($H131&lt;=#REF!,$I131&gt;=#REF!),"Y",IF(AND($H131&lt;=#REF!,$I131=""),"Y",IF(AND($H131="",$I131&gt;=#REF!),"Y","N")))))</f>
        <v/>
      </c>
      <c r="BF131" s="80" t="str">
        <f t="shared" ref="BF131:BF194" si="37">IF($AZ131="YES",IF($M131="Janssen/Johnson &amp; Johnson",Q131,W131),"")</f>
        <v/>
      </c>
    </row>
    <row r="132" spans="10:58">
      <c r="J132" s="34" t="str">
        <f t="shared" ref="J132:J195" ca="1" si="38">IF(AND(ISBLANK(I132)=FALSE,I132&lt;=TODAY()),"NO",IF(H132&gt;TODAY(),"NO",IF(AND(ISBLANK(I132)=FALSE,I132&gt;TODAY()),"YES",IF(AND(ISBLANK(A132)=FALSE,ISBLANK(I132)=TRUE),"YES",""))))</f>
        <v/>
      </c>
      <c r="L132" s="80" t="str">
        <f t="shared" ref="L132:L195" si="39">IF(I132&gt;0,I132+30,"")</f>
        <v/>
      </c>
      <c r="R132" s="65" t="str">
        <f t="shared" si="28"/>
        <v/>
      </c>
      <c r="S132" s="16" t="str">
        <f t="shared" si="29"/>
        <v/>
      </c>
      <c r="X132" s="65" t="str">
        <f t="shared" si="30"/>
        <v/>
      </c>
      <c r="Y132" s="16" t="str">
        <f t="shared" si="31"/>
        <v/>
      </c>
      <c r="AD132" s="65" t="str">
        <f t="shared" si="32"/>
        <v/>
      </c>
      <c r="AE132" s="80" t="str">
        <f t="shared" si="33"/>
        <v/>
      </c>
      <c r="AN132" s="14"/>
      <c r="AO132" s="14"/>
      <c r="AS132" s="14"/>
      <c r="AT132" s="14"/>
      <c r="AX132" s="14"/>
      <c r="AY132" s="114"/>
      <c r="AZ132" s="101" t="str">
        <f t="shared" si="34"/>
        <v/>
      </c>
      <c r="BA132" s="59" t="str">
        <f t="shared" si="35"/>
        <v/>
      </c>
      <c r="BB132" s="59" t="str">
        <f t="shared" si="36"/>
        <v/>
      </c>
      <c r="BC132" s="59" t="str">
        <f t="shared" ref="BC132:BC195" si="40">IF(AY132="","",IF(OR(AK132="Accepted",AK132="Previously vaccinated at another location"),"YES",IF(AL132="Medical Contraindication","Medical Contraindication",IF(AK132="Unknown","Unknown",IF(AK132="Refused","NO","NO")))))</f>
        <v/>
      </c>
      <c r="BD132" s="59" t="str">
        <f t="shared" ref="BD132:BD195" si="41">IF(AV132="","",IF(OR(AV132="Accepted",AV132="Previously vaccinated at another location"),"YES",IF(AW132="Medical Contraindication","Medical Contraindication",IF(AW132="Unknown","Unknown",IF(AW132="Refused","NO","NO")))))</f>
        <v/>
      </c>
      <c r="BE132" s="34" t="str">
        <f>IF(AZ132="","",IF(AND($H132="",$I132=""),"Y",IF(AND($H132&lt;=#REF!,$I132&gt;=#REF!),"Y",IF(AND($H132&lt;=#REF!,$I132=""),"Y",IF(AND($H132="",$I132&gt;=#REF!),"Y","N")))))</f>
        <v/>
      </c>
      <c r="BF132" s="80" t="str">
        <f t="shared" si="37"/>
        <v/>
      </c>
    </row>
    <row r="133" spans="10:58">
      <c r="J133" s="34" t="str">
        <f t="shared" ca="1" si="38"/>
        <v/>
      </c>
      <c r="L133" s="80" t="str">
        <f t="shared" si="39"/>
        <v/>
      </c>
      <c r="R133" s="65" t="str">
        <f t="shared" si="28"/>
        <v/>
      </c>
      <c r="S133" s="16" t="str">
        <f t="shared" si="29"/>
        <v/>
      </c>
      <c r="X133" s="65" t="str">
        <f t="shared" si="30"/>
        <v/>
      </c>
      <c r="Y133" s="16" t="str">
        <f t="shared" si="31"/>
        <v/>
      </c>
      <c r="AD133" s="65" t="str">
        <f t="shared" si="32"/>
        <v/>
      </c>
      <c r="AE133" s="80" t="str">
        <f t="shared" si="33"/>
        <v/>
      </c>
      <c r="AN133" s="14"/>
      <c r="AO133" s="14"/>
      <c r="AS133" s="14"/>
      <c r="AT133" s="14"/>
      <c r="AX133" s="14"/>
      <c r="AY133" s="114"/>
      <c r="AZ133" s="101" t="str">
        <f t="shared" si="34"/>
        <v/>
      </c>
      <c r="BA133" s="59" t="str">
        <f t="shared" si="35"/>
        <v/>
      </c>
      <c r="BB133" s="59" t="str">
        <f t="shared" si="36"/>
        <v/>
      </c>
      <c r="BC133" s="59" t="str">
        <f t="shared" si="40"/>
        <v/>
      </c>
      <c r="BD133" s="59" t="str">
        <f t="shared" si="41"/>
        <v/>
      </c>
      <c r="BE133" s="34" t="str">
        <f>IF(AZ133="","",IF(AND($H133="",$I133=""),"Y",IF(AND($H133&lt;=#REF!,$I133&gt;=#REF!),"Y",IF(AND($H133&lt;=#REF!,$I133=""),"Y",IF(AND($H133="",$I133&gt;=#REF!),"Y","N")))))</f>
        <v/>
      </c>
      <c r="BF133" s="80" t="str">
        <f t="shared" si="37"/>
        <v/>
      </c>
    </row>
    <row r="134" spans="10:58">
      <c r="J134" s="34" t="str">
        <f t="shared" ca="1" si="38"/>
        <v/>
      </c>
      <c r="L134" s="80" t="str">
        <f t="shared" si="39"/>
        <v/>
      </c>
      <c r="R134" s="65" t="str">
        <f t="shared" si="28"/>
        <v/>
      </c>
      <c r="S134" s="16" t="str">
        <f t="shared" si="29"/>
        <v/>
      </c>
      <c r="X134" s="65" t="str">
        <f t="shared" si="30"/>
        <v/>
      </c>
      <c r="Y134" s="16" t="str">
        <f t="shared" si="31"/>
        <v/>
      </c>
      <c r="AD134" s="65" t="str">
        <f t="shared" si="32"/>
        <v/>
      </c>
      <c r="AE134" s="80" t="str">
        <f t="shared" si="33"/>
        <v/>
      </c>
      <c r="AN134" s="14"/>
      <c r="AO134" s="14"/>
      <c r="AS134" s="14"/>
      <c r="AT134" s="14"/>
      <c r="AX134" s="14"/>
      <c r="AY134" s="114"/>
      <c r="AZ134" s="101" t="str">
        <f t="shared" si="34"/>
        <v/>
      </c>
      <c r="BA134" s="59" t="str">
        <f t="shared" si="35"/>
        <v/>
      </c>
      <c r="BB134" s="59" t="str">
        <f t="shared" si="36"/>
        <v/>
      </c>
      <c r="BC134" s="59" t="str">
        <f t="shared" si="40"/>
        <v/>
      </c>
      <c r="BD134" s="59" t="str">
        <f t="shared" si="41"/>
        <v/>
      </c>
      <c r="BE134" s="34" t="str">
        <f>IF(AZ134="","",IF(AND($H134="",$I134=""),"Y",IF(AND($H134&lt;=#REF!,$I134&gt;=#REF!),"Y",IF(AND($H134&lt;=#REF!,$I134=""),"Y",IF(AND($H134="",$I134&gt;=#REF!),"Y","N")))))</f>
        <v/>
      </c>
      <c r="BF134" s="80" t="str">
        <f t="shared" si="37"/>
        <v/>
      </c>
    </row>
    <row r="135" spans="10:58">
      <c r="J135" s="34" t="str">
        <f t="shared" ca="1" si="38"/>
        <v/>
      </c>
      <c r="L135" s="80" t="str">
        <f t="shared" si="39"/>
        <v/>
      </c>
      <c r="R135" s="65" t="str">
        <f t="shared" si="28"/>
        <v/>
      </c>
      <c r="S135" s="16" t="str">
        <f t="shared" si="29"/>
        <v/>
      </c>
      <c r="X135" s="65" t="str">
        <f t="shared" si="30"/>
        <v/>
      </c>
      <c r="Y135" s="16" t="str">
        <f t="shared" si="31"/>
        <v/>
      </c>
      <c r="AD135" s="65" t="str">
        <f t="shared" si="32"/>
        <v/>
      </c>
      <c r="AE135" s="80" t="str">
        <f t="shared" si="33"/>
        <v/>
      </c>
      <c r="AN135" s="14"/>
      <c r="AO135" s="14"/>
      <c r="AS135" s="14"/>
      <c r="AT135" s="14"/>
      <c r="AX135" s="14"/>
      <c r="AY135" s="114"/>
      <c r="AZ135" s="101" t="str">
        <f t="shared" si="34"/>
        <v/>
      </c>
      <c r="BA135" s="59" t="str">
        <f t="shared" si="35"/>
        <v/>
      </c>
      <c r="BB135" s="59" t="str">
        <f t="shared" si="36"/>
        <v/>
      </c>
      <c r="BC135" s="59" t="str">
        <f t="shared" si="40"/>
        <v/>
      </c>
      <c r="BD135" s="59" t="str">
        <f t="shared" si="41"/>
        <v/>
      </c>
      <c r="BE135" s="34" t="str">
        <f>IF(AZ135="","",IF(AND($H135="",$I135=""),"Y",IF(AND($H135&lt;=#REF!,$I135&gt;=#REF!),"Y",IF(AND($H135&lt;=#REF!,$I135=""),"Y",IF(AND($H135="",$I135&gt;=#REF!),"Y","N")))))</f>
        <v/>
      </c>
      <c r="BF135" s="80" t="str">
        <f t="shared" si="37"/>
        <v/>
      </c>
    </row>
    <row r="136" spans="10:58">
      <c r="J136" s="34" t="str">
        <f t="shared" ca="1" si="38"/>
        <v/>
      </c>
      <c r="L136" s="80" t="str">
        <f t="shared" si="39"/>
        <v/>
      </c>
      <c r="R136" s="65" t="str">
        <f t="shared" si="28"/>
        <v/>
      </c>
      <c r="S136" s="16" t="str">
        <f t="shared" si="29"/>
        <v/>
      </c>
      <c r="X136" s="65" t="str">
        <f t="shared" si="30"/>
        <v/>
      </c>
      <c r="Y136" s="16" t="str">
        <f t="shared" si="31"/>
        <v/>
      </c>
      <c r="AD136" s="65" t="str">
        <f t="shared" si="32"/>
        <v/>
      </c>
      <c r="AE136" s="80" t="str">
        <f t="shared" si="33"/>
        <v/>
      </c>
      <c r="AN136" s="14"/>
      <c r="AO136" s="14"/>
      <c r="AS136" s="14"/>
      <c r="AT136" s="14"/>
      <c r="AX136" s="14"/>
      <c r="AY136" s="114"/>
      <c r="AZ136" s="101" t="str">
        <f t="shared" si="34"/>
        <v/>
      </c>
      <c r="BA136" s="59" t="str">
        <f t="shared" si="35"/>
        <v/>
      </c>
      <c r="BB136" s="59" t="str">
        <f t="shared" si="36"/>
        <v/>
      </c>
      <c r="BC136" s="59" t="str">
        <f t="shared" si="40"/>
        <v/>
      </c>
      <c r="BD136" s="59" t="str">
        <f t="shared" si="41"/>
        <v/>
      </c>
      <c r="BE136" s="34" t="str">
        <f>IF(AZ136="","",IF(AND($H136="",$I136=""),"Y",IF(AND($H136&lt;=#REF!,$I136&gt;=#REF!),"Y",IF(AND($H136&lt;=#REF!,$I136=""),"Y",IF(AND($H136="",$I136&gt;=#REF!),"Y","N")))))</f>
        <v/>
      </c>
      <c r="BF136" s="80" t="str">
        <f t="shared" si="37"/>
        <v/>
      </c>
    </row>
    <row r="137" spans="10:58">
      <c r="J137" s="34" t="str">
        <f t="shared" ca="1" si="38"/>
        <v/>
      </c>
      <c r="L137" s="80" t="str">
        <f t="shared" si="39"/>
        <v/>
      </c>
      <c r="R137" s="65" t="str">
        <f t="shared" si="28"/>
        <v/>
      </c>
      <c r="S137" s="16" t="str">
        <f t="shared" si="29"/>
        <v/>
      </c>
      <c r="X137" s="65" t="str">
        <f t="shared" si="30"/>
        <v/>
      </c>
      <c r="Y137" s="16" t="str">
        <f t="shared" si="31"/>
        <v/>
      </c>
      <c r="AD137" s="65" t="str">
        <f t="shared" si="32"/>
        <v/>
      </c>
      <c r="AE137" s="80" t="str">
        <f t="shared" si="33"/>
        <v/>
      </c>
      <c r="AN137" s="14"/>
      <c r="AO137" s="14"/>
      <c r="AS137" s="14"/>
      <c r="AT137" s="14"/>
      <c r="AX137" s="14"/>
      <c r="AY137" s="114"/>
      <c r="AZ137" s="101" t="str">
        <f t="shared" si="34"/>
        <v/>
      </c>
      <c r="BA137" s="59" t="str">
        <f t="shared" si="35"/>
        <v/>
      </c>
      <c r="BB137" s="59" t="str">
        <f t="shared" si="36"/>
        <v/>
      </c>
      <c r="BC137" s="59" t="str">
        <f t="shared" si="40"/>
        <v/>
      </c>
      <c r="BD137" s="59" t="str">
        <f t="shared" si="41"/>
        <v/>
      </c>
      <c r="BE137" s="34" t="str">
        <f>IF(AZ137="","",IF(AND($H137="",$I137=""),"Y",IF(AND($H137&lt;=#REF!,$I137&gt;=#REF!),"Y",IF(AND($H137&lt;=#REF!,$I137=""),"Y",IF(AND($H137="",$I137&gt;=#REF!),"Y","N")))))</f>
        <v/>
      </c>
      <c r="BF137" s="80" t="str">
        <f t="shared" si="37"/>
        <v/>
      </c>
    </row>
    <row r="138" spans="10:58">
      <c r="J138" s="34" t="str">
        <f t="shared" ca="1" si="38"/>
        <v/>
      </c>
      <c r="L138" s="80" t="str">
        <f t="shared" si="39"/>
        <v/>
      </c>
      <c r="R138" s="65" t="str">
        <f t="shared" si="28"/>
        <v/>
      </c>
      <c r="S138" s="16" t="str">
        <f t="shared" si="29"/>
        <v/>
      </c>
      <c r="X138" s="65" t="str">
        <f t="shared" si="30"/>
        <v/>
      </c>
      <c r="Y138" s="16" t="str">
        <f t="shared" si="31"/>
        <v/>
      </c>
      <c r="AD138" s="65" t="str">
        <f t="shared" si="32"/>
        <v/>
      </c>
      <c r="AE138" s="80" t="str">
        <f t="shared" si="33"/>
        <v/>
      </c>
      <c r="AN138" s="14"/>
      <c r="AO138" s="14"/>
      <c r="AS138" s="14"/>
      <c r="AT138" s="14"/>
      <c r="AX138" s="14"/>
      <c r="AY138" s="114"/>
      <c r="AZ138" s="101" t="str">
        <f t="shared" si="34"/>
        <v/>
      </c>
      <c r="BA138" s="59" t="str">
        <f t="shared" si="35"/>
        <v/>
      </c>
      <c r="BB138" s="59" t="str">
        <f t="shared" si="36"/>
        <v/>
      </c>
      <c r="BC138" s="59" t="str">
        <f t="shared" si="40"/>
        <v/>
      </c>
      <c r="BD138" s="59" t="str">
        <f t="shared" si="41"/>
        <v/>
      </c>
      <c r="BE138" s="34" t="str">
        <f>IF(AZ138="","",IF(AND($H138="",$I138=""),"Y",IF(AND($H138&lt;=#REF!,$I138&gt;=#REF!),"Y",IF(AND($H138&lt;=#REF!,$I138=""),"Y",IF(AND($H138="",$I138&gt;=#REF!),"Y","N")))))</f>
        <v/>
      </c>
      <c r="BF138" s="80" t="str">
        <f t="shared" si="37"/>
        <v/>
      </c>
    </row>
    <row r="139" spans="10:58">
      <c r="J139" s="34" t="str">
        <f t="shared" ca="1" si="38"/>
        <v/>
      </c>
      <c r="L139" s="80" t="str">
        <f t="shared" si="39"/>
        <v/>
      </c>
      <c r="R139" s="65" t="str">
        <f t="shared" si="28"/>
        <v/>
      </c>
      <c r="S139" s="16" t="str">
        <f t="shared" si="29"/>
        <v/>
      </c>
      <c r="X139" s="65" t="str">
        <f t="shared" si="30"/>
        <v/>
      </c>
      <c r="Y139" s="16" t="str">
        <f t="shared" si="31"/>
        <v/>
      </c>
      <c r="AD139" s="65" t="str">
        <f t="shared" si="32"/>
        <v/>
      </c>
      <c r="AE139" s="80" t="str">
        <f t="shared" si="33"/>
        <v/>
      </c>
      <c r="AN139" s="14"/>
      <c r="AO139" s="14"/>
      <c r="AS139" s="14"/>
      <c r="AT139" s="14"/>
      <c r="AX139" s="14"/>
      <c r="AY139" s="114"/>
      <c r="AZ139" s="101" t="str">
        <f t="shared" si="34"/>
        <v/>
      </c>
      <c r="BA139" s="59" t="str">
        <f t="shared" si="35"/>
        <v/>
      </c>
      <c r="BB139" s="59" t="str">
        <f t="shared" si="36"/>
        <v/>
      </c>
      <c r="BC139" s="59" t="str">
        <f t="shared" si="40"/>
        <v/>
      </c>
      <c r="BD139" s="59" t="str">
        <f t="shared" si="41"/>
        <v/>
      </c>
      <c r="BE139" s="34" t="str">
        <f>IF(AZ139="","",IF(AND($H139="",$I139=""),"Y",IF(AND($H139&lt;=#REF!,$I139&gt;=#REF!),"Y",IF(AND($H139&lt;=#REF!,$I139=""),"Y",IF(AND($H139="",$I139&gt;=#REF!),"Y","N")))))</f>
        <v/>
      </c>
      <c r="BF139" s="80" t="str">
        <f t="shared" si="37"/>
        <v/>
      </c>
    </row>
    <row r="140" spans="10:58">
      <c r="J140" s="34" t="str">
        <f t="shared" ca="1" si="38"/>
        <v/>
      </c>
      <c r="L140" s="80" t="str">
        <f t="shared" si="39"/>
        <v/>
      </c>
      <c r="R140" s="65" t="str">
        <f t="shared" si="28"/>
        <v/>
      </c>
      <c r="S140" s="16" t="str">
        <f t="shared" si="29"/>
        <v/>
      </c>
      <c r="X140" s="65" t="str">
        <f t="shared" si="30"/>
        <v/>
      </c>
      <c r="Y140" s="16" t="str">
        <f t="shared" si="31"/>
        <v/>
      </c>
      <c r="AD140" s="65" t="str">
        <f t="shared" si="32"/>
        <v/>
      </c>
      <c r="AE140" s="80" t="str">
        <f t="shared" si="33"/>
        <v/>
      </c>
      <c r="AN140" s="14"/>
      <c r="AO140" s="14"/>
      <c r="AS140" s="14"/>
      <c r="AT140" s="14"/>
      <c r="AX140" s="14"/>
      <c r="AY140" s="114"/>
      <c r="AZ140" s="101" t="str">
        <f t="shared" si="34"/>
        <v/>
      </c>
      <c r="BA140" s="59" t="str">
        <f t="shared" si="35"/>
        <v/>
      </c>
      <c r="BB140" s="59" t="str">
        <f t="shared" si="36"/>
        <v/>
      </c>
      <c r="BC140" s="59" t="str">
        <f t="shared" si="40"/>
        <v/>
      </c>
      <c r="BD140" s="59" t="str">
        <f t="shared" si="41"/>
        <v/>
      </c>
      <c r="BE140" s="34" t="str">
        <f>IF(AZ140="","",IF(AND($H140="",$I140=""),"Y",IF(AND($H140&lt;=#REF!,$I140&gt;=#REF!),"Y",IF(AND($H140&lt;=#REF!,$I140=""),"Y",IF(AND($H140="",$I140&gt;=#REF!),"Y","N")))))</f>
        <v/>
      </c>
      <c r="BF140" s="80" t="str">
        <f t="shared" si="37"/>
        <v/>
      </c>
    </row>
    <row r="141" spans="10:58">
      <c r="J141" s="34" t="str">
        <f t="shared" ca="1" si="38"/>
        <v/>
      </c>
      <c r="L141" s="80" t="str">
        <f t="shared" si="39"/>
        <v/>
      </c>
      <c r="R141" s="65" t="str">
        <f t="shared" si="28"/>
        <v/>
      </c>
      <c r="S141" s="16" t="str">
        <f t="shared" si="29"/>
        <v/>
      </c>
      <c r="X141" s="65" t="str">
        <f t="shared" si="30"/>
        <v/>
      </c>
      <c r="Y141" s="16" t="str">
        <f t="shared" si="31"/>
        <v/>
      </c>
      <c r="AD141" s="65" t="str">
        <f t="shared" si="32"/>
        <v/>
      </c>
      <c r="AE141" s="80" t="str">
        <f t="shared" si="33"/>
        <v/>
      </c>
      <c r="AN141" s="14"/>
      <c r="AO141" s="14"/>
      <c r="AS141" s="14"/>
      <c r="AT141" s="14"/>
      <c r="AX141" s="14"/>
      <c r="AY141" s="114"/>
      <c r="AZ141" s="101" t="str">
        <f t="shared" si="34"/>
        <v/>
      </c>
      <c r="BA141" s="59" t="str">
        <f t="shared" si="35"/>
        <v/>
      </c>
      <c r="BB141" s="59" t="str">
        <f t="shared" si="36"/>
        <v/>
      </c>
      <c r="BC141" s="59" t="str">
        <f t="shared" si="40"/>
        <v/>
      </c>
      <c r="BD141" s="59" t="str">
        <f t="shared" si="41"/>
        <v/>
      </c>
      <c r="BE141" s="34" t="str">
        <f>IF(AZ141="","",IF(AND($H141="",$I141=""),"Y",IF(AND($H141&lt;=#REF!,$I141&gt;=#REF!),"Y",IF(AND($H141&lt;=#REF!,$I141=""),"Y",IF(AND($H141="",$I141&gt;=#REF!),"Y","N")))))</f>
        <v/>
      </c>
      <c r="BF141" s="80" t="str">
        <f t="shared" si="37"/>
        <v/>
      </c>
    </row>
    <row r="142" spans="10:58">
      <c r="J142" s="34" t="str">
        <f t="shared" ca="1" si="38"/>
        <v/>
      </c>
      <c r="L142" s="80" t="str">
        <f t="shared" si="39"/>
        <v/>
      </c>
      <c r="R142" s="65" t="str">
        <f t="shared" si="28"/>
        <v/>
      </c>
      <c r="S142" s="16" t="str">
        <f t="shared" si="29"/>
        <v/>
      </c>
      <c r="X142" s="65" t="str">
        <f t="shared" si="30"/>
        <v/>
      </c>
      <c r="Y142" s="16" t="str">
        <f t="shared" si="31"/>
        <v/>
      </c>
      <c r="AD142" s="65" t="str">
        <f t="shared" si="32"/>
        <v/>
      </c>
      <c r="AE142" s="80" t="str">
        <f t="shared" si="33"/>
        <v/>
      </c>
      <c r="AN142" s="14"/>
      <c r="AO142" s="14"/>
      <c r="AS142" s="14"/>
      <c r="AT142" s="14"/>
      <c r="AX142" s="14"/>
      <c r="AY142" s="114"/>
      <c r="AZ142" s="101" t="str">
        <f t="shared" si="34"/>
        <v/>
      </c>
      <c r="BA142" s="59" t="str">
        <f t="shared" si="35"/>
        <v/>
      </c>
      <c r="BB142" s="59" t="str">
        <f t="shared" si="36"/>
        <v/>
      </c>
      <c r="BC142" s="59" t="str">
        <f t="shared" si="40"/>
        <v/>
      </c>
      <c r="BD142" s="59" t="str">
        <f t="shared" si="41"/>
        <v/>
      </c>
      <c r="BE142" s="34" t="str">
        <f>IF(AZ142="","",IF(AND($H142="",$I142=""),"Y",IF(AND($H142&lt;=#REF!,$I142&gt;=#REF!),"Y",IF(AND($H142&lt;=#REF!,$I142=""),"Y",IF(AND($H142="",$I142&gt;=#REF!),"Y","N")))))</f>
        <v/>
      </c>
      <c r="BF142" s="80" t="str">
        <f t="shared" si="37"/>
        <v/>
      </c>
    </row>
    <row r="143" spans="10:58">
      <c r="J143" s="34" t="str">
        <f t="shared" ca="1" si="38"/>
        <v/>
      </c>
      <c r="L143" s="80" t="str">
        <f t="shared" si="39"/>
        <v/>
      </c>
      <c r="R143" s="65" t="str">
        <f t="shared" si="28"/>
        <v/>
      </c>
      <c r="S143" s="16" t="str">
        <f t="shared" si="29"/>
        <v/>
      </c>
      <c r="X143" s="65" t="str">
        <f t="shared" si="30"/>
        <v/>
      </c>
      <c r="Y143" s="16" t="str">
        <f t="shared" si="31"/>
        <v/>
      </c>
      <c r="AD143" s="65" t="str">
        <f t="shared" si="32"/>
        <v/>
      </c>
      <c r="AE143" s="80" t="str">
        <f t="shared" si="33"/>
        <v/>
      </c>
      <c r="AN143" s="14"/>
      <c r="AO143" s="14"/>
      <c r="AS143" s="14"/>
      <c r="AT143" s="14"/>
      <c r="AX143" s="14"/>
      <c r="AY143" s="114"/>
      <c r="AZ143" s="101" t="str">
        <f t="shared" si="34"/>
        <v/>
      </c>
      <c r="BA143" s="59" t="str">
        <f t="shared" si="35"/>
        <v/>
      </c>
      <c r="BB143" s="59" t="str">
        <f t="shared" si="36"/>
        <v/>
      </c>
      <c r="BC143" s="59" t="str">
        <f t="shared" si="40"/>
        <v/>
      </c>
      <c r="BD143" s="59" t="str">
        <f t="shared" si="41"/>
        <v/>
      </c>
      <c r="BE143" s="34" t="str">
        <f>IF(AZ143="","",IF(AND($H143="",$I143=""),"Y",IF(AND($H143&lt;=#REF!,$I143&gt;=#REF!),"Y",IF(AND($H143&lt;=#REF!,$I143=""),"Y",IF(AND($H143="",$I143&gt;=#REF!),"Y","N")))))</f>
        <v/>
      </c>
      <c r="BF143" s="80" t="str">
        <f t="shared" si="37"/>
        <v/>
      </c>
    </row>
    <row r="144" spans="10:58">
      <c r="J144" s="34" t="str">
        <f t="shared" ca="1" si="38"/>
        <v/>
      </c>
      <c r="L144" s="80" t="str">
        <f t="shared" si="39"/>
        <v/>
      </c>
      <c r="R144" s="65" t="str">
        <f t="shared" si="28"/>
        <v/>
      </c>
      <c r="S144" s="16" t="str">
        <f t="shared" si="29"/>
        <v/>
      </c>
      <c r="X144" s="65" t="str">
        <f t="shared" si="30"/>
        <v/>
      </c>
      <c r="Y144" s="16" t="str">
        <f t="shared" si="31"/>
        <v/>
      </c>
      <c r="AD144" s="65" t="str">
        <f t="shared" si="32"/>
        <v/>
      </c>
      <c r="AE144" s="80" t="str">
        <f t="shared" si="33"/>
        <v/>
      </c>
      <c r="AN144" s="14"/>
      <c r="AO144" s="14"/>
      <c r="AS144" s="14"/>
      <c r="AT144" s="14"/>
      <c r="AX144" s="14"/>
      <c r="AY144" s="114"/>
      <c r="AZ144" s="101" t="str">
        <f t="shared" si="34"/>
        <v/>
      </c>
      <c r="BA144" s="59" t="str">
        <f t="shared" si="35"/>
        <v/>
      </c>
      <c r="BB144" s="59" t="str">
        <f t="shared" si="36"/>
        <v/>
      </c>
      <c r="BC144" s="59" t="str">
        <f t="shared" si="40"/>
        <v/>
      </c>
      <c r="BD144" s="59" t="str">
        <f t="shared" si="41"/>
        <v/>
      </c>
      <c r="BE144" s="34" t="str">
        <f>IF(AZ144="","",IF(AND($H144="",$I144=""),"Y",IF(AND($H144&lt;=#REF!,$I144&gt;=#REF!),"Y",IF(AND($H144&lt;=#REF!,$I144=""),"Y",IF(AND($H144="",$I144&gt;=#REF!),"Y","N")))))</f>
        <v/>
      </c>
      <c r="BF144" s="80" t="str">
        <f t="shared" si="37"/>
        <v/>
      </c>
    </row>
    <row r="145" spans="10:58">
      <c r="J145" s="34" t="str">
        <f t="shared" ca="1" si="38"/>
        <v/>
      </c>
      <c r="L145" s="80" t="str">
        <f t="shared" si="39"/>
        <v/>
      </c>
      <c r="R145" s="65" t="str">
        <f t="shared" si="28"/>
        <v/>
      </c>
      <c r="S145" s="16" t="str">
        <f t="shared" si="29"/>
        <v/>
      </c>
      <c r="X145" s="65" t="str">
        <f t="shared" si="30"/>
        <v/>
      </c>
      <c r="Y145" s="16" t="str">
        <f t="shared" si="31"/>
        <v/>
      </c>
      <c r="AD145" s="65" t="str">
        <f t="shared" si="32"/>
        <v/>
      </c>
      <c r="AE145" s="80" t="str">
        <f t="shared" si="33"/>
        <v/>
      </c>
      <c r="AN145" s="14"/>
      <c r="AO145" s="14"/>
      <c r="AS145" s="14"/>
      <c r="AT145" s="14"/>
      <c r="AX145" s="14"/>
      <c r="AY145" s="114"/>
      <c r="AZ145" s="101" t="str">
        <f t="shared" si="34"/>
        <v/>
      </c>
      <c r="BA145" s="59" t="str">
        <f t="shared" si="35"/>
        <v/>
      </c>
      <c r="BB145" s="59" t="str">
        <f t="shared" si="36"/>
        <v/>
      </c>
      <c r="BC145" s="59" t="str">
        <f t="shared" si="40"/>
        <v/>
      </c>
      <c r="BD145" s="59" t="str">
        <f t="shared" si="41"/>
        <v/>
      </c>
      <c r="BE145" s="34" t="str">
        <f>IF(AZ145="","",IF(AND($H145="",$I145=""),"Y",IF(AND($H145&lt;=#REF!,$I145&gt;=#REF!),"Y",IF(AND($H145&lt;=#REF!,$I145=""),"Y",IF(AND($H145="",$I145&gt;=#REF!),"Y","N")))))</f>
        <v/>
      </c>
      <c r="BF145" s="80" t="str">
        <f t="shared" si="37"/>
        <v/>
      </c>
    </row>
    <row r="146" spans="10:58">
      <c r="J146" s="34" t="str">
        <f t="shared" ca="1" si="38"/>
        <v/>
      </c>
      <c r="L146" s="80" t="str">
        <f t="shared" si="39"/>
        <v/>
      </c>
      <c r="R146" s="65" t="str">
        <f t="shared" si="28"/>
        <v/>
      </c>
      <c r="S146" s="16" t="str">
        <f t="shared" si="29"/>
        <v/>
      </c>
      <c r="X146" s="65" t="str">
        <f t="shared" si="30"/>
        <v/>
      </c>
      <c r="Y146" s="16" t="str">
        <f t="shared" si="31"/>
        <v/>
      </c>
      <c r="AD146" s="65" t="str">
        <f t="shared" si="32"/>
        <v/>
      </c>
      <c r="AE146" s="80" t="str">
        <f t="shared" si="33"/>
        <v/>
      </c>
      <c r="AN146" s="14"/>
      <c r="AO146" s="14"/>
      <c r="AS146" s="14"/>
      <c r="AT146" s="14"/>
      <c r="AX146" s="14"/>
      <c r="AY146" s="114"/>
      <c r="AZ146" s="101" t="str">
        <f t="shared" si="34"/>
        <v/>
      </c>
      <c r="BA146" s="59" t="str">
        <f t="shared" si="35"/>
        <v/>
      </c>
      <c r="BB146" s="59" t="str">
        <f t="shared" si="36"/>
        <v/>
      </c>
      <c r="BC146" s="59" t="str">
        <f t="shared" si="40"/>
        <v/>
      </c>
      <c r="BD146" s="59" t="str">
        <f t="shared" si="41"/>
        <v/>
      </c>
      <c r="BE146" s="34" t="str">
        <f>IF(AZ146="","",IF(AND($H146="",$I146=""),"Y",IF(AND($H146&lt;=#REF!,$I146&gt;=#REF!),"Y",IF(AND($H146&lt;=#REF!,$I146=""),"Y",IF(AND($H146="",$I146&gt;=#REF!),"Y","N")))))</f>
        <v/>
      </c>
      <c r="BF146" s="80" t="str">
        <f t="shared" si="37"/>
        <v/>
      </c>
    </row>
    <row r="147" spans="10:58">
      <c r="J147" s="34" t="str">
        <f t="shared" ca="1" si="38"/>
        <v/>
      </c>
      <c r="L147" s="80" t="str">
        <f t="shared" si="39"/>
        <v/>
      </c>
      <c r="R147" s="65" t="str">
        <f t="shared" si="28"/>
        <v/>
      </c>
      <c r="S147" s="16" t="str">
        <f t="shared" si="29"/>
        <v/>
      </c>
      <c r="X147" s="65" t="str">
        <f t="shared" si="30"/>
        <v/>
      </c>
      <c r="Y147" s="16" t="str">
        <f t="shared" si="31"/>
        <v/>
      </c>
      <c r="AD147" s="65" t="str">
        <f t="shared" si="32"/>
        <v/>
      </c>
      <c r="AE147" s="80" t="str">
        <f t="shared" si="33"/>
        <v/>
      </c>
      <c r="AN147" s="14"/>
      <c r="AO147" s="14"/>
      <c r="AS147" s="14"/>
      <c r="AT147" s="14"/>
      <c r="AX147" s="14"/>
      <c r="AY147" s="114"/>
      <c r="AZ147" s="101" t="str">
        <f t="shared" si="34"/>
        <v/>
      </c>
      <c r="BA147" s="59" t="str">
        <f t="shared" si="35"/>
        <v/>
      </c>
      <c r="BB147" s="59" t="str">
        <f t="shared" si="36"/>
        <v/>
      </c>
      <c r="BC147" s="59" t="str">
        <f t="shared" si="40"/>
        <v/>
      </c>
      <c r="BD147" s="59" t="str">
        <f t="shared" si="41"/>
        <v/>
      </c>
      <c r="BE147" s="34" t="str">
        <f>IF(AZ147="","",IF(AND($H147="",$I147=""),"Y",IF(AND($H147&lt;=#REF!,$I147&gt;=#REF!),"Y",IF(AND($H147&lt;=#REF!,$I147=""),"Y",IF(AND($H147="",$I147&gt;=#REF!),"Y","N")))))</f>
        <v/>
      </c>
      <c r="BF147" s="80" t="str">
        <f t="shared" si="37"/>
        <v/>
      </c>
    </row>
    <row r="148" spans="10:58">
      <c r="J148" s="34" t="str">
        <f t="shared" ca="1" si="38"/>
        <v/>
      </c>
      <c r="L148" s="80" t="str">
        <f t="shared" si="39"/>
        <v/>
      </c>
      <c r="R148" s="65" t="str">
        <f t="shared" si="28"/>
        <v/>
      </c>
      <c r="S148" s="16" t="str">
        <f t="shared" si="29"/>
        <v/>
      </c>
      <c r="X148" s="65" t="str">
        <f t="shared" si="30"/>
        <v/>
      </c>
      <c r="Y148" s="16" t="str">
        <f t="shared" si="31"/>
        <v/>
      </c>
      <c r="AD148" s="65" t="str">
        <f t="shared" si="32"/>
        <v/>
      </c>
      <c r="AE148" s="80" t="str">
        <f t="shared" si="33"/>
        <v/>
      </c>
      <c r="AN148" s="14"/>
      <c r="AO148" s="14"/>
      <c r="AS148" s="14"/>
      <c r="AT148" s="14"/>
      <c r="AX148" s="14"/>
      <c r="AY148" s="114"/>
      <c r="AZ148" s="101" t="str">
        <f t="shared" si="34"/>
        <v/>
      </c>
      <c r="BA148" s="59" t="str">
        <f t="shared" si="35"/>
        <v/>
      </c>
      <c r="BB148" s="59" t="str">
        <f t="shared" si="36"/>
        <v/>
      </c>
      <c r="BC148" s="59" t="str">
        <f t="shared" si="40"/>
        <v/>
      </c>
      <c r="BD148" s="59" t="str">
        <f t="shared" si="41"/>
        <v/>
      </c>
      <c r="BE148" s="34" t="str">
        <f>IF(AZ148="","",IF(AND($H148="",$I148=""),"Y",IF(AND($H148&lt;=#REF!,$I148&gt;=#REF!),"Y",IF(AND($H148&lt;=#REF!,$I148=""),"Y",IF(AND($H148="",$I148&gt;=#REF!),"Y","N")))))</f>
        <v/>
      </c>
      <c r="BF148" s="80" t="str">
        <f t="shared" si="37"/>
        <v/>
      </c>
    </row>
    <row r="149" spans="10:58">
      <c r="J149" s="34" t="str">
        <f t="shared" ca="1" si="38"/>
        <v/>
      </c>
      <c r="L149" s="80" t="str">
        <f t="shared" si="39"/>
        <v/>
      </c>
      <c r="R149" s="65" t="str">
        <f t="shared" si="28"/>
        <v/>
      </c>
      <c r="S149" s="16" t="str">
        <f t="shared" si="29"/>
        <v/>
      </c>
      <c r="X149" s="65" t="str">
        <f t="shared" si="30"/>
        <v/>
      </c>
      <c r="Y149" s="16" t="str">
        <f t="shared" si="31"/>
        <v/>
      </c>
      <c r="AD149" s="65" t="str">
        <f t="shared" si="32"/>
        <v/>
      </c>
      <c r="AE149" s="80" t="str">
        <f t="shared" si="33"/>
        <v/>
      </c>
      <c r="AN149" s="14"/>
      <c r="AO149" s="14"/>
      <c r="AS149" s="14"/>
      <c r="AT149" s="14"/>
      <c r="AX149" s="14"/>
      <c r="AY149" s="114"/>
      <c r="AZ149" s="101" t="str">
        <f t="shared" si="34"/>
        <v/>
      </c>
      <c r="BA149" s="59" t="str">
        <f t="shared" si="35"/>
        <v/>
      </c>
      <c r="BB149" s="59" t="str">
        <f t="shared" si="36"/>
        <v/>
      </c>
      <c r="BC149" s="59" t="str">
        <f t="shared" si="40"/>
        <v/>
      </c>
      <c r="BD149" s="59" t="str">
        <f t="shared" si="41"/>
        <v/>
      </c>
      <c r="BE149" s="34" t="str">
        <f>IF(AZ149="","",IF(AND($H149="",$I149=""),"Y",IF(AND($H149&lt;=#REF!,$I149&gt;=#REF!),"Y",IF(AND($H149&lt;=#REF!,$I149=""),"Y",IF(AND($H149="",$I149&gt;=#REF!),"Y","N")))))</f>
        <v/>
      </c>
      <c r="BF149" s="80" t="str">
        <f t="shared" si="37"/>
        <v/>
      </c>
    </row>
    <row r="150" spans="10:58">
      <c r="J150" s="34" t="str">
        <f t="shared" ca="1" si="38"/>
        <v/>
      </c>
      <c r="L150" s="80" t="str">
        <f t="shared" si="39"/>
        <v/>
      </c>
      <c r="R150" s="65" t="str">
        <f t="shared" si="28"/>
        <v/>
      </c>
      <c r="S150" s="16" t="str">
        <f t="shared" si="29"/>
        <v/>
      </c>
      <c r="X150" s="65" t="str">
        <f t="shared" si="30"/>
        <v/>
      </c>
      <c r="Y150" s="16" t="str">
        <f t="shared" si="31"/>
        <v/>
      </c>
      <c r="AD150" s="65" t="str">
        <f t="shared" si="32"/>
        <v/>
      </c>
      <c r="AE150" s="80" t="str">
        <f t="shared" si="33"/>
        <v/>
      </c>
      <c r="AN150" s="14"/>
      <c r="AO150" s="14"/>
      <c r="AS150" s="14"/>
      <c r="AT150" s="14"/>
      <c r="AX150" s="14"/>
      <c r="AY150" s="114"/>
      <c r="AZ150" s="101" t="str">
        <f t="shared" si="34"/>
        <v/>
      </c>
      <c r="BA150" s="59" t="str">
        <f t="shared" si="35"/>
        <v/>
      </c>
      <c r="BB150" s="59" t="str">
        <f t="shared" si="36"/>
        <v/>
      </c>
      <c r="BC150" s="59" t="str">
        <f t="shared" si="40"/>
        <v/>
      </c>
      <c r="BD150" s="59" t="str">
        <f t="shared" si="41"/>
        <v/>
      </c>
      <c r="BE150" s="34" t="str">
        <f>IF(AZ150="","",IF(AND($H150="",$I150=""),"Y",IF(AND($H150&lt;=#REF!,$I150&gt;=#REF!),"Y",IF(AND($H150&lt;=#REF!,$I150=""),"Y",IF(AND($H150="",$I150&gt;=#REF!),"Y","N")))))</f>
        <v/>
      </c>
      <c r="BF150" s="80" t="str">
        <f t="shared" si="37"/>
        <v/>
      </c>
    </row>
    <row r="151" spans="10:58">
      <c r="J151" s="34" t="str">
        <f t="shared" ca="1" si="38"/>
        <v/>
      </c>
      <c r="L151" s="80" t="str">
        <f t="shared" si="39"/>
        <v/>
      </c>
      <c r="R151" s="65" t="str">
        <f t="shared" si="28"/>
        <v/>
      </c>
      <c r="S151" s="16" t="str">
        <f t="shared" si="29"/>
        <v/>
      </c>
      <c r="X151" s="65" t="str">
        <f t="shared" si="30"/>
        <v/>
      </c>
      <c r="Y151" s="16" t="str">
        <f t="shared" si="31"/>
        <v/>
      </c>
      <c r="AD151" s="65" t="str">
        <f t="shared" si="32"/>
        <v/>
      </c>
      <c r="AE151" s="80" t="str">
        <f t="shared" si="33"/>
        <v/>
      </c>
      <c r="AN151" s="14"/>
      <c r="AO151" s="14"/>
      <c r="AS151" s="14"/>
      <c r="AT151" s="14"/>
      <c r="AX151" s="14"/>
      <c r="AY151" s="114"/>
      <c r="AZ151" s="101" t="str">
        <f t="shared" si="34"/>
        <v/>
      </c>
      <c r="BA151" s="59" t="str">
        <f t="shared" si="35"/>
        <v/>
      </c>
      <c r="BB151" s="59" t="str">
        <f t="shared" si="36"/>
        <v/>
      </c>
      <c r="BC151" s="59" t="str">
        <f t="shared" si="40"/>
        <v/>
      </c>
      <c r="BD151" s="59" t="str">
        <f t="shared" si="41"/>
        <v/>
      </c>
      <c r="BE151" s="34" t="str">
        <f>IF(AZ151="","",IF(AND($H151="",$I151=""),"Y",IF(AND($H151&lt;=#REF!,$I151&gt;=#REF!),"Y",IF(AND($H151&lt;=#REF!,$I151=""),"Y",IF(AND($H151="",$I151&gt;=#REF!),"Y","N")))))</f>
        <v/>
      </c>
      <c r="BF151" s="80" t="str">
        <f t="shared" si="37"/>
        <v/>
      </c>
    </row>
    <row r="152" spans="10:58">
      <c r="J152" s="34" t="str">
        <f t="shared" ca="1" si="38"/>
        <v/>
      </c>
      <c r="L152" s="80" t="str">
        <f t="shared" si="39"/>
        <v/>
      </c>
      <c r="R152" s="65" t="str">
        <f t="shared" si="28"/>
        <v/>
      </c>
      <c r="S152" s="16" t="str">
        <f t="shared" si="29"/>
        <v/>
      </c>
      <c r="X152" s="65" t="str">
        <f t="shared" si="30"/>
        <v/>
      </c>
      <c r="Y152" s="16" t="str">
        <f t="shared" si="31"/>
        <v/>
      </c>
      <c r="AD152" s="65" t="str">
        <f t="shared" si="32"/>
        <v/>
      </c>
      <c r="AE152" s="80" t="str">
        <f t="shared" si="33"/>
        <v/>
      </c>
      <c r="AN152" s="14"/>
      <c r="AO152" s="14"/>
      <c r="AS152" s="14"/>
      <c r="AT152" s="14"/>
      <c r="AX152" s="14"/>
      <c r="AY152" s="114"/>
      <c r="AZ152" s="101" t="str">
        <f t="shared" si="34"/>
        <v/>
      </c>
      <c r="BA152" s="59" t="str">
        <f t="shared" si="35"/>
        <v/>
      </c>
      <c r="BB152" s="59" t="str">
        <f t="shared" si="36"/>
        <v/>
      </c>
      <c r="BC152" s="59" t="str">
        <f t="shared" si="40"/>
        <v/>
      </c>
      <c r="BD152" s="59" t="str">
        <f t="shared" si="41"/>
        <v/>
      </c>
      <c r="BE152" s="34" t="str">
        <f>IF(AZ152="","",IF(AND($H152="",$I152=""),"Y",IF(AND($H152&lt;=#REF!,$I152&gt;=#REF!),"Y",IF(AND($H152&lt;=#REF!,$I152=""),"Y",IF(AND($H152="",$I152&gt;=#REF!),"Y","N")))))</f>
        <v/>
      </c>
      <c r="BF152" s="80" t="str">
        <f t="shared" si="37"/>
        <v/>
      </c>
    </row>
    <row r="153" spans="10:58">
      <c r="J153" s="34" t="str">
        <f t="shared" ca="1" si="38"/>
        <v/>
      </c>
      <c r="L153" s="80" t="str">
        <f t="shared" si="39"/>
        <v/>
      </c>
      <c r="R153" s="65" t="str">
        <f t="shared" si="28"/>
        <v/>
      </c>
      <c r="S153" s="16" t="str">
        <f t="shared" si="29"/>
        <v/>
      </c>
      <c r="X153" s="65" t="str">
        <f t="shared" si="30"/>
        <v/>
      </c>
      <c r="Y153" s="16" t="str">
        <f t="shared" si="31"/>
        <v/>
      </c>
      <c r="AD153" s="65" t="str">
        <f t="shared" si="32"/>
        <v/>
      </c>
      <c r="AE153" s="80" t="str">
        <f t="shared" si="33"/>
        <v/>
      </c>
      <c r="AN153" s="14"/>
      <c r="AO153" s="14"/>
      <c r="AS153" s="14"/>
      <c r="AT153" s="14"/>
      <c r="AX153" s="14"/>
      <c r="AY153" s="114"/>
      <c r="AZ153" s="101" t="str">
        <f t="shared" si="34"/>
        <v/>
      </c>
      <c r="BA153" s="59" t="str">
        <f t="shared" si="35"/>
        <v/>
      </c>
      <c r="BB153" s="59" t="str">
        <f t="shared" si="36"/>
        <v/>
      </c>
      <c r="BC153" s="59" t="str">
        <f t="shared" si="40"/>
        <v/>
      </c>
      <c r="BD153" s="59" t="str">
        <f t="shared" si="41"/>
        <v/>
      </c>
      <c r="BE153" s="34" t="str">
        <f>IF(AZ153="","",IF(AND($H153="",$I153=""),"Y",IF(AND($H153&lt;=#REF!,$I153&gt;=#REF!),"Y",IF(AND($H153&lt;=#REF!,$I153=""),"Y",IF(AND($H153="",$I153&gt;=#REF!),"Y","N")))))</f>
        <v/>
      </c>
      <c r="BF153" s="80" t="str">
        <f t="shared" si="37"/>
        <v/>
      </c>
    </row>
    <row r="154" spans="10:58">
      <c r="J154" s="34" t="str">
        <f t="shared" ca="1" si="38"/>
        <v/>
      </c>
      <c r="L154" s="80" t="str">
        <f t="shared" si="39"/>
        <v/>
      </c>
      <c r="R154" s="65" t="str">
        <f t="shared" si="28"/>
        <v/>
      </c>
      <c r="S154" s="16" t="str">
        <f t="shared" si="29"/>
        <v/>
      </c>
      <c r="X154" s="65" t="str">
        <f t="shared" si="30"/>
        <v/>
      </c>
      <c r="Y154" s="16" t="str">
        <f t="shared" si="31"/>
        <v/>
      </c>
      <c r="AD154" s="65" t="str">
        <f t="shared" si="32"/>
        <v/>
      </c>
      <c r="AE154" s="80" t="str">
        <f t="shared" si="33"/>
        <v/>
      </c>
      <c r="AN154" s="14"/>
      <c r="AO154" s="14"/>
      <c r="AS154" s="14"/>
      <c r="AT154" s="14"/>
      <c r="AX154" s="14"/>
      <c r="AY154" s="114"/>
      <c r="AZ154" s="101" t="str">
        <f t="shared" si="34"/>
        <v/>
      </c>
      <c r="BA154" s="59" t="str">
        <f t="shared" si="35"/>
        <v/>
      </c>
      <c r="BB154" s="59" t="str">
        <f t="shared" si="36"/>
        <v/>
      </c>
      <c r="BC154" s="59" t="str">
        <f t="shared" si="40"/>
        <v/>
      </c>
      <c r="BD154" s="59" t="str">
        <f t="shared" si="41"/>
        <v/>
      </c>
      <c r="BE154" s="34" t="str">
        <f>IF(AZ154="","",IF(AND($H154="",$I154=""),"Y",IF(AND($H154&lt;=#REF!,$I154&gt;=#REF!),"Y",IF(AND($H154&lt;=#REF!,$I154=""),"Y",IF(AND($H154="",$I154&gt;=#REF!),"Y","N")))))</f>
        <v/>
      </c>
      <c r="BF154" s="80" t="str">
        <f t="shared" si="37"/>
        <v/>
      </c>
    </row>
    <row r="155" spans="10:58">
      <c r="J155" s="34" t="str">
        <f t="shared" ca="1" si="38"/>
        <v/>
      </c>
      <c r="L155" s="80" t="str">
        <f t="shared" si="39"/>
        <v/>
      </c>
      <c r="R155" s="65" t="str">
        <f t="shared" si="28"/>
        <v/>
      </c>
      <c r="S155" s="16" t="str">
        <f t="shared" si="29"/>
        <v/>
      </c>
      <c r="X155" s="65" t="str">
        <f t="shared" si="30"/>
        <v/>
      </c>
      <c r="Y155" s="16" t="str">
        <f t="shared" si="31"/>
        <v/>
      </c>
      <c r="AD155" s="65" t="str">
        <f t="shared" si="32"/>
        <v/>
      </c>
      <c r="AE155" s="80" t="str">
        <f t="shared" si="33"/>
        <v/>
      </c>
      <c r="AN155" s="14"/>
      <c r="AO155" s="14"/>
      <c r="AS155" s="14"/>
      <c r="AT155" s="14"/>
      <c r="AX155" s="14"/>
      <c r="AY155" s="114"/>
      <c r="AZ155" s="101" t="str">
        <f t="shared" si="34"/>
        <v/>
      </c>
      <c r="BA155" s="59" t="str">
        <f t="shared" si="35"/>
        <v/>
      </c>
      <c r="BB155" s="59" t="str">
        <f t="shared" si="36"/>
        <v/>
      </c>
      <c r="BC155" s="59" t="str">
        <f t="shared" si="40"/>
        <v/>
      </c>
      <c r="BD155" s="59" t="str">
        <f t="shared" si="41"/>
        <v/>
      </c>
      <c r="BE155" s="34" t="str">
        <f>IF(AZ155="","",IF(AND($H155="",$I155=""),"Y",IF(AND($H155&lt;=#REF!,$I155&gt;=#REF!),"Y",IF(AND($H155&lt;=#REF!,$I155=""),"Y",IF(AND($H155="",$I155&gt;=#REF!),"Y","N")))))</f>
        <v/>
      </c>
      <c r="BF155" s="80" t="str">
        <f t="shared" si="37"/>
        <v/>
      </c>
    </row>
    <row r="156" spans="10:58">
      <c r="J156" s="34" t="str">
        <f t="shared" ca="1" si="38"/>
        <v/>
      </c>
      <c r="L156" s="80" t="str">
        <f t="shared" si="39"/>
        <v/>
      </c>
      <c r="R156" s="65" t="str">
        <f t="shared" si="28"/>
        <v/>
      </c>
      <c r="S156" s="16" t="str">
        <f t="shared" si="29"/>
        <v/>
      </c>
      <c r="X156" s="65" t="str">
        <f t="shared" si="30"/>
        <v/>
      </c>
      <c r="Y156" s="16" t="str">
        <f t="shared" si="31"/>
        <v/>
      </c>
      <c r="AD156" s="65" t="str">
        <f t="shared" si="32"/>
        <v/>
      </c>
      <c r="AE156" s="80" t="str">
        <f t="shared" si="33"/>
        <v/>
      </c>
      <c r="AN156" s="14"/>
      <c r="AO156" s="14"/>
      <c r="AS156" s="14"/>
      <c r="AT156" s="14"/>
      <c r="AX156" s="14"/>
      <c r="AY156" s="114"/>
      <c r="AZ156" s="101" t="str">
        <f t="shared" si="34"/>
        <v/>
      </c>
      <c r="BA156" s="59" t="str">
        <f t="shared" si="35"/>
        <v/>
      </c>
      <c r="BB156" s="59" t="str">
        <f t="shared" si="36"/>
        <v/>
      </c>
      <c r="BC156" s="59" t="str">
        <f t="shared" si="40"/>
        <v/>
      </c>
      <c r="BD156" s="59" t="str">
        <f t="shared" si="41"/>
        <v/>
      </c>
      <c r="BE156" s="34" t="str">
        <f>IF(AZ156="","",IF(AND($H156="",$I156=""),"Y",IF(AND($H156&lt;=#REF!,$I156&gt;=#REF!),"Y",IF(AND($H156&lt;=#REF!,$I156=""),"Y",IF(AND($H156="",$I156&gt;=#REF!),"Y","N")))))</f>
        <v/>
      </c>
      <c r="BF156" s="80" t="str">
        <f t="shared" si="37"/>
        <v/>
      </c>
    </row>
    <row r="157" spans="10:58">
      <c r="J157" s="34" t="str">
        <f t="shared" ca="1" si="38"/>
        <v/>
      </c>
      <c r="L157" s="80" t="str">
        <f t="shared" si="39"/>
        <v/>
      </c>
      <c r="R157" s="65" t="str">
        <f t="shared" si="28"/>
        <v/>
      </c>
      <c r="S157" s="16" t="str">
        <f t="shared" si="29"/>
        <v/>
      </c>
      <c r="X157" s="65" t="str">
        <f t="shared" si="30"/>
        <v/>
      </c>
      <c r="Y157" s="16" t="str">
        <f t="shared" si="31"/>
        <v/>
      </c>
      <c r="AD157" s="65" t="str">
        <f t="shared" si="32"/>
        <v/>
      </c>
      <c r="AE157" s="80" t="str">
        <f t="shared" si="33"/>
        <v/>
      </c>
      <c r="AN157" s="14"/>
      <c r="AO157" s="14"/>
      <c r="AS157" s="14"/>
      <c r="AT157" s="14"/>
      <c r="AX157" s="14"/>
      <c r="AY157" s="114"/>
      <c r="AZ157" s="101" t="str">
        <f t="shared" si="34"/>
        <v/>
      </c>
      <c r="BA157" s="59" t="str">
        <f t="shared" si="35"/>
        <v/>
      </c>
      <c r="BB157" s="59" t="str">
        <f t="shared" si="36"/>
        <v/>
      </c>
      <c r="BC157" s="59" t="str">
        <f t="shared" si="40"/>
        <v/>
      </c>
      <c r="BD157" s="59" t="str">
        <f t="shared" si="41"/>
        <v/>
      </c>
      <c r="BE157" s="34" t="str">
        <f>IF(AZ157="","",IF(AND($H157="",$I157=""),"Y",IF(AND($H157&lt;=#REF!,$I157&gt;=#REF!),"Y",IF(AND($H157&lt;=#REF!,$I157=""),"Y",IF(AND($H157="",$I157&gt;=#REF!),"Y","N")))))</f>
        <v/>
      </c>
      <c r="BF157" s="80" t="str">
        <f t="shared" si="37"/>
        <v/>
      </c>
    </row>
    <row r="158" spans="10:58">
      <c r="J158" s="34" t="str">
        <f t="shared" ca="1" si="38"/>
        <v/>
      </c>
      <c r="L158" s="80" t="str">
        <f t="shared" si="39"/>
        <v/>
      </c>
      <c r="R158" s="65" t="str">
        <f t="shared" si="28"/>
        <v/>
      </c>
      <c r="S158" s="16" t="str">
        <f t="shared" si="29"/>
        <v/>
      </c>
      <c r="X158" s="65" t="str">
        <f t="shared" si="30"/>
        <v/>
      </c>
      <c r="Y158" s="16" t="str">
        <f t="shared" si="31"/>
        <v/>
      </c>
      <c r="AD158" s="65" t="str">
        <f t="shared" si="32"/>
        <v/>
      </c>
      <c r="AE158" s="80" t="str">
        <f t="shared" si="33"/>
        <v/>
      </c>
      <c r="AN158" s="14"/>
      <c r="AO158" s="14"/>
      <c r="AS158" s="14"/>
      <c r="AT158" s="14"/>
      <c r="AX158" s="14"/>
      <c r="AY158" s="114"/>
      <c r="AZ158" s="101" t="str">
        <f t="shared" si="34"/>
        <v/>
      </c>
      <c r="BA158" s="59" t="str">
        <f t="shared" si="35"/>
        <v/>
      </c>
      <c r="BB158" s="59" t="str">
        <f t="shared" si="36"/>
        <v/>
      </c>
      <c r="BC158" s="59" t="str">
        <f t="shared" si="40"/>
        <v/>
      </c>
      <c r="BD158" s="59" t="str">
        <f t="shared" si="41"/>
        <v/>
      </c>
      <c r="BE158" s="34" t="str">
        <f>IF(AZ158="","",IF(AND($H158="",$I158=""),"Y",IF(AND($H158&lt;=#REF!,$I158&gt;=#REF!),"Y",IF(AND($H158&lt;=#REF!,$I158=""),"Y",IF(AND($H158="",$I158&gt;=#REF!),"Y","N")))))</f>
        <v/>
      </c>
      <c r="BF158" s="80" t="str">
        <f t="shared" si="37"/>
        <v/>
      </c>
    </row>
    <row r="159" spans="10:58">
      <c r="J159" s="34" t="str">
        <f t="shared" ca="1" si="38"/>
        <v/>
      </c>
      <c r="L159" s="80" t="str">
        <f t="shared" si="39"/>
        <v/>
      </c>
      <c r="R159" s="65" t="str">
        <f t="shared" si="28"/>
        <v/>
      </c>
      <c r="S159" s="16" t="str">
        <f t="shared" si="29"/>
        <v/>
      </c>
      <c r="X159" s="65" t="str">
        <f t="shared" si="30"/>
        <v/>
      </c>
      <c r="Y159" s="16" t="str">
        <f t="shared" si="31"/>
        <v/>
      </c>
      <c r="AD159" s="65" t="str">
        <f t="shared" si="32"/>
        <v/>
      </c>
      <c r="AE159" s="80" t="str">
        <f t="shared" si="33"/>
        <v/>
      </c>
      <c r="AN159" s="14"/>
      <c r="AO159" s="14"/>
      <c r="AS159" s="14"/>
      <c r="AT159" s="14"/>
      <c r="AX159" s="14"/>
      <c r="AY159" s="114"/>
      <c r="AZ159" s="101" t="str">
        <f t="shared" si="34"/>
        <v/>
      </c>
      <c r="BA159" s="59" t="str">
        <f t="shared" si="35"/>
        <v/>
      </c>
      <c r="BB159" s="59" t="str">
        <f t="shared" si="36"/>
        <v/>
      </c>
      <c r="BC159" s="59" t="str">
        <f t="shared" si="40"/>
        <v/>
      </c>
      <c r="BD159" s="59" t="str">
        <f t="shared" si="41"/>
        <v/>
      </c>
      <c r="BE159" s="34" t="str">
        <f>IF(AZ159="","",IF(AND($H159="",$I159=""),"Y",IF(AND($H159&lt;=#REF!,$I159&gt;=#REF!),"Y",IF(AND($H159&lt;=#REF!,$I159=""),"Y",IF(AND($H159="",$I159&gt;=#REF!),"Y","N")))))</f>
        <v/>
      </c>
      <c r="BF159" s="80" t="str">
        <f t="shared" si="37"/>
        <v/>
      </c>
    </row>
    <row r="160" spans="10:58">
      <c r="J160" s="34" t="str">
        <f t="shared" ca="1" si="38"/>
        <v/>
      </c>
      <c r="L160" s="80" t="str">
        <f t="shared" si="39"/>
        <v/>
      </c>
      <c r="R160" s="65" t="str">
        <f t="shared" si="28"/>
        <v/>
      </c>
      <c r="S160" s="16" t="str">
        <f t="shared" si="29"/>
        <v/>
      </c>
      <c r="X160" s="65" t="str">
        <f t="shared" si="30"/>
        <v/>
      </c>
      <c r="Y160" s="16" t="str">
        <f t="shared" si="31"/>
        <v/>
      </c>
      <c r="AD160" s="65" t="str">
        <f t="shared" si="32"/>
        <v/>
      </c>
      <c r="AE160" s="80" t="str">
        <f t="shared" si="33"/>
        <v/>
      </c>
      <c r="AN160" s="14"/>
      <c r="AO160" s="14"/>
      <c r="AS160" s="14"/>
      <c r="AT160" s="14"/>
      <c r="AX160" s="14"/>
      <c r="AY160" s="114"/>
      <c r="AZ160" s="101" t="str">
        <f t="shared" si="34"/>
        <v/>
      </c>
      <c r="BA160" s="59" t="str">
        <f t="shared" si="35"/>
        <v/>
      </c>
      <c r="BB160" s="59" t="str">
        <f t="shared" si="36"/>
        <v/>
      </c>
      <c r="BC160" s="59" t="str">
        <f t="shared" si="40"/>
        <v/>
      </c>
      <c r="BD160" s="59" t="str">
        <f t="shared" si="41"/>
        <v/>
      </c>
      <c r="BE160" s="34" t="str">
        <f>IF(AZ160="","",IF(AND($H160="",$I160=""),"Y",IF(AND($H160&lt;=#REF!,$I160&gt;=#REF!),"Y",IF(AND($H160&lt;=#REF!,$I160=""),"Y",IF(AND($H160="",$I160&gt;=#REF!),"Y","N")))))</f>
        <v/>
      </c>
      <c r="BF160" s="80" t="str">
        <f t="shared" si="37"/>
        <v/>
      </c>
    </row>
    <row r="161" spans="10:58">
      <c r="J161" s="34" t="str">
        <f t="shared" ca="1" si="38"/>
        <v/>
      </c>
      <c r="L161" s="80" t="str">
        <f t="shared" si="39"/>
        <v/>
      </c>
      <c r="R161" s="65" t="str">
        <f t="shared" si="28"/>
        <v/>
      </c>
      <c r="S161" s="16" t="str">
        <f t="shared" si="29"/>
        <v/>
      </c>
      <c r="X161" s="65" t="str">
        <f t="shared" si="30"/>
        <v/>
      </c>
      <c r="Y161" s="16" t="str">
        <f t="shared" si="31"/>
        <v/>
      </c>
      <c r="AD161" s="65" t="str">
        <f t="shared" si="32"/>
        <v/>
      </c>
      <c r="AE161" s="80" t="str">
        <f t="shared" si="33"/>
        <v/>
      </c>
      <c r="AN161" s="14"/>
      <c r="AO161" s="14"/>
      <c r="AS161" s="14"/>
      <c r="AT161" s="14"/>
      <c r="AX161" s="14"/>
      <c r="AY161" s="114"/>
      <c r="AZ161" s="101" t="str">
        <f t="shared" si="34"/>
        <v/>
      </c>
      <c r="BA161" s="59" t="str">
        <f t="shared" si="35"/>
        <v/>
      </c>
      <c r="BB161" s="59" t="str">
        <f t="shared" si="36"/>
        <v/>
      </c>
      <c r="BC161" s="59" t="str">
        <f t="shared" si="40"/>
        <v/>
      </c>
      <c r="BD161" s="59" t="str">
        <f t="shared" si="41"/>
        <v/>
      </c>
      <c r="BE161" s="34" t="str">
        <f>IF(AZ161="","",IF(AND($H161="",$I161=""),"Y",IF(AND($H161&lt;=#REF!,$I161&gt;=#REF!),"Y",IF(AND($H161&lt;=#REF!,$I161=""),"Y",IF(AND($H161="",$I161&gt;=#REF!),"Y","N")))))</f>
        <v/>
      </c>
      <c r="BF161" s="80" t="str">
        <f t="shared" si="37"/>
        <v/>
      </c>
    </row>
    <row r="162" spans="10:58">
      <c r="J162" s="34" t="str">
        <f t="shared" ca="1" si="38"/>
        <v/>
      </c>
      <c r="L162" s="80" t="str">
        <f t="shared" si="39"/>
        <v/>
      </c>
      <c r="R162" s="65" t="str">
        <f t="shared" si="28"/>
        <v/>
      </c>
      <c r="S162" s="16" t="str">
        <f t="shared" si="29"/>
        <v/>
      </c>
      <c r="X162" s="65" t="str">
        <f t="shared" si="30"/>
        <v/>
      </c>
      <c r="Y162" s="16" t="str">
        <f t="shared" si="31"/>
        <v/>
      </c>
      <c r="AD162" s="65" t="str">
        <f t="shared" si="32"/>
        <v/>
      </c>
      <c r="AE162" s="80" t="str">
        <f t="shared" si="33"/>
        <v/>
      </c>
      <c r="AN162" s="14"/>
      <c r="AO162" s="14"/>
      <c r="AS162" s="14"/>
      <c r="AT162" s="14"/>
      <c r="AX162" s="14"/>
      <c r="AY162" s="114"/>
      <c r="AZ162" s="101" t="str">
        <f t="shared" si="34"/>
        <v/>
      </c>
      <c r="BA162" s="59" t="str">
        <f t="shared" si="35"/>
        <v/>
      </c>
      <c r="BB162" s="59" t="str">
        <f t="shared" si="36"/>
        <v/>
      </c>
      <c r="BC162" s="59" t="str">
        <f t="shared" si="40"/>
        <v/>
      </c>
      <c r="BD162" s="59" t="str">
        <f t="shared" si="41"/>
        <v/>
      </c>
      <c r="BE162" s="34" t="str">
        <f>IF(AZ162="","",IF(AND($H162="",$I162=""),"Y",IF(AND($H162&lt;=#REF!,$I162&gt;=#REF!),"Y",IF(AND($H162&lt;=#REF!,$I162=""),"Y",IF(AND($H162="",$I162&gt;=#REF!),"Y","N")))))</f>
        <v/>
      </c>
      <c r="BF162" s="80" t="str">
        <f t="shared" si="37"/>
        <v/>
      </c>
    </row>
    <row r="163" spans="10:58">
      <c r="J163" s="34" t="str">
        <f t="shared" ca="1" si="38"/>
        <v/>
      </c>
      <c r="L163" s="80" t="str">
        <f t="shared" si="39"/>
        <v/>
      </c>
      <c r="R163" s="65" t="str">
        <f t="shared" si="28"/>
        <v/>
      </c>
      <c r="S163" s="16" t="str">
        <f t="shared" si="29"/>
        <v/>
      </c>
      <c r="X163" s="65" t="str">
        <f t="shared" si="30"/>
        <v/>
      </c>
      <c r="Y163" s="16" t="str">
        <f t="shared" si="31"/>
        <v/>
      </c>
      <c r="AD163" s="65" t="str">
        <f t="shared" si="32"/>
        <v/>
      </c>
      <c r="AE163" s="80" t="str">
        <f t="shared" si="33"/>
        <v/>
      </c>
      <c r="AN163" s="14"/>
      <c r="AO163" s="14"/>
      <c r="AS163" s="14"/>
      <c r="AT163" s="14"/>
      <c r="AX163" s="14"/>
      <c r="AY163" s="114"/>
      <c r="AZ163" s="101" t="str">
        <f t="shared" si="34"/>
        <v/>
      </c>
      <c r="BA163" s="59" t="str">
        <f t="shared" si="35"/>
        <v/>
      </c>
      <c r="BB163" s="59" t="str">
        <f t="shared" si="36"/>
        <v/>
      </c>
      <c r="BC163" s="59" t="str">
        <f t="shared" si="40"/>
        <v/>
      </c>
      <c r="BD163" s="59" t="str">
        <f t="shared" si="41"/>
        <v/>
      </c>
      <c r="BE163" s="34" t="str">
        <f>IF(AZ163="","",IF(AND($H163="",$I163=""),"Y",IF(AND($H163&lt;=#REF!,$I163&gt;=#REF!),"Y",IF(AND($H163&lt;=#REF!,$I163=""),"Y",IF(AND($H163="",$I163&gt;=#REF!),"Y","N")))))</f>
        <v/>
      </c>
      <c r="BF163" s="80" t="str">
        <f t="shared" si="37"/>
        <v/>
      </c>
    </row>
    <row r="164" spans="10:58">
      <c r="J164" s="34" t="str">
        <f t="shared" ca="1" si="38"/>
        <v/>
      </c>
      <c r="L164" s="80" t="str">
        <f t="shared" si="39"/>
        <v/>
      </c>
      <c r="R164" s="65" t="str">
        <f t="shared" si="28"/>
        <v/>
      </c>
      <c r="S164" s="16" t="str">
        <f t="shared" si="29"/>
        <v/>
      </c>
      <c r="X164" s="65" t="str">
        <f t="shared" si="30"/>
        <v/>
      </c>
      <c r="Y164" s="16" t="str">
        <f t="shared" si="31"/>
        <v/>
      </c>
      <c r="AD164" s="65" t="str">
        <f t="shared" si="32"/>
        <v/>
      </c>
      <c r="AE164" s="80" t="str">
        <f t="shared" si="33"/>
        <v/>
      </c>
      <c r="AN164" s="14"/>
      <c r="AO164" s="14"/>
      <c r="AS164" s="14"/>
      <c r="AT164" s="14"/>
      <c r="AX164" s="14"/>
      <c r="AY164" s="114"/>
      <c r="AZ164" s="101" t="str">
        <f t="shared" si="34"/>
        <v/>
      </c>
      <c r="BA164" s="59" t="str">
        <f t="shared" si="35"/>
        <v/>
      </c>
      <c r="BB164" s="59" t="str">
        <f t="shared" si="36"/>
        <v/>
      </c>
      <c r="BC164" s="59" t="str">
        <f t="shared" si="40"/>
        <v/>
      </c>
      <c r="BD164" s="59" t="str">
        <f t="shared" si="41"/>
        <v/>
      </c>
      <c r="BE164" s="34" t="str">
        <f>IF(AZ164="","",IF(AND($H164="",$I164=""),"Y",IF(AND($H164&lt;=#REF!,$I164&gt;=#REF!),"Y",IF(AND($H164&lt;=#REF!,$I164=""),"Y",IF(AND($H164="",$I164&gt;=#REF!),"Y","N")))))</f>
        <v/>
      </c>
      <c r="BF164" s="80" t="str">
        <f t="shared" si="37"/>
        <v/>
      </c>
    </row>
    <row r="165" spans="10:58">
      <c r="J165" s="34" t="str">
        <f t="shared" ca="1" si="38"/>
        <v/>
      </c>
      <c r="L165" s="80" t="str">
        <f t="shared" si="39"/>
        <v/>
      </c>
      <c r="R165" s="65" t="str">
        <f t="shared" si="28"/>
        <v/>
      </c>
      <c r="S165" s="16" t="str">
        <f t="shared" si="29"/>
        <v/>
      </c>
      <c r="X165" s="65" t="str">
        <f t="shared" si="30"/>
        <v/>
      </c>
      <c r="Y165" s="16" t="str">
        <f t="shared" si="31"/>
        <v/>
      </c>
      <c r="AD165" s="65" t="str">
        <f t="shared" si="32"/>
        <v/>
      </c>
      <c r="AE165" s="80" t="str">
        <f t="shared" si="33"/>
        <v/>
      </c>
      <c r="AN165" s="14"/>
      <c r="AO165" s="14"/>
      <c r="AS165" s="14"/>
      <c r="AT165" s="14"/>
      <c r="AX165" s="14"/>
      <c r="AY165" s="114"/>
      <c r="AZ165" s="101" t="str">
        <f t="shared" si="34"/>
        <v/>
      </c>
      <c r="BA165" s="59" t="str">
        <f t="shared" si="35"/>
        <v/>
      </c>
      <c r="BB165" s="59" t="str">
        <f t="shared" si="36"/>
        <v/>
      </c>
      <c r="BC165" s="59" t="str">
        <f t="shared" si="40"/>
        <v/>
      </c>
      <c r="BD165" s="59" t="str">
        <f t="shared" si="41"/>
        <v/>
      </c>
      <c r="BE165" s="34" t="str">
        <f>IF(AZ165="","",IF(AND($H165="",$I165=""),"Y",IF(AND($H165&lt;=#REF!,$I165&gt;=#REF!),"Y",IF(AND($H165&lt;=#REF!,$I165=""),"Y",IF(AND($H165="",$I165&gt;=#REF!),"Y","N")))))</f>
        <v/>
      </c>
      <c r="BF165" s="80" t="str">
        <f t="shared" si="37"/>
        <v/>
      </c>
    </row>
    <row r="166" spans="10:58">
      <c r="J166" s="34" t="str">
        <f t="shared" ca="1" si="38"/>
        <v/>
      </c>
      <c r="L166" s="80" t="str">
        <f t="shared" si="39"/>
        <v/>
      </c>
      <c r="R166" s="65" t="str">
        <f t="shared" si="28"/>
        <v/>
      </c>
      <c r="S166" s="16" t="str">
        <f t="shared" si="29"/>
        <v/>
      </c>
      <c r="X166" s="65" t="str">
        <f t="shared" si="30"/>
        <v/>
      </c>
      <c r="Y166" s="16" t="str">
        <f t="shared" si="31"/>
        <v/>
      </c>
      <c r="AD166" s="65" t="str">
        <f t="shared" si="32"/>
        <v/>
      </c>
      <c r="AE166" s="80" t="str">
        <f t="shared" si="33"/>
        <v/>
      </c>
      <c r="AN166" s="14"/>
      <c r="AO166" s="14"/>
      <c r="AS166" s="14"/>
      <c r="AT166" s="14"/>
      <c r="AX166" s="14"/>
      <c r="AY166" s="114"/>
      <c r="AZ166" s="101" t="str">
        <f t="shared" si="34"/>
        <v/>
      </c>
      <c r="BA166" s="59" t="str">
        <f t="shared" si="35"/>
        <v/>
      </c>
      <c r="BB166" s="59" t="str">
        <f t="shared" si="36"/>
        <v/>
      </c>
      <c r="BC166" s="59" t="str">
        <f t="shared" si="40"/>
        <v/>
      </c>
      <c r="BD166" s="59" t="str">
        <f t="shared" si="41"/>
        <v/>
      </c>
      <c r="BE166" s="34" t="str">
        <f>IF(AZ166="","",IF(AND($H166="",$I166=""),"Y",IF(AND($H166&lt;=#REF!,$I166&gt;=#REF!),"Y",IF(AND($H166&lt;=#REF!,$I166=""),"Y",IF(AND($H166="",$I166&gt;=#REF!),"Y","N")))))</f>
        <v/>
      </c>
      <c r="BF166" s="80" t="str">
        <f t="shared" si="37"/>
        <v/>
      </c>
    </row>
    <row r="167" spans="10:58">
      <c r="J167" s="34" t="str">
        <f t="shared" ca="1" si="38"/>
        <v/>
      </c>
      <c r="L167" s="80" t="str">
        <f t="shared" si="39"/>
        <v/>
      </c>
      <c r="R167" s="65" t="str">
        <f t="shared" si="28"/>
        <v/>
      </c>
      <c r="S167" s="16" t="str">
        <f t="shared" si="29"/>
        <v/>
      </c>
      <c r="X167" s="65" t="str">
        <f t="shared" si="30"/>
        <v/>
      </c>
      <c r="Y167" s="16" t="str">
        <f t="shared" si="31"/>
        <v/>
      </c>
      <c r="AD167" s="65" t="str">
        <f t="shared" si="32"/>
        <v/>
      </c>
      <c r="AE167" s="80" t="str">
        <f t="shared" si="33"/>
        <v/>
      </c>
      <c r="AN167" s="14"/>
      <c r="AO167" s="14"/>
      <c r="AS167" s="14"/>
      <c r="AT167" s="14"/>
      <c r="AX167" s="14"/>
      <c r="AY167" s="114"/>
      <c r="AZ167" s="101" t="str">
        <f t="shared" si="34"/>
        <v/>
      </c>
      <c r="BA167" s="59" t="str">
        <f t="shared" si="35"/>
        <v/>
      </c>
      <c r="BB167" s="59" t="str">
        <f t="shared" si="36"/>
        <v/>
      </c>
      <c r="BC167" s="59" t="str">
        <f t="shared" si="40"/>
        <v/>
      </c>
      <c r="BD167" s="59" t="str">
        <f t="shared" si="41"/>
        <v/>
      </c>
      <c r="BE167" s="34" t="str">
        <f>IF(AZ167="","",IF(AND($H167="",$I167=""),"Y",IF(AND($H167&lt;=#REF!,$I167&gt;=#REF!),"Y",IF(AND($H167&lt;=#REF!,$I167=""),"Y",IF(AND($H167="",$I167&gt;=#REF!),"Y","N")))))</f>
        <v/>
      </c>
      <c r="BF167" s="80" t="str">
        <f t="shared" si="37"/>
        <v/>
      </c>
    </row>
    <row r="168" spans="10:58">
      <c r="J168" s="34" t="str">
        <f t="shared" ca="1" si="38"/>
        <v/>
      </c>
      <c r="L168" s="80" t="str">
        <f t="shared" si="39"/>
        <v/>
      </c>
      <c r="R168" s="65" t="str">
        <f t="shared" si="28"/>
        <v/>
      </c>
      <c r="S168" s="16" t="str">
        <f t="shared" si="29"/>
        <v/>
      </c>
      <c r="X168" s="65" t="str">
        <f t="shared" si="30"/>
        <v/>
      </c>
      <c r="Y168" s="16" t="str">
        <f t="shared" si="31"/>
        <v/>
      </c>
      <c r="AD168" s="65" t="str">
        <f t="shared" si="32"/>
        <v/>
      </c>
      <c r="AE168" s="80" t="str">
        <f t="shared" si="33"/>
        <v/>
      </c>
      <c r="AN168" s="14"/>
      <c r="AO168" s="14"/>
      <c r="AS168" s="14"/>
      <c r="AT168" s="14"/>
      <c r="AX168" s="14"/>
      <c r="AY168" s="114"/>
      <c r="AZ168" s="101" t="str">
        <f t="shared" si="34"/>
        <v/>
      </c>
      <c r="BA168" s="59" t="str">
        <f t="shared" si="35"/>
        <v/>
      </c>
      <c r="BB168" s="59" t="str">
        <f t="shared" si="36"/>
        <v/>
      </c>
      <c r="BC168" s="59" t="str">
        <f t="shared" si="40"/>
        <v/>
      </c>
      <c r="BD168" s="59" t="str">
        <f t="shared" si="41"/>
        <v/>
      </c>
      <c r="BE168" s="34" t="str">
        <f>IF(AZ168="","",IF(AND($H168="",$I168=""),"Y",IF(AND($H168&lt;=#REF!,$I168&gt;=#REF!),"Y",IF(AND($H168&lt;=#REF!,$I168=""),"Y",IF(AND($H168="",$I168&gt;=#REF!),"Y","N")))))</f>
        <v/>
      </c>
      <c r="BF168" s="80" t="str">
        <f t="shared" si="37"/>
        <v/>
      </c>
    </row>
    <row r="169" spans="10:58">
      <c r="J169" s="34" t="str">
        <f t="shared" ca="1" si="38"/>
        <v/>
      </c>
      <c r="L169" s="80" t="str">
        <f t="shared" si="39"/>
        <v/>
      </c>
      <c r="R169" s="65" t="str">
        <f t="shared" si="28"/>
        <v/>
      </c>
      <c r="S169" s="16" t="str">
        <f t="shared" si="29"/>
        <v/>
      </c>
      <c r="X169" s="65" t="str">
        <f t="shared" si="30"/>
        <v/>
      </c>
      <c r="Y169" s="16" t="str">
        <f t="shared" si="31"/>
        <v/>
      </c>
      <c r="AD169" s="65" t="str">
        <f t="shared" si="32"/>
        <v/>
      </c>
      <c r="AE169" s="80" t="str">
        <f t="shared" si="33"/>
        <v/>
      </c>
      <c r="AN169" s="14"/>
      <c r="AO169" s="14"/>
      <c r="AS169" s="14"/>
      <c r="AT169" s="14"/>
      <c r="AX169" s="14"/>
      <c r="AY169" s="114"/>
      <c r="AZ169" s="101" t="str">
        <f t="shared" si="34"/>
        <v/>
      </c>
      <c r="BA169" s="59" t="str">
        <f t="shared" si="35"/>
        <v/>
      </c>
      <c r="BB169" s="59" t="str">
        <f t="shared" si="36"/>
        <v/>
      </c>
      <c r="BC169" s="59" t="str">
        <f t="shared" si="40"/>
        <v/>
      </c>
      <c r="BD169" s="59" t="str">
        <f t="shared" si="41"/>
        <v/>
      </c>
      <c r="BE169" s="34" t="str">
        <f>IF(AZ169="","",IF(AND($H169="",$I169=""),"Y",IF(AND($H169&lt;=#REF!,$I169&gt;=#REF!),"Y",IF(AND($H169&lt;=#REF!,$I169=""),"Y",IF(AND($H169="",$I169&gt;=#REF!),"Y","N")))))</f>
        <v/>
      </c>
      <c r="BF169" s="80" t="str">
        <f t="shared" si="37"/>
        <v/>
      </c>
    </row>
    <row r="170" spans="10:58">
      <c r="J170" s="34" t="str">
        <f t="shared" ca="1" si="38"/>
        <v/>
      </c>
      <c r="L170" s="80" t="str">
        <f t="shared" si="39"/>
        <v/>
      </c>
      <c r="R170" s="65" t="str">
        <f t="shared" si="28"/>
        <v/>
      </c>
      <c r="S170" s="16" t="str">
        <f t="shared" si="29"/>
        <v/>
      </c>
      <c r="X170" s="65" t="str">
        <f t="shared" si="30"/>
        <v/>
      </c>
      <c r="Y170" s="16" t="str">
        <f t="shared" si="31"/>
        <v/>
      </c>
      <c r="AD170" s="65" t="str">
        <f t="shared" si="32"/>
        <v/>
      </c>
      <c r="AE170" s="80" t="str">
        <f t="shared" si="33"/>
        <v/>
      </c>
      <c r="AN170" s="14"/>
      <c r="AO170" s="14"/>
      <c r="AS170" s="14"/>
      <c r="AT170" s="14"/>
      <c r="AX170" s="14"/>
      <c r="AY170" s="114"/>
      <c r="AZ170" s="101" t="str">
        <f t="shared" si="34"/>
        <v/>
      </c>
      <c r="BA170" s="59" t="str">
        <f t="shared" si="35"/>
        <v/>
      </c>
      <c r="BB170" s="59" t="str">
        <f t="shared" si="36"/>
        <v/>
      </c>
      <c r="BC170" s="59" t="str">
        <f t="shared" si="40"/>
        <v/>
      </c>
      <c r="BD170" s="59" t="str">
        <f t="shared" si="41"/>
        <v/>
      </c>
      <c r="BE170" s="34" t="str">
        <f>IF(AZ170="","",IF(AND($H170="",$I170=""),"Y",IF(AND($H170&lt;=#REF!,$I170&gt;=#REF!),"Y",IF(AND($H170&lt;=#REF!,$I170=""),"Y",IF(AND($H170="",$I170&gt;=#REF!),"Y","N")))))</f>
        <v/>
      </c>
      <c r="BF170" s="80" t="str">
        <f t="shared" si="37"/>
        <v/>
      </c>
    </row>
    <row r="171" spans="10:58">
      <c r="J171" s="34" t="str">
        <f t="shared" ca="1" si="38"/>
        <v/>
      </c>
      <c r="L171" s="80" t="str">
        <f t="shared" si="39"/>
        <v/>
      </c>
      <c r="R171" s="65" t="str">
        <f t="shared" si="28"/>
        <v/>
      </c>
      <c r="S171" s="16" t="str">
        <f t="shared" si="29"/>
        <v/>
      </c>
      <c r="X171" s="65" t="str">
        <f t="shared" si="30"/>
        <v/>
      </c>
      <c r="Y171" s="16" t="str">
        <f t="shared" si="31"/>
        <v/>
      </c>
      <c r="AD171" s="65" t="str">
        <f t="shared" si="32"/>
        <v/>
      </c>
      <c r="AE171" s="80" t="str">
        <f t="shared" si="33"/>
        <v/>
      </c>
      <c r="AN171" s="14"/>
      <c r="AO171" s="14"/>
      <c r="AS171" s="14"/>
      <c r="AT171" s="14"/>
      <c r="AX171" s="14"/>
      <c r="AY171" s="114"/>
      <c r="AZ171" s="101" t="str">
        <f t="shared" si="34"/>
        <v/>
      </c>
      <c r="BA171" s="59" t="str">
        <f t="shared" si="35"/>
        <v/>
      </c>
      <c r="BB171" s="59" t="str">
        <f t="shared" si="36"/>
        <v/>
      </c>
      <c r="BC171" s="59" t="str">
        <f t="shared" si="40"/>
        <v/>
      </c>
      <c r="BD171" s="59" t="str">
        <f t="shared" si="41"/>
        <v/>
      </c>
      <c r="BE171" s="34" t="str">
        <f>IF(AZ171="","",IF(AND($H171="",$I171=""),"Y",IF(AND($H171&lt;=#REF!,$I171&gt;=#REF!),"Y",IF(AND($H171&lt;=#REF!,$I171=""),"Y",IF(AND($H171="",$I171&gt;=#REF!),"Y","N")))))</f>
        <v/>
      </c>
      <c r="BF171" s="80" t="str">
        <f t="shared" si="37"/>
        <v/>
      </c>
    </row>
    <row r="172" spans="10:58">
      <c r="J172" s="34" t="str">
        <f t="shared" ca="1" si="38"/>
        <v/>
      </c>
      <c r="L172" s="80" t="str">
        <f t="shared" si="39"/>
        <v/>
      </c>
      <c r="R172" s="65" t="str">
        <f t="shared" si="28"/>
        <v/>
      </c>
      <c r="S172" s="16" t="str">
        <f t="shared" si="29"/>
        <v/>
      </c>
      <c r="X172" s="65" t="str">
        <f t="shared" si="30"/>
        <v/>
      </c>
      <c r="Y172" s="16" t="str">
        <f t="shared" si="31"/>
        <v/>
      </c>
      <c r="AD172" s="65" t="str">
        <f t="shared" si="32"/>
        <v/>
      </c>
      <c r="AE172" s="80" t="str">
        <f t="shared" si="33"/>
        <v/>
      </c>
      <c r="AN172" s="14"/>
      <c r="AO172" s="14"/>
      <c r="AS172" s="14"/>
      <c r="AT172" s="14"/>
      <c r="AX172" s="14"/>
      <c r="AY172" s="114"/>
      <c r="AZ172" s="101" t="str">
        <f t="shared" si="34"/>
        <v/>
      </c>
      <c r="BA172" s="59" t="str">
        <f t="shared" si="35"/>
        <v/>
      </c>
      <c r="BB172" s="59" t="str">
        <f t="shared" si="36"/>
        <v/>
      </c>
      <c r="BC172" s="59" t="str">
        <f t="shared" si="40"/>
        <v/>
      </c>
      <c r="BD172" s="59" t="str">
        <f t="shared" si="41"/>
        <v/>
      </c>
      <c r="BE172" s="34" t="str">
        <f>IF(AZ172="","",IF(AND($H172="",$I172=""),"Y",IF(AND($H172&lt;=#REF!,$I172&gt;=#REF!),"Y",IF(AND($H172&lt;=#REF!,$I172=""),"Y",IF(AND($H172="",$I172&gt;=#REF!),"Y","N")))))</f>
        <v/>
      </c>
      <c r="BF172" s="80" t="str">
        <f t="shared" si="37"/>
        <v/>
      </c>
    </row>
    <row r="173" spans="10:58">
      <c r="J173" s="34" t="str">
        <f t="shared" ca="1" si="38"/>
        <v/>
      </c>
      <c r="L173" s="80" t="str">
        <f t="shared" si="39"/>
        <v/>
      </c>
      <c r="R173" s="65" t="str">
        <f t="shared" si="28"/>
        <v/>
      </c>
      <c r="S173" s="16" t="str">
        <f t="shared" si="29"/>
        <v/>
      </c>
      <c r="X173" s="65" t="str">
        <f t="shared" si="30"/>
        <v/>
      </c>
      <c r="Y173" s="16" t="str">
        <f t="shared" si="31"/>
        <v/>
      </c>
      <c r="AD173" s="65" t="str">
        <f t="shared" si="32"/>
        <v/>
      </c>
      <c r="AE173" s="80" t="str">
        <f t="shared" si="33"/>
        <v/>
      </c>
      <c r="AN173" s="14"/>
      <c r="AO173" s="14"/>
      <c r="AS173" s="14"/>
      <c r="AT173" s="14"/>
      <c r="AX173" s="14"/>
      <c r="AY173" s="114"/>
      <c r="AZ173" s="101" t="str">
        <f t="shared" si="34"/>
        <v/>
      </c>
      <c r="BA173" s="59" t="str">
        <f t="shared" si="35"/>
        <v/>
      </c>
      <c r="BB173" s="59" t="str">
        <f t="shared" si="36"/>
        <v/>
      </c>
      <c r="BC173" s="59" t="str">
        <f t="shared" si="40"/>
        <v/>
      </c>
      <c r="BD173" s="59" t="str">
        <f t="shared" si="41"/>
        <v/>
      </c>
      <c r="BE173" s="34" t="str">
        <f>IF(AZ173="","",IF(AND($H173="",$I173=""),"Y",IF(AND($H173&lt;=#REF!,$I173&gt;=#REF!),"Y",IF(AND($H173&lt;=#REF!,$I173=""),"Y",IF(AND($H173="",$I173&gt;=#REF!),"Y","N")))))</f>
        <v/>
      </c>
      <c r="BF173" s="80" t="str">
        <f t="shared" si="37"/>
        <v/>
      </c>
    </row>
    <row r="174" spans="10:58">
      <c r="J174" s="34" t="str">
        <f t="shared" ca="1" si="38"/>
        <v/>
      </c>
      <c r="L174" s="80" t="str">
        <f t="shared" si="39"/>
        <v/>
      </c>
      <c r="R174" s="65" t="str">
        <f t="shared" si="28"/>
        <v/>
      </c>
      <c r="S174" s="16" t="str">
        <f t="shared" si="29"/>
        <v/>
      </c>
      <c r="X174" s="65" t="str">
        <f t="shared" si="30"/>
        <v/>
      </c>
      <c r="Y174" s="16" t="str">
        <f t="shared" si="31"/>
        <v/>
      </c>
      <c r="AD174" s="65" t="str">
        <f t="shared" si="32"/>
        <v/>
      </c>
      <c r="AE174" s="80" t="str">
        <f t="shared" si="33"/>
        <v/>
      </c>
      <c r="AN174" s="14"/>
      <c r="AO174" s="14"/>
      <c r="AS174" s="14"/>
      <c r="AT174" s="14"/>
      <c r="AX174" s="14"/>
      <c r="AY174" s="114"/>
      <c r="AZ174" s="101" t="str">
        <f t="shared" si="34"/>
        <v/>
      </c>
      <c r="BA174" s="59" t="str">
        <f t="shared" si="35"/>
        <v/>
      </c>
      <c r="BB174" s="59" t="str">
        <f t="shared" si="36"/>
        <v/>
      </c>
      <c r="BC174" s="59" t="str">
        <f t="shared" si="40"/>
        <v/>
      </c>
      <c r="BD174" s="59" t="str">
        <f t="shared" si="41"/>
        <v/>
      </c>
      <c r="BE174" s="34" t="str">
        <f>IF(AZ174="","",IF(AND($H174="",$I174=""),"Y",IF(AND($H174&lt;=#REF!,$I174&gt;=#REF!),"Y",IF(AND($H174&lt;=#REF!,$I174=""),"Y",IF(AND($H174="",$I174&gt;=#REF!),"Y","N")))))</f>
        <v/>
      </c>
      <c r="BF174" s="80" t="str">
        <f t="shared" si="37"/>
        <v/>
      </c>
    </row>
    <row r="175" spans="10:58">
      <c r="J175" s="34" t="str">
        <f t="shared" ca="1" si="38"/>
        <v/>
      </c>
      <c r="L175" s="80" t="str">
        <f t="shared" si="39"/>
        <v/>
      </c>
      <c r="R175" s="65" t="str">
        <f t="shared" si="28"/>
        <v/>
      </c>
      <c r="S175" s="16" t="str">
        <f t="shared" si="29"/>
        <v/>
      </c>
      <c r="X175" s="65" t="str">
        <f t="shared" si="30"/>
        <v/>
      </c>
      <c r="Y175" s="16" t="str">
        <f t="shared" si="31"/>
        <v/>
      </c>
      <c r="AD175" s="65" t="str">
        <f t="shared" si="32"/>
        <v/>
      </c>
      <c r="AE175" s="80" t="str">
        <f t="shared" si="33"/>
        <v/>
      </c>
      <c r="AN175" s="14"/>
      <c r="AO175" s="14"/>
      <c r="AS175" s="14"/>
      <c r="AT175" s="14"/>
      <c r="AX175" s="14"/>
      <c r="AY175" s="114"/>
      <c r="AZ175" s="101" t="str">
        <f t="shared" si="34"/>
        <v/>
      </c>
      <c r="BA175" s="59" t="str">
        <f t="shared" si="35"/>
        <v/>
      </c>
      <c r="BB175" s="59" t="str">
        <f t="shared" si="36"/>
        <v/>
      </c>
      <c r="BC175" s="59" t="str">
        <f t="shared" si="40"/>
        <v/>
      </c>
      <c r="BD175" s="59" t="str">
        <f t="shared" si="41"/>
        <v/>
      </c>
      <c r="BE175" s="34" t="str">
        <f>IF(AZ175="","",IF(AND($H175="",$I175=""),"Y",IF(AND($H175&lt;=#REF!,$I175&gt;=#REF!),"Y",IF(AND($H175&lt;=#REF!,$I175=""),"Y",IF(AND($H175="",$I175&gt;=#REF!),"Y","N")))))</f>
        <v/>
      </c>
      <c r="BF175" s="80" t="str">
        <f t="shared" si="37"/>
        <v/>
      </c>
    </row>
    <row r="176" spans="10:58">
      <c r="J176" s="34" t="str">
        <f t="shared" ca="1" si="38"/>
        <v/>
      </c>
      <c r="L176" s="80" t="str">
        <f t="shared" si="39"/>
        <v/>
      </c>
      <c r="R176" s="65" t="str">
        <f t="shared" si="28"/>
        <v/>
      </c>
      <c r="S176" s="16" t="str">
        <f t="shared" si="29"/>
        <v/>
      </c>
      <c r="X176" s="65" t="str">
        <f t="shared" si="30"/>
        <v/>
      </c>
      <c r="Y176" s="16" t="str">
        <f t="shared" si="31"/>
        <v/>
      </c>
      <c r="AD176" s="65" t="str">
        <f t="shared" si="32"/>
        <v/>
      </c>
      <c r="AE176" s="80" t="str">
        <f t="shared" si="33"/>
        <v/>
      </c>
      <c r="AN176" s="14"/>
      <c r="AO176" s="14"/>
      <c r="AS176" s="14"/>
      <c r="AT176" s="14"/>
      <c r="AX176" s="14"/>
      <c r="AY176" s="114"/>
      <c r="AZ176" s="101" t="str">
        <f t="shared" si="34"/>
        <v/>
      </c>
      <c r="BA176" s="59" t="str">
        <f t="shared" si="35"/>
        <v/>
      </c>
      <c r="BB176" s="59" t="str">
        <f t="shared" si="36"/>
        <v/>
      </c>
      <c r="BC176" s="59" t="str">
        <f t="shared" si="40"/>
        <v/>
      </c>
      <c r="BD176" s="59" t="str">
        <f t="shared" si="41"/>
        <v/>
      </c>
      <c r="BE176" s="34" t="str">
        <f>IF(AZ176="","",IF(AND($H176="",$I176=""),"Y",IF(AND($H176&lt;=#REF!,$I176&gt;=#REF!),"Y",IF(AND($H176&lt;=#REF!,$I176=""),"Y",IF(AND($H176="",$I176&gt;=#REF!),"Y","N")))))</f>
        <v/>
      </c>
      <c r="BF176" s="80" t="str">
        <f t="shared" si="37"/>
        <v/>
      </c>
    </row>
    <row r="177" spans="10:58">
      <c r="J177" s="34" t="str">
        <f t="shared" ca="1" si="38"/>
        <v/>
      </c>
      <c r="L177" s="80" t="str">
        <f t="shared" si="39"/>
        <v/>
      </c>
      <c r="R177" s="65" t="str">
        <f t="shared" si="28"/>
        <v/>
      </c>
      <c r="S177" s="16" t="str">
        <f t="shared" si="29"/>
        <v/>
      </c>
      <c r="X177" s="65" t="str">
        <f t="shared" si="30"/>
        <v/>
      </c>
      <c r="Y177" s="16" t="str">
        <f t="shared" si="31"/>
        <v/>
      </c>
      <c r="AD177" s="65" t="str">
        <f t="shared" si="32"/>
        <v/>
      </c>
      <c r="AE177" s="80" t="str">
        <f t="shared" si="33"/>
        <v/>
      </c>
      <c r="AN177" s="14"/>
      <c r="AO177" s="14"/>
      <c r="AS177" s="14"/>
      <c r="AT177" s="14"/>
      <c r="AX177" s="14"/>
      <c r="AY177" s="114"/>
      <c r="AZ177" s="101" t="str">
        <f t="shared" si="34"/>
        <v/>
      </c>
      <c r="BA177" s="59" t="str">
        <f t="shared" si="35"/>
        <v/>
      </c>
      <c r="BB177" s="59" t="str">
        <f t="shared" si="36"/>
        <v/>
      </c>
      <c r="BC177" s="59" t="str">
        <f t="shared" si="40"/>
        <v/>
      </c>
      <c r="BD177" s="59" t="str">
        <f t="shared" si="41"/>
        <v/>
      </c>
      <c r="BE177" s="34" t="str">
        <f>IF(AZ177="","",IF(AND($H177="",$I177=""),"Y",IF(AND($H177&lt;=#REF!,$I177&gt;=#REF!),"Y",IF(AND($H177&lt;=#REF!,$I177=""),"Y",IF(AND($H177="",$I177&gt;=#REF!),"Y","N")))))</f>
        <v/>
      </c>
      <c r="BF177" s="80" t="str">
        <f t="shared" si="37"/>
        <v/>
      </c>
    </row>
    <row r="178" spans="10:58">
      <c r="J178" s="34" t="str">
        <f t="shared" ca="1" si="38"/>
        <v/>
      </c>
      <c r="L178" s="80" t="str">
        <f t="shared" si="39"/>
        <v/>
      </c>
      <c r="R178" s="65" t="str">
        <f t="shared" si="28"/>
        <v/>
      </c>
      <c r="S178" s="16" t="str">
        <f t="shared" si="29"/>
        <v/>
      </c>
      <c r="X178" s="65" t="str">
        <f t="shared" si="30"/>
        <v/>
      </c>
      <c r="Y178" s="16" t="str">
        <f t="shared" si="31"/>
        <v/>
      </c>
      <c r="AD178" s="65" t="str">
        <f t="shared" si="32"/>
        <v/>
      </c>
      <c r="AE178" s="80" t="str">
        <f t="shared" si="33"/>
        <v/>
      </c>
      <c r="AN178" s="14"/>
      <c r="AO178" s="14"/>
      <c r="AS178" s="14"/>
      <c r="AT178" s="14"/>
      <c r="AX178" s="14"/>
      <c r="AY178" s="114"/>
      <c r="AZ178" s="101" t="str">
        <f t="shared" si="34"/>
        <v/>
      </c>
      <c r="BA178" s="59" t="str">
        <f t="shared" si="35"/>
        <v/>
      </c>
      <c r="BB178" s="59" t="str">
        <f t="shared" si="36"/>
        <v/>
      </c>
      <c r="BC178" s="59" t="str">
        <f t="shared" si="40"/>
        <v/>
      </c>
      <c r="BD178" s="59" t="str">
        <f t="shared" si="41"/>
        <v/>
      </c>
      <c r="BE178" s="34" t="str">
        <f>IF(AZ178="","",IF(AND($H178="",$I178=""),"Y",IF(AND($H178&lt;=#REF!,$I178&gt;=#REF!),"Y",IF(AND($H178&lt;=#REF!,$I178=""),"Y",IF(AND($H178="",$I178&gt;=#REF!),"Y","N")))))</f>
        <v/>
      </c>
      <c r="BF178" s="80" t="str">
        <f t="shared" si="37"/>
        <v/>
      </c>
    </row>
    <row r="179" spans="10:58">
      <c r="J179" s="34" t="str">
        <f t="shared" ca="1" si="38"/>
        <v/>
      </c>
      <c r="L179" s="80" t="str">
        <f t="shared" si="39"/>
        <v/>
      </c>
      <c r="R179" s="65" t="str">
        <f t="shared" si="28"/>
        <v/>
      </c>
      <c r="S179" s="16" t="str">
        <f t="shared" si="29"/>
        <v/>
      </c>
      <c r="X179" s="65" t="str">
        <f t="shared" si="30"/>
        <v/>
      </c>
      <c r="Y179" s="16" t="str">
        <f t="shared" si="31"/>
        <v/>
      </c>
      <c r="AD179" s="65" t="str">
        <f t="shared" si="32"/>
        <v/>
      </c>
      <c r="AE179" s="80" t="str">
        <f t="shared" si="33"/>
        <v/>
      </c>
      <c r="AN179" s="14"/>
      <c r="AO179" s="14"/>
      <c r="AS179" s="14"/>
      <c r="AT179" s="14"/>
      <c r="AX179" s="14"/>
      <c r="AY179" s="114"/>
      <c r="AZ179" s="101" t="str">
        <f t="shared" si="34"/>
        <v/>
      </c>
      <c r="BA179" s="59" t="str">
        <f t="shared" si="35"/>
        <v/>
      </c>
      <c r="BB179" s="59" t="str">
        <f t="shared" si="36"/>
        <v/>
      </c>
      <c r="BC179" s="59" t="str">
        <f t="shared" si="40"/>
        <v/>
      </c>
      <c r="BD179" s="59" t="str">
        <f t="shared" si="41"/>
        <v/>
      </c>
      <c r="BE179" s="34" t="str">
        <f>IF(AZ179="","",IF(AND($H179="",$I179=""),"Y",IF(AND($H179&lt;=#REF!,$I179&gt;=#REF!),"Y",IF(AND($H179&lt;=#REF!,$I179=""),"Y",IF(AND($H179="",$I179&gt;=#REF!),"Y","N")))))</f>
        <v/>
      </c>
      <c r="BF179" s="80" t="str">
        <f t="shared" si="37"/>
        <v/>
      </c>
    </row>
    <row r="180" spans="10:58">
      <c r="J180" s="34" t="str">
        <f t="shared" ca="1" si="38"/>
        <v/>
      </c>
      <c r="L180" s="80" t="str">
        <f t="shared" si="39"/>
        <v/>
      </c>
      <c r="R180" s="65" t="str">
        <f t="shared" si="28"/>
        <v/>
      </c>
      <c r="S180" s="16" t="str">
        <f t="shared" si="29"/>
        <v/>
      </c>
      <c r="X180" s="65" t="str">
        <f t="shared" si="30"/>
        <v/>
      </c>
      <c r="Y180" s="16" t="str">
        <f t="shared" si="31"/>
        <v/>
      </c>
      <c r="AD180" s="65" t="str">
        <f t="shared" si="32"/>
        <v/>
      </c>
      <c r="AE180" s="80" t="str">
        <f t="shared" si="33"/>
        <v/>
      </c>
      <c r="AN180" s="14"/>
      <c r="AO180" s="14"/>
      <c r="AS180" s="14"/>
      <c r="AT180" s="14"/>
      <c r="AX180" s="14"/>
      <c r="AY180" s="114"/>
      <c r="AZ180" s="101" t="str">
        <f t="shared" si="34"/>
        <v/>
      </c>
      <c r="BA180" s="59" t="str">
        <f t="shared" si="35"/>
        <v/>
      </c>
      <c r="BB180" s="59" t="str">
        <f t="shared" si="36"/>
        <v/>
      </c>
      <c r="BC180" s="59" t="str">
        <f t="shared" si="40"/>
        <v/>
      </c>
      <c r="BD180" s="59" t="str">
        <f t="shared" si="41"/>
        <v/>
      </c>
      <c r="BE180" s="34" t="str">
        <f>IF(AZ180="","",IF(AND($H180="",$I180=""),"Y",IF(AND($H180&lt;=#REF!,$I180&gt;=#REF!),"Y",IF(AND($H180&lt;=#REF!,$I180=""),"Y",IF(AND($H180="",$I180&gt;=#REF!),"Y","N")))))</f>
        <v/>
      </c>
      <c r="BF180" s="80" t="str">
        <f t="shared" si="37"/>
        <v/>
      </c>
    </row>
    <row r="181" spans="10:58">
      <c r="J181" s="34" t="str">
        <f t="shared" ca="1" si="38"/>
        <v/>
      </c>
      <c r="L181" s="80" t="str">
        <f t="shared" si="39"/>
        <v/>
      </c>
      <c r="R181" s="65" t="str">
        <f t="shared" si="28"/>
        <v/>
      </c>
      <c r="S181" s="16" t="str">
        <f t="shared" si="29"/>
        <v/>
      </c>
      <c r="X181" s="65" t="str">
        <f t="shared" si="30"/>
        <v/>
      </c>
      <c r="Y181" s="16" t="str">
        <f t="shared" si="31"/>
        <v/>
      </c>
      <c r="AD181" s="65" t="str">
        <f t="shared" si="32"/>
        <v/>
      </c>
      <c r="AE181" s="80" t="str">
        <f t="shared" si="33"/>
        <v/>
      </c>
      <c r="AN181" s="14"/>
      <c r="AO181" s="14"/>
      <c r="AS181" s="14"/>
      <c r="AT181" s="14"/>
      <c r="AX181" s="14"/>
      <c r="AY181" s="114"/>
      <c r="AZ181" s="101" t="str">
        <f t="shared" si="34"/>
        <v/>
      </c>
      <c r="BA181" s="59" t="str">
        <f t="shared" si="35"/>
        <v/>
      </c>
      <c r="BB181" s="59" t="str">
        <f t="shared" si="36"/>
        <v/>
      </c>
      <c r="BC181" s="59" t="str">
        <f t="shared" si="40"/>
        <v/>
      </c>
      <c r="BD181" s="59" t="str">
        <f t="shared" si="41"/>
        <v/>
      </c>
      <c r="BE181" s="34" t="str">
        <f>IF(AZ181="","",IF(AND($H181="",$I181=""),"Y",IF(AND($H181&lt;=#REF!,$I181&gt;=#REF!),"Y",IF(AND($H181&lt;=#REF!,$I181=""),"Y",IF(AND($H181="",$I181&gt;=#REF!),"Y","N")))))</f>
        <v/>
      </c>
      <c r="BF181" s="80" t="str">
        <f t="shared" si="37"/>
        <v/>
      </c>
    </row>
    <row r="182" spans="10:58">
      <c r="J182" s="34" t="str">
        <f t="shared" ca="1" si="38"/>
        <v/>
      </c>
      <c r="L182" s="80" t="str">
        <f t="shared" si="39"/>
        <v/>
      </c>
      <c r="R182" s="65" t="str">
        <f t="shared" si="28"/>
        <v/>
      </c>
      <c r="S182" s="16" t="str">
        <f t="shared" si="29"/>
        <v/>
      </c>
      <c r="X182" s="65" t="str">
        <f t="shared" si="30"/>
        <v/>
      </c>
      <c r="Y182" s="16" t="str">
        <f t="shared" si="31"/>
        <v/>
      </c>
      <c r="AD182" s="65" t="str">
        <f t="shared" si="32"/>
        <v/>
      </c>
      <c r="AE182" s="80" t="str">
        <f t="shared" si="33"/>
        <v/>
      </c>
      <c r="AN182" s="14"/>
      <c r="AO182" s="14"/>
      <c r="AS182" s="14"/>
      <c r="AT182" s="14"/>
      <c r="AX182" s="14"/>
      <c r="AY182" s="114"/>
      <c r="AZ182" s="101" t="str">
        <f t="shared" si="34"/>
        <v/>
      </c>
      <c r="BA182" s="59" t="str">
        <f t="shared" si="35"/>
        <v/>
      </c>
      <c r="BB182" s="59" t="str">
        <f t="shared" si="36"/>
        <v/>
      </c>
      <c r="BC182" s="59" t="str">
        <f t="shared" si="40"/>
        <v/>
      </c>
      <c r="BD182" s="59" t="str">
        <f t="shared" si="41"/>
        <v/>
      </c>
      <c r="BE182" s="34" t="str">
        <f>IF(AZ182="","",IF(AND($H182="",$I182=""),"Y",IF(AND($H182&lt;=#REF!,$I182&gt;=#REF!),"Y",IF(AND($H182&lt;=#REF!,$I182=""),"Y",IF(AND($H182="",$I182&gt;=#REF!),"Y","N")))))</f>
        <v/>
      </c>
      <c r="BF182" s="80" t="str">
        <f t="shared" si="37"/>
        <v/>
      </c>
    </row>
    <row r="183" spans="10:58">
      <c r="J183" s="34" t="str">
        <f t="shared" ca="1" si="38"/>
        <v/>
      </c>
      <c r="L183" s="80" t="str">
        <f t="shared" si="39"/>
        <v/>
      </c>
      <c r="R183" s="65" t="str">
        <f t="shared" si="28"/>
        <v/>
      </c>
      <c r="S183" s="16" t="str">
        <f t="shared" si="29"/>
        <v/>
      </c>
      <c r="X183" s="65" t="str">
        <f t="shared" si="30"/>
        <v/>
      </c>
      <c r="Y183" s="16" t="str">
        <f t="shared" si="31"/>
        <v/>
      </c>
      <c r="AD183" s="65" t="str">
        <f t="shared" si="32"/>
        <v/>
      </c>
      <c r="AE183" s="80" t="str">
        <f t="shared" si="33"/>
        <v/>
      </c>
      <c r="AN183" s="14"/>
      <c r="AO183" s="14"/>
      <c r="AS183" s="14"/>
      <c r="AT183" s="14"/>
      <c r="AX183" s="14"/>
      <c r="AY183" s="114"/>
      <c r="AZ183" s="101" t="str">
        <f t="shared" si="34"/>
        <v/>
      </c>
      <c r="BA183" s="59" t="str">
        <f t="shared" si="35"/>
        <v/>
      </c>
      <c r="BB183" s="59" t="str">
        <f t="shared" si="36"/>
        <v/>
      </c>
      <c r="BC183" s="59" t="str">
        <f t="shared" si="40"/>
        <v/>
      </c>
      <c r="BD183" s="59" t="str">
        <f t="shared" si="41"/>
        <v/>
      </c>
      <c r="BE183" s="34" t="str">
        <f>IF(AZ183="","",IF(AND($H183="",$I183=""),"Y",IF(AND($H183&lt;=#REF!,$I183&gt;=#REF!),"Y",IF(AND($H183&lt;=#REF!,$I183=""),"Y",IF(AND($H183="",$I183&gt;=#REF!),"Y","N")))))</f>
        <v/>
      </c>
      <c r="BF183" s="80" t="str">
        <f t="shared" si="37"/>
        <v/>
      </c>
    </row>
    <row r="184" spans="10:58">
      <c r="J184" s="34" t="str">
        <f t="shared" ca="1" si="38"/>
        <v/>
      </c>
      <c r="L184" s="80" t="str">
        <f t="shared" si="39"/>
        <v/>
      </c>
      <c r="R184" s="65" t="str">
        <f t="shared" si="28"/>
        <v/>
      </c>
      <c r="S184" s="16" t="str">
        <f t="shared" si="29"/>
        <v/>
      </c>
      <c r="X184" s="65" t="str">
        <f t="shared" si="30"/>
        <v/>
      </c>
      <c r="Y184" s="16" t="str">
        <f t="shared" si="31"/>
        <v/>
      </c>
      <c r="AD184" s="65" t="str">
        <f t="shared" si="32"/>
        <v/>
      </c>
      <c r="AE184" s="80" t="str">
        <f t="shared" si="33"/>
        <v/>
      </c>
      <c r="AN184" s="14"/>
      <c r="AO184" s="14"/>
      <c r="AS184" s="14"/>
      <c r="AT184" s="14"/>
      <c r="AX184" s="14"/>
      <c r="AY184" s="114"/>
      <c r="AZ184" s="101" t="str">
        <f t="shared" si="34"/>
        <v/>
      </c>
      <c r="BA184" s="59" t="str">
        <f t="shared" si="35"/>
        <v/>
      </c>
      <c r="BB184" s="59" t="str">
        <f t="shared" si="36"/>
        <v/>
      </c>
      <c r="BC184" s="59" t="str">
        <f t="shared" si="40"/>
        <v/>
      </c>
      <c r="BD184" s="59" t="str">
        <f t="shared" si="41"/>
        <v/>
      </c>
      <c r="BE184" s="34" t="str">
        <f>IF(AZ184="","",IF(AND($H184="",$I184=""),"Y",IF(AND($H184&lt;=#REF!,$I184&gt;=#REF!),"Y",IF(AND($H184&lt;=#REF!,$I184=""),"Y",IF(AND($H184="",$I184&gt;=#REF!),"Y","N")))))</f>
        <v/>
      </c>
      <c r="BF184" s="80" t="str">
        <f t="shared" si="37"/>
        <v/>
      </c>
    </row>
    <row r="185" spans="10:58">
      <c r="J185" s="34" t="str">
        <f t="shared" ca="1" si="38"/>
        <v/>
      </c>
      <c r="L185" s="80" t="str">
        <f t="shared" si="39"/>
        <v/>
      </c>
      <c r="R185" s="65" t="str">
        <f t="shared" si="28"/>
        <v/>
      </c>
      <c r="S185" s="16" t="str">
        <f t="shared" si="29"/>
        <v/>
      </c>
      <c r="X185" s="65" t="str">
        <f t="shared" si="30"/>
        <v/>
      </c>
      <c r="Y185" s="16" t="str">
        <f t="shared" si="31"/>
        <v/>
      </c>
      <c r="AD185" s="65" t="str">
        <f t="shared" si="32"/>
        <v/>
      </c>
      <c r="AE185" s="80" t="str">
        <f t="shared" si="33"/>
        <v/>
      </c>
      <c r="AN185" s="14"/>
      <c r="AO185" s="14"/>
      <c r="AS185" s="14"/>
      <c r="AT185" s="14"/>
      <c r="AX185" s="14"/>
      <c r="AY185" s="114"/>
      <c r="AZ185" s="101" t="str">
        <f t="shared" si="34"/>
        <v/>
      </c>
      <c r="BA185" s="59" t="str">
        <f t="shared" si="35"/>
        <v/>
      </c>
      <c r="BB185" s="59" t="str">
        <f t="shared" si="36"/>
        <v/>
      </c>
      <c r="BC185" s="59" t="str">
        <f t="shared" si="40"/>
        <v/>
      </c>
      <c r="BD185" s="59" t="str">
        <f t="shared" si="41"/>
        <v/>
      </c>
      <c r="BE185" s="34" t="str">
        <f>IF(AZ185="","",IF(AND($H185="",$I185=""),"Y",IF(AND($H185&lt;=#REF!,$I185&gt;=#REF!),"Y",IF(AND($H185&lt;=#REF!,$I185=""),"Y",IF(AND($H185="",$I185&gt;=#REF!),"Y","N")))))</f>
        <v/>
      </c>
      <c r="BF185" s="80" t="str">
        <f t="shared" si="37"/>
        <v/>
      </c>
    </row>
    <row r="186" spans="10:58">
      <c r="J186" s="34" t="str">
        <f t="shared" ca="1" si="38"/>
        <v/>
      </c>
      <c r="L186" s="80" t="str">
        <f t="shared" si="39"/>
        <v/>
      </c>
      <c r="R186" s="65" t="str">
        <f t="shared" si="28"/>
        <v/>
      </c>
      <c r="S186" s="16" t="str">
        <f t="shared" si="29"/>
        <v/>
      </c>
      <c r="X186" s="65" t="str">
        <f t="shared" si="30"/>
        <v/>
      </c>
      <c r="Y186" s="16" t="str">
        <f t="shared" si="31"/>
        <v/>
      </c>
      <c r="AD186" s="65" t="str">
        <f t="shared" si="32"/>
        <v/>
      </c>
      <c r="AE186" s="80" t="str">
        <f t="shared" si="33"/>
        <v/>
      </c>
      <c r="AN186" s="14"/>
      <c r="AO186" s="14"/>
      <c r="AS186" s="14"/>
      <c r="AT186" s="14"/>
      <c r="AX186" s="14"/>
      <c r="AY186" s="114"/>
      <c r="AZ186" s="101" t="str">
        <f t="shared" si="34"/>
        <v/>
      </c>
      <c r="BA186" s="59" t="str">
        <f t="shared" si="35"/>
        <v/>
      </c>
      <c r="BB186" s="59" t="str">
        <f t="shared" si="36"/>
        <v/>
      </c>
      <c r="BC186" s="59" t="str">
        <f t="shared" si="40"/>
        <v/>
      </c>
      <c r="BD186" s="59" t="str">
        <f t="shared" si="41"/>
        <v/>
      </c>
      <c r="BE186" s="34" t="str">
        <f>IF(AZ186="","",IF(AND($H186="",$I186=""),"Y",IF(AND($H186&lt;=#REF!,$I186&gt;=#REF!),"Y",IF(AND($H186&lt;=#REF!,$I186=""),"Y",IF(AND($H186="",$I186&gt;=#REF!),"Y","N")))))</f>
        <v/>
      </c>
      <c r="BF186" s="80" t="str">
        <f t="shared" si="37"/>
        <v/>
      </c>
    </row>
    <row r="187" spans="10:58">
      <c r="J187" s="34" t="str">
        <f t="shared" ca="1" si="38"/>
        <v/>
      </c>
      <c r="L187" s="80" t="str">
        <f t="shared" si="39"/>
        <v/>
      </c>
      <c r="R187" s="65" t="str">
        <f t="shared" si="28"/>
        <v/>
      </c>
      <c r="S187" s="16" t="str">
        <f t="shared" si="29"/>
        <v/>
      </c>
      <c r="X187" s="65" t="str">
        <f t="shared" si="30"/>
        <v/>
      </c>
      <c r="Y187" s="16" t="str">
        <f t="shared" si="31"/>
        <v/>
      </c>
      <c r="AD187" s="65" t="str">
        <f t="shared" si="32"/>
        <v/>
      </c>
      <c r="AE187" s="80" t="str">
        <f t="shared" si="33"/>
        <v/>
      </c>
      <c r="AN187" s="14"/>
      <c r="AO187" s="14"/>
      <c r="AS187" s="14"/>
      <c r="AT187" s="14"/>
      <c r="AX187" s="14"/>
      <c r="AY187" s="114"/>
      <c r="AZ187" s="101" t="str">
        <f t="shared" si="34"/>
        <v/>
      </c>
      <c r="BA187" s="59" t="str">
        <f t="shared" si="35"/>
        <v/>
      </c>
      <c r="BB187" s="59" t="str">
        <f t="shared" si="36"/>
        <v/>
      </c>
      <c r="BC187" s="59" t="str">
        <f t="shared" si="40"/>
        <v/>
      </c>
      <c r="BD187" s="59" t="str">
        <f t="shared" si="41"/>
        <v/>
      </c>
      <c r="BE187" s="34" t="str">
        <f>IF(AZ187="","",IF(AND($H187="",$I187=""),"Y",IF(AND($H187&lt;=#REF!,$I187&gt;=#REF!),"Y",IF(AND($H187&lt;=#REF!,$I187=""),"Y",IF(AND($H187="",$I187&gt;=#REF!),"Y","N")))))</f>
        <v/>
      </c>
      <c r="BF187" s="80" t="str">
        <f t="shared" si="37"/>
        <v/>
      </c>
    </row>
    <row r="188" spans="10:58">
      <c r="J188" s="34" t="str">
        <f t="shared" ca="1" si="38"/>
        <v/>
      </c>
      <c r="L188" s="80" t="str">
        <f t="shared" si="39"/>
        <v/>
      </c>
      <c r="R188" s="65" t="str">
        <f t="shared" si="28"/>
        <v/>
      </c>
      <c r="S188" s="16" t="str">
        <f t="shared" si="29"/>
        <v/>
      </c>
      <c r="X188" s="65" t="str">
        <f t="shared" si="30"/>
        <v/>
      </c>
      <c r="Y188" s="16" t="str">
        <f t="shared" si="31"/>
        <v/>
      </c>
      <c r="AD188" s="65" t="str">
        <f t="shared" si="32"/>
        <v/>
      </c>
      <c r="AE188" s="80" t="str">
        <f t="shared" si="33"/>
        <v/>
      </c>
      <c r="AN188" s="14"/>
      <c r="AO188" s="14"/>
      <c r="AS188" s="14"/>
      <c r="AT188" s="14"/>
      <c r="AX188" s="14"/>
      <c r="AY188" s="114"/>
      <c r="AZ188" s="101" t="str">
        <f t="shared" si="34"/>
        <v/>
      </c>
      <c r="BA188" s="59" t="str">
        <f t="shared" si="35"/>
        <v/>
      </c>
      <c r="BB188" s="59" t="str">
        <f t="shared" si="36"/>
        <v/>
      </c>
      <c r="BC188" s="59" t="str">
        <f t="shared" si="40"/>
        <v/>
      </c>
      <c r="BD188" s="59" t="str">
        <f t="shared" si="41"/>
        <v/>
      </c>
      <c r="BE188" s="34" t="str">
        <f>IF(AZ188="","",IF(AND($H188="",$I188=""),"Y",IF(AND($H188&lt;=#REF!,$I188&gt;=#REF!),"Y",IF(AND($H188&lt;=#REF!,$I188=""),"Y",IF(AND($H188="",$I188&gt;=#REF!),"Y","N")))))</f>
        <v/>
      </c>
      <c r="BF188" s="80" t="str">
        <f t="shared" si="37"/>
        <v/>
      </c>
    </row>
    <row r="189" spans="10:58">
      <c r="J189" s="34" t="str">
        <f t="shared" ca="1" si="38"/>
        <v/>
      </c>
      <c r="L189" s="80" t="str">
        <f t="shared" si="39"/>
        <v/>
      </c>
      <c r="R189" s="65" t="str">
        <f t="shared" si="28"/>
        <v/>
      </c>
      <c r="S189" s="16" t="str">
        <f t="shared" si="29"/>
        <v/>
      </c>
      <c r="X189" s="65" t="str">
        <f t="shared" si="30"/>
        <v/>
      </c>
      <c r="Y189" s="16" t="str">
        <f t="shared" si="31"/>
        <v/>
      </c>
      <c r="AD189" s="65" t="str">
        <f t="shared" si="32"/>
        <v/>
      </c>
      <c r="AE189" s="80" t="str">
        <f t="shared" si="33"/>
        <v/>
      </c>
      <c r="AN189" s="14"/>
      <c r="AO189" s="14"/>
      <c r="AS189" s="14"/>
      <c r="AT189" s="14"/>
      <c r="AX189" s="14"/>
      <c r="AY189" s="114"/>
      <c r="AZ189" s="101" t="str">
        <f t="shared" si="34"/>
        <v/>
      </c>
      <c r="BA189" s="59" t="str">
        <f t="shared" si="35"/>
        <v/>
      </c>
      <c r="BB189" s="59" t="str">
        <f t="shared" si="36"/>
        <v/>
      </c>
      <c r="BC189" s="59" t="str">
        <f t="shared" si="40"/>
        <v/>
      </c>
      <c r="BD189" s="59" t="str">
        <f t="shared" si="41"/>
        <v/>
      </c>
      <c r="BE189" s="34" t="str">
        <f>IF(AZ189="","",IF(AND($H189="",$I189=""),"Y",IF(AND($H189&lt;=#REF!,$I189&gt;=#REF!),"Y",IF(AND($H189&lt;=#REF!,$I189=""),"Y",IF(AND($H189="",$I189&gt;=#REF!),"Y","N")))))</f>
        <v/>
      </c>
      <c r="BF189" s="80" t="str">
        <f t="shared" si="37"/>
        <v/>
      </c>
    </row>
    <row r="190" spans="10:58">
      <c r="J190" s="34" t="str">
        <f t="shared" ca="1" si="38"/>
        <v/>
      </c>
      <c r="L190" s="80" t="str">
        <f t="shared" si="39"/>
        <v/>
      </c>
      <c r="R190" s="65" t="str">
        <f t="shared" si="28"/>
        <v/>
      </c>
      <c r="S190" s="16" t="str">
        <f t="shared" si="29"/>
        <v/>
      </c>
      <c r="X190" s="65" t="str">
        <f t="shared" si="30"/>
        <v/>
      </c>
      <c r="Y190" s="16" t="str">
        <f t="shared" si="31"/>
        <v/>
      </c>
      <c r="AD190" s="65" t="str">
        <f t="shared" si="32"/>
        <v/>
      </c>
      <c r="AE190" s="80" t="str">
        <f t="shared" si="33"/>
        <v/>
      </c>
      <c r="AN190" s="14"/>
      <c r="AO190" s="14"/>
      <c r="AS190" s="14"/>
      <c r="AT190" s="14"/>
      <c r="AX190" s="14"/>
      <c r="AY190" s="114"/>
      <c r="AZ190" s="101" t="str">
        <f t="shared" si="34"/>
        <v/>
      </c>
      <c r="BA190" s="59" t="str">
        <f t="shared" si="35"/>
        <v/>
      </c>
      <c r="BB190" s="59" t="str">
        <f t="shared" si="36"/>
        <v/>
      </c>
      <c r="BC190" s="59" t="str">
        <f t="shared" si="40"/>
        <v/>
      </c>
      <c r="BD190" s="59" t="str">
        <f t="shared" si="41"/>
        <v/>
      </c>
      <c r="BE190" s="34" t="str">
        <f>IF(AZ190="","",IF(AND($H190="",$I190=""),"Y",IF(AND($H190&lt;=#REF!,$I190&gt;=#REF!),"Y",IF(AND($H190&lt;=#REF!,$I190=""),"Y",IF(AND($H190="",$I190&gt;=#REF!),"Y","N")))))</f>
        <v/>
      </c>
      <c r="BF190" s="80" t="str">
        <f t="shared" si="37"/>
        <v/>
      </c>
    </row>
    <row r="191" spans="10:58">
      <c r="J191" s="34" t="str">
        <f t="shared" ca="1" si="38"/>
        <v/>
      </c>
      <c r="L191" s="80" t="str">
        <f t="shared" si="39"/>
        <v/>
      </c>
      <c r="R191" s="65" t="str">
        <f t="shared" si="28"/>
        <v/>
      </c>
      <c r="S191" s="16" t="str">
        <f t="shared" si="29"/>
        <v/>
      </c>
      <c r="X191" s="65" t="str">
        <f t="shared" si="30"/>
        <v/>
      </c>
      <c r="Y191" s="16" t="str">
        <f t="shared" si="31"/>
        <v/>
      </c>
      <c r="AD191" s="65" t="str">
        <f t="shared" si="32"/>
        <v/>
      </c>
      <c r="AE191" s="80" t="str">
        <f t="shared" si="33"/>
        <v/>
      </c>
      <c r="AN191" s="14"/>
      <c r="AO191" s="14"/>
      <c r="AS191" s="14"/>
      <c r="AT191" s="14"/>
      <c r="AX191" s="14"/>
      <c r="AY191" s="114"/>
      <c r="AZ191" s="101" t="str">
        <f t="shared" si="34"/>
        <v/>
      </c>
      <c r="BA191" s="59" t="str">
        <f t="shared" si="35"/>
        <v/>
      </c>
      <c r="BB191" s="59" t="str">
        <f t="shared" si="36"/>
        <v/>
      </c>
      <c r="BC191" s="59" t="str">
        <f t="shared" si="40"/>
        <v/>
      </c>
      <c r="BD191" s="59" t="str">
        <f t="shared" si="41"/>
        <v/>
      </c>
      <c r="BE191" s="34" t="str">
        <f>IF(AZ191="","",IF(AND($H191="",$I191=""),"Y",IF(AND($H191&lt;=#REF!,$I191&gt;=#REF!),"Y",IF(AND($H191&lt;=#REF!,$I191=""),"Y",IF(AND($H191="",$I191&gt;=#REF!),"Y","N")))))</f>
        <v/>
      </c>
      <c r="BF191" s="80" t="str">
        <f t="shared" si="37"/>
        <v/>
      </c>
    </row>
    <row r="192" spans="10:58">
      <c r="J192" s="34" t="str">
        <f t="shared" ca="1" si="38"/>
        <v/>
      </c>
      <c r="L192" s="80" t="str">
        <f t="shared" si="39"/>
        <v/>
      </c>
      <c r="R192" s="65" t="str">
        <f t="shared" si="28"/>
        <v/>
      </c>
      <c r="S192" s="16" t="str">
        <f t="shared" si="29"/>
        <v/>
      </c>
      <c r="X192" s="65" t="str">
        <f t="shared" si="30"/>
        <v/>
      </c>
      <c r="Y192" s="16" t="str">
        <f t="shared" si="31"/>
        <v/>
      </c>
      <c r="AD192" s="65" t="str">
        <f t="shared" si="32"/>
        <v/>
      </c>
      <c r="AE192" s="80" t="str">
        <f t="shared" si="33"/>
        <v/>
      </c>
      <c r="AN192" s="14"/>
      <c r="AO192" s="14"/>
      <c r="AS192" s="14"/>
      <c r="AT192" s="14"/>
      <c r="AX192" s="14"/>
      <c r="AY192" s="114"/>
      <c r="AZ192" s="101" t="str">
        <f t="shared" si="34"/>
        <v/>
      </c>
      <c r="BA192" s="59" t="str">
        <f t="shared" si="35"/>
        <v/>
      </c>
      <c r="BB192" s="59" t="str">
        <f t="shared" si="36"/>
        <v/>
      </c>
      <c r="BC192" s="59" t="str">
        <f t="shared" si="40"/>
        <v/>
      </c>
      <c r="BD192" s="59" t="str">
        <f t="shared" si="41"/>
        <v/>
      </c>
      <c r="BE192" s="34" t="str">
        <f>IF(AZ192="","",IF(AND($H192="",$I192=""),"Y",IF(AND($H192&lt;=#REF!,$I192&gt;=#REF!),"Y",IF(AND($H192&lt;=#REF!,$I192=""),"Y",IF(AND($H192="",$I192&gt;=#REF!),"Y","N")))))</f>
        <v/>
      </c>
      <c r="BF192" s="80" t="str">
        <f t="shared" si="37"/>
        <v/>
      </c>
    </row>
    <row r="193" spans="10:58">
      <c r="J193" s="34" t="str">
        <f t="shared" ca="1" si="38"/>
        <v/>
      </c>
      <c r="L193" s="80" t="str">
        <f t="shared" si="39"/>
        <v/>
      </c>
      <c r="R193" s="65" t="str">
        <f t="shared" si="28"/>
        <v/>
      </c>
      <c r="S193" s="16" t="str">
        <f t="shared" si="29"/>
        <v/>
      </c>
      <c r="X193" s="65" t="str">
        <f t="shared" si="30"/>
        <v/>
      </c>
      <c r="Y193" s="16" t="str">
        <f t="shared" si="31"/>
        <v/>
      </c>
      <c r="AD193" s="65" t="str">
        <f t="shared" si="32"/>
        <v/>
      </c>
      <c r="AE193" s="80" t="str">
        <f t="shared" si="33"/>
        <v/>
      </c>
      <c r="AN193" s="14"/>
      <c r="AO193" s="14"/>
      <c r="AS193" s="14"/>
      <c r="AT193" s="14"/>
      <c r="AX193" s="14"/>
      <c r="AY193" s="114"/>
      <c r="AZ193" s="101" t="str">
        <f t="shared" si="34"/>
        <v/>
      </c>
      <c r="BA193" s="59" t="str">
        <f t="shared" si="35"/>
        <v/>
      </c>
      <c r="BB193" s="59" t="str">
        <f t="shared" si="36"/>
        <v/>
      </c>
      <c r="BC193" s="59" t="str">
        <f t="shared" si="40"/>
        <v/>
      </c>
      <c r="BD193" s="59" t="str">
        <f t="shared" si="41"/>
        <v/>
      </c>
      <c r="BE193" s="34" t="str">
        <f>IF(AZ193="","",IF(AND($H193="",$I193=""),"Y",IF(AND($H193&lt;=#REF!,$I193&gt;=#REF!),"Y",IF(AND($H193&lt;=#REF!,$I193=""),"Y",IF(AND($H193="",$I193&gt;=#REF!),"Y","N")))))</f>
        <v/>
      </c>
      <c r="BF193" s="80" t="str">
        <f t="shared" si="37"/>
        <v/>
      </c>
    </row>
    <row r="194" spans="10:58">
      <c r="J194" s="34" t="str">
        <f t="shared" ca="1" si="38"/>
        <v/>
      </c>
      <c r="L194" s="80" t="str">
        <f t="shared" si="39"/>
        <v/>
      </c>
      <c r="R194" s="65" t="str">
        <f t="shared" si="28"/>
        <v/>
      </c>
      <c r="S194" s="16" t="str">
        <f t="shared" si="29"/>
        <v/>
      </c>
      <c r="X194" s="65" t="str">
        <f t="shared" si="30"/>
        <v/>
      </c>
      <c r="Y194" s="16" t="str">
        <f t="shared" si="31"/>
        <v/>
      </c>
      <c r="AD194" s="65" t="str">
        <f t="shared" si="32"/>
        <v/>
      </c>
      <c r="AE194" s="80" t="str">
        <f t="shared" si="33"/>
        <v/>
      </c>
      <c r="AN194" s="14"/>
      <c r="AO194" s="14"/>
      <c r="AS194" s="14"/>
      <c r="AT194" s="14"/>
      <c r="AX194" s="14"/>
      <c r="AY194" s="114"/>
      <c r="AZ194" s="101" t="str">
        <f t="shared" si="34"/>
        <v/>
      </c>
      <c r="BA194" s="59" t="str">
        <f t="shared" si="35"/>
        <v/>
      </c>
      <c r="BB194" s="59" t="str">
        <f t="shared" si="36"/>
        <v/>
      </c>
      <c r="BC194" s="59" t="str">
        <f t="shared" si="40"/>
        <v/>
      </c>
      <c r="BD194" s="59" t="str">
        <f t="shared" si="41"/>
        <v/>
      </c>
      <c r="BE194" s="34" t="str">
        <f>IF(AZ194="","",IF(AND($H194="",$I194=""),"Y",IF(AND($H194&lt;=#REF!,$I194&gt;=#REF!),"Y",IF(AND($H194&lt;=#REF!,$I194=""),"Y",IF(AND($H194="",$I194&gt;=#REF!),"Y","N")))))</f>
        <v/>
      </c>
      <c r="BF194" s="80" t="str">
        <f t="shared" si="37"/>
        <v/>
      </c>
    </row>
    <row r="195" spans="10:58">
      <c r="J195" s="34" t="str">
        <f t="shared" ca="1" si="38"/>
        <v/>
      </c>
      <c r="L195" s="80" t="str">
        <f t="shared" si="39"/>
        <v/>
      </c>
      <c r="R195" s="65" t="str">
        <f t="shared" ref="R195:R258" si="42">IF(AND(N195="Accepted",Q195=""),"Enter date 1st dose administered",IF(AND(N195="Previously vaccinated at another location",Q195=""),"Enter date 1st dose administered",IF(AND(N195="Refused",O195=""),"Enter reason for refusal",IF(Q195&lt;&gt;"","YES",IF(N195="Refused","NO",IF(AND($M195&lt;&gt;"",N195=""),"Enter Vaccination Status",IF(N195="Unknown","Unknown","")))))))</f>
        <v/>
      </c>
      <c r="S195" s="16" t="str">
        <f t="shared" ref="S195:S258" si="43">IF(Q195="","",IF(M195="Pfizer-BioNTech",Q195+21,IF(M195="Moderna",Q195+28,IF(M195="Janssen/Johnson &amp; Johnson","N/A",""))))</f>
        <v/>
      </c>
      <c r="X195" s="65" t="str">
        <f t="shared" ref="X195:X258" si="44">IF($M195="Janssen/Johnson &amp; Johnson","N/A",IF(AND(T195="Accepted",W195=""),"Enter date 2nd dose administered",IF(AND(T195="Previously vaccinated at another location",W195=""),"Enter date 2nd dose administered",IF(R195="NO","NO",IF(AND(T195="Refused",U195=""),"Enter reason for refusal",IF(W195&lt;&gt;"","YES",IF(T195="Refused","NO",IF(AND(R195="YES",T195=""),"NO",IF(T195="Unknown","Unknown",IF(AND(T195="",R195="Unknown"),"Unknown",""))))))))))</f>
        <v/>
      </c>
      <c r="Y195" s="16" t="str">
        <f t="shared" ref="Y195:Y258" si="45">IF(W195="","",IF(M195="Pfizer-BioNTech",W195+21,IF(M195="Moderna",W195+28,IF(M195="Janssen/Johnson &amp; Johnson","N/A",""))))</f>
        <v/>
      </c>
      <c r="AD195" s="65" t="str">
        <f t="shared" ref="AD195:AD258" si="46">IF($M195="Janssen/Johnson &amp; Johnson","N/A",IF(AND(Z195="Accepted",AC195=""),"Enter date 2nd dose administered",IF(AND(Z195="Previously vaccinated at another location",AC195=""),"Enter date 2nd dose administered",IF(Y195="NO","NO",IF(AND(Z195="Refused",AA195=""),"Enter reason for refusal",IF(AC195&lt;&gt;"","YES",IF(Z195="Refused","NO",IF(AND(Y195="YES",Z195=""),"NO",IF(Z195="Unknown","Unknown",IF(AND(Z195="",Y195="Unknown"),"Unknown",""))))))))))</f>
        <v/>
      </c>
      <c r="AE195" s="80" t="str">
        <f t="shared" ref="AE195:AE258" si="47">IF(AND(M195="Pfizer-BioNTech",W195&lt;&gt;""),W195+150,IF(AND(M195="Moderna",W195&lt;&gt;""),W195+150,IF(AND(M195="Janssen/Johnson &amp; Johnson",Q195&lt;&gt;""),Q195+60,"")))</f>
        <v/>
      </c>
      <c r="AN195" s="14"/>
      <c r="AO195" s="14"/>
      <c r="AS195" s="14"/>
      <c r="AT195" s="14"/>
      <c r="AX195" s="14"/>
      <c r="AY195" s="114"/>
      <c r="AZ195" s="101" t="str">
        <f t="shared" ref="AZ195:AZ258" si="48">IF(OR(X195="YES",X195="Enter date 2nd dose administered"),"YES",IF(AND(M195="Janssen/Johnson &amp; Johnson",R195="YES"),"YES",IF(OR(O195="Medical Contraindication",U195="Medical Contraindication"),"Medical Contraindication",IF(AND(R195="YES",T195=""),"NEEDS 2ND DOSE",IF(AND(R195="Enter date 1st dose administered",T195=""),"NEEDS 2ND DOSE",IF(AND(R195="YES",U195="Offered and Declined"),"Refused 2nd Dose",IF(O195="Religious Exemption","Religious Exemption",IF(OR(R195="NO",R195="Enter reason for refusal"),"NO",IF(OR(R195="Unknown",X195="Unknown"),"Unknown","")))))))))</f>
        <v/>
      </c>
      <c r="BA195" s="59" t="str">
        <f t="shared" ref="BA195:BA258" si="49">IF(AZ195="","",IF(OR(AG195="Accepted",AG195="Previously vaccinated at another location"),"YES",IF(AH195="Medical Contraindication","Medical Contraindication",IF(AG195="Unknown","Unknown",IF(AG195="Refused","NO","NO")))))</f>
        <v/>
      </c>
      <c r="BB195" s="59" t="str">
        <f t="shared" ref="BB195:BB258" si="50">IF(AZ195="","",IF(OR(AL195="Accepted",AL195="Previously vaccinated at another location"),"YES",IF(AM195="Medical Contraindication","Medical Contraindication",IF(AL195="Unknown","Unknown",IF(AL195="Refused","NO","NO")))))</f>
        <v/>
      </c>
      <c r="BC195" s="59" t="str">
        <f t="shared" si="40"/>
        <v/>
      </c>
      <c r="BD195" s="59" t="str">
        <f t="shared" si="41"/>
        <v/>
      </c>
      <c r="BE195" s="34" t="str">
        <f>IF(AZ195="","",IF(AND($H195="",$I195=""),"Y",IF(AND($H195&lt;=#REF!,$I195&gt;=#REF!),"Y",IF(AND($H195&lt;=#REF!,$I195=""),"Y",IF(AND($H195="",$I195&gt;=#REF!),"Y","N")))))</f>
        <v/>
      </c>
      <c r="BF195" s="80" t="str">
        <f t="shared" ref="BF195:BF258" si="51">IF($AZ195="YES",IF($M195="Janssen/Johnson &amp; Johnson",Q195,W195),"")</f>
        <v/>
      </c>
    </row>
    <row r="196" spans="10:58">
      <c r="J196" s="34" t="str">
        <f t="shared" ref="J196:J259" ca="1" si="52">IF(AND(ISBLANK(I196)=FALSE,I196&lt;=TODAY()),"NO",IF(H196&gt;TODAY(),"NO",IF(AND(ISBLANK(I196)=FALSE,I196&gt;TODAY()),"YES",IF(AND(ISBLANK(A196)=FALSE,ISBLANK(I196)=TRUE),"YES",""))))</f>
        <v/>
      </c>
      <c r="L196" s="80" t="str">
        <f t="shared" ref="L196:L259" si="53">IF(I196&gt;0,I196+30,"")</f>
        <v/>
      </c>
      <c r="R196" s="65" t="str">
        <f t="shared" si="42"/>
        <v/>
      </c>
      <c r="S196" s="16" t="str">
        <f t="shared" si="43"/>
        <v/>
      </c>
      <c r="X196" s="65" t="str">
        <f t="shared" si="44"/>
        <v/>
      </c>
      <c r="Y196" s="16" t="str">
        <f t="shared" si="45"/>
        <v/>
      </c>
      <c r="AD196" s="65" t="str">
        <f t="shared" si="46"/>
        <v/>
      </c>
      <c r="AE196" s="80" t="str">
        <f t="shared" si="47"/>
        <v/>
      </c>
      <c r="AN196" s="14"/>
      <c r="AO196" s="14"/>
      <c r="AS196" s="14"/>
      <c r="AT196" s="14"/>
      <c r="AX196" s="14"/>
      <c r="AY196" s="114"/>
      <c r="AZ196" s="101" t="str">
        <f t="shared" si="48"/>
        <v/>
      </c>
      <c r="BA196" s="59" t="str">
        <f t="shared" si="49"/>
        <v/>
      </c>
      <c r="BB196" s="59" t="str">
        <f t="shared" si="50"/>
        <v/>
      </c>
      <c r="BC196" s="59" t="str">
        <f t="shared" ref="BC196:BC259" si="54">IF(AY196="","",IF(OR(AK196="Accepted",AK196="Previously vaccinated at another location"),"YES",IF(AL196="Medical Contraindication","Medical Contraindication",IF(AK196="Unknown","Unknown",IF(AK196="Refused","NO","NO")))))</f>
        <v/>
      </c>
      <c r="BD196" s="59" t="str">
        <f t="shared" ref="BD196:BD259" si="55">IF(AV196="","",IF(OR(AV196="Accepted",AV196="Previously vaccinated at another location"),"YES",IF(AW196="Medical Contraindication","Medical Contraindication",IF(AW196="Unknown","Unknown",IF(AW196="Refused","NO","NO")))))</f>
        <v/>
      </c>
      <c r="BE196" s="34" t="str">
        <f>IF(AZ196="","",IF(AND($H196="",$I196=""),"Y",IF(AND($H196&lt;=#REF!,$I196&gt;=#REF!),"Y",IF(AND($H196&lt;=#REF!,$I196=""),"Y",IF(AND($H196="",$I196&gt;=#REF!),"Y","N")))))</f>
        <v/>
      </c>
      <c r="BF196" s="80" t="str">
        <f t="shared" si="51"/>
        <v/>
      </c>
    </row>
    <row r="197" spans="10:58">
      <c r="J197" s="34" t="str">
        <f t="shared" ca="1" si="52"/>
        <v/>
      </c>
      <c r="L197" s="80" t="str">
        <f t="shared" si="53"/>
        <v/>
      </c>
      <c r="R197" s="65" t="str">
        <f t="shared" si="42"/>
        <v/>
      </c>
      <c r="S197" s="16" t="str">
        <f t="shared" si="43"/>
        <v/>
      </c>
      <c r="X197" s="65" t="str">
        <f t="shared" si="44"/>
        <v/>
      </c>
      <c r="Y197" s="16" t="str">
        <f t="shared" si="45"/>
        <v/>
      </c>
      <c r="AD197" s="65" t="str">
        <f t="shared" si="46"/>
        <v/>
      </c>
      <c r="AE197" s="80" t="str">
        <f t="shared" si="47"/>
        <v/>
      </c>
      <c r="AN197" s="14"/>
      <c r="AO197" s="14"/>
      <c r="AS197" s="14"/>
      <c r="AT197" s="14"/>
      <c r="AX197" s="14"/>
      <c r="AY197" s="114"/>
      <c r="AZ197" s="101" t="str">
        <f t="shared" si="48"/>
        <v/>
      </c>
      <c r="BA197" s="59" t="str">
        <f t="shared" si="49"/>
        <v/>
      </c>
      <c r="BB197" s="59" t="str">
        <f t="shared" si="50"/>
        <v/>
      </c>
      <c r="BC197" s="59" t="str">
        <f t="shared" si="54"/>
        <v/>
      </c>
      <c r="BD197" s="59" t="str">
        <f t="shared" si="55"/>
        <v/>
      </c>
      <c r="BE197" s="34" t="str">
        <f>IF(AZ197="","",IF(AND($H197="",$I197=""),"Y",IF(AND($H197&lt;=#REF!,$I197&gt;=#REF!),"Y",IF(AND($H197&lt;=#REF!,$I197=""),"Y",IF(AND($H197="",$I197&gt;=#REF!),"Y","N")))))</f>
        <v/>
      </c>
      <c r="BF197" s="80" t="str">
        <f t="shared" si="51"/>
        <v/>
      </c>
    </row>
    <row r="198" spans="10:58">
      <c r="J198" s="34" t="str">
        <f t="shared" ca="1" si="52"/>
        <v/>
      </c>
      <c r="L198" s="80" t="str">
        <f t="shared" si="53"/>
        <v/>
      </c>
      <c r="R198" s="65" t="str">
        <f t="shared" si="42"/>
        <v/>
      </c>
      <c r="S198" s="16" t="str">
        <f t="shared" si="43"/>
        <v/>
      </c>
      <c r="X198" s="65" t="str">
        <f t="shared" si="44"/>
        <v/>
      </c>
      <c r="Y198" s="16" t="str">
        <f t="shared" si="45"/>
        <v/>
      </c>
      <c r="AD198" s="65" t="str">
        <f t="shared" si="46"/>
        <v/>
      </c>
      <c r="AE198" s="80" t="str">
        <f t="shared" si="47"/>
        <v/>
      </c>
      <c r="AN198" s="14"/>
      <c r="AO198" s="14"/>
      <c r="AS198" s="14"/>
      <c r="AT198" s="14"/>
      <c r="AX198" s="14"/>
      <c r="AY198" s="114"/>
      <c r="AZ198" s="101" t="str">
        <f t="shared" si="48"/>
        <v/>
      </c>
      <c r="BA198" s="59" t="str">
        <f t="shared" si="49"/>
        <v/>
      </c>
      <c r="BB198" s="59" t="str">
        <f t="shared" si="50"/>
        <v/>
      </c>
      <c r="BC198" s="59" t="str">
        <f t="shared" si="54"/>
        <v/>
      </c>
      <c r="BD198" s="59" t="str">
        <f t="shared" si="55"/>
        <v/>
      </c>
      <c r="BE198" s="34" t="str">
        <f>IF(AZ198="","",IF(AND($H198="",$I198=""),"Y",IF(AND($H198&lt;=#REF!,$I198&gt;=#REF!),"Y",IF(AND($H198&lt;=#REF!,$I198=""),"Y",IF(AND($H198="",$I198&gt;=#REF!),"Y","N")))))</f>
        <v/>
      </c>
      <c r="BF198" s="80" t="str">
        <f t="shared" si="51"/>
        <v/>
      </c>
    </row>
    <row r="199" spans="10:58">
      <c r="J199" s="34" t="str">
        <f t="shared" ca="1" si="52"/>
        <v/>
      </c>
      <c r="L199" s="80" t="str">
        <f t="shared" si="53"/>
        <v/>
      </c>
      <c r="R199" s="65" t="str">
        <f t="shared" si="42"/>
        <v/>
      </c>
      <c r="S199" s="16" t="str">
        <f t="shared" si="43"/>
        <v/>
      </c>
      <c r="X199" s="65" t="str">
        <f t="shared" si="44"/>
        <v/>
      </c>
      <c r="Y199" s="16" t="str">
        <f t="shared" si="45"/>
        <v/>
      </c>
      <c r="AD199" s="65" t="str">
        <f t="shared" si="46"/>
        <v/>
      </c>
      <c r="AE199" s="80" t="str">
        <f t="shared" si="47"/>
        <v/>
      </c>
      <c r="AN199" s="14"/>
      <c r="AO199" s="14"/>
      <c r="AS199" s="14"/>
      <c r="AT199" s="14"/>
      <c r="AX199" s="14"/>
      <c r="AY199" s="114"/>
      <c r="AZ199" s="101" t="str">
        <f t="shared" si="48"/>
        <v/>
      </c>
      <c r="BA199" s="59" t="str">
        <f t="shared" si="49"/>
        <v/>
      </c>
      <c r="BB199" s="59" t="str">
        <f t="shared" si="50"/>
        <v/>
      </c>
      <c r="BC199" s="59" t="str">
        <f t="shared" si="54"/>
        <v/>
      </c>
      <c r="BD199" s="59" t="str">
        <f t="shared" si="55"/>
        <v/>
      </c>
      <c r="BE199" s="34" t="str">
        <f>IF(AZ199="","",IF(AND($H199="",$I199=""),"Y",IF(AND($H199&lt;=#REF!,$I199&gt;=#REF!),"Y",IF(AND($H199&lt;=#REF!,$I199=""),"Y",IF(AND($H199="",$I199&gt;=#REF!),"Y","N")))))</f>
        <v/>
      </c>
      <c r="BF199" s="80" t="str">
        <f t="shared" si="51"/>
        <v/>
      </c>
    </row>
    <row r="200" spans="10:58">
      <c r="J200" s="34" t="str">
        <f t="shared" ca="1" si="52"/>
        <v/>
      </c>
      <c r="L200" s="80" t="str">
        <f t="shared" si="53"/>
        <v/>
      </c>
      <c r="R200" s="65" t="str">
        <f t="shared" si="42"/>
        <v/>
      </c>
      <c r="S200" s="16" t="str">
        <f t="shared" si="43"/>
        <v/>
      </c>
      <c r="X200" s="65" t="str">
        <f t="shared" si="44"/>
        <v/>
      </c>
      <c r="Y200" s="16" t="str">
        <f t="shared" si="45"/>
        <v/>
      </c>
      <c r="AD200" s="65" t="str">
        <f t="shared" si="46"/>
        <v/>
      </c>
      <c r="AE200" s="80" t="str">
        <f t="shared" si="47"/>
        <v/>
      </c>
      <c r="AN200" s="14"/>
      <c r="AO200" s="14"/>
      <c r="AS200" s="14"/>
      <c r="AT200" s="14"/>
      <c r="AX200" s="14"/>
      <c r="AY200" s="114"/>
      <c r="AZ200" s="101" t="str">
        <f t="shared" si="48"/>
        <v/>
      </c>
      <c r="BA200" s="59" t="str">
        <f t="shared" si="49"/>
        <v/>
      </c>
      <c r="BB200" s="59" t="str">
        <f t="shared" si="50"/>
        <v/>
      </c>
      <c r="BC200" s="59" t="str">
        <f t="shared" si="54"/>
        <v/>
      </c>
      <c r="BD200" s="59" t="str">
        <f t="shared" si="55"/>
        <v/>
      </c>
      <c r="BE200" s="34" t="str">
        <f>IF(AZ200="","",IF(AND($H200="",$I200=""),"Y",IF(AND($H200&lt;=#REF!,$I200&gt;=#REF!),"Y",IF(AND($H200&lt;=#REF!,$I200=""),"Y",IF(AND($H200="",$I200&gt;=#REF!),"Y","N")))))</f>
        <v/>
      </c>
      <c r="BF200" s="80" t="str">
        <f t="shared" si="51"/>
        <v/>
      </c>
    </row>
    <row r="201" spans="10:58">
      <c r="J201" s="34" t="str">
        <f t="shared" ca="1" si="52"/>
        <v/>
      </c>
      <c r="L201" s="80" t="str">
        <f t="shared" si="53"/>
        <v/>
      </c>
      <c r="R201" s="65" t="str">
        <f t="shared" si="42"/>
        <v/>
      </c>
      <c r="S201" s="16" t="str">
        <f t="shared" si="43"/>
        <v/>
      </c>
      <c r="X201" s="65" t="str">
        <f t="shared" si="44"/>
        <v/>
      </c>
      <c r="Y201" s="16" t="str">
        <f t="shared" si="45"/>
        <v/>
      </c>
      <c r="AD201" s="65" t="str">
        <f t="shared" si="46"/>
        <v/>
      </c>
      <c r="AE201" s="80" t="str">
        <f t="shared" si="47"/>
        <v/>
      </c>
      <c r="AN201" s="14"/>
      <c r="AO201" s="14"/>
      <c r="AS201" s="14"/>
      <c r="AT201" s="14"/>
      <c r="AX201" s="14"/>
      <c r="AY201" s="114"/>
      <c r="AZ201" s="101" t="str">
        <f t="shared" si="48"/>
        <v/>
      </c>
      <c r="BA201" s="59" t="str">
        <f t="shared" si="49"/>
        <v/>
      </c>
      <c r="BB201" s="59" t="str">
        <f t="shared" si="50"/>
        <v/>
      </c>
      <c r="BC201" s="59" t="str">
        <f t="shared" si="54"/>
        <v/>
      </c>
      <c r="BD201" s="59" t="str">
        <f t="shared" si="55"/>
        <v/>
      </c>
      <c r="BE201" s="34" t="str">
        <f>IF(AZ201="","",IF(AND($H201="",$I201=""),"Y",IF(AND($H201&lt;=#REF!,$I201&gt;=#REF!),"Y",IF(AND($H201&lt;=#REF!,$I201=""),"Y",IF(AND($H201="",$I201&gt;=#REF!),"Y","N")))))</f>
        <v/>
      </c>
      <c r="BF201" s="80" t="str">
        <f t="shared" si="51"/>
        <v/>
      </c>
    </row>
    <row r="202" spans="10:58">
      <c r="J202" s="34" t="str">
        <f t="shared" ca="1" si="52"/>
        <v/>
      </c>
      <c r="L202" s="80" t="str">
        <f t="shared" si="53"/>
        <v/>
      </c>
      <c r="R202" s="65" t="str">
        <f t="shared" si="42"/>
        <v/>
      </c>
      <c r="S202" s="16" t="str">
        <f t="shared" si="43"/>
        <v/>
      </c>
      <c r="X202" s="65" t="str">
        <f t="shared" si="44"/>
        <v/>
      </c>
      <c r="Y202" s="16" t="str">
        <f t="shared" si="45"/>
        <v/>
      </c>
      <c r="AD202" s="65" t="str">
        <f t="shared" si="46"/>
        <v/>
      </c>
      <c r="AE202" s="80" t="str">
        <f t="shared" si="47"/>
        <v/>
      </c>
      <c r="AN202" s="14"/>
      <c r="AO202" s="14"/>
      <c r="AS202" s="14"/>
      <c r="AT202" s="14"/>
      <c r="AX202" s="14"/>
      <c r="AY202" s="114"/>
      <c r="AZ202" s="101" t="str">
        <f t="shared" si="48"/>
        <v/>
      </c>
      <c r="BA202" s="59" t="str">
        <f t="shared" si="49"/>
        <v/>
      </c>
      <c r="BB202" s="59" t="str">
        <f t="shared" si="50"/>
        <v/>
      </c>
      <c r="BC202" s="59" t="str">
        <f t="shared" si="54"/>
        <v/>
      </c>
      <c r="BD202" s="59" t="str">
        <f t="shared" si="55"/>
        <v/>
      </c>
      <c r="BE202" s="34" t="str">
        <f>IF(AZ202="","",IF(AND($H202="",$I202=""),"Y",IF(AND($H202&lt;=#REF!,$I202&gt;=#REF!),"Y",IF(AND($H202&lt;=#REF!,$I202=""),"Y",IF(AND($H202="",$I202&gt;=#REF!),"Y","N")))))</f>
        <v/>
      </c>
      <c r="BF202" s="80" t="str">
        <f t="shared" si="51"/>
        <v/>
      </c>
    </row>
    <row r="203" spans="10:58">
      <c r="J203" s="34" t="str">
        <f t="shared" ca="1" si="52"/>
        <v/>
      </c>
      <c r="L203" s="80" t="str">
        <f t="shared" si="53"/>
        <v/>
      </c>
      <c r="R203" s="65" t="str">
        <f t="shared" si="42"/>
        <v/>
      </c>
      <c r="S203" s="16" t="str">
        <f t="shared" si="43"/>
        <v/>
      </c>
      <c r="X203" s="65" t="str">
        <f t="shared" si="44"/>
        <v/>
      </c>
      <c r="Y203" s="16" t="str">
        <f t="shared" si="45"/>
        <v/>
      </c>
      <c r="AD203" s="65" t="str">
        <f t="shared" si="46"/>
        <v/>
      </c>
      <c r="AE203" s="80" t="str">
        <f t="shared" si="47"/>
        <v/>
      </c>
      <c r="AN203" s="14"/>
      <c r="AO203" s="14"/>
      <c r="AS203" s="14"/>
      <c r="AT203" s="14"/>
      <c r="AX203" s="14"/>
      <c r="AY203" s="114"/>
      <c r="AZ203" s="101" t="str">
        <f t="shared" si="48"/>
        <v/>
      </c>
      <c r="BA203" s="59" t="str">
        <f t="shared" si="49"/>
        <v/>
      </c>
      <c r="BB203" s="59" t="str">
        <f t="shared" si="50"/>
        <v/>
      </c>
      <c r="BC203" s="59" t="str">
        <f t="shared" si="54"/>
        <v/>
      </c>
      <c r="BD203" s="59" t="str">
        <f t="shared" si="55"/>
        <v/>
      </c>
      <c r="BE203" s="34" t="str">
        <f>IF(AZ203="","",IF(AND($H203="",$I203=""),"Y",IF(AND($H203&lt;=#REF!,$I203&gt;=#REF!),"Y",IF(AND($H203&lt;=#REF!,$I203=""),"Y",IF(AND($H203="",$I203&gt;=#REF!),"Y","N")))))</f>
        <v/>
      </c>
      <c r="BF203" s="80" t="str">
        <f t="shared" si="51"/>
        <v/>
      </c>
    </row>
    <row r="204" spans="10:58">
      <c r="J204" s="34" t="str">
        <f t="shared" ca="1" si="52"/>
        <v/>
      </c>
      <c r="L204" s="80" t="str">
        <f t="shared" si="53"/>
        <v/>
      </c>
      <c r="R204" s="65" t="str">
        <f t="shared" si="42"/>
        <v/>
      </c>
      <c r="S204" s="16" t="str">
        <f t="shared" si="43"/>
        <v/>
      </c>
      <c r="X204" s="65" t="str">
        <f t="shared" si="44"/>
        <v/>
      </c>
      <c r="Y204" s="16" t="str">
        <f t="shared" si="45"/>
        <v/>
      </c>
      <c r="AD204" s="65" t="str">
        <f t="shared" si="46"/>
        <v/>
      </c>
      <c r="AE204" s="80" t="str">
        <f t="shared" si="47"/>
        <v/>
      </c>
      <c r="AN204" s="14"/>
      <c r="AO204" s="14"/>
      <c r="AS204" s="14"/>
      <c r="AT204" s="14"/>
      <c r="AX204" s="14"/>
      <c r="AY204" s="114"/>
      <c r="AZ204" s="101" t="str">
        <f t="shared" si="48"/>
        <v/>
      </c>
      <c r="BA204" s="59" t="str">
        <f t="shared" si="49"/>
        <v/>
      </c>
      <c r="BB204" s="59" t="str">
        <f t="shared" si="50"/>
        <v/>
      </c>
      <c r="BC204" s="59" t="str">
        <f t="shared" si="54"/>
        <v/>
      </c>
      <c r="BD204" s="59" t="str">
        <f t="shared" si="55"/>
        <v/>
      </c>
      <c r="BE204" s="34" t="str">
        <f>IF(AZ204="","",IF(AND($H204="",$I204=""),"Y",IF(AND($H204&lt;=#REF!,$I204&gt;=#REF!),"Y",IF(AND($H204&lt;=#REF!,$I204=""),"Y",IF(AND($H204="",$I204&gt;=#REF!),"Y","N")))))</f>
        <v/>
      </c>
      <c r="BF204" s="80" t="str">
        <f t="shared" si="51"/>
        <v/>
      </c>
    </row>
    <row r="205" spans="10:58">
      <c r="J205" s="34" t="str">
        <f t="shared" ca="1" si="52"/>
        <v/>
      </c>
      <c r="L205" s="80" t="str">
        <f t="shared" si="53"/>
        <v/>
      </c>
      <c r="R205" s="65" t="str">
        <f t="shared" si="42"/>
        <v/>
      </c>
      <c r="S205" s="16" t="str">
        <f t="shared" si="43"/>
        <v/>
      </c>
      <c r="X205" s="65" t="str">
        <f t="shared" si="44"/>
        <v/>
      </c>
      <c r="Y205" s="16" t="str">
        <f t="shared" si="45"/>
        <v/>
      </c>
      <c r="AD205" s="65" t="str">
        <f t="shared" si="46"/>
        <v/>
      </c>
      <c r="AE205" s="80" t="str">
        <f t="shared" si="47"/>
        <v/>
      </c>
      <c r="AN205" s="14"/>
      <c r="AO205" s="14"/>
      <c r="AS205" s="14"/>
      <c r="AT205" s="14"/>
      <c r="AX205" s="14"/>
      <c r="AY205" s="114"/>
      <c r="AZ205" s="101" t="str">
        <f t="shared" si="48"/>
        <v/>
      </c>
      <c r="BA205" s="59" t="str">
        <f t="shared" si="49"/>
        <v/>
      </c>
      <c r="BB205" s="59" t="str">
        <f t="shared" si="50"/>
        <v/>
      </c>
      <c r="BC205" s="59" t="str">
        <f t="shared" si="54"/>
        <v/>
      </c>
      <c r="BD205" s="59" t="str">
        <f t="shared" si="55"/>
        <v/>
      </c>
      <c r="BE205" s="34" t="str">
        <f>IF(AZ205="","",IF(AND($H205="",$I205=""),"Y",IF(AND($H205&lt;=#REF!,$I205&gt;=#REF!),"Y",IF(AND($H205&lt;=#REF!,$I205=""),"Y",IF(AND($H205="",$I205&gt;=#REF!),"Y","N")))))</f>
        <v/>
      </c>
      <c r="BF205" s="80" t="str">
        <f t="shared" si="51"/>
        <v/>
      </c>
    </row>
    <row r="206" spans="10:58">
      <c r="J206" s="34" t="str">
        <f t="shared" ca="1" si="52"/>
        <v/>
      </c>
      <c r="L206" s="80" t="str">
        <f t="shared" si="53"/>
        <v/>
      </c>
      <c r="R206" s="65" t="str">
        <f t="shared" si="42"/>
        <v/>
      </c>
      <c r="S206" s="16" t="str">
        <f t="shared" si="43"/>
        <v/>
      </c>
      <c r="X206" s="65" t="str">
        <f t="shared" si="44"/>
        <v/>
      </c>
      <c r="Y206" s="16" t="str">
        <f t="shared" si="45"/>
        <v/>
      </c>
      <c r="AD206" s="65" t="str">
        <f t="shared" si="46"/>
        <v/>
      </c>
      <c r="AE206" s="80" t="str">
        <f t="shared" si="47"/>
        <v/>
      </c>
      <c r="AN206" s="14"/>
      <c r="AO206" s="14"/>
      <c r="AS206" s="14"/>
      <c r="AT206" s="14"/>
      <c r="AX206" s="14"/>
      <c r="AY206" s="114"/>
      <c r="AZ206" s="101" t="str">
        <f t="shared" si="48"/>
        <v/>
      </c>
      <c r="BA206" s="59" t="str">
        <f t="shared" si="49"/>
        <v/>
      </c>
      <c r="BB206" s="59" t="str">
        <f t="shared" si="50"/>
        <v/>
      </c>
      <c r="BC206" s="59" t="str">
        <f t="shared" si="54"/>
        <v/>
      </c>
      <c r="BD206" s="59" t="str">
        <f t="shared" si="55"/>
        <v/>
      </c>
      <c r="BE206" s="34" t="str">
        <f>IF(AZ206="","",IF(AND($H206="",$I206=""),"Y",IF(AND($H206&lt;=#REF!,$I206&gt;=#REF!),"Y",IF(AND($H206&lt;=#REF!,$I206=""),"Y",IF(AND($H206="",$I206&gt;=#REF!),"Y","N")))))</f>
        <v/>
      </c>
      <c r="BF206" s="80" t="str">
        <f t="shared" si="51"/>
        <v/>
      </c>
    </row>
    <row r="207" spans="10:58">
      <c r="J207" s="34" t="str">
        <f t="shared" ca="1" si="52"/>
        <v/>
      </c>
      <c r="L207" s="80" t="str">
        <f t="shared" si="53"/>
        <v/>
      </c>
      <c r="R207" s="65" t="str">
        <f t="shared" si="42"/>
        <v/>
      </c>
      <c r="S207" s="16" t="str">
        <f t="shared" si="43"/>
        <v/>
      </c>
      <c r="X207" s="65" t="str">
        <f t="shared" si="44"/>
        <v/>
      </c>
      <c r="Y207" s="16" t="str">
        <f t="shared" si="45"/>
        <v/>
      </c>
      <c r="AD207" s="65" t="str">
        <f t="shared" si="46"/>
        <v/>
      </c>
      <c r="AE207" s="80" t="str">
        <f t="shared" si="47"/>
        <v/>
      </c>
      <c r="AN207" s="14"/>
      <c r="AO207" s="14"/>
      <c r="AS207" s="14"/>
      <c r="AT207" s="14"/>
      <c r="AX207" s="14"/>
      <c r="AY207" s="114"/>
      <c r="AZ207" s="101" t="str">
        <f t="shared" si="48"/>
        <v/>
      </c>
      <c r="BA207" s="59" t="str">
        <f t="shared" si="49"/>
        <v/>
      </c>
      <c r="BB207" s="59" t="str">
        <f t="shared" si="50"/>
        <v/>
      </c>
      <c r="BC207" s="59" t="str">
        <f t="shared" si="54"/>
        <v/>
      </c>
      <c r="BD207" s="59" t="str">
        <f t="shared" si="55"/>
        <v/>
      </c>
      <c r="BE207" s="34" t="str">
        <f>IF(AZ207="","",IF(AND($H207="",$I207=""),"Y",IF(AND($H207&lt;=#REF!,$I207&gt;=#REF!),"Y",IF(AND($H207&lt;=#REF!,$I207=""),"Y",IF(AND($H207="",$I207&gt;=#REF!),"Y","N")))))</f>
        <v/>
      </c>
      <c r="BF207" s="80" t="str">
        <f t="shared" si="51"/>
        <v/>
      </c>
    </row>
    <row r="208" spans="10:58">
      <c r="J208" s="34" t="str">
        <f t="shared" ca="1" si="52"/>
        <v/>
      </c>
      <c r="L208" s="80" t="str">
        <f t="shared" si="53"/>
        <v/>
      </c>
      <c r="R208" s="65" t="str">
        <f t="shared" si="42"/>
        <v/>
      </c>
      <c r="S208" s="16" t="str">
        <f t="shared" si="43"/>
        <v/>
      </c>
      <c r="X208" s="65" t="str">
        <f t="shared" si="44"/>
        <v/>
      </c>
      <c r="Y208" s="16" t="str">
        <f t="shared" si="45"/>
        <v/>
      </c>
      <c r="AD208" s="65" t="str">
        <f t="shared" si="46"/>
        <v/>
      </c>
      <c r="AE208" s="80" t="str">
        <f t="shared" si="47"/>
        <v/>
      </c>
      <c r="AN208" s="14"/>
      <c r="AO208" s="14"/>
      <c r="AS208" s="14"/>
      <c r="AT208" s="14"/>
      <c r="AX208" s="14"/>
      <c r="AY208" s="114"/>
      <c r="AZ208" s="101" t="str">
        <f t="shared" si="48"/>
        <v/>
      </c>
      <c r="BA208" s="59" t="str">
        <f t="shared" si="49"/>
        <v/>
      </c>
      <c r="BB208" s="59" t="str">
        <f t="shared" si="50"/>
        <v/>
      </c>
      <c r="BC208" s="59" t="str">
        <f t="shared" si="54"/>
        <v/>
      </c>
      <c r="BD208" s="59" t="str">
        <f t="shared" si="55"/>
        <v/>
      </c>
      <c r="BE208" s="34" t="str">
        <f>IF(AZ208="","",IF(AND($H208="",$I208=""),"Y",IF(AND($H208&lt;=#REF!,$I208&gt;=#REF!),"Y",IF(AND($H208&lt;=#REF!,$I208=""),"Y",IF(AND($H208="",$I208&gt;=#REF!),"Y","N")))))</f>
        <v/>
      </c>
      <c r="BF208" s="80" t="str">
        <f t="shared" si="51"/>
        <v/>
      </c>
    </row>
    <row r="209" spans="10:58">
      <c r="J209" s="34" t="str">
        <f t="shared" ca="1" si="52"/>
        <v/>
      </c>
      <c r="L209" s="80" t="str">
        <f t="shared" si="53"/>
        <v/>
      </c>
      <c r="R209" s="65" t="str">
        <f t="shared" si="42"/>
        <v/>
      </c>
      <c r="S209" s="16" t="str">
        <f t="shared" si="43"/>
        <v/>
      </c>
      <c r="X209" s="65" t="str">
        <f t="shared" si="44"/>
        <v/>
      </c>
      <c r="Y209" s="16" t="str">
        <f t="shared" si="45"/>
        <v/>
      </c>
      <c r="AD209" s="65" t="str">
        <f t="shared" si="46"/>
        <v/>
      </c>
      <c r="AE209" s="80" t="str">
        <f t="shared" si="47"/>
        <v/>
      </c>
      <c r="AN209" s="14"/>
      <c r="AO209" s="14"/>
      <c r="AS209" s="14"/>
      <c r="AT209" s="14"/>
      <c r="AX209" s="14"/>
      <c r="AY209" s="114"/>
      <c r="AZ209" s="101" t="str">
        <f t="shared" si="48"/>
        <v/>
      </c>
      <c r="BA209" s="59" t="str">
        <f t="shared" si="49"/>
        <v/>
      </c>
      <c r="BB209" s="59" t="str">
        <f t="shared" si="50"/>
        <v/>
      </c>
      <c r="BC209" s="59" t="str">
        <f t="shared" si="54"/>
        <v/>
      </c>
      <c r="BD209" s="59" t="str">
        <f t="shared" si="55"/>
        <v/>
      </c>
      <c r="BE209" s="34" t="str">
        <f>IF(AZ209="","",IF(AND($H209="",$I209=""),"Y",IF(AND($H209&lt;=#REF!,$I209&gt;=#REF!),"Y",IF(AND($H209&lt;=#REF!,$I209=""),"Y",IF(AND($H209="",$I209&gt;=#REF!),"Y","N")))))</f>
        <v/>
      </c>
      <c r="BF209" s="80" t="str">
        <f t="shared" si="51"/>
        <v/>
      </c>
    </row>
    <row r="210" spans="10:58">
      <c r="J210" s="34" t="str">
        <f t="shared" ca="1" si="52"/>
        <v/>
      </c>
      <c r="L210" s="80" t="str">
        <f t="shared" si="53"/>
        <v/>
      </c>
      <c r="R210" s="65" t="str">
        <f t="shared" si="42"/>
        <v/>
      </c>
      <c r="S210" s="16" t="str">
        <f t="shared" si="43"/>
        <v/>
      </c>
      <c r="X210" s="65" t="str">
        <f t="shared" si="44"/>
        <v/>
      </c>
      <c r="Y210" s="16" t="str">
        <f t="shared" si="45"/>
        <v/>
      </c>
      <c r="AD210" s="65" t="str">
        <f t="shared" si="46"/>
        <v/>
      </c>
      <c r="AE210" s="80" t="str">
        <f t="shared" si="47"/>
        <v/>
      </c>
      <c r="AN210" s="14"/>
      <c r="AO210" s="14"/>
      <c r="AS210" s="14"/>
      <c r="AT210" s="14"/>
      <c r="AX210" s="14"/>
      <c r="AY210" s="114"/>
      <c r="AZ210" s="101" t="str">
        <f t="shared" si="48"/>
        <v/>
      </c>
      <c r="BA210" s="59" t="str">
        <f t="shared" si="49"/>
        <v/>
      </c>
      <c r="BB210" s="59" t="str">
        <f t="shared" si="50"/>
        <v/>
      </c>
      <c r="BC210" s="59" t="str">
        <f t="shared" si="54"/>
        <v/>
      </c>
      <c r="BD210" s="59" t="str">
        <f t="shared" si="55"/>
        <v/>
      </c>
      <c r="BE210" s="34" t="str">
        <f>IF(AZ210="","",IF(AND($H210="",$I210=""),"Y",IF(AND($H210&lt;=#REF!,$I210&gt;=#REF!),"Y",IF(AND($H210&lt;=#REF!,$I210=""),"Y",IF(AND($H210="",$I210&gt;=#REF!),"Y","N")))))</f>
        <v/>
      </c>
      <c r="BF210" s="80" t="str">
        <f t="shared" si="51"/>
        <v/>
      </c>
    </row>
    <row r="211" spans="10:58">
      <c r="J211" s="34" t="str">
        <f t="shared" ca="1" si="52"/>
        <v/>
      </c>
      <c r="L211" s="80" t="str">
        <f t="shared" si="53"/>
        <v/>
      </c>
      <c r="R211" s="65" t="str">
        <f t="shared" si="42"/>
        <v/>
      </c>
      <c r="S211" s="16" t="str">
        <f t="shared" si="43"/>
        <v/>
      </c>
      <c r="X211" s="65" t="str">
        <f t="shared" si="44"/>
        <v/>
      </c>
      <c r="Y211" s="16" t="str">
        <f t="shared" si="45"/>
        <v/>
      </c>
      <c r="AD211" s="65" t="str">
        <f t="shared" si="46"/>
        <v/>
      </c>
      <c r="AE211" s="80" t="str">
        <f t="shared" si="47"/>
        <v/>
      </c>
      <c r="AN211" s="14"/>
      <c r="AO211" s="14"/>
      <c r="AS211" s="14"/>
      <c r="AT211" s="14"/>
      <c r="AX211" s="14"/>
      <c r="AY211" s="114"/>
      <c r="AZ211" s="101" t="str">
        <f t="shared" si="48"/>
        <v/>
      </c>
      <c r="BA211" s="59" t="str">
        <f t="shared" si="49"/>
        <v/>
      </c>
      <c r="BB211" s="59" t="str">
        <f t="shared" si="50"/>
        <v/>
      </c>
      <c r="BC211" s="59" t="str">
        <f t="shared" si="54"/>
        <v/>
      </c>
      <c r="BD211" s="59" t="str">
        <f t="shared" si="55"/>
        <v/>
      </c>
      <c r="BE211" s="34" t="str">
        <f>IF(AZ211="","",IF(AND($H211="",$I211=""),"Y",IF(AND($H211&lt;=#REF!,$I211&gt;=#REF!),"Y",IF(AND($H211&lt;=#REF!,$I211=""),"Y",IF(AND($H211="",$I211&gt;=#REF!),"Y","N")))))</f>
        <v/>
      </c>
      <c r="BF211" s="80" t="str">
        <f t="shared" si="51"/>
        <v/>
      </c>
    </row>
    <row r="212" spans="10:58">
      <c r="J212" s="34" t="str">
        <f t="shared" ca="1" si="52"/>
        <v/>
      </c>
      <c r="L212" s="80" t="str">
        <f t="shared" si="53"/>
        <v/>
      </c>
      <c r="R212" s="65" t="str">
        <f t="shared" si="42"/>
        <v/>
      </c>
      <c r="S212" s="16" t="str">
        <f t="shared" si="43"/>
        <v/>
      </c>
      <c r="X212" s="65" t="str">
        <f t="shared" si="44"/>
        <v/>
      </c>
      <c r="Y212" s="16" t="str">
        <f t="shared" si="45"/>
        <v/>
      </c>
      <c r="AD212" s="65" t="str">
        <f t="shared" si="46"/>
        <v/>
      </c>
      <c r="AE212" s="80" t="str">
        <f t="shared" si="47"/>
        <v/>
      </c>
      <c r="AN212" s="14"/>
      <c r="AO212" s="14"/>
      <c r="AS212" s="14"/>
      <c r="AT212" s="14"/>
      <c r="AX212" s="14"/>
      <c r="AY212" s="114"/>
      <c r="AZ212" s="101" t="str">
        <f t="shared" si="48"/>
        <v/>
      </c>
      <c r="BA212" s="59" t="str">
        <f t="shared" si="49"/>
        <v/>
      </c>
      <c r="BB212" s="59" t="str">
        <f t="shared" si="50"/>
        <v/>
      </c>
      <c r="BC212" s="59" t="str">
        <f t="shared" si="54"/>
        <v/>
      </c>
      <c r="BD212" s="59" t="str">
        <f t="shared" si="55"/>
        <v/>
      </c>
      <c r="BE212" s="34" t="str">
        <f>IF(AZ212="","",IF(AND($H212="",$I212=""),"Y",IF(AND($H212&lt;=#REF!,$I212&gt;=#REF!),"Y",IF(AND($H212&lt;=#REF!,$I212=""),"Y",IF(AND($H212="",$I212&gt;=#REF!),"Y","N")))))</f>
        <v/>
      </c>
      <c r="BF212" s="80" t="str">
        <f t="shared" si="51"/>
        <v/>
      </c>
    </row>
    <row r="213" spans="10:58">
      <c r="J213" s="34" t="str">
        <f t="shared" ca="1" si="52"/>
        <v/>
      </c>
      <c r="L213" s="80" t="str">
        <f t="shared" si="53"/>
        <v/>
      </c>
      <c r="R213" s="65" t="str">
        <f t="shared" si="42"/>
        <v/>
      </c>
      <c r="S213" s="16" t="str">
        <f t="shared" si="43"/>
        <v/>
      </c>
      <c r="X213" s="65" t="str">
        <f t="shared" si="44"/>
        <v/>
      </c>
      <c r="Y213" s="16" t="str">
        <f t="shared" si="45"/>
        <v/>
      </c>
      <c r="AD213" s="65" t="str">
        <f t="shared" si="46"/>
        <v/>
      </c>
      <c r="AE213" s="80" t="str">
        <f t="shared" si="47"/>
        <v/>
      </c>
      <c r="AN213" s="14"/>
      <c r="AO213" s="14"/>
      <c r="AS213" s="14"/>
      <c r="AT213" s="14"/>
      <c r="AX213" s="14"/>
      <c r="AY213" s="114"/>
      <c r="AZ213" s="101" t="str">
        <f t="shared" si="48"/>
        <v/>
      </c>
      <c r="BA213" s="59" t="str">
        <f t="shared" si="49"/>
        <v/>
      </c>
      <c r="BB213" s="59" t="str">
        <f t="shared" si="50"/>
        <v/>
      </c>
      <c r="BC213" s="59" t="str">
        <f t="shared" si="54"/>
        <v/>
      </c>
      <c r="BD213" s="59" t="str">
        <f t="shared" si="55"/>
        <v/>
      </c>
      <c r="BE213" s="34" t="str">
        <f>IF(AZ213="","",IF(AND($H213="",$I213=""),"Y",IF(AND($H213&lt;=#REF!,$I213&gt;=#REF!),"Y",IF(AND($H213&lt;=#REF!,$I213=""),"Y",IF(AND($H213="",$I213&gt;=#REF!),"Y","N")))))</f>
        <v/>
      </c>
      <c r="BF213" s="80" t="str">
        <f t="shared" si="51"/>
        <v/>
      </c>
    </row>
    <row r="214" spans="10:58">
      <c r="J214" s="34" t="str">
        <f t="shared" ca="1" si="52"/>
        <v/>
      </c>
      <c r="L214" s="80" t="str">
        <f t="shared" si="53"/>
        <v/>
      </c>
      <c r="R214" s="65" t="str">
        <f t="shared" si="42"/>
        <v/>
      </c>
      <c r="S214" s="16" t="str">
        <f t="shared" si="43"/>
        <v/>
      </c>
      <c r="X214" s="65" t="str">
        <f t="shared" si="44"/>
        <v/>
      </c>
      <c r="Y214" s="16" t="str">
        <f t="shared" si="45"/>
        <v/>
      </c>
      <c r="AD214" s="65" t="str">
        <f t="shared" si="46"/>
        <v/>
      </c>
      <c r="AE214" s="80" t="str">
        <f t="shared" si="47"/>
        <v/>
      </c>
      <c r="AN214" s="14"/>
      <c r="AO214" s="14"/>
      <c r="AS214" s="14"/>
      <c r="AT214" s="14"/>
      <c r="AX214" s="14"/>
      <c r="AY214" s="114"/>
      <c r="AZ214" s="101" t="str">
        <f t="shared" si="48"/>
        <v/>
      </c>
      <c r="BA214" s="59" t="str">
        <f t="shared" si="49"/>
        <v/>
      </c>
      <c r="BB214" s="59" t="str">
        <f t="shared" si="50"/>
        <v/>
      </c>
      <c r="BC214" s="59" t="str">
        <f t="shared" si="54"/>
        <v/>
      </c>
      <c r="BD214" s="59" t="str">
        <f t="shared" si="55"/>
        <v/>
      </c>
      <c r="BE214" s="34" t="str">
        <f>IF(AZ214="","",IF(AND($H214="",$I214=""),"Y",IF(AND($H214&lt;=#REF!,$I214&gt;=#REF!),"Y",IF(AND($H214&lt;=#REF!,$I214=""),"Y",IF(AND($H214="",$I214&gt;=#REF!),"Y","N")))))</f>
        <v/>
      </c>
      <c r="BF214" s="80" t="str">
        <f t="shared" si="51"/>
        <v/>
      </c>
    </row>
    <row r="215" spans="10:58">
      <c r="J215" s="34" t="str">
        <f t="shared" ca="1" si="52"/>
        <v/>
      </c>
      <c r="L215" s="80" t="str">
        <f t="shared" si="53"/>
        <v/>
      </c>
      <c r="R215" s="65" t="str">
        <f t="shared" si="42"/>
        <v/>
      </c>
      <c r="S215" s="16" t="str">
        <f t="shared" si="43"/>
        <v/>
      </c>
      <c r="X215" s="65" t="str">
        <f t="shared" si="44"/>
        <v/>
      </c>
      <c r="Y215" s="16" t="str">
        <f t="shared" si="45"/>
        <v/>
      </c>
      <c r="AD215" s="65" t="str">
        <f t="shared" si="46"/>
        <v/>
      </c>
      <c r="AE215" s="80" t="str">
        <f t="shared" si="47"/>
        <v/>
      </c>
      <c r="AN215" s="14"/>
      <c r="AO215" s="14"/>
      <c r="AS215" s="14"/>
      <c r="AT215" s="14"/>
      <c r="AX215" s="14"/>
      <c r="AY215" s="114"/>
      <c r="AZ215" s="101" t="str">
        <f t="shared" si="48"/>
        <v/>
      </c>
      <c r="BA215" s="59" t="str">
        <f t="shared" si="49"/>
        <v/>
      </c>
      <c r="BB215" s="59" t="str">
        <f t="shared" si="50"/>
        <v/>
      </c>
      <c r="BC215" s="59" t="str">
        <f t="shared" si="54"/>
        <v/>
      </c>
      <c r="BD215" s="59" t="str">
        <f t="shared" si="55"/>
        <v/>
      </c>
      <c r="BE215" s="34" t="str">
        <f>IF(AZ215="","",IF(AND($H215="",$I215=""),"Y",IF(AND($H215&lt;=#REF!,$I215&gt;=#REF!),"Y",IF(AND($H215&lt;=#REF!,$I215=""),"Y",IF(AND($H215="",$I215&gt;=#REF!),"Y","N")))))</f>
        <v/>
      </c>
      <c r="BF215" s="80" t="str">
        <f t="shared" si="51"/>
        <v/>
      </c>
    </row>
    <row r="216" spans="10:58">
      <c r="J216" s="34" t="str">
        <f t="shared" ca="1" si="52"/>
        <v/>
      </c>
      <c r="L216" s="80" t="str">
        <f t="shared" si="53"/>
        <v/>
      </c>
      <c r="R216" s="65" t="str">
        <f t="shared" si="42"/>
        <v/>
      </c>
      <c r="S216" s="16" t="str">
        <f t="shared" si="43"/>
        <v/>
      </c>
      <c r="X216" s="65" t="str">
        <f t="shared" si="44"/>
        <v/>
      </c>
      <c r="Y216" s="16" t="str">
        <f t="shared" si="45"/>
        <v/>
      </c>
      <c r="AD216" s="65" t="str">
        <f t="shared" si="46"/>
        <v/>
      </c>
      <c r="AE216" s="80" t="str">
        <f t="shared" si="47"/>
        <v/>
      </c>
      <c r="AN216" s="14"/>
      <c r="AO216" s="14"/>
      <c r="AS216" s="14"/>
      <c r="AT216" s="14"/>
      <c r="AX216" s="14"/>
      <c r="AY216" s="114"/>
      <c r="AZ216" s="101" t="str">
        <f t="shared" si="48"/>
        <v/>
      </c>
      <c r="BA216" s="59" t="str">
        <f t="shared" si="49"/>
        <v/>
      </c>
      <c r="BB216" s="59" t="str">
        <f t="shared" si="50"/>
        <v/>
      </c>
      <c r="BC216" s="59" t="str">
        <f t="shared" si="54"/>
        <v/>
      </c>
      <c r="BD216" s="59" t="str">
        <f t="shared" si="55"/>
        <v/>
      </c>
      <c r="BE216" s="34" t="str">
        <f>IF(AZ216="","",IF(AND($H216="",$I216=""),"Y",IF(AND($H216&lt;=#REF!,$I216&gt;=#REF!),"Y",IF(AND($H216&lt;=#REF!,$I216=""),"Y",IF(AND($H216="",$I216&gt;=#REF!),"Y","N")))))</f>
        <v/>
      </c>
      <c r="BF216" s="80" t="str">
        <f t="shared" si="51"/>
        <v/>
      </c>
    </row>
    <row r="217" spans="10:58">
      <c r="J217" s="34" t="str">
        <f t="shared" ca="1" si="52"/>
        <v/>
      </c>
      <c r="L217" s="80" t="str">
        <f t="shared" si="53"/>
        <v/>
      </c>
      <c r="R217" s="65" t="str">
        <f t="shared" si="42"/>
        <v/>
      </c>
      <c r="S217" s="16" t="str">
        <f t="shared" si="43"/>
        <v/>
      </c>
      <c r="X217" s="65" t="str">
        <f t="shared" si="44"/>
        <v/>
      </c>
      <c r="Y217" s="16" t="str">
        <f t="shared" si="45"/>
        <v/>
      </c>
      <c r="AD217" s="65" t="str">
        <f t="shared" si="46"/>
        <v/>
      </c>
      <c r="AE217" s="80" t="str">
        <f t="shared" si="47"/>
        <v/>
      </c>
      <c r="AN217" s="14"/>
      <c r="AO217" s="14"/>
      <c r="AS217" s="14"/>
      <c r="AT217" s="14"/>
      <c r="AX217" s="14"/>
      <c r="AY217" s="114"/>
      <c r="AZ217" s="101" t="str">
        <f t="shared" si="48"/>
        <v/>
      </c>
      <c r="BA217" s="59" t="str">
        <f t="shared" si="49"/>
        <v/>
      </c>
      <c r="BB217" s="59" t="str">
        <f t="shared" si="50"/>
        <v/>
      </c>
      <c r="BC217" s="59" t="str">
        <f t="shared" si="54"/>
        <v/>
      </c>
      <c r="BD217" s="59" t="str">
        <f t="shared" si="55"/>
        <v/>
      </c>
      <c r="BE217" s="34" t="str">
        <f>IF(AZ217="","",IF(AND($H217="",$I217=""),"Y",IF(AND($H217&lt;=#REF!,$I217&gt;=#REF!),"Y",IF(AND($H217&lt;=#REF!,$I217=""),"Y",IF(AND($H217="",$I217&gt;=#REF!),"Y","N")))))</f>
        <v/>
      </c>
      <c r="BF217" s="80" t="str">
        <f t="shared" si="51"/>
        <v/>
      </c>
    </row>
    <row r="218" spans="10:58">
      <c r="J218" s="34" t="str">
        <f t="shared" ca="1" si="52"/>
        <v/>
      </c>
      <c r="L218" s="80" t="str">
        <f t="shared" si="53"/>
        <v/>
      </c>
      <c r="R218" s="65" t="str">
        <f t="shared" si="42"/>
        <v/>
      </c>
      <c r="S218" s="16" t="str">
        <f t="shared" si="43"/>
        <v/>
      </c>
      <c r="X218" s="65" t="str">
        <f t="shared" si="44"/>
        <v/>
      </c>
      <c r="Y218" s="16" t="str">
        <f t="shared" si="45"/>
        <v/>
      </c>
      <c r="AD218" s="65" t="str">
        <f t="shared" si="46"/>
        <v/>
      </c>
      <c r="AE218" s="80" t="str">
        <f t="shared" si="47"/>
        <v/>
      </c>
      <c r="AN218" s="14"/>
      <c r="AO218" s="14"/>
      <c r="AS218" s="14"/>
      <c r="AT218" s="14"/>
      <c r="AX218" s="14"/>
      <c r="AY218" s="114"/>
      <c r="AZ218" s="101" t="str">
        <f t="shared" si="48"/>
        <v/>
      </c>
      <c r="BA218" s="59" t="str">
        <f t="shared" si="49"/>
        <v/>
      </c>
      <c r="BB218" s="59" t="str">
        <f t="shared" si="50"/>
        <v/>
      </c>
      <c r="BC218" s="59" t="str">
        <f t="shared" si="54"/>
        <v/>
      </c>
      <c r="BD218" s="59" t="str">
        <f t="shared" si="55"/>
        <v/>
      </c>
      <c r="BE218" s="34" t="str">
        <f>IF(AZ218="","",IF(AND($H218="",$I218=""),"Y",IF(AND($H218&lt;=#REF!,$I218&gt;=#REF!),"Y",IF(AND($H218&lt;=#REF!,$I218=""),"Y",IF(AND($H218="",$I218&gt;=#REF!),"Y","N")))))</f>
        <v/>
      </c>
      <c r="BF218" s="80" t="str">
        <f t="shared" si="51"/>
        <v/>
      </c>
    </row>
    <row r="219" spans="10:58">
      <c r="J219" s="34" t="str">
        <f t="shared" ca="1" si="52"/>
        <v/>
      </c>
      <c r="L219" s="80" t="str">
        <f t="shared" si="53"/>
        <v/>
      </c>
      <c r="R219" s="65" t="str">
        <f t="shared" si="42"/>
        <v/>
      </c>
      <c r="S219" s="16" t="str">
        <f t="shared" si="43"/>
        <v/>
      </c>
      <c r="X219" s="65" t="str">
        <f t="shared" si="44"/>
        <v/>
      </c>
      <c r="Y219" s="16" t="str">
        <f t="shared" si="45"/>
        <v/>
      </c>
      <c r="AD219" s="65" t="str">
        <f t="shared" si="46"/>
        <v/>
      </c>
      <c r="AE219" s="80" t="str">
        <f t="shared" si="47"/>
        <v/>
      </c>
      <c r="AN219" s="14"/>
      <c r="AO219" s="14"/>
      <c r="AS219" s="14"/>
      <c r="AT219" s="14"/>
      <c r="AX219" s="14"/>
      <c r="AY219" s="114"/>
      <c r="AZ219" s="101" t="str">
        <f t="shared" si="48"/>
        <v/>
      </c>
      <c r="BA219" s="59" t="str">
        <f t="shared" si="49"/>
        <v/>
      </c>
      <c r="BB219" s="59" t="str">
        <f t="shared" si="50"/>
        <v/>
      </c>
      <c r="BC219" s="59" t="str">
        <f t="shared" si="54"/>
        <v/>
      </c>
      <c r="BD219" s="59" t="str">
        <f t="shared" si="55"/>
        <v/>
      </c>
      <c r="BE219" s="34" t="str">
        <f>IF(AZ219="","",IF(AND($H219="",$I219=""),"Y",IF(AND($H219&lt;=#REF!,$I219&gt;=#REF!),"Y",IF(AND($H219&lt;=#REF!,$I219=""),"Y",IF(AND($H219="",$I219&gt;=#REF!),"Y","N")))))</f>
        <v/>
      </c>
      <c r="BF219" s="80" t="str">
        <f t="shared" si="51"/>
        <v/>
      </c>
    </row>
    <row r="220" spans="10:58">
      <c r="J220" s="34" t="str">
        <f t="shared" ca="1" si="52"/>
        <v/>
      </c>
      <c r="L220" s="80" t="str">
        <f t="shared" si="53"/>
        <v/>
      </c>
      <c r="R220" s="65" t="str">
        <f t="shared" si="42"/>
        <v/>
      </c>
      <c r="S220" s="16" t="str">
        <f t="shared" si="43"/>
        <v/>
      </c>
      <c r="X220" s="65" t="str">
        <f t="shared" si="44"/>
        <v/>
      </c>
      <c r="Y220" s="16" t="str">
        <f t="shared" si="45"/>
        <v/>
      </c>
      <c r="AD220" s="65" t="str">
        <f t="shared" si="46"/>
        <v/>
      </c>
      <c r="AE220" s="80" t="str">
        <f t="shared" si="47"/>
        <v/>
      </c>
      <c r="AN220" s="14"/>
      <c r="AO220" s="14"/>
      <c r="AS220" s="14"/>
      <c r="AT220" s="14"/>
      <c r="AX220" s="14"/>
      <c r="AY220" s="114"/>
      <c r="AZ220" s="101" t="str">
        <f t="shared" si="48"/>
        <v/>
      </c>
      <c r="BA220" s="59" t="str">
        <f t="shared" si="49"/>
        <v/>
      </c>
      <c r="BB220" s="59" t="str">
        <f t="shared" si="50"/>
        <v/>
      </c>
      <c r="BC220" s="59" t="str">
        <f t="shared" si="54"/>
        <v/>
      </c>
      <c r="BD220" s="59" t="str">
        <f t="shared" si="55"/>
        <v/>
      </c>
      <c r="BE220" s="34" t="str">
        <f>IF(AZ220="","",IF(AND($H220="",$I220=""),"Y",IF(AND($H220&lt;=#REF!,$I220&gt;=#REF!),"Y",IF(AND($H220&lt;=#REF!,$I220=""),"Y",IF(AND($H220="",$I220&gt;=#REF!),"Y","N")))))</f>
        <v/>
      </c>
      <c r="BF220" s="80" t="str">
        <f t="shared" si="51"/>
        <v/>
      </c>
    </row>
    <row r="221" spans="10:58">
      <c r="J221" s="34" t="str">
        <f t="shared" ca="1" si="52"/>
        <v/>
      </c>
      <c r="L221" s="80" t="str">
        <f t="shared" si="53"/>
        <v/>
      </c>
      <c r="R221" s="65" t="str">
        <f t="shared" si="42"/>
        <v/>
      </c>
      <c r="S221" s="16" t="str">
        <f t="shared" si="43"/>
        <v/>
      </c>
      <c r="X221" s="65" t="str">
        <f t="shared" si="44"/>
        <v/>
      </c>
      <c r="Y221" s="16" t="str">
        <f t="shared" si="45"/>
        <v/>
      </c>
      <c r="AD221" s="65" t="str">
        <f t="shared" si="46"/>
        <v/>
      </c>
      <c r="AE221" s="80" t="str">
        <f t="shared" si="47"/>
        <v/>
      </c>
      <c r="AN221" s="14"/>
      <c r="AO221" s="14"/>
      <c r="AS221" s="14"/>
      <c r="AT221" s="14"/>
      <c r="AX221" s="14"/>
      <c r="AY221" s="114"/>
      <c r="AZ221" s="101" t="str">
        <f t="shared" si="48"/>
        <v/>
      </c>
      <c r="BA221" s="59" t="str">
        <f t="shared" si="49"/>
        <v/>
      </c>
      <c r="BB221" s="59" t="str">
        <f t="shared" si="50"/>
        <v/>
      </c>
      <c r="BC221" s="59" t="str">
        <f t="shared" si="54"/>
        <v/>
      </c>
      <c r="BD221" s="59" t="str">
        <f t="shared" si="55"/>
        <v/>
      </c>
      <c r="BE221" s="34" t="str">
        <f>IF(AZ221="","",IF(AND($H221="",$I221=""),"Y",IF(AND($H221&lt;=#REF!,$I221&gt;=#REF!),"Y",IF(AND($H221&lt;=#REF!,$I221=""),"Y",IF(AND($H221="",$I221&gt;=#REF!),"Y","N")))))</f>
        <v/>
      </c>
      <c r="BF221" s="80" t="str">
        <f t="shared" si="51"/>
        <v/>
      </c>
    </row>
    <row r="222" spans="10:58">
      <c r="J222" s="34" t="str">
        <f t="shared" ca="1" si="52"/>
        <v/>
      </c>
      <c r="L222" s="80" t="str">
        <f t="shared" si="53"/>
        <v/>
      </c>
      <c r="R222" s="65" t="str">
        <f t="shared" si="42"/>
        <v/>
      </c>
      <c r="S222" s="16" t="str">
        <f t="shared" si="43"/>
        <v/>
      </c>
      <c r="X222" s="65" t="str">
        <f t="shared" si="44"/>
        <v/>
      </c>
      <c r="Y222" s="16" t="str">
        <f t="shared" si="45"/>
        <v/>
      </c>
      <c r="AD222" s="65" t="str">
        <f t="shared" si="46"/>
        <v/>
      </c>
      <c r="AE222" s="80" t="str">
        <f t="shared" si="47"/>
        <v/>
      </c>
      <c r="AN222" s="14"/>
      <c r="AO222" s="14"/>
      <c r="AS222" s="14"/>
      <c r="AT222" s="14"/>
      <c r="AX222" s="14"/>
      <c r="AY222" s="114"/>
      <c r="AZ222" s="101" t="str">
        <f t="shared" si="48"/>
        <v/>
      </c>
      <c r="BA222" s="59" t="str">
        <f t="shared" si="49"/>
        <v/>
      </c>
      <c r="BB222" s="59" t="str">
        <f t="shared" si="50"/>
        <v/>
      </c>
      <c r="BC222" s="59" t="str">
        <f t="shared" si="54"/>
        <v/>
      </c>
      <c r="BD222" s="59" t="str">
        <f t="shared" si="55"/>
        <v/>
      </c>
      <c r="BE222" s="34" t="str">
        <f>IF(AZ222="","",IF(AND($H222="",$I222=""),"Y",IF(AND($H222&lt;=#REF!,$I222&gt;=#REF!),"Y",IF(AND($H222&lt;=#REF!,$I222=""),"Y",IF(AND($H222="",$I222&gt;=#REF!),"Y","N")))))</f>
        <v/>
      </c>
      <c r="BF222" s="80" t="str">
        <f t="shared" si="51"/>
        <v/>
      </c>
    </row>
    <row r="223" spans="10:58">
      <c r="J223" s="34" t="str">
        <f t="shared" ca="1" si="52"/>
        <v/>
      </c>
      <c r="L223" s="80" t="str">
        <f t="shared" si="53"/>
        <v/>
      </c>
      <c r="R223" s="65" t="str">
        <f t="shared" si="42"/>
        <v/>
      </c>
      <c r="S223" s="16" t="str">
        <f t="shared" si="43"/>
        <v/>
      </c>
      <c r="X223" s="65" t="str">
        <f t="shared" si="44"/>
        <v/>
      </c>
      <c r="Y223" s="16" t="str">
        <f t="shared" si="45"/>
        <v/>
      </c>
      <c r="AD223" s="65" t="str">
        <f t="shared" si="46"/>
        <v/>
      </c>
      <c r="AE223" s="80" t="str">
        <f t="shared" si="47"/>
        <v/>
      </c>
      <c r="AN223" s="14"/>
      <c r="AO223" s="14"/>
      <c r="AS223" s="14"/>
      <c r="AT223" s="14"/>
      <c r="AX223" s="14"/>
      <c r="AY223" s="114"/>
      <c r="AZ223" s="101" t="str">
        <f t="shared" si="48"/>
        <v/>
      </c>
      <c r="BA223" s="59" t="str">
        <f t="shared" si="49"/>
        <v/>
      </c>
      <c r="BB223" s="59" t="str">
        <f t="shared" si="50"/>
        <v/>
      </c>
      <c r="BC223" s="59" t="str">
        <f t="shared" si="54"/>
        <v/>
      </c>
      <c r="BD223" s="59" t="str">
        <f t="shared" si="55"/>
        <v/>
      </c>
      <c r="BE223" s="34" t="str">
        <f>IF(AZ223="","",IF(AND($H223="",$I223=""),"Y",IF(AND($H223&lt;=#REF!,$I223&gt;=#REF!),"Y",IF(AND($H223&lt;=#REF!,$I223=""),"Y",IF(AND($H223="",$I223&gt;=#REF!),"Y","N")))))</f>
        <v/>
      </c>
      <c r="BF223" s="80" t="str">
        <f t="shared" si="51"/>
        <v/>
      </c>
    </row>
    <row r="224" spans="10:58">
      <c r="J224" s="34" t="str">
        <f t="shared" ca="1" si="52"/>
        <v/>
      </c>
      <c r="L224" s="80" t="str">
        <f t="shared" si="53"/>
        <v/>
      </c>
      <c r="R224" s="65" t="str">
        <f t="shared" si="42"/>
        <v/>
      </c>
      <c r="S224" s="16" t="str">
        <f t="shared" si="43"/>
        <v/>
      </c>
      <c r="X224" s="65" t="str">
        <f t="shared" si="44"/>
        <v/>
      </c>
      <c r="Y224" s="16" t="str">
        <f t="shared" si="45"/>
        <v/>
      </c>
      <c r="AD224" s="65" t="str">
        <f t="shared" si="46"/>
        <v/>
      </c>
      <c r="AE224" s="80" t="str">
        <f t="shared" si="47"/>
        <v/>
      </c>
      <c r="AN224" s="14"/>
      <c r="AO224" s="14"/>
      <c r="AS224" s="14"/>
      <c r="AT224" s="14"/>
      <c r="AX224" s="14"/>
      <c r="AY224" s="114"/>
      <c r="AZ224" s="101" t="str">
        <f t="shared" si="48"/>
        <v/>
      </c>
      <c r="BA224" s="59" t="str">
        <f t="shared" si="49"/>
        <v/>
      </c>
      <c r="BB224" s="59" t="str">
        <f t="shared" si="50"/>
        <v/>
      </c>
      <c r="BC224" s="59" t="str">
        <f t="shared" si="54"/>
        <v/>
      </c>
      <c r="BD224" s="59" t="str">
        <f t="shared" si="55"/>
        <v/>
      </c>
      <c r="BE224" s="34" t="str">
        <f>IF(AZ224="","",IF(AND($H224="",$I224=""),"Y",IF(AND($H224&lt;=#REF!,$I224&gt;=#REF!),"Y",IF(AND($H224&lt;=#REF!,$I224=""),"Y",IF(AND($H224="",$I224&gt;=#REF!),"Y","N")))))</f>
        <v/>
      </c>
      <c r="BF224" s="80" t="str">
        <f t="shared" si="51"/>
        <v/>
      </c>
    </row>
    <row r="225" spans="10:58">
      <c r="J225" s="34" t="str">
        <f t="shared" ca="1" si="52"/>
        <v/>
      </c>
      <c r="L225" s="80" t="str">
        <f t="shared" si="53"/>
        <v/>
      </c>
      <c r="R225" s="65" t="str">
        <f t="shared" si="42"/>
        <v/>
      </c>
      <c r="S225" s="16" t="str">
        <f t="shared" si="43"/>
        <v/>
      </c>
      <c r="X225" s="65" t="str">
        <f t="shared" si="44"/>
        <v/>
      </c>
      <c r="Y225" s="16" t="str">
        <f t="shared" si="45"/>
        <v/>
      </c>
      <c r="AD225" s="65" t="str">
        <f t="shared" si="46"/>
        <v/>
      </c>
      <c r="AE225" s="80" t="str">
        <f t="shared" si="47"/>
        <v/>
      </c>
      <c r="AN225" s="14"/>
      <c r="AO225" s="14"/>
      <c r="AS225" s="14"/>
      <c r="AT225" s="14"/>
      <c r="AX225" s="14"/>
      <c r="AY225" s="114"/>
      <c r="AZ225" s="101" t="str">
        <f t="shared" si="48"/>
        <v/>
      </c>
      <c r="BA225" s="59" t="str">
        <f t="shared" si="49"/>
        <v/>
      </c>
      <c r="BB225" s="59" t="str">
        <f t="shared" si="50"/>
        <v/>
      </c>
      <c r="BC225" s="59" t="str">
        <f t="shared" si="54"/>
        <v/>
      </c>
      <c r="BD225" s="59" t="str">
        <f t="shared" si="55"/>
        <v/>
      </c>
      <c r="BE225" s="34" t="str">
        <f>IF(AZ225="","",IF(AND($H225="",$I225=""),"Y",IF(AND($H225&lt;=#REF!,$I225&gt;=#REF!),"Y",IF(AND($H225&lt;=#REF!,$I225=""),"Y",IF(AND($H225="",$I225&gt;=#REF!),"Y","N")))))</f>
        <v/>
      </c>
      <c r="BF225" s="80" t="str">
        <f t="shared" si="51"/>
        <v/>
      </c>
    </row>
    <row r="226" spans="10:58">
      <c r="J226" s="34" t="str">
        <f t="shared" ca="1" si="52"/>
        <v/>
      </c>
      <c r="L226" s="80" t="str">
        <f t="shared" si="53"/>
        <v/>
      </c>
      <c r="R226" s="65" t="str">
        <f t="shared" si="42"/>
        <v/>
      </c>
      <c r="S226" s="16" t="str">
        <f t="shared" si="43"/>
        <v/>
      </c>
      <c r="X226" s="65" t="str">
        <f t="shared" si="44"/>
        <v/>
      </c>
      <c r="Y226" s="16" t="str">
        <f t="shared" si="45"/>
        <v/>
      </c>
      <c r="AD226" s="65" t="str">
        <f t="shared" si="46"/>
        <v/>
      </c>
      <c r="AE226" s="80" t="str">
        <f t="shared" si="47"/>
        <v/>
      </c>
      <c r="AN226" s="14"/>
      <c r="AO226" s="14"/>
      <c r="AS226" s="14"/>
      <c r="AT226" s="14"/>
      <c r="AX226" s="14"/>
      <c r="AY226" s="114"/>
      <c r="AZ226" s="101" t="str">
        <f t="shared" si="48"/>
        <v/>
      </c>
      <c r="BA226" s="59" t="str">
        <f t="shared" si="49"/>
        <v/>
      </c>
      <c r="BB226" s="59" t="str">
        <f t="shared" si="50"/>
        <v/>
      </c>
      <c r="BC226" s="59" t="str">
        <f t="shared" si="54"/>
        <v/>
      </c>
      <c r="BD226" s="59" t="str">
        <f t="shared" si="55"/>
        <v/>
      </c>
      <c r="BE226" s="34" t="str">
        <f>IF(AZ226="","",IF(AND($H226="",$I226=""),"Y",IF(AND($H226&lt;=#REF!,$I226&gt;=#REF!),"Y",IF(AND($H226&lt;=#REF!,$I226=""),"Y",IF(AND($H226="",$I226&gt;=#REF!),"Y","N")))))</f>
        <v/>
      </c>
      <c r="BF226" s="80" t="str">
        <f t="shared" si="51"/>
        <v/>
      </c>
    </row>
    <row r="227" spans="10:58">
      <c r="J227" s="34" t="str">
        <f t="shared" ca="1" si="52"/>
        <v/>
      </c>
      <c r="L227" s="80" t="str">
        <f t="shared" si="53"/>
        <v/>
      </c>
      <c r="R227" s="65" t="str">
        <f t="shared" si="42"/>
        <v/>
      </c>
      <c r="S227" s="16" t="str">
        <f t="shared" si="43"/>
        <v/>
      </c>
      <c r="X227" s="65" t="str">
        <f t="shared" si="44"/>
        <v/>
      </c>
      <c r="Y227" s="16" t="str">
        <f t="shared" si="45"/>
        <v/>
      </c>
      <c r="AD227" s="65" t="str">
        <f t="shared" si="46"/>
        <v/>
      </c>
      <c r="AE227" s="80" t="str">
        <f t="shared" si="47"/>
        <v/>
      </c>
      <c r="AN227" s="14"/>
      <c r="AO227" s="14"/>
      <c r="AS227" s="14"/>
      <c r="AT227" s="14"/>
      <c r="AX227" s="14"/>
      <c r="AY227" s="114"/>
      <c r="AZ227" s="101" t="str">
        <f t="shared" si="48"/>
        <v/>
      </c>
      <c r="BA227" s="59" t="str">
        <f t="shared" si="49"/>
        <v/>
      </c>
      <c r="BB227" s="59" t="str">
        <f t="shared" si="50"/>
        <v/>
      </c>
      <c r="BC227" s="59" t="str">
        <f t="shared" si="54"/>
        <v/>
      </c>
      <c r="BD227" s="59" t="str">
        <f t="shared" si="55"/>
        <v/>
      </c>
      <c r="BE227" s="34" t="str">
        <f>IF(AZ227="","",IF(AND($H227="",$I227=""),"Y",IF(AND($H227&lt;=#REF!,$I227&gt;=#REF!),"Y",IF(AND($H227&lt;=#REF!,$I227=""),"Y",IF(AND($H227="",$I227&gt;=#REF!),"Y","N")))))</f>
        <v/>
      </c>
      <c r="BF227" s="80" t="str">
        <f t="shared" si="51"/>
        <v/>
      </c>
    </row>
    <row r="228" spans="10:58">
      <c r="J228" s="34" t="str">
        <f t="shared" ca="1" si="52"/>
        <v/>
      </c>
      <c r="L228" s="80" t="str">
        <f t="shared" si="53"/>
        <v/>
      </c>
      <c r="R228" s="65" t="str">
        <f t="shared" si="42"/>
        <v/>
      </c>
      <c r="S228" s="16" t="str">
        <f t="shared" si="43"/>
        <v/>
      </c>
      <c r="X228" s="65" t="str">
        <f t="shared" si="44"/>
        <v/>
      </c>
      <c r="Y228" s="16" t="str">
        <f t="shared" si="45"/>
        <v/>
      </c>
      <c r="AD228" s="65" t="str">
        <f t="shared" si="46"/>
        <v/>
      </c>
      <c r="AE228" s="80" t="str">
        <f t="shared" si="47"/>
        <v/>
      </c>
      <c r="AN228" s="14"/>
      <c r="AO228" s="14"/>
      <c r="AS228" s="14"/>
      <c r="AT228" s="14"/>
      <c r="AX228" s="14"/>
      <c r="AY228" s="114"/>
      <c r="AZ228" s="101" t="str">
        <f t="shared" si="48"/>
        <v/>
      </c>
      <c r="BA228" s="59" t="str">
        <f t="shared" si="49"/>
        <v/>
      </c>
      <c r="BB228" s="59" t="str">
        <f t="shared" si="50"/>
        <v/>
      </c>
      <c r="BC228" s="59" t="str">
        <f t="shared" si="54"/>
        <v/>
      </c>
      <c r="BD228" s="59" t="str">
        <f t="shared" si="55"/>
        <v/>
      </c>
      <c r="BE228" s="34" t="str">
        <f>IF(AZ228="","",IF(AND($H228="",$I228=""),"Y",IF(AND($H228&lt;=#REF!,$I228&gt;=#REF!),"Y",IF(AND($H228&lt;=#REF!,$I228=""),"Y",IF(AND($H228="",$I228&gt;=#REF!),"Y","N")))))</f>
        <v/>
      </c>
      <c r="BF228" s="80" t="str">
        <f t="shared" si="51"/>
        <v/>
      </c>
    </row>
    <row r="229" spans="10:58">
      <c r="J229" s="34" t="str">
        <f t="shared" ca="1" si="52"/>
        <v/>
      </c>
      <c r="L229" s="80" t="str">
        <f t="shared" si="53"/>
        <v/>
      </c>
      <c r="R229" s="65" t="str">
        <f t="shared" si="42"/>
        <v/>
      </c>
      <c r="S229" s="16" t="str">
        <f t="shared" si="43"/>
        <v/>
      </c>
      <c r="X229" s="65" t="str">
        <f t="shared" si="44"/>
        <v/>
      </c>
      <c r="Y229" s="16" t="str">
        <f t="shared" si="45"/>
        <v/>
      </c>
      <c r="AD229" s="65" t="str">
        <f t="shared" si="46"/>
        <v/>
      </c>
      <c r="AE229" s="80" t="str">
        <f t="shared" si="47"/>
        <v/>
      </c>
      <c r="AN229" s="14"/>
      <c r="AO229" s="14"/>
      <c r="AS229" s="14"/>
      <c r="AT229" s="14"/>
      <c r="AX229" s="14"/>
      <c r="AY229" s="114"/>
      <c r="AZ229" s="101" t="str">
        <f t="shared" si="48"/>
        <v/>
      </c>
      <c r="BA229" s="59" t="str">
        <f t="shared" si="49"/>
        <v/>
      </c>
      <c r="BB229" s="59" t="str">
        <f t="shared" si="50"/>
        <v/>
      </c>
      <c r="BC229" s="59" t="str">
        <f t="shared" si="54"/>
        <v/>
      </c>
      <c r="BD229" s="59" t="str">
        <f t="shared" si="55"/>
        <v/>
      </c>
      <c r="BE229" s="34" t="str">
        <f>IF(AZ229="","",IF(AND($H229="",$I229=""),"Y",IF(AND($H229&lt;=#REF!,$I229&gt;=#REF!),"Y",IF(AND($H229&lt;=#REF!,$I229=""),"Y",IF(AND($H229="",$I229&gt;=#REF!),"Y","N")))))</f>
        <v/>
      </c>
      <c r="BF229" s="80" t="str">
        <f t="shared" si="51"/>
        <v/>
      </c>
    </row>
    <row r="230" spans="10:58">
      <c r="J230" s="34" t="str">
        <f t="shared" ca="1" si="52"/>
        <v/>
      </c>
      <c r="L230" s="80" t="str">
        <f t="shared" si="53"/>
        <v/>
      </c>
      <c r="R230" s="65" t="str">
        <f t="shared" si="42"/>
        <v/>
      </c>
      <c r="S230" s="16" t="str">
        <f t="shared" si="43"/>
        <v/>
      </c>
      <c r="X230" s="65" t="str">
        <f t="shared" si="44"/>
        <v/>
      </c>
      <c r="Y230" s="16" t="str">
        <f t="shared" si="45"/>
        <v/>
      </c>
      <c r="AD230" s="65" t="str">
        <f t="shared" si="46"/>
        <v/>
      </c>
      <c r="AE230" s="80" t="str">
        <f t="shared" si="47"/>
        <v/>
      </c>
      <c r="AN230" s="14"/>
      <c r="AO230" s="14"/>
      <c r="AS230" s="14"/>
      <c r="AT230" s="14"/>
      <c r="AX230" s="14"/>
      <c r="AY230" s="114"/>
      <c r="AZ230" s="101" t="str">
        <f t="shared" si="48"/>
        <v/>
      </c>
      <c r="BA230" s="59" t="str">
        <f t="shared" si="49"/>
        <v/>
      </c>
      <c r="BB230" s="59" t="str">
        <f t="shared" si="50"/>
        <v/>
      </c>
      <c r="BC230" s="59" t="str">
        <f t="shared" si="54"/>
        <v/>
      </c>
      <c r="BD230" s="59" t="str">
        <f t="shared" si="55"/>
        <v/>
      </c>
      <c r="BE230" s="34" t="str">
        <f>IF(AZ230="","",IF(AND($H230="",$I230=""),"Y",IF(AND($H230&lt;=#REF!,$I230&gt;=#REF!),"Y",IF(AND($H230&lt;=#REF!,$I230=""),"Y",IF(AND($H230="",$I230&gt;=#REF!),"Y","N")))))</f>
        <v/>
      </c>
      <c r="BF230" s="80" t="str">
        <f t="shared" si="51"/>
        <v/>
      </c>
    </row>
    <row r="231" spans="10:58">
      <c r="J231" s="34" t="str">
        <f t="shared" ca="1" si="52"/>
        <v/>
      </c>
      <c r="L231" s="80" t="str">
        <f t="shared" si="53"/>
        <v/>
      </c>
      <c r="R231" s="65" t="str">
        <f t="shared" si="42"/>
        <v/>
      </c>
      <c r="S231" s="16" t="str">
        <f t="shared" si="43"/>
        <v/>
      </c>
      <c r="X231" s="65" t="str">
        <f t="shared" si="44"/>
        <v/>
      </c>
      <c r="Y231" s="16" t="str">
        <f t="shared" si="45"/>
        <v/>
      </c>
      <c r="AD231" s="65" t="str">
        <f t="shared" si="46"/>
        <v/>
      </c>
      <c r="AE231" s="80" t="str">
        <f t="shared" si="47"/>
        <v/>
      </c>
      <c r="AN231" s="14"/>
      <c r="AO231" s="14"/>
      <c r="AS231" s="14"/>
      <c r="AT231" s="14"/>
      <c r="AX231" s="14"/>
      <c r="AY231" s="114"/>
      <c r="AZ231" s="101" t="str">
        <f t="shared" si="48"/>
        <v/>
      </c>
      <c r="BA231" s="59" t="str">
        <f t="shared" si="49"/>
        <v/>
      </c>
      <c r="BB231" s="59" t="str">
        <f t="shared" si="50"/>
        <v/>
      </c>
      <c r="BC231" s="59" t="str">
        <f t="shared" si="54"/>
        <v/>
      </c>
      <c r="BD231" s="59" t="str">
        <f t="shared" si="55"/>
        <v/>
      </c>
      <c r="BE231" s="34" t="str">
        <f>IF(AZ231="","",IF(AND($H231="",$I231=""),"Y",IF(AND($H231&lt;=#REF!,$I231&gt;=#REF!),"Y",IF(AND($H231&lt;=#REF!,$I231=""),"Y",IF(AND($H231="",$I231&gt;=#REF!),"Y","N")))))</f>
        <v/>
      </c>
      <c r="BF231" s="80" t="str">
        <f t="shared" si="51"/>
        <v/>
      </c>
    </row>
    <row r="232" spans="10:58">
      <c r="J232" s="34" t="str">
        <f t="shared" ca="1" si="52"/>
        <v/>
      </c>
      <c r="L232" s="80" t="str">
        <f t="shared" si="53"/>
        <v/>
      </c>
      <c r="R232" s="65" t="str">
        <f t="shared" si="42"/>
        <v/>
      </c>
      <c r="S232" s="16" t="str">
        <f t="shared" si="43"/>
        <v/>
      </c>
      <c r="X232" s="65" t="str">
        <f t="shared" si="44"/>
        <v/>
      </c>
      <c r="Y232" s="16" t="str">
        <f t="shared" si="45"/>
        <v/>
      </c>
      <c r="AD232" s="65" t="str">
        <f t="shared" si="46"/>
        <v/>
      </c>
      <c r="AE232" s="80" t="str">
        <f t="shared" si="47"/>
        <v/>
      </c>
      <c r="AN232" s="14"/>
      <c r="AO232" s="14"/>
      <c r="AS232" s="14"/>
      <c r="AT232" s="14"/>
      <c r="AX232" s="14"/>
      <c r="AY232" s="114"/>
      <c r="AZ232" s="101" t="str">
        <f t="shared" si="48"/>
        <v/>
      </c>
      <c r="BA232" s="59" t="str">
        <f t="shared" si="49"/>
        <v/>
      </c>
      <c r="BB232" s="59" t="str">
        <f t="shared" si="50"/>
        <v/>
      </c>
      <c r="BC232" s="59" t="str">
        <f t="shared" si="54"/>
        <v/>
      </c>
      <c r="BD232" s="59" t="str">
        <f t="shared" si="55"/>
        <v/>
      </c>
      <c r="BE232" s="34" t="str">
        <f>IF(AZ232="","",IF(AND($H232="",$I232=""),"Y",IF(AND($H232&lt;=#REF!,$I232&gt;=#REF!),"Y",IF(AND($H232&lt;=#REF!,$I232=""),"Y",IF(AND($H232="",$I232&gt;=#REF!),"Y","N")))))</f>
        <v/>
      </c>
      <c r="BF232" s="80" t="str">
        <f t="shared" si="51"/>
        <v/>
      </c>
    </row>
    <row r="233" spans="10:58">
      <c r="J233" s="34" t="str">
        <f t="shared" ca="1" si="52"/>
        <v/>
      </c>
      <c r="L233" s="80" t="str">
        <f t="shared" si="53"/>
        <v/>
      </c>
      <c r="R233" s="65" t="str">
        <f t="shared" si="42"/>
        <v/>
      </c>
      <c r="S233" s="16" t="str">
        <f t="shared" si="43"/>
        <v/>
      </c>
      <c r="X233" s="65" t="str">
        <f t="shared" si="44"/>
        <v/>
      </c>
      <c r="Y233" s="16" t="str">
        <f t="shared" si="45"/>
        <v/>
      </c>
      <c r="AD233" s="65" t="str">
        <f t="shared" si="46"/>
        <v/>
      </c>
      <c r="AE233" s="80" t="str">
        <f t="shared" si="47"/>
        <v/>
      </c>
      <c r="AN233" s="14"/>
      <c r="AO233" s="14"/>
      <c r="AS233" s="14"/>
      <c r="AT233" s="14"/>
      <c r="AX233" s="14"/>
      <c r="AY233" s="114"/>
      <c r="AZ233" s="101" t="str">
        <f t="shared" si="48"/>
        <v/>
      </c>
      <c r="BA233" s="59" t="str">
        <f t="shared" si="49"/>
        <v/>
      </c>
      <c r="BB233" s="59" t="str">
        <f t="shared" si="50"/>
        <v/>
      </c>
      <c r="BC233" s="59" t="str">
        <f t="shared" si="54"/>
        <v/>
      </c>
      <c r="BD233" s="59" t="str">
        <f t="shared" si="55"/>
        <v/>
      </c>
      <c r="BE233" s="34" t="str">
        <f>IF(AZ233="","",IF(AND($H233="",$I233=""),"Y",IF(AND($H233&lt;=#REF!,$I233&gt;=#REF!),"Y",IF(AND($H233&lt;=#REF!,$I233=""),"Y",IF(AND($H233="",$I233&gt;=#REF!),"Y","N")))))</f>
        <v/>
      </c>
      <c r="BF233" s="80" t="str">
        <f t="shared" si="51"/>
        <v/>
      </c>
    </row>
    <row r="234" spans="10:58">
      <c r="J234" s="34" t="str">
        <f t="shared" ca="1" si="52"/>
        <v/>
      </c>
      <c r="L234" s="80" t="str">
        <f t="shared" si="53"/>
        <v/>
      </c>
      <c r="R234" s="65" t="str">
        <f t="shared" si="42"/>
        <v/>
      </c>
      <c r="S234" s="16" t="str">
        <f t="shared" si="43"/>
        <v/>
      </c>
      <c r="X234" s="65" t="str">
        <f t="shared" si="44"/>
        <v/>
      </c>
      <c r="Y234" s="16" t="str">
        <f t="shared" si="45"/>
        <v/>
      </c>
      <c r="AD234" s="65" t="str">
        <f t="shared" si="46"/>
        <v/>
      </c>
      <c r="AE234" s="80" t="str">
        <f t="shared" si="47"/>
        <v/>
      </c>
      <c r="AN234" s="14"/>
      <c r="AO234" s="14"/>
      <c r="AS234" s="14"/>
      <c r="AT234" s="14"/>
      <c r="AX234" s="14"/>
      <c r="AY234" s="114"/>
      <c r="AZ234" s="101" t="str">
        <f t="shared" si="48"/>
        <v/>
      </c>
      <c r="BA234" s="59" t="str">
        <f t="shared" si="49"/>
        <v/>
      </c>
      <c r="BB234" s="59" t="str">
        <f t="shared" si="50"/>
        <v/>
      </c>
      <c r="BC234" s="59" t="str">
        <f t="shared" si="54"/>
        <v/>
      </c>
      <c r="BD234" s="59" t="str">
        <f t="shared" si="55"/>
        <v/>
      </c>
      <c r="BE234" s="34" t="str">
        <f>IF(AZ234="","",IF(AND($H234="",$I234=""),"Y",IF(AND($H234&lt;=#REF!,$I234&gt;=#REF!),"Y",IF(AND($H234&lt;=#REF!,$I234=""),"Y",IF(AND($H234="",$I234&gt;=#REF!),"Y","N")))))</f>
        <v/>
      </c>
      <c r="BF234" s="80" t="str">
        <f t="shared" si="51"/>
        <v/>
      </c>
    </row>
    <row r="235" spans="10:58">
      <c r="J235" s="34" t="str">
        <f t="shared" ca="1" si="52"/>
        <v/>
      </c>
      <c r="L235" s="80" t="str">
        <f t="shared" si="53"/>
        <v/>
      </c>
      <c r="R235" s="65" t="str">
        <f t="shared" si="42"/>
        <v/>
      </c>
      <c r="S235" s="16" t="str">
        <f t="shared" si="43"/>
        <v/>
      </c>
      <c r="X235" s="65" t="str">
        <f t="shared" si="44"/>
        <v/>
      </c>
      <c r="Y235" s="16" t="str">
        <f t="shared" si="45"/>
        <v/>
      </c>
      <c r="AD235" s="65" t="str">
        <f t="shared" si="46"/>
        <v/>
      </c>
      <c r="AE235" s="80" t="str">
        <f t="shared" si="47"/>
        <v/>
      </c>
      <c r="AN235" s="14"/>
      <c r="AO235" s="14"/>
      <c r="AS235" s="14"/>
      <c r="AT235" s="14"/>
      <c r="AX235" s="14"/>
      <c r="AY235" s="114"/>
      <c r="AZ235" s="101" t="str">
        <f t="shared" si="48"/>
        <v/>
      </c>
      <c r="BA235" s="59" t="str">
        <f t="shared" si="49"/>
        <v/>
      </c>
      <c r="BB235" s="59" t="str">
        <f t="shared" si="50"/>
        <v/>
      </c>
      <c r="BC235" s="59" t="str">
        <f t="shared" si="54"/>
        <v/>
      </c>
      <c r="BD235" s="59" t="str">
        <f t="shared" si="55"/>
        <v/>
      </c>
      <c r="BE235" s="34" t="str">
        <f>IF(AZ235="","",IF(AND($H235="",$I235=""),"Y",IF(AND($H235&lt;=#REF!,$I235&gt;=#REF!),"Y",IF(AND($H235&lt;=#REF!,$I235=""),"Y",IF(AND($H235="",$I235&gt;=#REF!),"Y","N")))))</f>
        <v/>
      </c>
      <c r="BF235" s="80" t="str">
        <f t="shared" si="51"/>
        <v/>
      </c>
    </row>
    <row r="236" spans="10:58">
      <c r="J236" s="34" t="str">
        <f t="shared" ca="1" si="52"/>
        <v/>
      </c>
      <c r="L236" s="80" t="str">
        <f t="shared" si="53"/>
        <v/>
      </c>
      <c r="R236" s="65" t="str">
        <f t="shared" si="42"/>
        <v/>
      </c>
      <c r="S236" s="16" t="str">
        <f t="shared" si="43"/>
        <v/>
      </c>
      <c r="X236" s="65" t="str">
        <f t="shared" si="44"/>
        <v/>
      </c>
      <c r="Y236" s="16" t="str">
        <f t="shared" si="45"/>
        <v/>
      </c>
      <c r="AD236" s="65" t="str">
        <f t="shared" si="46"/>
        <v/>
      </c>
      <c r="AE236" s="80" t="str">
        <f t="shared" si="47"/>
        <v/>
      </c>
      <c r="AN236" s="14"/>
      <c r="AO236" s="14"/>
      <c r="AS236" s="14"/>
      <c r="AT236" s="14"/>
      <c r="AX236" s="14"/>
      <c r="AY236" s="114"/>
      <c r="AZ236" s="101" t="str">
        <f t="shared" si="48"/>
        <v/>
      </c>
      <c r="BA236" s="59" t="str">
        <f t="shared" si="49"/>
        <v/>
      </c>
      <c r="BB236" s="59" t="str">
        <f t="shared" si="50"/>
        <v/>
      </c>
      <c r="BC236" s="59" t="str">
        <f t="shared" si="54"/>
        <v/>
      </c>
      <c r="BD236" s="59" t="str">
        <f t="shared" si="55"/>
        <v/>
      </c>
      <c r="BE236" s="34" t="str">
        <f>IF(AZ236="","",IF(AND($H236="",$I236=""),"Y",IF(AND($H236&lt;=#REF!,$I236&gt;=#REF!),"Y",IF(AND($H236&lt;=#REF!,$I236=""),"Y",IF(AND($H236="",$I236&gt;=#REF!),"Y","N")))))</f>
        <v/>
      </c>
      <c r="BF236" s="80" t="str">
        <f t="shared" si="51"/>
        <v/>
      </c>
    </row>
    <row r="237" spans="10:58">
      <c r="J237" s="34" t="str">
        <f t="shared" ca="1" si="52"/>
        <v/>
      </c>
      <c r="L237" s="80" t="str">
        <f t="shared" si="53"/>
        <v/>
      </c>
      <c r="R237" s="65" t="str">
        <f t="shared" si="42"/>
        <v/>
      </c>
      <c r="S237" s="16" t="str">
        <f t="shared" si="43"/>
        <v/>
      </c>
      <c r="X237" s="65" t="str">
        <f t="shared" si="44"/>
        <v/>
      </c>
      <c r="Y237" s="16" t="str">
        <f t="shared" si="45"/>
        <v/>
      </c>
      <c r="AD237" s="65" t="str">
        <f t="shared" si="46"/>
        <v/>
      </c>
      <c r="AE237" s="80" t="str">
        <f t="shared" si="47"/>
        <v/>
      </c>
      <c r="AN237" s="14"/>
      <c r="AO237" s="14"/>
      <c r="AS237" s="14"/>
      <c r="AT237" s="14"/>
      <c r="AX237" s="14"/>
      <c r="AY237" s="114"/>
      <c r="AZ237" s="101" t="str">
        <f t="shared" si="48"/>
        <v/>
      </c>
      <c r="BA237" s="59" t="str">
        <f t="shared" si="49"/>
        <v/>
      </c>
      <c r="BB237" s="59" t="str">
        <f t="shared" si="50"/>
        <v/>
      </c>
      <c r="BC237" s="59" t="str">
        <f t="shared" si="54"/>
        <v/>
      </c>
      <c r="BD237" s="59" t="str">
        <f t="shared" si="55"/>
        <v/>
      </c>
      <c r="BE237" s="34" t="str">
        <f>IF(AZ237="","",IF(AND($H237="",$I237=""),"Y",IF(AND($H237&lt;=#REF!,$I237&gt;=#REF!),"Y",IF(AND($H237&lt;=#REF!,$I237=""),"Y",IF(AND($H237="",$I237&gt;=#REF!),"Y","N")))))</f>
        <v/>
      </c>
      <c r="BF237" s="80" t="str">
        <f t="shared" si="51"/>
        <v/>
      </c>
    </row>
    <row r="238" spans="10:58">
      <c r="J238" s="34" t="str">
        <f t="shared" ca="1" si="52"/>
        <v/>
      </c>
      <c r="L238" s="80" t="str">
        <f t="shared" si="53"/>
        <v/>
      </c>
      <c r="R238" s="65" t="str">
        <f t="shared" si="42"/>
        <v/>
      </c>
      <c r="S238" s="16" t="str">
        <f t="shared" si="43"/>
        <v/>
      </c>
      <c r="X238" s="65" t="str">
        <f t="shared" si="44"/>
        <v/>
      </c>
      <c r="Y238" s="16" t="str">
        <f t="shared" si="45"/>
        <v/>
      </c>
      <c r="AD238" s="65" t="str">
        <f t="shared" si="46"/>
        <v/>
      </c>
      <c r="AE238" s="80" t="str">
        <f t="shared" si="47"/>
        <v/>
      </c>
      <c r="AN238" s="14"/>
      <c r="AO238" s="14"/>
      <c r="AS238" s="14"/>
      <c r="AT238" s="14"/>
      <c r="AX238" s="14"/>
      <c r="AY238" s="114"/>
      <c r="AZ238" s="101" t="str">
        <f t="shared" si="48"/>
        <v/>
      </c>
      <c r="BA238" s="59" t="str">
        <f t="shared" si="49"/>
        <v/>
      </c>
      <c r="BB238" s="59" t="str">
        <f t="shared" si="50"/>
        <v/>
      </c>
      <c r="BC238" s="59" t="str">
        <f t="shared" si="54"/>
        <v/>
      </c>
      <c r="BD238" s="59" t="str">
        <f t="shared" si="55"/>
        <v/>
      </c>
      <c r="BE238" s="34" t="str">
        <f>IF(AZ238="","",IF(AND($H238="",$I238=""),"Y",IF(AND($H238&lt;=#REF!,$I238&gt;=#REF!),"Y",IF(AND($H238&lt;=#REF!,$I238=""),"Y",IF(AND($H238="",$I238&gt;=#REF!),"Y","N")))))</f>
        <v/>
      </c>
      <c r="BF238" s="80" t="str">
        <f t="shared" si="51"/>
        <v/>
      </c>
    </row>
    <row r="239" spans="10:58">
      <c r="J239" s="34" t="str">
        <f t="shared" ca="1" si="52"/>
        <v/>
      </c>
      <c r="L239" s="80" t="str">
        <f t="shared" si="53"/>
        <v/>
      </c>
      <c r="R239" s="65" t="str">
        <f t="shared" si="42"/>
        <v/>
      </c>
      <c r="S239" s="16" t="str">
        <f t="shared" si="43"/>
        <v/>
      </c>
      <c r="X239" s="65" t="str">
        <f t="shared" si="44"/>
        <v/>
      </c>
      <c r="Y239" s="16" t="str">
        <f t="shared" si="45"/>
        <v/>
      </c>
      <c r="AD239" s="65" t="str">
        <f t="shared" si="46"/>
        <v/>
      </c>
      <c r="AE239" s="80" t="str">
        <f t="shared" si="47"/>
        <v/>
      </c>
      <c r="AN239" s="14"/>
      <c r="AO239" s="14"/>
      <c r="AS239" s="14"/>
      <c r="AT239" s="14"/>
      <c r="AX239" s="14"/>
      <c r="AY239" s="114"/>
      <c r="AZ239" s="101" t="str">
        <f t="shared" si="48"/>
        <v/>
      </c>
      <c r="BA239" s="59" t="str">
        <f t="shared" si="49"/>
        <v/>
      </c>
      <c r="BB239" s="59" t="str">
        <f t="shared" si="50"/>
        <v/>
      </c>
      <c r="BC239" s="59" t="str">
        <f t="shared" si="54"/>
        <v/>
      </c>
      <c r="BD239" s="59" t="str">
        <f t="shared" si="55"/>
        <v/>
      </c>
      <c r="BE239" s="34" t="str">
        <f>IF(AZ239="","",IF(AND($H239="",$I239=""),"Y",IF(AND($H239&lt;=#REF!,$I239&gt;=#REF!),"Y",IF(AND($H239&lt;=#REF!,$I239=""),"Y",IF(AND($H239="",$I239&gt;=#REF!),"Y","N")))))</f>
        <v/>
      </c>
      <c r="BF239" s="80" t="str">
        <f t="shared" si="51"/>
        <v/>
      </c>
    </row>
    <row r="240" spans="10:58">
      <c r="J240" s="34" t="str">
        <f t="shared" ca="1" si="52"/>
        <v/>
      </c>
      <c r="L240" s="80" t="str">
        <f t="shared" si="53"/>
        <v/>
      </c>
      <c r="R240" s="65" t="str">
        <f t="shared" si="42"/>
        <v/>
      </c>
      <c r="S240" s="16" t="str">
        <f t="shared" si="43"/>
        <v/>
      </c>
      <c r="X240" s="65" t="str">
        <f t="shared" si="44"/>
        <v/>
      </c>
      <c r="Y240" s="16" t="str">
        <f t="shared" si="45"/>
        <v/>
      </c>
      <c r="AD240" s="65" t="str">
        <f t="shared" si="46"/>
        <v/>
      </c>
      <c r="AE240" s="80" t="str">
        <f t="shared" si="47"/>
        <v/>
      </c>
      <c r="AN240" s="14"/>
      <c r="AO240" s="14"/>
      <c r="AS240" s="14"/>
      <c r="AT240" s="14"/>
      <c r="AX240" s="14"/>
      <c r="AY240" s="114"/>
      <c r="AZ240" s="101" t="str">
        <f t="shared" si="48"/>
        <v/>
      </c>
      <c r="BA240" s="59" t="str">
        <f t="shared" si="49"/>
        <v/>
      </c>
      <c r="BB240" s="59" t="str">
        <f t="shared" si="50"/>
        <v/>
      </c>
      <c r="BC240" s="59" t="str">
        <f t="shared" si="54"/>
        <v/>
      </c>
      <c r="BD240" s="59" t="str">
        <f t="shared" si="55"/>
        <v/>
      </c>
      <c r="BE240" s="34" t="str">
        <f>IF(AZ240="","",IF(AND($H240="",$I240=""),"Y",IF(AND($H240&lt;=#REF!,$I240&gt;=#REF!),"Y",IF(AND($H240&lt;=#REF!,$I240=""),"Y",IF(AND($H240="",$I240&gt;=#REF!),"Y","N")))))</f>
        <v/>
      </c>
      <c r="BF240" s="80" t="str">
        <f t="shared" si="51"/>
        <v/>
      </c>
    </row>
    <row r="241" spans="10:58">
      <c r="J241" s="34" t="str">
        <f t="shared" ca="1" si="52"/>
        <v/>
      </c>
      <c r="L241" s="80" t="str">
        <f t="shared" si="53"/>
        <v/>
      </c>
      <c r="R241" s="65" t="str">
        <f t="shared" si="42"/>
        <v/>
      </c>
      <c r="S241" s="16" t="str">
        <f t="shared" si="43"/>
        <v/>
      </c>
      <c r="X241" s="65" t="str">
        <f t="shared" si="44"/>
        <v/>
      </c>
      <c r="Y241" s="16" t="str">
        <f t="shared" si="45"/>
        <v/>
      </c>
      <c r="AD241" s="65" t="str">
        <f t="shared" si="46"/>
        <v/>
      </c>
      <c r="AE241" s="80" t="str">
        <f t="shared" si="47"/>
        <v/>
      </c>
      <c r="AN241" s="14"/>
      <c r="AO241" s="14"/>
      <c r="AS241" s="14"/>
      <c r="AT241" s="14"/>
      <c r="AX241" s="14"/>
      <c r="AY241" s="114"/>
      <c r="AZ241" s="101" t="str">
        <f t="shared" si="48"/>
        <v/>
      </c>
      <c r="BA241" s="59" t="str">
        <f t="shared" si="49"/>
        <v/>
      </c>
      <c r="BB241" s="59" t="str">
        <f t="shared" si="50"/>
        <v/>
      </c>
      <c r="BC241" s="59" t="str">
        <f t="shared" si="54"/>
        <v/>
      </c>
      <c r="BD241" s="59" t="str">
        <f t="shared" si="55"/>
        <v/>
      </c>
      <c r="BE241" s="34" t="str">
        <f>IF(AZ241="","",IF(AND($H241="",$I241=""),"Y",IF(AND($H241&lt;=#REF!,$I241&gt;=#REF!),"Y",IF(AND($H241&lt;=#REF!,$I241=""),"Y",IF(AND($H241="",$I241&gt;=#REF!),"Y","N")))))</f>
        <v/>
      </c>
      <c r="BF241" s="80" t="str">
        <f t="shared" si="51"/>
        <v/>
      </c>
    </row>
    <row r="242" spans="10:58">
      <c r="J242" s="34" t="str">
        <f t="shared" ca="1" si="52"/>
        <v/>
      </c>
      <c r="L242" s="80" t="str">
        <f t="shared" si="53"/>
        <v/>
      </c>
      <c r="R242" s="65" t="str">
        <f t="shared" si="42"/>
        <v/>
      </c>
      <c r="S242" s="16" t="str">
        <f t="shared" si="43"/>
        <v/>
      </c>
      <c r="X242" s="65" t="str">
        <f t="shared" si="44"/>
        <v/>
      </c>
      <c r="Y242" s="16" t="str">
        <f t="shared" si="45"/>
        <v/>
      </c>
      <c r="AD242" s="65" t="str">
        <f t="shared" si="46"/>
        <v/>
      </c>
      <c r="AE242" s="80" t="str">
        <f t="shared" si="47"/>
        <v/>
      </c>
      <c r="AN242" s="14"/>
      <c r="AO242" s="14"/>
      <c r="AS242" s="14"/>
      <c r="AT242" s="14"/>
      <c r="AX242" s="14"/>
      <c r="AY242" s="114"/>
      <c r="AZ242" s="101" t="str">
        <f t="shared" si="48"/>
        <v/>
      </c>
      <c r="BA242" s="59" t="str">
        <f t="shared" si="49"/>
        <v/>
      </c>
      <c r="BB242" s="59" t="str">
        <f t="shared" si="50"/>
        <v/>
      </c>
      <c r="BC242" s="59" t="str">
        <f t="shared" si="54"/>
        <v/>
      </c>
      <c r="BD242" s="59" t="str">
        <f t="shared" si="55"/>
        <v/>
      </c>
      <c r="BE242" s="34" t="str">
        <f>IF(AZ242="","",IF(AND($H242="",$I242=""),"Y",IF(AND($H242&lt;=#REF!,$I242&gt;=#REF!),"Y",IF(AND($H242&lt;=#REF!,$I242=""),"Y",IF(AND($H242="",$I242&gt;=#REF!),"Y","N")))))</f>
        <v/>
      </c>
      <c r="BF242" s="80" t="str">
        <f t="shared" si="51"/>
        <v/>
      </c>
    </row>
    <row r="243" spans="10:58">
      <c r="J243" s="34" t="str">
        <f t="shared" ca="1" si="52"/>
        <v/>
      </c>
      <c r="L243" s="80" t="str">
        <f t="shared" si="53"/>
        <v/>
      </c>
      <c r="R243" s="65" t="str">
        <f t="shared" si="42"/>
        <v/>
      </c>
      <c r="S243" s="16" t="str">
        <f t="shared" si="43"/>
        <v/>
      </c>
      <c r="X243" s="65" t="str">
        <f t="shared" si="44"/>
        <v/>
      </c>
      <c r="Y243" s="16" t="str">
        <f t="shared" si="45"/>
        <v/>
      </c>
      <c r="AD243" s="65" t="str">
        <f t="shared" si="46"/>
        <v/>
      </c>
      <c r="AE243" s="80" t="str">
        <f t="shared" si="47"/>
        <v/>
      </c>
      <c r="AN243" s="14"/>
      <c r="AO243" s="14"/>
      <c r="AS243" s="14"/>
      <c r="AT243" s="14"/>
      <c r="AX243" s="14"/>
      <c r="AY243" s="114"/>
      <c r="AZ243" s="101" t="str">
        <f t="shared" si="48"/>
        <v/>
      </c>
      <c r="BA243" s="59" t="str">
        <f t="shared" si="49"/>
        <v/>
      </c>
      <c r="BB243" s="59" t="str">
        <f t="shared" si="50"/>
        <v/>
      </c>
      <c r="BC243" s="59" t="str">
        <f t="shared" si="54"/>
        <v/>
      </c>
      <c r="BD243" s="59" t="str">
        <f t="shared" si="55"/>
        <v/>
      </c>
      <c r="BE243" s="34" t="str">
        <f>IF(AZ243="","",IF(AND($H243="",$I243=""),"Y",IF(AND($H243&lt;=#REF!,$I243&gt;=#REF!),"Y",IF(AND($H243&lt;=#REF!,$I243=""),"Y",IF(AND($H243="",$I243&gt;=#REF!),"Y","N")))))</f>
        <v/>
      </c>
      <c r="BF243" s="80" t="str">
        <f t="shared" si="51"/>
        <v/>
      </c>
    </row>
    <row r="244" spans="10:58">
      <c r="J244" s="34" t="str">
        <f t="shared" ca="1" si="52"/>
        <v/>
      </c>
      <c r="L244" s="80" t="str">
        <f t="shared" si="53"/>
        <v/>
      </c>
      <c r="R244" s="65" t="str">
        <f t="shared" si="42"/>
        <v/>
      </c>
      <c r="S244" s="16" t="str">
        <f t="shared" si="43"/>
        <v/>
      </c>
      <c r="X244" s="65" t="str">
        <f t="shared" si="44"/>
        <v/>
      </c>
      <c r="Y244" s="16" t="str">
        <f t="shared" si="45"/>
        <v/>
      </c>
      <c r="AD244" s="65" t="str">
        <f t="shared" si="46"/>
        <v/>
      </c>
      <c r="AE244" s="80" t="str">
        <f t="shared" si="47"/>
        <v/>
      </c>
      <c r="AN244" s="14"/>
      <c r="AO244" s="14"/>
      <c r="AS244" s="14"/>
      <c r="AT244" s="14"/>
      <c r="AX244" s="14"/>
      <c r="AY244" s="114"/>
      <c r="AZ244" s="101" t="str">
        <f t="shared" si="48"/>
        <v/>
      </c>
      <c r="BA244" s="59" t="str">
        <f t="shared" si="49"/>
        <v/>
      </c>
      <c r="BB244" s="59" t="str">
        <f t="shared" si="50"/>
        <v/>
      </c>
      <c r="BC244" s="59" t="str">
        <f t="shared" si="54"/>
        <v/>
      </c>
      <c r="BD244" s="59" t="str">
        <f t="shared" si="55"/>
        <v/>
      </c>
      <c r="BE244" s="34" t="str">
        <f>IF(AZ244="","",IF(AND($H244="",$I244=""),"Y",IF(AND($H244&lt;=#REF!,$I244&gt;=#REF!),"Y",IF(AND($H244&lt;=#REF!,$I244=""),"Y",IF(AND($H244="",$I244&gt;=#REF!),"Y","N")))))</f>
        <v/>
      </c>
      <c r="BF244" s="80" t="str">
        <f t="shared" si="51"/>
        <v/>
      </c>
    </row>
    <row r="245" spans="10:58">
      <c r="J245" s="34" t="str">
        <f t="shared" ca="1" si="52"/>
        <v/>
      </c>
      <c r="L245" s="80" t="str">
        <f t="shared" si="53"/>
        <v/>
      </c>
      <c r="R245" s="65" t="str">
        <f t="shared" si="42"/>
        <v/>
      </c>
      <c r="S245" s="16" t="str">
        <f t="shared" si="43"/>
        <v/>
      </c>
      <c r="X245" s="65" t="str">
        <f t="shared" si="44"/>
        <v/>
      </c>
      <c r="Y245" s="16" t="str">
        <f t="shared" si="45"/>
        <v/>
      </c>
      <c r="AD245" s="65" t="str">
        <f t="shared" si="46"/>
        <v/>
      </c>
      <c r="AE245" s="80" t="str">
        <f t="shared" si="47"/>
        <v/>
      </c>
      <c r="AN245" s="14"/>
      <c r="AO245" s="14"/>
      <c r="AS245" s="14"/>
      <c r="AT245" s="14"/>
      <c r="AX245" s="14"/>
      <c r="AY245" s="114"/>
      <c r="AZ245" s="101" t="str">
        <f t="shared" si="48"/>
        <v/>
      </c>
      <c r="BA245" s="59" t="str">
        <f t="shared" si="49"/>
        <v/>
      </c>
      <c r="BB245" s="59" t="str">
        <f t="shared" si="50"/>
        <v/>
      </c>
      <c r="BC245" s="59" t="str">
        <f t="shared" si="54"/>
        <v/>
      </c>
      <c r="BD245" s="59" t="str">
        <f t="shared" si="55"/>
        <v/>
      </c>
      <c r="BE245" s="34" t="str">
        <f>IF(AZ245="","",IF(AND($H245="",$I245=""),"Y",IF(AND($H245&lt;=#REF!,$I245&gt;=#REF!),"Y",IF(AND($H245&lt;=#REF!,$I245=""),"Y",IF(AND($H245="",$I245&gt;=#REF!),"Y","N")))))</f>
        <v/>
      </c>
      <c r="BF245" s="80" t="str">
        <f t="shared" si="51"/>
        <v/>
      </c>
    </row>
    <row r="246" spans="10:58">
      <c r="J246" s="34" t="str">
        <f t="shared" ca="1" si="52"/>
        <v/>
      </c>
      <c r="L246" s="80" t="str">
        <f t="shared" si="53"/>
        <v/>
      </c>
      <c r="R246" s="65" t="str">
        <f t="shared" si="42"/>
        <v/>
      </c>
      <c r="S246" s="16" t="str">
        <f t="shared" si="43"/>
        <v/>
      </c>
      <c r="X246" s="65" t="str">
        <f t="shared" si="44"/>
        <v/>
      </c>
      <c r="Y246" s="16" t="str">
        <f t="shared" si="45"/>
        <v/>
      </c>
      <c r="AD246" s="65" t="str">
        <f t="shared" si="46"/>
        <v/>
      </c>
      <c r="AE246" s="80" t="str">
        <f t="shared" si="47"/>
        <v/>
      </c>
      <c r="AN246" s="14"/>
      <c r="AO246" s="14"/>
      <c r="AS246" s="14"/>
      <c r="AT246" s="14"/>
      <c r="AX246" s="14"/>
      <c r="AY246" s="114"/>
      <c r="AZ246" s="101" t="str">
        <f t="shared" si="48"/>
        <v/>
      </c>
      <c r="BA246" s="59" t="str">
        <f t="shared" si="49"/>
        <v/>
      </c>
      <c r="BB246" s="59" t="str">
        <f t="shared" si="50"/>
        <v/>
      </c>
      <c r="BC246" s="59" t="str">
        <f t="shared" si="54"/>
        <v/>
      </c>
      <c r="BD246" s="59" t="str">
        <f t="shared" si="55"/>
        <v/>
      </c>
      <c r="BE246" s="34" t="str">
        <f>IF(AZ246="","",IF(AND($H246="",$I246=""),"Y",IF(AND($H246&lt;=#REF!,$I246&gt;=#REF!),"Y",IF(AND($H246&lt;=#REF!,$I246=""),"Y",IF(AND($H246="",$I246&gt;=#REF!),"Y","N")))))</f>
        <v/>
      </c>
      <c r="BF246" s="80" t="str">
        <f t="shared" si="51"/>
        <v/>
      </c>
    </row>
    <row r="247" spans="10:58">
      <c r="J247" s="34" t="str">
        <f t="shared" ca="1" si="52"/>
        <v/>
      </c>
      <c r="L247" s="80" t="str">
        <f t="shared" si="53"/>
        <v/>
      </c>
      <c r="R247" s="65" t="str">
        <f t="shared" si="42"/>
        <v/>
      </c>
      <c r="S247" s="16" t="str">
        <f t="shared" si="43"/>
        <v/>
      </c>
      <c r="X247" s="65" t="str">
        <f t="shared" si="44"/>
        <v/>
      </c>
      <c r="Y247" s="16" t="str">
        <f t="shared" si="45"/>
        <v/>
      </c>
      <c r="AD247" s="65" t="str">
        <f t="shared" si="46"/>
        <v/>
      </c>
      <c r="AE247" s="80" t="str">
        <f t="shared" si="47"/>
        <v/>
      </c>
      <c r="AN247" s="14"/>
      <c r="AO247" s="14"/>
      <c r="AS247" s="14"/>
      <c r="AT247" s="14"/>
      <c r="AX247" s="14"/>
      <c r="AY247" s="114"/>
      <c r="AZ247" s="101" t="str">
        <f t="shared" si="48"/>
        <v/>
      </c>
      <c r="BA247" s="59" t="str">
        <f t="shared" si="49"/>
        <v/>
      </c>
      <c r="BB247" s="59" t="str">
        <f t="shared" si="50"/>
        <v/>
      </c>
      <c r="BC247" s="59" t="str">
        <f t="shared" si="54"/>
        <v/>
      </c>
      <c r="BD247" s="59" t="str">
        <f t="shared" si="55"/>
        <v/>
      </c>
      <c r="BE247" s="34" t="str">
        <f>IF(AZ247="","",IF(AND($H247="",$I247=""),"Y",IF(AND($H247&lt;=#REF!,$I247&gt;=#REF!),"Y",IF(AND($H247&lt;=#REF!,$I247=""),"Y",IF(AND($H247="",$I247&gt;=#REF!),"Y","N")))))</f>
        <v/>
      </c>
      <c r="BF247" s="80" t="str">
        <f t="shared" si="51"/>
        <v/>
      </c>
    </row>
    <row r="248" spans="10:58">
      <c r="J248" s="34" t="str">
        <f t="shared" ca="1" si="52"/>
        <v/>
      </c>
      <c r="L248" s="80" t="str">
        <f t="shared" si="53"/>
        <v/>
      </c>
      <c r="R248" s="65" t="str">
        <f t="shared" si="42"/>
        <v/>
      </c>
      <c r="S248" s="16" t="str">
        <f t="shared" si="43"/>
        <v/>
      </c>
      <c r="X248" s="65" t="str">
        <f t="shared" si="44"/>
        <v/>
      </c>
      <c r="Y248" s="16" t="str">
        <f t="shared" si="45"/>
        <v/>
      </c>
      <c r="AD248" s="65" t="str">
        <f t="shared" si="46"/>
        <v/>
      </c>
      <c r="AE248" s="80" t="str">
        <f t="shared" si="47"/>
        <v/>
      </c>
      <c r="AN248" s="14"/>
      <c r="AO248" s="14"/>
      <c r="AS248" s="14"/>
      <c r="AT248" s="14"/>
      <c r="AX248" s="14"/>
      <c r="AY248" s="114"/>
      <c r="AZ248" s="101" t="str">
        <f t="shared" si="48"/>
        <v/>
      </c>
      <c r="BA248" s="59" t="str">
        <f t="shared" si="49"/>
        <v/>
      </c>
      <c r="BB248" s="59" t="str">
        <f t="shared" si="50"/>
        <v/>
      </c>
      <c r="BC248" s="59" t="str">
        <f t="shared" si="54"/>
        <v/>
      </c>
      <c r="BD248" s="59" t="str">
        <f t="shared" si="55"/>
        <v/>
      </c>
      <c r="BE248" s="34" t="str">
        <f>IF(AZ248="","",IF(AND($H248="",$I248=""),"Y",IF(AND($H248&lt;=#REF!,$I248&gt;=#REF!),"Y",IF(AND($H248&lt;=#REF!,$I248=""),"Y",IF(AND($H248="",$I248&gt;=#REF!),"Y","N")))))</f>
        <v/>
      </c>
      <c r="BF248" s="80" t="str">
        <f t="shared" si="51"/>
        <v/>
      </c>
    </row>
    <row r="249" spans="10:58">
      <c r="J249" s="34" t="str">
        <f t="shared" ca="1" si="52"/>
        <v/>
      </c>
      <c r="L249" s="80" t="str">
        <f t="shared" si="53"/>
        <v/>
      </c>
      <c r="R249" s="65" t="str">
        <f t="shared" si="42"/>
        <v/>
      </c>
      <c r="S249" s="16" t="str">
        <f t="shared" si="43"/>
        <v/>
      </c>
      <c r="X249" s="65" t="str">
        <f t="shared" si="44"/>
        <v/>
      </c>
      <c r="Y249" s="16" t="str">
        <f t="shared" si="45"/>
        <v/>
      </c>
      <c r="AD249" s="65" t="str">
        <f t="shared" si="46"/>
        <v/>
      </c>
      <c r="AE249" s="80" t="str">
        <f t="shared" si="47"/>
        <v/>
      </c>
      <c r="AN249" s="14"/>
      <c r="AO249" s="14"/>
      <c r="AS249" s="14"/>
      <c r="AT249" s="14"/>
      <c r="AX249" s="14"/>
      <c r="AY249" s="114"/>
      <c r="AZ249" s="101" t="str">
        <f t="shared" si="48"/>
        <v/>
      </c>
      <c r="BA249" s="59" t="str">
        <f t="shared" si="49"/>
        <v/>
      </c>
      <c r="BB249" s="59" t="str">
        <f t="shared" si="50"/>
        <v/>
      </c>
      <c r="BC249" s="59" t="str">
        <f t="shared" si="54"/>
        <v/>
      </c>
      <c r="BD249" s="59" t="str">
        <f t="shared" si="55"/>
        <v/>
      </c>
      <c r="BE249" s="34" t="str">
        <f>IF(AZ249="","",IF(AND($H249="",$I249=""),"Y",IF(AND($H249&lt;=#REF!,$I249&gt;=#REF!),"Y",IF(AND($H249&lt;=#REF!,$I249=""),"Y",IF(AND($H249="",$I249&gt;=#REF!),"Y","N")))))</f>
        <v/>
      </c>
      <c r="BF249" s="80" t="str">
        <f t="shared" si="51"/>
        <v/>
      </c>
    </row>
    <row r="250" spans="10:58">
      <c r="J250" s="34" t="str">
        <f t="shared" ca="1" si="52"/>
        <v/>
      </c>
      <c r="L250" s="80" t="str">
        <f t="shared" si="53"/>
        <v/>
      </c>
      <c r="R250" s="65" t="str">
        <f t="shared" si="42"/>
        <v/>
      </c>
      <c r="S250" s="16" t="str">
        <f t="shared" si="43"/>
        <v/>
      </c>
      <c r="X250" s="65" t="str">
        <f t="shared" si="44"/>
        <v/>
      </c>
      <c r="Y250" s="16" t="str">
        <f t="shared" si="45"/>
        <v/>
      </c>
      <c r="AD250" s="65" t="str">
        <f t="shared" si="46"/>
        <v/>
      </c>
      <c r="AE250" s="80" t="str">
        <f t="shared" si="47"/>
        <v/>
      </c>
      <c r="AN250" s="14"/>
      <c r="AO250" s="14"/>
      <c r="AS250" s="14"/>
      <c r="AT250" s="14"/>
      <c r="AX250" s="14"/>
      <c r="AY250" s="114"/>
      <c r="AZ250" s="101" t="str">
        <f t="shared" si="48"/>
        <v/>
      </c>
      <c r="BA250" s="59" t="str">
        <f t="shared" si="49"/>
        <v/>
      </c>
      <c r="BB250" s="59" t="str">
        <f t="shared" si="50"/>
        <v/>
      </c>
      <c r="BC250" s="59" t="str">
        <f t="shared" si="54"/>
        <v/>
      </c>
      <c r="BD250" s="59" t="str">
        <f t="shared" si="55"/>
        <v/>
      </c>
      <c r="BE250" s="34" t="str">
        <f>IF(AZ250="","",IF(AND($H250="",$I250=""),"Y",IF(AND($H250&lt;=#REF!,$I250&gt;=#REF!),"Y",IF(AND($H250&lt;=#REF!,$I250=""),"Y",IF(AND($H250="",$I250&gt;=#REF!),"Y","N")))))</f>
        <v/>
      </c>
      <c r="BF250" s="80" t="str">
        <f t="shared" si="51"/>
        <v/>
      </c>
    </row>
    <row r="251" spans="10:58">
      <c r="J251" s="34" t="str">
        <f t="shared" ca="1" si="52"/>
        <v/>
      </c>
      <c r="L251" s="80" t="str">
        <f t="shared" si="53"/>
        <v/>
      </c>
      <c r="R251" s="65" t="str">
        <f t="shared" si="42"/>
        <v/>
      </c>
      <c r="S251" s="16" t="str">
        <f t="shared" si="43"/>
        <v/>
      </c>
      <c r="X251" s="65" t="str">
        <f t="shared" si="44"/>
        <v/>
      </c>
      <c r="Y251" s="16" t="str">
        <f t="shared" si="45"/>
        <v/>
      </c>
      <c r="AD251" s="65" t="str">
        <f t="shared" si="46"/>
        <v/>
      </c>
      <c r="AE251" s="80" t="str">
        <f t="shared" si="47"/>
        <v/>
      </c>
      <c r="AN251" s="14"/>
      <c r="AO251" s="14"/>
      <c r="AS251" s="14"/>
      <c r="AT251" s="14"/>
      <c r="AX251" s="14"/>
      <c r="AY251" s="114"/>
      <c r="AZ251" s="101" t="str">
        <f t="shared" si="48"/>
        <v/>
      </c>
      <c r="BA251" s="59" t="str">
        <f t="shared" si="49"/>
        <v/>
      </c>
      <c r="BB251" s="59" t="str">
        <f t="shared" si="50"/>
        <v/>
      </c>
      <c r="BC251" s="59" t="str">
        <f t="shared" si="54"/>
        <v/>
      </c>
      <c r="BD251" s="59" t="str">
        <f t="shared" si="55"/>
        <v/>
      </c>
      <c r="BE251" s="34" t="str">
        <f>IF(AZ251="","",IF(AND($H251="",$I251=""),"Y",IF(AND($H251&lt;=#REF!,$I251&gt;=#REF!),"Y",IF(AND($H251&lt;=#REF!,$I251=""),"Y",IF(AND($H251="",$I251&gt;=#REF!),"Y","N")))))</f>
        <v/>
      </c>
      <c r="BF251" s="80" t="str">
        <f t="shared" si="51"/>
        <v/>
      </c>
    </row>
    <row r="252" spans="10:58">
      <c r="J252" s="34" t="str">
        <f t="shared" ca="1" si="52"/>
        <v/>
      </c>
      <c r="L252" s="80" t="str">
        <f t="shared" si="53"/>
        <v/>
      </c>
      <c r="R252" s="65" t="str">
        <f t="shared" si="42"/>
        <v/>
      </c>
      <c r="S252" s="16" t="str">
        <f t="shared" si="43"/>
        <v/>
      </c>
      <c r="X252" s="65" t="str">
        <f t="shared" si="44"/>
        <v/>
      </c>
      <c r="Y252" s="16" t="str">
        <f t="shared" si="45"/>
        <v/>
      </c>
      <c r="AD252" s="65" t="str">
        <f t="shared" si="46"/>
        <v/>
      </c>
      <c r="AE252" s="80" t="str">
        <f t="shared" si="47"/>
        <v/>
      </c>
      <c r="AN252" s="14"/>
      <c r="AO252" s="14"/>
      <c r="AS252" s="14"/>
      <c r="AT252" s="14"/>
      <c r="AX252" s="14"/>
      <c r="AY252" s="114"/>
      <c r="AZ252" s="101" t="str">
        <f t="shared" si="48"/>
        <v/>
      </c>
      <c r="BA252" s="59" t="str">
        <f t="shared" si="49"/>
        <v/>
      </c>
      <c r="BB252" s="59" t="str">
        <f t="shared" si="50"/>
        <v/>
      </c>
      <c r="BC252" s="59" t="str">
        <f t="shared" si="54"/>
        <v/>
      </c>
      <c r="BD252" s="59" t="str">
        <f t="shared" si="55"/>
        <v/>
      </c>
      <c r="BE252" s="34" t="str">
        <f>IF(AZ252="","",IF(AND($H252="",$I252=""),"Y",IF(AND($H252&lt;=#REF!,$I252&gt;=#REF!),"Y",IF(AND($H252&lt;=#REF!,$I252=""),"Y",IF(AND($H252="",$I252&gt;=#REF!),"Y","N")))))</f>
        <v/>
      </c>
      <c r="BF252" s="80" t="str">
        <f t="shared" si="51"/>
        <v/>
      </c>
    </row>
    <row r="253" spans="10:58">
      <c r="J253" s="34" t="str">
        <f t="shared" ca="1" si="52"/>
        <v/>
      </c>
      <c r="L253" s="80" t="str">
        <f t="shared" si="53"/>
        <v/>
      </c>
      <c r="R253" s="65" t="str">
        <f t="shared" si="42"/>
        <v/>
      </c>
      <c r="S253" s="16" t="str">
        <f t="shared" si="43"/>
        <v/>
      </c>
      <c r="X253" s="65" t="str">
        <f t="shared" si="44"/>
        <v/>
      </c>
      <c r="Y253" s="16" t="str">
        <f t="shared" si="45"/>
        <v/>
      </c>
      <c r="AD253" s="65" t="str">
        <f t="shared" si="46"/>
        <v/>
      </c>
      <c r="AE253" s="80" t="str">
        <f t="shared" si="47"/>
        <v/>
      </c>
      <c r="AN253" s="14"/>
      <c r="AO253" s="14"/>
      <c r="AS253" s="14"/>
      <c r="AT253" s="14"/>
      <c r="AX253" s="14"/>
      <c r="AY253" s="114"/>
      <c r="AZ253" s="101" t="str">
        <f t="shared" si="48"/>
        <v/>
      </c>
      <c r="BA253" s="59" t="str">
        <f t="shared" si="49"/>
        <v/>
      </c>
      <c r="BB253" s="59" t="str">
        <f t="shared" si="50"/>
        <v/>
      </c>
      <c r="BC253" s="59" t="str">
        <f t="shared" si="54"/>
        <v/>
      </c>
      <c r="BD253" s="59" t="str">
        <f t="shared" si="55"/>
        <v/>
      </c>
      <c r="BE253" s="34" t="str">
        <f>IF(AZ253="","",IF(AND($H253="",$I253=""),"Y",IF(AND($H253&lt;=#REF!,$I253&gt;=#REF!),"Y",IF(AND($H253&lt;=#REF!,$I253=""),"Y",IF(AND($H253="",$I253&gt;=#REF!),"Y","N")))))</f>
        <v/>
      </c>
      <c r="BF253" s="80" t="str">
        <f t="shared" si="51"/>
        <v/>
      </c>
    </row>
    <row r="254" spans="10:58">
      <c r="J254" s="34" t="str">
        <f t="shared" ca="1" si="52"/>
        <v/>
      </c>
      <c r="L254" s="80" t="str">
        <f t="shared" si="53"/>
        <v/>
      </c>
      <c r="R254" s="65" t="str">
        <f t="shared" si="42"/>
        <v/>
      </c>
      <c r="S254" s="16" t="str">
        <f t="shared" si="43"/>
        <v/>
      </c>
      <c r="X254" s="65" t="str">
        <f t="shared" si="44"/>
        <v/>
      </c>
      <c r="Y254" s="16" t="str">
        <f t="shared" si="45"/>
        <v/>
      </c>
      <c r="AD254" s="65" t="str">
        <f t="shared" si="46"/>
        <v/>
      </c>
      <c r="AE254" s="80" t="str">
        <f t="shared" si="47"/>
        <v/>
      </c>
      <c r="AN254" s="14"/>
      <c r="AO254" s="14"/>
      <c r="AS254" s="14"/>
      <c r="AT254" s="14"/>
      <c r="AX254" s="14"/>
      <c r="AY254" s="114"/>
      <c r="AZ254" s="101" t="str">
        <f t="shared" si="48"/>
        <v/>
      </c>
      <c r="BA254" s="59" t="str">
        <f t="shared" si="49"/>
        <v/>
      </c>
      <c r="BB254" s="59" t="str">
        <f t="shared" si="50"/>
        <v/>
      </c>
      <c r="BC254" s="59" t="str">
        <f t="shared" si="54"/>
        <v/>
      </c>
      <c r="BD254" s="59" t="str">
        <f t="shared" si="55"/>
        <v/>
      </c>
      <c r="BE254" s="34" t="str">
        <f>IF(AZ254="","",IF(AND($H254="",$I254=""),"Y",IF(AND($H254&lt;=#REF!,$I254&gt;=#REF!),"Y",IF(AND($H254&lt;=#REF!,$I254=""),"Y",IF(AND($H254="",$I254&gt;=#REF!),"Y","N")))))</f>
        <v/>
      </c>
      <c r="BF254" s="80" t="str">
        <f t="shared" si="51"/>
        <v/>
      </c>
    </row>
    <row r="255" spans="10:58">
      <c r="J255" s="34" t="str">
        <f t="shared" ca="1" si="52"/>
        <v/>
      </c>
      <c r="L255" s="80" t="str">
        <f t="shared" si="53"/>
        <v/>
      </c>
      <c r="R255" s="65" t="str">
        <f t="shared" si="42"/>
        <v/>
      </c>
      <c r="S255" s="16" t="str">
        <f t="shared" si="43"/>
        <v/>
      </c>
      <c r="X255" s="65" t="str">
        <f t="shared" si="44"/>
        <v/>
      </c>
      <c r="Y255" s="16" t="str">
        <f t="shared" si="45"/>
        <v/>
      </c>
      <c r="AD255" s="65" t="str">
        <f t="shared" si="46"/>
        <v/>
      </c>
      <c r="AE255" s="80" t="str">
        <f t="shared" si="47"/>
        <v/>
      </c>
      <c r="AN255" s="14"/>
      <c r="AO255" s="14"/>
      <c r="AS255" s="14"/>
      <c r="AT255" s="14"/>
      <c r="AX255" s="14"/>
      <c r="AY255" s="114"/>
      <c r="AZ255" s="101" t="str">
        <f t="shared" si="48"/>
        <v/>
      </c>
      <c r="BA255" s="59" t="str">
        <f t="shared" si="49"/>
        <v/>
      </c>
      <c r="BB255" s="59" t="str">
        <f t="shared" si="50"/>
        <v/>
      </c>
      <c r="BC255" s="59" t="str">
        <f t="shared" si="54"/>
        <v/>
      </c>
      <c r="BD255" s="59" t="str">
        <f t="shared" si="55"/>
        <v/>
      </c>
      <c r="BE255" s="34" t="str">
        <f>IF(AZ255="","",IF(AND($H255="",$I255=""),"Y",IF(AND($H255&lt;=#REF!,$I255&gt;=#REF!),"Y",IF(AND($H255&lt;=#REF!,$I255=""),"Y",IF(AND($H255="",$I255&gt;=#REF!),"Y","N")))))</f>
        <v/>
      </c>
      <c r="BF255" s="80" t="str">
        <f t="shared" si="51"/>
        <v/>
      </c>
    </row>
    <row r="256" spans="10:58">
      <c r="J256" s="34" t="str">
        <f t="shared" ca="1" si="52"/>
        <v/>
      </c>
      <c r="L256" s="80" t="str">
        <f t="shared" si="53"/>
        <v/>
      </c>
      <c r="R256" s="65" t="str">
        <f t="shared" si="42"/>
        <v/>
      </c>
      <c r="S256" s="16" t="str">
        <f t="shared" si="43"/>
        <v/>
      </c>
      <c r="X256" s="65" t="str">
        <f t="shared" si="44"/>
        <v/>
      </c>
      <c r="Y256" s="16" t="str">
        <f t="shared" si="45"/>
        <v/>
      </c>
      <c r="AD256" s="65" t="str">
        <f t="shared" si="46"/>
        <v/>
      </c>
      <c r="AE256" s="80" t="str">
        <f t="shared" si="47"/>
        <v/>
      </c>
      <c r="AN256" s="14"/>
      <c r="AO256" s="14"/>
      <c r="AS256" s="14"/>
      <c r="AT256" s="14"/>
      <c r="AX256" s="14"/>
      <c r="AY256" s="114"/>
      <c r="AZ256" s="101" t="str">
        <f t="shared" si="48"/>
        <v/>
      </c>
      <c r="BA256" s="59" t="str">
        <f t="shared" si="49"/>
        <v/>
      </c>
      <c r="BB256" s="59" t="str">
        <f t="shared" si="50"/>
        <v/>
      </c>
      <c r="BC256" s="59" t="str">
        <f t="shared" si="54"/>
        <v/>
      </c>
      <c r="BD256" s="59" t="str">
        <f t="shared" si="55"/>
        <v/>
      </c>
      <c r="BE256" s="34" t="str">
        <f>IF(AZ256="","",IF(AND($H256="",$I256=""),"Y",IF(AND($H256&lt;=#REF!,$I256&gt;=#REF!),"Y",IF(AND($H256&lt;=#REF!,$I256=""),"Y",IF(AND($H256="",$I256&gt;=#REF!),"Y","N")))))</f>
        <v/>
      </c>
      <c r="BF256" s="80" t="str">
        <f t="shared" si="51"/>
        <v/>
      </c>
    </row>
    <row r="257" spans="10:58">
      <c r="J257" s="34" t="str">
        <f t="shared" ca="1" si="52"/>
        <v/>
      </c>
      <c r="L257" s="80" t="str">
        <f t="shared" si="53"/>
        <v/>
      </c>
      <c r="R257" s="65" t="str">
        <f t="shared" si="42"/>
        <v/>
      </c>
      <c r="S257" s="16" t="str">
        <f t="shared" si="43"/>
        <v/>
      </c>
      <c r="X257" s="65" t="str">
        <f t="shared" si="44"/>
        <v/>
      </c>
      <c r="Y257" s="16" t="str">
        <f t="shared" si="45"/>
        <v/>
      </c>
      <c r="AD257" s="65" t="str">
        <f t="shared" si="46"/>
        <v/>
      </c>
      <c r="AE257" s="80" t="str">
        <f t="shared" si="47"/>
        <v/>
      </c>
      <c r="AN257" s="14"/>
      <c r="AO257" s="14"/>
      <c r="AS257" s="14"/>
      <c r="AT257" s="14"/>
      <c r="AX257" s="14"/>
      <c r="AY257" s="114"/>
      <c r="AZ257" s="101" t="str">
        <f t="shared" si="48"/>
        <v/>
      </c>
      <c r="BA257" s="59" t="str">
        <f t="shared" si="49"/>
        <v/>
      </c>
      <c r="BB257" s="59" t="str">
        <f t="shared" si="50"/>
        <v/>
      </c>
      <c r="BC257" s="59" t="str">
        <f t="shared" si="54"/>
        <v/>
      </c>
      <c r="BD257" s="59" t="str">
        <f t="shared" si="55"/>
        <v/>
      </c>
      <c r="BE257" s="34" t="str">
        <f>IF(AZ257="","",IF(AND($H257="",$I257=""),"Y",IF(AND($H257&lt;=#REF!,$I257&gt;=#REF!),"Y",IF(AND($H257&lt;=#REF!,$I257=""),"Y",IF(AND($H257="",$I257&gt;=#REF!),"Y","N")))))</f>
        <v/>
      </c>
      <c r="BF257" s="80" t="str">
        <f t="shared" si="51"/>
        <v/>
      </c>
    </row>
    <row r="258" spans="10:58">
      <c r="J258" s="34" t="str">
        <f t="shared" ca="1" si="52"/>
        <v/>
      </c>
      <c r="L258" s="80" t="str">
        <f t="shared" si="53"/>
        <v/>
      </c>
      <c r="R258" s="65" t="str">
        <f t="shared" si="42"/>
        <v/>
      </c>
      <c r="S258" s="16" t="str">
        <f t="shared" si="43"/>
        <v/>
      </c>
      <c r="X258" s="65" t="str">
        <f t="shared" si="44"/>
        <v/>
      </c>
      <c r="Y258" s="16" t="str">
        <f t="shared" si="45"/>
        <v/>
      </c>
      <c r="AD258" s="65" t="str">
        <f t="shared" si="46"/>
        <v/>
      </c>
      <c r="AE258" s="80" t="str">
        <f t="shared" si="47"/>
        <v/>
      </c>
      <c r="AN258" s="14"/>
      <c r="AO258" s="14"/>
      <c r="AS258" s="14"/>
      <c r="AT258" s="14"/>
      <c r="AX258" s="14"/>
      <c r="AY258" s="114"/>
      <c r="AZ258" s="101" t="str">
        <f t="shared" si="48"/>
        <v/>
      </c>
      <c r="BA258" s="59" t="str">
        <f t="shared" si="49"/>
        <v/>
      </c>
      <c r="BB258" s="59" t="str">
        <f t="shared" si="50"/>
        <v/>
      </c>
      <c r="BC258" s="59" t="str">
        <f t="shared" si="54"/>
        <v/>
      </c>
      <c r="BD258" s="59" t="str">
        <f t="shared" si="55"/>
        <v/>
      </c>
      <c r="BE258" s="34" t="str">
        <f>IF(AZ258="","",IF(AND($H258="",$I258=""),"Y",IF(AND($H258&lt;=#REF!,$I258&gt;=#REF!),"Y",IF(AND($H258&lt;=#REF!,$I258=""),"Y",IF(AND($H258="",$I258&gt;=#REF!),"Y","N")))))</f>
        <v/>
      </c>
      <c r="BF258" s="80" t="str">
        <f t="shared" si="51"/>
        <v/>
      </c>
    </row>
    <row r="259" spans="10:58">
      <c r="J259" s="34" t="str">
        <f t="shared" ca="1" si="52"/>
        <v/>
      </c>
      <c r="L259" s="80" t="str">
        <f t="shared" si="53"/>
        <v/>
      </c>
      <c r="R259" s="65" t="str">
        <f t="shared" ref="R259:R322" si="56">IF(AND(N259="Accepted",Q259=""),"Enter date 1st dose administered",IF(AND(N259="Previously vaccinated at another location",Q259=""),"Enter date 1st dose administered",IF(AND(N259="Refused",O259=""),"Enter reason for refusal",IF(Q259&lt;&gt;"","YES",IF(N259="Refused","NO",IF(AND($M259&lt;&gt;"",N259=""),"Enter Vaccination Status",IF(N259="Unknown","Unknown","")))))))</f>
        <v/>
      </c>
      <c r="S259" s="16" t="str">
        <f t="shared" ref="S259:S322" si="57">IF(Q259="","",IF(M259="Pfizer-BioNTech",Q259+21,IF(M259="Moderna",Q259+28,IF(M259="Janssen/Johnson &amp; Johnson","N/A",""))))</f>
        <v/>
      </c>
      <c r="X259" s="65" t="str">
        <f t="shared" ref="X259:X322" si="58">IF($M259="Janssen/Johnson &amp; Johnson","N/A",IF(AND(T259="Accepted",W259=""),"Enter date 2nd dose administered",IF(AND(T259="Previously vaccinated at another location",W259=""),"Enter date 2nd dose administered",IF(R259="NO","NO",IF(AND(T259="Refused",U259=""),"Enter reason for refusal",IF(W259&lt;&gt;"","YES",IF(T259="Refused","NO",IF(AND(R259="YES",T259=""),"NO",IF(T259="Unknown","Unknown",IF(AND(T259="",R259="Unknown"),"Unknown",""))))))))))</f>
        <v/>
      </c>
      <c r="Y259" s="16" t="str">
        <f t="shared" ref="Y259:Y322" si="59">IF(W259="","",IF(M259="Pfizer-BioNTech",W259+21,IF(M259="Moderna",W259+28,IF(M259="Janssen/Johnson &amp; Johnson","N/A",""))))</f>
        <v/>
      </c>
      <c r="AD259" s="65" t="str">
        <f t="shared" ref="AD259:AD322" si="60">IF($M259="Janssen/Johnson &amp; Johnson","N/A",IF(AND(Z259="Accepted",AC259=""),"Enter date 2nd dose administered",IF(AND(Z259="Previously vaccinated at another location",AC259=""),"Enter date 2nd dose administered",IF(Y259="NO","NO",IF(AND(Z259="Refused",AA259=""),"Enter reason for refusal",IF(AC259&lt;&gt;"","YES",IF(Z259="Refused","NO",IF(AND(Y259="YES",Z259=""),"NO",IF(Z259="Unknown","Unknown",IF(AND(Z259="",Y259="Unknown"),"Unknown",""))))))))))</f>
        <v/>
      </c>
      <c r="AE259" s="80" t="str">
        <f t="shared" ref="AE259:AE322" si="61">IF(AND(M259="Pfizer-BioNTech",W259&lt;&gt;""),W259+150,IF(AND(M259="Moderna",W259&lt;&gt;""),W259+150,IF(AND(M259="Janssen/Johnson &amp; Johnson",Q259&lt;&gt;""),Q259+60,"")))</f>
        <v/>
      </c>
      <c r="AN259" s="14"/>
      <c r="AO259" s="14"/>
      <c r="AS259" s="14"/>
      <c r="AT259" s="14"/>
      <c r="AX259" s="14"/>
      <c r="AY259" s="114"/>
      <c r="AZ259" s="101" t="str">
        <f t="shared" ref="AZ259:AZ322" si="62">IF(OR(X259="YES",X259="Enter date 2nd dose administered"),"YES",IF(AND(M259="Janssen/Johnson &amp; Johnson",R259="YES"),"YES",IF(OR(O259="Medical Contraindication",U259="Medical Contraindication"),"Medical Contraindication",IF(AND(R259="YES",T259=""),"NEEDS 2ND DOSE",IF(AND(R259="Enter date 1st dose administered",T259=""),"NEEDS 2ND DOSE",IF(AND(R259="YES",U259="Offered and Declined"),"Refused 2nd Dose",IF(O259="Religious Exemption","Religious Exemption",IF(OR(R259="NO",R259="Enter reason for refusal"),"NO",IF(OR(R259="Unknown",X259="Unknown"),"Unknown","")))))))))</f>
        <v/>
      </c>
      <c r="BA259" s="59" t="str">
        <f t="shared" ref="BA259:BA322" si="63">IF(AZ259="","",IF(OR(AG259="Accepted",AG259="Previously vaccinated at another location"),"YES",IF(AH259="Medical Contraindication","Medical Contraindication",IF(AG259="Unknown","Unknown",IF(AG259="Refused","NO","NO")))))</f>
        <v/>
      </c>
      <c r="BB259" s="59" t="str">
        <f t="shared" ref="BB259:BB322" si="64">IF(AZ259="","",IF(OR(AL259="Accepted",AL259="Previously vaccinated at another location"),"YES",IF(AM259="Medical Contraindication","Medical Contraindication",IF(AL259="Unknown","Unknown",IF(AL259="Refused","NO","NO")))))</f>
        <v/>
      </c>
      <c r="BC259" s="59" t="str">
        <f t="shared" si="54"/>
        <v/>
      </c>
      <c r="BD259" s="59" t="str">
        <f t="shared" si="55"/>
        <v/>
      </c>
      <c r="BE259" s="34" t="str">
        <f>IF(AZ259="","",IF(AND($H259="",$I259=""),"Y",IF(AND($H259&lt;=#REF!,$I259&gt;=#REF!),"Y",IF(AND($H259&lt;=#REF!,$I259=""),"Y",IF(AND($H259="",$I259&gt;=#REF!),"Y","N")))))</f>
        <v/>
      </c>
      <c r="BF259" s="80" t="str">
        <f t="shared" ref="BF259:BF322" si="65">IF($AZ259="YES",IF($M259="Janssen/Johnson &amp; Johnson",Q259,W259),"")</f>
        <v/>
      </c>
    </row>
    <row r="260" spans="10:58">
      <c r="J260" s="34" t="str">
        <f t="shared" ref="J260:J323" ca="1" si="66">IF(AND(ISBLANK(I260)=FALSE,I260&lt;=TODAY()),"NO",IF(H260&gt;TODAY(),"NO",IF(AND(ISBLANK(I260)=FALSE,I260&gt;TODAY()),"YES",IF(AND(ISBLANK(A260)=FALSE,ISBLANK(I260)=TRUE),"YES",""))))</f>
        <v/>
      </c>
      <c r="L260" s="80" t="str">
        <f t="shared" ref="L260:L323" si="67">IF(I260&gt;0,I260+30,"")</f>
        <v/>
      </c>
      <c r="R260" s="65" t="str">
        <f t="shared" si="56"/>
        <v/>
      </c>
      <c r="S260" s="16" t="str">
        <f t="shared" si="57"/>
        <v/>
      </c>
      <c r="X260" s="65" t="str">
        <f t="shared" si="58"/>
        <v/>
      </c>
      <c r="Y260" s="16" t="str">
        <f t="shared" si="59"/>
        <v/>
      </c>
      <c r="AD260" s="65" t="str">
        <f t="shared" si="60"/>
        <v/>
      </c>
      <c r="AE260" s="80" t="str">
        <f t="shared" si="61"/>
        <v/>
      </c>
      <c r="AN260" s="14"/>
      <c r="AO260" s="14"/>
      <c r="AS260" s="14"/>
      <c r="AT260" s="14"/>
      <c r="AX260" s="14"/>
      <c r="AY260" s="114"/>
      <c r="AZ260" s="101" t="str">
        <f t="shared" si="62"/>
        <v/>
      </c>
      <c r="BA260" s="59" t="str">
        <f t="shared" si="63"/>
        <v/>
      </c>
      <c r="BB260" s="59" t="str">
        <f t="shared" si="64"/>
        <v/>
      </c>
      <c r="BC260" s="59" t="str">
        <f t="shared" ref="BC260:BC323" si="68">IF(AY260="","",IF(OR(AK260="Accepted",AK260="Previously vaccinated at another location"),"YES",IF(AL260="Medical Contraindication","Medical Contraindication",IF(AK260="Unknown","Unknown",IF(AK260="Refused","NO","NO")))))</f>
        <v/>
      </c>
      <c r="BD260" s="59" t="str">
        <f t="shared" ref="BD260:BD323" si="69">IF(AV260="","",IF(OR(AV260="Accepted",AV260="Previously vaccinated at another location"),"YES",IF(AW260="Medical Contraindication","Medical Contraindication",IF(AW260="Unknown","Unknown",IF(AW260="Refused","NO","NO")))))</f>
        <v/>
      </c>
      <c r="BE260" s="34" t="str">
        <f>IF(AZ260="","",IF(AND($H260="",$I260=""),"Y",IF(AND($H260&lt;=#REF!,$I260&gt;=#REF!),"Y",IF(AND($H260&lt;=#REF!,$I260=""),"Y",IF(AND($H260="",$I260&gt;=#REF!),"Y","N")))))</f>
        <v/>
      </c>
      <c r="BF260" s="80" t="str">
        <f t="shared" si="65"/>
        <v/>
      </c>
    </row>
    <row r="261" spans="10:58">
      <c r="J261" s="34" t="str">
        <f t="shared" ca="1" si="66"/>
        <v/>
      </c>
      <c r="L261" s="80" t="str">
        <f t="shared" si="67"/>
        <v/>
      </c>
      <c r="R261" s="65" t="str">
        <f t="shared" si="56"/>
        <v/>
      </c>
      <c r="S261" s="16" t="str">
        <f t="shared" si="57"/>
        <v/>
      </c>
      <c r="X261" s="65" t="str">
        <f t="shared" si="58"/>
        <v/>
      </c>
      <c r="Y261" s="16" t="str">
        <f t="shared" si="59"/>
        <v/>
      </c>
      <c r="AD261" s="65" t="str">
        <f t="shared" si="60"/>
        <v/>
      </c>
      <c r="AE261" s="80" t="str">
        <f t="shared" si="61"/>
        <v/>
      </c>
      <c r="AN261" s="14"/>
      <c r="AO261" s="14"/>
      <c r="AS261" s="14"/>
      <c r="AT261" s="14"/>
      <c r="AX261" s="14"/>
      <c r="AY261" s="114"/>
      <c r="AZ261" s="101" t="str">
        <f t="shared" si="62"/>
        <v/>
      </c>
      <c r="BA261" s="59" t="str">
        <f t="shared" si="63"/>
        <v/>
      </c>
      <c r="BB261" s="59" t="str">
        <f t="shared" si="64"/>
        <v/>
      </c>
      <c r="BC261" s="59" t="str">
        <f t="shared" si="68"/>
        <v/>
      </c>
      <c r="BD261" s="59" t="str">
        <f t="shared" si="69"/>
        <v/>
      </c>
      <c r="BE261" s="34" t="str">
        <f>IF(AZ261="","",IF(AND($H261="",$I261=""),"Y",IF(AND($H261&lt;=#REF!,$I261&gt;=#REF!),"Y",IF(AND($H261&lt;=#REF!,$I261=""),"Y",IF(AND($H261="",$I261&gt;=#REF!),"Y","N")))))</f>
        <v/>
      </c>
      <c r="BF261" s="80" t="str">
        <f t="shared" si="65"/>
        <v/>
      </c>
    </row>
    <row r="262" spans="10:58">
      <c r="J262" s="34" t="str">
        <f t="shared" ca="1" si="66"/>
        <v/>
      </c>
      <c r="L262" s="80" t="str">
        <f t="shared" si="67"/>
        <v/>
      </c>
      <c r="R262" s="65" t="str">
        <f t="shared" si="56"/>
        <v/>
      </c>
      <c r="S262" s="16" t="str">
        <f t="shared" si="57"/>
        <v/>
      </c>
      <c r="X262" s="65" t="str">
        <f t="shared" si="58"/>
        <v/>
      </c>
      <c r="Y262" s="16" t="str">
        <f t="shared" si="59"/>
        <v/>
      </c>
      <c r="AD262" s="65" t="str">
        <f t="shared" si="60"/>
        <v/>
      </c>
      <c r="AE262" s="80" t="str">
        <f t="shared" si="61"/>
        <v/>
      </c>
      <c r="AN262" s="14"/>
      <c r="AO262" s="14"/>
      <c r="AS262" s="14"/>
      <c r="AT262" s="14"/>
      <c r="AX262" s="14"/>
      <c r="AY262" s="114"/>
      <c r="AZ262" s="101" t="str">
        <f t="shared" si="62"/>
        <v/>
      </c>
      <c r="BA262" s="59" t="str">
        <f t="shared" si="63"/>
        <v/>
      </c>
      <c r="BB262" s="59" t="str">
        <f t="shared" si="64"/>
        <v/>
      </c>
      <c r="BC262" s="59" t="str">
        <f t="shared" si="68"/>
        <v/>
      </c>
      <c r="BD262" s="59" t="str">
        <f t="shared" si="69"/>
        <v/>
      </c>
      <c r="BE262" s="34" t="str">
        <f>IF(AZ262="","",IF(AND($H262="",$I262=""),"Y",IF(AND($H262&lt;=#REF!,$I262&gt;=#REF!),"Y",IF(AND($H262&lt;=#REF!,$I262=""),"Y",IF(AND($H262="",$I262&gt;=#REF!),"Y","N")))))</f>
        <v/>
      </c>
      <c r="BF262" s="80" t="str">
        <f t="shared" si="65"/>
        <v/>
      </c>
    </row>
    <row r="263" spans="10:58">
      <c r="J263" s="34" t="str">
        <f t="shared" ca="1" si="66"/>
        <v/>
      </c>
      <c r="L263" s="80" t="str">
        <f t="shared" si="67"/>
        <v/>
      </c>
      <c r="R263" s="65" t="str">
        <f t="shared" si="56"/>
        <v/>
      </c>
      <c r="S263" s="16" t="str">
        <f t="shared" si="57"/>
        <v/>
      </c>
      <c r="X263" s="65" t="str">
        <f t="shared" si="58"/>
        <v/>
      </c>
      <c r="Y263" s="16" t="str">
        <f t="shared" si="59"/>
        <v/>
      </c>
      <c r="AD263" s="65" t="str">
        <f t="shared" si="60"/>
        <v/>
      </c>
      <c r="AE263" s="80" t="str">
        <f t="shared" si="61"/>
        <v/>
      </c>
      <c r="AN263" s="14"/>
      <c r="AO263" s="14"/>
      <c r="AS263" s="14"/>
      <c r="AT263" s="14"/>
      <c r="AX263" s="14"/>
      <c r="AY263" s="114"/>
      <c r="AZ263" s="101" t="str">
        <f t="shared" si="62"/>
        <v/>
      </c>
      <c r="BA263" s="59" t="str">
        <f t="shared" si="63"/>
        <v/>
      </c>
      <c r="BB263" s="59" t="str">
        <f t="shared" si="64"/>
        <v/>
      </c>
      <c r="BC263" s="59" t="str">
        <f t="shared" si="68"/>
        <v/>
      </c>
      <c r="BD263" s="59" t="str">
        <f t="shared" si="69"/>
        <v/>
      </c>
      <c r="BE263" s="34" t="str">
        <f>IF(AZ263="","",IF(AND($H263="",$I263=""),"Y",IF(AND($H263&lt;=#REF!,$I263&gt;=#REF!),"Y",IF(AND($H263&lt;=#REF!,$I263=""),"Y",IF(AND($H263="",$I263&gt;=#REF!),"Y","N")))))</f>
        <v/>
      </c>
      <c r="BF263" s="80" t="str">
        <f t="shared" si="65"/>
        <v/>
      </c>
    </row>
    <row r="264" spans="10:58">
      <c r="J264" s="34" t="str">
        <f t="shared" ca="1" si="66"/>
        <v/>
      </c>
      <c r="L264" s="80" t="str">
        <f t="shared" si="67"/>
        <v/>
      </c>
      <c r="R264" s="65" t="str">
        <f t="shared" si="56"/>
        <v/>
      </c>
      <c r="S264" s="16" t="str">
        <f t="shared" si="57"/>
        <v/>
      </c>
      <c r="X264" s="65" t="str">
        <f t="shared" si="58"/>
        <v/>
      </c>
      <c r="Y264" s="16" t="str">
        <f t="shared" si="59"/>
        <v/>
      </c>
      <c r="AD264" s="65" t="str">
        <f t="shared" si="60"/>
        <v/>
      </c>
      <c r="AE264" s="80" t="str">
        <f t="shared" si="61"/>
        <v/>
      </c>
      <c r="AN264" s="14"/>
      <c r="AO264" s="14"/>
      <c r="AS264" s="14"/>
      <c r="AT264" s="14"/>
      <c r="AX264" s="14"/>
      <c r="AY264" s="114"/>
      <c r="AZ264" s="101" t="str">
        <f t="shared" si="62"/>
        <v/>
      </c>
      <c r="BA264" s="59" t="str">
        <f t="shared" si="63"/>
        <v/>
      </c>
      <c r="BB264" s="59" t="str">
        <f t="shared" si="64"/>
        <v/>
      </c>
      <c r="BC264" s="59" t="str">
        <f t="shared" si="68"/>
        <v/>
      </c>
      <c r="BD264" s="59" t="str">
        <f t="shared" si="69"/>
        <v/>
      </c>
      <c r="BE264" s="34" t="str">
        <f>IF(AZ264="","",IF(AND($H264="",$I264=""),"Y",IF(AND($H264&lt;=#REF!,$I264&gt;=#REF!),"Y",IF(AND($H264&lt;=#REF!,$I264=""),"Y",IF(AND($H264="",$I264&gt;=#REF!),"Y","N")))))</f>
        <v/>
      </c>
      <c r="BF264" s="80" t="str">
        <f t="shared" si="65"/>
        <v/>
      </c>
    </row>
    <row r="265" spans="10:58">
      <c r="J265" s="34" t="str">
        <f t="shared" ca="1" si="66"/>
        <v/>
      </c>
      <c r="L265" s="80" t="str">
        <f t="shared" si="67"/>
        <v/>
      </c>
      <c r="R265" s="65" t="str">
        <f t="shared" si="56"/>
        <v/>
      </c>
      <c r="S265" s="16" t="str">
        <f t="shared" si="57"/>
        <v/>
      </c>
      <c r="X265" s="65" t="str">
        <f t="shared" si="58"/>
        <v/>
      </c>
      <c r="Y265" s="16" t="str">
        <f t="shared" si="59"/>
        <v/>
      </c>
      <c r="AD265" s="65" t="str">
        <f t="shared" si="60"/>
        <v/>
      </c>
      <c r="AE265" s="80" t="str">
        <f t="shared" si="61"/>
        <v/>
      </c>
      <c r="AN265" s="14"/>
      <c r="AO265" s="14"/>
      <c r="AS265" s="14"/>
      <c r="AT265" s="14"/>
      <c r="AX265" s="14"/>
      <c r="AY265" s="114"/>
      <c r="AZ265" s="101" t="str">
        <f t="shared" si="62"/>
        <v/>
      </c>
      <c r="BA265" s="59" t="str">
        <f t="shared" si="63"/>
        <v/>
      </c>
      <c r="BB265" s="59" t="str">
        <f t="shared" si="64"/>
        <v/>
      </c>
      <c r="BC265" s="59" t="str">
        <f t="shared" si="68"/>
        <v/>
      </c>
      <c r="BD265" s="59" t="str">
        <f t="shared" si="69"/>
        <v/>
      </c>
      <c r="BE265" s="34" t="str">
        <f>IF(AZ265="","",IF(AND($H265="",$I265=""),"Y",IF(AND($H265&lt;=#REF!,$I265&gt;=#REF!),"Y",IF(AND($H265&lt;=#REF!,$I265=""),"Y",IF(AND($H265="",$I265&gt;=#REF!),"Y","N")))))</f>
        <v/>
      </c>
      <c r="BF265" s="80" t="str">
        <f t="shared" si="65"/>
        <v/>
      </c>
    </row>
    <row r="266" spans="10:58">
      <c r="J266" s="34" t="str">
        <f t="shared" ca="1" si="66"/>
        <v/>
      </c>
      <c r="L266" s="80" t="str">
        <f t="shared" si="67"/>
        <v/>
      </c>
      <c r="R266" s="65" t="str">
        <f t="shared" si="56"/>
        <v/>
      </c>
      <c r="S266" s="16" t="str">
        <f t="shared" si="57"/>
        <v/>
      </c>
      <c r="X266" s="65" t="str">
        <f t="shared" si="58"/>
        <v/>
      </c>
      <c r="Y266" s="16" t="str">
        <f t="shared" si="59"/>
        <v/>
      </c>
      <c r="AD266" s="65" t="str">
        <f t="shared" si="60"/>
        <v/>
      </c>
      <c r="AE266" s="80" t="str">
        <f t="shared" si="61"/>
        <v/>
      </c>
      <c r="AN266" s="14"/>
      <c r="AO266" s="14"/>
      <c r="AS266" s="14"/>
      <c r="AT266" s="14"/>
      <c r="AX266" s="14"/>
      <c r="AY266" s="114"/>
      <c r="AZ266" s="101" t="str">
        <f t="shared" si="62"/>
        <v/>
      </c>
      <c r="BA266" s="59" t="str">
        <f t="shared" si="63"/>
        <v/>
      </c>
      <c r="BB266" s="59" t="str">
        <f t="shared" si="64"/>
        <v/>
      </c>
      <c r="BC266" s="59" t="str">
        <f t="shared" si="68"/>
        <v/>
      </c>
      <c r="BD266" s="59" t="str">
        <f t="shared" si="69"/>
        <v/>
      </c>
      <c r="BE266" s="34" t="str">
        <f>IF(AZ266="","",IF(AND($H266="",$I266=""),"Y",IF(AND($H266&lt;=#REF!,$I266&gt;=#REF!),"Y",IF(AND($H266&lt;=#REF!,$I266=""),"Y",IF(AND($H266="",$I266&gt;=#REF!),"Y","N")))))</f>
        <v/>
      </c>
      <c r="BF266" s="80" t="str">
        <f t="shared" si="65"/>
        <v/>
      </c>
    </row>
    <row r="267" spans="10:58">
      <c r="J267" s="34" t="str">
        <f t="shared" ca="1" si="66"/>
        <v/>
      </c>
      <c r="L267" s="80" t="str">
        <f t="shared" si="67"/>
        <v/>
      </c>
      <c r="R267" s="65" t="str">
        <f t="shared" si="56"/>
        <v/>
      </c>
      <c r="S267" s="16" t="str">
        <f t="shared" si="57"/>
        <v/>
      </c>
      <c r="X267" s="65" t="str">
        <f t="shared" si="58"/>
        <v/>
      </c>
      <c r="Y267" s="16" t="str">
        <f t="shared" si="59"/>
        <v/>
      </c>
      <c r="AD267" s="65" t="str">
        <f t="shared" si="60"/>
        <v/>
      </c>
      <c r="AE267" s="80" t="str">
        <f t="shared" si="61"/>
        <v/>
      </c>
      <c r="AN267" s="14"/>
      <c r="AO267" s="14"/>
      <c r="AS267" s="14"/>
      <c r="AT267" s="14"/>
      <c r="AX267" s="14"/>
      <c r="AY267" s="114"/>
      <c r="AZ267" s="101" t="str">
        <f t="shared" si="62"/>
        <v/>
      </c>
      <c r="BA267" s="59" t="str">
        <f t="shared" si="63"/>
        <v/>
      </c>
      <c r="BB267" s="59" t="str">
        <f t="shared" si="64"/>
        <v/>
      </c>
      <c r="BC267" s="59" t="str">
        <f t="shared" si="68"/>
        <v/>
      </c>
      <c r="BD267" s="59" t="str">
        <f t="shared" si="69"/>
        <v/>
      </c>
      <c r="BE267" s="34" t="str">
        <f>IF(AZ267="","",IF(AND($H267="",$I267=""),"Y",IF(AND($H267&lt;=#REF!,$I267&gt;=#REF!),"Y",IF(AND($H267&lt;=#REF!,$I267=""),"Y",IF(AND($H267="",$I267&gt;=#REF!),"Y","N")))))</f>
        <v/>
      </c>
      <c r="BF267" s="80" t="str">
        <f t="shared" si="65"/>
        <v/>
      </c>
    </row>
    <row r="268" spans="10:58">
      <c r="J268" s="34" t="str">
        <f t="shared" ca="1" si="66"/>
        <v/>
      </c>
      <c r="L268" s="80" t="str">
        <f t="shared" si="67"/>
        <v/>
      </c>
      <c r="R268" s="65" t="str">
        <f t="shared" si="56"/>
        <v/>
      </c>
      <c r="S268" s="16" t="str">
        <f t="shared" si="57"/>
        <v/>
      </c>
      <c r="X268" s="65" t="str">
        <f t="shared" si="58"/>
        <v/>
      </c>
      <c r="Y268" s="16" t="str">
        <f t="shared" si="59"/>
        <v/>
      </c>
      <c r="AD268" s="65" t="str">
        <f t="shared" si="60"/>
        <v/>
      </c>
      <c r="AE268" s="80" t="str">
        <f t="shared" si="61"/>
        <v/>
      </c>
      <c r="AN268" s="14"/>
      <c r="AO268" s="14"/>
      <c r="AS268" s="14"/>
      <c r="AT268" s="14"/>
      <c r="AX268" s="14"/>
      <c r="AY268" s="114"/>
      <c r="AZ268" s="101" t="str">
        <f t="shared" si="62"/>
        <v/>
      </c>
      <c r="BA268" s="59" t="str">
        <f t="shared" si="63"/>
        <v/>
      </c>
      <c r="BB268" s="59" t="str">
        <f t="shared" si="64"/>
        <v/>
      </c>
      <c r="BC268" s="59" t="str">
        <f t="shared" si="68"/>
        <v/>
      </c>
      <c r="BD268" s="59" t="str">
        <f t="shared" si="69"/>
        <v/>
      </c>
      <c r="BE268" s="34" t="str">
        <f>IF(AZ268="","",IF(AND($H268="",$I268=""),"Y",IF(AND($H268&lt;=#REF!,$I268&gt;=#REF!),"Y",IF(AND($H268&lt;=#REF!,$I268=""),"Y",IF(AND($H268="",$I268&gt;=#REF!),"Y","N")))))</f>
        <v/>
      </c>
      <c r="BF268" s="80" t="str">
        <f t="shared" si="65"/>
        <v/>
      </c>
    </row>
    <row r="269" spans="10:58">
      <c r="J269" s="34" t="str">
        <f t="shared" ca="1" si="66"/>
        <v/>
      </c>
      <c r="L269" s="80" t="str">
        <f t="shared" si="67"/>
        <v/>
      </c>
      <c r="R269" s="65" t="str">
        <f t="shared" si="56"/>
        <v/>
      </c>
      <c r="S269" s="16" t="str">
        <f t="shared" si="57"/>
        <v/>
      </c>
      <c r="X269" s="65" t="str">
        <f t="shared" si="58"/>
        <v/>
      </c>
      <c r="Y269" s="16" t="str">
        <f t="shared" si="59"/>
        <v/>
      </c>
      <c r="AD269" s="65" t="str">
        <f t="shared" si="60"/>
        <v/>
      </c>
      <c r="AE269" s="80" t="str">
        <f t="shared" si="61"/>
        <v/>
      </c>
      <c r="AN269" s="14"/>
      <c r="AO269" s="14"/>
      <c r="AS269" s="14"/>
      <c r="AT269" s="14"/>
      <c r="AX269" s="14"/>
      <c r="AY269" s="114"/>
      <c r="AZ269" s="101" t="str">
        <f t="shared" si="62"/>
        <v/>
      </c>
      <c r="BA269" s="59" t="str">
        <f t="shared" si="63"/>
        <v/>
      </c>
      <c r="BB269" s="59" t="str">
        <f t="shared" si="64"/>
        <v/>
      </c>
      <c r="BC269" s="59" t="str">
        <f t="shared" si="68"/>
        <v/>
      </c>
      <c r="BD269" s="59" t="str">
        <f t="shared" si="69"/>
        <v/>
      </c>
      <c r="BE269" s="34" t="str">
        <f>IF(AZ269="","",IF(AND($H269="",$I269=""),"Y",IF(AND($H269&lt;=#REF!,$I269&gt;=#REF!),"Y",IF(AND($H269&lt;=#REF!,$I269=""),"Y",IF(AND($H269="",$I269&gt;=#REF!),"Y","N")))))</f>
        <v/>
      </c>
      <c r="BF269" s="80" t="str">
        <f t="shared" si="65"/>
        <v/>
      </c>
    </row>
    <row r="270" spans="10:58">
      <c r="J270" s="34" t="str">
        <f t="shared" ca="1" si="66"/>
        <v/>
      </c>
      <c r="L270" s="80" t="str">
        <f t="shared" si="67"/>
        <v/>
      </c>
      <c r="R270" s="65" t="str">
        <f t="shared" si="56"/>
        <v/>
      </c>
      <c r="S270" s="16" t="str">
        <f t="shared" si="57"/>
        <v/>
      </c>
      <c r="X270" s="65" t="str">
        <f t="shared" si="58"/>
        <v/>
      </c>
      <c r="Y270" s="16" t="str">
        <f t="shared" si="59"/>
        <v/>
      </c>
      <c r="AD270" s="65" t="str">
        <f t="shared" si="60"/>
        <v/>
      </c>
      <c r="AE270" s="80" t="str">
        <f t="shared" si="61"/>
        <v/>
      </c>
      <c r="AN270" s="14"/>
      <c r="AO270" s="14"/>
      <c r="AS270" s="14"/>
      <c r="AT270" s="14"/>
      <c r="AX270" s="14"/>
      <c r="AY270" s="114"/>
      <c r="AZ270" s="101" t="str">
        <f t="shared" si="62"/>
        <v/>
      </c>
      <c r="BA270" s="59" t="str">
        <f t="shared" si="63"/>
        <v/>
      </c>
      <c r="BB270" s="59" t="str">
        <f t="shared" si="64"/>
        <v/>
      </c>
      <c r="BC270" s="59" t="str">
        <f t="shared" si="68"/>
        <v/>
      </c>
      <c r="BD270" s="59" t="str">
        <f t="shared" si="69"/>
        <v/>
      </c>
      <c r="BE270" s="34" t="str">
        <f>IF(AZ270="","",IF(AND($H270="",$I270=""),"Y",IF(AND($H270&lt;=#REF!,$I270&gt;=#REF!),"Y",IF(AND($H270&lt;=#REF!,$I270=""),"Y",IF(AND($H270="",$I270&gt;=#REF!),"Y","N")))))</f>
        <v/>
      </c>
      <c r="BF270" s="80" t="str">
        <f t="shared" si="65"/>
        <v/>
      </c>
    </row>
    <row r="271" spans="10:58">
      <c r="J271" s="34" t="str">
        <f t="shared" ca="1" si="66"/>
        <v/>
      </c>
      <c r="L271" s="80" t="str">
        <f t="shared" si="67"/>
        <v/>
      </c>
      <c r="R271" s="65" t="str">
        <f t="shared" si="56"/>
        <v/>
      </c>
      <c r="S271" s="16" t="str">
        <f t="shared" si="57"/>
        <v/>
      </c>
      <c r="X271" s="65" t="str">
        <f t="shared" si="58"/>
        <v/>
      </c>
      <c r="Y271" s="16" t="str">
        <f t="shared" si="59"/>
        <v/>
      </c>
      <c r="AD271" s="65" t="str">
        <f t="shared" si="60"/>
        <v/>
      </c>
      <c r="AE271" s="80" t="str">
        <f t="shared" si="61"/>
        <v/>
      </c>
      <c r="AN271" s="14"/>
      <c r="AO271" s="14"/>
      <c r="AS271" s="14"/>
      <c r="AT271" s="14"/>
      <c r="AX271" s="14"/>
      <c r="AY271" s="114"/>
      <c r="AZ271" s="101" t="str">
        <f t="shared" si="62"/>
        <v/>
      </c>
      <c r="BA271" s="59" t="str">
        <f t="shared" si="63"/>
        <v/>
      </c>
      <c r="BB271" s="59" t="str">
        <f t="shared" si="64"/>
        <v/>
      </c>
      <c r="BC271" s="59" t="str">
        <f t="shared" si="68"/>
        <v/>
      </c>
      <c r="BD271" s="59" t="str">
        <f t="shared" si="69"/>
        <v/>
      </c>
      <c r="BE271" s="34" t="str">
        <f>IF(AZ271="","",IF(AND($H271="",$I271=""),"Y",IF(AND($H271&lt;=#REF!,$I271&gt;=#REF!),"Y",IF(AND($H271&lt;=#REF!,$I271=""),"Y",IF(AND($H271="",$I271&gt;=#REF!),"Y","N")))))</f>
        <v/>
      </c>
      <c r="BF271" s="80" t="str">
        <f t="shared" si="65"/>
        <v/>
      </c>
    </row>
    <row r="272" spans="10:58">
      <c r="J272" s="34" t="str">
        <f t="shared" ca="1" si="66"/>
        <v/>
      </c>
      <c r="L272" s="80" t="str">
        <f t="shared" si="67"/>
        <v/>
      </c>
      <c r="R272" s="65" t="str">
        <f t="shared" si="56"/>
        <v/>
      </c>
      <c r="S272" s="16" t="str">
        <f t="shared" si="57"/>
        <v/>
      </c>
      <c r="X272" s="65" t="str">
        <f t="shared" si="58"/>
        <v/>
      </c>
      <c r="Y272" s="16" t="str">
        <f t="shared" si="59"/>
        <v/>
      </c>
      <c r="AD272" s="65" t="str">
        <f t="shared" si="60"/>
        <v/>
      </c>
      <c r="AE272" s="80" t="str">
        <f t="shared" si="61"/>
        <v/>
      </c>
      <c r="AN272" s="14"/>
      <c r="AO272" s="14"/>
      <c r="AS272" s="14"/>
      <c r="AT272" s="14"/>
      <c r="AX272" s="14"/>
      <c r="AY272" s="114"/>
      <c r="AZ272" s="101" t="str">
        <f t="shared" si="62"/>
        <v/>
      </c>
      <c r="BA272" s="59" t="str">
        <f t="shared" si="63"/>
        <v/>
      </c>
      <c r="BB272" s="59" t="str">
        <f t="shared" si="64"/>
        <v/>
      </c>
      <c r="BC272" s="59" t="str">
        <f t="shared" si="68"/>
        <v/>
      </c>
      <c r="BD272" s="59" t="str">
        <f t="shared" si="69"/>
        <v/>
      </c>
      <c r="BE272" s="34" t="str">
        <f>IF(AZ272="","",IF(AND($H272="",$I272=""),"Y",IF(AND($H272&lt;=#REF!,$I272&gt;=#REF!),"Y",IF(AND($H272&lt;=#REF!,$I272=""),"Y",IF(AND($H272="",$I272&gt;=#REF!),"Y","N")))))</f>
        <v/>
      </c>
      <c r="BF272" s="80" t="str">
        <f t="shared" si="65"/>
        <v/>
      </c>
    </row>
    <row r="273" spans="10:58">
      <c r="J273" s="34" t="str">
        <f t="shared" ca="1" si="66"/>
        <v/>
      </c>
      <c r="L273" s="80" t="str">
        <f t="shared" si="67"/>
        <v/>
      </c>
      <c r="R273" s="65" t="str">
        <f t="shared" si="56"/>
        <v/>
      </c>
      <c r="S273" s="16" t="str">
        <f t="shared" si="57"/>
        <v/>
      </c>
      <c r="X273" s="65" t="str">
        <f t="shared" si="58"/>
        <v/>
      </c>
      <c r="Y273" s="16" t="str">
        <f t="shared" si="59"/>
        <v/>
      </c>
      <c r="AD273" s="65" t="str">
        <f t="shared" si="60"/>
        <v/>
      </c>
      <c r="AE273" s="80" t="str">
        <f t="shared" si="61"/>
        <v/>
      </c>
      <c r="AN273" s="14"/>
      <c r="AO273" s="14"/>
      <c r="AS273" s="14"/>
      <c r="AT273" s="14"/>
      <c r="AX273" s="14"/>
      <c r="AY273" s="114"/>
      <c r="AZ273" s="101" t="str">
        <f t="shared" si="62"/>
        <v/>
      </c>
      <c r="BA273" s="59" t="str">
        <f t="shared" si="63"/>
        <v/>
      </c>
      <c r="BB273" s="59" t="str">
        <f t="shared" si="64"/>
        <v/>
      </c>
      <c r="BC273" s="59" t="str">
        <f t="shared" si="68"/>
        <v/>
      </c>
      <c r="BD273" s="59" t="str">
        <f t="shared" si="69"/>
        <v/>
      </c>
      <c r="BE273" s="34" t="str">
        <f>IF(AZ273="","",IF(AND($H273="",$I273=""),"Y",IF(AND($H273&lt;=#REF!,$I273&gt;=#REF!),"Y",IF(AND($H273&lt;=#REF!,$I273=""),"Y",IF(AND($H273="",$I273&gt;=#REF!),"Y","N")))))</f>
        <v/>
      </c>
      <c r="BF273" s="80" t="str">
        <f t="shared" si="65"/>
        <v/>
      </c>
    </row>
    <row r="274" spans="10:58">
      <c r="J274" s="34" t="str">
        <f t="shared" ca="1" si="66"/>
        <v/>
      </c>
      <c r="L274" s="80" t="str">
        <f t="shared" si="67"/>
        <v/>
      </c>
      <c r="R274" s="65" t="str">
        <f t="shared" si="56"/>
        <v/>
      </c>
      <c r="S274" s="16" t="str">
        <f t="shared" si="57"/>
        <v/>
      </c>
      <c r="X274" s="65" t="str">
        <f t="shared" si="58"/>
        <v/>
      </c>
      <c r="Y274" s="16" t="str">
        <f t="shared" si="59"/>
        <v/>
      </c>
      <c r="AD274" s="65" t="str">
        <f t="shared" si="60"/>
        <v/>
      </c>
      <c r="AE274" s="80" t="str">
        <f t="shared" si="61"/>
        <v/>
      </c>
      <c r="AN274" s="14"/>
      <c r="AO274" s="14"/>
      <c r="AS274" s="14"/>
      <c r="AT274" s="14"/>
      <c r="AX274" s="14"/>
      <c r="AY274" s="114"/>
      <c r="AZ274" s="101" t="str">
        <f t="shared" si="62"/>
        <v/>
      </c>
      <c r="BA274" s="59" t="str">
        <f t="shared" si="63"/>
        <v/>
      </c>
      <c r="BB274" s="59" t="str">
        <f t="shared" si="64"/>
        <v/>
      </c>
      <c r="BC274" s="59" t="str">
        <f t="shared" si="68"/>
        <v/>
      </c>
      <c r="BD274" s="59" t="str">
        <f t="shared" si="69"/>
        <v/>
      </c>
      <c r="BE274" s="34" t="str">
        <f>IF(AZ274="","",IF(AND($H274="",$I274=""),"Y",IF(AND($H274&lt;=#REF!,$I274&gt;=#REF!),"Y",IF(AND($H274&lt;=#REF!,$I274=""),"Y",IF(AND($H274="",$I274&gt;=#REF!),"Y","N")))))</f>
        <v/>
      </c>
      <c r="BF274" s="80" t="str">
        <f t="shared" si="65"/>
        <v/>
      </c>
    </row>
    <row r="275" spans="10:58">
      <c r="J275" s="34" t="str">
        <f t="shared" ca="1" si="66"/>
        <v/>
      </c>
      <c r="L275" s="80" t="str">
        <f t="shared" si="67"/>
        <v/>
      </c>
      <c r="R275" s="65" t="str">
        <f t="shared" si="56"/>
        <v/>
      </c>
      <c r="S275" s="16" t="str">
        <f t="shared" si="57"/>
        <v/>
      </c>
      <c r="X275" s="65" t="str">
        <f t="shared" si="58"/>
        <v/>
      </c>
      <c r="Y275" s="16" t="str">
        <f t="shared" si="59"/>
        <v/>
      </c>
      <c r="AD275" s="65" t="str">
        <f t="shared" si="60"/>
        <v/>
      </c>
      <c r="AE275" s="80" t="str">
        <f t="shared" si="61"/>
        <v/>
      </c>
      <c r="AN275" s="14"/>
      <c r="AO275" s="14"/>
      <c r="AS275" s="14"/>
      <c r="AT275" s="14"/>
      <c r="AX275" s="14"/>
      <c r="AY275" s="114"/>
      <c r="AZ275" s="101" t="str">
        <f t="shared" si="62"/>
        <v/>
      </c>
      <c r="BA275" s="59" t="str">
        <f t="shared" si="63"/>
        <v/>
      </c>
      <c r="BB275" s="59" t="str">
        <f t="shared" si="64"/>
        <v/>
      </c>
      <c r="BC275" s="59" t="str">
        <f t="shared" si="68"/>
        <v/>
      </c>
      <c r="BD275" s="59" t="str">
        <f t="shared" si="69"/>
        <v/>
      </c>
      <c r="BE275" s="34" t="str">
        <f>IF(AZ275="","",IF(AND($H275="",$I275=""),"Y",IF(AND($H275&lt;=#REF!,$I275&gt;=#REF!),"Y",IF(AND($H275&lt;=#REF!,$I275=""),"Y",IF(AND($H275="",$I275&gt;=#REF!),"Y","N")))))</f>
        <v/>
      </c>
      <c r="BF275" s="80" t="str">
        <f t="shared" si="65"/>
        <v/>
      </c>
    </row>
    <row r="276" spans="10:58">
      <c r="J276" s="34" t="str">
        <f t="shared" ca="1" si="66"/>
        <v/>
      </c>
      <c r="L276" s="80" t="str">
        <f t="shared" si="67"/>
        <v/>
      </c>
      <c r="R276" s="65" t="str">
        <f t="shared" si="56"/>
        <v/>
      </c>
      <c r="S276" s="16" t="str">
        <f t="shared" si="57"/>
        <v/>
      </c>
      <c r="X276" s="65" t="str">
        <f t="shared" si="58"/>
        <v/>
      </c>
      <c r="Y276" s="16" t="str">
        <f t="shared" si="59"/>
        <v/>
      </c>
      <c r="AD276" s="65" t="str">
        <f t="shared" si="60"/>
        <v/>
      </c>
      <c r="AE276" s="80" t="str">
        <f t="shared" si="61"/>
        <v/>
      </c>
      <c r="AN276" s="14"/>
      <c r="AO276" s="14"/>
      <c r="AS276" s="14"/>
      <c r="AT276" s="14"/>
      <c r="AX276" s="14"/>
      <c r="AY276" s="114"/>
      <c r="AZ276" s="101" t="str">
        <f t="shared" si="62"/>
        <v/>
      </c>
      <c r="BA276" s="59" t="str">
        <f t="shared" si="63"/>
        <v/>
      </c>
      <c r="BB276" s="59" t="str">
        <f t="shared" si="64"/>
        <v/>
      </c>
      <c r="BC276" s="59" t="str">
        <f t="shared" si="68"/>
        <v/>
      </c>
      <c r="BD276" s="59" t="str">
        <f t="shared" si="69"/>
        <v/>
      </c>
      <c r="BE276" s="34" t="str">
        <f>IF(AZ276="","",IF(AND($H276="",$I276=""),"Y",IF(AND($H276&lt;=#REF!,$I276&gt;=#REF!),"Y",IF(AND($H276&lt;=#REF!,$I276=""),"Y",IF(AND($H276="",$I276&gt;=#REF!),"Y","N")))))</f>
        <v/>
      </c>
      <c r="BF276" s="80" t="str">
        <f t="shared" si="65"/>
        <v/>
      </c>
    </row>
    <row r="277" spans="10:58">
      <c r="J277" s="34" t="str">
        <f t="shared" ca="1" si="66"/>
        <v/>
      </c>
      <c r="L277" s="80" t="str">
        <f t="shared" si="67"/>
        <v/>
      </c>
      <c r="R277" s="65" t="str">
        <f t="shared" si="56"/>
        <v/>
      </c>
      <c r="S277" s="16" t="str">
        <f t="shared" si="57"/>
        <v/>
      </c>
      <c r="X277" s="65" t="str">
        <f t="shared" si="58"/>
        <v/>
      </c>
      <c r="Y277" s="16" t="str">
        <f t="shared" si="59"/>
        <v/>
      </c>
      <c r="AD277" s="65" t="str">
        <f t="shared" si="60"/>
        <v/>
      </c>
      <c r="AE277" s="80" t="str">
        <f t="shared" si="61"/>
        <v/>
      </c>
      <c r="AN277" s="14"/>
      <c r="AO277" s="14"/>
      <c r="AS277" s="14"/>
      <c r="AT277" s="14"/>
      <c r="AX277" s="14"/>
      <c r="AY277" s="114"/>
      <c r="AZ277" s="101" t="str">
        <f t="shared" si="62"/>
        <v/>
      </c>
      <c r="BA277" s="59" t="str">
        <f t="shared" si="63"/>
        <v/>
      </c>
      <c r="BB277" s="59" t="str">
        <f t="shared" si="64"/>
        <v/>
      </c>
      <c r="BC277" s="59" t="str">
        <f t="shared" si="68"/>
        <v/>
      </c>
      <c r="BD277" s="59" t="str">
        <f t="shared" si="69"/>
        <v/>
      </c>
      <c r="BE277" s="34" t="str">
        <f>IF(AZ277="","",IF(AND($H277="",$I277=""),"Y",IF(AND($H277&lt;=#REF!,$I277&gt;=#REF!),"Y",IF(AND($H277&lt;=#REF!,$I277=""),"Y",IF(AND($H277="",$I277&gt;=#REF!),"Y","N")))))</f>
        <v/>
      </c>
      <c r="BF277" s="80" t="str">
        <f t="shared" si="65"/>
        <v/>
      </c>
    </row>
    <row r="278" spans="10:58">
      <c r="J278" s="34" t="str">
        <f t="shared" ca="1" si="66"/>
        <v/>
      </c>
      <c r="L278" s="80" t="str">
        <f t="shared" si="67"/>
        <v/>
      </c>
      <c r="R278" s="65" t="str">
        <f t="shared" si="56"/>
        <v/>
      </c>
      <c r="S278" s="16" t="str">
        <f t="shared" si="57"/>
        <v/>
      </c>
      <c r="X278" s="65" t="str">
        <f t="shared" si="58"/>
        <v/>
      </c>
      <c r="Y278" s="16" t="str">
        <f t="shared" si="59"/>
        <v/>
      </c>
      <c r="AD278" s="65" t="str">
        <f t="shared" si="60"/>
        <v/>
      </c>
      <c r="AE278" s="80" t="str">
        <f t="shared" si="61"/>
        <v/>
      </c>
      <c r="AN278" s="14"/>
      <c r="AO278" s="14"/>
      <c r="AS278" s="14"/>
      <c r="AT278" s="14"/>
      <c r="AX278" s="14"/>
      <c r="AY278" s="114"/>
      <c r="AZ278" s="101" t="str">
        <f t="shared" si="62"/>
        <v/>
      </c>
      <c r="BA278" s="59" t="str">
        <f t="shared" si="63"/>
        <v/>
      </c>
      <c r="BB278" s="59" t="str">
        <f t="shared" si="64"/>
        <v/>
      </c>
      <c r="BC278" s="59" t="str">
        <f t="shared" si="68"/>
        <v/>
      </c>
      <c r="BD278" s="59" t="str">
        <f t="shared" si="69"/>
        <v/>
      </c>
      <c r="BE278" s="34" t="str">
        <f>IF(AZ278="","",IF(AND($H278="",$I278=""),"Y",IF(AND($H278&lt;=#REF!,$I278&gt;=#REF!),"Y",IF(AND($H278&lt;=#REF!,$I278=""),"Y",IF(AND($H278="",$I278&gt;=#REF!),"Y","N")))))</f>
        <v/>
      </c>
      <c r="BF278" s="80" t="str">
        <f t="shared" si="65"/>
        <v/>
      </c>
    </row>
    <row r="279" spans="10:58">
      <c r="J279" s="34" t="str">
        <f t="shared" ca="1" si="66"/>
        <v/>
      </c>
      <c r="L279" s="80" t="str">
        <f t="shared" si="67"/>
        <v/>
      </c>
      <c r="R279" s="65" t="str">
        <f t="shared" si="56"/>
        <v/>
      </c>
      <c r="S279" s="16" t="str">
        <f t="shared" si="57"/>
        <v/>
      </c>
      <c r="X279" s="65" t="str">
        <f t="shared" si="58"/>
        <v/>
      </c>
      <c r="Y279" s="16" t="str">
        <f t="shared" si="59"/>
        <v/>
      </c>
      <c r="AD279" s="65" t="str">
        <f t="shared" si="60"/>
        <v/>
      </c>
      <c r="AE279" s="80" t="str">
        <f t="shared" si="61"/>
        <v/>
      </c>
      <c r="AN279" s="14"/>
      <c r="AO279" s="14"/>
      <c r="AS279" s="14"/>
      <c r="AT279" s="14"/>
      <c r="AX279" s="14"/>
      <c r="AY279" s="114"/>
      <c r="AZ279" s="101" t="str">
        <f t="shared" si="62"/>
        <v/>
      </c>
      <c r="BA279" s="59" t="str">
        <f t="shared" si="63"/>
        <v/>
      </c>
      <c r="BB279" s="59" t="str">
        <f t="shared" si="64"/>
        <v/>
      </c>
      <c r="BC279" s="59" t="str">
        <f t="shared" si="68"/>
        <v/>
      </c>
      <c r="BD279" s="59" t="str">
        <f t="shared" si="69"/>
        <v/>
      </c>
      <c r="BE279" s="34" t="str">
        <f>IF(AZ279="","",IF(AND($H279="",$I279=""),"Y",IF(AND($H279&lt;=#REF!,$I279&gt;=#REF!),"Y",IF(AND($H279&lt;=#REF!,$I279=""),"Y",IF(AND($H279="",$I279&gt;=#REF!),"Y","N")))))</f>
        <v/>
      </c>
      <c r="BF279" s="80" t="str">
        <f t="shared" si="65"/>
        <v/>
      </c>
    </row>
    <row r="280" spans="10:58">
      <c r="J280" s="34" t="str">
        <f t="shared" ca="1" si="66"/>
        <v/>
      </c>
      <c r="L280" s="80" t="str">
        <f t="shared" si="67"/>
        <v/>
      </c>
      <c r="R280" s="65" t="str">
        <f t="shared" si="56"/>
        <v/>
      </c>
      <c r="S280" s="16" t="str">
        <f t="shared" si="57"/>
        <v/>
      </c>
      <c r="X280" s="65" t="str">
        <f t="shared" si="58"/>
        <v/>
      </c>
      <c r="Y280" s="16" t="str">
        <f t="shared" si="59"/>
        <v/>
      </c>
      <c r="AD280" s="65" t="str">
        <f t="shared" si="60"/>
        <v/>
      </c>
      <c r="AE280" s="80" t="str">
        <f t="shared" si="61"/>
        <v/>
      </c>
      <c r="AN280" s="14"/>
      <c r="AO280" s="14"/>
      <c r="AS280" s="14"/>
      <c r="AT280" s="14"/>
      <c r="AX280" s="14"/>
      <c r="AY280" s="114"/>
      <c r="AZ280" s="101" t="str">
        <f t="shared" si="62"/>
        <v/>
      </c>
      <c r="BA280" s="59" t="str">
        <f t="shared" si="63"/>
        <v/>
      </c>
      <c r="BB280" s="59" t="str">
        <f t="shared" si="64"/>
        <v/>
      </c>
      <c r="BC280" s="59" t="str">
        <f t="shared" si="68"/>
        <v/>
      </c>
      <c r="BD280" s="59" t="str">
        <f t="shared" si="69"/>
        <v/>
      </c>
      <c r="BE280" s="34" t="str">
        <f>IF(AZ280="","",IF(AND($H280="",$I280=""),"Y",IF(AND($H280&lt;=#REF!,$I280&gt;=#REF!),"Y",IF(AND($H280&lt;=#REF!,$I280=""),"Y",IF(AND($H280="",$I280&gt;=#REF!),"Y","N")))))</f>
        <v/>
      </c>
      <c r="BF280" s="80" t="str">
        <f t="shared" si="65"/>
        <v/>
      </c>
    </row>
    <row r="281" spans="10:58">
      <c r="J281" s="34" t="str">
        <f t="shared" ca="1" si="66"/>
        <v/>
      </c>
      <c r="L281" s="80" t="str">
        <f t="shared" si="67"/>
        <v/>
      </c>
      <c r="R281" s="65" t="str">
        <f t="shared" si="56"/>
        <v/>
      </c>
      <c r="S281" s="16" t="str">
        <f t="shared" si="57"/>
        <v/>
      </c>
      <c r="X281" s="65" t="str">
        <f t="shared" si="58"/>
        <v/>
      </c>
      <c r="Y281" s="16" t="str">
        <f t="shared" si="59"/>
        <v/>
      </c>
      <c r="AD281" s="65" t="str">
        <f t="shared" si="60"/>
        <v/>
      </c>
      <c r="AE281" s="80" t="str">
        <f t="shared" si="61"/>
        <v/>
      </c>
      <c r="AN281" s="14"/>
      <c r="AO281" s="14"/>
      <c r="AS281" s="14"/>
      <c r="AT281" s="14"/>
      <c r="AX281" s="14"/>
      <c r="AY281" s="114"/>
      <c r="AZ281" s="101" t="str">
        <f t="shared" si="62"/>
        <v/>
      </c>
      <c r="BA281" s="59" t="str">
        <f t="shared" si="63"/>
        <v/>
      </c>
      <c r="BB281" s="59" t="str">
        <f t="shared" si="64"/>
        <v/>
      </c>
      <c r="BC281" s="59" t="str">
        <f t="shared" si="68"/>
        <v/>
      </c>
      <c r="BD281" s="59" t="str">
        <f t="shared" si="69"/>
        <v/>
      </c>
      <c r="BE281" s="34" t="str">
        <f>IF(AZ281="","",IF(AND($H281="",$I281=""),"Y",IF(AND($H281&lt;=#REF!,$I281&gt;=#REF!),"Y",IF(AND($H281&lt;=#REF!,$I281=""),"Y",IF(AND($H281="",$I281&gt;=#REF!),"Y","N")))))</f>
        <v/>
      </c>
      <c r="BF281" s="80" t="str">
        <f t="shared" si="65"/>
        <v/>
      </c>
    </row>
    <row r="282" spans="10:58">
      <c r="J282" s="34" t="str">
        <f t="shared" ca="1" si="66"/>
        <v/>
      </c>
      <c r="L282" s="80" t="str">
        <f t="shared" si="67"/>
        <v/>
      </c>
      <c r="R282" s="65" t="str">
        <f t="shared" si="56"/>
        <v/>
      </c>
      <c r="S282" s="16" t="str">
        <f t="shared" si="57"/>
        <v/>
      </c>
      <c r="X282" s="65" t="str">
        <f t="shared" si="58"/>
        <v/>
      </c>
      <c r="Y282" s="16" t="str">
        <f t="shared" si="59"/>
        <v/>
      </c>
      <c r="AD282" s="65" t="str">
        <f t="shared" si="60"/>
        <v/>
      </c>
      <c r="AE282" s="80" t="str">
        <f t="shared" si="61"/>
        <v/>
      </c>
      <c r="AN282" s="14"/>
      <c r="AO282" s="14"/>
      <c r="AS282" s="14"/>
      <c r="AT282" s="14"/>
      <c r="AX282" s="14"/>
      <c r="AY282" s="114"/>
      <c r="AZ282" s="101" t="str">
        <f t="shared" si="62"/>
        <v/>
      </c>
      <c r="BA282" s="59" t="str">
        <f t="shared" si="63"/>
        <v/>
      </c>
      <c r="BB282" s="59" t="str">
        <f t="shared" si="64"/>
        <v/>
      </c>
      <c r="BC282" s="59" t="str">
        <f t="shared" si="68"/>
        <v/>
      </c>
      <c r="BD282" s="59" t="str">
        <f t="shared" si="69"/>
        <v/>
      </c>
      <c r="BE282" s="34" t="str">
        <f>IF(AZ282="","",IF(AND($H282="",$I282=""),"Y",IF(AND($H282&lt;=#REF!,$I282&gt;=#REF!),"Y",IF(AND($H282&lt;=#REF!,$I282=""),"Y",IF(AND($H282="",$I282&gt;=#REF!),"Y","N")))))</f>
        <v/>
      </c>
      <c r="BF282" s="80" t="str">
        <f t="shared" si="65"/>
        <v/>
      </c>
    </row>
    <row r="283" spans="10:58">
      <c r="J283" s="34" t="str">
        <f t="shared" ca="1" si="66"/>
        <v/>
      </c>
      <c r="L283" s="80" t="str">
        <f t="shared" si="67"/>
        <v/>
      </c>
      <c r="R283" s="65" t="str">
        <f t="shared" si="56"/>
        <v/>
      </c>
      <c r="S283" s="16" t="str">
        <f t="shared" si="57"/>
        <v/>
      </c>
      <c r="X283" s="65" t="str">
        <f t="shared" si="58"/>
        <v/>
      </c>
      <c r="Y283" s="16" t="str">
        <f t="shared" si="59"/>
        <v/>
      </c>
      <c r="AD283" s="65" t="str">
        <f t="shared" si="60"/>
        <v/>
      </c>
      <c r="AE283" s="80" t="str">
        <f t="shared" si="61"/>
        <v/>
      </c>
      <c r="AN283" s="14"/>
      <c r="AO283" s="14"/>
      <c r="AS283" s="14"/>
      <c r="AT283" s="14"/>
      <c r="AX283" s="14"/>
      <c r="AY283" s="114"/>
      <c r="AZ283" s="101" t="str">
        <f t="shared" si="62"/>
        <v/>
      </c>
      <c r="BA283" s="59" t="str">
        <f t="shared" si="63"/>
        <v/>
      </c>
      <c r="BB283" s="59" t="str">
        <f t="shared" si="64"/>
        <v/>
      </c>
      <c r="BC283" s="59" t="str">
        <f t="shared" si="68"/>
        <v/>
      </c>
      <c r="BD283" s="59" t="str">
        <f t="shared" si="69"/>
        <v/>
      </c>
      <c r="BE283" s="34" t="str">
        <f>IF(AZ283="","",IF(AND($H283="",$I283=""),"Y",IF(AND($H283&lt;=#REF!,$I283&gt;=#REF!),"Y",IF(AND($H283&lt;=#REF!,$I283=""),"Y",IF(AND($H283="",$I283&gt;=#REF!),"Y","N")))))</f>
        <v/>
      </c>
      <c r="BF283" s="80" t="str">
        <f t="shared" si="65"/>
        <v/>
      </c>
    </row>
    <row r="284" spans="10:58">
      <c r="J284" s="34" t="str">
        <f t="shared" ca="1" si="66"/>
        <v/>
      </c>
      <c r="L284" s="80" t="str">
        <f t="shared" si="67"/>
        <v/>
      </c>
      <c r="R284" s="65" t="str">
        <f t="shared" si="56"/>
        <v/>
      </c>
      <c r="S284" s="16" t="str">
        <f t="shared" si="57"/>
        <v/>
      </c>
      <c r="X284" s="65" t="str">
        <f t="shared" si="58"/>
        <v/>
      </c>
      <c r="Y284" s="16" t="str">
        <f t="shared" si="59"/>
        <v/>
      </c>
      <c r="AD284" s="65" t="str">
        <f t="shared" si="60"/>
        <v/>
      </c>
      <c r="AE284" s="80" t="str">
        <f t="shared" si="61"/>
        <v/>
      </c>
      <c r="AN284" s="14"/>
      <c r="AO284" s="14"/>
      <c r="AS284" s="14"/>
      <c r="AT284" s="14"/>
      <c r="AX284" s="14"/>
      <c r="AY284" s="114"/>
      <c r="AZ284" s="101" t="str">
        <f t="shared" si="62"/>
        <v/>
      </c>
      <c r="BA284" s="59" t="str">
        <f t="shared" si="63"/>
        <v/>
      </c>
      <c r="BB284" s="59" t="str">
        <f t="shared" si="64"/>
        <v/>
      </c>
      <c r="BC284" s="59" t="str">
        <f t="shared" si="68"/>
        <v/>
      </c>
      <c r="BD284" s="59" t="str">
        <f t="shared" si="69"/>
        <v/>
      </c>
      <c r="BE284" s="34" t="str">
        <f>IF(AZ284="","",IF(AND($H284="",$I284=""),"Y",IF(AND($H284&lt;=#REF!,$I284&gt;=#REF!),"Y",IF(AND($H284&lt;=#REF!,$I284=""),"Y",IF(AND($H284="",$I284&gt;=#REF!),"Y","N")))))</f>
        <v/>
      </c>
      <c r="BF284" s="80" t="str">
        <f t="shared" si="65"/>
        <v/>
      </c>
    </row>
    <row r="285" spans="10:58">
      <c r="J285" s="34" t="str">
        <f t="shared" ca="1" si="66"/>
        <v/>
      </c>
      <c r="L285" s="80" t="str">
        <f t="shared" si="67"/>
        <v/>
      </c>
      <c r="R285" s="65" t="str">
        <f t="shared" si="56"/>
        <v/>
      </c>
      <c r="S285" s="16" t="str">
        <f t="shared" si="57"/>
        <v/>
      </c>
      <c r="X285" s="65" t="str">
        <f t="shared" si="58"/>
        <v/>
      </c>
      <c r="Y285" s="16" t="str">
        <f t="shared" si="59"/>
        <v/>
      </c>
      <c r="AD285" s="65" t="str">
        <f t="shared" si="60"/>
        <v/>
      </c>
      <c r="AE285" s="80" t="str">
        <f t="shared" si="61"/>
        <v/>
      </c>
      <c r="AN285" s="14"/>
      <c r="AO285" s="14"/>
      <c r="AS285" s="14"/>
      <c r="AT285" s="14"/>
      <c r="AX285" s="14"/>
      <c r="AY285" s="114"/>
      <c r="AZ285" s="101" t="str">
        <f t="shared" si="62"/>
        <v/>
      </c>
      <c r="BA285" s="59" t="str">
        <f t="shared" si="63"/>
        <v/>
      </c>
      <c r="BB285" s="59" t="str">
        <f t="shared" si="64"/>
        <v/>
      </c>
      <c r="BC285" s="59" t="str">
        <f t="shared" si="68"/>
        <v/>
      </c>
      <c r="BD285" s="59" t="str">
        <f t="shared" si="69"/>
        <v/>
      </c>
      <c r="BE285" s="34" t="str">
        <f>IF(AZ285="","",IF(AND($H285="",$I285=""),"Y",IF(AND($H285&lt;=#REF!,$I285&gt;=#REF!),"Y",IF(AND($H285&lt;=#REF!,$I285=""),"Y",IF(AND($H285="",$I285&gt;=#REF!),"Y","N")))))</f>
        <v/>
      </c>
      <c r="BF285" s="80" t="str">
        <f t="shared" si="65"/>
        <v/>
      </c>
    </row>
    <row r="286" spans="10:58">
      <c r="J286" s="34" t="str">
        <f t="shared" ca="1" si="66"/>
        <v/>
      </c>
      <c r="L286" s="80" t="str">
        <f t="shared" si="67"/>
        <v/>
      </c>
      <c r="R286" s="65" t="str">
        <f t="shared" si="56"/>
        <v/>
      </c>
      <c r="S286" s="16" t="str">
        <f t="shared" si="57"/>
        <v/>
      </c>
      <c r="X286" s="65" t="str">
        <f t="shared" si="58"/>
        <v/>
      </c>
      <c r="Y286" s="16" t="str">
        <f t="shared" si="59"/>
        <v/>
      </c>
      <c r="AD286" s="65" t="str">
        <f t="shared" si="60"/>
        <v/>
      </c>
      <c r="AE286" s="80" t="str">
        <f t="shared" si="61"/>
        <v/>
      </c>
      <c r="AN286" s="14"/>
      <c r="AO286" s="14"/>
      <c r="AS286" s="14"/>
      <c r="AT286" s="14"/>
      <c r="AX286" s="14"/>
      <c r="AY286" s="114"/>
      <c r="AZ286" s="101" t="str">
        <f t="shared" si="62"/>
        <v/>
      </c>
      <c r="BA286" s="59" t="str">
        <f t="shared" si="63"/>
        <v/>
      </c>
      <c r="BB286" s="59" t="str">
        <f t="shared" si="64"/>
        <v/>
      </c>
      <c r="BC286" s="59" t="str">
        <f t="shared" si="68"/>
        <v/>
      </c>
      <c r="BD286" s="59" t="str">
        <f t="shared" si="69"/>
        <v/>
      </c>
      <c r="BE286" s="34" t="str">
        <f>IF(AZ286="","",IF(AND($H286="",$I286=""),"Y",IF(AND($H286&lt;=#REF!,$I286&gt;=#REF!),"Y",IF(AND($H286&lt;=#REF!,$I286=""),"Y",IF(AND($H286="",$I286&gt;=#REF!),"Y","N")))))</f>
        <v/>
      </c>
      <c r="BF286" s="80" t="str">
        <f t="shared" si="65"/>
        <v/>
      </c>
    </row>
    <row r="287" spans="10:58">
      <c r="J287" s="34" t="str">
        <f t="shared" ca="1" si="66"/>
        <v/>
      </c>
      <c r="L287" s="80" t="str">
        <f t="shared" si="67"/>
        <v/>
      </c>
      <c r="R287" s="65" t="str">
        <f t="shared" si="56"/>
        <v/>
      </c>
      <c r="S287" s="16" t="str">
        <f t="shared" si="57"/>
        <v/>
      </c>
      <c r="X287" s="65" t="str">
        <f t="shared" si="58"/>
        <v/>
      </c>
      <c r="Y287" s="16" t="str">
        <f t="shared" si="59"/>
        <v/>
      </c>
      <c r="AD287" s="65" t="str">
        <f t="shared" si="60"/>
        <v/>
      </c>
      <c r="AE287" s="80" t="str">
        <f t="shared" si="61"/>
        <v/>
      </c>
      <c r="AN287" s="14"/>
      <c r="AO287" s="14"/>
      <c r="AS287" s="14"/>
      <c r="AT287" s="14"/>
      <c r="AX287" s="14"/>
      <c r="AY287" s="114"/>
      <c r="AZ287" s="101" t="str">
        <f t="shared" si="62"/>
        <v/>
      </c>
      <c r="BA287" s="59" t="str">
        <f t="shared" si="63"/>
        <v/>
      </c>
      <c r="BB287" s="59" t="str">
        <f t="shared" si="64"/>
        <v/>
      </c>
      <c r="BC287" s="59" t="str">
        <f t="shared" si="68"/>
        <v/>
      </c>
      <c r="BD287" s="59" t="str">
        <f t="shared" si="69"/>
        <v/>
      </c>
      <c r="BE287" s="34" t="str">
        <f>IF(AZ287="","",IF(AND($H287="",$I287=""),"Y",IF(AND($H287&lt;=#REF!,$I287&gt;=#REF!),"Y",IF(AND($H287&lt;=#REF!,$I287=""),"Y",IF(AND($H287="",$I287&gt;=#REF!),"Y","N")))))</f>
        <v/>
      </c>
      <c r="BF287" s="80" t="str">
        <f t="shared" si="65"/>
        <v/>
      </c>
    </row>
    <row r="288" spans="10:58">
      <c r="J288" s="34" t="str">
        <f t="shared" ca="1" si="66"/>
        <v/>
      </c>
      <c r="L288" s="80" t="str">
        <f t="shared" si="67"/>
        <v/>
      </c>
      <c r="R288" s="65" t="str">
        <f t="shared" si="56"/>
        <v/>
      </c>
      <c r="S288" s="16" t="str">
        <f t="shared" si="57"/>
        <v/>
      </c>
      <c r="X288" s="65" t="str">
        <f t="shared" si="58"/>
        <v/>
      </c>
      <c r="Y288" s="16" t="str">
        <f t="shared" si="59"/>
        <v/>
      </c>
      <c r="AD288" s="65" t="str">
        <f t="shared" si="60"/>
        <v/>
      </c>
      <c r="AE288" s="80" t="str">
        <f t="shared" si="61"/>
        <v/>
      </c>
      <c r="AN288" s="14"/>
      <c r="AO288" s="14"/>
      <c r="AS288" s="14"/>
      <c r="AT288" s="14"/>
      <c r="AX288" s="14"/>
      <c r="AY288" s="114"/>
      <c r="AZ288" s="101" t="str">
        <f t="shared" si="62"/>
        <v/>
      </c>
      <c r="BA288" s="59" t="str">
        <f t="shared" si="63"/>
        <v/>
      </c>
      <c r="BB288" s="59" t="str">
        <f t="shared" si="64"/>
        <v/>
      </c>
      <c r="BC288" s="59" t="str">
        <f t="shared" si="68"/>
        <v/>
      </c>
      <c r="BD288" s="59" t="str">
        <f t="shared" si="69"/>
        <v/>
      </c>
      <c r="BE288" s="34" t="str">
        <f>IF(AZ288="","",IF(AND($H288="",$I288=""),"Y",IF(AND($H288&lt;=#REF!,$I288&gt;=#REF!),"Y",IF(AND($H288&lt;=#REF!,$I288=""),"Y",IF(AND($H288="",$I288&gt;=#REF!),"Y","N")))))</f>
        <v/>
      </c>
      <c r="BF288" s="80" t="str">
        <f t="shared" si="65"/>
        <v/>
      </c>
    </row>
    <row r="289" spans="10:58">
      <c r="J289" s="34" t="str">
        <f t="shared" ca="1" si="66"/>
        <v/>
      </c>
      <c r="L289" s="80" t="str">
        <f t="shared" si="67"/>
        <v/>
      </c>
      <c r="R289" s="65" t="str">
        <f t="shared" si="56"/>
        <v/>
      </c>
      <c r="S289" s="16" t="str">
        <f t="shared" si="57"/>
        <v/>
      </c>
      <c r="X289" s="65" t="str">
        <f t="shared" si="58"/>
        <v/>
      </c>
      <c r="Y289" s="16" t="str">
        <f t="shared" si="59"/>
        <v/>
      </c>
      <c r="AD289" s="65" t="str">
        <f t="shared" si="60"/>
        <v/>
      </c>
      <c r="AE289" s="80" t="str">
        <f t="shared" si="61"/>
        <v/>
      </c>
      <c r="AN289" s="14"/>
      <c r="AO289" s="14"/>
      <c r="AS289" s="14"/>
      <c r="AT289" s="14"/>
      <c r="AX289" s="14"/>
      <c r="AY289" s="114"/>
      <c r="AZ289" s="101" t="str">
        <f t="shared" si="62"/>
        <v/>
      </c>
      <c r="BA289" s="59" t="str">
        <f t="shared" si="63"/>
        <v/>
      </c>
      <c r="BB289" s="59" t="str">
        <f t="shared" si="64"/>
        <v/>
      </c>
      <c r="BC289" s="59" t="str">
        <f t="shared" si="68"/>
        <v/>
      </c>
      <c r="BD289" s="59" t="str">
        <f t="shared" si="69"/>
        <v/>
      </c>
      <c r="BE289" s="34" t="str">
        <f>IF(AZ289="","",IF(AND($H289="",$I289=""),"Y",IF(AND($H289&lt;=#REF!,$I289&gt;=#REF!),"Y",IF(AND($H289&lt;=#REF!,$I289=""),"Y",IF(AND($H289="",$I289&gt;=#REF!),"Y","N")))))</f>
        <v/>
      </c>
      <c r="BF289" s="80" t="str">
        <f t="shared" si="65"/>
        <v/>
      </c>
    </row>
    <row r="290" spans="10:58">
      <c r="J290" s="34" t="str">
        <f t="shared" ca="1" si="66"/>
        <v/>
      </c>
      <c r="L290" s="80" t="str">
        <f t="shared" si="67"/>
        <v/>
      </c>
      <c r="R290" s="65" t="str">
        <f t="shared" si="56"/>
        <v/>
      </c>
      <c r="S290" s="16" t="str">
        <f t="shared" si="57"/>
        <v/>
      </c>
      <c r="X290" s="65" t="str">
        <f t="shared" si="58"/>
        <v/>
      </c>
      <c r="Y290" s="16" t="str">
        <f t="shared" si="59"/>
        <v/>
      </c>
      <c r="AD290" s="65" t="str">
        <f t="shared" si="60"/>
        <v/>
      </c>
      <c r="AE290" s="80" t="str">
        <f t="shared" si="61"/>
        <v/>
      </c>
      <c r="AN290" s="14"/>
      <c r="AO290" s="14"/>
      <c r="AS290" s="14"/>
      <c r="AT290" s="14"/>
      <c r="AX290" s="14"/>
      <c r="AY290" s="114"/>
      <c r="AZ290" s="101" t="str">
        <f t="shared" si="62"/>
        <v/>
      </c>
      <c r="BA290" s="59" t="str">
        <f t="shared" si="63"/>
        <v/>
      </c>
      <c r="BB290" s="59" t="str">
        <f t="shared" si="64"/>
        <v/>
      </c>
      <c r="BC290" s="59" t="str">
        <f t="shared" si="68"/>
        <v/>
      </c>
      <c r="BD290" s="59" t="str">
        <f t="shared" si="69"/>
        <v/>
      </c>
      <c r="BE290" s="34" t="str">
        <f>IF(AZ290="","",IF(AND($H290="",$I290=""),"Y",IF(AND($H290&lt;=#REF!,$I290&gt;=#REF!),"Y",IF(AND($H290&lt;=#REF!,$I290=""),"Y",IF(AND($H290="",$I290&gt;=#REF!),"Y","N")))))</f>
        <v/>
      </c>
      <c r="BF290" s="80" t="str">
        <f t="shared" si="65"/>
        <v/>
      </c>
    </row>
    <row r="291" spans="10:58">
      <c r="J291" s="34" t="str">
        <f t="shared" ca="1" si="66"/>
        <v/>
      </c>
      <c r="L291" s="80" t="str">
        <f t="shared" si="67"/>
        <v/>
      </c>
      <c r="R291" s="65" t="str">
        <f t="shared" si="56"/>
        <v/>
      </c>
      <c r="S291" s="16" t="str">
        <f t="shared" si="57"/>
        <v/>
      </c>
      <c r="X291" s="65" t="str">
        <f t="shared" si="58"/>
        <v/>
      </c>
      <c r="Y291" s="16" t="str">
        <f t="shared" si="59"/>
        <v/>
      </c>
      <c r="AD291" s="65" t="str">
        <f t="shared" si="60"/>
        <v/>
      </c>
      <c r="AE291" s="80" t="str">
        <f t="shared" si="61"/>
        <v/>
      </c>
      <c r="AN291" s="14"/>
      <c r="AO291" s="14"/>
      <c r="AS291" s="14"/>
      <c r="AT291" s="14"/>
      <c r="AX291" s="14"/>
      <c r="AY291" s="114"/>
      <c r="AZ291" s="101" t="str">
        <f t="shared" si="62"/>
        <v/>
      </c>
      <c r="BA291" s="59" t="str">
        <f t="shared" si="63"/>
        <v/>
      </c>
      <c r="BB291" s="59" t="str">
        <f t="shared" si="64"/>
        <v/>
      </c>
      <c r="BC291" s="59" t="str">
        <f t="shared" si="68"/>
        <v/>
      </c>
      <c r="BD291" s="59" t="str">
        <f t="shared" si="69"/>
        <v/>
      </c>
      <c r="BE291" s="34" t="str">
        <f>IF(AZ291="","",IF(AND($H291="",$I291=""),"Y",IF(AND($H291&lt;=#REF!,$I291&gt;=#REF!),"Y",IF(AND($H291&lt;=#REF!,$I291=""),"Y",IF(AND($H291="",$I291&gt;=#REF!),"Y","N")))))</f>
        <v/>
      </c>
      <c r="BF291" s="80" t="str">
        <f t="shared" si="65"/>
        <v/>
      </c>
    </row>
    <row r="292" spans="10:58">
      <c r="J292" s="34" t="str">
        <f t="shared" ca="1" si="66"/>
        <v/>
      </c>
      <c r="L292" s="80" t="str">
        <f t="shared" si="67"/>
        <v/>
      </c>
      <c r="R292" s="65" t="str">
        <f t="shared" si="56"/>
        <v/>
      </c>
      <c r="S292" s="16" t="str">
        <f t="shared" si="57"/>
        <v/>
      </c>
      <c r="X292" s="65" t="str">
        <f t="shared" si="58"/>
        <v/>
      </c>
      <c r="Y292" s="16" t="str">
        <f t="shared" si="59"/>
        <v/>
      </c>
      <c r="AD292" s="65" t="str">
        <f t="shared" si="60"/>
        <v/>
      </c>
      <c r="AE292" s="80" t="str">
        <f t="shared" si="61"/>
        <v/>
      </c>
      <c r="AN292" s="14"/>
      <c r="AO292" s="14"/>
      <c r="AS292" s="14"/>
      <c r="AT292" s="14"/>
      <c r="AX292" s="14"/>
      <c r="AY292" s="114"/>
      <c r="AZ292" s="101" t="str">
        <f t="shared" si="62"/>
        <v/>
      </c>
      <c r="BA292" s="59" t="str">
        <f t="shared" si="63"/>
        <v/>
      </c>
      <c r="BB292" s="59" t="str">
        <f t="shared" si="64"/>
        <v/>
      </c>
      <c r="BC292" s="59" t="str">
        <f t="shared" si="68"/>
        <v/>
      </c>
      <c r="BD292" s="59" t="str">
        <f t="shared" si="69"/>
        <v/>
      </c>
      <c r="BE292" s="34" t="str">
        <f>IF(AZ292="","",IF(AND($H292="",$I292=""),"Y",IF(AND($H292&lt;=#REF!,$I292&gt;=#REF!),"Y",IF(AND($H292&lt;=#REF!,$I292=""),"Y",IF(AND($H292="",$I292&gt;=#REF!),"Y","N")))))</f>
        <v/>
      </c>
      <c r="BF292" s="80" t="str">
        <f t="shared" si="65"/>
        <v/>
      </c>
    </row>
    <row r="293" spans="10:58">
      <c r="J293" s="34" t="str">
        <f t="shared" ca="1" si="66"/>
        <v/>
      </c>
      <c r="L293" s="80" t="str">
        <f t="shared" si="67"/>
        <v/>
      </c>
      <c r="R293" s="65" t="str">
        <f t="shared" si="56"/>
        <v/>
      </c>
      <c r="S293" s="16" t="str">
        <f t="shared" si="57"/>
        <v/>
      </c>
      <c r="X293" s="65" t="str">
        <f t="shared" si="58"/>
        <v/>
      </c>
      <c r="Y293" s="16" t="str">
        <f t="shared" si="59"/>
        <v/>
      </c>
      <c r="AD293" s="65" t="str">
        <f t="shared" si="60"/>
        <v/>
      </c>
      <c r="AE293" s="80" t="str">
        <f t="shared" si="61"/>
        <v/>
      </c>
      <c r="AN293" s="14"/>
      <c r="AO293" s="14"/>
      <c r="AS293" s="14"/>
      <c r="AT293" s="14"/>
      <c r="AX293" s="14"/>
      <c r="AY293" s="114"/>
      <c r="AZ293" s="101" t="str">
        <f t="shared" si="62"/>
        <v/>
      </c>
      <c r="BA293" s="59" t="str">
        <f t="shared" si="63"/>
        <v/>
      </c>
      <c r="BB293" s="59" t="str">
        <f t="shared" si="64"/>
        <v/>
      </c>
      <c r="BC293" s="59" t="str">
        <f t="shared" si="68"/>
        <v/>
      </c>
      <c r="BD293" s="59" t="str">
        <f t="shared" si="69"/>
        <v/>
      </c>
      <c r="BE293" s="34" t="str">
        <f>IF(AZ293="","",IF(AND($H293="",$I293=""),"Y",IF(AND($H293&lt;=#REF!,$I293&gt;=#REF!),"Y",IF(AND($H293&lt;=#REF!,$I293=""),"Y",IF(AND($H293="",$I293&gt;=#REF!),"Y","N")))))</f>
        <v/>
      </c>
      <c r="BF293" s="80" t="str">
        <f t="shared" si="65"/>
        <v/>
      </c>
    </row>
    <row r="294" spans="10:58">
      <c r="J294" s="34" t="str">
        <f t="shared" ca="1" si="66"/>
        <v/>
      </c>
      <c r="L294" s="80" t="str">
        <f t="shared" si="67"/>
        <v/>
      </c>
      <c r="R294" s="65" t="str">
        <f t="shared" si="56"/>
        <v/>
      </c>
      <c r="S294" s="16" t="str">
        <f t="shared" si="57"/>
        <v/>
      </c>
      <c r="X294" s="65" t="str">
        <f t="shared" si="58"/>
        <v/>
      </c>
      <c r="Y294" s="16" t="str">
        <f t="shared" si="59"/>
        <v/>
      </c>
      <c r="AD294" s="65" t="str">
        <f t="shared" si="60"/>
        <v/>
      </c>
      <c r="AE294" s="80" t="str">
        <f t="shared" si="61"/>
        <v/>
      </c>
      <c r="AN294" s="14"/>
      <c r="AO294" s="14"/>
      <c r="AS294" s="14"/>
      <c r="AT294" s="14"/>
      <c r="AX294" s="14"/>
      <c r="AY294" s="114"/>
      <c r="AZ294" s="101" t="str">
        <f t="shared" si="62"/>
        <v/>
      </c>
      <c r="BA294" s="59" t="str">
        <f t="shared" si="63"/>
        <v/>
      </c>
      <c r="BB294" s="59" t="str">
        <f t="shared" si="64"/>
        <v/>
      </c>
      <c r="BC294" s="59" t="str">
        <f t="shared" si="68"/>
        <v/>
      </c>
      <c r="BD294" s="59" t="str">
        <f t="shared" si="69"/>
        <v/>
      </c>
      <c r="BE294" s="34" t="str">
        <f>IF(AZ294="","",IF(AND($H294="",$I294=""),"Y",IF(AND($H294&lt;=#REF!,$I294&gt;=#REF!),"Y",IF(AND($H294&lt;=#REF!,$I294=""),"Y",IF(AND($H294="",$I294&gt;=#REF!),"Y","N")))))</f>
        <v/>
      </c>
      <c r="BF294" s="80" t="str">
        <f t="shared" si="65"/>
        <v/>
      </c>
    </row>
    <row r="295" spans="10:58">
      <c r="J295" s="34" t="str">
        <f t="shared" ca="1" si="66"/>
        <v/>
      </c>
      <c r="L295" s="80" t="str">
        <f t="shared" si="67"/>
        <v/>
      </c>
      <c r="R295" s="65" t="str">
        <f t="shared" si="56"/>
        <v/>
      </c>
      <c r="S295" s="16" t="str">
        <f t="shared" si="57"/>
        <v/>
      </c>
      <c r="X295" s="65" t="str">
        <f t="shared" si="58"/>
        <v/>
      </c>
      <c r="Y295" s="16" t="str">
        <f t="shared" si="59"/>
        <v/>
      </c>
      <c r="AD295" s="65" t="str">
        <f t="shared" si="60"/>
        <v/>
      </c>
      <c r="AE295" s="80" t="str">
        <f t="shared" si="61"/>
        <v/>
      </c>
      <c r="AN295" s="14"/>
      <c r="AO295" s="14"/>
      <c r="AS295" s="14"/>
      <c r="AT295" s="14"/>
      <c r="AX295" s="14"/>
      <c r="AY295" s="114"/>
      <c r="AZ295" s="101" t="str">
        <f t="shared" si="62"/>
        <v/>
      </c>
      <c r="BA295" s="59" t="str">
        <f t="shared" si="63"/>
        <v/>
      </c>
      <c r="BB295" s="59" t="str">
        <f t="shared" si="64"/>
        <v/>
      </c>
      <c r="BC295" s="59" t="str">
        <f t="shared" si="68"/>
        <v/>
      </c>
      <c r="BD295" s="59" t="str">
        <f t="shared" si="69"/>
        <v/>
      </c>
      <c r="BE295" s="34" t="str">
        <f>IF(AZ295="","",IF(AND($H295="",$I295=""),"Y",IF(AND($H295&lt;=#REF!,$I295&gt;=#REF!),"Y",IF(AND($H295&lt;=#REF!,$I295=""),"Y",IF(AND($H295="",$I295&gt;=#REF!),"Y","N")))))</f>
        <v/>
      </c>
      <c r="BF295" s="80" t="str">
        <f t="shared" si="65"/>
        <v/>
      </c>
    </row>
    <row r="296" spans="10:58">
      <c r="J296" s="34" t="str">
        <f t="shared" ca="1" si="66"/>
        <v/>
      </c>
      <c r="L296" s="80" t="str">
        <f t="shared" si="67"/>
        <v/>
      </c>
      <c r="R296" s="65" t="str">
        <f t="shared" si="56"/>
        <v/>
      </c>
      <c r="S296" s="16" t="str">
        <f t="shared" si="57"/>
        <v/>
      </c>
      <c r="X296" s="65" t="str">
        <f t="shared" si="58"/>
        <v/>
      </c>
      <c r="Y296" s="16" t="str">
        <f t="shared" si="59"/>
        <v/>
      </c>
      <c r="AD296" s="65" t="str">
        <f t="shared" si="60"/>
        <v/>
      </c>
      <c r="AE296" s="80" t="str">
        <f t="shared" si="61"/>
        <v/>
      </c>
      <c r="AN296" s="14"/>
      <c r="AO296" s="14"/>
      <c r="AS296" s="14"/>
      <c r="AT296" s="14"/>
      <c r="AX296" s="14"/>
      <c r="AY296" s="114"/>
      <c r="AZ296" s="101" t="str">
        <f t="shared" si="62"/>
        <v/>
      </c>
      <c r="BA296" s="59" t="str">
        <f t="shared" si="63"/>
        <v/>
      </c>
      <c r="BB296" s="59" t="str">
        <f t="shared" si="64"/>
        <v/>
      </c>
      <c r="BC296" s="59" t="str">
        <f t="shared" si="68"/>
        <v/>
      </c>
      <c r="BD296" s="59" t="str">
        <f t="shared" si="69"/>
        <v/>
      </c>
      <c r="BE296" s="34" t="str">
        <f>IF(AZ296="","",IF(AND($H296="",$I296=""),"Y",IF(AND($H296&lt;=#REF!,$I296&gt;=#REF!),"Y",IF(AND($H296&lt;=#REF!,$I296=""),"Y",IF(AND($H296="",$I296&gt;=#REF!),"Y","N")))))</f>
        <v/>
      </c>
      <c r="BF296" s="80" t="str">
        <f t="shared" si="65"/>
        <v/>
      </c>
    </row>
    <row r="297" spans="10:58">
      <c r="J297" s="34" t="str">
        <f t="shared" ca="1" si="66"/>
        <v/>
      </c>
      <c r="L297" s="80" t="str">
        <f t="shared" si="67"/>
        <v/>
      </c>
      <c r="R297" s="65" t="str">
        <f t="shared" si="56"/>
        <v/>
      </c>
      <c r="S297" s="16" t="str">
        <f t="shared" si="57"/>
        <v/>
      </c>
      <c r="X297" s="65" t="str">
        <f t="shared" si="58"/>
        <v/>
      </c>
      <c r="Y297" s="16" t="str">
        <f t="shared" si="59"/>
        <v/>
      </c>
      <c r="AD297" s="65" t="str">
        <f t="shared" si="60"/>
        <v/>
      </c>
      <c r="AE297" s="80" t="str">
        <f t="shared" si="61"/>
        <v/>
      </c>
      <c r="AN297" s="14"/>
      <c r="AO297" s="14"/>
      <c r="AS297" s="14"/>
      <c r="AT297" s="14"/>
      <c r="AX297" s="14"/>
      <c r="AY297" s="114"/>
      <c r="AZ297" s="101" t="str">
        <f t="shared" si="62"/>
        <v/>
      </c>
      <c r="BA297" s="59" t="str">
        <f t="shared" si="63"/>
        <v/>
      </c>
      <c r="BB297" s="59" t="str">
        <f t="shared" si="64"/>
        <v/>
      </c>
      <c r="BC297" s="59" t="str">
        <f t="shared" si="68"/>
        <v/>
      </c>
      <c r="BD297" s="59" t="str">
        <f t="shared" si="69"/>
        <v/>
      </c>
      <c r="BE297" s="34" t="str">
        <f>IF(AZ297="","",IF(AND($H297="",$I297=""),"Y",IF(AND($H297&lt;=#REF!,$I297&gt;=#REF!),"Y",IF(AND($H297&lt;=#REF!,$I297=""),"Y",IF(AND($H297="",$I297&gt;=#REF!),"Y","N")))))</f>
        <v/>
      </c>
      <c r="BF297" s="80" t="str">
        <f t="shared" si="65"/>
        <v/>
      </c>
    </row>
    <row r="298" spans="10:58">
      <c r="J298" s="34" t="str">
        <f t="shared" ca="1" si="66"/>
        <v/>
      </c>
      <c r="L298" s="80" t="str">
        <f t="shared" si="67"/>
        <v/>
      </c>
      <c r="R298" s="65" t="str">
        <f t="shared" si="56"/>
        <v/>
      </c>
      <c r="S298" s="16" t="str">
        <f t="shared" si="57"/>
        <v/>
      </c>
      <c r="X298" s="65" t="str">
        <f t="shared" si="58"/>
        <v/>
      </c>
      <c r="Y298" s="16" t="str">
        <f t="shared" si="59"/>
        <v/>
      </c>
      <c r="AD298" s="65" t="str">
        <f t="shared" si="60"/>
        <v/>
      </c>
      <c r="AE298" s="80" t="str">
        <f t="shared" si="61"/>
        <v/>
      </c>
      <c r="AN298" s="14"/>
      <c r="AO298" s="14"/>
      <c r="AS298" s="14"/>
      <c r="AT298" s="14"/>
      <c r="AX298" s="14"/>
      <c r="AY298" s="114"/>
      <c r="AZ298" s="101" t="str">
        <f t="shared" si="62"/>
        <v/>
      </c>
      <c r="BA298" s="59" t="str">
        <f t="shared" si="63"/>
        <v/>
      </c>
      <c r="BB298" s="59" t="str">
        <f t="shared" si="64"/>
        <v/>
      </c>
      <c r="BC298" s="59" t="str">
        <f t="shared" si="68"/>
        <v/>
      </c>
      <c r="BD298" s="59" t="str">
        <f t="shared" si="69"/>
        <v/>
      </c>
      <c r="BE298" s="34" t="str">
        <f>IF(AZ298="","",IF(AND($H298="",$I298=""),"Y",IF(AND($H298&lt;=#REF!,$I298&gt;=#REF!),"Y",IF(AND($H298&lt;=#REF!,$I298=""),"Y",IF(AND($H298="",$I298&gt;=#REF!),"Y","N")))))</f>
        <v/>
      </c>
      <c r="BF298" s="80" t="str">
        <f t="shared" si="65"/>
        <v/>
      </c>
    </row>
    <row r="299" spans="10:58">
      <c r="J299" s="34" t="str">
        <f t="shared" ca="1" si="66"/>
        <v/>
      </c>
      <c r="L299" s="80" t="str">
        <f t="shared" si="67"/>
        <v/>
      </c>
      <c r="R299" s="65" t="str">
        <f t="shared" si="56"/>
        <v/>
      </c>
      <c r="S299" s="16" t="str">
        <f t="shared" si="57"/>
        <v/>
      </c>
      <c r="X299" s="65" t="str">
        <f t="shared" si="58"/>
        <v/>
      </c>
      <c r="Y299" s="16" t="str">
        <f t="shared" si="59"/>
        <v/>
      </c>
      <c r="AD299" s="65" t="str">
        <f t="shared" si="60"/>
        <v/>
      </c>
      <c r="AE299" s="80" t="str">
        <f t="shared" si="61"/>
        <v/>
      </c>
      <c r="AN299" s="14"/>
      <c r="AO299" s="14"/>
      <c r="AS299" s="14"/>
      <c r="AT299" s="14"/>
      <c r="AX299" s="14"/>
      <c r="AY299" s="114"/>
      <c r="AZ299" s="101" t="str">
        <f t="shared" si="62"/>
        <v/>
      </c>
      <c r="BA299" s="59" t="str">
        <f t="shared" si="63"/>
        <v/>
      </c>
      <c r="BB299" s="59" t="str">
        <f t="shared" si="64"/>
        <v/>
      </c>
      <c r="BC299" s="59" t="str">
        <f t="shared" si="68"/>
        <v/>
      </c>
      <c r="BD299" s="59" t="str">
        <f t="shared" si="69"/>
        <v/>
      </c>
      <c r="BE299" s="34" t="str">
        <f>IF(AZ299="","",IF(AND($H299="",$I299=""),"Y",IF(AND($H299&lt;=#REF!,$I299&gt;=#REF!),"Y",IF(AND($H299&lt;=#REF!,$I299=""),"Y",IF(AND($H299="",$I299&gt;=#REF!),"Y","N")))))</f>
        <v/>
      </c>
      <c r="BF299" s="80" t="str">
        <f t="shared" si="65"/>
        <v/>
      </c>
    </row>
    <row r="300" spans="10:58">
      <c r="J300" s="34" t="str">
        <f t="shared" ca="1" si="66"/>
        <v/>
      </c>
      <c r="L300" s="80" t="str">
        <f t="shared" si="67"/>
        <v/>
      </c>
      <c r="R300" s="65" t="str">
        <f t="shared" si="56"/>
        <v/>
      </c>
      <c r="S300" s="16" t="str">
        <f t="shared" si="57"/>
        <v/>
      </c>
      <c r="X300" s="65" t="str">
        <f t="shared" si="58"/>
        <v/>
      </c>
      <c r="Y300" s="16" t="str">
        <f t="shared" si="59"/>
        <v/>
      </c>
      <c r="AD300" s="65" t="str">
        <f t="shared" si="60"/>
        <v/>
      </c>
      <c r="AE300" s="80" t="str">
        <f t="shared" si="61"/>
        <v/>
      </c>
      <c r="AN300" s="14"/>
      <c r="AO300" s="14"/>
      <c r="AS300" s="14"/>
      <c r="AT300" s="14"/>
      <c r="AX300" s="14"/>
      <c r="AY300" s="114"/>
      <c r="AZ300" s="101" t="str">
        <f t="shared" si="62"/>
        <v/>
      </c>
      <c r="BA300" s="59" t="str">
        <f t="shared" si="63"/>
        <v/>
      </c>
      <c r="BB300" s="59" t="str">
        <f t="shared" si="64"/>
        <v/>
      </c>
      <c r="BC300" s="59" t="str">
        <f t="shared" si="68"/>
        <v/>
      </c>
      <c r="BD300" s="59" t="str">
        <f t="shared" si="69"/>
        <v/>
      </c>
      <c r="BE300" s="34" t="str">
        <f>IF(AZ300="","",IF(AND($H300="",$I300=""),"Y",IF(AND($H300&lt;=#REF!,$I300&gt;=#REF!),"Y",IF(AND($H300&lt;=#REF!,$I300=""),"Y",IF(AND($H300="",$I300&gt;=#REF!),"Y","N")))))</f>
        <v/>
      </c>
      <c r="BF300" s="80" t="str">
        <f t="shared" si="65"/>
        <v/>
      </c>
    </row>
    <row r="301" spans="10:58">
      <c r="J301" s="34" t="str">
        <f t="shared" ca="1" si="66"/>
        <v/>
      </c>
      <c r="L301" s="80" t="str">
        <f t="shared" si="67"/>
        <v/>
      </c>
      <c r="R301" s="65" t="str">
        <f t="shared" si="56"/>
        <v/>
      </c>
      <c r="S301" s="16" t="str">
        <f t="shared" si="57"/>
        <v/>
      </c>
      <c r="X301" s="65" t="str">
        <f t="shared" si="58"/>
        <v/>
      </c>
      <c r="Y301" s="16" t="str">
        <f t="shared" si="59"/>
        <v/>
      </c>
      <c r="AD301" s="65" t="str">
        <f t="shared" si="60"/>
        <v/>
      </c>
      <c r="AE301" s="80" t="str">
        <f t="shared" si="61"/>
        <v/>
      </c>
      <c r="AN301" s="14"/>
      <c r="AO301" s="14"/>
      <c r="AS301" s="14"/>
      <c r="AT301" s="14"/>
      <c r="AX301" s="14"/>
      <c r="AY301" s="114"/>
      <c r="AZ301" s="101" t="str">
        <f t="shared" si="62"/>
        <v/>
      </c>
      <c r="BA301" s="59" t="str">
        <f t="shared" si="63"/>
        <v/>
      </c>
      <c r="BB301" s="59" t="str">
        <f t="shared" si="64"/>
        <v/>
      </c>
      <c r="BC301" s="59" t="str">
        <f t="shared" si="68"/>
        <v/>
      </c>
      <c r="BD301" s="59" t="str">
        <f t="shared" si="69"/>
        <v/>
      </c>
      <c r="BE301" s="34" t="str">
        <f>IF(AZ301="","",IF(AND($H301="",$I301=""),"Y",IF(AND($H301&lt;=#REF!,$I301&gt;=#REF!),"Y",IF(AND($H301&lt;=#REF!,$I301=""),"Y",IF(AND($H301="",$I301&gt;=#REF!),"Y","N")))))</f>
        <v/>
      </c>
      <c r="BF301" s="80" t="str">
        <f t="shared" si="65"/>
        <v/>
      </c>
    </row>
    <row r="302" spans="10:58">
      <c r="J302" s="34" t="str">
        <f t="shared" ca="1" si="66"/>
        <v/>
      </c>
      <c r="L302" s="80" t="str">
        <f t="shared" si="67"/>
        <v/>
      </c>
      <c r="R302" s="65" t="str">
        <f t="shared" si="56"/>
        <v/>
      </c>
      <c r="S302" s="16" t="str">
        <f t="shared" si="57"/>
        <v/>
      </c>
      <c r="X302" s="65" t="str">
        <f t="shared" si="58"/>
        <v/>
      </c>
      <c r="Y302" s="16" t="str">
        <f t="shared" si="59"/>
        <v/>
      </c>
      <c r="AD302" s="65" t="str">
        <f t="shared" si="60"/>
        <v/>
      </c>
      <c r="AE302" s="80" t="str">
        <f t="shared" si="61"/>
        <v/>
      </c>
      <c r="AN302" s="14"/>
      <c r="AO302" s="14"/>
      <c r="AS302" s="14"/>
      <c r="AT302" s="14"/>
      <c r="AX302" s="14"/>
      <c r="AY302" s="114"/>
      <c r="AZ302" s="101" t="str">
        <f t="shared" si="62"/>
        <v/>
      </c>
      <c r="BA302" s="59" t="str">
        <f t="shared" si="63"/>
        <v/>
      </c>
      <c r="BB302" s="59" t="str">
        <f t="shared" si="64"/>
        <v/>
      </c>
      <c r="BC302" s="59" t="str">
        <f t="shared" si="68"/>
        <v/>
      </c>
      <c r="BD302" s="59" t="str">
        <f t="shared" si="69"/>
        <v/>
      </c>
      <c r="BE302" s="34" t="str">
        <f>IF(AZ302="","",IF(AND($H302="",$I302=""),"Y",IF(AND($H302&lt;=#REF!,$I302&gt;=#REF!),"Y",IF(AND($H302&lt;=#REF!,$I302=""),"Y",IF(AND($H302="",$I302&gt;=#REF!),"Y","N")))))</f>
        <v/>
      </c>
      <c r="BF302" s="80" t="str">
        <f t="shared" si="65"/>
        <v/>
      </c>
    </row>
    <row r="303" spans="10:58">
      <c r="J303" s="34" t="str">
        <f t="shared" ca="1" si="66"/>
        <v/>
      </c>
      <c r="L303" s="80" t="str">
        <f t="shared" si="67"/>
        <v/>
      </c>
      <c r="R303" s="65" t="str">
        <f t="shared" si="56"/>
        <v/>
      </c>
      <c r="S303" s="16" t="str">
        <f t="shared" si="57"/>
        <v/>
      </c>
      <c r="X303" s="65" t="str">
        <f t="shared" si="58"/>
        <v/>
      </c>
      <c r="Y303" s="16" t="str">
        <f t="shared" si="59"/>
        <v/>
      </c>
      <c r="AD303" s="65" t="str">
        <f t="shared" si="60"/>
        <v/>
      </c>
      <c r="AE303" s="80" t="str">
        <f t="shared" si="61"/>
        <v/>
      </c>
      <c r="AN303" s="14"/>
      <c r="AO303" s="14"/>
      <c r="AS303" s="14"/>
      <c r="AT303" s="14"/>
      <c r="AX303" s="14"/>
      <c r="AY303" s="114"/>
      <c r="AZ303" s="101" t="str">
        <f t="shared" si="62"/>
        <v/>
      </c>
      <c r="BA303" s="59" t="str">
        <f t="shared" si="63"/>
        <v/>
      </c>
      <c r="BB303" s="59" t="str">
        <f t="shared" si="64"/>
        <v/>
      </c>
      <c r="BC303" s="59" t="str">
        <f t="shared" si="68"/>
        <v/>
      </c>
      <c r="BD303" s="59" t="str">
        <f t="shared" si="69"/>
        <v/>
      </c>
      <c r="BE303" s="34" t="str">
        <f>IF(AZ303="","",IF(AND($H303="",$I303=""),"Y",IF(AND($H303&lt;=#REF!,$I303&gt;=#REF!),"Y",IF(AND($H303&lt;=#REF!,$I303=""),"Y",IF(AND($H303="",$I303&gt;=#REF!),"Y","N")))))</f>
        <v/>
      </c>
      <c r="BF303" s="80" t="str">
        <f t="shared" si="65"/>
        <v/>
      </c>
    </row>
    <row r="304" spans="10:58">
      <c r="J304" s="34" t="str">
        <f t="shared" ca="1" si="66"/>
        <v/>
      </c>
      <c r="L304" s="80" t="str">
        <f t="shared" si="67"/>
        <v/>
      </c>
      <c r="R304" s="65" t="str">
        <f t="shared" si="56"/>
        <v/>
      </c>
      <c r="S304" s="16" t="str">
        <f t="shared" si="57"/>
        <v/>
      </c>
      <c r="X304" s="65" t="str">
        <f t="shared" si="58"/>
        <v/>
      </c>
      <c r="Y304" s="16" t="str">
        <f t="shared" si="59"/>
        <v/>
      </c>
      <c r="AD304" s="65" t="str">
        <f t="shared" si="60"/>
        <v/>
      </c>
      <c r="AE304" s="80" t="str">
        <f t="shared" si="61"/>
        <v/>
      </c>
      <c r="AN304" s="14"/>
      <c r="AO304" s="14"/>
      <c r="AS304" s="14"/>
      <c r="AT304" s="14"/>
      <c r="AX304" s="14"/>
      <c r="AY304" s="114"/>
      <c r="AZ304" s="101" t="str">
        <f t="shared" si="62"/>
        <v/>
      </c>
      <c r="BA304" s="59" t="str">
        <f t="shared" si="63"/>
        <v/>
      </c>
      <c r="BB304" s="59" t="str">
        <f t="shared" si="64"/>
        <v/>
      </c>
      <c r="BC304" s="59" t="str">
        <f t="shared" si="68"/>
        <v/>
      </c>
      <c r="BD304" s="59" t="str">
        <f t="shared" si="69"/>
        <v/>
      </c>
      <c r="BE304" s="34" t="str">
        <f>IF(AZ304="","",IF(AND($H304="",$I304=""),"Y",IF(AND($H304&lt;=#REF!,$I304&gt;=#REF!),"Y",IF(AND($H304&lt;=#REF!,$I304=""),"Y",IF(AND($H304="",$I304&gt;=#REF!),"Y","N")))))</f>
        <v/>
      </c>
      <c r="BF304" s="80" t="str">
        <f t="shared" si="65"/>
        <v/>
      </c>
    </row>
    <row r="305" spans="10:58">
      <c r="J305" s="34" t="str">
        <f t="shared" ca="1" si="66"/>
        <v/>
      </c>
      <c r="L305" s="80" t="str">
        <f t="shared" si="67"/>
        <v/>
      </c>
      <c r="R305" s="65" t="str">
        <f t="shared" si="56"/>
        <v/>
      </c>
      <c r="S305" s="16" t="str">
        <f t="shared" si="57"/>
        <v/>
      </c>
      <c r="X305" s="65" t="str">
        <f t="shared" si="58"/>
        <v/>
      </c>
      <c r="Y305" s="16" t="str">
        <f t="shared" si="59"/>
        <v/>
      </c>
      <c r="AD305" s="65" t="str">
        <f t="shared" si="60"/>
        <v/>
      </c>
      <c r="AE305" s="80" t="str">
        <f t="shared" si="61"/>
        <v/>
      </c>
      <c r="AN305" s="14"/>
      <c r="AO305" s="14"/>
      <c r="AS305" s="14"/>
      <c r="AT305" s="14"/>
      <c r="AX305" s="14"/>
      <c r="AY305" s="114"/>
      <c r="AZ305" s="101" t="str">
        <f t="shared" si="62"/>
        <v/>
      </c>
      <c r="BA305" s="59" t="str">
        <f t="shared" si="63"/>
        <v/>
      </c>
      <c r="BB305" s="59" t="str">
        <f t="shared" si="64"/>
        <v/>
      </c>
      <c r="BC305" s="59" t="str">
        <f t="shared" si="68"/>
        <v/>
      </c>
      <c r="BD305" s="59" t="str">
        <f t="shared" si="69"/>
        <v/>
      </c>
      <c r="BE305" s="34" t="str">
        <f>IF(AZ305="","",IF(AND($H305="",$I305=""),"Y",IF(AND($H305&lt;=#REF!,$I305&gt;=#REF!),"Y",IF(AND($H305&lt;=#REF!,$I305=""),"Y",IF(AND($H305="",$I305&gt;=#REF!),"Y","N")))))</f>
        <v/>
      </c>
      <c r="BF305" s="80" t="str">
        <f t="shared" si="65"/>
        <v/>
      </c>
    </row>
    <row r="306" spans="10:58">
      <c r="J306" s="34" t="str">
        <f t="shared" ca="1" si="66"/>
        <v/>
      </c>
      <c r="L306" s="80" t="str">
        <f t="shared" si="67"/>
        <v/>
      </c>
      <c r="R306" s="65" t="str">
        <f t="shared" si="56"/>
        <v/>
      </c>
      <c r="S306" s="16" t="str">
        <f t="shared" si="57"/>
        <v/>
      </c>
      <c r="X306" s="65" t="str">
        <f t="shared" si="58"/>
        <v/>
      </c>
      <c r="Y306" s="16" t="str">
        <f t="shared" si="59"/>
        <v/>
      </c>
      <c r="AD306" s="65" t="str">
        <f t="shared" si="60"/>
        <v/>
      </c>
      <c r="AE306" s="80" t="str">
        <f t="shared" si="61"/>
        <v/>
      </c>
      <c r="AN306" s="14"/>
      <c r="AO306" s="14"/>
      <c r="AS306" s="14"/>
      <c r="AT306" s="14"/>
      <c r="AX306" s="14"/>
      <c r="AY306" s="114"/>
      <c r="AZ306" s="101" t="str">
        <f t="shared" si="62"/>
        <v/>
      </c>
      <c r="BA306" s="59" t="str">
        <f t="shared" si="63"/>
        <v/>
      </c>
      <c r="BB306" s="59" t="str">
        <f t="shared" si="64"/>
        <v/>
      </c>
      <c r="BC306" s="59" t="str">
        <f t="shared" si="68"/>
        <v/>
      </c>
      <c r="BD306" s="59" t="str">
        <f t="shared" si="69"/>
        <v/>
      </c>
      <c r="BE306" s="34" t="str">
        <f>IF(AZ306="","",IF(AND($H306="",$I306=""),"Y",IF(AND($H306&lt;=#REF!,$I306&gt;=#REF!),"Y",IF(AND($H306&lt;=#REF!,$I306=""),"Y",IF(AND($H306="",$I306&gt;=#REF!),"Y","N")))))</f>
        <v/>
      </c>
      <c r="BF306" s="80" t="str">
        <f t="shared" si="65"/>
        <v/>
      </c>
    </row>
    <row r="307" spans="10:58">
      <c r="J307" s="34" t="str">
        <f t="shared" ca="1" si="66"/>
        <v/>
      </c>
      <c r="L307" s="80" t="str">
        <f t="shared" si="67"/>
        <v/>
      </c>
      <c r="R307" s="65" t="str">
        <f t="shared" si="56"/>
        <v/>
      </c>
      <c r="S307" s="16" t="str">
        <f t="shared" si="57"/>
        <v/>
      </c>
      <c r="X307" s="65" t="str">
        <f t="shared" si="58"/>
        <v/>
      </c>
      <c r="Y307" s="16" t="str">
        <f t="shared" si="59"/>
        <v/>
      </c>
      <c r="AD307" s="65" t="str">
        <f t="shared" si="60"/>
        <v/>
      </c>
      <c r="AE307" s="80" t="str">
        <f t="shared" si="61"/>
        <v/>
      </c>
      <c r="AN307" s="14"/>
      <c r="AO307" s="14"/>
      <c r="AS307" s="14"/>
      <c r="AT307" s="14"/>
      <c r="AX307" s="14"/>
      <c r="AY307" s="114"/>
      <c r="AZ307" s="101" t="str">
        <f t="shared" si="62"/>
        <v/>
      </c>
      <c r="BA307" s="59" t="str">
        <f t="shared" si="63"/>
        <v/>
      </c>
      <c r="BB307" s="59" t="str">
        <f t="shared" si="64"/>
        <v/>
      </c>
      <c r="BC307" s="59" t="str">
        <f t="shared" si="68"/>
        <v/>
      </c>
      <c r="BD307" s="59" t="str">
        <f t="shared" si="69"/>
        <v/>
      </c>
      <c r="BE307" s="34" t="str">
        <f>IF(AZ307="","",IF(AND($H307="",$I307=""),"Y",IF(AND($H307&lt;=#REF!,$I307&gt;=#REF!),"Y",IF(AND($H307&lt;=#REF!,$I307=""),"Y",IF(AND($H307="",$I307&gt;=#REF!),"Y","N")))))</f>
        <v/>
      </c>
      <c r="BF307" s="80" t="str">
        <f t="shared" si="65"/>
        <v/>
      </c>
    </row>
    <row r="308" spans="10:58">
      <c r="J308" s="34" t="str">
        <f t="shared" ca="1" si="66"/>
        <v/>
      </c>
      <c r="L308" s="80" t="str">
        <f t="shared" si="67"/>
        <v/>
      </c>
      <c r="R308" s="65" t="str">
        <f t="shared" si="56"/>
        <v/>
      </c>
      <c r="S308" s="16" t="str">
        <f t="shared" si="57"/>
        <v/>
      </c>
      <c r="X308" s="65" t="str">
        <f t="shared" si="58"/>
        <v/>
      </c>
      <c r="Y308" s="16" t="str">
        <f t="shared" si="59"/>
        <v/>
      </c>
      <c r="AD308" s="65" t="str">
        <f t="shared" si="60"/>
        <v/>
      </c>
      <c r="AE308" s="80" t="str">
        <f t="shared" si="61"/>
        <v/>
      </c>
      <c r="AN308" s="14"/>
      <c r="AO308" s="14"/>
      <c r="AS308" s="14"/>
      <c r="AT308" s="14"/>
      <c r="AX308" s="14"/>
      <c r="AY308" s="114"/>
      <c r="AZ308" s="101" t="str">
        <f t="shared" si="62"/>
        <v/>
      </c>
      <c r="BA308" s="59" t="str">
        <f t="shared" si="63"/>
        <v/>
      </c>
      <c r="BB308" s="59" t="str">
        <f t="shared" si="64"/>
        <v/>
      </c>
      <c r="BC308" s="59" t="str">
        <f t="shared" si="68"/>
        <v/>
      </c>
      <c r="BD308" s="59" t="str">
        <f t="shared" si="69"/>
        <v/>
      </c>
      <c r="BE308" s="34" t="str">
        <f>IF(AZ308="","",IF(AND($H308="",$I308=""),"Y",IF(AND($H308&lt;=#REF!,$I308&gt;=#REF!),"Y",IF(AND($H308&lt;=#REF!,$I308=""),"Y",IF(AND($H308="",$I308&gt;=#REF!),"Y","N")))))</f>
        <v/>
      </c>
      <c r="BF308" s="80" t="str">
        <f t="shared" si="65"/>
        <v/>
      </c>
    </row>
    <row r="309" spans="10:58">
      <c r="J309" s="34" t="str">
        <f t="shared" ca="1" si="66"/>
        <v/>
      </c>
      <c r="L309" s="80" t="str">
        <f t="shared" si="67"/>
        <v/>
      </c>
      <c r="R309" s="65" t="str">
        <f t="shared" si="56"/>
        <v/>
      </c>
      <c r="S309" s="16" t="str">
        <f t="shared" si="57"/>
        <v/>
      </c>
      <c r="X309" s="65" t="str">
        <f t="shared" si="58"/>
        <v/>
      </c>
      <c r="Y309" s="16" t="str">
        <f t="shared" si="59"/>
        <v/>
      </c>
      <c r="AD309" s="65" t="str">
        <f t="shared" si="60"/>
        <v/>
      </c>
      <c r="AE309" s="80" t="str">
        <f t="shared" si="61"/>
        <v/>
      </c>
      <c r="AN309" s="14"/>
      <c r="AO309" s="14"/>
      <c r="AS309" s="14"/>
      <c r="AT309" s="14"/>
      <c r="AX309" s="14"/>
      <c r="AY309" s="114"/>
      <c r="AZ309" s="101" t="str">
        <f t="shared" si="62"/>
        <v/>
      </c>
      <c r="BA309" s="59" t="str">
        <f t="shared" si="63"/>
        <v/>
      </c>
      <c r="BB309" s="59" t="str">
        <f t="shared" si="64"/>
        <v/>
      </c>
      <c r="BC309" s="59" t="str">
        <f t="shared" si="68"/>
        <v/>
      </c>
      <c r="BD309" s="59" t="str">
        <f t="shared" si="69"/>
        <v/>
      </c>
      <c r="BE309" s="34" t="str">
        <f>IF(AZ309="","",IF(AND($H309="",$I309=""),"Y",IF(AND($H309&lt;=#REF!,$I309&gt;=#REF!),"Y",IF(AND($H309&lt;=#REF!,$I309=""),"Y",IF(AND($H309="",$I309&gt;=#REF!),"Y","N")))))</f>
        <v/>
      </c>
      <c r="BF309" s="80" t="str">
        <f t="shared" si="65"/>
        <v/>
      </c>
    </row>
    <row r="310" spans="10:58">
      <c r="J310" s="34" t="str">
        <f t="shared" ca="1" si="66"/>
        <v/>
      </c>
      <c r="L310" s="80" t="str">
        <f t="shared" si="67"/>
        <v/>
      </c>
      <c r="R310" s="65" t="str">
        <f t="shared" si="56"/>
        <v/>
      </c>
      <c r="S310" s="16" t="str">
        <f t="shared" si="57"/>
        <v/>
      </c>
      <c r="X310" s="65" t="str">
        <f t="shared" si="58"/>
        <v/>
      </c>
      <c r="Y310" s="16" t="str">
        <f t="shared" si="59"/>
        <v/>
      </c>
      <c r="AD310" s="65" t="str">
        <f t="shared" si="60"/>
        <v/>
      </c>
      <c r="AE310" s="80" t="str">
        <f t="shared" si="61"/>
        <v/>
      </c>
      <c r="AN310" s="14"/>
      <c r="AO310" s="14"/>
      <c r="AS310" s="14"/>
      <c r="AT310" s="14"/>
      <c r="AX310" s="14"/>
      <c r="AY310" s="114"/>
      <c r="AZ310" s="101" t="str">
        <f t="shared" si="62"/>
        <v/>
      </c>
      <c r="BA310" s="59" t="str">
        <f t="shared" si="63"/>
        <v/>
      </c>
      <c r="BB310" s="59" t="str">
        <f t="shared" si="64"/>
        <v/>
      </c>
      <c r="BC310" s="59" t="str">
        <f t="shared" si="68"/>
        <v/>
      </c>
      <c r="BD310" s="59" t="str">
        <f t="shared" si="69"/>
        <v/>
      </c>
      <c r="BE310" s="34" t="str">
        <f>IF(AZ310="","",IF(AND($H310="",$I310=""),"Y",IF(AND($H310&lt;=#REF!,$I310&gt;=#REF!),"Y",IF(AND($H310&lt;=#REF!,$I310=""),"Y",IF(AND($H310="",$I310&gt;=#REF!),"Y","N")))))</f>
        <v/>
      </c>
      <c r="BF310" s="80" t="str">
        <f t="shared" si="65"/>
        <v/>
      </c>
    </row>
    <row r="311" spans="10:58">
      <c r="J311" s="34" t="str">
        <f t="shared" ca="1" si="66"/>
        <v/>
      </c>
      <c r="L311" s="80" t="str">
        <f t="shared" si="67"/>
        <v/>
      </c>
      <c r="R311" s="65" t="str">
        <f t="shared" si="56"/>
        <v/>
      </c>
      <c r="S311" s="16" t="str">
        <f t="shared" si="57"/>
        <v/>
      </c>
      <c r="X311" s="65" t="str">
        <f t="shared" si="58"/>
        <v/>
      </c>
      <c r="Y311" s="16" t="str">
        <f t="shared" si="59"/>
        <v/>
      </c>
      <c r="AD311" s="65" t="str">
        <f t="shared" si="60"/>
        <v/>
      </c>
      <c r="AE311" s="80" t="str">
        <f t="shared" si="61"/>
        <v/>
      </c>
      <c r="AN311" s="14"/>
      <c r="AO311" s="14"/>
      <c r="AS311" s="14"/>
      <c r="AT311" s="14"/>
      <c r="AX311" s="14"/>
      <c r="AY311" s="114"/>
      <c r="AZ311" s="101" t="str">
        <f t="shared" si="62"/>
        <v/>
      </c>
      <c r="BA311" s="59" t="str">
        <f t="shared" si="63"/>
        <v/>
      </c>
      <c r="BB311" s="59" t="str">
        <f t="shared" si="64"/>
        <v/>
      </c>
      <c r="BC311" s="59" t="str">
        <f t="shared" si="68"/>
        <v/>
      </c>
      <c r="BD311" s="59" t="str">
        <f t="shared" si="69"/>
        <v/>
      </c>
      <c r="BE311" s="34" t="str">
        <f>IF(AZ311="","",IF(AND($H311="",$I311=""),"Y",IF(AND($H311&lt;=#REF!,$I311&gt;=#REF!),"Y",IF(AND($H311&lt;=#REF!,$I311=""),"Y",IF(AND($H311="",$I311&gt;=#REF!),"Y","N")))))</f>
        <v/>
      </c>
      <c r="BF311" s="80" t="str">
        <f t="shared" si="65"/>
        <v/>
      </c>
    </row>
    <row r="312" spans="10:58">
      <c r="J312" s="34" t="str">
        <f t="shared" ca="1" si="66"/>
        <v/>
      </c>
      <c r="L312" s="80" t="str">
        <f t="shared" si="67"/>
        <v/>
      </c>
      <c r="R312" s="65" t="str">
        <f t="shared" si="56"/>
        <v/>
      </c>
      <c r="S312" s="16" t="str">
        <f t="shared" si="57"/>
        <v/>
      </c>
      <c r="X312" s="65" t="str">
        <f t="shared" si="58"/>
        <v/>
      </c>
      <c r="Y312" s="16" t="str">
        <f t="shared" si="59"/>
        <v/>
      </c>
      <c r="AD312" s="65" t="str">
        <f t="shared" si="60"/>
        <v/>
      </c>
      <c r="AE312" s="80" t="str">
        <f t="shared" si="61"/>
        <v/>
      </c>
      <c r="AN312" s="14"/>
      <c r="AO312" s="14"/>
      <c r="AS312" s="14"/>
      <c r="AT312" s="14"/>
      <c r="AX312" s="14"/>
      <c r="AY312" s="114"/>
      <c r="AZ312" s="101" t="str">
        <f t="shared" si="62"/>
        <v/>
      </c>
      <c r="BA312" s="59" t="str">
        <f t="shared" si="63"/>
        <v/>
      </c>
      <c r="BB312" s="59" t="str">
        <f t="shared" si="64"/>
        <v/>
      </c>
      <c r="BC312" s="59" t="str">
        <f t="shared" si="68"/>
        <v/>
      </c>
      <c r="BD312" s="59" t="str">
        <f t="shared" si="69"/>
        <v/>
      </c>
      <c r="BE312" s="34" t="str">
        <f>IF(AZ312="","",IF(AND($H312="",$I312=""),"Y",IF(AND($H312&lt;=#REF!,$I312&gt;=#REF!),"Y",IF(AND($H312&lt;=#REF!,$I312=""),"Y",IF(AND($H312="",$I312&gt;=#REF!),"Y","N")))))</f>
        <v/>
      </c>
      <c r="BF312" s="80" t="str">
        <f t="shared" si="65"/>
        <v/>
      </c>
    </row>
    <row r="313" spans="10:58">
      <c r="J313" s="34" t="str">
        <f t="shared" ca="1" si="66"/>
        <v/>
      </c>
      <c r="L313" s="80" t="str">
        <f t="shared" si="67"/>
        <v/>
      </c>
      <c r="R313" s="65" t="str">
        <f t="shared" si="56"/>
        <v/>
      </c>
      <c r="S313" s="16" t="str">
        <f t="shared" si="57"/>
        <v/>
      </c>
      <c r="X313" s="65" t="str">
        <f t="shared" si="58"/>
        <v/>
      </c>
      <c r="Y313" s="16" t="str">
        <f t="shared" si="59"/>
        <v/>
      </c>
      <c r="AD313" s="65" t="str">
        <f t="shared" si="60"/>
        <v/>
      </c>
      <c r="AE313" s="80" t="str">
        <f t="shared" si="61"/>
        <v/>
      </c>
      <c r="AN313" s="14"/>
      <c r="AO313" s="14"/>
      <c r="AS313" s="14"/>
      <c r="AT313" s="14"/>
      <c r="AX313" s="14"/>
      <c r="AY313" s="114"/>
      <c r="AZ313" s="101" t="str">
        <f t="shared" si="62"/>
        <v/>
      </c>
      <c r="BA313" s="59" t="str">
        <f t="shared" si="63"/>
        <v/>
      </c>
      <c r="BB313" s="59" t="str">
        <f t="shared" si="64"/>
        <v/>
      </c>
      <c r="BC313" s="59" t="str">
        <f t="shared" si="68"/>
        <v/>
      </c>
      <c r="BD313" s="59" t="str">
        <f t="shared" si="69"/>
        <v/>
      </c>
      <c r="BE313" s="34" t="str">
        <f>IF(AZ313="","",IF(AND($H313="",$I313=""),"Y",IF(AND($H313&lt;=#REF!,$I313&gt;=#REF!),"Y",IF(AND($H313&lt;=#REF!,$I313=""),"Y",IF(AND($H313="",$I313&gt;=#REF!),"Y","N")))))</f>
        <v/>
      </c>
      <c r="BF313" s="80" t="str">
        <f t="shared" si="65"/>
        <v/>
      </c>
    </row>
    <row r="314" spans="10:58">
      <c r="J314" s="34" t="str">
        <f t="shared" ca="1" si="66"/>
        <v/>
      </c>
      <c r="L314" s="80" t="str">
        <f t="shared" si="67"/>
        <v/>
      </c>
      <c r="R314" s="65" t="str">
        <f t="shared" si="56"/>
        <v/>
      </c>
      <c r="S314" s="16" t="str">
        <f t="shared" si="57"/>
        <v/>
      </c>
      <c r="X314" s="65" t="str">
        <f t="shared" si="58"/>
        <v/>
      </c>
      <c r="Y314" s="16" t="str">
        <f t="shared" si="59"/>
        <v/>
      </c>
      <c r="AD314" s="65" t="str">
        <f t="shared" si="60"/>
        <v/>
      </c>
      <c r="AE314" s="80" t="str">
        <f t="shared" si="61"/>
        <v/>
      </c>
      <c r="AN314" s="14"/>
      <c r="AO314" s="14"/>
      <c r="AS314" s="14"/>
      <c r="AT314" s="14"/>
      <c r="AX314" s="14"/>
      <c r="AY314" s="114"/>
      <c r="AZ314" s="101" t="str">
        <f t="shared" si="62"/>
        <v/>
      </c>
      <c r="BA314" s="59" t="str">
        <f t="shared" si="63"/>
        <v/>
      </c>
      <c r="BB314" s="59" t="str">
        <f t="shared" si="64"/>
        <v/>
      </c>
      <c r="BC314" s="59" t="str">
        <f t="shared" si="68"/>
        <v/>
      </c>
      <c r="BD314" s="59" t="str">
        <f t="shared" si="69"/>
        <v/>
      </c>
      <c r="BE314" s="34" t="str">
        <f>IF(AZ314="","",IF(AND($H314="",$I314=""),"Y",IF(AND($H314&lt;=#REF!,$I314&gt;=#REF!),"Y",IF(AND($H314&lt;=#REF!,$I314=""),"Y",IF(AND($H314="",$I314&gt;=#REF!),"Y","N")))))</f>
        <v/>
      </c>
      <c r="BF314" s="80" t="str">
        <f t="shared" si="65"/>
        <v/>
      </c>
    </row>
    <row r="315" spans="10:58">
      <c r="J315" s="34" t="str">
        <f t="shared" ca="1" si="66"/>
        <v/>
      </c>
      <c r="L315" s="80" t="str">
        <f t="shared" si="67"/>
        <v/>
      </c>
      <c r="R315" s="65" t="str">
        <f t="shared" si="56"/>
        <v/>
      </c>
      <c r="S315" s="16" t="str">
        <f t="shared" si="57"/>
        <v/>
      </c>
      <c r="X315" s="65" t="str">
        <f t="shared" si="58"/>
        <v/>
      </c>
      <c r="Y315" s="16" t="str">
        <f t="shared" si="59"/>
        <v/>
      </c>
      <c r="AD315" s="65" t="str">
        <f t="shared" si="60"/>
        <v/>
      </c>
      <c r="AE315" s="80" t="str">
        <f t="shared" si="61"/>
        <v/>
      </c>
      <c r="AN315" s="14"/>
      <c r="AO315" s="14"/>
      <c r="AS315" s="14"/>
      <c r="AT315" s="14"/>
      <c r="AX315" s="14"/>
      <c r="AY315" s="114"/>
      <c r="AZ315" s="101" t="str">
        <f t="shared" si="62"/>
        <v/>
      </c>
      <c r="BA315" s="59" t="str">
        <f t="shared" si="63"/>
        <v/>
      </c>
      <c r="BB315" s="59" t="str">
        <f t="shared" si="64"/>
        <v/>
      </c>
      <c r="BC315" s="59" t="str">
        <f t="shared" si="68"/>
        <v/>
      </c>
      <c r="BD315" s="59" t="str">
        <f t="shared" si="69"/>
        <v/>
      </c>
      <c r="BE315" s="34" t="str">
        <f>IF(AZ315="","",IF(AND($H315="",$I315=""),"Y",IF(AND($H315&lt;=#REF!,$I315&gt;=#REF!),"Y",IF(AND($H315&lt;=#REF!,$I315=""),"Y",IF(AND($H315="",$I315&gt;=#REF!),"Y","N")))))</f>
        <v/>
      </c>
      <c r="BF315" s="80" t="str">
        <f t="shared" si="65"/>
        <v/>
      </c>
    </row>
    <row r="316" spans="10:58">
      <c r="J316" s="34" t="str">
        <f t="shared" ca="1" si="66"/>
        <v/>
      </c>
      <c r="L316" s="80" t="str">
        <f t="shared" si="67"/>
        <v/>
      </c>
      <c r="R316" s="65" t="str">
        <f t="shared" si="56"/>
        <v/>
      </c>
      <c r="S316" s="16" t="str">
        <f t="shared" si="57"/>
        <v/>
      </c>
      <c r="X316" s="65" t="str">
        <f t="shared" si="58"/>
        <v/>
      </c>
      <c r="Y316" s="16" t="str">
        <f t="shared" si="59"/>
        <v/>
      </c>
      <c r="AD316" s="65" t="str">
        <f t="shared" si="60"/>
        <v/>
      </c>
      <c r="AE316" s="80" t="str">
        <f t="shared" si="61"/>
        <v/>
      </c>
      <c r="AN316" s="14"/>
      <c r="AO316" s="14"/>
      <c r="AS316" s="14"/>
      <c r="AT316" s="14"/>
      <c r="AX316" s="14"/>
      <c r="AY316" s="114"/>
      <c r="AZ316" s="101" t="str">
        <f t="shared" si="62"/>
        <v/>
      </c>
      <c r="BA316" s="59" t="str">
        <f t="shared" si="63"/>
        <v/>
      </c>
      <c r="BB316" s="59" t="str">
        <f t="shared" si="64"/>
        <v/>
      </c>
      <c r="BC316" s="59" t="str">
        <f t="shared" si="68"/>
        <v/>
      </c>
      <c r="BD316" s="59" t="str">
        <f t="shared" si="69"/>
        <v/>
      </c>
      <c r="BE316" s="34" t="str">
        <f>IF(AZ316="","",IF(AND($H316="",$I316=""),"Y",IF(AND($H316&lt;=#REF!,$I316&gt;=#REF!),"Y",IF(AND($H316&lt;=#REF!,$I316=""),"Y",IF(AND($H316="",$I316&gt;=#REF!),"Y","N")))))</f>
        <v/>
      </c>
      <c r="BF316" s="80" t="str">
        <f t="shared" si="65"/>
        <v/>
      </c>
    </row>
    <row r="317" spans="10:58">
      <c r="J317" s="34" t="str">
        <f t="shared" ca="1" si="66"/>
        <v/>
      </c>
      <c r="L317" s="80" t="str">
        <f t="shared" si="67"/>
        <v/>
      </c>
      <c r="R317" s="65" t="str">
        <f t="shared" si="56"/>
        <v/>
      </c>
      <c r="S317" s="16" t="str">
        <f t="shared" si="57"/>
        <v/>
      </c>
      <c r="X317" s="65" t="str">
        <f t="shared" si="58"/>
        <v/>
      </c>
      <c r="Y317" s="16" t="str">
        <f t="shared" si="59"/>
        <v/>
      </c>
      <c r="AD317" s="65" t="str">
        <f t="shared" si="60"/>
        <v/>
      </c>
      <c r="AE317" s="80" t="str">
        <f t="shared" si="61"/>
        <v/>
      </c>
      <c r="AN317" s="14"/>
      <c r="AO317" s="14"/>
      <c r="AS317" s="14"/>
      <c r="AT317" s="14"/>
      <c r="AX317" s="14"/>
      <c r="AY317" s="114"/>
      <c r="AZ317" s="101" t="str">
        <f t="shared" si="62"/>
        <v/>
      </c>
      <c r="BA317" s="59" t="str">
        <f t="shared" si="63"/>
        <v/>
      </c>
      <c r="BB317" s="59" t="str">
        <f t="shared" si="64"/>
        <v/>
      </c>
      <c r="BC317" s="59" t="str">
        <f t="shared" si="68"/>
        <v/>
      </c>
      <c r="BD317" s="59" t="str">
        <f t="shared" si="69"/>
        <v/>
      </c>
      <c r="BE317" s="34" t="str">
        <f>IF(AZ317="","",IF(AND($H317="",$I317=""),"Y",IF(AND($H317&lt;=#REF!,$I317&gt;=#REF!),"Y",IF(AND($H317&lt;=#REF!,$I317=""),"Y",IF(AND($H317="",$I317&gt;=#REF!),"Y","N")))))</f>
        <v/>
      </c>
      <c r="BF317" s="80" t="str">
        <f t="shared" si="65"/>
        <v/>
      </c>
    </row>
    <row r="318" spans="10:58">
      <c r="J318" s="34" t="str">
        <f t="shared" ca="1" si="66"/>
        <v/>
      </c>
      <c r="L318" s="80" t="str">
        <f t="shared" si="67"/>
        <v/>
      </c>
      <c r="R318" s="65" t="str">
        <f t="shared" si="56"/>
        <v/>
      </c>
      <c r="S318" s="16" t="str">
        <f t="shared" si="57"/>
        <v/>
      </c>
      <c r="X318" s="65" t="str">
        <f t="shared" si="58"/>
        <v/>
      </c>
      <c r="Y318" s="16" t="str">
        <f t="shared" si="59"/>
        <v/>
      </c>
      <c r="AD318" s="65" t="str">
        <f t="shared" si="60"/>
        <v/>
      </c>
      <c r="AE318" s="80" t="str">
        <f t="shared" si="61"/>
        <v/>
      </c>
      <c r="AN318" s="14"/>
      <c r="AO318" s="14"/>
      <c r="AS318" s="14"/>
      <c r="AT318" s="14"/>
      <c r="AX318" s="14"/>
      <c r="AY318" s="114"/>
      <c r="AZ318" s="101" t="str">
        <f t="shared" si="62"/>
        <v/>
      </c>
      <c r="BA318" s="59" t="str">
        <f t="shared" si="63"/>
        <v/>
      </c>
      <c r="BB318" s="59" t="str">
        <f t="shared" si="64"/>
        <v/>
      </c>
      <c r="BC318" s="59" t="str">
        <f t="shared" si="68"/>
        <v/>
      </c>
      <c r="BD318" s="59" t="str">
        <f t="shared" si="69"/>
        <v/>
      </c>
      <c r="BE318" s="34" t="str">
        <f>IF(AZ318="","",IF(AND($H318="",$I318=""),"Y",IF(AND($H318&lt;=#REF!,$I318&gt;=#REF!),"Y",IF(AND($H318&lt;=#REF!,$I318=""),"Y",IF(AND($H318="",$I318&gt;=#REF!),"Y","N")))))</f>
        <v/>
      </c>
      <c r="BF318" s="80" t="str">
        <f t="shared" si="65"/>
        <v/>
      </c>
    </row>
    <row r="319" spans="10:58">
      <c r="J319" s="34" t="str">
        <f t="shared" ca="1" si="66"/>
        <v/>
      </c>
      <c r="L319" s="80" t="str">
        <f t="shared" si="67"/>
        <v/>
      </c>
      <c r="R319" s="65" t="str">
        <f t="shared" si="56"/>
        <v/>
      </c>
      <c r="S319" s="16" t="str">
        <f t="shared" si="57"/>
        <v/>
      </c>
      <c r="X319" s="65" t="str">
        <f t="shared" si="58"/>
        <v/>
      </c>
      <c r="Y319" s="16" t="str">
        <f t="shared" si="59"/>
        <v/>
      </c>
      <c r="AD319" s="65" t="str">
        <f t="shared" si="60"/>
        <v/>
      </c>
      <c r="AE319" s="80" t="str">
        <f t="shared" si="61"/>
        <v/>
      </c>
      <c r="AN319" s="14"/>
      <c r="AO319" s="14"/>
      <c r="AS319" s="14"/>
      <c r="AT319" s="14"/>
      <c r="AX319" s="14"/>
      <c r="AY319" s="114"/>
      <c r="AZ319" s="101" t="str">
        <f t="shared" si="62"/>
        <v/>
      </c>
      <c r="BA319" s="59" t="str">
        <f t="shared" si="63"/>
        <v/>
      </c>
      <c r="BB319" s="59" t="str">
        <f t="shared" si="64"/>
        <v/>
      </c>
      <c r="BC319" s="59" t="str">
        <f t="shared" si="68"/>
        <v/>
      </c>
      <c r="BD319" s="59" t="str">
        <f t="shared" si="69"/>
        <v/>
      </c>
      <c r="BE319" s="34" t="str">
        <f>IF(AZ319="","",IF(AND($H319="",$I319=""),"Y",IF(AND($H319&lt;=#REF!,$I319&gt;=#REF!),"Y",IF(AND($H319&lt;=#REF!,$I319=""),"Y",IF(AND($H319="",$I319&gt;=#REF!),"Y","N")))))</f>
        <v/>
      </c>
      <c r="BF319" s="80" t="str">
        <f t="shared" si="65"/>
        <v/>
      </c>
    </row>
    <row r="320" spans="10:58">
      <c r="J320" s="34" t="str">
        <f t="shared" ca="1" si="66"/>
        <v/>
      </c>
      <c r="L320" s="80" t="str">
        <f t="shared" si="67"/>
        <v/>
      </c>
      <c r="R320" s="65" t="str">
        <f t="shared" si="56"/>
        <v/>
      </c>
      <c r="S320" s="16" t="str">
        <f t="shared" si="57"/>
        <v/>
      </c>
      <c r="X320" s="65" t="str">
        <f t="shared" si="58"/>
        <v/>
      </c>
      <c r="Y320" s="16" t="str">
        <f t="shared" si="59"/>
        <v/>
      </c>
      <c r="AD320" s="65" t="str">
        <f t="shared" si="60"/>
        <v/>
      </c>
      <c r="AE320" s="80" t="str">
        <f t="shared" si="61"/>
        <v/>
      </c>
      <c r="AN320" s="14"/>
      <c r="AO320" s="14"/>
      <c r="AS320" s="14"/>
      <c r="AT320" s="14"/>
      <c r="AX320" s="14"/>
      <c r="AY320" s="114"/>
      <c r="AZ320" s="101" t="str">
        <f t="shared" si="62"/>
        <v/>
      </c>
      <c r="BA320" s="59" t="str">
        <f t="shared" si="63"/>
        <v/>
      </c>
      <c r="BB320" s="59" t="str">
        <f t="shared" si="64"/>
        <v/>
      </c>
      <c r="BC320" s="59" t="str">
        <f t="shared" si="68"/>
        <v/>
      </c>
      <c r="BD320" s="59" t="str">
        <f t="shared" si="69"/>
        <v/>
      </c>
      <c r="BE320" s="34" t="str">
        <f>IF(AZ320="","",IF(AND($H320="",$I320=""),"Y",IF(AND($H320&lt;=#REF!,$I320&gt;=#REF!),"Y",IF(AND($H320&lt;=#REF!,$I320=""),"Y",IF(AND($H320="",$I320&gt;=#REF!),"Y","N")))))</f>
        <v/>
      </c>
      <c r="BF320" s="80" t="str">
        <f t="shared" si="65"/>
        <v/>
      </c>
    </row>
    <row r="321" spans="10:58">
      <c r="J321" s="34" t="str">
        <f t="shared" ca="1" si="66"/>
        <v/>
      </c>
      <c r="L321" s="80" t="str">
        <f t="shared" si="67"/>
        <v/>
      </c>
      <c r="R321" s="65" t="str">
        <f t="shared" si="56"/>
        <v/>
      </c>
      <c r="S321" s="16" t="str">
        <f t="shared" si="57"/>
        <v/>
      </c>
      <c r="X321" s="65" t="str">
        <f t="shared" si="58"/>
        <v/>
      </c>
      <c r="Y321" s="16" t="str">
        <f t="shared" si="59"/>
        <v/>
      </c>
      <c r="AD321" s="65" t="str">
        <f t="shared" si="60"/>
        <v/>
      </c>
      <c r="AE321" s="80" t="str">
        <f t="shared" si="61"/>
        <v/>
      </c>
      <c r="AN321" s="14"/>
      <c r="AO321" s="14"/>
      <c r="AS321" s="14"/>
      <c r="AT321" s="14"/>
      <c r="AX321" s="14"/>
      <c r="AY321" s="114"/>
      <c r="AZ321" s="101" t="str">
        <f t="shared" si="62"/>
        <v/>
      </c>
      <c r="BA321" s="59" t="str">
        <f t="shared" si="63"/>
        <v/>
      </c>
      <c r="BB321" s="59" t="str">
        <f t="shared" si="64"/>
        <v/>
      </c>
      <c r="BC321" s="59" t="str">
        <f t="shared" si="68"/>
        <v/>
      </c>
      <c r="BD321" s="59" t="str">
        <f t="shared" si="69"/>
        <v/>
      </c>
      <c r="BE321" s="34" t="str">
        <f>IF(AZ321="","",IF(AND($H321="",$I321=""),"Y",IF(AND($H321&lt;=#REF!,$I321&gt;=#REF!),"Y",IF(AND($H321&lt;=#REF!,$I321=""),"Y",IF(AND($H321="",$I321&gt;=#REF!),"Y","N")))))</f>
        <v/>
      </c>
      <c r="BF321" s="80" t="str">
        <f t="shared" si="65"/>
        <v/>
      </c>
    </row>
    <row r="322" spans="10:58">
      <c r="J322" s="34" t="str">
        <f t="shared" ca="1" si="66"/>
        <v/>
      </c>
      <c r="L322" s="80" t="str">
        <f t="shared" si="67"/>
        <v/>
      </c>
      <c r="R322" s="65" t="str">
        <f t="shared" si="56"/>
        <v/>
      </c>
      <c r="S322" s="16" t="str">
        <f t="shared" si="57"/>
        <v/>
      </c>
      <c r="X322" s="65" t="str">
        <f t="shared" si="58"/>
        <v/>
      </c>
      <c r="Y322" s="16" t="str">
        <f t="shared" si="59"/>
        <v/>
      </c>
      <c r="AD322" s="65" t="str">
        <f t="shared" si="60"/>
        <v/>
      </c>
      <c r="AE322" s="80" t="str">
        <f t="shared" si="61"/>
        <v/>
      </c>
      <c r="AN322" s="14"/>
      <c r="AO322" s="14"/>
      <c r="AS322" s="14"/>
      <c r="AT322" s="14"/>
      <c r="AX322" s="14"/>
      <c r="AY322" s="114"/>
      <c r="AZ322" s="101" t="str">
        <f t="shared" si="62"/>
        <v/>
      </c>
      <c r="BA322" s="59" t="str">
        <f t="shared" si="63"/>
        <v/>
      </c>
      <c r="BB322" s="59" t="str">
        <f t="shared" si="64"/>
        <v/>
      </c>
      <c r="BC322" s="59" t="str">
        <f t="shared" si="68"/>
        <v/>
      </c>
      <c r="BD322" s="59" t="str">
        <f t="shared" si="69"/>
        <v/>
      </c>
      <c r="BE322" s="34" t="str">
        <f>IF(AZ322="","",IF(AND($H322="",$I322=""),"Y",IF(AND($H322&lt;=#REF!,$I322&gt;=#REF!),"Y",IF(AND($H322&lt;=#REF!,$I322=""),"Y",IF(AND($H322="",$I322&gt;=#REF!),"Y","N")))))</f>
        <v/>
      </c>
      <c r="BF322" s="80" t="str">
        <f t="shared" si="65"/>
        <v/>
      </c>
    </row>
    <row r="323" spans="10:58">
      <c r="J323" s="34" t="str">
        <f t="shared" ca="1" si="66"/>
        <v/>
      </c>
      <c r="L323" s="80" t="str">
        <f t="shared" si="67"/>
        <v/>
      </c>
      <c r="R323" s="65" t="str">
        <f t="shared" ref="R323:R386" si="70">IF(AND(N323="Accepted",Q323=""),"Enter date 1st dose administered",IF(AND(N323="Previously vaccinated at another location",Q323=""),"Enter date 1st dose administered",IF(AND(N323="Refused",O323=""),"Enter reason for refusal",IF(Q323&lt;&gt;"","YES",IF(N323="Refused","NO",IF(AND($M323&lt;&gt;"",N323=""),"Enter Vaccination Status",IF(N323="Unknown","Unknown","")))))))</f>
        <v/>
      </c>
      <c r="S323" s="16" t="str">
        <f t="shared" ref="S323:S386" si="71">IF(Q323="","",IF(M323="Pfizer-BioNTech",Q323+21,IF(M323="Moderna",Q323+28,IF(M323="Janssen/Johnson &amp; Johnson","N/A",""))))</f>
        <v/>
      </c>
      <c r="X323" s="65" t="str">
        <f t="shared" ref="X323:X386" si="72">IF($M323="Janssen/Johnson &amp; Johnson","N/A",IF(AND(T323="Accepted",W323=""),"Enter date 2nd dose administered",IF(AND(T323="Previously vaccinated at another location",W323=""),"Enter date 2nd dose administered",IF(R323="NO","NO",IF(AND(T323="Refused",U323=""),"Enter reason for refusal",IF(W323&lt;&gt;"","YES",IF(T323="Refused","NO",IF(AND(R323="YES",T323=""),"NO",IF(T323="Unknown","Unknown",IF(AND(T323="",R323="Unknown"),"Unknown",""))))))))))</f>
        <v/>
      </c>
      <c r="Y323" s="16" t="str">
        <f t="shared" ref="Y323:Y386" si="73">IF(W323="","",IF(M323="Pfizer-BioNTech",W323+21,IF(M323="Moderna",W323+28,IF(M323="Janssen/Johnson &amp; Johnson","N/A",""))))</f>
        <v/>
      </c>
      <c r="AD323" s="65" t="str">
        <f t="shared" ref="AD323:AD386" si="74">IF($M323="Janssen/Johnson &amp; Johnson","N/A",IF(AND(Z323="Accepted",AC323=""),"Enter date 2nd dose administered",IF(AND(Z323="Previously vaccinated at another location",AC323=""),"Enter date 2nd dose administered",IF(Y323="NO","NO",IF(AND(Z323="Refused",AA323=""),"Enter reason for refusal",IF(AC323&lt;&gt;"","YES",IF(Z323="Refused","NO",IF(AND(Y323="YES",Z323=""),"NO",IF(Z323="Unknown","Unknown",IF(AND(Z323="",Y323="Unknown"),"Unknown",""))))))))))</f>
        <v/>
      </c>
      <c r="AE323" s="80" t="str">
        <f t="shared" ref="AE323:AE386" si="75">IF(AND(M323="Pfizer-BioNTech",W323&lt;&gt;""),W323+150,IF(AND(M323="Moderna",W323&lt;&gt;""),W323+150,IF(AND(M323="Janssen/Johnson &amp; Johnson",Q323&lt;&gt;""),Q323+60,"")))</f>
        <v/>
      </c>
      <c r="AN323" s="14"/>
      <c r="AO323" s="14"/>
      <c r="AS323" s="14"/>
      <c r="AT323" s="14"/>
      <c r="AX323" s="14"/>
      <c r="AY323" s="114"/>
      <c r="AZ323" s="101" t="str">
        <f t="shared" ref="AZ323:AZ386" si="76">IF(OR(X323="YES",X323="Enter date 2nd dose administered"),"YES",IF(AND(M323="Janssen/Johnson &amp; Johnson",R323="YES"),"YES",IF(OR(O323="Medical Contraindication",U323="Medical Contraindication"),"Medical Contraindication",IF(AND(R323="YES",T323=""),"NEEDS 2ND DOSE",IF(AND(R323="Enter date 1st dose administered",T323=""),"NEEDS 2ND DOSE",IF(AND(R323="YES",U323="Offered and Declined"),"Refused 2nd Dose",IF(O323="Religious Exemption","Religious Exemption",IF(OR(R323="NO",R323="Enter reason for refusal"),"NO",IF(OR(R323="Unknown",X323="Unknown"),"Unknown","")))))))))</f>
        <v/>
      </c>
      <c r="BA323" s="59" t="str">
        <f t="shared" ref="BA323:BA386" si="77">IF(AZ323="","",IF(OR(AG323="Accepted",AG323="Previously vaccinated at another location"),"YES",IF(AH323="Medical Contraindication","Medical Contraindication",IF(AG323="Unknown","Unknown",IF(AG323="Refused","NO","NO")))))</f>
        <v/>
      </c>
      <c r="BB323" s="59" t="str">
        <f t="shared" ref="BB323:BB386" si="78">IF(AZ323="","",IF(OR(AL323="Accepted",AL323="Previously vaccinated at another location"),"YES",IF(AM323="Medical Contraindication","Medical Contraindication",IF(AL323="Unknown","Unknown",IF(AL323="Refused","NO","NO")))))</f>
        <v/>
      </c>
      <c r="BC323" s="59" t="str">
        <f t="shared" si="68"/>
        <v/>
      </c>
      <c r="BD323" s="59" t="str">
        <f t="shared" si="69"/>
        <v/>
      </c>
      <c r="BE323" s="34" t="str">
        <f>IF(AZ323="","",IF(AND($H323="",$I323=""),"Y",IF(AND($H323&lt;=#REF!,$I323&gt;=#REF!),"Y",IF(AND($H323&lt;=#REF!,$I323=""),"Y",IF(AND($H323="",$I323&gt;=#REF!),"Y","N")))))</f>
        <v/>
      </c>
      <c r="BF323" s="80" t="str">
        <f t="shared" ref="BF323:BF386" si="79">IF($AZ323="YES",IF($M323="Janssen/Johnson &amp; Johnson",Q323,W323),"")</f>
        <v/>
      </c>
    </row>
    <row r="324" spans="10:58">
      <c r="J324" s="34" t="str">
        <f t="shared" ref="J324:J387" ca="1" si="80">IF(AND(ISBLANK(I324)=FALSE,I324&lt;=TODAY()),"NO",IF(H324&gt;TODAY(),"NO",IF(AND(ISBLANK(I324)=FALSE,I324&gt;TODAY()),"YES",IF(AND(ISBLANK(A324)=FALSE,ISBLANK(I324)=TRUE),"YES",""))))</f>
        <v/>
      </c>
      <c r="L324" s="80" t="str">
        <f t="shared" ref="L324:L387" si="81">IF(I324&gt;0,I324+30,"")</f>
        <v/>
      </c>
      <c r="R324" s="65" t="str">
        <f t="shared" si="70"/>
        <v/>
      </c>
      <c r="S324" s="16" t="str">
        <f t="shared" si="71"/>
        <v/>
      </c>
      <c r="X324" s="65" t="str">
        <f t="shared" si="72"/>
        <v/>
      </c>
      <c r="Y324" s="16" t="str">
        <f t="shared" si="73"/>
        <v/>
      </c>
      <c r="AD324" s="65" t="str">
        <f t="shared" si="74"/>
        <v/>
      </c>
      <c r="AE324" s="80" t="str">
        <f t="shared" si="75"/>
        <v/>
      </c>
      <c r="AN324" s="14"/>
      <c r="AO324" s="14"/>
      <c r="AS324" s="14"/>
      <c r="AT324" s="14"/>
      <c r="AX324" s="14"/>
      <c r="AY324" s="114"/>
      <c r="AZ324" s="101" t="str">
        <f t="shared" si="76"/>
        <v/>
      </c>
      <c r="BA324" s="59" t="str">
        <f t="shared" si="77"/>
        <v/>
      </c>
      <c r="BB324" s="59" t="str">
        <f t="shared" si="78"/>
        <v/>
      </c>
      <c r="BC324" s="59" t="str">
        <f t="shared" ref="BC324:BC387" si="82">IF(AY324="","",IF(OR(AK324="Accepted",AK324="Previously vaccinated at another location"),"YES",IF(AL324="Medical Contraindication","Medical Contraindication",IF(AK324="Unknown","Unknown",IF(AK324="Refused","NO","NO")))))</f>
        <v/>
      </c>
      <c r="BD324" s="59" t="str">
        <f t="shared" ref="BD324:BD387" si="83">IF(AV324="","",IF(OR(AV324="Accepted",AV324="Previously vaccinated at another location"),"YES",IF(AW324="Medical Contraindication","Medical Contraindication",IF(AW324="Unknown","Unknown",IF(AW324="Refused","NO","NO")))))</f>
        <v/>
      </c>
      <c r="BE324" s="34" t="str">
        <f>IF(AZ324="","",IF(AND($H324="",$I324=""),"Y",IF(AND($H324&lt;=#REF!,$I324&gt;=#REF!),"Y",IF(AND($H324&lt;=#REF!,$I324=""),"Y",IF(AND($H324="",$I324&gt;=#REF!),"Y","N")))))</f>
        <v/>
      </c>
      <c r="BF324" s="80" t="str">
        <f t="shared" si="79"/>
        <v/>
      </c>
    </row>
    <row r="325" spans="10:58">
      <c r="J325" s="34" t="str">
        <f t="shared" ca="1" si="80"/>
        <v/>
      </c>
      <c r="L325" s="80" t="str">
        <f t="shared" si="81"/>
        <v/>
      </c>
      <c r="R325" s="65" t="str">
        <f t="shared" si="70"/>
        <v/>
      </c>
      <c r="S325" s="16" t="str">
        <f t="shared" si="71"/>
        <v/>
      </c>
      <c r="X325" s="65" t="str">
        <f t="shared" si="72"/>
        <v/>
      </c>
      <c r="Y325" s="16" t="str">
        <f t="shared" si="73"/>
        <v/>
      </c>
      <c r="AD325" s="65" t="str">
        <f t="shared" si="74"/>
        <v/>
      </c>
      <c r="AE325" s="80" t="str">
        <f t="shared" si="75"/>
        <v/>
      </c>
      <c r="AN325" s="14"/>
      <c r="AO325" s="14"/>
      <c r="AS325" s="14"/>
      <c r="AT325" s="14"/>
      <c r="AX325" s="14"/>
      <c r="AY325" s="114"/>
      <c r="AZ325" s="101" t="str">
        <f t="shared" si="76"/>
        <v/>
      </c>
      <c r="BA325" s="59" t="str">
        <f t="shared" si="77"/>
        <v/>
      </c>
      <c r="BB325" s="59" t="str">
        <f t="shared" si="78"/>
        <v/>
      </c>
      <c r="BC325" s="59" t="str">
        <f t="shared" si="82"/>
        <v/>
      </c>
      <c r="BD325" s="59" t="str">
        <f t="shared" si="83"/>
        <v/>
      </c>
      <c r="BE325" s="34" t="str">
        <f>IF(AZ325="","",IF(AND($H325="",$I325=""),"Y",IF(AND($H325&lt;=#REF!,$I325&gt;=#REF!),"Y",IF(AND($H325&lt;=#REF!,$I325=""),"Y",IF(AND($H325="",$I325&gt;=#REF!),"Y","N")))))</f>
        <v/>
      </c>
      <c r="BF325" s="80" t="str">
        <f t="shared" si="79"/>
        <v/>
      </c>
    </row>
    <row r="326" spans="10:58">
      <c r="J326" s="34" t="str">
        <f t="shared" ca="1" si="80"/>
        <v/>
      </c>
      <c r="L326" s="80" t="str">
        <f t="shared" si="81"/>
        <v/>
      </c>
      <c r="R326" s="65" t="str">
        <f t="shared" si="70"/>
        <v/>
      </c>
      <c r="S326" s="16" t="str">
        <f t="shared" si="71"/>
        <v/>
      </c>
      <c r="X326" s="65" t="str">
        <f t="shared" si="72"/>
        <v/>
      </c>
      <c r="Y326" s="16" t="str">
        <f t="shared" si="73"/>
        <v/>
      </c>
      <c r="AD326" s="65" t="str">
        <f t="shared" si="74"/>
        <v/>
      </c>
      <c r="AE326" s="80" t="str">
        <f t="shared" si="75"/>
        <v/>
      </c>
      <c r="AN326" s="14"/>
      <c r="AO326" s="14"/>
      <c r="AS326" s="14"/>
      <c r="AT326" s="14"/>
      <c r="AX326" s="14"/>
      <c r="AY326" s="114"/>
      <c r="AZ326" s="101" t="str">
        <f t="shared" si="76"/>
        <v/>
      </c>
      <c r="BA326" s="59" t="str">
        <f t="shared" si="77"/>
        <v/>
      </c>
      <c r="BB326" s="59" t="str">
        <f t="shared" si="78"/>
        <v/>
      </c>
      <c r="BC326" s="59" t="str">
        <f t="shared" si="82"/>
        <v/>
      </c>
      <c r="BD326" s="59" t="str">
        <f t="shared" si="83"/>
        <v/>
      </c>
      <c r="BE326" s="34" t="str">
        <f>IF(AZ326="","",IF(AND($H326="",$I326=""),"Y",IF(AND($H326&lt;=#REF!,$I326&gt;=#REF!),"Y",IF(AND($H326&lt;=#REF!,$I326=""),"Y",IF(AND($H326="",$I326&gt;=#REF!),"Y","N")))))</f>
        <v/>
      </c>
      <c r="BF326" s="80" t="str">
        <f t="shared" si="79"/>
        <v/>
      </c>
    </row>
    <row r="327" spans="10:58">
      <c r="J327" s="34" t="str">
        <f t="shared" ca="1" si="80"/>
        <v/>
      </c>
      <c r="L327" s="80" t="str">
        <f t="shared" si="81"/>
        <v/>
      </c>
      <c r="R327" s="65" t="str">
        <f t="shared" si="70"/>
        <v/>
      </c>
      <c r="S327" s="16" t="str">
        <f t="shared" si="71"/>
        <v/>
      </c>
      <c r="X327" s="65" t="str">
        <f t="shared" si="72"/>
        <v/>
      </c>
      <c r="Y327" s="16" t="str">
        <f t="shared" si="73"/>
        <v/>
      </c>
      <c r="AD327" s="65" t="str">
        <f t="shared" si="74"/>
        <v/>
      </c>
      <c r="AE327" s="80" t="str">
        <f t="shared" si="75"/>
        <v/>
      </c>
      <c r="AN327" s="14"/>
      <c r="AO327" s="14"/>
      <c r="AS327" s="14"/>
      <c r="AT327" s="14"/>
      <c r="AX327" s="14"/>
      <c r="AY327" s="114"/>
      <c r="AZ327" s="101" t="str">
        <f t="shared" si="76"/>
        <v/>
      </c>
      <c r="BA327" s="59" t="str">
        <f t="shared" si="77"/>
        <v/>
      </c>
      <c r="BB327" s="59" t="str">
        <f t="shared" si="78"/>
        <v/>
      </c>
      <c r="BC327" s="59" t="str">
        <f t="shared" si="82"/>
        <v/>
      </c>
      <c r="BD327" s="59" t="str">
        <f t="shared" si="83"/>
        <v/>
      </c>
      <c r="BE327" s="34" t="str">
        <f>IF(AZ327="","",IF(AND($H327="",$I327=""),"Y",IF(AND($H327&lt;=#REF!,$I327&gt;=#REF!),"Y",IF(AND($H327&lt;=#REF!,$I327=""),"Y",IF(AND($H327="",$I327&gt;=#REF!),"Y","N")))))</f>
        <v/>
      </c>
      <c r="BF327" s="80" t="str">
        <f t="shared" si="79"/>
        <v/>
      </c>
    </row>
    <row r="328" spans="10:58">
      <c r="J328" s="34" t="str">
        <f t="shared" ca="1" si="80"/>
        <v/>
      </c>
      <c r="L328" s="80" t="str">
        <f t="shared" si="81"/>
        <v/>
      </c>
      <c r="R328" s="65" t="str">
        <f t="shared" si="70"/>
        <v/>
      </c>
      <c r="S328" s="16" t="str">
        <f t="shared" si="71"/>
        <v/>
      </c>
      <c r="X328" s="65" t="str">
        <f t="shared" si="72"/>
        <v/>
      </c>
      <c r="Y328" s="16" t="str">
        <f t="shared" si="73"/>
        <v/>
      </c>
      <c r="AD328" s="65" t="str">
        <f t="shared" si="74"/>
        <v/>
      </c>
      <c r="AE328" s="80" t="str">
        <f t="shared" si="75"/>
        <v/>
      </c>
      <c r="AN328" s="14"/>
      <c r="AO328" s="14"/>
      <c r="AS328" s="14"/>
      <c r="AT328" s="14"/>
      <c r="AX328" s="14"/>
      <c r="AY328" s="114"/>
      <c r="AZ328" s="101" t="str">
        <f t="shared" si="76"/>
        <v/>
      </c>
      <c r="BA328" s="59" t="str">
        <f t="shared" si="77"/>
        <v/>
      </c>
      <c r="BB328" s="59" t="str">
        <f t="shared" si="78"/>
        <v/>
      </c>
      <c r="BC328" s="59" t="str">
        <f t="shared" si="82"/>
        <v/>
      </c>
      <c r="BD328" s="59" t="str">
        <f t="shared" si="83"/>
        <v/>
      </c>
      <c r="BE328" s="34" t="str">
        <f>IF(AZ328="","",IF(AND($H328="",$I328=""),"Y",IF(AND($H328&lt;=#REF!,$I328&gt;=#REF!),"Y",IF(AND($H328&lt;=#REF!,$I328=""),"Y",IF(AND($H328="",$I328&gt;=#REF!),"Y","N")))))</f>
        <v/>
      </c>
      <c r="BF328" s="80" t="str">
        <f t="shared" si="79"/>
        <v/>
      </c>
    </row>
    <row r="329" spans="10:58">
      <c r="J329" s="34" t="str">
        <f t="shared" ca="1" si="80"/>
        <v/>
      </c>
      <c r="L329" s="80" t="str">
        <f t="shared" si="81"/>
        <v/>
      </c>
      <c r="R329" s="65" t="str">
        <f t="shared" si="70"/>
        <v/>
      </c>
      <c r="S329" s="16" t="str">
        <f t="shared" si="71"/>
        <v/>
      </c>
      <c r="X329" s="65" t="str">
        <f t="shared" si="72"/>
        <v/>
      </c>
      <c r="Y329" s="16" t="str">
        <f t="shared" si="73"/>
        <v/>
      </c>
      <c r="AD329" s="65" t="str">
        <f t="shared" si="74"/>
        <v/>
      </c>
      <c r="AE329" s="80" t="str">
        <f t="shared" si="75"/>
        <v/>
      </c>
      <c r="AN329" s="14"/>
      <c r="AO329" s="14"/>
      <c r="AS329" s="14"/>
      <c r="AT329" s="14"/>
      <c r="AX329" s="14"/>
      <c r="AY329" s="114"/>
      <c r="AZ329" s="101" t="str">
        <f t="shared" si="76"/>
        <v/>
      </c>
      <c r="BA329" s="59" t="str">
        <f t="shared" si="77"/>
        <v/>
      </c>
      <c r="BB329" s="59" t="str">
        <f t="shared" si="78"/>
        <v/>
      </c>
      <c r="BC329" s="59" t="str">
        <f t="shared" si="82"/>
        <v/>
      </c>
      <c r="BD329" s="59" t="str">
        <f t="shared" si="83"/>
        <v/>
      </c>
      <c r="BE329" s="34" t="str">
        <f>IF(AZ329="","",IF(AND($H329="",$I329=""),"Y",IF(AND($H329&lt;=#REF!,$I329&gt;=#REF!),"Y",IF(AND($H329&lt;=#REF!,$I329=""),"Y",IF(AND($H329="",$I329&gt;=#REF!),"Y","N")))))</f>
        <v/>
      </c>
      <c r="BF329" s="80" t="str">
        <f t="shared" si="79"/>
        <v/>
      </c>
    </row>
    <row r="330" spans="10:58">
      <c r="J330" s="34" t="str">
        <f t="shared" ca="1" si="80"/>
        <v/>
      </c>
      <c r="L330" s="80" t="str">
        <f t="shared" si="81"/>
        <v/>
      </c>
      <c r="R330" s="65" t="str">
        <f t="shared" si="70"/>
        <v/>
      </c>
      <c r="S330" s="16" t="str">
        <f t="shared" si="71"/>
        <v/>
      </c>
      <c r="X330" s="65" t="str">
        <f t="shared" si="72"/>
        <v/>
      </c>
      <c r="Y330" s="16" t="str">
        <f t="shared" si="73"/>
        <v/>
      </c>
      <c r="AD330" s="65" t="str">
        <f t="shared" si="74"/>
        <v/>
      </c>
      <c r="AE330" s="80" t="str">
        <f t="shared" si="75"/>
        <v/>
      </c>
      <c r="AN330" s="14"/>
      <c r="AO330" s="14"/>
      <c r="AS330" s="14"/>
      <c r="AT330" s="14"/>
      <c r="AX330" s="14"/>
      <c r="AY330" s="114"/>
      <c r="AZ330" s="101" t="str">
        <f t="shared" si="76"/>
        <v/>
      </c>
      <c r="BA330" s="59" t="str">
        <f t="shared" si="77"/>
        <v/>
      </c>
      <c r="BB330" s="59" t="str">
        <f t="shared" si="78"/>
        <v/>
      </c>
      <c r="BC330" s="59" t="str">
        <f t="shared" si="82"/>
        <v/>
      </c>
      <c r="BD330" s="59" t="str">
        <f t="shared" si="83"/>
        <v/>
      </c>
      <c r="BE330" s="34" t="str">
        <f>IF(AZ330="","",IF(AND($H330="",$I330=""),"Y",IF(AND($H330&lt;=#REF!,$I330&gt;=#REF!),"Y",IF(AND($H330&lt;=#REF!,$I330=""),"Y",IF(AND($H330="",$I330&gt;=#REF!),"Y","N")))))</f>
        <v/>
      </c>
      <c r="BF330" s="80" t="str">
        <f t="shared" si="79"/>
        <v/>
      </c>
    </row>
    <row r="331" spans="10:58">
      <c r="J331" s="34" t="str">
        <f t="shared" ca="1" si="80"/>
        <v/>
      </c>
      <c r="L331" s="80" t="str">
        <f t="shared" si="81"/>
        <v/>
      </c>
      <c r="R331" s="65" t="str">
        <f t="shared" si="70"/>
        <v/>
      </c>
      <c r="S331" s="16" t="str">
        <f t="shared" si="71"/>
        <v/>
      </c>
      <c r="X331" s="65" t="str">
        <f t="shared" si="72"/>
        <v/>
      </c>
      <c r="Y331" s="16" t="str">
        <f t="shared" si="73"/>
        <v/>
      </c>
      <c r="AD331" s="65" t="str">
        <f t="shared" si="74"/>
        <v/>
      </c>
      <c r="AE331" s="80" t="str">
        <f t="shared" si="75"/>
        <v/>
      </c>
      <c r="AN331" s="14"/>
      <c r="AO331" s="14"/>
      <c r="AS331" s="14"/>
      <c r="AT331" s="14"/>
      <c r="AX331" s="14"/>
      <c r="AY331" s="114"/>
      <c r="AZ331" s="101" t="str">
        <f t="shared" si="76"/>
        <v/>
      </c>
      <c r="BA331" s="59" t="str">
        <f t="shared" si="77"/>
        <v/>
      </c>
      <c r="BB331" s="59" t="str">
        <f t="shared" si="78"/>
        <v/>
      </c>
      <c r="BC331" s="59" t="str">
        <f t="shared" si="82"/>
        <v/>
      </c>
      <c r="BD331" s="59" t="str">
        <f t="shared" si="83"/>
        <v/>
      </c>
      <c r="BE331" s="34" t="str">
        <f>IF(AZ331="","",IF(AND($H331="",$I331=""),"Y",IF(AND($H331&lt;=#REF!,$I331&gt;=#REF!),"Y",IF(AND($H331&lt;=#REF!,$I331=""),"Y",IF(AND($H331="",$I331&gt;=#REF!),"Y","N")))))</f>
        <v/>
      </c>
      <c r="BF331" s="80" t="str">
        <f t="shared" si="79"/>
        <v/>
      </c>
    </row>
    <row r="332" spans="10:58">
      <c r="J332" s="34" t="str">
        <f t="shared" ca="1" si="80"/>
        <v/>
      </c>
      <c r="L332" s="80" t="str">
        <f t="shared" si="81"/>
        <v/>
      </c>
      <c r="R332" s="65" t="str">
        <f t="shared" si="70"/>
        <v/>
      </c>
      <c r="S332" s="16" t="str">
        <f t="shared" si="71"/>
        <v/>
      </c>
      <c r="X332" s="65" t="str">
        <f t="shared" si="72"/>
        <v/>
      </c>
      <c r="Y332" s="16" t="str">
        <f t="shared" si="73"/>
        <v/>
      </c>
      <c r="AD332" s="65" t="str">
        <f t="shared" si="74"/>
        <v/>
      </c>
      <c r="AE332" s="80" t="str">
        <f t="shared" si="75"/>
        <v/>
      </c>
      <c r="AN332" s="14"/>
      <c r="AO332" s="14"/>
      <c r="AS332" s="14"/>
      <c r="AT332" s="14"/>
      <c r="AX332" s="14"/>
      <c r="AY332" s="114"/>
      <c r="AZ332" s="101" t="str">
        <f t="shared" si="76"/>
        <v/>
      </c>
      <c r="BA332" s="59" t="str">
        <f t="shared" si="77"/>
        <v/>
      </c>
      <c r="BB332" s="59" t="str">
        <f t="shared" si="78"/>
        <v/>
      </c>
      <c r="BC332" s="59" t="str">
        <f t="shared" si="82"/>
        <v/>
      </c>
      <c r="BD332" s="59" t="str">
        <f t="shared" si="83"/>
        <v/>
      </c>
      <c r="BE332" s="34" t="str">
        <f>IF(AZ332="","",IF(AND($H332="",$I332=""),"Y",IF(AND($H332&lt;=#REF!,$I332&gt;=#REF!),"Y",IF(AND($H332&lt;=#REF!,$I332=""),"Y",IF(AND($H332="",$I332&gt;=#REF!),"Y","N")))))</f>
        <v/>
      </c>
      <c r="BF332" s="80" t="str">
        <f t="shared" si="79"/>
        <v/>
      </c>
    </row>
    <row r="333" spans="10:58">
      <c r="J333" s="34" t="str">
        <f t="shared" ca="1" si="80"/>
        <v/>
      </c>
      <c r="L333" s="80" t="str">
        <f t="shared" si="81"/>
        <v/>
      </c>
      <c r="R333" s="65" t="str">
        <f t="shared" si="70"/>
        <v/>
      </c>
      <c r="S333" s="16" t="str">
        <f t="shared" si="71"/>
        <v/>
      </c>
      <c r="X333" s="65" t="str">
        <f t="shared" si="72"/>
        <v/>
      </c>
      <c r="Y333" s="16" t="str">
        <f t="shared" si="73"/>
        <v/>
      </c>
      <c r="AD333" s="65" t="str">
        <f t="shared" si="74"/>
        <v/>
      </c>
      <c r="AE333" s="80" t="str">
        <f t="shared" si="75"/>
        <v/>
      </c>
      <c r="AN333" s="14"/>
      <c r="AO333" s="14"/>
      <c r="AS333" s="14"/>
      <c r="AT333" s="14"/>
      <c r="AX333" s="14"/>
      <c r="AY333" s="114"/>
      <c r="AZ333" s="101" t="str">
        <f t="shared" si="76"/>
        <v/>
      </c>
      <c r="BA333" s="59" t="str">
        <f t="shared" si="77"/>
        <v/>
      </c>
      <c r="BB333" s="59" t="str">
        <f t="shared" si="78"/>
        <v/>
      </c>
      <c r="BC333" s="59" t="str">
        <f t="shared" si="82"/>
        <v/>
      </c>
      <c r="BD333" s="59" t="str">
        <f t="shared" si="83"/>
        <v/>
      </c>
      <c r="BE333" s="34" t="str">
        <f>IF(AZ333="","",IF(AND($H333="",$I333=""),"Y",IF(AND($H333&lt;=#REF!,$I333&gt;=#REF!),"Y",IF(AND($H333&lt;=#REF!,$I333=""),"Y",IF(AND($H333="",$I333&gt;=#REF!),"Y","N")))))</f>
        <v/>
      </c>
      <c r="BF333" s="80" t="str">
        <f t="shared" si="79"/>
        <v/>
      </c>
    </row>
    <row r="334" spans="10:58">
      <c r="J334" s="34" t="str">
        <f t="shared" ca="1" si="80"/>
        <v/>
      </c>
      <c r="L334" s="80" t="str">
        <f t="shared" si="81"/>
        <v/>
      </c>
      <c r="R334" s="65" t="str">
        <f t="shared" si="70"/>
        <v/>
      </c>
      <c r="S334" s="16" t="str">
        <f t="shared" si="71"/>
        <v/>
      </c>
      <c r="X334" s="65" t="str">
        <f t="shared" si="72"/>
        <v/>
      </c>
      <c r="Y334" s="16" t="str">
        <f t="shared" si="73"/>
        <v/>
      </c>
      <c r="AD334" s="65" t="str">
        <f t="shared" si="74"/>
        <v/>
      </c>
      <c r="AE334" s="80" t="str">
        <f t="shared" si="75"/>
        <v/>
      </c>
      <c r="AN334" s="14"/>
      <c r="AO334" s="14"/>
      <c r="AS334" s="14"/>
      <c r="AT334" s="14"/>
      <c r="AX334" s="14"/>
      <c r="AY334" s="114"/>
      <c r="AZ334" s="101" t="str">
        <f t="shared" si="76"/>
        <v/>
      </c>
      <c r="BA334" s="59" t="str">
        <f t="shared" si="77"/>
        <v/>
      </c>
      <c r="BB334" s="59" t="str">
        <f t="shared" si="78"/>
        <v/>
      </c>
      <c r="BC334" s="59" t="str">
        <f t="shared" si="82"/>
        <v/>
      </c>
      <c r="BD334" s="59" t="str">
        <f t="shared" si="83"/>
        <v/>
      </c>
      <c r="BE334" s="34" t="str">
        <f>IF(AZ334="","",IF(AND($H334="",$I334=""),"Y",IF(AND($H334&lt;=#REF!,$I334&gt;=#REF!),"Y",IF(AND($H334&lt;=#REF!,$I334=""),"Y",IF(AND($H334="",$I334&gt;=#REF!),"Y","N")))))</f>
        <v/>
      </c>
      <c r="BF334" s="80" t="str">
        <f t="shared" si="79"/>
        <v/>
      </c>
    </row>
    <row r="335" spans="10:58">
      <c r="J335" s="34" t="str">
        <f t="shared" ca="1" si="80"/>
        <v/>
      </c>
      <c r="L335" s="80" t="str">
        <f t="shared" si="81"/>
        <v/>
      </c>
      <c r="R335" s="65" t="str">
        <f t="shared" si="70"/>
        <v/>
      </c>
      <c r="S335" s="16" t="str">
        <f t="shared" si="71"/>
        <v/>
      </c>
      <c r="X335" s="65" t="str">
        <f t="shared" si="72"/>
        <v/>
      </c>
      <c r="Y335" s="16" t="str">
        <f t="shared" si="73"/>
        <v/>
      </c>
      <c r="AD335" s="65" t="str">
        <f t="shared" si="74"/>
        <v/>
      </c>
      <c r="AE335" s="80" t="str">
        <f t="shared" si="75"/>
        <v/>
      </c>
      <c r="AN335" s="14"/>
      <c r="AO335" s="14"/>
      <c r="AS335" s="14"/>
      <c r="AT335" s="14"/>
      <c r="AX335" s="14"/>
      <c r="AY335" s="114"/>
      <c r="AZ335" s="101" t="str">
        <f t="shared" si="76"/>
        <v/>
      </c>
      <c r="BA335" s="59" t="str">
        <f t="shared" si="77"/>
        <v/>
      </c>
      <c r="BB335" s="59" t="str">
        <f t="shared" si="78"/>
        <v/>
      </c>
      <c r="BC335" s="59" t="str">
        <f t="shared" si="82"/>
        <v/>
      </c>
      <c r="BD335" s="59" t="str">
        <f t="shared" si="83"/>
        <v/>
      </c>
      <c r="BE335" s="34" t="str">
        <f>IF(AZ335="","",IF(AND($H335="",$I335=""),"Y",IF(AND($H335&lt;=#REF!,$I335&gt;=#REF!),"Y",IF(AND($H335&lt;=#REF!,$I335=""),"Y",IF(AND($H335="",$I335&gt;=#REF!),"Y","N")))))</f>
        <v/>
      </c>
      <c r="BF335" s="80" t="str">
        <f t="shared" si="79"/>
        <v/>
      </c>
    </row>
    <row r="336" spans="10:58">
      <c r="J336" s="34" t="str">
        <f t="shared" ca="1" si="80"/>
        <v/>
      </c>
      <c r="L336" s="80" t="str">
        <f t="shared" si="81"/>
        <v/>
      </c>
      <c r="R336" s="65" t="str">
        <f t="shared" si="70"/>
        <v/>
      </c>
      <c r="S336" s="16" t="str">
        <f t="shared" si="71"/>
        <v/>
      </c>
      <c r="X336" s="65" t="str">
        <f t="shared" si="72"/>
        <v/>
      </c>
      <c r="Y336" s="16" t="str">
        <f t="shared" si="73"/>
        <v/>
      </c>
      <c r="AD336" s="65" t="str">
        <f t="shared" si="74"/>
        <v/>
      </c>
      <c r="AE336" s="80" t="str">
        <f t="shared" si="75"/>
        <v/>
      </c>
      <c r="AN336" s="14"/>
      <c r="AO336" s="14"/>
      <c r="AS336" s="14"/>
      <c r="AT336" s="14"/>
      <c r="AX336" s="14"/>
      <c r="AY336" s="114"/>
      <c r="AZ336" s="101" t="str">
        <f t="shared" si="76"/>
        <v/>
      </c>
      <c r="BA336" s="59" t="str">
        <f t="shared" si="77"/>
        <v/>
      </c>
      <c r="BB336" s="59" t="str">
        <f t="shared" si="78"/>
        <v/>
      </c>
      <c r="BC336" s="59" t="str">
        <f t="shared" si="82"/>
        <v/>
      </c>
      <c r="BD336" s="59" t="str">
        <f t="shared" si="83"/>
        <v/>
      </c>
      <c r="BE336" s="34" t="str">
        <f>IF(AZ336="","",IF(AND($H336="",$I336=""),"Y",IF(AND($H336&lt;=#REF!,$I336&gt;=#REF!),"Y",IF(AND($H336&lt;=#REF!,$I336=""),"Y",IF(AND($H336="",$I336&gt;=#REF!),"Y","N")))))</f>
        <v/>
      </c>
      <c r="BF336" s="80" t="str">
        <f t="shared" si="79"/>
        <v/>
      </c>
    </row>
    <row r="337" spans="10:58">
      <c r="J337" s="34" t="str">
        <f t="shared" ca="1" si="80"/>
        <v/>
      </c>
      <c r="L337" s="80" t="str">
        <f t="shared" si="81"/>
        <v/>
      </c>
      <c r="R337" s="65" t="str">
        <f t="shared" si="70"/>
        <v/>
      </c>
      <c r="S337" s="16" t="str">
        <f t="shared" si="71"/>
        <v/>
      </c>
      <c r="X337" s="65" t="str">
        <f t="shared" si="72"/>
        <v/>
      </c>
      <c r="Y337" s="16" t="str">
        <f t="shared" si="73"/>
        <v/>
      </c>
      <c r="AD337" s="65" t="str">
        <f t="shared" si="74"/>
        <v/>
      </c>
      <c r="AE337" s="80" t="str">
        <f t="shared" si="75"/>
        <v/>
      </c>
      <c r="AN337" s="14"/>
      <c r="AO337" s="14"/>
      <c r="AS337" s="14"/>
      <c r="AT337" s="14"/>
      <c r="AX337" s="14"/>
      <c r="AY337" s="114"/>
      <c r="AZ337" s="101" t="str">
        <f t="shared" si="76"/>
        <v/>
      </c>
      <c r="BA337" s="59" t="str">
        <f t="shared" si="77"/>
        <v/>
      </c>
      <c r="BB337" s="59" t="str">
        <f t="shared" si="78"/>
        <v/>
      </c>
      <c r="BC337" s="59" t="str">
        <f t="shared" si="82"/>
        <v/>
      </c>
      <c r="BD337" s="59" t="str">
        <f t="shared" si="83"/>
        <v/>
      </c>
      <c r="BE337" s="34" t="str">
        <f>IF(AZ337="","",IF(AND($H337="",$I337=""),"Y",IF(AND($H337&lt;=#REF!,$I337&gt;=#REF!),"Y",IF(AND($H337&lt;=#REF!,$I337=""),"Y",IF(AND($H337="",$I337&gt;=#REF!),"Y","N")))))</f>
        <v/>
      </c>
      <c r="BF337" s="80" t="str">
        <f t="shared" si="79"/>
        <v/>
      </c>
    </row>
    <row r="338" spans="10:58">
      <c r="J338" s="34" t="str">
        <f t="shared" ca="1" si="80"/>
        <v/>
      </c>
      <c r="L338" s="80" t="str">
        <f t="shared" si="81"/>
        <v/>
      </c>
      <c r="R338" s="65" t="str">
        <f t="shared" si="70"/>
        <v/>
      </c>
      <c r="S338" s="16" t="str">
        <f t="shared" si="71"/>
        <v/>
      </c>
      <c r="X338" s="65" t="str">
        <f t="shared" si="72"/>
        <v/>
      </c>
      <c r="Y338" s="16" t="str">
        <f t="shared" si="73"/>
        <v/>
      </c>
      <c r="AD338" s="65" t="str">
        <f t="shared" si="74"/>
        <v/>
      </c>
      <c r="AE338" s="80" t="str">
        <f t="shared" si="75"/>
        <v/>
      </c>
      <c r="AN338" s="14"/>
      <c r="AO338" s="14"/>
      <c r="AS338" s="14"/>
      <c r="AT338" s="14"/>
      <c r="AX338" s="14"/>
      <c r="AY338" s="114"/>
      <c r="AZ338" s="101" t="str">
        <f t="shared" si="76"/>
        <v/>
      </c>
      <c r="BA338" s="59" t="str">
        <f t="shared" si="77"/>
        <v/>
      </c>
      <c r="BB338" s="59" t="str">
        <f t="shared" si="78"/>
        <v/>
      </c>
      <c r="BC338" s="59" t="str">
        <f t="shared" si="82"/>
        <v/>
      </c>
      <c r="BD338" s="59" t="str">
        <f t="shared" si="83"/>
        <v/>
      </c>
      <c r="BE338" s="34" t="str">
        <f>IF(AZ338="","",IF(AND($H338="",$I338=""),"Y",IF(AND($H338&lt;=#REF!,$I338&gt;=#REF!),"Y",IF(AND($H338&lt;=#REF!,$I338=""),"Y",IF(AND($H338="",$I338&gt;=#REF!),"Y","N")))))</f>
        <v/>
      </c>
      <c r="BF338" s="80" t="str">
        <f t="shared" si="79"/>
        <v/>
      </c>
    </row>
    <row r="339" spans="10:58">
      <c r="J339" s="34" t="str">
        <f t="shared" ca="1" si="80"/>
        <v/>
      </c>
      <c r="L339" s="80" t="str">
        <f t="shared" si="81"/>
        <v/>
      </c>
      <c r="R339" s="65" t="str">
        <f t="shared" si="70"/>
        <v/>
      </c>
      <c r="S339" s="16" t="str">
        <f t="shared" si="71"/>
        <v/>
      </c>
      <c r="X339" s="65" t="str">
        <f t="shared" si="72"/>
        <v/>
      </c>
      <c r="Y339" s="16" t="str">
        <f t="shared" si="73"/>
        <v/>
      </c>
      <c r="AD339" s="65" t="str">
        <f t="shared" si="74"/>
        <v/>
      </c>
      <c r="AE339" s="80" t="str">
        <f t="shared" si="75"/>
        <v/>
      </c>
      <c r="AN339" s="14"/>
      <c r="AO339" s="14"/>
      <c r="AS339" s="14"/>
      <c r="AT339" s="14"/>
      <c r="AX339" s="14"/>
      <c r="AY339" s="114"/>
      <c r="AZ339" s="101" t="str">
        <f t="shared" si="76"/>
        <v/>
      </c>
      <c r="BA339" s="59" t="str">
        <f t="shared" si="77"/>
        <v/>
      </c>
      <c r="BB339" s="59" t="str">
        <f t="shared" si="78"/>
        <v/>
      </c>
      <c r="BC339" s="59" t="str">
        <f t="shared" si="82"/>
        <v/>
      </c>
      <c r="BD339" s="59" t="str">
        <f t="shared" si="83"/>
        <v/>
      </c>
      <c r="BE339" s="34" t="str">
        <f>IF(AZ339="","",IF(AND($H339="",$I339=""),"Y",IF(AND($H339&lt;=#REF!,$I339&gt;=#REF!),"Y",IF(AND($H339&lt;=#REF!,$I339=""),"Y",IF(AND($H339="",$I339&gt;=#REF!),"Y","N")))))</f>
        <v/>
      </c>
      <c r="BF339" s="80" t="str">
        <f t="shared" si="79"/>
        <v/>
      </c>
    </row>
    <row r="340" spans="10:58">
      <c r="J340" s="34" t="str">
        <f t="shared" ca="1" si="80"/>
        <v/>
      </c>
      <c r="L340" s="80" t="str">
        <f t="shared" si="81"/>
        <v/>
      </c>
      <c r="R340" s="65" t="str">
        <f t="shared" si="70"/>
        <v/>
      </c>
      <c r="S340" s="16" t="str">
        <f t="shared" si="71"/>
        <v/>
      </c>
      <c r="X340" s="65" t="str">
        <f t="shared" si="72"/>
        <v/>
      </c>
      <c r="Y340" s="16" t="str">
        <f t="shared" si="73"/>
        <v/>
      </c>
      <c r="AD340" s="65" t="str">
        <f t="shared" si="74"/>
        <v/>
      </c>
      <c r="AE340" s="80" t="str">
        <f t="shared" si="75"/>
        <v/>
      </c>
      <c r="AN340" s="14"/>
      <c r="AO340" s="14"/>
      <c r="AS340" s="14"/>
      <c r="AT340" s="14"/>
      <c r="AX340" s="14"/>
      <c r="AY340" s="114"/>
      <c r="AZ340" s="101" t="str">
        <f t="shared" si="76"/>
        <v/>
      </c>
      <c r="BA340" s="59" t="str">
        <f t="shared" si="77"/>
        <v/>
      </c>
      <c r="BB340" s="59" t="str">
        <f t="shared" si="78"/>
        <v/>
      </c>
      <c r="BC340" s="59" t="str">
        <f t="shared" si="82"/>
        <v/>
      </c>
      <c r="BD340" s="59" t="str">
        <f t="shared" si="83"/>
        <v/>
      </c>
      <c r="BE340" s="34" t="str">
        <f>IF(AZ340="","",IF(AND($H340="",$I340=""),"Y",IF(AND($H340&lt;=#REF!,$I340&gt;=#REF!),"Y",IF(AND($H340&lt;=#REF!,$I340=""),"Y",IF(AND($H340="",$I340&gt;=#REF!),"Y","N")))))</f>
        <v/>
      </c>
      <c r="BF340" s="80" t="str">
        <f t="shared" si="79"/>
        <v/>
      </c>
    </row>
    <row r="341" spans="10:58">
      <c r="J341" s="34" t="str">
        <f t="shared" ca="1" si="80"/>
        <v/>
      </c>
      <c r="L341" s="80" t="str">
        <f t="shared" si="81"/>
        <v/>
      </c>
      <c r="R341" s="65" t="str">
        <f t="shared" si="70"/>
        <v/>
      </c>
      <c r="S341" s="16" t="str">
        <f t="shared" si="71"/>
        <v/>
      </c>
      <c r="X341" s="65" t="str">
        <f t="shared" si="72"/>
        <v/>
      </c>
      <c r="Y341" s="16" t="str">
        <f t="shared" si="73"/>
        <v/>
      </c>
      <c r="AD341" s="65" t="str">
        <f t="shared" si="74"/>
        <v/>
      </c>
      <c r="AE341" s="80" t="str">
        <f t="shared" si="75"/>
        <v/>
      </c>
      <c r="AN341" s="14"/>
      <c r="AO341" s="14"/>
      <c r="AS341" s="14"/>
      <c r="AT341" s="14"/>
      <c r="AX341" s="14"/>
      <c r="AY341" s="114"/>
      <c r="AZ341" s="101" t="str">
        <f t="shared" si="76"/>
        <v/>
      </c>
      <c r="BA341" s="59" t="str">
        <f t="shared" si="77"/>
        <v/>
      </c>
      <c r="BB341" s="59" t="str">
        <f t="shared" si="78"/>
        <v/>
      </c>
      <c r="BC341" s="59" t="str">
        <f t="shared" si="82"/>
        <v/>
      </c>
      <c r="BD341" s="59" t="str">
        <f t="shared" si="83"/>
        <v/>
      </c>
      <c r="BE341" s="34" t="str">
        <f>IF(AZ341="","",IF(AND($H341="",$I341=""),"Y",IF(AND($H341&lt;=#REF!,$I341&gt;=#REF!),"Y",IF(AND($H341&lt;=#REF!,$I341=""),"Y",IF(AND($H341="",$I341&gt;=#REF!),"Y","N")))))</f>
        <v/>
      </c>
      <c r="BF341" s="80" t="str">
        <f t="shared" si="79"/>
        <v/>
      </c>
    </row>
    <row r="342" spans="10:58">
      <c r="J342" s="34" t="str">
        <f t="shared" ca="1" si="80"/>
        <v/>
      </c>
      <c r="L342" s="80" t="str">
        <f t="shared" si="81"/>
        <v/>
      </c>
      <c r="R342" s="65" t="str">
        <f t="shared" si="70"/>
        <v/>
      </c>
      <c r="S342" s="16" t="str">
        <f t="shared" si="71"/>
        <v/>
      </c>
      <c r="X342" s="65" t="str">
        <f t="shared" si="72"/>
        <v/>
      </c>
      <c r="Y342" s="16" t="str">
        <f t="shared" si="73"/>
        <v/>
      </c>
      <c r="AD342" s="65" t="str">
        <f t="shared" si="74"/>
        <v/>
      </c>
      <c r="AE342" s="80" t="str">
        <f t="shared" si="75"/>
        <v/>
      </c>
      <c r="AN342" s="14"/>
      <c r="AO342" s="14"/>
      <c r="AS342" s="14"/>
      <c r="AT342" s="14"/>
      <c r="AX342" s="14"/>
      <c r="AY342" s="114"/>
      <c r="AZ342" s="101" t="str">
        <f t="shared" si="76"/>
        <v/>
      </c>
      <c r="BA342" s="59" t="str">
        <f t="shared" si="77"/>
        <v/>
      </c>
      <c r="BB342" s="59" t="str">
        <f t="shared" si="78"/>
        <v/>
      </c>
      <c r="BC342" s="59" t="str">
        <f t="shared" si="82"/>
        <v/>
      </c>
      <c r="BD342" s="59" t="str">
        <f t="shared" si="83"/>
        <v/>
      </c>
      <c r="BE342" s="34" t="str">
        <f>IF(AZ342="","",IF(AND($H342="",$I342=""),"Y",IF(AND($H342&lt;=#REF!,$I342&gt;=#REF!),"Y",IF(AND($H342&lt;=#REF!,$I342=""),"Y",IF(AND($H342="",$I342&gt;=#REF!),"Y","N")))))</f>
        <v/>
      </c>
      <c r="BF342" s="80" t="str">
        <f t="shared" si="79"/>
        <v/>
      </c>
    </row>
    <row r="343" spans="10:58">
      <c r="J343" s="34" t="str">
        <f t="shared" ca="1" si="80"/>
        <v/>
      </c>
      <c r="L343" s="80" t="str">
        <f t="shared" si="81"/>
        <v/>
      </c>
      <c r="R343" s="65" t="str">
        <f t="shared" si="70"/>
        <v/>
      </c>
      <c r="S343" s="16" t="str">
        <f t="shared" si="71"/>
        <v/>
      </c>
      <c r="X343" s="65" t="str">
        <f t="shared" si="72"/>
        <v/>
      </c>
      <c r="Y343" s="16" t="str">
        <f t="shared" si="73"/>
        <v/>
      </c>
      <c r="AD343" s="65" t="str">
        <f t="shared" si="74"/>
        <v/>
      </c>
      <c r="AE343" s="80" t="str">
        <f t="shared" si="75"/>
        <v/>
      </c>
      <c r="AN343" s="14"/>
      <c r="AO343" s="14"/>
      <c r="AS343" s="14"/>
      <c r="AT343" s="14"/>
      <c r="AX343" s="14"/>
      <c r="AY343" s="114"/>
      <c r="AZ343" s="101" t="str">
        <f t="shared" si="76"/>
        <v/>
      </c>
      <c r="BA343" s="59" t="str">
        <f t="shared" si="77"/>
        <v/>
      </c>
      <c r="BB343" s="59" t="str">
        <f t="shared" si="78"/>
        <v/>
      </c>
      <c r="BC343" s="59" t="str">
        <f t="shared" si="82"/>
        <v/>
      </c>
      <c r="BD343" s="59" t="str">
        <f t="shared" si="83"/>
        <v/>
      </c>
      <c r="BE343" s="34" t="str">
        <f>IF(AZ343="","",IF(AND($H343="",$I343=""),"Y",IF(AND($H343&lt;=#REF!,$I343&gt;=#REF!),"Y",IF(AND($H343&lt;=#REF!,$I343=""),"Y",IF(AND($H343="",$I343&gt;=#REF!),"Y","N")))))</f>
        <v/>
      </c>
      <c r="BF343" s="80" t="str">
        <f t="shared" si="79"/>
        <v/>
      </c>
    </row>
    <row r="344" spans="10:58">
      <c r="J344" s="34" t="str">
        <f t="shared" ca="1" si="80"/>
        <v/>
      </c>
      <c r="L344" s="80" t="str">
        <f t="shared" si="81"/>
        <v/>
      </c>
      <c r="R344" s="65" t="str">
        <f t="shared" si="70"/>
        <v/>
      </c>
      <c r="S344" s="16" t="str">
        <f t="shared" si="71"/>
        <v/>
      </c>
      <c r="X344" s="65" t="str">
        <f t="shared" si="72"/>
        <v/>
      </c>
      <c r="Y344" s="16" t="str">
        <f t="shared" si="73"/>
        <v/>
      </c>
      <c r="AD344" s="65" t="str">
        <f t="shared" si="74"/>
        <v/>
      </c>
      <c r="AE344" s="80" t="str">
        <f t="shared" si="75"/>
        <v/>
      </c>
      <c r="AN344" s="14"/>
      <c r="AO344" s="14"/>
      <c r="AS344" s="14"/>
      <c r="AT344" s="14"/>
      <c r="AX344" s="14"/>
      <c r="AY344" s="114"/>
      <c r="AZ344" s="101" t="str">
        <f t="shared" si="76"/>
        <v/>
      </c>
      <c r="BA344" s="59" t="str">
        <f t="shared" si="77"/>
        <v/>
      </c>
      <c r="BB344" s="59" t="str">
        <f t="shared" si="78"/>
        <v/>
      </c>
      <c r="BC344" s="59" t="str">
        <f t="shared" si="82"/>
        <v/>
      </c>
      <c r="BD344" s="59" t="str">
        <f t="shared" si="83"/>
        <v/>
      </c>
      <c r="BE344" s="34" t="str">
        <f>IF(AZ344="","",IF(AND($H344="",$I344=""),"Y",IF(AND($H344&lt;=#REF!,$I344&gt;=#REF!),"Y",IF(AND($H344&lt;=#REF!,$I344=""),"Y",IF(AND($H344="",$I344&gt;=#REF!),"Y","N")))))</f>
        <v/>
      </c>
      <c r="BF344" s="80" t="str">
        <f t="shared" si="79"/>
        <v/>
      </c>
    </row>
    <row r="345" spans="10:58">
      <c r="J345" s="34" t="str">
        <f t="shared" ca="1" si="80"/>
        <v/>
      </c>
      <c r="L345" s="80" t="str">
        <f t="shared" si="81"/>
        <v/>
      </c>
      <c r="R345" s="65" t="str">
        <f t="shared" si="70"/>
        <v/>
      </c>
      <c r="S345" s="16" t="str">
        <f t="shared" si="71"/>
        <v/>
      </c>
      <c r="X345" s="65" t="str">
        <f t="shared" si="72"/>
        <v/>
      </c>
      <c r="Y345" s="16" t="str">
        <f t="shared" si="73"/>
        <v/>
      </c>
      <c r="AD345" s="65" t="str">
        <f t="shared" si="74"/>
        <v/>
      </c>
      <c r="AE345" s="80" t="str">
        <f t="shared" si="75"/>
        <v/>
      </c>
      <c r="AN345" s="14"/>
      <c r="AO345" s="14"/>
      <c r="AS345" s="14"/>
      <c r="AT345" s="14"/>
      <c r="AX345" s="14"/>
      <c r="AY345" s="114"/>
      <c r="AZ345" s="101" t="str">
        <f t="shared" si="76"/>
        <v/>
      </c>
      <c r="BA345" s="59" t="str">
        <f t="shared" si="77"/>
        <v/>
      </c>
      <c r="BB345" s="59" t="str">
        <f t="shared" si="78"/>
        <v/>
      </c>
      <c r="BC345" s="59" t="str">
        <f t="shared" si="82"/>
        <v/>
      </c>
      <c r="BD345" s="59" t="str">
        <f t="shared" si="83"/>
        <v/>
      </c>
      <c r="BE345" s="34" t="str">
        <f>IF(AZ345="","",IF(AND($H345="",$I345=""),"Y",IF(AND($H345&lt;=#REF!,$I345&gt;=#REF!),"Y",IF(AND($H345&lt;=#REF!,$I345=""),"Y",IF(AND($H345="",$I345&gt;=#REF!),"Y","N")))))</f>
        <v/>
      </c>
      <c r="BF345" s="80" t="str">
        <f t="shared" si="79"/>
        <v/>
      </c>
    </row>
    <row r="346" spans="10:58">
      <c r="J346" s="34" t="str">
        <f t="shared" ca="1" si="80"/>
        <v/>
      </c>
      <c r="L346" s="80" t="str">
        <f t="shared" si="81"/>
        <v/>
      </c>
      <c r="R346" s="65" t="str">
        <f t="shared" si="70"/>
        <v/>
      </c>
      <c r="S346" s="16" t="str">
        <f t="shared" si="71"/>
        <v/>
      </c>
      <c r="X346" s="65" t="str">
        <f t="shared" si="72"/>
        <v/>
      </c>
      <c r="Y346" s="16" t="str">
        <f t="shared" si="73"/>
        <v/>
      </c>
      <c r="AD346" s="65" t="str">
        <f t="shared" si="74"/>
        <v/>
      </c>
      <c r="AE346" s="80" t="str">
        <f t="shared" si="75"/>
        <v/>
      </c>
      <c r="AN346" s="14"/>
      <c r="AO346" s="14"/>
      <c r="AS346" s="14"/>
      <c r="AT346" s="14"/>
      <c r="AX346" s="14"/>
      <c r="AY346" s="114"/>
      <c r="AZ346" s="101" t="str">
        <f t="shared" si="76"/>
        <v/>
      </c>
      <c r="BA346" s="59" t="str">
        <f t="shared" si="77"/>
        <v/>
      </c>
      <c r="BB346" s="59" t="str">
        <f t="shared" si="78"/>
        <v/>
      </c>
      <c r="BC346" s="59" t="str">
        <f t="shared" si="82"/>
        <v/>
      </c>
      <c r="BD346" s="59" t="str">
        <f t="shared" si="83"/>
        <v/>
      </c>
      <c r="BE346" s="34" t="str">
        <f>IF(AZ346="","",IF(AND($H346="",$I346=""),"Y",IF(AND($H346&lt;=#REF!,$I346&gt;=#REF!),"Y",IF(AND($H346&lt;=#REF!,$I346=""),"Y",IF(AND($H346="",$I346&gt;=#REF!),"Y","N")))))</f>
        <v/>
      </c>
      <c r="BF346" s="80" t="str">
        <f t="shared" si="79"/>
        <v/>
      </c>
    </row>
    <row r="347" spans="10:58">
      <c r="J347" s="34" t="str">
        <f t="shared" ca="1" si="80"/>
        <v/>
      </c>
      <c r="L347" s="80" t="str">
        <f t="shared" si="81"/>
        <v/>
      </c>
      <c r="R347" s="65" t="str">
        <f t="shared" si="70"/>
        <v/>
      </c>
      <c r="S347" s="16" t="str">
        <f t="shared" si="71"/>
        <v/>
      </c>
      <c r="X347" s="65" t="str">
        <f t="shared" si="72"/>
        <v/>
      </c>
      <c r="Y347" s="16" t="str">
        <f t="shared" si="73"/>
        <v/>
      </c>
      <c r="AD347" s="65" t="str">
        <f t="shared" si="74"/>
        <v/>
      </c>
      <c r="AE347" s="80" t="str">
        <f t="shared" si="75"/>
        <v/>
      </c>
      <c r="AN347" s="14"/>
      <c r="AO347" s="14"/>
      <c r="AS347" s="14"/>
      <c r="AT347" s="14"/>
      <c r="AX347" s="14"/>
      <c r="AY347" s="114"/>
      <c r="AZ347" s="101" t="str">
        <f t="shared" si="76"/>
        <v/>
      </c>
      <c r="BA347" s="59" t="str">
        <f t="shared" si="77"/>
        <v/>
      </c>
      <c r="BB347" s="59" t="str">
        <f t="shared" si="78"/>
        <v/>
      </c>
      <c r="BC347" s="59" t="str">
        <f t="shared" si="82"/>
        <v/>
      </c>
      <c r="BD347" s="59" t="str">
        <f t="shared" si="83"/>
        <v/>
      </c>
      <c r="BE347" s="34" t="str">
        <f>IF(AZ347="","",IF(AND($H347="",$I347=""),"Y",IF(AND($H347&lt;=#REF!,$I347&gt;=#REF!),"Y",IF(AND($H347&lt;=#REF!,$I347=""),"Y",IF(AND($H347="",$I347&gt;=#REF!),"Y","N")))))</f>
        <v/>
      </c>
      <c r="BF347" s="80" t="str">
        <f t="shared" si="79"/>
        <v/>
      </c>
    </row>
    <row r="348" spans="10:58">
      <c r="J348" s="34" t="str">
        <f t="shared" ca="1" si="80"/>
        <v/>
      </c>
      <c r="L348" s="80" t="str">
        <f t="shared" si="81"/>
        <v/>
      </c>
      <c r="R348" s="65" t="str">
        <f t="shared" si="70"/>
        <v/>
      </c>
      <c r="S348" s="16" t="str">
        <f t="shared" si="71"/>
        <v/>
      </c>
      <c r="X348" s="65" t="str">
        <f t="shared" si="72"/>
        <v/>
      </c>
      <c r="Y348" s="16" t="str">
        <f t="shared" si="73"/>
        <v/>
      </c>
      <c r="AD348" s="65" t="str">
        <f t="shared" si="74"/>
        <v/>
      </c>
      <c r="AE348" s="80" t="str">
        <f t="shared" si="75"/>
        <v/>
      </c>
      <c r="AN348" s="14"/>
      <c r="AO348" s="14"/>
      <c r="AS348" s="14"/>
      <c r="AT348" s="14"/>
      <c r="AX348" s="14"/>
      <c r="AY348" s="114"/>
      <c r="AZ348" s="101" t="str">
        <f t="shared" si="76"/>
        <v/>
      </c>
      <c r="BA348" s="59" t="str">
        <f t="shared" si="77"/>
        <v/>
      </c>
      <c r="BB348" s="59" t="str">
        <f t="shared" si="78"/>
        <v/>
      </c>
      <c r="BC348" s="59" t="str">
        <f t="shared" si="82"/>
        <v/>
      </c>
      <c r="BD348" s="59" t="str">
        <f t="shared" si="83"/>
        <v/>
      </c>
      <c r="BE348" s="34" t="str">
        <f>IF(AZ348="","",IF(AND($H348="",$I348=""),"Y",IF(AND($H348&lt;=#REF!,$I348&gt;=#REF!),"Y",IF(AND($H348&lt;=#REF!,$I348=""),"Y",IF(AND($H348="",$I348&gt;=#REF!),"Y","N")))))</f>
        <v/>
      </c>
      <c r="BF348" s="80" t="str">
        <f t="shared" si="79"/>
        <v/>
      </c>
    </row>
    <row r="349" spans="10:58">
      <c r="J349" s="34" t="str">
        <f t="shared" ca="1" si="80"/>
        <v/>
      </c>
      <c r="L349" s="80" t="str">
        <f t="shared" si="81"/>
        <v/>
      </c>
      <c r="R349" s="65" t="str">
        <f t="shared" si="70"/>
        <v/>
      </c>
      <c r="S349" s="16" t="str">
        <f t="shared" si="71"/>
        <v/>
      </c>
      <c r="X349" s="65" t="str">
        <f t="shared" si="72"/>
        <v/>
      </c>
      <c r="Y349" s="16" t="str">
        <f t="shared" si="73"/>
        <v/>
      </c>
      <c r="AD349" s="65" t="str">
        <f t="shared" si="74"/>
        <v/>
      </c>
      <c r="AE349" s="80" t="str">
        <f t="shared" si="75"/>
        <v/>
      </c>
      <c r="AN349" s="14"/>
      <c r="AO349" s="14"/>
      <c r="AS349" s="14"/>
      <c r="AT349" s="14"/>
      <c r="AX349" s="14"/>
      <c r="AY349" s="114"/>
      <c r="AZ349" s="101" t="str">
        <f t="shared" si="76"/>
        <v/>
      </c>
      <c r="BA349" s="59" t="str">
        <f t="shared" si="77"/>
        <v/>
      </c>
      <c r="BB349" s="59" t="str">
        <f t="shared" si="78"/>
        <v/>
      </c>
      <c r="BC349" s="59" t="str">
        <f t="shared" si="82"/>
        <v/>
      </c>
      <c r="BD349" s="59" t="str">
        <f t="shared" si="83"/>
        <v/>
      </c>
      <c r="BE349" s="34" t="str">
        <f>IF(AZ349="","",IF(AND($H349="",$I349=""),"Y",IF(AND($H349&lt;=#REF!,$I349&gt;=#REF!),"Y",IF(AND($H349&lt;=#REF!,$I349=""),"Y",IF(AND($H349="",$I349&gt;=#REF!),"Y","N")))))</f>
        <v/>
      </c>
      <c r="BF349" s="80" t="str">
        <f t="shared" si="79"/>
        <v/>
      </c>
    </row>
    <row r="350" spans="10:58">
      <c r="J350" s="34" t="str">
        <f t="shared" ca="1" si="80"/>
        <v/>
      </c>
      <c r="L350" s="80" t="str">
        <f t="shared" si="81"/>
        <v/>
      </c>
      <c r="R350" s="65" t="str">
        <f t="shared" si="70"/>
        <v/>
      </c>
      <c r="S350" s="16" t="str">
        <f t="shared" si="71"/>
        <v/>
      </c>
      <c r="X350" s="65" t="str">
        <f t="shared" si="72"/>
        <v/>
      </c>
      <c r="Y350" s="16" t="str">
        <f t="shared" si="73"/>
        <v/>
      </c>
      <c r="AD350" s="65" t="str">
        <f t="shared" si="74"/>
        <v/>
      </c>
      <c r="AE350" s="80" t="str">
        <f t="shared" si="75"/>
        <v/>
      </c>
      <c r="AN350" s="14"/>
      <c r="AO350" s="14"/>
      <c r="AS350" s="14"/>
      <c r="AT350" s="14"/>
      <c r="AX350" s="14"/>
      <c r="AY350" s="114"/>
      <c r="AZ350" s="101" t="str">
        <f t="shared" si="76"/>
        <v/>
      </c>
      <c r="BA350" s="59" t="str">
        <f t="shared" si="77"/>
        <v/>
      </c>
      <c r="BB350" s="59" t="str">
        <f t="shared" si="78"/>
        <v/>
      </c>
      <c r="BC350" s="59" t="str">
        <f t="shared" si="82"/>
        <v/>
      </c>
      <c r="BD350" s="59" t="str">
        <f t="shared" si="83"/>
        <v/>
      </c>
      <c r="BE350" s="34" t="str">
        <f>IF(AZ350="","",IF(AND($H350="",$I350=""),"Y",IF(AND($H350&lt;=#REF!,$I350&gt;=#REF!),"Y",IF(AND($H350&lt;=#REF!,$I350=""),"Y",IF(AND($H350="",$I350&gt;=#REF!),"Y","N")))))</f>
        <v/>
      </c>
      <c r="BF350" s="80" t="str">
        <f t="shared" si="79"/>
        <v/>
      </c>
    </row>
    <row r="351" spans="10:58">
      <c r="J351" s="34" t="str">
        <f t="shared" ca="1" si="80"/>
        <v/>
      </c>
      <c r="L351" s="80" t="str">
        <f t="shared" si="81"/>
        <v/>
      </c>
      <c r="R351" s="65" t="str">
        <f t="shared" si="70"/>
        <v/>
      </c>
      <c r="S351" s="16" t="str">
        <f t="shared" si="71"/>
        <v/>
      </c>
      <c r="X351" s="65" t="str">
        <f t="shared" si="72"/>
        <v/>
      </c>
      <c r="Y351" s="16" t="str">
        <f t="shared" si="73"/>
        <v/>
      </c>
      <c r="AD351" s="65" t="str">
        <f t="shared" si="74"/>
        <v/>
      </c>
      <c r="AE351" s="80" t="str">
        <f t="shared" si="75"/>
        <v/>
      </c>
      <c r="AN351" s="14"/>
      <c r="AO351" s="14"/>
      <c r="AS351" s="14"/>
      <c r="AT351" s="14"/>
      <c r="AX351" s="14"/>
      <c r="AY351" s="114"/>
      <c r="AZ351" s="101" t="str">
        <f t="shared" si="76"/>
        <v/>
      </c>
      <c r="BA351" s="59" t="str">
        <f t="shared" si="77"/>
        <v/>
      </c>
      <c r="BB351" s="59" t="str">
        <f t="shared" si="78"/>
        <v/>
      </c>
      <c r="BC351" s="59" t="str">
        <f t="shared" si="82"/>
        <v/>
      </c>
      <c r="BD351" s="59" t="str">
        <f t="shared" si="83"/>
        <v/>
      </c>
      <c r="BE351" s="34" t="str">
        <f>IF(AZ351="","",IF(AND($H351="",$I351=""),"Y",IF(AND($H351&lt;=#REF!,$I351&gt;=#REF!),"Y",IF(AND($H351&lt;=#REF!,$I351=""),"Y",IF(AND($H351="",$I351&gt;=#REF!),"Y","N")))))</f>
        <v/>
      </c>
      <c r="BF351" s="80" t="str">
        <f t="shared" si="79"/>
        <v/>
      </c>
    </row>
    <row r="352" spans="10:58">
      <c r="J352" s="34" t="str">
        <f t="shared" ca="1" si="80"/>
        <v/>
      </c>
      <c r="L352" s="80" t="str">
        <f t="shared" si="81"/>
        <v/>
      </c>
      <c r="R352" s="65" t="str">
        <f t="shared" si="70"/>
        <v/>
      </c>
      <c r="S352" s="16" t="str">
        <f t="shared" si="71"/>
        <v/>
      </c>
      <c r="X352" s="65" t="str">
        <f t="shared" si="72"/>
        <v/>
      </c>
      <c r="Y352" s="16" t="str">
        <f t="shared" si="73"/>
        <v/>
      </c>
      <c r="AD352" s="65" t="str">
        <f t="shared" si="74"/>
        <v/>
      </c>
      <c r="AE352" s="80" t="str">
        <f t="shared" si="75"/>
        <v/>
      </c>
      <c r="AN352" s="14"/>
      <c r="AO352" s="14"/>
      <c r="AS352" s="14"/>
      <c r="AT352" s="14"/>
      <c r="AX352" s="14"/>
      <c r="AY352" s="114"/>
      <c r="AZ352" s="101" t="str">
        <f t="shared" si="76"/>
        <v/>
      </c>
      <c r="BA352" s="59" t="str">
        <f t="shared" si="77"/>
        <v/>
      </c>
      <c r="BB352" s="59" t="str">
        <f t="shared" si="78"/>
        <v/>
      </c>
      <c r="BC352" s="59" t="str">
        <f t="shared" si="82"/>
        <v/>
      </c>
      <c r="BD352" s="59" t="str">
        <f t="shared" si="83"/>
        <v/>
      </c>
      <c r="BE352" s="34" t="str">
        <f>IF(AZ352="","",IF(AND($H352="",$I352=""),"Y",IF(AND($H352&lt;=#REF!,$I352&gt;=#REF!),"Y",IF(AND($H352&lt;=#REF!,$I352=""),"Y",IF(AND($H352="",$I352&gt;=#REF!),"Y","N")))))</f>
        <v/>
      </c>
      <c r="BF352" s="80" t="str">
        <f t="shared" si="79"/>
        <v/>
      </c>
    </row>
    <row r="353" spans="10:58">
      <c r="J353" s="34" t="str">
        <f t="shared" ca="1" si="80"/>
        <v/>
      </c>
      <c r="L353" s="80" t="str">
        <f t="shared" si="81"/>
        <v/>
      </c>
      <c r="R353" s="65" t="str">
        <f t="shared" si="70"/>
        <v/>
      </c>
      <c r="S353" s="16" t="str">
        <f t="shared" si="71"/>
        <v/>
      </c>
      <c r="X353" s="65" t="str">
        <f t="shared" si="72"/>
        <v/>
      </c>
      <c r="Y353" s="16" t="str">
        <f t="shared" si="73"/>
        <v/>
      </c>
      <c r="AD353" s="65" t="str">
        <f t="shared" si="74"/>
        <v/>
      </c>
      <c r="AE353" s="80" t="str">
        <f t="shared" si="75"/>
        <v/>
      </c>
      <c r="AN353" s="14"/>
      <c r="AO353" s="14"/>
      <c r="AS353" s="14"/>
      <c r="AT353" s="14"/>
      <c r="AX353" s="14"/>
      <c r="AY353" s="114"/>
      <c r="AZ353" s="101" t="str">
        <f t="shared" si="76"/>
        <v/>
      </c>
      <c r="BA353" s="59" t="str">
        <f t="shared" si="77"/>
        <v/>
      </c>
      <c r="BB353" s="59" t="str">
        <f t="shared" si="78"/>
        <v/>
      </c>
      <c r="BC353" s="59" t="str">
        <f t="shared" si="82"/>
        <v/>
      </c>
      <c r="BD353" s="59" t="str">
        <f t="shared" si="83"/>
        <v/>
      </c>
      <c r="BE353" s="34" t="str">
        <f>IF(AZ353="","",IF(AND($H353="",$I353=""),"Y",IF(AND($H353&lt;=#REF!,$I353&gt;=#REF!),"Y",IF(AND($H353&lt;=#REF!,$I353=""),"Y",IF(AND($H353="",$I353&gt;=#REF!),"Y","N")))))</f>
        <v/>
      </c>
      <c r="BF353" s="80" t="str">
        <f t="shared" si="79"/>
        <v/>
      </c>
    </row>
    <row r="354" spans="10:58">
      <c r="J354" s="34" t="str">
        <f t="shared" ca="1" si="80"/>
        <v/>
      </c>
      <c r="L354" s="80" t="str">
        <f t="shared" si="81"/>
        <v/>
      </c>
      <c r="R354" s="65" t="str">
        <f t="shared" si="70"/>
        <v/>
      </c>
      <c r="S354" s="16" t="str">
        <f t="shared" si="71"/>
        <v/>
      </c>
      <c r="X354" s="65" t="str">
        <f t="shared" si="72"/>
        <v/>
      </c>
      <c r="Y354" s="16" t="str">
        <f t="shared" si="73"/>
        <v/>
      </c>
      <c r="AD354" s="65" t="str">
        <f t="shared" si="74"/>
        <v/>
      </c>
      <c r="AE354" s="80" t="str">
        <f t="shared" si="75"/>
        <v/>
      </c>
      <c r="AN354" s="14"/>
      <c r="AO354" s="14"/>
      <c r="AS354" s="14"/>
      <c r="AT354" s="14"/>
      <c r="AX354" s="14"/>
      <c r="AY354" s="114"/>
      <c r="AZ354" s="101" t="str">
        <f t="shared" si="76"/>
        <v/>
      </c>
      <c r="BA354" s="59" t="str">
        <f t="shared" si="77"/>
        <v/>
      </c>
      <c r="BB354" s="59" t="str">
        <f t="shared" si="78"/>
        <v/>
      </c>
      <c r="BC354" s="59" t="str">
        <f t="shared" si="82"/>
        <v/>
      </c>
      <c r="BD354" s="59" t="str">
        <f t="shared" si="83"/>
        <v/>
      </c>
      <c r="BE354" s="34" t="str">
        <f>IF(AZ354="","",IF(AND($H354="",$I354=""),"Y",IF(AND($H354&lt;=#REF!,$I354&gt;=#REF!),"Y",IF(AND($H354&lt;=#REF!,$I354=""),"Y",IF(AND($H354="",$I354&gt;=#REF!),"Y","N")))))</f>
        <v/>
      </c>
      <c r="BF354" s="80" t="str">
        <f t="shared" si="79"/>
        <v/>
      </c>
    </row>
    <row r="355" spans="10:58">
      <c r="J355" s="34" t="str">
        <f t="shared" ca="1" si="80"/>
        <v/>
      </c>
      <c r="L355" s="80" t="str">
        <f t="shared" si="81"/>
        <v/>
      </c>
      <c r="R355" s="65" t="str">
        <f t="shared" si="70"/>
        <v/>
      </c>
      <c r="S355" s="16" t="str">
        <f t="shared" si="71"/>
        <v/>
      </c>
      <c r="X355" s="65" t="str">
        <f t="shared" si="72"/>
        <v/>
      </c>
      <c r="Y355" s="16" t="str">
        <f t="shared" si="73"/>
        <v/>
      </c>
      <c r="AD355" s="65" t="str">
        <f t="shared" si="74"/>
        <v/>
      </c>
      <c r="AE355" s="80" t="str">
        <f t="shared" si="75"/>
        <v/>
      </c>
      <c r="AN355" s="14"/>
      <c r="AO355" s="14"/>
      <c r="AS355" s="14"/>
      <c r="AT355" s="14"/>
      <c r="AX355" s="14"/>
      <c r="AY355" s="114"/>
      <c r="AZ355" s="101" t="str">
        <f t="shared" si="76"/>
        <v/>
      </c>
      <c r="BA355" s="59" t="str">
        <f t="shared" si="77"/>
        <v/>
      </c>
      <c r="BB355" s="59" t="str">
        <f t="shared" si="78"/>
        <v/>
      </c>
      <c r="BC355" s="59" t="str">
        <f t="shared" si="82"/>
        <v/>
      </c>
      <c r="BD355" s="59" t="str">
        <f t="shared" si="83"/>
        <v/>
      </c>
      <c r="BE355" s="34" t="str">
        <f>IF(AZ355="","",IF(AND($H355="",$I355=""),"Y",IF(AND($H355&lt;=#REF!,$I355&gt;=#REF!),"Y",IF(AND($H355&lt;=#REF!,$I355=""),"Y",IF(AND($H355="",$I355&gt;=#REF!),"Y","N")))))</f>
        <v/>
      </c>
      <c r="BF355" s="80" t="str">
        <f t="shared" si="79"/>
        <v/>
      </c>
    </row>
    <row r="356" spans="10:58">
      <c r="J356" s="34" t="str">
        <f t="shared" ca="1" si="80"/>
        <v/>
      </c>
      <c r="L356" s="80" t="str">
        <f t="shared" si="81"/>
        <v/>
      </c>
      <c r="R356" s="65" t="str">
        <f t="shared" si="70"/>
        <v/>
      </c>
      <c r="S356" s="16" t="str">
        <f t="shared" si="71"/>
        <v/>
      </c>
      <c r="X356" s="65" t="str">
        <f t="shared" si="72"/>
        <v/>
      </c>
      <c r="Y356" s="16" t="str">
        <f t="shared" si="73"/>
        <v/>
      </c>
      <c r="AD356" s="65" t="str">
        <f t="shared" si="74"/>
        <v/>
      </c>
      <c r="AE356" s="80" t="str">
        <f t="shared" si="75"/>
        <v/>
      </c>
      <c r="AN356" s="14"/>
      <c r="AO356" s="14"/>
      <c r="AS356" s="14"/>
      <c r="AT356" s="14"/>
      <c r="AX356" s="14"/>
      <c r="AY356" s="114"/>
      <c r="AZ356" s="101" t="str">
        <f t="shared" si="76"/>
        <v/>
      </c>
      <c r="BA356" s="59" t="str">
        <f t="shared" si="77"/>
        <v/>
      </c>
      <c r="BB356" s="59" t="str">
        <f t="shared" si="78"/>
        <v/>
      </c>
      <c r="BC356" s="59" t="str">
        <f t="shared" si="82"/>
        <v/>
      </c>
      <c r="BD356" s="59" t="str">
        <f t="shared" si="83"/>
        <v/>
      </c>
      <c r="BE356" s="34" t="str">
        <f>IF(AZ356="","",IF(AND($H356="",$I356=""),"Y",IF(AND($H356&lt;=#REF!,$I356&gt;=#REF!),"Y",IF(AND($H356&lt;=#REF!,$I356=""),"Y",IF(AND($H356="",$I356&gt;=#REF!),"Y","N")))))</f>
        <v/>
      </c>
      <c r="BF356" s="80" t="str">
        <f t="shared" si="79"/>
        <v/>
      </c>
    </row>
    <row r="357" spans="10:58">
      <c r="J357" s="34" t="str">
        <f t="shared" ca="1" si="80"/>
        <v/>
      </c>
      <c r="L357" s="80" t="str">
        <f t="shared" si="81"/>
        <v/>
      </c>
      <c r="R357" s="65" t="str">
        <f t="shared" si="70"/>
        <v/>
      </c>
      <c r="S357" s="16" t="str">
        <f t="shared" si="71"/>
        <v/>
      </c>
      <c r="X357" s="65" t="str">
        <f t="shared" si="72"/>
        <v/>
      </c>
      <c r="Y357" s="16" t="str">
        <f t="shared" si="73"/>
        <v/>
      </c>
      <c r="AD357" s="65" t="str">
        <f t="shared" si="74"/>
        <v/>
      </c>
      <c r="AE357" s="80" t="str">
        <f t="shared" si="75"/>
        <v/>
      </c>
      <c r="AN357" s="14"/>
      <c r="AO357" s="14"/>
      <c r="AS357" s="14"/>
      <c r="AT357" s="14"/>
      <c r="AX357" s="14"/>
      <c r="AY357" s="114"/>
      <c r="AZ357" s="101" t="str">
        <f t="shared" si="76"/>
        <v/>
      </c>
      <c r="BA357" s="59" t="str">
        <f t="shared" si="77"/>
        <v/>
      </c>
      <c r="BB357" s="59" t="str">
        <f t="shared" si="78"/>
        <v/>
      </c>
      <c r="BC357" s="59" t="str">
        <f t="shared" si="82"/>
        <v/>
      </c>
      <c r="BD357" s="59" t="str">
        <f t="shared" si="83"/>
        <v/>
      </c>
      <c r="BE357" s="34" t="str">
        <f>IF(AZ357="","",IF(AND($H357="",$I357=""),"Y",IF(AND($H357&lt;=#REF!,$I357&gt;=#REF!),"Y",IF(AND($H357&lt;=#REF!,$I357=""),"Y",IF(AND($H357="",$I357&gt;=#REF!),"Y","N")))))</f>
        <v/>
      </c>
      <c r="BF357" s="80" t="str">
        <f t="shared" si="79"/>
        <v/>
      </c>
    </row>
    <row r="358" spans="10:58">
      <c r="J358" s="34" t="str">
        <f t="shared" ca="1" si="80"/>
        <v/>
      </c>
      <c r="L358" s="80" t="str">
        <f t="shared" si="81"/>
        <v/>
      </c>
      <c r="R358" s="65" t="str">
        <f t="shared" si="70"/>
        <v/>
      </c>
      <c r="S358" s="16" t="str">
        <f t="shared" si="71"/>
        <v/>
      </c>
      <c r="X358" s="65" t="str">
        <f t="shared" si="72"/>
        <v/>
      </c>
      <c r="Y358" s="16" t="str">
        <f t="shared" si="73"/>
        <v/>
      </c>
      <c r="AD358" s="65" t="str">
        <f t="shared" si="74"/>
        <v/>
      </c>
      <c r="AE358" s="80" t="str">
        <f t="shared" si="75"/>
        <v/>
      </c>
      <c r="AN358" s="14"/>
      <c r="AO358" s="14"/>
      <c r="AS358" s="14"/>
      <c r="AT358" s="14"/>
      <c r="AX358" s="14"/>
      <c r="AY358" s="114"/>
      <c r="AZ358" s="101" t="str">
        <f t="shared" si="76"/>
        <v/>
      </c>
      <c r="BA358" s="59" t="str">
        <f t="shared" si="77"/>
        <v/>
      </c>
      <c r="BB358" s="59" t="str">
        <f t="shared" si="78"/>
        <v/>
      </c>
      <c r="BC358" s="59" t="str">
        <f t="shared" si="82"/>
        <v/>
      </c>
      <c r="BD358" s="59" t="str">
        <f t="shared" si="83"/>
        <v/>
      </c>
      <c r="BE358" s="34" t="str">
        <f>IF(AZ358="","",IF(AND($H358="",$I358=""),"Y",IF(AND($H358&lt;=#REF!,$I358&gt;=#REF!),"Y",IF(AND($H358&lt;=#REF!,$I358=""),"Y",IF(AND($H358="",$I358&gt;=#REF!),"Y","N")))))</f>
        <v/>
      </c>
      <c r="BF358" s="80" t="str">
        <f t="shared" si="79"/>
        <v/>
      </c>
    </row>
    <row r="359" spans="10:58">
      <c r="J359" s="34" t="str">
        <f t="shared" ca="1" si="80"/>
        <v/>
      </c>
      <c r="L359" s="80" t="str">
        <f t="shared" si="81"/>
        <v/>
      </c>
      <c r="R359" s="65" t="str">
        <f t="shared" si="70"/>
        <v/>
      </c>
      <c r="S359" s="16" t="str">
        <f t="shared" si="71"/>
        <v/>
      </c>
      <c r="X359" s="65" t="str">
        <f t="shared" si="72"/>
        <v/>
      </c>
      <c r="Y359" s="16" t="str">
        <f t="shared" si="73"/>
        <v/>
      </c>
      <c r="AD359" s="65" t="str">
        <f t="shared" si="74"/>
        <v/>
      </c>
      <c r="AE359" s="80" t="str">
        <f t="shared" si="75"/>
        <v/>
      </c>
      <c r="AN359" s="14"/>
      <c r="AO359" s="14"/>
      <c r="AS359" s="14"/>
      <c r="AT359" s="14"/>
      <c r="AX359" s="14"/>
      <c r="AY359" s="114"/>
      <c r="AZ359" s="101" t="str">
        <f t="shared" si="76"/>
        <v/>
      </c>
      <c r="BA359" s="59" t="str">
        <f t="shared" si="77"/>
        <v/>
      </c>
      <c r="BB359" s="59" t="str">
        <f t="shared" si="78"/>
        <v/>
      </c>
      <c r="BC359" s="59" t="str">
        <f t="shared" si="82"/>
        <v/>
      </c>
      <c r="BD359" s="59" t="str">
        <f t="shared" si="83"/>
        <v/>
      </c>
      <c r="BE359" s="34" t="str">
        <f>IF(AZ359="","",IF(AND($H359="",$I359=""),"Y",IF(AND($H359&lt;=#REF!,$I359&gt;=#REF!),"Y",IF(AND($H359&lt;=#REF!,$I359=""),"Y",IF(AND($H359="",$I359&gt;=#REF!),"Y","N")))))</f>
        <v/>
      </c>
      <c r="BF359" s="80" t="str">
        <f t="shared" si="79"/>
        <v/>
      </c>
    </row>
    <row r="360" spans="10:58">
      <c r="J360" s="34" t="str">
        <f t="shared" ca="1" si="80"/>
        <v/>
      </c>
      <c r="L360" s="80" t="str">
        <f t="shared" si="81"/>
        <v/>
      </c>
      <c r="R360" s="65" t="str">
        <f t="shared" si="70"/>
        <v/>
      </c>
      <c r="S360" s="16" t="str">
        <f t="shared" si="71"/>
        <v/>
      </c>
      <c r="X360" s="65" t="str">
        <f t="shared" si="72"/>
        <v/>
      </c>
      <c r="Y360" s="16" t="str">
        <f t="shared" si="73"/>
        <v/>
      </c>
      <c r="AD360" s="65" t="str">
        <f t="shared" si="74"/>
        <v/>
      </c>
      <c r="AE360" s="80" t="str">
        <f t="shared" si="75"/>
        <v/>
      </c>
      <c r="AN360" s="14"/>
      <c r="AO360" s="14"/>
      <c r="AS360" s="14"/>
      <c r="AT360" s="14"/>
      <c r="AX360" s="14"/>
      <c r="AY360" s="114"/>
      <c r="AZ360" s="101" t="str">
        <f t="shared" si="76"/>
        <v/>
      </c>
      <c r="BA360" s="59" t="str">
        <f t="shared" si="77"/>
        <v/>
      </c>
      <c r="BB360" s="59" t="str">
        <f t="shared" si="78"/>
        <v/>
      </c>
      <c r="BC360" s="59" t="str">
        <f t="shared" si="82"/>
        <v/>
      </c>
      <c r="BD360" s="59" t="str">
        <f t="shared" si="83"/>
        <v/>
      </c>
      <c r="BE360" s="34" t="str">
        <f>IF(AZ360="","",IF(AND($H360="",$I360=""),"Y",IF(AND($H360&lt;=#REF!,$I360&gt;=#REF!),"Y",IF(AND($H360&lt;=#REF!,$I360=""),"Y",IF(AND($H360="",$I360&gt;=#REF!),"Y","N")))))</f>
        <v/>
      </c>
      <c r="BF360" s="80" t="str">
        <f t="shared" si="79"/>
        <v/>
      </c>
    </row>
    <row r="361" spans="10:58">
      <c r="J361" s="34" t="str">
        <f t="shared" ca="1" si="80"/>
        <v/>
      </c>
      <c r="L361" s="80" t="str">
        <f t="shared" si="81"/>
        <v/>
      </c>
      <c r="R361" s="65" t="str">
        <f t="shared" si="70"/>
        <v/>
      </c>
      <c r="S361" s="16" t="str">
        <f t="shared" si="71"/>
        <v/>
      </c>
      <c r="X361" s="65" t="str">
        <f t="shared" si="72"/>
        <v/>
      </c>
      <c r="Y361" s="16" t="str">
        <f t="shared" si="73"/>
        <v/>
      </c>
      <c r="AD361" s="65" t="str">
        <f t="shared" si="74"/>
        <v/>
      </c>
      <c r="AE361" s="80" t="str">
        <f t="shared" si="75"/>
        <v/>
      </c>
      <c r="AN361" s="14"/>
      <c r="AO361" s="14"/>
      <c r="AS361" s="14"/>
      <c r="AT361" s="14"/>
      <c r="AX361" s="14"/>
      <c r="AY361" s="114"/>
      <c r="AZ361" s="101" t="str">
        <f t="shared" si="76"/>
        <v/>
      </c>
      <c r="BA361" s="59" t="str">
        <f t="shared" si="77"/>
        <v/>
      </c>
      <c r="BB361" s="59" t="str">
        <f t="shared" si="78"/>
        <v/>
      </c>
      <c r="BC361" s="59" t="str">
        <f t="shared" si="82"/>
        <v/>
      </c>
      <c r="BD361" s="59" t="str">
        <f t="shared" si="83"/>
        <v/>
      </c>
      <c r="BE361" s="34" t="str">
        <f>IF(AZ361="","",IF(AND($H361="",$I361=""),"Y",IF(AND($H361&lt;=#REF!,$I361&gt;=#REF!),"Y",IF(AND($H361&lt;=#REF!,$I361=""),"Y",IF(AND($H361="",$I361&gt;=#REF!),"Y","N")))))</f>
        <v/>
      </c>
      <c r="BF361" s="80" t="str">
        <f t="shared" si="79"/>
        <v/>
      </c>
    </row>
    <row r="362" spans="10:58">
      <c r="J362" s="34" t="str">
        <f t="shared" ca="1" si="80"/>
        <v/>
      </c>
      <c r="L362" s="80" t="str">
        <f t="shared" si="81"/>
        <v/>
      </c>
      <c r="R362" s="65" t="str">
        <f t="shared" si="70"/>
        <v/>
      </c>
      <c r="S362" s="16" t="str">
        <f t="shared" si="71"/>
        <v/>
      </c>
      <c r="X362" s="65" t="str">
        <f t="shared" si="72"/>
        <v/>
      </c>
      <c r="Y362" s="16" t="str">
        <f t="shared" si="73"/>
        <v/>
      </c>
      <c r="AD362" s="65" t="str">
        <f t="shared" si="74"/>
        <v/>
      </c>
      <c r="AE362" s="80" t="str">
        <f t="shared" si="75"/>
        <v/>
      </c>
      <c r="AN362" s="14"/>
      <c r="AO362" s="14"/>
      <c r="AS362" s="14"/>
      <c r="AT362" s="14"/>
      <c r="AX362" s="14"/>
      <c r="AY362" s="114"/>
      <c r="AZ362" s="101" t="str">
        <f t="shared" si="76"/>
        <v/>
      </c>
      <c r="BA362" s="59" t="str">
        <f t="shared" si="77"/>
        <v/>
      </c>
      <c r="BB362" s="59" t="str">
        <f t="shared" si="78"/>
        <v/>
      </c>
      <c r="BC362" s="59" t="str">
        <f t="shared" si="82"/>
        <v/>
      </c>
      <c r="BD362" s="59" t="str">
        <f t="shared" si="83"/>
        <v/>
      </c>
      <c r="BE362" s="34" t="str">
        <f>IF(AZ362="","",IF(AND($H362="",$I362=""),"Y",IF(AND($H362&lt;=#REF!,$I362&gt;=#REF!),"Y",IF(AND($H362&lt;=#REF!,$I362=""),"Y",IF(AND($H362="",$I362&gt;=#REF!),"Y","N")))))</f>
        <v/>
      </c>
      <c r="BF362" s="80" t="str">
        <f t="shared" si="79"/>
        <v/>
      </c>
    </row>
    <row r="363" spans="10:58">
      <c r="J363" s="34" t="str">
        <f t="shared" ca="1" si="80"/>
        <v/>
      </c>
      <c r="L363" s="80" t="str">
        <f t="shared" si="81"/>
        <v/>
      </c>
      <c r="R363" s="65" t="str">
        <f t="shared" si="70"/>
        <v/>
      </c>
      <c r="S363" s="16" t="str">
        <f t="shared" si="71"/>
        <v/>
      </c>
      <c r="X363" s="65" t="str">
        <f t="shared" si="72"/>
        <v/>
      </c>
      <c r="Y363" s="16" t="str">
        <f t="shared" si="73"/>
        <v/>
      </c>
      <c r="AD363" s="65" t="str">
        <f t="shared" si="74"/>
        <v/>
      </c>
      <c r="AE363" s="80" t="str">
        <f t="shared" si="75"/>
        <v/>
      </c>
      <c r="AN363" s="14"/>
      <c r="AO363" s="14"/>
      <c r="AS363" s="14"/>
      <c r="AT363" s="14"/>
      <c r="AX363" s="14"/>
      <c r="AY363" s="114"/>
      <c r="AZ363" s="101" t="str">
        <f t="shared" si="76"/>
        <v/>
      </c>
      <c r="BA363" s="59" t="str">
        <f t="shared" si="77"/>
        <v/>
      </c>
      <c r="BB363" s="59" t="str">
        <f t="shared" si="78"/>
        <v/>
      </c>
      <c r="BC363" s="59" t="str">
        <f t="shared" si="82"/>
        <v/>
      </c>
      <c r="BD363" s="59" t="str">
        <f t="shared" si="83"/>
        <v/>
      </c>
      <c r="BE363" s="34" t="str">
        <f>IF(AZ363="","",IF(AND($H363="",$I363=""),"Y",IF(AND($H363&lt;=#REF!,$I363&gt;=#REF!),"Y",IF(AND($H363&lt;=#REF!,$I363=""),"Y",IF(AND($H363="",$I363&gt;=#REF!),"Y","N")))))</f>
        <v/>
      </c>
      <c r="BF363" s="80" t="str">
        <f t="shared" si="79"/>
        <v/>
      </c>
    </row>
    <row r="364" spans="10:58">
      <c r="J364" s="34" t="str">
        <f t="shared" ca="1" si="80"/>
        <v/>
      </c>
      <c r="L364" s="80" t="str">
        <f t="shared" si="81"/>
        <v/>
      </c>
      <c r="R364" s="65" t="str">
        <f t="shared" si="70"/>
        <v/>
      </c>
      <c r="S364" s="16" t="str">
        <f t="shared" si="71"/>
        <v/>
      </c>
      <c r="X364" s="65" t="str">
        <f t="shared" si="72"/>
        <v/>
      </c>
      <c r="Y364" s="16" t="str">
        <f t="shared" si="73"/>
        <v/>
      </c>
      <c r="AD364" s="65" t="str">
        <f t="shared" si="74"/>
        <v/>
      </c>
      <c r="AE364" s="80" t="str">
        <f t="shared" si="75"/>
        <v/>
      </c>
      <c r="AN364" s="14"/>
      <c r="AO364" s="14"/>
      <c r="AS364" s="14"/>
      <c r="AT364" s="14"/>
      <c r="AX364" s="14"/>
      <c r="AY364" s="114"/>
      <c r="AZ364" s="101" t="str">
        <f t="shared" si="76"/>
        <v/>
      </c>
      <c r="BA364" s="59" t="str">
        <f t="shared" si="77"/>
        <v/>
      </c>
      <c r="BB364" s="59" t="str">
        <f t="shared" si="78"/>
        <v/>
      </c>
      <c r="BC364" s="59" t="str">
        <f t="shared" si="82"/>
        <v/>
      </c>
      <c r="BD364" s="59" t="str">
        <f t="shared" si="83"/>
        <v/>
      </c>
      <c r="BE364" s="34" t="str">
        <f>IF(AZ364="","",IF(AND($H364="",$I364=""),"Y",IF(AND($H364&lt;=#REF!,$I364&gt;=#REF!),"Y",IF(AND($H364&lt;=#REF!,$I364=""),"Y",IF(AND($H364="",$I364&gt;=#REF!),"Y","N")))))</f>
        <v/>
      </c>
      <c r="BF364" s="80" t="str">
        <f t="shared" si="79"/>
        <v/>
      </c>
    </row>
    <row r="365" spans="10:58">
      <c r="J365" s="34" t="str">
        <f t="shared" ca="1" si="80"/>
        <v/>
      </c>
      <c r="L365" s="80" t="str">
        <f t="shared" si="81"/>
        <v/>
      </c>
      <c r="R365" s="65" t="str">
        <f t="shared" si="70"/>
        <v/>
      </c>
      <c r="S365" s="16" t="str">
        <f t="shared" si="71"/>
        <v/>
      </c>
      <c r="X365" s="65" t="str">
        <f t="shared" si="72"/>
        <v/>
      </c>
      <c r="Y365" s="16" t="str">
        <f t="shared" si="73"/>
        <v/>
      </c>
      <c r="AD365" s="65" t="str">
        <f t="shared" si="74"/>
        <v/>
      </c>
      <c r="AE365" s="80" t="str">
        <f t="shared" si="75"/>
        <v/>
      </c>
      <c r="AN365" s="14"/>
      <c r="AO365" s="14"/>
      <c r="AS365" s="14"/>
      <c r="AT365" s="14"/>
      <c r="AX365" s="14"/>
      <c r="AY365" s="114"/>
      <c r="AZ365" s="101" t="str">
        <f t="shared" si="76"/>
        <v/>
      </c>
      <c r="BA365" s="59" t="str">
        <f t="shared" si="77"/>
        <v/>
      </c>
      <c r="BB365" s="59" t="str">
        <f t="shared" si="78"/>
        <v/>
      </c>
      <c r="BC365" s="59" t="str">
        <f t="shared" si="82"/>
        <v/>
      </c>
      <c r="BD365" s="59" t="str">
        <f t="shared" si="83"/>
        <v/>
      </c>
      <c r="BE365" s="34" t="str">
        <f>IF(AZ365="","",IF(AND($H365="",$I365=""),"Y",IF(AND($H365&lt;=#REF!,$I365&gt;=#REF!),"Y",IF(AND($H365&lt;=#REF!,$I365=""),"Y",IF(AND($H365="",$I365&gt;=#REF!),"Y","N")))))</f>
        <v/>
      </c>
      <c r="BF365" s="80" t="str">
        <f t="shared" si="79"/>
        <v/>
      </c>
    </row>
    <row r="366" spans="10:58">
      <c r="J366" s="34" t="str">
        <f t="shared" ca="1" si="80"/>
        <v/>
      </c>
      <c r="L366" s="80" t="str">
        <f t="shared" si="81"/>
        <v/>
      </c>
      <c r="R366" s="65" t="str">
        <f t="shared" si="70"/>
        <v/>
      </c>
      <c r="S366" s="16" t="str">
        <f t="shared" si="71"/>
        <v/>
      </c>
      <c r="X366" s="65" t="str">
        <f t="shared" si="72"/>
        <v/>
      </c>
      <c r="Y366" s="16" t="str">
        <f t="shared" si="73"/>
        <v/>
      </c>
      <c r="AD366" s="65" t="str">
        <f t="shared" si="74"/>
        <v/>
      </c>
      <c r="AE366" s="80" t="str">
        <f t="shared" si="75"/>
        <v/>
      </c>
      <c r="AN366" s="14"/>
      <c r="AO366" s="14"/>
      <c r="AS366" s="14"/>
      <c r="AT366" s="14"/>
      <c r="AX366" s="14"/>
      <c r="AY366" s="114"/>
      <c r="AZ366" s="101" t="str">
        <f t="shared" si="76"/>
        <v/>
      </c>
      <c r="BA366" s="59" t="str">
        <f t="shared" si="77"/>
        <v/>
      </c>
      <c r="BB366" s="59" t="str">
        <f t="shared" si="78"/>
        <v/>
      </c>
      <c r="BC366" s="59" t="str">
        <f t="shared" si="82"/>
        <v/>
      </c>
      <c r="BD366" s="59" t="str">
        <f t="shared" si="83"/>
        <v/>
      </c>
      <c r="BE366" s="34" t="str">
        <f>IF(AZ366="","",IF(AND($H366="",$I366=""),"Y",IF(AND($H366&lt;=#REF!,$I366&gt;=#REF!),"Y",IF(AND($H366&lt;=#REF!,$I366=""),"Y",IF(AND($H366="",$I366&gt;=#REF!),"Y","N")))))</f>
        <v/>
      </c>
      <c r="BF366" s="80" t="str">
        <f t="shared" si="79"/>
        <v/>
      </c>
    </row>
    <row r="367" spans="10:58">
      <c r="J367" s="34" t="str">
        <f t="shared" ca="1" si="80"/>
        <v/>
      </c>
      <c r="L367" s="80" t="str">
        <f t="shared" si="81"/>
        <v/>
      </c>
      <c r="R367" s="65" t="str">
        <f t="shared" si="70"/>
        <v/>
      </c>
      <c r="S367" s="16" t="str">
        <f t="shared" si="71"/>
        <v/>
      </c>
      <c r="X367" s="65" t="str">
        <f t="shared" si="72"/>
        <v/>
      </c>
      <c r="Y367" s="16" t="str">
        <f t="shared" si="73"/>
        <v/>
      </c>
      <c r="AD367" s="65" t="str">
        <f t="shared" si="74"/>
        <v/>
      </c>
      <c r="AE367" s="80" t="str">
        <f t="shared" si="75"/>
        <v/>
      </c>
      <c r="AN367" s="14"/>
      <c r="AO367" s="14"/>
      <c r="AS367" s="14"/>
      <c r="AT367" s="14"/>
      <c r="AX367" s="14"/>
      <c r="AY367" s="114"/>
      <c r="AZ367" s="101" t="str">
        <f t="shared" si="76"/>
        <v/>
      </c>
      <c r="BA367" s="59" t="str">
        <f t="shared" si="77"/>
        <v/>
      </c>
      <c r="BB367" s="59" t="str">
        <f t="shared" si="78"/>
        <v/>
      </c>
      <c r="BC367" s="59" t="str">
        <f t="shared" si="82"/>
        <v/>
      </c>
      <c r="BD367" s="59" t="str">
        <f t="shared" si="83"/>
        <v/>
      </c>
      <c r="BE367" s="34" t="str">
        <f>IF(AZ367="","",IF(AND($H367="",$I367=""),"Y",IF(AND($H367&lt;=#REF!,$I367&gt;=#REF!),"Y",IF(AND($H367&lt;=#REF!,$I367=""),"Y",IF(AND($H367="",$I367&gt;=#REF!),"Y","N")))))</f>
        <v/>
      </c>
      <c r="BF367" s="80" t="str">
        <f t="shared" si="79"/>
        <v/>
      </c>
    </row>
    <row r="368" spans="10:58">
      <c r="J368" s="34" t="str">
        <f t="shared" ca="1" si="80"/>
        <v/>
      </c>
      <c r="L368" s="80" t="str">
        <f t="shared" si="81"/>
        <v/>
      </c>
      <c r="R368" s="65" t="str">
        <f t="shared" si="70"/>
        <v/>
      </c>
      <c r="S368" s="16" t="str">
        <f t="shared" si="71"/>
        <v/>
      </c>
      <c r="X368" s="65" t="str">
        <f t="shared" si="72"/>
        <v/>
      </c>
      <c r="Y368" s="16" t="str">
        <f t="shared" si="73"/>
        <v/>
      </c>
      <c r="AD368" s="65" t="str">
        <f t="shared" si="74"/>
        <v/>
      </c>
      <c r="AE368" s="80" t="str">
        <f t="shared" si="75"/>
        <v/>
      </c>
      <c r="AN368" s="14"/>
      <c r="AO368" s="14"/>
      <c r="AS368" s="14"/>
      <c r="AT368" s="14"/>
      <c r="AX368" s="14"/>
      <c r="AY368" s="114"/>
      <c r="AZ368" s="101" t="str">
        <f t="shared" si="76"/>
        <v/>
      </c>
      <c r="BA368" s="59" t="str">
        <f t="shared" si="77"/>
        <v/>
      </c>
      <c r="BB368" s="59" t="str">
        <f t="shared" si="78"/>
        <v/>
      </c>
      <c r="BC368" s="59" t="str">
        <f t="shared" si="82"/>
        <v/>
      </c>
      <c r="BD368" s="59" t="str">
        <f t="shared" si="83"/>
        <v/>
      </c>
      <c r="BE368" s="34" t="str">
        <f>IF(AZ368="","",IF(AND($H368="",$I368=""),"Y",IF(AND($H368&lt;=#REF!,$I368&gt;=#REF!),"Y",IF(AND($H368&lt;=#REF!,$I368=""),"Y",IF(AND($H368="",$I368&gt;=#REF!),"Y","N")))))</f>
        <v/>
      </c>
      <c r="BF368" s="80" t="str">
        <f t="shared" si="79"/>
        <v/>
      </c>
    </row>
    <row r="369" spans="10:58">
      <c r="J369" s="34" t="str">
        <f t="shared" ca="1" si="80"/>
        <v/>
      </c>
      <c r="L369" s="80" t="str">
        <f t="shared" si="81"/>
        <v/>
      </c>
      <c r="R369" s="65" t="str">
        <f t="shared" si="70"/>
        <v/>
      </c>
      <c r="S369" s="16" t="str">
        <f t="shared" si="71"/>
        <v/>
      </c>
      <c r="X369" s="65" t="str">
        <f t="shared" si="72"/>
        <v/>
      </c>
      <c r="Y369" s="16" t="str">
        <f t="shared" si="73"/>
        <v/>
      </c>
      <c r="AD369" s="65" t="str">
        <f t="shared" si="74"/>
        <v/>
      </c>
      <c r="AE369" s="80" t="str">
        <f t="shared" si="75"/>
        <v/>
      </c>
      <c r="AN369" s="14"/>
      <c r="AO369" s="14"/>
      <c r="AS369" s="14"/>
      <c r="AT369" s="14"/>
      <c r="AX369" s="14"/>
      <c r="AY369" s="114"/>
      <c r="AZ369" s="101" t="str">
        <f t="shared" si="76"/>
        <v/>
      </c>
      <c r="BA369" s="59" t="str">
        <f t="shared" si="77"/>
        <v/>
      </c>
      <c r="BB369" s="59" t="str">
        <f t="shared" si="78"/>
        <v/>
      </c>
      <c r="BC369" s="59" t="str">
        <f t="shared" si="82"/>
        <v/>
      </c>
      <c r="BD369" s="59" t="str">
        <f t="shared" si="83"/>
        <v/>
      </c>
      <c r="BE369" s="34" t="str">
        <f>IF(AZ369="","",IF(AND($H369="",$I369=""),"Y",IF(AND($H369&lt;=#REF!,$I369&gt;=#REF!),"Y",IF(AND($H369&lt;=#REF!,$I369=""),"Y",IF(AND($H369="",$I369&gt;=#REF!),"Y","N")))))</f>
        <v/>
      </c>
      <c r="BF369" s="80" t="str">
        <f t="shared" si="79"/>
        <v/>
      </c>
    </row>
    <row r="370" spans="10:58">
      <c r="J370" s="34" t="str">
        <f t="shared" ca="1" si="80"/>
        <v/>
      </c>
      <c r="L370" s="80" t="str">
        <f t="shared" si="81"/>
        <v/>
      </c>
      <c r="R370" s="65" t="str">
        <f t="shared" si="70"/>
        <v/>
      </c>
      <c r="S370" s="16" t="str">
        <f t="shared" si="71"/>
        <v/>
      </c>
      <c r="X370" s="65" t="str">
        <f t="shared" si="72"/>
        <v/>
      </c>
      <c r="Y370" s="16" t="str">
        <f t="shared" si="73"/>
        <v/>
      </c>
      <c r="AD370" s="65" t="str">
        <f t="shared" si="74"/>
        <v/>
      </c>
      <c r="AE370" s="80" t="str">
        <f t="shared" si="75"/>
        <v/>
      </c>
      <c r="AN370" s="14"/>
      <c r="AO370" s="14"/>
      <c r="AS370" s="14"/>
      <c r="AT370" s="14"/>
      <c r="AX370" s="14"/>
      <c r="AY370" s="114"/>
      <c r="AZ370" s="101" t="str">
        <f t="shared" si="76"/>
        <v/>
      </c>
      <c r="BA370" s="59" t="str">
        <f t="shared" si="77"/>
        <v/>
      </c>
      <c r="BB370" s="59" t="str">
        <f t="shared" si="78"/>
        <v/>
      </c>
      <c r="BC370" s="59" t="str">
        <f t="shared" si="82"/>
        <v/>
      </c>
      <c r="BD370" s="59" t="str">
        <f t="shared" si="83"/>
        <v/>
      </c>
      <c r="BE370" s="34" t="str">
        <f>IF(AZ370="","",IF(AND($H370="",$I370=""),"Y",IF(AND($H370&lt;=#REF!,$I370&gt;=#REF!),"Y",IF(AND($H370&lt;=#REF!,$I370=""),"Y",IF(AND($H370="",$I370&gt;=#REF!),"Y","N")))))</f>
        <v/>
      </c>
      <c r="BF370" s="80" t="str">
        <f t="shared" si="79"/>
        <v/>
      </c>
    </row>
    <row r="371" spans="10:58">
      <c r="J371" s="34" t="str">
        <f t="shared" ca="1" si="80"/>
        <v/>
      </c>
      <c r="L371" s="80" t="str">
        <f t="shared" si="81"/>
        <v/>
      </c>
      <c r="R371" s="65" t="str">
        <f t="shared" si="70"/>
        <v/>
      </c>
      <c r="S371" s="16" t="str">
        <f t="shared" si="71"/>
        <v/>
      </c>
      <c r="X371" s="65" t="str">
        <f t="shared" si="72"/>
        <v/>
      </c>
      <c r="Y371" s="16" t="str">
        <f t="shared" si="73"/>
        <v/>
      </c>
      <c r="AD371" s="65" t="str">
        <f t="shared" si="74"/>
        <v/>
      </c>
      <c r="AE371" s="80" t="str">
        <f t="shared" si="75"/>
        <v/>
      </c>
      <c r="AN371" s="14"/>
      <c r="AO371" s="14"/>
      <c r="AS371" s="14"/>
      <c r="AT371" s="14"/>
      <c r="AX371" s="14"/>
      <c r="AY371" s="114"/>
      <c r="AZ371" s="101" t="str">
        <f t="shared" si="76"/>
        <v/>
      </c>
      <c r="BA371" s="59" t="str">
        <f t="shared" si="77"/>
        <v/>
      </c>
      <c r="BB371" s="59" t="str">
        <f t="shared" si="78"/>
        <v/>
      </c>
      <c r="BC371" s="59" t="str">
        <f t="shared" si="82"/>
        <v/>
      </c>
      <c r="BD371" s="59" t="str">
        <f t="shared" si="83"/>
        <v/>
      </c>
      <c r="BE371" s="34" t="str">
        <f>IF(AZ371="","",IF(AND($H371="",$I371=""),"Y",IF(AND($H371&lt;=#REF!,$I371&gt;=#REF!),"Y",IF(AND($H371&lt;=#REF!,$I371=""),"Y",IF(AND($H371="",$I371&gt;=#REF!),"Y","N")))))</f>
        <v/>
      </c>
      <c r="BF371" s="80" t="str">
        <f t="shared" si="79"/>
        <v/>
      </c>
    </row>
    <row r="372" spans="10:58">
      <c r="J372" s="34" t="str">
        <f t="shared" ca="1" si="80"/>
        <v/>
      </c>
      <c r="L372" s="80" t="str">
        <f t="shared" si="81"/>
        <v/>
      </c>
      <c r="R372" s="65" t="str">
        <f t="shared" si="70"/>
        <v/>
      </c>
      <c r="S372" s="16" t="str">
        <f t="shared" si="71"/>
        <v/>
      </c>
      <c r="X372" s="65" t="str">
        <f t="shared" si="72"/>
        <v/>
      </c>
      <c r="Y372" s="16" t="str">
        <f t="shared" si="73"/>
        <v/>
      </c>
      <c r="AD372" s="65" t="str">
        <f t="shared" si="74"/>
        <v/>
      </c>
      <c r="AE372" s="80" t="str">
        <f t="shared" si="75"/>
        <v/>
      </c>
      <c r="AN372" s="14"/>
      <c r="AO372" s="14"/>
      <c r="AS372" s="14"/>
      <c r="AT372" s="14"/>
      <c r="AX372" s="14"/>
      <c r="AY372" s="114"/>
      <c r="AZ372" s="101" t="str">
        <f t="shared" si="76"/>
        <v/>
      </c>
      <c r="BA372" s="59" t="str">
        <f t="shared" si="77"/>
        <v/>
      </c>
      <c r="BB372" s="59" t="str">
        <f t="shared" si="78"/>
        <v/>
      </c>
      <c r="BC372" s="59" t="str">
        <f t="shared" si="82"/>
        <v/>
      </c>
      <c r="BD372" s="59" t="str">
        <f t="shared" si="83"/>
        <v/>
      </c>
      <c r="BE372" s="34" t="str">
        <f>IF(AZ372="","",IF(AND($H372="",$I372=""),"Y",IF(AND($H372&lt;=#REF!,$I372&gt;=#REF!),"Y",IF(AND($H372&lt;=#REF!,$I372=""),"Y",IF(AND($H372="",$I372&gt;=#REF!),"Y","N")))))</f>
        <v/>
      </c>
      <c r="BF372" s="80" t="str">
        <f t="shared" si="79"/>
        <v/>
      </c>
    </row>
    <row r="373" spans="10:58">
      <c r="J373" s="34" t="str">
        <f t="shared" ca="1" si="80"/>
        <v/>
      </c>
      <c r="L373" s="80" t="str">
        <f t="shared" si="81"/>
        <v/>
      </c>
      <c r="R373" s="65" t="str">
        <f t="shared" si="70"/>
        <v/>
      </c>
      <c r="S373" s="16" t="str">
        <f t="shared" si="71"/>
        <v/>
      </c>
      <c r="X373" s="65" t="str">
        <f t="shared" si="72"/>
        <v/>
      </c>
      <c r="Y373" s="16" t="str">
        <f t="shared" si="73"/>
        <v/>
      </c>
      <c r="AD373" s="65" t="str">
        <f t="shared" si="74"/>
        <v/>
      </c>
      <c r="AE373" s="80" t="str">
        <f t="shared" si="75"/>
        <v/>
      </c>
      <c r="AN373" s="14"/>
      <c r="AO373" s="14"/>
      <c r="AS373" s="14"/>
      <c r="AT373" s="14"/>
      <c r="AX373" s="14"/>
      <c r="AY373" s="114"/>
      <c r="AZ373" s="101" t="str">
        <f t="shared" si="76"/>
        <v/>
      </c>
      <c r="BA373" s="59" t="str">
        <f t="shared" si="77"/>
        <v/>
      </c>
      <c r="BB373" s="59" t="str">
        <f t="shared" si="78"/>
        <v/>
      </c>
      <c r="BC373" s="59" t="str">
        <f t="shared" si="82"/>
        <v/>
      </c>
      <c r="BD373" s="59" t="str">
        <f t="shared" si="83"/>
        <v/>
      </c>
      <c r="BE373" s="34" t="str">
        <f>IF(AZ373="","",IF(AND($H373="",$I373=""),"Y",IF(AND($H373&lt;=#REF!,$I373&gt;=#REF!),"Y",IF(AND($H373&lt;=#REF!,$I373=""),"Y",IF(AND($H373="",$I373&gt;=#REF!),"Y","N")))))</f>
        <v/>
      </c>
      <c r="BF373" s="80" t="str">
        <f t="shared" si="79"/>
        <v/>
      </c>
    </row>
    <row r="374" spans="10:58">
      <c r="J374" s="34" t="str">
        <f t="shared" ca="1" si="80"/>
        <v/>
      </c>
      <c r="L374" s="80" t="str">
        <f t="shared" si="81"/>
        <v/>
      </c>
      <c r="R374" s="65" t="str">
        <f t="shared" si="70"/>
        <v/>
      </c>
      <c r="S374" s="16" t="str">
        <f t="shared" si="71"/>
        <v/>
      </c>
      <c r="X374" s="65" t="str">
        <f t="shared" si="72"/>
        <v/>
      </c>
      <c r="Y374" s="16" t="str">
        <f t="shared" si="73"/>
        <v/>
      </c>
      <c r="AD374" s="65" t="str">
        <f t="shared" si="74"/>
        <v/>
      </c>
      <c r="AE374" s="80" t="str">
        <f t="shared" si="75"/>
        <v/>
      </c>
      <c r="AN374" s="14"/>
      <c r="AO374" s="14"/>
      <c r="AS374" s="14"/>
      <c r="AT374" s="14"/>
      <c r="AX374" s="14"/>
      <c r="AY374" s="114"/>
      <c r="AZ374" s="101" t="str">
        <f t="shared" si="76"/>
        <v/>
      </c>
      <c r="BA374" s="59" t="str">
        <f t="shared" si="77"/>
        <v/>
      </c>
      <c r="BB374" s="59" t="str">
        <f t="shared" si="78"/>
        <v/>
      </c>
      <c r="BC374" s="59" t="str">
        <f t="shared" si="82"/>
        <v/>
      </c>
      <c r="BD374" s="59" t="str">
        <f t="shared" si="83"/>
        <v/>
      </c>
      <c r="BE374" s="34" t="str">
        <f>IF(AZ374="","",IF(AND($H374="",$I374=""),"Y",IF(AND($H374&lt;=#REF!,$I374&gt;=#REF!),"Y",IF(AND($H374&lt;=#REF!,$I374=""),"Y",IF(AND($H374="",$I374&gt;=#REF!),"Y","N")))))</f>
        <v/>
      </c>
      <c r="BF374" s="80" t="str">
        <f t="shared" si="79"/>
        <v/>
      </c>
    </row>
    <row r="375" spans="10:58">
      <c r="J375" s="34" t="str">
        <f t="shared" ca="1" si="80"/>
        <v/>
      </c>
      <c r="L375" s="80" t="str">
        <f t="shared" si="81"/>
        <v/>
      </c>
      <c r="R375" s="65" t="str">
        <f t="shared" si="70"/>
        <v/>
      </c>
      <c r="S375" s="16" t="str">
        <f t="shared" si="71"/>
        <v/>
      </c>
      <c r="X375" s="65" t="str">
        <f t="shared" si="72"/>
        <v/>
      </c>
      <c r="Y375" s="16" t="str">
        <f t="shared" si="73"/>
        <v/>
      </c>
      <c r="AD375" s="65" t="str">
        <f t="shared" si="74"/>
        <v/>
      </c>
      <c r="AE375" s="80" t="str">
        <f t="shared" si="75"/>
        <v/>
      </c>
      <c r="AN375" s="14"/>
      <c r="AO375" s="14"/>
      <c r="AS375" s="14"/>
      <c r="AT375" s="14"/>
      <c r="AX375" s="14"/>
      <c r="AY375" s="114"/>
      <c r="AZ375" s="101" t="str">
        <f t="shared" si="76"/>
        <v/>
      </c>
      <c r="BA375" s="59" t="str">
        <f t="shared" si="77"/>
        <v/>
      </c>
      <c r="BB375" s="59" t="str">
        <f t="shared" si="78"/>
        <v/>
      </c>
      <c r="BC375" s="59" t="str">
        <f t="shared" si="82"/>
        <v/>
      </c>
      <c r="BD375" s="59" t="str">
        <f t="shared" si="83"/>
        <v/>
      </c>
      <c r="BE375" s="34" t="str">
        <f>IF(AZ375="","",IF(AND($H375="",$I375=""),"Y",IF(AND($H375&lt;=#REF!,$I375&gt;=#REF!),"Y",IF(AND($H375&lt;=#REF!,$I375=""),"Y",IF(AND($H375="",$I375&gt;=#REF!),"Y","N")))))</f>
        <v/>
      </c>
      <c r="BF375" s="80" t="str">
        <f t="shared" si="79"/>
        <v/>
      </c>
    </row>
    <row r="376" spans="10:58">
      <c r="J376" s="34" t="str">
        <f t="shared" ca="1" si="80"/>
        <v/>
      </c>
      <c r="L376" s="80" t="str">
        <f t="shared" si="81"/>
        <v/>
      </c>
      <c r="R376" s="65" t="str">
        <f t="shared" si="70"/>
        <v/>
      </c>
      <c r="S376" s="16" t="str">
        <f t="shared" si="71"/>
        <v/>
      </c>
      <c r="X376" s="65" t="str">
        <f t="shared" si="72"/>
        <v/>
      </c>
      <c r="Y376" s="16" t="str">
        <f t="shared" si="73"/>
        <v/>
      </c>
      <c r="AD376" s="65" t="str">
        <f t="shared" si="74"/>
        <v/>
      </c>
      <c r="AE376" s="80" t="str">
        <f t="shared" si="75"/>
        <v/>
      </c>
      <c r="AN376" s="14"/>
      <c r="AO376" s="14"/>
      <c r="AS376" s="14"/>
      <c r="AT376" s="14"/>
      <c r="AX376" s="14"/>
      <c r="AY376" s="114"/>
      <c r="AZ376" s="101" t="str">
        <f t="shared" si="76"/>
        <v/>
      </c>
      <c r="BA376" s="59" t="str">
        <f t="shared" si="77"/>
        <v/>
      </c>
      <c r="BB376" s="59" t="str">
        <f t="shared" si="78"/>
        <v/>
      </c>
      <c r="BC376" s="59" t="str">
        <f t="shared" si="82"/>
        <v/>
      </c>
      <c r="BD376" s="59" t="str">
        <f t="shared" si="83"/>
        <v/>
      </c>
      <c r="BE376" s="34" t="str">
        <f>IF(AZ376="","",IF(AND($H376="",$I376=""),"Y",IF(AND($H376&lt;=#REF!,$I376&gt;=#REF!),"Y",IF(AND($H376&lt;=#REF!,$I376=""),"Y",IF(AND($H376="",$I376&gt;=#REF!),"Y","N")))))</f>
        <v/>
      </c>
      <c r="BF376" s="80" t="str">
        <f t="shared" si="79"/>
        <v/>
      </c>
    </row>
    <row r="377" spans="10:58">
      <c r="J377" s="34" t="str">
        <f t="shared" ca="1" si="80"/>
        <v/>
      </c>
      <c r="L377" s="80" t="str">
        <f t="shared" si="81"/>
        <v/>
      </c>
      <c r="R377" s="65" t="str">
        <f t="shared" si="70"/>
        <v/>
      </c>
      <c r="S377" s="16" t="str">
        <f t="shared" si="71"/>
        <v/>
      </c>
      <c r="X377" s="65" t="str">
        <f t="shared" si="72"/>
        <v/>
      </c>
      <c r="Y377" s="16" t="str">
        <f t="shared" si="73"/>
        <v/>
      </c>
      <c r="AD377" s="65" t="str">
        <f t="shared" si="74"/>
        <v/>
      </c>
      <c r="AE377" s="80" t="str">
        <f t="shared" si="75"/>
        <v/>
      </c>
      <c r="AN377" s="14"/>
      <c r="AO377" s="14"/>
      <c r="AS377" s="14"/>
      <c r="AT377" s="14"/>
      <c r="AX377" s="14"/>
      <c r="AY377" s="114"/>
      <c r="AZ377" s="101" t="str">
        <f t="shared" si="76"/>
        <v/>
      </c>
      <c r="BA377" s="59" t="str">
        <f t="shared" si="77"/>
        <v/>
      </c>
      <c r="BB377" s="59" t="str">
        <f t="shared" si="78"/>
        <v/>
      </c>
      <c r="BC377" s="59" t="str">
        <f t="shared" si="82"/>
        <v/>
      </c>
      <c r="BD377" s="59" t="str">
        <f t="shared" si="83"/>
        <v/>
      </c>
      <c r="BE377" s="34" t="str">
        <f>IF(AZ377="","",IF(AND($H377="",$I377=""),"Y",IF(AND($H377&lt;=#REF!,$I377&gt;=#REF!),"Y",IF(AND($H377&lt;=#REF!,$I377=""),"Y",IF(AND($H377="",$I377&gt;=#REF!),"Y","N")))))</f>
        <v/>
      </c>
      <c r="BF377" s="80" t="str">
        <f t="shared" si="79"/>
        <v/>
      </c>
    </row>
    <row r="378" spans="10:58">
      <c r="J378" s="34" t="str">
        <f t="shared" ca="1" si="80"/>
        <v/>
      </c>
      <c r="L378" s="80" t="str">
        <f t="shared" si="81"/>
        <v/>
      </c>
      <c r="R378" s="65" t="str">
        <f t="shared" si="70"/>
        <v/>
      </c>
      <c r="S378" s="16" t="str">
        <f t="shared" si="71"/>
        <v/>
      </c>
      <c r="X378" s="65" t="str">
        <f t="shared" si="72"/>
        <v/>
      </c>
      <c r="Y378" s="16" t="str">
        <f t="shared" si="73"/>
        <v/>
      </c>
      <c r="AD378" s="65" t="str">
        <f t="shared" si="74"/>
        <v/>
      </c>
      <c r="AE378" s="80" t="str">
        <f t="shared" si="75"/>
        <v/>
      </c>
      <c r="AN378" s="14"/>
      <c r="AO378" s="14"/>
      <c r="AS378" s="14"/>
      <c r="AT378" s="14"/>
      <c r="AX378" s="14"/>
      <c r="AY378" s="114"/>
      <c r="AZ378" s="101" t="str">
        <f t="shared" si="76"/>
        <v/>
      </c>
      <c r="BA378" s="59" t="str">
        <f t="shared" si="77"/>
        <v/>
      </c>
      <c r="BB378" s="59" t="str">
        <f t="shared" si="78"/>
        <v/>
      </c>
      <c r="BC378" s="59" t="str">
        <f t="shared" si="82"/>
        <v/>
      </c>
      <c r="BD378" s="59" t="str">
        <f t="shared" si="83"/>
        <v/>
      </c>
      <c r="BE378" s="34" t="str">
        <f>IF(AZ378="","",IF(AND($H378="",$I378=""),"Y",IF(AND($H378&lt;=#REF!,$I378&gt;=#REF!),"Y",IF(AND($H378&lt;=#REF!,$I378=""),"Y",IF(AND($H378="",$I378&gt;=#REF!),"Y","N")))))</f>
        <v/>
      </c>
      <c r="BF378" s="80" t="str">
        <f t="shared" si="79"/>
        <v/>
      </c>
    </row>
    <row r="379" spans="10:58">
      <c r="J379" s="34" t="str">
        <f t="shared" ca="1" si="80"/>
        <v/>
      </c>
      <c r="L379" s="80" t="str">
        <f t="shared" si="81"/>
        <v/>
      </c>
      <c r="R379" s="65" t="str">
        <f t="shared" si="70"/>
        <v/>
      </c>
      <c r="S379" s="16" t="str">
        <f t="shared" si="71"/>
        <v/>
      </c>
      <c r="X379" s="65" t="str">
        <f t="shared" si="72"/>
        <v/>
      </c>
      <c r="Y379" s="16" t="str">
        <f t="shared" si="73"/>
        <v/>
      </c>
      <c r="AD379" s="65" t="str">
        <f t="shared" si="74"/>
        <v/>
      </c>
      <c r="AE379" s="80" t="str">
        <f t="shared" si="75"/>
        <v/>
      </c>
      <c r="AN379" s="14"/>
      <c r="AO379" s="14"/>
      <c r="AS379" s="14"/>
      <c r="AT379" s="14"/>
      <c r="AX379" s="14"/>
      <c r="AY379" s="114"/>
      <c r="AZ379" s="101" t="str">
        <f t="shared" si="76"/>
        <v/>
      </c>
      <c r="BA379" s="59" t="str">
        <f t="shared" si="77"/>
        <v/>
      </c>
      <c r="BB379" s="59" t="str">
        <f t="shared" si="78"/>
        <v/>
      </c>
      <c r="BC379" s="59" t="str">
        <f t="shared" si="82"/>
        <v/>
      </c>
      <c r="BD379" s="59" t="str">
        <f t="shared" si="83"/>
        <v/>
      </c>
      <c r="BE379" s="34" t="str">
        <f>IF(AZ379="","",IF(AND($H379="",$I379=""),"Y",IF(AND($H379&lt;=#REF!,$I379&gt;=#REF!),"Y",IF(AND($H379&lt;=#REF!,$I379=""),"Y",IF(AND($H379="",$I379&gt;=#REF!),"Y","N")))))</f>
        <v/>
      </c>
      <c r="BF379" s="80" t="str">
        <f t="shared" si="79"/>
        <v/>
      </c>
    </row>
    <row r="380" spans="10:58">
      <c r="J380" s="34" t="str">
        <f t="shared" ca="1" si="80"/>
        <v/>
      </c>
      <c r="L380" s="80" t="str">
        <f t="shared" si="81"/>
        <v/>
      </c>
      <c r="R380" s="65" t="str">
        <f t="shared" si="70"/>
        <v/>
      </c>
      <c r="S380" s="16" t="str">
        <f t="shared" si="71"/>
        <v/>
      </c>
      <c r="X380" s="65" t="str">
        <f t="shared" si="72"/>
        <v/>
      </c>
      <c r="Y380" s="16" t="str">
        <f t="shared" si="73"/>
        <v/>
      </c>
      <c r="AD380" s="65" t="str">
        <f t="shared" si="74"/>
        <v/>
      </c>
      <c r="AE380" s="80" t="str">
        <f t="shared" si="75"/>
        <v/>
      </c>
      <c r="AN380" s="14"/>
      <c r="AO380" s="14"/>
      <c r="AS380" s="14"/>
      <c r="AT380" s="14"/>
      <c r="AX380" s="14"/>
      <c r="AY380" s="114"/>
      <c r="AZ380" s="101" t="str">
        <f t="shared" si="76"/>
        <v/>
      </c>
      <c r="BA380" s="59" t="str">
        <f t="shared" si="77"/>
        <v/>
      </c>
      <c r="BB380" s="59" t="str">
        <f t="shared" si="78"/>
        <v/>
      </c>
      <c r="BC380" s="59" t="str">
        <f t="shared" si="82"/>
        <v/>
      </c>
      <c r="BD380" s="59" t="str">
        <f t="shared" si="83"/>
        <v/>
      </c>
      <c r="BE380" s="34" t="str">
        <f>IF(AZ380="","",IF(AND($H380="",$I380=""),"Y",IF(AND($H380&lt;=#REF!,$I380&gt;=#REF!),"Y",IF(AND($H380&lt;=#REF!,$I380=""),"Y",IF(AND($H380="",$I380&gt;=#REF!),"Y","N")))))</f>
        <v/>
      </c>
      <c r="BF380" s="80" t="str">
        <f t="shared" si="79"/>
        <v/>
      </c>
    </row>
    <row r="381" spans="10:58">
      <c r="J381" s="34" t="str">
        <f t="shared" ca="1" si="80"/>
        <v/>
      </c>
      <c r="L381" s="80" t="str">
        <f t="shared" si="81"/>
        <v/>
      </c>
      <c r="R381" s="65" t="str">
        <f t="shared" si="70"/>
        <v/>
      </c>
      <c r="S381" s="16" t="str">
        <f t="shared" si="71"/>
        <v/>
      </c>
      <c r="X381" s="65" t="str">
        <f t="shared" si="72"/>
        <v/>
      </c>
      <c r="Y381" s="16" t="str">
        <f t="shared" si="73"/>
        <v/>
      </c>
      <c r="AD381" s="65" t="str">
        <f t="shared" si="74"/>
        <v/>
      </c>
      <c r="AE381" s="80" t="str">
        <f t="shared" si="75"/>
        <v/>
      </c>
      <c r="AN381" s="14"/>
      <c r="AO381" s="14"/>
      <c r="AS381" s="14"/>
      <c r="AT381" s="14"/>
      <c r="AX381" s="14"/>
      <c r="AY381" s="114"/>
      <c r="AZ381" s="101" t="str">
        <f t="shared" si="76"/>
        <v/>
      </c>
      <c r="BA381" s="59" t="str">
        <f t="shared" si="77"/>
        <v/>
      </c>
      <c r="BB381" s="59" t="str">
        <f t="shared" si="78"/>
        <v/>
      </c>
      <c r="BC381" s="59" t="str">
        <f t="shared" si="82"/>
        <v/>
      </c>
      <c r="BD381" s="59" t="str">
        <f t="shared" si="83"/>
        <v/>
      </c>
      <c r="BE381" s="34" t="str">
        <f>IF(AZ381="","",IF(AND($H381="",$I381=""),"Y",IF(AND($H381&lt;=#REF!,$I381&gt;=#REF!),"Y",IF(AND($H381&lt;=#REF!,$I381=""),"Y",IF(AND($H381="",$I381&gt;=#REF!),"Y","N")))))</f>
        <v/>
      </c>
      <c r="BF381" s="80" t="str">
        <f t="shared" si="79"/>
        <v/>
      </c>
    </row>
    <row r="382" spans="10:58">
      <c r="J382" s="34" t="str">
        <f t="shared" ca="1" si="80"/>
        <v/>
      </c>
      <c r="L382" s="80" t="str">
        <f t="shared" si="81"/>
        <v/>
      </c>
      <c r="R382" s="65" t="str">
        <f t="shared" si="70"/>
        <v/>
      </c>
      <c r="S382" s="16" t="str">
        <f t="shared" si="71"/>
        <v/>
      </c>
      <c r="X382" s="65" t="str">
        <f t="shared" si="72"/>
        <v/>
      </c>
      <c r="Y382" s="16" t="str">
        <f t="shared" si="73"/>
        <v/>
      </c>
      <c r="AD382" s="65" t="str">
        <f t="shared" si="74"/>
        <v/>
      </c>
      <c r="AE382" s="80" t="str">
        <f t="shared" si="75"/>
        <v/>
      </c>
      <c r="AN382" s="14"/>
      <c r="AO382" s="14"/>
      <c r="AS382" s="14"/>
      <c r="AT382" s="14"/>
      <c r="AX382" s="14"/>
      <c r="AY382" s="114"/>
      <c r="AZ382" s="101" t="str">
        <f t="shared" si="76"/>
        <v/>
      </c>
      <c r="BA382" s="59" t="str">
        <f t="shared" si="77"/>
        <v/>
      </c>
      <c r="BB382" s="59" t="str">
        <f t="shared" si="78"/>
        <v/>
      </c>
      <c r="BC382" s="59" t="str">
        <f t="shared" si="82"/>
        <v/>
      </c>
      <c r="BD382" s="59" t="str">
        <f t="shared" si="83"/>
        <v/>
      </c>
      <c r="BE382" s="34" t="str">
        <f>IF(AZ382="","",IF(AND($H382="",$I382=""),"Y",IF(AND($H382&lt;=#REF!,$I382&gt;=#REF!),"Y",IF(AND($H382&lt;=#REF!,$I382=""),"Y",IF(AND($H382="",$I382&gt;=#REF!),"Y","N")))))</f>
        <v/>
      </c>
      <c r="BF382" s="80" t="str">
        <f t="shared" si="79"/>
        <v/>
      </c>
    </row>
    <row r="383" spans="10:58">
      <c r="J383" s="34" t="str">
        <f t="shared" ca="1" si="80"/>
        <v/>
      </c>
      <c r="L383" s="80" t="str">
        <f t="shared" si="81"/>
        <v/>
      </c>
      <c r="R383" s="65" t="str">
        <f t="shared" si="70"/>
        <v/>
      </c>
      <c r="S383" s="16" t="str">
        <f t="shared" si="71"/>
        <v/>
      </c>
      <c r="X383" s="65" t="str">
        <f t="shared" si="72"/>
        <v/>
      </c>
      <c r="Y383" s="16" t="str">
        <f t="shared" si="73"/>
        <v/>
      </c>
      <c r="AD383" s="65" t="str">
        <f t="shared" si="74"/>
        <v/>
      </c>
      <c r="AE383" s="80" t="str">
        <f t="shared" si="75"/>
        <v/>
      </c>
      <c r="AN383" s="14"/>
      <c r="AO383" s="14"/>
      <c r="AS383" s="14"/>
      <c r="AT383" s="14"/>
      <c r="AX383" s="14"/>
      <c r="AY383" s="114"/>
      <c r="AZ383" s="101" t="str">
        <f t="shared" si="76"/>
        <v/>
      </c>
      <c r="BA383" s="59" t="str">
        <f t="shared" si="77"/>
        <v/>
      </c>
      <c r="BB383" s="59" t="str">
        <f t="shared" si="78"/>
        <v/>
      </c>
      <c r="BC383" s="59" t="str">
        <f t="shared" si="82"/>
        <v/>
      </c>
      <c r="BD383" s="59" t="str">
        <f t="shared" si="83"/>
        <v/>
      </c>
      <c r="BE383" s="34" t="str">
        <f>IF(AZ383="","",IF(AND($H383="",$I383=""),"Y",IF(AND($H383&lt;=#REF!,$I383&gt;=#REF!),"Y",IF(AND($H383&lt;=#REF!,$I383=""),"Y",IF(AND($H383="",$I383&gt;=#REF!),"Y","N")))))</f>
        <v/>
      </c>
      <c r="BF383" s="80" t="str">
        <f t="shared" si="79"/>
        <v/>
      </c>
    </row>
    <row r="384" spans="10:58">
      <c r="J384" s="34" t="str">
        <f t="shared" ca="1" si="80"/>
        <v/>
      </c>
      <c r="L384" s="80" t="str">
        <f t="shared" si="81"/>
        <v/>
      </c>
      <c r="R384" s="65" t="str">
        <f t="shared" si="70"/>
        <v/>
      </c>
      <c r="S384" s="16" t="str">
        <f t="shared" si="71"/>
        <v/>
      </c>
      <c r="X384" s="65" t="str">
        <f t="shared" si="72"/>
        <v/>
      </c>
      <c r="Y384" s="16" t="str">
        <f t="shared" si="73"/>
        <v/>
      </c>
      <c r="AD384" s="65" t="str">
        <f t="shared" si="74"/>
        <v/>
      </c>
      <c r="AE384" s="80" t="str">
        <f t="shared" si="75"/>
        <v/>
      </c>
      <c r="AN384" s="14"/>
      <c r="AO384" s="14"/>
      <c r="AS384" s="14"/>
      <c r="AT384" s="14"/>
      <c r="AX384" s="14"/>
      <c r="AY384" s="114"/>
      <c r="AZ384" s="101" t="str">
        <f t="shared" si="76"/>
        <v/>
      </c>
      <c r="BA384" s="59" t="str">
        <f t="shared" si="77"/>
        <v/>
      </c>
      <c r="BB384" s="59" t="str">
        <f t="shared" si="78"/>
        <v/>
      </c>
      <c r="BC384" s="59" t="str">
        <f t="shared" si="82"/>
        <v/>
      </c>
      <c r="BD384" s="59" t="str">
        <f t="shared" si="83"/>
        <v/>
      </c>
      <c r="BE384" s="34" t="str">
        <f>IF(AZ384="","",IF(AND($H384="",$I384=""),"Y",IF(AND($H384&lt;=#REF!,$I384&gt;=#REF!),"Y",IF(AND($H384&lt;=#REF!,$I384=""),"Y",IF(AND($H384="",$I384&gt;=#REF!),"Y","N")))))</f>
        <v/>
      </c>
      <c r="BF384" s="80" t="str">
        <f t="shared" si="79"/>
        <v/>
      </c>
    </row>
    <row r="385" spans="10:58">
      <c r="J385" s="34" t="str">
        <f t="shared" ca="1" si="80"/>
        <v/>
      </c>
      <c r="L385" s="80" t="str">
        <f t="shared" si="81"/>
        <v/>
      </c>
      <c r="R385" s="65" t="str">
        <f t="shared" si="70"/>
        <v/>
      </c>
      <c r="S385" s="16" t="str">
        <f t="shared" si="71"/>
        <v/>
      </c>
      <c r="X385" s="65" t="str">
        <f t="shared" si="72"/>
        <v/>
      </c>
      <c r="Y385" s="16" t="str">
        <f t="shared" si="73"/>
        <v/>
      </c>
      <c r="AD385" s="65" t="str">
        <f t="shared" si="74"/>
        <v/>
      </c>
      <c r="AE385" s="80" t="str">
        <f t="shared" si="75"/>
        <v/>
      </c>
      <c r="AN385" s="14"/>
      <c r="AO385" s="14"/>
      <c r="AS385" s="14"/>
      <c r="AT385" s="14"/>
      <c r="AX385" s="14"/>
      <c r="AY385" s="114"/>
      <c r="AZ385" s="101" t="str">
        <f t="shared" si="76"/>
        <v/>
      </c>
      <c r="BA385" s="59" t="str">
        <f t="shared" si="77"/>
        <v/>
      </c>
      <c r="BB385" s="59" t="str">
        <f t="shared" si="78"/>
        <v/>
      </c>
      <c r="BC385" s="59" t="str">
        <f t="shared" si="82"/>
        <v/>
      </c>
      <c r="BD385" s="59" t="str">
        <f t="shared" si="83"/>
        <v/>
      </c>
      <c r="BE385" s="34" t="str">
        <f>IF(AZ385="","",IF(AND($H385="",$I385=""),"Y",IF(AND($H385&lt;=#REF!,$I385&gt;=#REF!),"Y",IF(AND($H385&lt;=#REF!,$I385=""),"Y",IF(AND($H385="",$I385&gt;=#REF!),"Y","N")))))</f>
        <v/>
      </c>
      <c r="BF385" s="80" t="str">
        <f t="shared" si="79"/>
        <v/>
      </c>
    </row>
    <row r="386" spans="10:58">
      <c r="J386" s="34" t="str">
        <f t="shared" ca="1" si="80"/>
        <v/>
      </c>
      <c r="L386" s="80" t="str">
        <f t="shared" si="81"/>
        <v/>
      </c>
      <c r="R386" s="65" t="str">
        <f t="shared" si="70"/>
        <v/>
      </c>
      <c r="S386" s="16" t="str">
        <f t="shared" si="71"/>
        <v/>
      </c>
      <c r="X386" s="65" t="str">
        <f t="shared" si="72"/>
        <v/>
      </c>
      <c r="Y386" s="16" t="str">
        <f t="shared" si="73"/>
        <v/>
      </c>
      <c r="AD386" s="65" t="str">
        <f t="shared" si="74"/>
        <v/>
      </c>
      <c r="AE386" s="80" t="str">
        <f t="shared" si="75"/>
        <v/>
      </c>
      <c r="AN386" s="14"/>
      <c r="AO386" s="14"/>
      <c r="AS386" s="14"/>
      <c r="AT386" s="14"/>
      <c r="AX386" s="14"/>
      <c r="AY386" s="114"/>
      <c r="AZ386" s="101" t="str">
        <f t="shared" si="76"/>
        <v/>
      </c>
      <c r="BA386" s="59" t="str">
        <f t="shared" si="77"/>
        <v/>
      </c>
      <c r="BB386" s="59" t="str">
        <f t="shared" si="78"/>
        <v/>
      </c>
      <c r="BC386" s="59" t="str">
        <f t="shared" si="82"/>
        <v/>
      </c>
      <c r="BD386" s="59" t="str">
        <f t="shared" si="83"/>
        <v/>
      </c>
      <c r="BE386" s="34" t="str">
        <f>IF(AZ386="","",IF(AND($H386="",$I386=""),"Y",IF(AND($H386&lt;=#REF!,$I386&gt;=#REF!),"Y",IF(AND($H386&lt;=#REF!,$I386=""),"Y",IF(AND($H386="",$I386&gt;=#REF!),"Y","N")))))</f>
        <v/>
      </c>
      <c r="BF386" s="80" t="str">
        <f t="shared" si="79"/>
        <v/>
      </c>
    </row>
    <row r="387" spans="10:58">
      <c r="J387" s="34" t="str">
        <f t="shared" ca="1" si="80"/>
        <v/>
      </c>
      <c r="L387" s="80" t="str">
        <f t="shared" si="81"/>
        <v/>
      </c>
      <c r="R387" s="65" t="str">
        <f t="shared" ref="R387:R450" si="84">IF(AND(N387="Accepted",Q387=""),"Enter date 1st dose administered",IF(AND(N387="Previously vaccinated at another location",Q387=""),"Enter date 1st dose administered",IF(AND(N387="Refused",O387=""),"Enter reason for refusal",IF(Q387&lt;&gt;"","YES",IF(N387="Refused","NO",IF(AND($M387&lt;&gt;"",N387=""),"Enter Vaccination Status",IF(N387="Unknown","Unknown","")))))))</f>
        <v/>
      </c>
      <c r="S387" s="16" t="str">
        <f t="shared" ref="S387:S450" si="85">IF(Q387="","",IF(M387="Pfizer-BioNTech",Q387+21,IF(M387="Moderna",Q387+28,IF(M387="Janssen/Johnson &amp; Johnson","N/A",""))))</f>
        <v/>
      </c>
      <c r="X387" s="65" t="str">
        <f t="shared" ref="X387:X450" si="86">IF($M387="Janssen/Johnson &amp; Johnson","N/A",IF(AND(T387="Accepted",W387=""),"Enter date 2nd dose administered",IF(AND(T387="Previously vaccinated at another location",W387=""),"Enter date 2nd dose administered",IF(R387="NO","NO",IF(AND(T387="Refused",U387=""),"Enter reason for refusal",IF(W387&lt;&gt;"","YES",IF(T387="Refused","NO",IF(AND(R387="YES",T387=""),"NO",IF(T387="Unknown","Unknown",IF(AND(T387="",R387="Unknown"),"Unknown",""))))))))))</f>
        <v/>
      </c>
      <c r="Y387" s="16" t="str">
        <f t="shared" ref="Y387:Y450" si="87">IF(W387="","",IF(M387="Pfizer-BioNTech",W387+21,IF(M387="Moderna",W387+28,IF(M387="Janssen/Johnson &amp; Johnson","N/A",""))))</f>
        <v/>
      </c>
      <c r="AD387" s="65" t="str">
        <f t="shared" ref="AD387:AD450" si="88">IF($M387="Janssen/Johnson &amp; Johnson","N/A",IF(AND(Z387="Accepted",AC387=""),"Enter date 2nd dose administered",IF(AND(Z387="Previously vaccinated at another location",AC387=""),"Enter date 2nd dose administered",IF(Y387="NO","NO",IF(AND(Z387="Refused",AA387=""),"Enter reason for refusal",IF(AC387&lt;&gt;"","YES",IF(Z387="Refused","NO",IF(AND(Y387="YES",Z387=""),"NO",IF(Z387="Unknown","Unknown",IF(AND(Z387="",Y387="Unknown"),"Unknown",""))))))))))</f>
        <v/>
      </c>
      <c r="AE387" s="80" t="str">
        <f t="shared" ref="AE387:AE450" si="89">IF(AND(M387="Pfizer-BioNTech",W387&lt;&gt;""),W387+150,IF(AND(M387="Moderna",W387&lt;&gt;""),W387+150,IF(AND(M387="Janssen/Johnson &amp; Johnson",Q387&lt;&gt;""),Q387+60,"")))</f>
        <v/>
      </c>
      <c r="AN387" s="14"/>
      <c r="AO387" s="14"/>
      <c r="AS387" s="14"/>
      <c r="AT387" s="14"/>
      <c r="AX387" s="14"/>
      <c r="AY387" s="114"/>
      <c r="AZ387" s="101" t="str">
        <f t="shared" ref="AZ387:AZ450" si="90">IF(OR(X387="YES",X387="Enter date 2nd dose administered"),"YES",IF(AND(M387="Janssen/Johnson &amp; Johnson",R387="YES"),"YES",IF(OR(O387="Medical Contraindication",U387="Medical Contraindication"),"Medical Contraindication",IF(AND(R387="YES",T387=""),"NEEDS 2ND DOSE",IF(AND(R387="Enter date 1st dose administered",T387=""),"NEEDS 2ND DOSE",IF(AND(R387="YES",U387="Offered and Declined"),"Refused 2nd Dose",IF(O387="Religious Exemption","Religious Exemption",IF(OR(R387="NO",R387="Enter reason for refusal"),"NO",IF(OR(R387="Unknown",X387="Unknown"),"Unknown","")))))))))</f>
        <v/>
      </c>
      <c r="BA387" s="59" t="str">
        <f t="shared" ref="BA387:BA450" si="91">IF(AZ387="","",IF(OR(AG387="Accepted",AG387="Previously vaccinated at another location"),"YES",IF(AH387="Medical Contraindication","Medical Contraindication",IF(AG387="Unknown","Unknown",IF(AG387="Refused","NO","NO")))))</f>
        <v/>
      </c>
      <c r="BB387" s="59" t="str">
        <f t="shared" ref="BB387:BB450" si="92">IF(AZ387="","",IF(OR(AL387="Accepted",AL387="Previously vaccinated at another location"),"YES",IF(AM387="Medical Contraindication","Medical Contraindication",IF(AL387="Unknown","Unknown",IF(AL387="Refused","NO","NO")))))</f>
        <v/>
      </c>
      <c r="BC387" s="59" t="str">
        <f t="shared" si="82"/>
        <v/>
      </c>
      <c r="BD387" s="59" t="str">
        <f t="shared" si="83"/>
        <v/>
      </c>
      <c r="BE387" s="34" t="str">
        <f>IF(AZ387="","",IF(AND($H387="",$I387=""),"Y",IF(AND($H387&lt;=#REF!,$I387&gt;=#REF!),"Y",IF(AND($H387&lt;=#REF!,$I387=""),"Y",IF(AND($H387="",$I387&gt;=#REF!),"Y","N")))))</f>
        <v/>
      </c>
      <c r="BF387" s="80" t="str">
        <f t="shared" ref="BF387:BF450" si="93">IF($AZ387="YES",IF($M387="Janssen/Johnson &amp; Johnson",Q387,W387),"")</f>
        <v/>
      </c>
    </row>
    <row r="388" spans="10:58">
      <c r="J388" s="34" t="str">
        <f t="shared" ref="J388:J451" ca="1" si="94">IF(AND(ISBLANK(I388)=FALSE,I388&lt;=TODAY()),"NO",IF(H388&gt;TODAY(),"NO",IF(AND(ISBLANK(I388)=FALSE,I388&gt;TODAY()),"YES",IF(AND(ISBLANK(A388)=FALSE,ISBLANK(I388)=TRUE),"YES",""))))</f>
        <v/>
      </c>
      <c r="L388" s="80" t="str">
        <f t="shared" ref="L388:L451" si="95">IF(I388&gt;0,I388+30,"")</f>
        <v/>
      </c>
      <c r="R388" s="65" t="str">
        <f t="shared" si="84"/>
        <v/>
      </c>
      <c r="S388" s="16" t="str">
        <f t="shared" si="85"/>
        <v/>
      </c>
      <c r="X388" s="65" t="str">
        <f t="shared" si="86"/>
        <v/>
      </c>
      <c r="Y388" s="16" t="str">
        <f t="shared" si="87"/>
        <v/>
      </c>
      <c r="AD388" s="65" t="str">
        <f t="shared" si="88"/>
        <v/>
      </c>
      <c r="AE388" s="80" t="str">
        <f t="shared" si="89"/>
        <v/>
      </c>
      <c r="AN388" s="14"/>
      <c r="AO388" s="14"/>
      <c r="AS388" s="14"/>
      <c r="AT388" s="14"/>
      <c r="AX388" s="14"/>
      <c r="AY388" s="114"/>
      <c r="AZ388" s="101" t="str">
        <f t="shared" si="90"/>
        <v/>
      </c>
      <c r="BA388" s="59" t="str">
        <f t="shared" si="91"/>
        <v/>
      </c>
      <c r="BB388" s="59" t="str">
        <f t="shared" si="92"/>
        <v/>
      </c>
      <c r="BC388" s="59" t="str">
        <f t="shared" ref="BC388:BC451" si="96">IF(AY388="","",IF(OR(AK388="Accepted",AK388="Previously vaccinated at another location"),"YES",IF(AL388="Medical Contraindication","Medical Contraindication",IF(AK388="Unknown","Unknown",IF(AK388="Refused","NO","NO")))))</f>
        <v/>
      </c>
      <c r="BD388" s="59" t="str">
        <f t="shared" ref="BD388:BD451" si="97">IF(AV388="","",IF(OR(AV388="Accepted",AV388="Previously vaccinated at another location"),"YES",IF(AW388="Medical Contraindication","Medical Contraindication",IF(AW388="Unknown","Unknown",IF(AW388="Refused","NO","NO")))))</f>
        <v/>
      </c>
      <c r="BE388" s="34" t="str">
        <f>IF(AZ388="","",IF(AND($H388="",$I388=""),"Y",IF(AND($H388&lt;=#REF!,$I388&gt;=#REF!),"Y",IF(AND($H388&lt;=#REF!,$I388=""),"Y",IF(AND($H388="",$I388&gt;=#REF!),"Y","N")))))</f>
        <v/>
      </c>
      <c r="BF388" s="80" t="str">
        <f t="shared" si="93"/>
        <v/>
      </c>
    </row>
    <row r="389" spans="10:58">
      <c r="J389" s="34" t="str">
        <f t="shared" ca="1" si="94"/>
        <v/>
      </c>
      <c r="L389" s="80" t="str">
        <f t="shared" si="95"/>
        <v/>
      </c>
      <c r="R389" s="65" t="str">
        <f t="shared" si="84"/>
        <v/>
      </c>
      <c r="S389" s="16" t="str">
        <f t="shared" si="85"/>
        <v/>
      </c>
      <c r="X389" s="65" t="str">
        <f t="shared" si="86"/>
        <v/>
      </c>
      <c r="Y389" s="16" t="str">
        <f t="shared" si="87"/>
        <v/>
      </c>
      <c r="AD389" s="65" t="str">
        <f t="shared" si="88"/>
        <v/>
      </c>
      <c r="AE389" s="80" t="str">
        <f t="shared" si="89"/>
        <v/>
      </c>
      <c r="AN389" s="14"/>
      <c r="AO389" s="14"/>
      <c r="AS389" s="14"/>
      <c r="AT389" s="14"/>
      <c r="AX389" s="14"/>
      <c r="AY389" s="114"/>
      <c r="AZ389" s="101" t="str">
        <f t="shared" si="90"/>
        <v/>
      </c>
      <c r="BA389" s="59" t="str">
        <f t="shared" si="91"/>
        <v/>
      </c>
      <c r="BB389" s="59" t="str">
        <f t="shared" si="92"/>
        <v/>
      </c>
      <c r="BC389" s="59" t="str">
        <f t="shared" si="96"/>
        <v/>
      </c>
      <c r="BD389" s="59" t="str">
        <f t="shared" si="97"/>
        <v/>
      </c>
      <c r="BE389" s="34" t="str">
        <f>IF(AZ389="","",IF(AND($H389="",$I389=""),"Y",IF(AND($H389&lt;=#REF!,$I389&gt;=#REF!),"Y",IF(AND($H389&lt;=#REF!,$I389=""),"Y",IF(AND($H389="",$I389&gt;=#REF!),"Y","N")))))</f>
        <v/>
      </c>
      <c r="BF389" s="80" t="str">
        <f t="shared" si="93"/>
        <v/>
      </c>
    </row>
    <row r="390" spans="10:58">
      <c r="J390" s="34" t="str">
        <f t="shared" ca="1" si="94"/>
        <v/>
      </c>
      <c r="L390" s="80" t="str">
        <f t="shared" si="95"/>
        <v/>
      </c>
      <c r="R390" s="65" t="str">
        <f t="shared" si="84"/>
        <v/>
      </c>
      <c r="S390" s="16" t="str">
        <f t="shared" si="85"/>
        <v/>
      </c>
      <c r="X390" s="65" t="str">
        <f t="shared" si="86"/>
        <v/>
      </c>
      <c r="Y390" s="16" t="str">
        <f t="shared" si="87"/>
        <v/>
      </c>
      <c r="AD390" s="65" t="str">
        <f t="shared" si="88"/>
        <v/>
      </c>
      <c r="AE390" s="80" t="str">
        <f t="shared" si="89"/>
        <v/>
      </c>
      <c r="AN390" s="14"/>
      <c r="AO390" s="14"/>
      <c r="AS390" s="14"/>
      <c r="AT390" s="14"/>
      <c r="AX390" s="14"/>
      <c r="AY390" s="114"/>
      <c r="AZ390" s="101" t="str">
        <f t="shared" si="90"/>
        <v/>
      </c>
      <c r="BA390" s="59" t="str">
        <f t="shared" si="91"/>
        <v/>
      </c>
      <c r="BB390" s="59" t="str">
        <f t="shared" si="92"/>
        <v/>
      </c>
      <c r="BC390" s="59" t="str">
        <f t="shared" si="96"/>
        <v/>
      </c>
      <c r="BD390" s="59" t="str">
        <f t="shared" si="97"/>
        <v/>
      </c>
      <c r="BE390" s="34" t="str">
        <f>IF(AZ390="","",IF(AND($H390="",$I390=""),"Y",IF(AND($H390&lt;=#REF!,$I390&gt;=#REF!),"Y",IF(AND($H390&lt;=#REF!,$I390=""),"Y",IF(AND($H390="",$I390&gt;=#REF!),"Y","N")))))</f>
        <v/>
      </c>
      <c r="BF390" s="80" t="str">
        <f t="shared" si="93"/>
        <v/>
      </c>
    </row>
    <row r="391" spans="10:58">
      <c r="J391" s="34" t="str">
        <f t="shared" ca="1" si="94"/>
        <v/>
      </c>
      <c r="L391" s="80" t="str">
        <f t="shared" si="95"/>
        <v/>
      </c>
      <c r="R391" s="65" t="str">
        <f t="shared" si="84"/>
        <v/>
      </c>
      <c r="S391" s="16" t="str">
        <f t="shared" si="85"/>
        <v/>
      </c>
      <c r="X391" s="65" t="str">
        <f t="shared" si="86"/>
        <v/>
      </c>
      <c r="Y391" s="16" t="str">
        <f t="shared" si="87"/>
        <v/>
      </c>
      <c r="AD391" s="65" t="str">
        <f t="shared" si="88"/>
        <v/>
      </c>
      <c r="AE391" s="80" t="str">
        <f t="shared" si="89"/>
        <v/>
      </c>
      <c r="AN391" s="14"/>
      <c r="AO391" s="14"/>
      <c r="AS391" s="14"/>
      <c r="AT391" s="14"/>
      <c r="AX391" s="14"/>
      <c r="AY391" s="114"/>
      <c r="AZ391" s="101" t="str">
        <f t="shared" si="90"/>
        <v/>
      </c>
      <c r="BA391" s="59" t="str">
        <f t="shared" si="91"/>
        <v/>
      </c>
      <c r="BB391" s="59" t="str">
        <f t="shared" si="92"/>
        <v/>
      </c>
      <c r="BC391" s="59" t="str">
        <f t="shared" si="96"/>
        <v/>
      </c>
      <c r="BD391" s="59" t="str">
        <f t="shared" si="97"/>
        <v/>
      </c>
      <c r="BE391" s="34" t="str">
        <f>IF(AZ391="","",IF(AND($H391="",$I391=""),"Y",IF(AND($H391&lt;=#REF!,$I391&gt;=#REF!),"Y",IF(AND($H391&lt;=#REF!,$I391=""),"Y",IF(AND($H391="",$I391&gt;=#REF!),"Y","N")))))</f>
        <v/>
      </c>
      <c r="BF391" s="80" t="str">
        <f t="shared" si="93"/>
        <v/>
      </c>
    </row>
    <row r="392" spans="10:58">
      <c r="J392" s="34" t="str">
        <f t="shared" ca="1" si="94"/>
        <v/>
      </c>
      <c r="L392" s="80" t="str">
        <f t="shared" si="95"/>
        <v/>
      </c>
      <c r="R392" s="65" t="str">
        <f t="shared" si="84"/>
        <v/>
      </c>
      <c r="S392" s="16" t="str">
        <f t="shared" si="85"/>
        <v/>
      </c>
      <c r="X392" s="65" t="str">
        <f t="shared" si="86"/>
        <v/>
      </c>
      <c r="Y392" s="16" t="str">
        <f t="shared" si="87"/>
        <v/>
      </c>
      <c r="AD392" s="65" t="str">
        <f t="shared" si="88"/>
        <v/>
      </c>
      <c r="AE392" s="80" t="str">
        <f t="shared" si="89"/>
        <v/>
      </c>
      <c r="AN392" s="14"/>
      <c r="AO392" s="14"/>
      <c r="AS392" s="14"/>
      <c r="AT392" s="14"/>
      <c r="AX392" s="14"/>
      <c r="AY392" s="114"/>
      <c r="AZ392" s="101" t="str">
        <f t="shared" si="90"/>
        <v/>
      </c>
      <c r="BA392" s="59" t="str">
        <f t="shared" si="91"/>
        <v/>
      </c>
      <c r="BB392" s="59" t="str">
        <f t="shared" si="92"/>
        <v/>
      </c>
      <c r="BC392" s="59" t="str">
        <f t="shared" si="96"/>
        <v/>
      </c>
      <c r="BD392" s="59" t="str">
        <f t="shared" si="97"/>
        <v/>
      </c>
      <c r="BE392" s="34" t="str">
        <f>IF(AZ392="","",IF(AND($H392="",$I392=""),"Y",IF(AND($H392&lt;=#REF!,$I392&gt;=#REF!),"Y",IF(AND($H392&lt;=#REF!,$I392=""),"Y",IF(AND($H392="",$I392&gt;=#REF!),"Y","N")))))</f>
        <v/>
      </c>
      <c r="BF392" s="80" t="str">
        <f t="shared" si="93"/>
        <v/>
      </c>
    </row>
    <row r="393" spans="10:58">
      <c r="J393" s="34" t="str">
        <f t="shared" ca="1" si="94"/>
        <v/>
      </c>
      <c r="L393" s="80" t="str">
        <f t="shared" si="95"/>
        <v/>
      </c>
      <c r="R393" s="65" t="str">
        <f t="shared" si="84"/>
        <v/>
      </c>
      <c r="S393" s="16" t="str">
        <f t="shared" si="85"/>
        <v/>
      </c>
      <c r="X393" s="65" t="str">
        <f t="shared" si="86"/>
        <v/>
      </c>
      <c r="Y393" s="16" t="str">
        <f t="shared" si="87"/>
        <v/>
      </c>
      <c r="AD393" s="65" t="str">
        <f t="shared" si="88"/>
        <v/>
      </c>
      <c r="AE393" s="80" t="str">
        <f t="shared" si="89"/>
        <v/>
      </c>
      <c r="AN393" s="14"/>
      <c r="AO393" s="14"/>
      <c r="AS393" s="14"/>
      <c r="AT393" s="14"/>
      <c r="AX393" s="14"/>
      <c r="AY393" s="114"/>
      <c r="AZ393" s="101" t="str">
        <f t="shared" si="90"/>
        <v/>
      </c>
      <c r="BA393" s="59" t="str">
        <f t="shared" si="91"/>
        <v/>
      </c>
      <c r="BB393" s="59" t="str">
        <f t="shared" si="92"/>
        <v/>
      </c>
      <c r="BC393" s="59" t="str">
        <f t="shared" si="96"/>
        <v/>
      </c>
      <c r="BD393" s="59" t="str">
        <f t="shared" si="97"/>
        <v/>
      </c>
      <c r="BE393" s="34" t="str">
        <f>IF(AZ393="","",IF(AND($H393="",$I393=""),"Y",IF(AND($H393&lt;=#REF!,$I393&gt;=#REF!),"Y",IF(AND($H393&lt;=#REF!,$I393=""),"Y",IF(AND($H393="",$I393&gt;=#REF!),"Y","N")))))</f>
        <v/>
      </c>
      <c r="BF393" s="80" t="str">
        <f t="shared" si="93"/>
        <v/>
      </c>
    </row>
    <row r="394" spans="10:58">
      <c r="J394" s="34" t="str">
        <f t="shared" ca="1" si="94"/>
        <v/>
      </c>
      <c r="L394" s="80" t="str">
        <f t="shared" si="95"/>
        <v/>
      </c>
      <c r="R394" s="65" t="str">
        <f t="shared" si="84"/>
        <v/>
      </c>
      <c r="S394" s="16" t="str">
        <f t="shared" si="85"/>
        <v/>
      </c>
      <c r="X394" s="65" t="str">
        <f t="shared" si="86"/>
        <v/>
      </c>
      <c r="Y394" s="16" t="str">
        <f t="shared" si="87"/>
        <v/>
      </c>
      <c r="AD394" s="65" t="str">
        <f t="shared" si="88"/>
        <v/>
      </c>
      <c r="AE394" s="80" t="str">
        <f t="shared" si="89"/>
        <v/>
      </c>
      <c r="AN394" s="14"/>
      <c r="AO394" s="14"/>
      <c r="AS394" s="14"/>
      <c r="AT394" s="14"/>
      <c r="AX394" s="14"/>
      <c r="AY394" s="114"/>
      <c r="AZ394" s="101" t="str">
        <f t="shared" si="90"/>
        <v/>
      </c>
      <c r="BA394" s="59" t="str">
        <f t="shared" si="91"/>
        <v/>
      </c>
      <c r="BB394" s="59" t="str">
        <f t="shared" si="92"/>
        <v/>
      </c>
      <c r="BC394" s="59" t="str">
        <f t="shared" si="96"/>
        <v/>
      </c>
      <c r="BD394" s="59" t="str">
        <f t="shared" si="97"/>
        <v/>
      </c>
      <c r="BE394" s="34" t="str">
        <f>IF(AZ394="","",IF(AND($H394="",$I394=""),"Y",IF(AND($H394&lt;=#REF!,$I394&gt;=#REF!),"Y",IF(AND($H394&lt;=#REF!,$I394=""),"Y",IF(AND($H394="",$I394&gt;=#REF!),"Y","N")))))</f>
        <v/>
      </c>
      <c r="BF394" s="80" t="str">
        <f t="shared" si="93"/>
        <v/>
      </c>
    </row>
    <row r="395" spans="10:58">
      <c r="J395" s="34" t="str">
        <f t="shared" ca="1" si="94"/>
        <v/>
      </c>
      <c r="L395" s="80" t="str">
        <f t="shared" si="95"/>
        <v/>
      </c>
      <c r="R395" s="65" t="str">
        <f t="shared" si="84"/>
        <v/>
      </c>
      <c r="S395" s="16" t="str">
        <f t="shared" si="85"/>
        <v/>
      </c>
      <c r="X395" s="65" t="str">
        <f t="shared" si="86"/>
        <v/>
      </c>
      <c r="Y395" s="16" t="str">
        <f t="shared" si="87"/>
        <v/>
      </c>
      <c r="AD395" s="65" t="str">
        <f t="shared" si="88"/>
        <v/>
      </c>
      <c r="AE395" s="80" t="str">
        <f t="shared" si="89"/>
        <v/>
      </c>
      <c r="AN395" s="14"/>
      <c r="AO395" s="14"/>
      <c r="AS395" s="14"/>
      <c r="AT395" s="14"/>
      <c r="AX395" s="14"/>
      <c r="AY395" s="114"/>
      <c r="AZ395" s="101" t="str">
        <f t="shared" si="90"/>
        <v/>
      </c>
      <c r="BA395" s="59" t="str">
        <f t="shared" si="91"/>
        <v/>
      </c>
      <c r="BB395" s="59" t="str">
        <f t="shared" si="92"/>
        <v/>
      </c>
      <c r="BC395" s="59" t="str">
        <f t="shared" si="96"/>
        <v/>
      </c>
      <c r="BD395" s="59" t="str">
        <f t="shared" si="97"/>
        <v/>
      </c>
      <c r="BE395" s="34" t="str">
        <f>IF(AZ395="","",IF(AND($H395="",$I395=""),"Y",IF(AND($H395&lt;=#REF!,$I395&gt;=#REF!),"Y",IF(AND($H395&lt;=#REF!,$I395=""),"Y",IF(AND($H395="",$I395&gt;=#REF!),"Y","N")))))</f>
        <v/>
      </c>
      <c r="BF395" s="80" t="str">
        <f t="shared" si="93"/>
        <v/>
      </c>
    </row>
    <row r="396" spans="10:58">
      <c r="J396" s="34" t="str">
        <f t="shared" ca="1" si="94"/>
        <v/>
      </c>
      <c r="L396" s="80" t="str">
        <f t="shared" si="95"/>
        <v/>
      </c>
      <c r="R396" s="65" t="str">
        <f t="shared" si="84"/>
        <v/>
      </c>
      <c r="S396" s="16" t="str">
        <f t="shared" si="85"/>
        <v/>
      </c>
      <c r="X396" s="65" t="str">
        <f t="shared" si="86"/>
        <v/>
      </c>
      <c r="Y396" s="16" t="str">
        <f t="shared" si="87"/>
        <v/>
      </c>
      <c r="AD396" s="65" t="str">
        <f t="shared" si="88"/>
        <v/>
      </c>
      <c r="AE396" s="80" t="str">
        <f t="shared" si="89"/>
        <v/>
      </c>
      <c r="AN396" s="14"/>
      <c r="AO396" s="14"/>
      <c r="AS396" s="14"/>
      <c r="AT396" s="14"/>
      <c r="AX396" s="14"/>
      <c r="AY396" s="114"/>
      <c r="AZ396" s="101" t="str">
        <f t="shared" si="90"/>
        <v/>
      </c>
      <c r="BA396" s="59" t="str">
        <f t="shared" si="91"/>
        <v/>
      </c>
      <c r="BB396" s="59" t="str">
        <f t="shared" si="92"/>
        <v/>
      </c>
      <c r="BC396" s="59" t="str">
        <f t="shared" si="96"/>
        <v/>
      </c>
      <c r="BD396" s="59" t="str">
        <f t="shared" si="97"/>
        <v/>
      </c>
      <c r="BE396" s="34" t="str">
        <f>IF(AZ396="","",IF(AND($H396="",$I396=""),"Y",IF(AND($H396&lt;=#REF!,$I396&gt;=#REF!),"Y",IF(AND($H396&lt;=#REF!,$I396=""),"Y",IF(AND($H396="",$I396&gt;=#REF!),"Y","N")))))</f>
        <v/>
      </c>
      <c r="BF396" s="80" t="str">
        <f t="shared" si="93"/>
        <v/>
      </c>
    </row>
    <row r="397" spans="10:58">
      <c r="J397" s="34" t="str">
        <f t="shared" ca="1" si="94"/>
        <v/>
      </c>
      <c r="L397" s="80" t="str">
        <f t="shared" si="95"/>
        <v/>
      </c>
      <c r="R397" s="65" t="str">
        <f t="shared" si="84"/>
        <v/>
      </c>
      <c r="S397" s="16" t="str">
        <f t="shared" si="85"/>
        <v/>
      </c>
      <c r="X397" s="65" t="str">
        <f t="shared" si="86"/>
        <v/>
      </c>
      <c r="Y397" s="16" t="str">
        <f t="shared" si="87"/>
        <v/>
      </c>
      <c r="AD397" s="65" t="str">
        <f t="shared" si="88"/>
        <v/>
      </c>
      <c r="AE397" s="80" t="str">
        <f t="shared" si="89"/>
        <v/>
      </c>
      <c r="AN397" s="14"/>
      <c r="AO397" s="14"/>
      <c r="AS397" s="14"/>
      <c r="AT397" s="14"/>
      <c r="AX397" s="14"/>
      <c r="AY397" s="114"/>
      <c r="AZ397" s="101" t="str">
        <f t="shared" si="90"/>
        <v/>
      </c>
      <c r="BA397" s="59" t="str">
        <f t="shared" si="91"/>
        <v/>
      </c>
      <c r="BB397" s="59" t="str">
        <f t="shared" si="92"/>
        <v/>
      </c>
      <c r="BC397" s="59" t="str">
        <f t="shared" si="96"/>
        <v/>
      </c>
      <c r="BD397" s="59" t="str">
        <f t="shared" si="97"/>
        <v/>
      </c>
      <c r="BE397" s="34" t="str">
        <f>IF(AZ397="","",IF(AND($H397="",$I397=""),"Y",IF(AND($H397&lt;=#REF!,$I397&gt;=#REF!),"Y",IF(AND($H397&lt;=#REF!,$I397=""),"Y",IF(AND($H397="",$I397&gt;=#REF!),"Y","N")))))</f>
        <v/>
      </c>
      <c r="BF397" s="80" t="str">
        <f t="shared" si="93"/>
        <v/>
      </c>
    </row>
    <row r="398" spans="10:58">
      <c r="J398" s="34" t="str">
        <f t="shared" ca="1" si="94"/>
        <v/>
      </c>
      <c r="L398" s="80" t="str">
        <f t="shared" si="95"/>
        <v/>
      </c>
      <c r="R398" s="65" t="str">
        <f t="shared" si="84"/>
        <v/>
      </c>
      <c r="S398" s="16" t="str">
        <f t="shared" si="85"/>
        <v/>
      </c>
      <c r="X398" s="65" t="str">
        <f t="shared" si="86"/>
        <v/>
      </c>
      <c r="Y398" s="16" t="str">
        <f t="shared" si="87"/>
        <v/>
      </c>
      <c r="AD398" s="65" t="str">
        <f t="shared" si="88"/>
        <v/>
      </c>
      <c r="AE398" s="80" t="str">
        <f t="shared" si="89"/>
        <v/>
      </c>
      <c r="AN398" s="14"/>
      <c r="AO398" s="14"/>
      <c r="AS398" s="14"/>
      <c r="AT398" s="14"/>
      <c r="AX398" s="14"/>
      <c r="AY398" s="114"/>
      <c r="AZ398" s="101" t="str">
        <f t="shared" si="90"/>
        <v/>
      </c>
      <c r="BA398" s="59" t="str">
        <f t="shared" si="91"/>
        <v/>
      </c>
      <c r="BB398" s="59" t="str">
        <f t="shared" si="92"/>
        <v/>
      </c>
      <c r="BC398" s="59" t="str">
        <f t="shared" si="96"/>
        <v/>
      </c>
      <c r="BD398" s="59" t="str">
        <f t="shared" si="97"/>
        <v/>
      </c>
      <c r="BE398" s="34" t="str">
        <f>IF(AZ398="","",IF(AND($H398="",$I398=""),"Y",IF(AND($H398&lt;=#REF!,$I398&gt;=#REF!),"Y",IF(AND($H398&lt;=#REF!,$I398=""),"Y",IF(AND($H398="",$I398&gt;=#REF!),"Y","N")))))</f>
        <v/>
      </c>
      <c r="BF398" s="80" t="str">
        <f t="shared" si="93"/>
        <v/>
      </c>
    </row>
    <row r="399" spans="10:58">
      <c r="J399" s="34" t="str">
        <f t="shared" ca="1" si="94"/>
        <v/>
      </c>
      <c r="L399" s="80" t="str">
        <f t="shared" si="95"/>
        <v/>
      </c>
      <c r="R399" s="65" t="str">
        <f t="shared" si="84"/>
        <v/>
      </c>
      <c r="S399" s="16" t="str">
        <f t="shared" si="85"/>
        <v/>
      </c>
      <c r="X399" s="65" t="str">
        <f t="shared" si="86"/>
        <v/>
      </c>
      <c r="Y399" s="16" t="str">
        <f t="shared" si="87"/>
        <v/>
      </c>
      <c r="AD399" s="65" t="str">
        <f t="shared" si="88"/>
        <v/>
      </c>
      <c r="AE399" s="80" t="str">
        <f t="shared" si="89"/>
        <v/>
      </c>
      <c r="AN399" s="14"/>
      <c r="AO399" s="14"/>
      <c r="AS399" s="14"/>
      <c r="AT399" s="14"/>
      <c r="AX399" s="14"/>
      <c r="AY399" s="114"/>
      <c r="AZ399" s="101" t="str">
        <f t="shared" si="90"/>
        <v/>
      </c>
      <c r="BA399" s="59" t="str">
        <f t="shared" si="91"/>
        <v/>
      </c>
      <c r="BB399" s="59" t="str">
        <f t="shared" si="92"/>
        <v/>
      </c>
      <c r="BC399" s="59" t="str">
        <f t="shared" si="96"/>
        <v/>
      </c>
      <c r="BD399" s="59" t="str">
        <f t="shared" si="97"/>
        <v/>
      </c>
      <c r="BE399" s="34" t="str">
        <f>IF(AZ399="","",IF(AND($H399="",$I399=""),"Y",IF(AND($H399&lt;=#REF!,$I399&gt;=#REF!),"Y",IF(AND($H399&lt;=#REF!,$I399=""),"Y",IF(AND($H399="",$I399&gt;=#REF!),"Y","N")))))</f>
        <v/>
      </c>
      <c r="BF399" s="80" t="str">
        <f t="shared" si="93"/>
        <v/>
      </c>
    </row>
    <row r="400" spans="10:58">
      <c r="J400" s="34" t="str">
        <f t="shared" ca="1" si="94"/>
        <v/>
      </c>
      <c r="L400" s="80" t="str">
        <f t="shared" si="95"/>
        <v/>
      </c>
      <c r="R400" s="65" t="str">
        <f t="shared" si="84"/>
        <v/>
      </c>
      <c r="S400" s="16" t="str">
        <f t="shared" si="85"/>
        <v/>
      </c>
      <c r="X400" s="65" t="str">
        <f t="shared" si="86"/>
        <v/>
      </c>
      <c r="Y400" s="16" t="str">
        <f t="shared" si="87"/>
        <v/>
      </c>
      <c r="AD400" s="65" t="str">
        <f t="shared" si="88"/>
        <v/>
      </c>
      <c r="AE400" s="80" t="str">
        <f t="shared" si="89"/>
        <v/>
      </c>
      <c r="AN400" s="14"/>
      <c r="AO400" s="14"/>
      <c r="AS400" s="14"/>
      <c r="AT400" s="14"/>
      <c r="AX400" s="14"/>
      <c r="AY400" s="114"/>
      <c r="AZ400" s="101" t="str">
        <f t="shared" si="90"/>
        <v/>
      </c>
      <c r="BA400" s="59" t="str">
        <f t="shared" si="91"/>
        <v/>
      </c>
      <c r="BB400" s="59" t="str">
        <f t="shared" si="92"/>
        <v/>
      </c>
      <c r="BC400" s="59" t="str">
        <f t="shared" si="96"/>
        <v/>
      </c>
      <c r="BD400" s="59" t="str">
        <f t="shared" si="97"/>
        <v/>
      </c>
      <c r="BE400" s="34" t="str">
        <f>IF(AZ400="","",IF(AND($H400="",$I400=""),"Y",IF(AND($H400&lt;=#REF!,$I400&gt;=#REF!),"Y",IF(AND($H400&lt;=#REF!,$I400=""),"Y",IF(AND($H400="",$I400&gt;=#REF!),"Y","N")))))</f>
        <v/>
      </c>
      <c r="BF400" s="80" t="str">
        <f t="shared" si="93"/>
        <v/>
      </c>
    </row>
    <row r="401" spans="10:58">
      <c r="J401" s="34" t="str">
        <f t="shared" ca="1" si="94"/>
        <v/>
      </c>
      <c r="L401" s="80" t="str">
        <f t="shared" si="95"/>
        <v/>
      </c>
      <c r="R401" s="65" t="str">
        <f t="shared" si="84"/>
        <v/>
      </c>
      <c r="S401" s="16" t="str">
        <f t="shared" si="85"/>
        <v/>
      </c>
      <c r="X401" s="65" t="str">
        <f t="shared" si="86"/>
        <v/>
      </c>
      <c r="Y401" s="16" t="str">
        <f t="shared" si="87"/>
        <v/>
      </c>
      <c r="AD401" s="65" t="str">
        <f t="shared" si="88"/>
        <v/>
      </c>
      <c r="AE401" s="80" t="str">
        <f t="shared" si="89"/>
        <v/>
      </c>
      <c r="AN401" s="14"/>
      <c r="AO401" s="14"/>
      <c r="AS401" s="14"/>
      <c r="AT401" s="14"/>
      <c r="AX401" s="14"/>
      <c r="AY401" s="114"/>
      <c r="AZ401" s="101" t="str">
        <f t="shared" si="90"/>
        <v/>
      </c>
      <c r="BA401" s="59" t="str">
        <f t="shared" si="91"/>
        <v/>
      </c>
      <c r="BB401" s="59" t="str">
        <f t="shared" si="92"/>
        <v/>
      </c>
      <c r="BC401" s="59" t="str">
        <f t="shared" si="96"/>
        <v/>
      </c>
      <c r="BD401" s="59" t="str">
        <f t="shared" si="97"/>
        <v/>
      </c>
      <c r="BE401" s="34" t="str">
        <f>IF(AZ401="","",IF(AND($H401="",$I401=""),"Y",IF(AND($H401&lt;=#REF!,$I401&gt;=#REF!),"Y",IF(AND($H401&lt;=#REF!,$I401=""),"Y",IF(AND($H401="",$I401&gt;=#REF!),"Y","N")))))</f>
        <v/>
      </c>
      <c r="BF401" s="80" t="str">
        <f t="shared" si="93"/>
        <v/>
      </c>
    </row>
    <row r="402" spans="10:58">
      <c r="J402" s="34" t="str">
        <f t="shared" ca="1" si="94"/>
        <v/>
      </c>
      <c r="L402" s="80" t="str">
        <f t="shared" si="95"/>
        <v/>
      </c>
      <c r="R402" s="65" t="str">
        <f t="shared" si="84"/>
        <v/>
      </c>
      <c r="S402" s="16" t="str">
        <f t="shared" si="85"/>
        <v/>
      </c>
      <c r="X402" s="65" t="str">
        <f t="shared" si="86"/>
        <v/>
      </c>
      <c r="Y402" s="16" t="str">
        <f t="shared" si="87"/>
        <v/>
      </c>
      <c r="AD402" s="65" t="str">
        <f t="shared" si="88"/>
        <v/>
      </c>
      <c r="AE402" s="80" t="str">
        <f t="shared" si="89"/>
        <v/>
      </c>
      <c r="AN402" s="14"/>
      <c r="AO402" s="14"/>
      <c r="AS402" s="14"/>
      <c r="AT402" s="14"/>
      <c r="AX402" s="14"/>
      <c r="AY402" s="114"/>
      <c r="AZ402" s="101" t="str">
        <f t="shared" si="90"/>
        <v/>
      </c>
      <c r="BA402" s="59" t="str">
        <f t="shared" si="91"/>
        <v/>
      </c>
      <c r="BB402" s="59" t="str">
        <f t="shared" si="92"/>
        <v/>
      </c>
      <c r="BC402" s="59" t="str">
        <f t="shared" si="96"/>
        <v/>
      </c>
      <c r="BD402" s="59" t="str">
        <f t="shared" si="97"/>
        <v/>
      </c>
      <c r="BE402" s="34" t="str">
        <f>IF(AZ402="","",IF(AND($H402="",$I402=""),"Y",IF(AND($H402&lt;=#REF!,$I402&gt;=#REF!),"Y",IF(AND($H402&lt;=#REF!,$I402=""),"Y",IF(AND($H402="",$I402&gt;=#REF!),"Y","N")))))</f>
        <v/>
      </c>
      <c r="BF402" s="80" t="str">
        <f t="shared" si="93"/>
        <v/>
      </c>
    </row>
    <row r="403" spans="10:58">
      <c r="J403" s="34" t="str">
        <f t="shared" ca="1" si="94"/>
        <v/>
      </c>
      <c r="L403" s="80" t="str">
        <f t="shared" si="95"/>
        <v/>
      </c>
      <c r="R403" s="65" t="str">
        <f t="shared" si="84"/>
        <v/>
      </c>
      <c r="S403" s="16" t="str">
        <f t="shared" si="85"/>
        <v/>
      </c>
      <c r="X403" s="65" t="str">
        <f t="shared" si="86"/>
        <v/>
      </c>
      <c r="Y403" s="16" t="str">
        <f t="shared" si="87"/>
        <v/>
      </c>
      <c r="AD403" s="65" t="str">
        <f t="shared" si="88"/>
        <v/>
      </c>
      <c r="AE403" s="80" t="str">
        <f t="shared" si="89"/>
        <v/>
      </c>
      <c r="AN403" s="14"/>
      <c r="AO403" s="14"/>
      <c r="AS403" s="14"/>
      <c r="AT403" s="14"/>
      <c r="AX403" s="14"/>
      <c r="AY403" s="114"/>
      <c r="AZ403" s="101" t="str">
        <f t="shared" si="90"/>
        <v/>
      </c>
      <c r="BA403" s="59" t="str">
        <f t="shared" si="91"/>
        <v/>
      </c>
      <c r="BB403" s="59" t="str">
        <f t="shared" si="92"/>
        <v/>
      </c>
      <c r="BC403" s="59" t="str">
        <f t="shared" si="96"/>
        <v/>
      </c>
      <c r="BD403" s="59" t="str">
        <f t="shared" si="97"/>
        <v/>
      </c>
      <c r="BE403" s="34" t="str">
        <f>IF(AZ403="","",IF(AND($H403="",$I403=""),"Y",IF(AND($H403&lt;=#REF!,$I403&gt;=#REF!),"Y",IF(AND($H403&lt;=#REF!,$I403=""),"Y",IF(AND($H403="",$I403&gt;=#REF!),"Y","N")))))</f>
        <v/>
      </c>
      <c r="BF403" s="80" t="str">
        <f t="shared" si="93"/>
        <v/>
      </c>
    </row>
    <row r="404" spans="10:58">
      <c r="J404" s="34" t="str">
        <f t="shared" ca="1" si="94"/>
        <v/>
      </c>
      <c r="L404" s="80" t="str">
        <f t="shared" si="95"/>
        <v/>
      </c>
      <c r="R404" s="65" t="str">
        <f t="shared" si="84"/>
        <v/>
      </c>
      <c r="S404" s="16" t="str">
        <f t="shared" si="85"/>
        <v/>
      </c>
      <c r="X404" s="65" t="str">
        <f t="shared" si="86"/>
        <v/>
      </c>
      <c r="Y404" s="16" t="str">
        <f t="shared" si="87"/>
        <v/>
      </c>
      <c r="AD404" s="65" t="str">
        <f t="shared" si="88"/>
        <v/>
      </c>
      <c r="AE404" s="80" t="str">
        <f t="shared" si="89"/>
        <v/>
      </c>
      <c r="AN404" s="14"/>
      <c r="AO404" s="14"/>
      <c r="AS404" s="14"/>
      <c r="AT404" s="14"/>
      <c r="AX404" s="14"/>
      <c r="AY404" s="114"/>
      <c r="AZ404" s="101" t="str">
        <f t="shared" si="90"/>
        <v/>
      </c>
      <c r="BA404" s="59" t="str">
        <f t="shared" si="91"/>
        <v/>
      </c>
      <c r="BB404" s="59" t="str">
        <f t="shared" si="92"/>
        <v/>
      </c>
      <c r="BC404" s="59" t="str">
        <f t="shared" si="96"/>
        <v/>
      </c>
      <c r="BD404" s="59" t="str">
        <f t="shared" si="97"/>
        <v/>
      </c>
      <c r="BE404" s="34" t="str">
        <f>IF(AZ404="","",IF(AND($H404="",$I404=""),"Y",IF(AND($H404&lt;=#REF!,$I404&gt;=#REF!),"Y",IF(AND($H404&lt;=#REF!,$I404=""),"Y",IF(AND($H404="",$I404&gt;=#REF!),"Y","N")))))</f>
        <v/>
      </c>
      <c r="BF404" s="80" t="str">
        <f t="shared" si="93"/>
        <v/>
      </c>
    </row>
    <row r="405" spans="10:58">
      <c r="J405" s="34" t="str">
        <f t="shared" ca="1" si="94"/>
        <v/>
      </c>
      <c r="L405" s="80" t="str">
        <f t="shared" si="95"/>
        <v/>
      </c>
      <c r="R405" s="65" t="str">
        <f t="shared" si="84"/>
        <v/>
      </c>
      <c r="S405" s="16" t="str">
        <f t="shared" si="85"/>
        <v/>
      </c>
      <c r="X405" s="65" t="str">
        <f t="shared" si="86"/>
        <v/>
      </c>
      <c r="Y405" s="16" t="str">
        <f t="shared" si="87"/>
        <v/>
      </c>
      <c r="AD405" s="65" t="str">
        <f t="shared" si="88"/>
        <v/>
      </c>
      <c r="AE405" s="80" t="str">
        <f t="shared" si="89"/>
        <v/>
      </c>
      <c r="AN405" s="14"/>
      <c r="AO405" s="14"/>
      <c r="AS405" s="14"/>
      <c r="AT405" s="14"/>
      <c r="AX405" s="14"/>
      <c r="AY405" s="114"/>
      <c r="AZ405" s="101" t="str">
        <f t="shared" si="90"/>
        <v/>
      </c>
      <c r="BA405" s="59" t="str">
        <f t="shared" si="91"/>
        <v/>
      </c>
      <c r="BB405" s="59" t="str">
        <f t="shared" si="92"/>
        <v/>
      </c>
      <c r="BC405" s="59" t="str">
        <f t="shared" si="96"/>
        <v/>
      </c>
      <c r="BD405" s="59" t="str">
        <f t="shared" si="97"/>
        <v/>
      </c>
      <c r="BE405" s="34" t="str">
        <f>IF(AZ405="","",IF(AND($H405="",$I405=""),"Y",IF(AND($H405&lt;=#REF!,$I405&gt;=#REF!),"Y",IF(AND($H405&lt;=#REF!,$I405=""),"Y",IF(AND($H405="",$I405&gt;=#REF!),"Y","N")))))</f>
        <v/>
      </c>
      <c r="BF405" s="80" t="str">
        <f t="shared" si="93"/>
        <v/>
      </c>
    </row>
    <row r="406" spans="10:58">
      <c r="J406" s="34" t="str">
        <f t="shared" ca="1" si="94"/>
        <v/>
      </c>
      <c r="L406" s="80" t="str">
        <f t="shared" si="95"/>
        <v/>
      </c>
      <c r="R406" s="65" t="str">
        <f t="shared" si="84"/>
        <v/>
      </c>
      <c r="S406" s="16" t="str">
        <f t="shared" si="85"/>
        <v/>
      </c>
      <c r="X406" s="65" t="str">
        <f t="shared" si="86"/>
        <v/>
      </c>
      <c r="Y406" s="16" t="str">
        <f t="shared" si="87"/>
        <v/>
      </c>
      <c r="AD406" s="65" t="str">
        <f t="shared" si="88"/>
        <v/>
      </c>
      <c r="AE406" s="80" t="str">
        <f t="shared" si="89"/>
        <v/>
      </c>
      <c r="AN406" s="14"/>
      <c r="AO406" s="14"/>
      <c r="AS406" s="14"/>
      <c r="AT406" s="14"/>
      <c r="AX406" s="14"/>
      <c r="AY406" s="114"/>
      <c r="AZ406" s="101" t="str">
        <f t="shared" si="90"/>
        <v/>
      </c>
      <c r="BA406" s="59" t="str">
        <f t="shared" si="91"/>
        <v/>
      </c>
      <c r="BB406" s="59" t="str">
        <f t="shared" si="92"/>
        <v/>
      </c>
      <c r="BC406" s="59" t="str">
        <f t="shared" si="96"/>
        <v/>
      </c>
      <c r="BD406" s="59" t="str">
        <f t="shared" si="97"/>
        <v/>
      </c>
      <c r="BE406" s="34" t="str">
        <f>IF(AZ406="","",IF(AND($H406="",$I406=""),"Y",IF(AND($H406&lt;=#REF!,$I406&gt;=#REF!),"Y",IF(AND($H406&lt;=#REF!,$I406=""),"Y",IF(AND($H406="",$I406&gt;=#REF!),"Y","N")))))</f>
        <v/>
      </c>
      <c r="BF406" s="80" t="str">
        <f t="shared" si="93"/>
        <v/>
      </c>
    </row>
    <row r="407" spans="10:58">
      <c r="J407" s="34" t="str">
        <f t="shared" ca="1" si="94"/>
        <v/>
      </c>
      <c r="L407" s="80" t="str">
        <f t="shared" si="95"/>
        <v/>
      </c>
      <c r="R407" s="65" t="str">
        <f t="shared" si="84"/>
        <v/>
      </c>
      <c r="S407" s="16" t="str">
        <f t="shared" si="85"/>
        <v/>
      </c>
      <c r="X407" s="65" t="str">
        <f t="shared" si="86"/>
        <v/>
      </c>
      <c r="Y407" s="16" t="str">
        <f t="shared" si="87"/>
        <v/>
      </c>
      <c r="AD407" s="65" t="str">
        <f t="shared" si="88"/>
        <v/>
      </c>
      <c r="AE407" s="80" t="str">
        <f t="shared" si="89"/>
        <v/>
      </c>
      <c r="AN407" s="14"/>
      <c r="AO407" s="14"/>
      <c r="AS407" s="14"/>
      <c r="AT407" s="14"/>
      <c r="AX407" s="14"/>
      <c r="AY407" s="114"/>
      <c r="AZ407" s="101" t="str">
        <f t="shared" si="90"/>
        <v/>
      </c>
      <c r="BA407" s="59" t="str">
        <f t="shared" si="91"/>
        <v/>
      </c>
      <c r="BB407" s="59" t="str">
        <f t="shared" si="92"/>
        <v/>
      </c>
      <c r="BC407" s="59" t="str">
        <f t="shared" si="96"/>
        <v/>
      </c>
      <c r="BD407" s="59" t="str">
        <f t="shared" si="97"/>
        <v/>
      </c>
      <c r="BE407" s="34" t="str">
        <f>IF(AZ407="","",IF(AND($H407="",$I407=""),"Y",IF(AND($H407&lt;=#REF!,$I407&gt;=#REF!),"Y",IF(AND($H407&lt;=#REF!,$I407=""),"Y",IF(AND($H407="",$I407&gt;=#REF!),"Y","N")))))</f>
        <v/>
      </c>
      <c r="BF407" s="80" t="str">
        <f t="shared" si="93"/>
        <v/>
      </c>
    </row>
    <row r="408" spans="10:58">
      <c r="J408" s="34" t="str">
        <f t="shared" ca="1" si="94"/>
        <v/>
      </c>
      <c r="L408" s="80" t="str">
        <f t="shared" si="95"/>
        <v/>
      </c>
      <c r="R408" s="65" t="str">
        <f t="shared" si="84"/>
        <v/>
      </c>
      <c r="S408" s="16" t="str">
        <f t="shared" si="85"/>
        <v/>
      </c>
      <c r="X408" s="65" t="str">
        <f t="shared" si="86"/>
        <v/>
      </c>
      <c r="Y408" s="16" t="str">
        <f t="shared" si="87"/>
        <v/>
      </c>
      <c r="AD408" s="65" t="str">
        <f t="shared" si="88"/>
        <v/>
      </c>
      <c r="AE408" s="80" t="str">
        <f t="shared" si="89"/>
        <v/>
      </c>
      <c r="AN408" s="14"/>
      <c r="AO408" s="14"/>
      <c r="AS408" s="14"/>
      <c r="AT408" s="14"/>
      <c r="AX408" s="14"/>
      <c r="AY408" s="114"/>
      <c r="AZ408" s="101" t="str">
        <f t="shared" si="90"/>
        <v/>
      </c>
      <c r="BA408" s="59" t="str">
        <f t="shared" si="91"/>
        <v/>
      </c>
      <c r="BB408" s="59" t="str">
        <f t="shared" si="92"/>
        <v/>
      </c>
      <c r="BC408" s="59" t="str">
        <f t="shared" si="96"/>
        <v/>
      </c>
      <c r="BD408" s="59" t="str">
        <f t="shared" si="97"/>
        <v/>
      </c>
      <c r="BE408" s="34" t="str">
        <f>IF(AZ408="","",IF(AND($H408="",$I408=""),"Y",IF(AND($H408&lt;=#REF!,$I408&gt;=#REF!),"Y",IF(AND($H408&lt;=#REF!,$I408=""),"Y",IF(AND($H408="",$I408&gt;=#REF!),"Y","N")))))</f>
        <v/>
      </c>
      <c r="BF408" s="80" t="str">
        <f t="shared" si="93"/>
        <v/>
      </c>
    </row>
    <row r="409" spans="10:58">
      <c r="J409" s="34" t="str">
        <f t="shared" ca="1" si="94"/>
        <v/>
      </c>
      <c r="L409" s="80" t="str">
        <f t="shared" si="95"/>
        <v/>
      </c>
      <c r="R409" s="65" t="str">
        <f t="shared" si="84"/>
        <v/>
      </c>
      <c r="S409" s="16" t="str">
        <f t="shared" si="85"/>
        <v/>
      </c>
      <c r="X409" s="65" t="str">
        <f t="shared" si="86"/>
        <v/>
      </c>
      <c r="Y409" s="16" t="str">
        <f t="shared" si="87"/>
        <v/>
      </c>
      <c r="AD409" s="65" t="str">
        <f t="shared" si="88"/>
        <v/>
      </c>
      <c r="AE409" s="80" t="str">
        <f t="shared" si="89"/>
        <v/>
      </c>
      <c r="AN409" s="14"/>
      <c r="AO409" s="14"/>
      <c r="AS409" s="14"/>
      <c r="AT409" s="14"/>
      <c r="AX409" s="14"/>
      <c r="AY409" s="114"/>
      <c r="AZ409" s="101" t="str">
        <f t="shared" si="90"/>
        <v/>
      </c>
      <c r="BA409" s="59" t="str">
        <f t="shared" si="91"/>
        <v/>
      </c>
      <c r="BB409" s="59" t="str">
        <f t="shared" si="92"/>
        <v/>
      </c>
      <c r="BC409" s="59" t="str">
        <f t="shared" si="96"/>
        <v/>
      </c>
      <c r="BD409" s="59" t="str">
        <f t="shared" si="97"/>
        <v/>
      </c>
      <c r="BE409" s="34" t="str">
        <f>IF(AZ409="","",IF(AND($H409="",$I409=""),"Y",IF(AND($H409&lt;=#REF!,$I409&gt;=#REF!),"Y",IF(AND($H409&lt;=#REF!,$I409=""),"Y",IF(AND($H409="",$I409&gt;=#REF!),"Y","N")))))</f>
        <v/>
      </c>
      <c r="BF409" s="80" t="str">
        <f t="shared" si="93"/>
        <v/>
      </c>
    </row>
    <row r="410" spans="10:58">
      <c r="J410" s="34" t="str">
        <f t="shared" ca="1" si="94"/>
        <v/>
      </c>
      <c r="L410" s="80" t="str">
        <f t="shared" si="95"/>
        <v/>
      </c>
      <c r="R410" s="65" t="str">
        <f t="shared" si="84"/>
        <v/>
      </c>
      <c r="S410" s="16" t="str">
        <f t="shared" si="85"/>
        <v/>
      </c>
      <c r="X410" s="65" t="str">
        <f t="shared" si="86"/>
        <v/>
      </c>
      <c r="Y410" s="16" t="str">
        <f t="shared" si="87"/>
        <v/>
      </c>
      <c r="AD410" s="65" t="str">
        <f t="shared" si="88"/>
        <v/>
      </c>
      <c r="AE410" s="80" t="str">
        <f t="shared" si="89"/>
        <v/>
      </c>
      <c r="AN410" s="14"/>
      <c r="AO410" s="14"/>
      <c r="AS410" s="14"/>
      <c r="AT410" s="14"/>
      <c r="AX410" s="14"/>
      <c r="AY410" s="114"/>
      <c r="AZ410" s="101" t="str">
        <f t="shared" si="90"/>
        <v/>
      </c>
      <c r="BA410" s="59" t="str">
        <f t="shared" si="91"/>
        <v/>
      </c>
      <c r="BB410" s="59" t="str">
        <f t="shared" si="92"/>
        <v/>
      </c>
      <c r="BC410" s="59" t="str">
        <f t="shared" si="96"/>
        <v/>
      </c>
      <c r="BD410" s="59" t="str">
        <f t="shared" si="97"/>
        <v/>
      </c>
      <c r="BE410" s="34" t="str">
        <f>IF(AZ410="","",IF(AND($H410="",$I410=""),"Y",IF(AND($H410&lt;=#REF!,$I410&gt;=#REF!),"Y",IF(AND($H410&lt;=#REF!,$I410=""),"Y",IF(AND($H410="",$I410&gt;=#REF!),"Y","N")))))</f>
        <v/>
      </c>
      <c r="BF410" s="80" t="str">
        <f t="shared" si="93"/>
        <v/>
      </c>
    </row>
    <row r="411" spans="10:58">
      <c r="J411" s="34" t="str">
        <f t="shared" ca="1" si="94"/>
        <v/>
      </c>
      <c r="L411" s="80" t="str">
        <f t="shared" si="95"/>
        <v/>
      </c>
      <c r="R411" s="65" t="str">
        <f t="shared" si="84"/>
        <v/>
      </c>
      <c r="S411" s="16" t="str">
        <f t="shared" si="85"/>
        <v/>
      </c>
      <c r="X411" s="65" t="str">
        <f t="shared" si="86"/>
        <v/>
      </c>
      <c r="Y411" s="16" t="str">
        <f t="shared" si="87"/>
        <v/>
      </c>
      <c r="AD411" s="65" t="str">
        <f t="shared" si="88"/>
        <v/>
      </c>
      <c r="AE411" s="80" t="str">
        <f t="shared" si="89"/>
        <v/>
      </c>
      <c r="AN411" s="14"/>
      <c r="AO411" s="14"/>
      <c r="AS411" s="14"/>
      <c r="AT411" s="14"/>
      <c r="AX411" s="14"/>
      <c r="AY411" s="114"/>
      <c r="AZ411" s="101" t="str">
        <f t="shared" si="90"/>
        <v/>
      </c>
      <c r="BA411" s="59" t="str">
        <f t="shared" si="91"/>
        <v/>
      </c>
      <c r="BB411" s="59" t="str">
        <f t="shared" si="92"/>
        <v/>
      </c>
      <c r="BC411" s="59" t="str">
        <f t="shared" si="96"/>
        <v/>
      </c>
      <c r="BD411" s="59" t="str">
        <f t="shared" si="97"/>
        <v/>
      </c>
      <c r="BE411" s="34" t="str">
        <f>IF(AZ411="","",IF(AND($H411="",$I411=""),"Y",IF(AND($H411&lt;=#REF!,$I411&gt;=#REF!),"Y",IF(AND($H411&lt;=#REF!,$I411=""),"Y",IF(AND($H411="",$I411&gt;=#REF!),"Y","N")))))</f>
        <v/>
      </c>
      <c r="BF411" s="80" t="str">
        <f t="shared" si="93"/>
        <v/>
      </c>
    </row>
    <row r="412" spans="10:58">
      <c r="J412" s="34" t="str">
        <f t="shared" ca="1" si="94"/>
        <v/>
      </c>
      <c r="L412" s="80" t="str">
        <f t="shared" si="95"/>
        <v/>
      </c>
      <c r="R412" s="65" t="str">
        <f t="shared" si="84"/>
        <v/>
      </c>
      <c r="S412" s="16" t="str">
        <f t="shared" si="85"/>
        <v/>
      </c>
      <c r="X412" s="65" t="str">
        <f t="shared" si="86"/>
        <v/>
      </c>
      <c r="Y412" s="16" t="str">
        <f t="shared" si="87"/>
        <v/>
      </c>
      <c r="AD412" s="65" t="str">
        <f t="shared" si="88"/>
        <v/>
      </c>
      <c r="AE412" s="80" t="str">
        <f t="shared" si="89"/>
        <v/>
      </c>
      <c r="AN412" s="14"/>
      <c r="AO412" s="14"/>
      <c r="AS412" s="14"/>
      <c r="AT412" s="14"/>
      <c r="AX412" s="14"/>
      <c r="AY412" s="114"/>
      <c r="AZ412" s="101" t="str">
        <f t="shared" si="90"/>
        <v/>
      </c>
      <c r="BA412" s="59" t="str">
        <f t="shared" si="91"/>
        <v/>
      </c>
      <c r="BB412" s="59" t="str">
        <f t="shared" si="92"/>
        <v/>
      </c>
      <c r="BC412" s="59" t="str">
        <f t="shared" si="96"/>
        <v/>
      </c>
      <c r="BD412" s="59" t="str">
        <f t="shared" si="97"/>
        <v/>
      </c>
      <c r="BE412" s="34" t="str">
        <f>IF(AZ412="","",IF(AND($H412="",$I412=""),"Y",IF(AND($H412&lt;=#REF!,$I412&gt;=#REF!),"Y",IF(AND($H412&lt;=#REF!,$I412=""),"Y",IF(AND($H412="",$I412&gt;=#REF!),"Y","N")))))</f>
        <v/>
      </c>
      <c r="BF412" s="80" t="str">
        <f t="shared" si="93"/>
        <v/>
      </c>
    </row>
    <row r="413" spans="10:58">
      <c r="J413" s="34" t="str">
        <f t="shared" ca="1" si="94"/>
        <v/>
      </c>
      <c r="L413" s="80" t="str">
        <f t="shared" si="95"/>
        <v/>
      </c>
      <c r="R413" s="65" t="str">
        <f t="shared" si="84"/>
        <v/>
      </c>
      <c r="S413" s="16" t="str">
        <f t="shared" si="85"/>
        <v/>
      </c>
      <c r="X413" s="65" t="str">
        <f t="shared" si="86"/>
        <v/>
      </c>
      <c r="Y413" s="16" t="str">
        <f t="shared" si="87"/>
        <v/>
      </c>
      <c r="AD413" s="65" t="str">
        <f t="shared" si="88"/>
        <v/>
      </c>
      <c r="AE413" s="80" t="str">
        <f t="shared" si="89"/>
        <v/>
      </c>
      <c r="AN413" s="14"/>
      <c r="AO413" s="14"/>
      <c r="AS413" s="14"/>
      <c r="AT413" s="14"/>
      <c r="AX413" s="14"/>
      <c r="AY413" s="114"/>
      <c r="AZ413" s="101" t="str">
        <f t="shared" si="90"/>
        <v/>
      </c>
      <c r="BA413" s="59" t="str">
        <f t="shared" si="91"/>
        <v/>
      </c>
      <c r="BB413" s="59" t="str">
        <f t="shared" si="92"/>
        <v/>
      </c>
      <c r="BC413" s="59" t="str">
        <f t="shared" si="96"/>
        <v/>
      </c>
      <c r="BD413" s="59" t="str">
        <f t="shared" si="97"/>
        <v/>
      </c>
      <c r="BE413" s="34" t="str">
        <f>IF(AZ413="","",IF(AND($H413="",$I413=""),"Y",IF(AND($H413&lt;=#REF!,$I413&gt;=#REF!),"Y",IF(AND($H413&lt;=#REF!,$I413=""),"Y",IF(AND($H413="",$I413&gt;=#REF!),"Y","N")))))</f>
        <v/>
      </c>
      <c r="BF413" s="80" t="str">
        <f t="shared" si="93"/>
        <v/>
      </c>
    </row>
    <row r="414" spans="10:58">
      <c r="J414" s="34" t="str">
        <f t="shared" ca="1" si="94"/>
        <v/>
      </c>
      <c r="L414" s="80" t="str">
        <f t="shared" si="95"/>
        <v/>
      </c>
      <c r="R414" s="65" t="str">
        <f t="shared" si="84"/>
        <v/>
      </c>
      <c r="S414" s="16" t="str">
        <f t="shared" si="85"/>
        <v/>
      </c>
      <c r="X414" s="65" t="str">
        <f t="shared" si="86"/>
        <v/>
      </c>
      <c r="Y414" s="16" t="str">
        <f t="shared" si="87"/>
        <v/>
      </c>
      <c r="AD414" s="65" t="str">
        <f t="shared" si="88"/>
        <v/>
      </c>
      <c r="AE414" s="80" t="str">
        <f t="shared" si="89"/>
        <v/>
      </c>
      <c r="AN414" s="14"/>
      <c r="AO414" s="14"/>
      <c r="AS414" s="14"/>
      <c r="AT414" s="14"/>
      <c r="AX414" s="14"/>
      <c r="AY414" s="114"/>
      <c r="AZ414" s="101" t="str">
        <f t="shared" si="90"/>
        <v/>
      </c>
      <c r="BA414" s="59" t="str">
        <f t="shared" si="91"/>
        <v/>
      </c>
      <c r="BB414" s="59" t="str">
        <f t="shared" si="92"/>
        <v/>
      </c>
      <c r="BC414" s="59" t="str">
        <f t="shared" si="96"/>
        <v/>
      </c>
      <c r="BD414" s="59" t="str">
        <f t="shared" si="97"/>
        <v/>
      </c>
      <c r="BE414" s="34" t="str">
        <f>IF(AZ414="","",IF(AND($H414="",$I414=""),"Y",IF(AND($H414&lt;=#REF!,$I414&gt;=#REF!),"Y",IF(AND($H414&lt;=#REF!,$I414=""),"Y",IF(AND($H414="",$I414&gt;=#REF!),"Y","N")))))</f>
        <v/>
      </c>
      <c r="BF414" s="80" t="str">
        <f t="shared" si="93"/>
        <v/>
      </c>
    </row>
    <row r="415" spans="10:58">
      <c r="J415" s="34" t="str">
        <f t="shared" ca="1" si="94"/>
        <v/>
      </c>
      <c r="L415" s="80" t="str">
        <f t="shared" si="95"/>
        <v/>
      </c>
      <c r="R415" s="65" t="str">
        <f t="shared" si="84"/>
        <v/>
      </c>
      <c r="S415" s="16" t="str">
        <f t="shared" si="85"/>
        <v/>
      </c>
      <c r="X415" s="65" t="str">
        <f t="shared" si="86"/>
        <v/>
      </c>
      <c r="Y415" s="16" t="str">
        <f t="shared" si="87"/>
        <v/>
      </c>
      <c r="AD415" s="65" t="str">
        <f t="shared" si="88"/>
        <v/>
      </c>
      <c r="AE415" s="80" t="str">
        <f t="shared" si="89"/>
        <v/>
      </c>
      <c r="AN415" s="14"/>
      <c r="AO415" s="14"/>
      <c r="AS415" s="14"/>
      <c r="AT415" s="14"/>
      <c r="AX415" s="14"/>
      <c r="AY415" s="114"/>
      <c r="AZ415" s="101" t="str">
        <f t="shared" si="90"/>
        <v/>
      </c>
      <c r="BA415" s="59" t="str">
        <f t="shared" si="91"/>
        <v/>
      </c>
      <c r="BB415" s="59" t="str">
        <f t="shared" si="92"/>
        <v/>
      </c>
      <c r="BC415" s="59" t="str">
        <f t="shared" si="96"/>
        <v/>
      </c>
      <c r="BD415" s="59" t="str">
        <f t="shared" si="97"/>
        <v/>
      </c>
      <c r="BE415" s="34" t="str">
        <f>IF(AZ415="","",IF(AND($H415="",$I415=""),"Y",IF(AND($H415&lt;=#REF!,$I415&gt;=#REF!),"Y",IF(AND($H415&lt;=#REF!,$I415=""),"Y",IF(AND($H415="",$I415&gt;=#REF!),"Y","N")))))</f>
        <v/>
      </c>
      <c r="BF415" s="80" t="str">
        <f t="shared" si="93"/>
        <v/>
      </c>
    </row>
    <row r="416" spans="10:58">
      <c r="J416" s="34" t="str">
        <f t="shared" ca="1" si="94"/>
        <v/>
      </c>
      <c r="L416" s="80" t="str">
        <f t="shared" si="95"/>
        <v/>
      </c>
      <c r="R416" s="65" t="str">
        <f t="shared" si="84"/>
        <v/>
      </c>
      <c r="S416" s="16" t="str">
        <f t="shared" si="85"/>
        <v/>
      </c>
      <c r="X416" s="65" t="str">
        <f t="shared" si="86"/>
        <v/>
      </c>
      <c r="Y416" s="16" t="str">
        <f t="shared" si="87"/>
        <v/>
      </c>
      <c r="AD416" s="65" t="str">
        <f t="shared" si="88"/>
        <v/>
      </c>
      <c r="AE416" s="80" t="str">
        <f t="shared" si="89"/>
        <v/>
      </c>
      <c r="AN416" s="14"/>
      <c r="AO416" s="14"/>
      <c r="AS416" s="14"/>
      <c r="AT416" s="14"/>
      <c r="AX416" s="14"/>
      <c r="AY416" s="114"/>
      <c r="AZ416" s="101" t="str">
        <f t="shared" si="90"/>
        <v/>
      </c>
      <c r="BA416" s="59" t="str">
        <f t="shared" si="91"/>
        <v/>
      </c>
      <c r="BB416" s="59" t="str">
        <f t="shared" si="92"/>
        <v/>
      </c>
      <c r="BC416" s="59" t="str">
        <f t="shared" si="96"/>
        <v/>
      </c>
      <c r="BD416" s="59" t="str">
        <f t="shared" si="97"/>
        <v/>
      </c>
      <c r="BE416" s="34" t="str">
        <f>IF(AZ416="","",IF(AND($H416="",$I416=""),"Y",IF(AND($H416&lt;=#REF!,$I416&gt;=#REF!),"Y",IF(AND($H416&lt;=#REF!,$I416=""),"Y",IF(AND($H416="",$I416&gt;=#REF!),"Y","N")))))</f>
        <v/>
      </c>
      <c r="BF416" s="80" t="str">
        <f t="shared" si="93"/>
        <v/>
      </c>
    </row>
    <row r="417" spans="10:58">
      <c r="J417" s="34" t="str">
        <f t="shared" ca="1" si="94"/>
        <v/>
      </c>
      <c r="L417" s="80" t="str">
        <f t="shared" si="95"/>
        <v/>
      </c>
      <c r="R417" s="65" t="str">
        <f t="shared" si="84"/>
        <v/>
      </c>
      <c r="S417" s="16" t="str">
        <f t="shared" si="85"/>
        <v/>
      </c>
      <c r="X417" s="65" t="str">
        <f t="shared" si="86"/>
        <v/>
      </c>
      <c r="Y417" s="16" t="str">
        <f t="shared" si="87"/>
        <v/>
      </c>
      <c r="AD417" s="65" t="str">
        <f t="shared" si="88"/>
        <v/>
      </c>
      <c r="AE417" s="80" t="str">
        <f t="shared" si="89"/>
        <v/>
      </c>
      <c r="AN417" s="14"/>
      <c r="AO417" s="14"/>
      <c r="AS417" s="14"/>
      <c r="AT417" s="14"/>
      <c r="AX417" s="14"/>
      <c r="AY417" s="114"/>
      <c r="AZ417" s="101" t="str">
        <f t="shared" si="90"/>
        <v/>
      </c>
      <c r="BA417" s="59" t="str">
        <f t="shared" si="91"/>
        <v/>
      </c>
      <c r="BB417" s="59" t="str">
        <f t="shared" si="92"/>
        <v/>
      </c>
      <c r="BC417" s="59" t="str">
        <f t="shared" si="96"/>
        <v/>
      </c>
      <c r="BD417" s="59" t="str">
        <f t="shared" si="97"/>
        <v/>
      </c>
      <c r="BE417" s="34" t="str">
        <f>IF(AZ417="","",IF(AND($H417="",$I417=""),"Y",IF(AND($H417&lt;=#REF!,$I417&gt;=#REF!),"Y",IF(AND($H417&lt;=#REF!,$I417=""),"Y",IF(AND($H417="",$I417&gt;=#REF!),"Y","N")))))</f>
        <v/>
      </c>
      <c r="BF417" s="80" t="str">
        <f t="shared" si="93"/>
        <v/>
      </c>
    </row>
    <row r="418" spans="10:58">
      <c r="J418" s="34" t="str">
        <f t="shared" ca="1" si="94"/>
        <v/>
      </c>
      <c r="L418" s="80" t="str">
        <f t="shared" si="95"/>
        <v/>
      </c>
      <c r="R418" s="65" t="str">
        <f t="shared" si="84"/>
        <v/>
      </c>
      <c r="S418" s="16" t="str">
        <f t="shared" si="85"/>
        <v/>
      </c>
      <c r="X418" s="65" t="str">
        <f t="shared" si="86"/>
        <v/>
      </c>
      <c r="Y418" s="16" t="str">
        <f t="shared" si="87"/>
        <v/>
      </c>
      <c r="AD418" s="65" t="str">
        <f t="shared" si="88"/>
        <v/>
      </c>
      <c r="AE418" s="80" t="str">
        <f t="shared" si="89"/>
        <v/>
      </c>
      <c r="AN418" s="14"/>
      <c r="AO418" s="14"/>
      <c r="AS418" s="14"/>
      <c r="AT418" s="14"/>
      <c r="AX418" s="14"/>
      <c r="AY418" s="114"/>
      <c r="AZ418" s="101" t="str">
        <f t="shared" si="90"/>
        <v/>
      </c>
      <c r="BA418" s="59" t="str">
        <f t="shared" si="91"/>
        <v/>
      </c>
      <c r="BB418" s="59" t="str">
        <f t="shared" si="92"/>
        <v/>
      </c>
      <c r="BC418" s="59" t="str">
        <f t="shared" si="96"/>
        <v/>
      </c>
      <c r="BD418" s="59" t="str">
        <f t="shared" si="97"/>
        <v/>
      </c>
      <c r="BE418" s="34" t="str">
        <f>IF(AZ418="","",IF(AND($H418="",$I418=""),"Y",IF(AND($H418&lt;=#REF!,$I418&gt;=#REF!),"Y",IF(AND($H418&lt;=#REF!,$I418=""),"Y",IF(AND($H418="",$I418&gt;=#REF!),"Y","N")))))</f>
        <v/>
      </c>
      <c r="BF418" s="80" t="str">
        <f t="shared" si="93"/>
        <v/>
      </c>
    </row>
    <row r="419" spans="10:58">
      <c r="J419" s="34" t="str">
        <f t="shared" ca="1" si="94"/>
        <v/>
      </c>
      <c r="L419" s="80" t="str">
        <f t="shared" si="95"/>
        <v/>
      </c>
      <c r="R419" s="65" t="str">
        <f t="shared" si="84"/>
        <v/>
      </c>
      <c r="S419" s="16" t="str">
        <f t="shared" si="85"/>
        <v/>
      </c>
      <c r="X419" s="65" t="str">
        <f t="shared" si="86"/>
        <v/>
      </c>
      <c r="Y419" s="16" t="str">
        <f t="shared" si="87"/>
        <v/>
      </c>
      <c r="AD419" s="65" t="str">
        <f t="shared" si="88"/>
        <v/>
      </c>
      <c r="AE419" s="80" t="str">
        <f t="shared" si="89"/>
        <v/>
      </c>
      <c r="AN419" s="14"/>
      <c r="AO419" s="14"/>
      <c r="AS419" s="14"/>
      <c r="AT419" s="14"/>
      <c r="AX419" s="14"/>
      <c r="AY419" s="114"/>
      <c r="AZ419" s="101" t="str">
        <f t="shared" si="90"/>
        <v/>
      </c>
      <c r="BA419" s="59" t="str">
        <f t="shared" si="91"/>
        <v/>
      </c>
      <c r="BB419" s="59" t="str">
        <f t="shared" si="92"/>
        <v/>
      </c>
      <c r="BC419" s="59" t="str">
        <f t="shared" si="96"/>
        <v/>
      </c>
      <c r="BD419" s="59" t="str">
        <f t="shared" si="97"/>
        <v/>
      </c>
      <c r="BE419" s="34" t="str">
        <f>IF(AZ419="","",IF(AND($H419="",$I419=""),"Y",IF(AND($H419&lt;=#REF!,$I419&gt;=#REF!),"Y",IF(AND($H419&lt;=#REF!,$I419=""),"Y",IF(AND($H419="",$I419&gt;=#REF!),"Y","N")))))</f>
        <v/>
      </c>
      <c r="BF419" s="80" t="str">
        <f t="shared" si="93"/>
        <v/>
      </c>
    </row>
    <row r="420" spans="10:58">
      <c r="J420" s="34" t="str">
        <f t="shared" ca="1" si="94"/>
        <v/>
      </c>
      <c r="L420" s="80" t="str">
        <f t="shared" si="95"/>
        <v/>
      </c>
      <c r="R420" s="65" t="str">
        <f t="shared" si="84"/>
        <v/>
      </c>
      <c r="S420" s="16" t="str">
        <f t="shared" si="85"/>
        <v/>
      </c>
      <c r="X420" s="65" t="str">
        <f t="shared" si="86"/>
        <v/>
      </c>
      <c r="Y420" s="16" t="str">
        <f t="shared" si="87"/>
        <v/>
      </c>
      <c r="AD420" s="65" t="str">
        <f t="shared" si="88"/>
        <v/>
      </c>
      <c r="AE420" s="80" t="str">
        <f t="shared" si="89"/>
        <v/>
      </c>
      <c r="AN420" s="14"/>
      <c r="AO420" s="14"/>
      <c r="AS420" s="14"/>
      <c r="AT420" s="14"/>
      <c r="AX420" s="14"/>
      <c r="AY420" s="114"/>
      <c r="AZ420" s="101" t="str">
        <f t="shared" si="90"/>
        <v/>
      </c>
      <c r="BA420" s="59" t="str">
        <f t="shared" si="91"/>
        <v/>
      </c>
      <c r="BB420" s="59" t="str">
        <f t="shared" si="92"/>
        <v/>
      </c>
      <c r="BC420" s="59" t="str">
        <f t="shared" si="96"/>
        <v/>
      </c>
      <c r="BD420" s="59" t="str">
        <f t="shared" si="97"/>
        <v/>
      </c>
      <c r="BE420" s="34" t="str">
        <f>IF(AZ420="","",IF(AND($H420="",$I420=""),"Y",IF(AND($H420&lt;=#REF!,$I420&gt;=#REF!),"Y",IF(AND($H420&lt;=#REF!,$I420=""),"Y",IF(AND($H420="",$I420&gt;=#REF!),"Y","N")))))</f>
        <v/>
      </c>
      <c r="BF420" s="80" t="str">
        <f t="shared" si="93"/>
        <v/>
      </c>
    </row>
    <row r="421" spans="10:58">
      <c r="J421" s="34" t="str">
        <f t="shared" ca="1" si="94"/>
        <v/>
      </c>
      <c r="L421" s="80" t="str">
        <f t="shared" si="95"/>
        <v/>
      </c>
      <c r="R421" s="65" t="str">
        <f t="shared" si="84"/>
        <v/>
      </c>
      <c r="S421" s="16" t="str">
        <f t="shared" si="85"/>
        <v/>
      </c>
      <c r="X421" s="65" t="str">
        <f t="shared" si="86"/>
        <v/>
      </c>
      <c r="Y421" s="16" t="str">
        <f t="shared" si="87"/>
        <v/>
      </c>
      <c r="AD421" s="65" t="str">
        <f t="shared" si="88"/>
        <v/>
      </c>
      <c r="AE421" s="80" t="str">
        <f t="shared" si="89"/>
        <v/>
      </c>
      <c r="AN421" s="14"/>
      <c r="AO421" s="14"/>
      <c r="AS421" s="14"/>
      <c r="AT421" s="14"/>
      <c r="AX421" s="14"/>
      <c r="AY421" s="114"/>
      <c r="AZ421" s="101" t="str">
        <f t="shared" si="90"/>
        <v/>
      </c>
      <c r="BA421" s="59" t="str">
        <f t="shared" si="91"/>
        <v/>
      </c>
      <c r="BB421" s="59" t="str">
        <f t="shared" si="92"/>
        <v/>
      </c>
      <c r="BC421" s="59" t="str">
        <f t="shared" si="96"/>
        <v/>
      </c>
      <c r="BD421" s="59" t="str">
        <f t="shared" si="97"/>
        <v/>
      </c>
      <c r="BE421" s="34" t="str">
        <f>IF(AZ421="","",IF(AND($H421="",$I421=""),"Y",IF(AND($H421&lt;=#REF!,$I421&gt;=#REF!),"Y",IF(AND($H421&lt;=#REF!,$I421=""),"Y",IF(AND($H421="",$I421&gt;=#REF!),"Y","N")))))</f>
        <v/>
      </c>
      <c r="BF421" s="80" t="str">
        <f t="shared" si="93"/>
        <v/>
      </c>
    </row>
    <row r="422" spans="10:58">
      <c r="J422" s="34" t="str">
        <f t="shared" ca="1" si="94"/>
        <v/>
      </c>
      <c r="L422" s="80" t="str">
        <f t="shared" si="95"/>
        <v/>
      </c>
      <c r="R422" s="65" t="str">
        <f t="shared" si="84"/>
        <v/>
      </c>
      <c r="S422" s="16" t="str">
        <f t="shared" si="85"/>
        <v/>
      </c>
      <c r="X422" s="65" t="str">
        <f t="shared" si="86"/>
        <v/>
      </c>
      <c r="Y422" s="16" t="str">
        <f t="shared" si="87"/>
        <v/>
      </c>
      <c r="AD422" s="65" t="str">
        <f t="shared" si="88"/>
        <v/>
      </c>
      <c r="AE422" s="80" t="str">
        <f t="shared" si="89"/>
        <v/>
      </c>
      <c r="AN422" s="14"/>
      <c r="AO422" s="14"/>
      <c r="AS422" s="14"/>
      <c r="AT422" s="14"/>
      <c r="AX422" s="14"/>
      <c r="AY422" s="114"/>
      <c r="AZ422" s="101" t="str">
        <f t="shared" si="90"/>
        <v/>
      </c>
      <c r="BA422" s="59" t="str">
        <f t="shared" si="91"/>
        <v/>
      </c>
      <c r="BB422" s="59" t="str">
        <f t="shared" si="92"/>
        <v/>
      </c>
      <c r="BC422" s="59" t="str">
        <f t="shared" si="96"/>
        <v/>
      </c>
      <c r="BD422" s="59" t="str">
        <f t="shared" si="97"/>
        <v/>
      </c>
      <c r="BE422" s="34" t="str">
        <f>IF(AZ422="","",IF(AND($H422="",$I422=""),"Y",IF(AND($H422&lt;=#REF!,$I422&gt;=#REF!),"Y",IF(AND($H422&lt;=#REF!,$I422=""),"Y",IF(AND($H422="",$I422&gt;=#REF!),"Y","N")))))</f>
        <v/>
      </c>
      <c r="BF422" s="80" t="str">
        <f t="shared" si="93"/>
        <v/>
      </c>
    </row>
    <row r="423" spans="10:58">
      <c r="J423" s="34" t="str">
        <f t="shared" ca="1" si="94"/>
        <v/>
      </c>
      <c r="L423" s="80" t="str">
        <f t="shared" si="95"/>
        <v/>
      </c>
      <c r="R423" s="65" t="str">
        <f t="shared" si="84"/>
        <v/>
      </c>
      <c r="S423" s="16" t="str">
        <f t="shared" si="85"/>
        <v/>
      </c>
      <c r="X423" s="65" t="str">
        <f t="shared" si="86"/>
        <v/>
      </c>
      <c r="Y423" s="16" t="str">
        <f t="shared" si="87"/>
        <v/>
      </c>
      <c r="AD423" s="65" t="str">
        <f t="shared" si="88"/>
        <v/>
      </c>
      <c r="AE423" s="80" t="str">
        <f t="shared" si="89"/>
        <v/>
      </c>
      <c r="AN423" s="14"/>
      <c r="AO423" s="14"/>
      <c r="AS423" s="14"/>
      <c r="AT423" s="14"/>
      <c r="AX423" s="14"/>
      <c r="AY423" s="114"/>
      <c r="AZ423" s="101" t="str">
        <f t="shared" si="90"/>
        <v/>
      </c>
      <c r="BA423" s="59" t="str">
        <f t="shared" si="91"/>
        <v/>
      </c>
      <c r="BB423" s="59" t="str">
        <f t="shared" si="92"/>
        <v/>
      </c>
      <c r="BC423" s="59" t="str">
        <f t="shared" si="96"/>
        <v/>
      </c>
      <c r="BD423" s="59" t="str">
        <f t="shared" si="97"/>
        <v/>
      </c>
      <c r="BE423" s="34" t="str">
        <f>IF(AZ423="","",IF(AND($H423="",$I423=""),"Y",IF(AND($H423&lt;=#REF!,$I423&gt;=#REF!),"Y",IF(AND($H423&lt;=#REF!,$I423=""),"Y",IF(AND($H423="",$I423&gt;=#REF!),"Y","N")))))</f>
        <v/>
      </c>
      <c r="BF423" s="80" t="str">
        <f t="shared" si="93"/>
        <v/>
      </c>
    </row>
    <row r="424" spans="10:58">
      <c r="J424" s="34" t="str">
        <f t="shared" ca="1" si="94"/>
        <v/>
      </c>
      <c r="L424" s="80" t="str">
        <f t="shared" si="95"/>
        <v/>
      </c>
      <c r="R424" s="65" t="str">
        <f t="shared" si="84"/>
        <v/>
      </c>
      <c r="S424" s="16" t="str">
        <f t="shared" si="85"/>
        <v/>
      </c>
      <c r="X424" s="65" t="str">
        <f t="shared" si="86"/>
        <v/>
      </c>
      <c r="Y424" s="16" t="str">
        <f t="shared" si="87"/>
        <v/>
      </c>
      <c r="AD424" s="65" t="str">
        <f t="shared" si="88"/>
        <v/>
      </c>
      <c r="AE424" s="80" t="str">
        <f t="shared" si="89"/>
        <v/>
      </c>
      <c r="AN424" s="14"/>
      <c r="AO424" s="14"/>
      <c r="AS424" s="14"/>
      <c r="AT424" s="14"/>
      <c r="AX424" s="14"/>
      <c r="AY424" s="114"/>
      <c r="AZ424" s="101" t="str">
        <f t="shared" si="90"/>
        <v/>
      </c>
      <c r="BA424" s="59" t="str">
        <f t="shared" si="91"/>
        <v/>
      </c>
      <c r="BB424" s="59" t="str">
        <f t="shared" si="92"/>
        <v/>
      </c>
      <c r="BC424" s="59" t="str">
        <f t="shared" si="96"/>
        <v/>
      </c>
      <c r="BD424" s="59" t="str">
        <f t="shared" si="97"/>
        <v/>
      </c>
      <c r="BE424" s="34" t="str">
        <f>IF(AZ424="","",IF(AND($H424="",$I424=""),"Y",IF(AND($H424&lt;=#REF!,$I424&gt;=#REF!),"Y",IF(AND($H424&lt;=#REF!,$I424=""),"Y",IF(AND($H424="",$I424&gt;=#REF!),"Y","N")))))</f>
        <v/>
      </c>
      <c r="BF424" s="80" t="str">
        <f t="shared" si="93"/>
        <v/>
      </c>
    </row>
    <row r="425" spans="10:58">
      <c r="J425" s="34" t="str">
        <f t="shared" ca="1" si="94"/>
        <v/>
      </c>
      <c r="L425" s="80" t="str">
        <f t="shared" si="95"/>
        <v/>
      </c>
      <c r="R425" s="65" t="str">
        <f t="shared" si="84"/>
        <v/>
      </c>
      <c r="S425" s="16" t="str">
        <f t="shared" si="85"/>
        <v/>
      </c>
      <c r="X425" s="65" t="str">
        <f t="shared" si="86"/>
        <v/>
      </c>
      <c r="Y425" s="16" t="str">
        <f t="shared" si="87"/>
        <v/>
      </c>
      <c r="AD425" s="65" t="str">
        <f t="shared" si="88"/>
        <v/>
      </c>
      <c r="AE425" s="80" t="str">
        <f t="shared" si="89"/>
        <v/>
      </c>
      <c r="AN425" s="14"/>
      <c r="AO425" s="14"/>
      <c r="AS425" s="14"/>
      <c r="AT425" s="14"/>
      <c r="AX425" s="14"/>
      <c r="AY425" s="114"/>
      <c r="AZ425" s="101" t="str">
        <f t="shared" si="90"/>
        <v/>
      </c>
      <c r="BA425" s="59" t="str">
        <f t="shared" si="91"/>
        <v/>
      </c>
      <c r="BB425" s="59" t="str">
        <f t="shared" si="92"/>
        <v/>
      </c>
      <c r="BC425" s="59" t="str">
        <f t="shared" si="96"/>
        <v/>
      </c>
      <c r="BD425" s="59" t="str">
        <f t="shared" si="97"/>
        <v/>
      </c>
      <c r="BE425" s="34" t="str">
        <f>IF(AZ425="","",IF(AND($H425="",$I425=""),"Y",IF(AND($H425&lt;=#REF!,$I425&gt;=#REF!),"Y",IF(AND($H425&lt;=#REF!,$I425=""),"Y",IF(AND($H425="",$I425&gt;=#REF!),"Y","N")))))</f>
        <v/>
      </c>
      <c r="BF425" s="80" t="str">
        <f t="shared" si="93"/>
        <v/>
      </c>
    </row>
    <row r="426" spans="10:58">
      <c r="J426" s="34" t="str">
        <f t="shared" ca="1" si="94"/>
        <v/>
      </c>
      <c r="L426" s="80" t="str">
        <f t="shared" si="95"/>
        <v/>
      </c>
      <c r="R426" s="65" t="str">
        <f t="shared" si="84"/>
        <v/>
      </c>
      <c r="S426" s="16" t="str">
        <f t="shared" si="85"/>
        <v/>
      </c>
      <c r="X426" s="65" t="str">
        <f t="shared" si="86"/>
        <v/>
      </c>
      <c r="Y426" s="16" t="str">
        <f t="shared" si="87"/>
        <v/>
      </c>
      <c r="AD426" s="65" t="str">
        <f t="shared" si="88"/>
        <v/>
      </c>
      <c r="AE426" s="80" t="str">
        <f t="shared" si="89"/>
        <v/>
      </c>
      <c r="AN426" s="14"/>
      <c r="AO426" s="14"/>
      <c r="AS426" s="14"/>
      <c r="AT426" s="14"/>
      <c r="AX426" s="14"/>
      <c r="AY426" s="114"/>
      <c r="AZ426" s="101" t="str">
        <f t="shared" si="90"/>
        <v/>
      </c>
      <c r="BA426" s="59" t="str">
        <f t="shared" si="91"/>
        <v/>
      </c>
      <c r="BB426" s="59" t="str">
        <f t="shared" si="92"/>
        <v/>
      </c>
      <c r="BC426" s="59" t="str">
        <f t="shared" si="96"/>
        <v/>
      </c>
      <c r="BD426" s="59" t="str">
        <f t="shared" si="97"/>
        <v/>
      </c>
      <c r="BE426" s="34" t="str">
        <f>IF(AZ426="","",IF(AND($H426="",$I426=""),"Y",IF(AND($H426&lt;=#REF!,$I426&gt;=#REF!),"Y",IF(AND($H426&lt;=#REF!,$I426=""),"Y",IF(AND($H426="",$I426&gt;=#REF!),"Y","N")))))</f>
        <v/>
      </c>
      <c r="BF426" s="80" t="str">
        <f t="shared" si="93"/>
        <v/>
      </c>
    </row>
    <row r="427" spans="10:58">
      <c r="J427" s="34" t="str">
        <f t="shared" ca="1" si="94"/>
        <v/>
      </c>
      <c r="L427" s="80" t="str">
        <f t="shared" si="95"/>
        <v/>
      </c>
      <c r="R427" s="65" t="str">
        <f t="shared" si="84"/>
        <v/>
      </c>
      <c r="S427" s="16" t="str">
        <f t="shared" si="85"/>
        <v/>
      </c>
      <c r="X427" s="65" t="str">
        <f t="shared" si="86"/>
        <v/>
      </c>
      <c r="Y427" s="16" t="str">
        <f t="shared" si="87"/>
        <v/>
      </c>
      <c r="AD427" s="65" t="str">
        <f t="shared" si="88"/>
        <v/>
      </c>
      <c r="AE427" s="80" t="str">
        <f t="shared" si="89"/>
        <v/>
      </c>
      <c r="AN427" s="14"/>
      <c r="AO427" s="14"/>
      <c r="AS427" s="14"/>
      <c r="AT427" s="14"/>
      <c r="AX427" s="14"/>
      <c r="AY427" s="114"/>
      <c r="AZ427" s="101" t="str">
        <f t="shared" si="90"/>
        <v/>
      </c>
      <c r="BA427" s="59" t="str">
        <f t="shared" si="91"/>
        <v/>
      </c>
      <c r="BB427" s="59" t="str">
        <f t="shared" si="92"/>
        <v/>
      </c>
      <c r="BC427" s="59" t="str">
        <f t="shared" si="96"/>
        <v/>
      </c>
      <c r="BD427" s="59" t="str">
        <f t="shared" si="97"/>
        <v/>
      </c>
      <c r="BE427" s="34" t="str">
        <f>IF(AZ427="","",IF(AND($H427="",$I427=""),"Y",IF(AND($H427&lt;=#REF!,$I427&gt;=#REF!),"Y",IF(AND($H427&lt;=#REF!,$I427=""),"Y",IF(AND($H427="",$I427&gt;=#REF!),"Y","N")))))</f>
        <v/>
      </c>
      <c r="BF427" s="80" t="str">
        <f t="shared" si="93"/>
        <v/>
      </c>
    </row>
    <row r="428" spans="10:58">
      <c r="J428" s="34" t="str">
        <f t="shared" ca="1" si="94"/>
        <v/>
      </c>
      <c r="L428" s="80" t="str">
        <f t="shared" si="95"/>
        <v/>
      </c>
      <c r="R428" s="65" t="str">
        <f t="shared" si="84"/>
        <v/>
      </c>
      <c r="S428" s="16" t="str">
        <f t="shared" si="85"/>
        <v/>
      </c>
      <c r="X428" s="65" t="str">
        <f t="shared" si="86"/>
        <v/>
      </c>
      <c r="Y428" s="16" t="str">
        <f t="shared" si="87"/>
        <v/>
      </c>
      <c r="AD428" s="65" t="str">
        <f t="shared" si="88"/>
        <v/>
      </c>
      <c r="AE428" s="80" t="str">
        <f t="shared" si="89"/>
        <v/>
      </c>
      <c r="AN428" s="14"/>
      <c r="AO428" s="14"/>
      <c r="AS428" s="14"/>
      <c r="AT428" s="14"/>
      <c r="AX428" s="14"/>
      <c r="AY428" s="114"/>
      <c r="AZ428" s="101" t="str">
        <f t="shared" si="90"/>
        <v/>
      </c>
      <c r="BA428" s="59" t="str">
        <f t="shared" si="91"/>
        <v/>
      </c>
      <c r="BB428" s="59" t="str">
        <f t="shared" si="92"/>
        <v/>
      </c>
      <c r="BC428" s="59" t="str">
        <f t="shared" si="96"/>
        <v/>
      </c>
      <c r="BD428" s="59" t="str">
        <f t="shared" si="97"/>
        <v/>
      </c>
      <c r="BE428" s="34" t="str">
        <f>IF(AZ428="","",IF(AND($H428="",$I428=""),"Y",IF(AND($H428&lt;=#REF!,$I428&gt;=#REF!),"Y",IF(AND($H428&lt;=#REF!,$I428=""),"Y",IF(AND($H428="",$I428&gt;=#REF!),"Y","N")))))</f>
        <v/>
      </c>
      <c r="BF428" s="80" t="str">
        <f t="shared" si="93"/>
        <v/>
      </c>
    </row>
    <row r="429" spans="10:58">
      <c r="J429" s="34" t="str">
        <f t="shared" ca="1" si="94"/>
        <v/>
      </c>
      <c r="L429" s="80" t="str">
        <f t="shared" si="95"/>
        <v/>
      </c>
      <c r="R429" s="65" t="str">
        <f t="shared" si="84"/>
        <v/>
      </c>
      <c r="S429" s="16" t="str">
        <f t="shared" si="85"/>
        <v/>
      </c>
      <c r="X429" s="65" t="str">
        <f t="shared" si="86"/>
        <v/>
      </c>
      <c r="Y429" s="16" t="str">
        <f t="shared" si="87"/>
        <v/>
      </c>
      <c r="AD429" s="65" t="str">
        <f t="shared" si="88"/>
        <v/>
      </c>
      <c r="AE429" s="80" t="str">
        <f t="shared" si="89"/>
        <v/>
      </c>
      <c r="AN429" s="14"/>
      <c r="AO429" s="14"/>
      <c r="AS429" s="14"/>
      <c r="AT429" s="14"/>
      <c r="AX429" s="14"/>
      <c r="AY429" s="114"/>
      <c r="AZ429" s="101" t="str">
        <f t="shared" si="90"/>
        <v/>
      </c>
      <c r="BA429" s="59" t="str">
        <f t="shared" si="91"/>
        <v/>
      </c>
      <c r="BB429" s="59" t="str">
        <f t="shared" si="92"/>
        <v/>
      </c>
      <c r="BC429" s="59" t="str">
        <f t="shared" si="96"/>
        <v/>
      </c>
      <c r="BD429" s="59" t="str">
        <f t="shared" si="97"/>
        <v/>
      </c>
      <c r="BE429" s="34" t="str">
        <f>IF(AZ429="","",IF(AND($H429="",$I429=""),"Y",IF(AND($H429&lt;=#REF!,$I429&gt;=#REF!),"Y",IF(AND($H429&lt;=#REF!,$I429=""),"Y",IF(AND($H429="",$I429&gt;=#REF!),"Y","N")))))</f>
        <v/>
      </c>
      <c r="BF429" s="80" t="str">
        <f t="shared" si="93"/>
        <v/>
      </c>
    </row>
    <row r="430" spans="10:58">
      <c r="J430" s="34" t="str">
        <f t="shared" ca="1" si="94"/>
        <v/>
      </c>
      <c r="L430" s="80" t="str">
        <f t="shared" si="95"/>
        <v/>
      </c>
      <c r="R430" s="65" t="str">
        <f t="shared" si="84"/>
        <v/>
      </c>
      <c r="S430" s="16" t="str">
        <f t="shared" si="85"/>
        <v/>
      </c>
      <c r="X430" s="65" t="str">
        <f t="shared" si="86"/>
        <v/>
      </c>
      <c r="Y430" s="16" t="str">
        <f t="shared" si="87"/>
        <v/>
      </c>
      <c r="AD430" s="65" t="str">
        <f t="shared" si="88"/>
        <v/>
      </c>
      <c r="AE430" s="80" t="str">
        <f t="shared" si="89"/>
        <v/>
      </c>
      <c r="AN430" s="14"/>
      <c r="AO430" s="14"/>
      <c r="AS430" s="14"/>
      <c r="AT430" s="14"/>
      <c r="AX430" s="14"/>
      <c r="AY430" s="114"/>
      <c r="AZ430" s="101" t="str">
        <f t="shared" si="90"/>
        <v/>
      </c>
      <c r="BA430" s="59" t="str">
        <f t="shared" si="91"/>
        <v/>
      </c>
      <c r="BB430" s="59" t="str">
        <f t="shared" si="92"/>
        <v/>
      </c>
      <c r="BC430" s="59" t="str">
        <f t="shared" si="96"/>
        <v/>
      </c>
      <c r="BD430" s="59" t="str">
        <f t="shared" si="97"/>
        <v/>
      </c>
      <c r="BE430" s="34" t="str">
        <f>IF(AZ430="","",IF(AND($H430="",$I430=""),"Y",IF(AND($H430&lt;=#REF!,$I430&gt;=#REF!),"Y",IF(AND($H430&lt;=#REF!,$I430=""),"Y",IF(AND($H430="",$I430&gt;=#REF!),"Y","N")))))</f>
        <v/>
      </c>
      <c r="BF430" s="80" t="str">
        <f t="shared" si="93"/>
        <v/>
      </c>
    </row>
    <row r="431" spans="10:58">
      <c r="J431" s="34" t="str">
        <f t="shared" ca="1" si="94"/>
        <v/>
      </c>
      <c r="L431" s="80" t="str">
        <f t="shared" si="95"/>
        <v/>
      </c>
      <c r="R431" s="65" t="str">
        <f t="shared" si="84"/>
        <v/>
      </c>
      <c r="S431" s="16" t="str">
        <f t="shared" si="85"/>
        <v/>
      </c>
      <c r="X431" s="65" t="str">
        <f t="shared" si="86"/>
        <v/>
      </c>
      <c r="Y431" s="16" t="str">
        <f t="shared" si="87"/>
        <v/>
      </c>
      <c r="AD431" s="65" t="str">
        <f t="shared" si="88"/>
        <v/>
      </c>
      <c r="AE431" s="80" t="str">
        <f t="shared" si="89"/>
        <v/>
      </c>
      <c r="AN431" s="14"/>
      <c r="AO431" s="14"/>
      <c r="AS431" s="14"/>
      <c r="AT431" s="14"/>
      <c r="AX431" s="14"/>
      <c r="AY431" s="114"/>
      <c r="AZ431" s="101" t="str">
        <f t="shared" si="90"/>
        <v/>
      </c>
      <c r="BA431" s="59" t="str">
        <f t="shared" si="91"/>
        <v/>
      </c>
      <c r="BB431" s="59" t="str">
        <f t="shared" si="92"/>
        <v/>
      </c>
      <c r="BC431" s="59" t="str">
        <f t="shared" si="96"/>
        <v/>
      </c>
      <c r="BD431" s="59" t="str">
        <f t="shared" si="97"/>
        <v/>
      </c>
      <c r="BE431" s="34" t="str">
        <f>IF(AZ431="","",IF(AND($H431="",$I431=""),"Y",IF(AND($H431&lt;=#REF!,$I431&gt;=#REF!),"Y",IF(AND($H431&lt;=#REF!,$I431=""),"Y",IF(AND($H431="",$I431&gt;=#REF!),"Y","N")))))</f>
        <v/>
      </c>
      <c r="BF431" s="80" t="str">
        <f t="shared" si="93"/>
        <v/>
      </c>
    </row>
    <row r="432" spans="10:58">
      <c r="J432" s="34" t="str">
        <f t="shared" ca="1" si="94"/>
        <v/>
      </c>
      <c r="L432" s="80" t="str">
        <f t="shared" si="95"/>
        <v/>
      </c>
      <c r="R432" s="65" t="str">
        <f t="shared" si="84"/>
        <v/>
      </c>
      <c r="S432" s="16" t="str">
        <f t="shared" si="85"/>
        <v/>
      </c>
      <c r="X432" s="65" t="str">
        <f t="shared" si="86"/>
        <v/>
      </c>
      <c r="Y432" s="16" t="str">
        <f t="shared" si="87"/>
        <v/>
      </c>
      <c r="AD432" s="65" t="str">
        <f t="shared" si="88"/>
        <v/>
      </c>
      <c r="AE432" s="80" t="str">
        <f t="shared" si="89"/>
        <v/>
      </c>
      <c r="AN432" s="14"/>
      <c r="AO432" s="14"/>
      <c r="AS432" s="14"/>
      <c r="AT432" s="14"/>
      <c r="AX432" s="14"/>
      <c r="AY432" s="114"/>
      <c r="AZ432" s="101" t="str">
        <f t="shared" si="90"/>
        <v/>
      </c>
      <c r="BA432" s="59" t="str">
        <f t="shared" si="91"/>
        <v/>
      </c>
      <c r="BB432" s="59" t="str">
        <f t="shared" si="92"/>
        <v/>
      </c>
      <c r="BC432" s="59" t="str">
        <f t="shared" si="96"/>
        <v/>
      </c>
      <c r="BD432" s="59" t="str">
        <f t="shared" si="97"/>
        <v/>
      </c>
      <c r="BE432" s="34" t="str">
        <f>IF(AZ432="","",IF(AND($H432="",$I432=""),"Y",IF(AND($H432&lt;=#REF!,$I432&gt;=#REF!),"Y",IF(AND($H432&lt;=#REF!,$I432=""),"Y",IF(AND($H432="",$I432&gt;=#REF!),"Y","N")))))</f>
        <v/>
      </c>
      <c r="BF432" s="80" t="str">
        <f t="shared" si="93"/>
        <v/>
      </c>
    </row>
    <row r="433" spans="10:58">
      <c r="J433" s="34" t="str">
        <f t="shared" ca="1" si="94"/>
        <v/>
      </c>
      <c r="L433" s="80" t="str">
        <f t="shared" si="95"/>
        <v/>
      </c>
      <c r="R433" s="65" t="str">
        <f t="shared" si="84"/>
        <v/>
      </c>
      <c r="S433" s="16" t="str">
        <f t="shared" si="85"/>
        <v/>
      </c>
      <c r="X433" s="65" t="str">
        <f t="shared" si="86"/>
        <v/>
      </c>
      <c r="Y433" s="16" t="str">
        <f t="shared" si="87"/>
        <v/>
      </c>
      <c r="AD433" s="65" t="str">
        <f t="shared" si="88"/>
        <v/>
      </c>
      <c r="AE433" s="80" t="str">
        <f t="shared" si="89"/>
        <v/>
      </c>
      <c r="AN433" s="14"/>
      <c r="AO433" s="14"/>
      <c r="AS433" s="14"/>
      <c r="AT433" s="14"/>
      <c r="AX433" s="14"/>
      <c r="AY433" s="114"/>
      <c r="AZ433" s="101" t="str">
        <f t="shared" si="90"/>
        <v/>
      </c>
      <c r="BA433" s="59" t="str">
        <f t="shared" si="91"/>
        <v/>
      </c>
      <c r="BB433" s="59" t="str">
        <f t="shared" si="92"/>
        <v/>
      </c>
      <c r="BC433" s="59" t="str">
        <f t="shared" si="96"/>
        <v/>
      </c>
      <c r="BD433" s="59" t="str">
        <f t="shared" si="97"/>
        <v/>
      </c>
      <c r="BE433" s="34" t="str">
        <f>IF(AZ433="","",IF(AND($H433="",$I433=""),"Y",IF(AND($H433&lt;=#REF!,$I433&gt;=#REF!),"Y",IF(AND($H433&lt;=#REF!,$I433=""),"Y",IF(AND($H433="",$I433&gt;=#REF!),"Y","N")))))</f>
        <v/>
      </c>
      <c r="BF433" s="80" t="str">
        <f t="shared" si="93"/>
        <v/>
      </c>
    </row>
    <row r="434" spans="10:58">
      <c r="J434" s="34" t="str">
        <f t="shared" ca="1" si="94"/>
        <v/>
      </c>
      <c r="L434" s="80" t="str">
        <f t="shared" si="95"/>
        <v/>
      </c>
      <c r="R434" s="65" t="str">
        <f t="shared" si="84"/>
        <v/>
      </c>
      <c r="S434" s="16" t="str">
        <f t="shared" si="85"/>
        <v/>
      </c>
      <c r="X434" s="65" t="str">
        <f t="shared" si="86"/>
        <v/>
      </c>
      <c r="Y434" s="16" t="str">
        <f t="shared" si="87"/>
        <v/>
      </c>
      <c r="AD434" s="65" t="str">
        <f t="shared" si="88"/>
        <v/>
      </c>
      <c r="AE434" s="80" t="str">
        <f t="shared" si="89"/>
        <v/>
      </c>
      <c r="AN434" s="14"/>
      <c r="AO434" s="14"/>
      <c r="AS434" s="14"/>
      <c r="AT434" s="14"/>
      <c r="AX434" s="14"/>
      <c r="AY434" s="114"/>
      <c r="AZ434" s="101" t="str">
        <f t="shared" si="90"/>
        <v/>
      </c>
      <c r="BA434" s="59" t="str">
        <f t="shared" si="91"/>
        <v/>
      </c>
      <c r="BB434" s="59" t="str">
        <f t="shared" si="92"/>
        <v/>
      </c>
      <c r="BC434" s="59" t="str">
        <f t="shared" si="96"/>
        <v/>
      </c>
      <c r="BD434" s="59" t="str">
        <f t="shared" si="97"/>
        <v/>
      </c>
      <c r="BE434" s="34" t="str">
        <f>IF(AZ434="","",IF(AND($H434="",$I434=""),"Y",IF(AND($H434&lt;=#REF!,$I434&gt;=#REF!),"Y",IF(AND($H434&lt;=#REF!,$I434=""),"Y",IF(AND($H434="",$I434&gt;=#REF!),"Y","N")))))</f>
        <v/>
      </c>
      <c r="BF434" s="80" t="str">
        <f t="shared" si="93"/>
        <v/>
      </c>
    </row>
    <row r="435" spans="10:58">
      <c r="J435" s="34" t="str">
        <f t="shared" ca="1" si="94"/>
        <v/>
      </c>
      <c r="L435" s="80" t="str">
        <f t="shared" si="95"/>
        <v/>
      </c>
      <c r="R435" s="65" t="str">
        <f t="shared" si="84"/>
        <v/>
      </c>
      <c r="S435" s="16" t="str">
        <f t="shared" si="85"/>
        <v/>
      </c>
      <c r="X435" s="65" t="str">
        <f t="shared" si="86"/>
        <v/>
      </c>
      <c r="Y435" s="16" t="str">
        <f t="shared" si="87"/>
        <v/>
      </c>
      <c r="AD435" s="65" t="str">
        <f t="shared" si="88"/>
        <v/>
      </c>
      <c r="AE435" s="80" t="str">
        <f t="shared" si="89"/>
        <v/>
      </c>
      <c r="AN435" s="14"/>
      <c r="AO435" s="14"/>
      <c r="AS435" s="14"/>
      <c r="AT435" s="14"/>
      <c r="AX435" s="14"/>
      <c r="AY435" s="114"/>
      <c r="AZ435" s="101" t="str">
        <f t="shared" si="90"/>
        <v/>
      </c>
      <c r="BA435" s="59" t="str">
        <f t="shared" si="91"/>
        <v/>
      </c>
      <c r="BB435" s="59" t="str">
        <f t="shared" si="92"/>
        <v/>
      </c>
      <c r="BC435" s="59" t="str">
        <f t="shared" si="96"/>
        <v/>
      </c>
      <c r="BD435" s="59" t="str">
        <f t="shared" si="97"/>
        <v/>
      </c>
      <c r="BE435" s="34" t="str">
        <f>IF(AZ435="","",IF(AND($H435="",$I435=""),"Y",IF(AND($H435&lt;=#REF!,$I435&gt;=#REF!),"Y",IF(AND($H435&lt;=#REF!,$I435=""),"Y",IF(AND($H435="",$I435&gt;=#REF!),"Y","N")))))</f>
        <v/>
      </c>
      <c r="BF435" s="80" t="str">
        <f t="shared" si="93"/>
        <v/>
      </c>
    </row>
    <row r="436" spans="10:58">
      <c r="J436" s="34" t="str">
        <f t="shared" ca="1" si="94"/>
        <v/>
      </c>
      <c r="L436" s="80" t="str">
        <f t="shared" si="95"/>
        <v/>
      </c>
      <c r="R436" s="65" t="str">
        <f t="shared" si="84"/>
        <v/>
      </c>
      <c r="S436" s="16" t="str">
        <f t="shared" si="85"/>
        <v/>
      </c>
      <c r="X436" s="65" t="str">
        <f t="shared" si="86"/>
        <v/>
      </c>
      <c r="Y436" s="16" t="str">
        <f t="shared" si="87"/>
        <v/>
      </c>
      <c r="AD436" s="65" t="str">
        <f t="shared" si="88"/>
        <v/>
      </c>
      <c r="AE436" s="80" t="str">
        <f t="shared" si="89"/>
        <v/>
      </c>
      <c r="AN436" s="14"/>
      <c r="AO436" s="14"/>
      <c r="AS436" s="14"/>
      <c r="AT436" s="14"/>
      <c r="AX436" s="14"/>
      <c r="AY436" s="114"/>
      <c r="AZ436" s="101" t="str">
        <f t="shared" si="90"/>
        <v/>
      </c>
      <c r="BA436" s="59" t="str">
        <f t="shared" si="91"/>
        <v/>
      </c>
      <c r="BB436" s="59" t="str">
        <f t="shared" si="92"/>
        <v/>
      </c>
      <c r="BC436" s="59" t="str">
        <f t="shared" si="96"/>
        <v/>
      </c>
      <c r="BD436" s="59" t="str">
        <f t="shared" si="97"/>
        <v/>
      </c>
      <c r="BE436" s="34" t="str">
        <f>IF(AZ436="","",IF(AND($H436="",$I436=""),"Y",IF(AND($H436&lt;=#REF!,$I436&gt;=#REF!),"Y",IF(AND($H436&lt;=#REF!,$I436=""),"Y",IF(AND($H436="",$I436&gt;=#REF!),"Y","N")))))</f>
        <v/>
      </c>
      <c r="BF436" s="80" t="str">
        <f t="shared" si="93"/>
        <v/>
      </c>
    </row>
    <row r="437" spans="10:58">
      <c r="J437" s="34" t="str">
        <f t="shared" ca="1" si="94"/>
        <v/>
      </c>
      <c r="L437" s="80" t="str">
        <f t="shared" si="95"/>
        <v/>
      </c>
      <c r="R437" s="65" t="str">
        <f t="shared" si="84"/>
        <v/>
      </c>
      <c r="S437" s="16" t="str">
        <f t="shared" si="85"/>
        <v/>
      </c>
      <c r="X437" s="65" t="str">
        <f t="shared" si="86"/>
        <v/>
      </c>
      <c r="Y437" s="16" t="str">
        <f t="shared" si="87"/>
        <v/>
      </c>
      <c r="AD437" s="65" t="str">
        <f t="shared" si="88"/>
        <v/>
      </c>
      <c r="AE437" s="80" t="str">
        <f t="shared" si="89"/>
        <v/>
      </c>
      <c r="AN437" s="14"/>
      <c r="AO437" s="14"/>
      <c r="AS437" s="14"/>
      <c r="AT437" s="14"/>
      <c r="AX437" s="14"/>
      <c r="AY437" s="114"/>
      <c r="AZ437" s="101" t="str">
        <f t="shared" si="90"/>
        <v/>
      </c>
      <c r="BA437" s="59" t="str">
        <f t="shared" si="91"/>
        <v/>
      </c>
      <c r="BB437" s="59" t="str">
        <f t="shared" si="92"/>
        <v/>
      </c>
      <c r="BC437" s="59" t="str">
        <f t="shared" si="96"/>
        <v/>
      </c>
      <c r="BD437" s="59" t="str">
        <f t="shared" si="97"/>
        <v/>
      </c>
      <c r="BE437" s="34" t="str">
        <f>IF(AZ437="","",IF(AND($H437="",$I437=""),"Y",IF(AND($H437&lt;=#REF!,$I437&gt;=#REF!),"Y",IF(AND($H437&lt;=#REF!,$I437=""),"Y",IF(AND($H437="",$I437&gt;=#REF!),"Y","N")))))</f>
        <v/>
      </c>
      <c r="BF437" s="80" t="str">
        <f t="shared" si="93"/>
        <v/>
      </c>
    </row>
    <row r="438" spans="10:58">
      <c r="J438" s="34" t="str">
        <f t="shared" ca="1" si="94"/>
        <v/>
      </c>
      <c r="L438" s="80" t="str">
        <f t="shared" si="95"/>
        <v/>
      </c>
      <c r="R438" s="65" t="str">
        <f t="shared" si="84"/>
        <v/>
      </c>
      <c r="S438" s="16" t="str">
        <f t="shared" si="85"/>
        <v/>
      </c>
      <c r="X438" s="65" t="str">
        <f t="shared" si="86"/>
        <v/>
      </c>
      <c r="Y438" s="16" t="str">
        <f t="shared" si="87"/>
        <v/>
      </c>
      <c r="AD438" s="65" t="str">
        <f t="shared" si="88"/>
        <v/>
      </c>
      <c r="AE438" s="80" t="str">
        <f t="shared" si="89"/>
        <v/>
      </c>
      <c r="AN438" s="14"/>
      <c r="AO438" s="14"/>
      <c r="AS438" s="14"/>
      <c r="AT438" s="14"/>
      <c r="AX438" s="14"/>
      <c r="AY438" s="114"/>
      <c r="AZ438" s="101" t="str">
        <f t="shared" si="90"/>
        <v/>
      </c>
      <c r="BA438" s="59" t="str">
        <f t="shared" si="91"/>
        <v/>
      </c>
      <c r="BB438" s="59" t="str">
        <f t="shared" si="92"/>
        <v/>
      </c>
      <c r="BC438" s="59" t="str">
        <f t="shared" si="96"/>
        <v/>
      </c>
      <c r="BD438" s="59" t="str">
        <f t="shared" si="97"/>
        <v/>
      </c>
      <c r="BE438" s="34" t="str">
        <f>IF(AZ438="","",IF(AND($H438="",$I438=""),"Y",IF(AND($H438&lt;=#REF!,$I438&gt;=#REF!),"Y",IF(AND($H438&lt;=#REF!,$I438=""),"Y",IF(AND($H438="",$I438&gt;=#REF!),"Y","N")))))</f>
        <v/>
      </c>
      <c r="BF438" s="80" t="str">
        <f t="shared" si="93"/>
        <v/>
      </c>
    </row>
    <row r="439" spans="10:58">
      <c r="J439" s="34" t="str">
        <f t="shared" ca="1" si="94"/>
        <v/>
      </c>
      <c r="L439" s="80" t="str">
        <f t="shared" si="95"/>
        <v/>
      </c>
      <c r="R439" s="65" t="str">
        <f t="shared" si="84"/>
        <v/>
      </c>
      <c r="S439" s="16" t="str">
        <f t="shared" si="85"/>
        <v/>
      </c>
      <c r="X439" s="65" t="str">
        <f t="shared" si="86"/>
        <v/>
      </c>
      <c r="Y439" s="16" t="str">
        <f t="shared" si="87"/>
        <v/>
      </c>
      <c r="AD439" s="65" t="str">
        <f t="shared" si="88"/>
        <v/>
      </c>
      <c r="AE439" s="80" t="str">
        <f t="shared" si="89"/>
        <v/>
      </c>
      <c r="AN439" s="14"/>
      <c r="AO439" s="14"/>
      <c r="AS439" s="14"/>
      <c r="AT439" s="14"/>
      <c r="AX439" s="14"/>
      <c r="AY439" s="114"/>
      <c r="AZ439" s="101" t="str">
        <f t="shared" si="90"/>
        <v/>
      </c>
      <c r="BA439" s="59" t="str">
        <f t="shared" si="91"/>
        <v/>
      </c>
      <c r="BB439" s="59" t="str">
        <f t="shared" si="92"/>
        <v/>
      </c>
      <c r="BC439" s="59" t="str">
        <f t="shared" si="96"/>
        <v/>
      </c>
      <c r="BD439" s="59" t="str">
        <f t="shared" si="97"/>
        <v/>
      </c>
      <c r="BE439" s="34" t="str">
        <f>IF(AZ439="","",IF(AND($H439="",$I439=""),"Y",IF(AND($H439&lt;=#REF!,$I439&gt;=#REF!),"Y",IF(AND($H439&lt;=#REF!,$I439=""),"Y",IF(AND($H439="",$I439&gt;=#REF!),"Y","N")))))</f>
        <v/>
      </c>
      <c r="BF439" s="80" t="str">
        <f t="shared" si="93"/>
        <v/>
      </c>
    </row>
    <row r="440" spans="10:58">
      <c r="J440" s="34" t="str">
        <f t="shared" ca="1" si="94"/>
        <v/>
      </c>
      <c r="L440" s="80" t="str">
        <f t="shared" si="95"/>
        <v/>
      </c>
      <c r="R440" s="65" t="str">
        <f t="shared" si="84"/>
        <v/>
      </c>
      <c r="S440" s="16" t="str">
        <f t="shared" si="85"/>
        <v/>
      </c>
      <c r="X440" s="65" t="str">
        <f t="shared" si="86"/>
        <v/>
      </c>
      <c r="Y440" s="16" t="str">
        <f t="shared" si="87"/>
        <v/>
      </c>
      <c r="AD440" s="65" t="str">
        <f t="shared" si="88"/>
        <v/>
      </c>
      <c r="AE440" s="80" t="str">
        <f t="shared" si="89"/>
        <v/>
      </c>
      <c r="AN440" s="14"/>
      <c r="AO440" s="14"/>
      <c r="AS440" s="14"/>
      <c r="AT440" s="14"/>
      <c r="AX440" s="14"/>
      <c r="AY440" s="114"/>
      <c r="AZ440" s="101" t="str">
        <f t="shared" si="90"/>
        <v/>
      </c>
      <c r="BA440" s="59" t="str">
        <f t="shared" si="91"/>
        <v/>
      </c>
      <c r="BB440" s="59" t="str">
        <f t="shared" si="92"/>
        <v/>
      </c>
      <c r="BC440" s="59" t="str">
        <f t="shared" si="96"/>
        <v/>
      </c>
      <c r="BD440" s="59" t="str">
        <f t="shared" si="97"/>
        <v/>
      </c>
      <c r="BE440" s="34" t="str">
        <f>IF(AZ440="","",IF(AND($H440="",$I440=""),"Y",IF(AND($H440&lt;=#REF!,$I440&gt;=#REF!),"Y",IF(AND($H440&lt;=#REF!,$I440=""),"Y",IF(AND($H440="",$I440&gt;=#REF!),"Y","N")))))</f>
        <v/>
      </c>
      <c r="BF440" s="80" t="str">
        <f t="shared" si="93"/>
        <v/>
      </c>
    </row>
    <row r="441" spans="10:58">
      <c r="J441" s="34" t="str">
        <f t="shared" ca="1" si="94"/>
        <v/>
      </c>
      <c r="L441" s="80" t="str">
        <f t="shared" si="95"/>
        <v/>
      </c>
      <c r="R441" s="65" t="str">
        <f t="shared" si="84"/>
        <v/>
      </c>
      <c r="S441" s="16" t="str">
        <f t="shared" si="85"/>
        <v/>
      </c>
      <c r="X441" s="65" t="str">
        <f t="shared" si="86"/>
        <v/>
      </c>
      <c r="Y441" s="16" t="str">
        <f t="shared" si="87"/>
        <v/>
      </c>
      <c r="AD441" s="65" t="str">
        <f t="shared" si="88"/>
        <v/>
      </c>
      <c r="AE441" s="80" t="str">
        <f t="shared" si="89"/>
        <v/>
      </c>
      <c r="AN441" s="14"/>
      <c r="AO441" s="14"/>
      <c r="AS441" s="14"/>
      <c r="AT441" s="14"/>
      <c r="AX441" s="14"/>
      <c r="AY441" s="114"/>
      <c r="AZ441" s="101" t="str">
        <f t="shared" si="90"/>
        <v/>
      </c>
      <c r="BA441" s="59" t="str">
        <f t="shared" si="91"/>
        <v/>
      </c>
      <c r="BB441" s="59" t="str">
        <f t="shared" si="92"/>
        <v/>
      </c>
      <c r="BC441" s="59" t="str">
        <f t="shared" si="96"/>
        <v/>
      </c>
      <c r="BD441" s="59" t="str">
        <f t="shared" si="97"/>
        <v/>
      </c>
      <c r="BE441" s="34" t="str">
        <f>IF(AZ441="","",IF(AND($H441="",$I441=""),"Y",IF(AND($H441&lt;=#REF!,$I441&gt;=#REF!),"Y",IF(AND($H441&lt;=#REF!,$I441=""),"Y",IF(AND($H441="",$I441&gt;=#REF!),"Y","N")))))</f>
        <v/>
      </c>
      <c r="BF441" s="80" t="str">
        <f t="shared" si="93"/>
        <v/>
      </c>
    </row>
    <row r="442" spans="10:58">
      <c r="J442" s="34" t="str">
        <f t="shared" ca="1" si="94"/>
        <v/>
      </c>
      <c r="L442" s="80" t="str">
        <f t="shared" si="95"/>
        <v/>
      </c>
      <c r="R442" s="65" t="str">
        <f t="shared" si="84"/>
        <v/>
      </c>
      <c r="S442" s="16" t="str">
        <f t="shared" si="85"/>
        <v/>
      </c>
      <c r="X442" s="65" t="str">
        <f t="shared" si="86"/>
        <v/>
      </c>
      <c r="Y442" s="16" t="str">
        <f t="shared" si="87"/>
        <v/>
      </c>
      <c r="AD442" s="65" t="str">
        <f t="shared" si="88"/>
        <v/>
      </c>
      <c r="AE442" s="80" t="str">
        <f t="shared" si="89"/>
        <v/>
      </c>
      <c r="AN442" s="14"/>
      <c r="AO442" s="14"/>
      <c r="AS442" s="14"/>
      <c r="AT442" s="14"/>
      <c r="AX442" s="14"/>
      <c r="AY442" s="114"/>
      <c r="AZ442" s="101" t="str">
        <f t="shared" si="90"/>
        <v/>
      </c>
      <c r="BA442" s="59" t="str">
        <f t="shared" si="91"/>
        <v/>
      </c>
      <c r="BB442" s="59" t="str">
        <f t="shared" si="92"/>
        <v/>
      </c>
      <c r="BC442" s="59" t="str">
        <f t="shared" si="96"/>
        <v/>
      </c>
      <c r="BD442" s="59" t="str">
        <f t="shared" si="97"/>
        <v/>
      </c>
      <c r="BE442" s="34" t="str">
        <f>IF(AZ442="","",IF(AND($H442="",$I442=""),"Y",IF(AND($H442&lt;=#REF!,$I442&gt;=#REF!),"Y",IF(AND($H442&lt;=#REF!,$I442=""),"Y",IF(AND($H442="",$I442&gt;=#REF!),"Y","N")))))</f>
        <v/>
      </c>
      <c r="BF442" s="80" t="str">
        <f t="shared" si="93"/>
        <v/>
      </c>
    </row>
    <row r="443" spans="10:58">
      <c r="J443" s="34" t="str">
        <f t="shared" ca="1" si="94"/>
        <v/>
      </c>
      <c r="L443" s="80" t="str">
        <f t="shared" si="95"/>
        <v/>
      </c>
      <c r="R443" s="65" t="str">
        <f t="shared" si="84"/>
        <v/>
      </c>
      <c r="S443" s="16" t="str">
        <f t="shared" si="85"/>
        <v/>
      </c>
      <c r="X443" s="65" t="str">
        <f t="shared" si="86"/>
        <v/>
      </c>
      <c r="Y443" s="16" t="str">
        <f t="shared" si="87"/>
        <v/>
      </c>
      <c r="AD443" s="65" t="str">
        <f t="shared" si="88"/>
        <v/>
      </c>
      <c r="AE443" s="80" t="str">
        <f t="shared" si="89"/>
        <v/>
      </c>
      <c r="AN443" s="14"/>
      <c r="AO443" s="14"/>
      <c r="AS443" s="14"/>
      <c r="AT443" s="14"/>
      <c r="AX443" s="14"/>
      <c r="AY443" s="114"/>
      <c r="AZ443" s="101" t="str">
        <f t="shared" si="90"/>
        <v/>
      </c>
      <c r="BA443" s="59" t="str">
        <f t="shared" si="91"/>
        <v/>
      </c>
      <c r="BB443" s="59" t="str">
        <f t="shared" si="92"/>
        <v/>
      </c>
      <c r="BC443" s="59" t="str">
        <f t="shared" si="96"/>
        <v/>
      </c>
      <c r="BD443" s="59" t="str">
        <f t="shared" si="97"/>
        <v/>
      </c>
      <c r="BE443" s="34" t="str">
        <f>IF(AZ443="","",IF(AND($H443="",$I443=""),"Y",IF(AND($H443&lt;=#REF!,$I443&gt;=#REF!),"Y",IF(AND($H443&lt;=#REF!,$I443=""),"Y",IF(AND($H443="",$I443&gt;=#REF!),"Y","N")))))</f>
        <v/>
      </c>
      <c r="BF443" s="80" t="str">
        <f t="shared" si="93"/>
        <v/>
      </c>
    </row>
    <row r="444" spans="10:58">
      <c r="J444" s="34" t="str">
        <f t="shared" ca="1" si="94"/>
        <v/>
      </c>
      <c r="L444" s="80" t="str">
        <f t="shared" si="95"/>
        <v/>
      </c>
      <c r="R444" s="65" t="str">
        <f t="shared" si="84"/>
        <v/>
      </c>
      <c r="S444" s="16" t="str">
        <f t="shared" si="85"/>
        <v/>
      </c>
      <c r="X444" s="65" t="str">
        <f t="shared" si="86"/>
        <v/>
      </c>
      <c r="Y444" s="16" t="str">
        <f t="shared" si="87"/>
        <v/>
      </c>
      <c r="AD444" s="65" t="str">
        <f t="shared" si="88"/>
        <v/>
      </c>
      <c r="AE444" s="80" t="str">
        <f t="shared" si="89"/>
        <v/>
      </c>
      <c r="AN444" s="14"/>
      <c r="AO444" s="14"/>
      <c r="AS444" s="14"/>
      <c r="AT444" s="14"/>
      <c r="AX444" s="14"/>
      <c r="AY444" s="114"/>
      <c r="AZ444" s="101" t="str">
        <f t="shared" si="90"/>
        <v/>
      </c>
      <c r="BA444" s="59" t="str">
        <f t="shared" si="91"/>
        <v/>
      </c>
      <c r="BB444" s="59" t="str">
        <f t="shared" si="92"/>
        <v/>
      </c>
      <c r="BC444" s="59" t="str">
        <f t="shared" si="96"/>
        <v/>
      </c>
      <c r="BD444" s="59" t="str">
        <f t="shared" si="97"/>
        <v/>
      </c>
      <c r="BE444" s="34" t="str">
        <f>IF(AZ444="","",IF(AND($H444="",$I444=""),"Y",IF(AND($H444&lt;=#REF!,$I444&gt;=#REF!),"Y",IF(AND($H444&lt;=#REF!,$I444=""),"Y",IF(AND($H444="",$I444&gt;=#REF!),"Y","N")))))</f>
        <v/>
      </c>
      <c r="BF444" s="80" t="str">
        <f t="shared" si="93"/>
        <v/>
      </c>
    </row>
    <row r="445" spans="10:58">
      <c r="J445" s="34" t="str">
        <f t="shared" ca="1" si="94"/>
        <v/>
      </c>
      <c r="L445" s="80" t="str">
        <f t="shared" si="95"/>
        <v/>
      </c>
      <c r="R445" s="65" t="str">
        <f t="shared" si="84"/>
        <v/>
      </c>
      <c r="S445" s="16" t="str">
        <f t="shared" si="85"/>
        <v/>
      </c>
      <c r="X445" s="65" t="str">
        <f t="shared" si="86"/>
        <v/>
      </c>
      <c r="Y445" s="16" t="str">
        <f t="shared" si="87"/>
        <v/>
      </c>
      <c r="AD445" s="65" t="str">
        <f t="shared" si="88"/>
        <v/>
      </c>
      <c r="AE445" s="80" t="str">
        <f t="shared" si="89"/>
        <v/>
      </c>
      <c r="AN445" s="14"/>
      <c r="AO445" s="14"/>
      <c r="AS445" s="14"/>
      <c r="AT445" s="14"/>
      <c r="AX445" s="14"/>
      <c r="AY445" s="114"/>
      <c r="AZ445" s="101" t="str">
        <f t="shared" si="90"/>
        <v/>
      </c>
      <c r="BA445" s="59" t="str">
        <f t="shared" si="91"/>
        <v/>
      </c>
      <c r="BB445" s="59" t="str">
        <f t="shared" si="92"/>
        <v/>
      </c>
      <c r="BC445" s="59" t="str">
        <f t="shared" si="96"/>
        <v/>
      </c>
      <c r="BD445" s="59" t="str">
        <f t="shared" si="97"/>
        <v/>
      </c>
      <c r="BE445" s="34" t="str">
        <f>IF(AZ445="","",IF(AND($H445="",$I445=""),"Y",IF(AND($H445&lt;=#REF!,$I445&gt;=#REF!),"Y",IF(AND($H445&lt;=#REF!,$I445=""),"Y",IF(AND($H445="",$I445&gt;=#REF!),"Y","N")))))</f>
        <v/>
      </c>
      <c r="BF445" s="80" t="str">
        <f t="shared" si="93"/>
        <v/>
      </c>
    </row>
    <row r="446" spans="10:58">
      <c r="J446" s="34" t="str">
        <f t="shared" ca="1" si="94"/>
        <v/>
      </c>
      <c r="L446" s="80" t="str">
        <f t="shared" si="95"/>
        <v/>
      </c>
      <c r="R446" s="65" t="str">
        <f t="shared" si="84"/>
        <v/>
      </c>
      <c r="S446" s="16" t="str">
        <f t="shared" si="85"/>
        <v/>
      </c>
      <c r="X446" s="65" t="str">
        <f t="shared" si="86"/>
        <v/>
      </c>
      <c r="Y446" s="16" t="str">
        <f t="shared" si="87"/>
        <v/>
      </c>
      <c r="AD446" s="65" t="str">
        <f t="shared" si="88"/>
        <v/>
      </c>
      <c r="AE446" s="80" t="str">
        <f t="shared" si="89"/>
        <v/>
      </c>
      <c r="AN446" s="14"/>
      <c r="AO446" s="14"/>
      <c r="AS446" s="14"/>
      <c r="AT446" s="14"/>
      <c r="AX446" s="14"/>
      <c r="AY446" s="114"/>
      <c r="AZ446" s="101" t="str">
        <f t="shared" si="90"/>
        <v/>
      </c>
      <c r="BA446" s="59" t="str">
        <f t="shared" si="91"/>
        <v/>
      </c>
      <c r="BB446" s="59" t="str">
        <f t="shared" si="92"/>
        <v/>
      </c>
      <c r="BC446" s="59" t="str">
        <f t="shared" si="96"/>
        <v/>
      </c>
      <c r="BD446" s="59" t="str">
        <f t="shared" si="97"/>
        <v/>
      </c>
      <c r="BE446" s="34" t="str">
        <f>IF(AZ446="","",IF(AND($H446="",$I446=""),"Y",IF(AND($H446&lt;=#REF!,$I446&gt;=#REF!),"Y",IF(AND($H446&lt;=#REF!,$I446=""),"Y",IF(AND($H446="",$I446&gt;=#REF!),"Y","N")))))</f>
        <v/>
      </c>
      <c r="BF446" s="80" t="str">
        <f t="shared" si="93"/>
        <v/>
      </c>
    </row>
    <row r="447" spans="10:58">
      <c r="J447" s="34" t="str">
        <f t="shared" ca="1" si="94"/>
        <v/>
      </c>
      <c r="L447" s="80" t="str">
        <f t="shared" si="95"/>
        <v/>
      </c>
      <c r="R447" s="65" t="str">
        <f t="shared" si="84"/>
        <v/>
      </c>
      <c r="S447" s="16" t="str">
        <f t="shared" si="85"/>
        <v/>
      </c>
      <c r="X447" s="65" t="str">
        <f t="shared" si="86"/>
        <v/>
      </c>
      <c r="Y447" s="16" t="str">
        <f t="shared" si="87"/>
        <v/>
      </c>
      <c r="AD447" s="65" t="str">
        <f t="shared" si="88"/>
        <v/>
      </c>
      <c r="AE447" s="80" t="str">
        <f t="shared" si="89"/>
        <v/>
      </c>
      <c r="AN447" s="14"/>
      <c r="AO447" s="14"/>
      <c r="AS447" s="14"/>
      <c r="AT447" s="14"/>
      <c r="AX447" s="14"/>
      <c r="AY447" s="114"/>
      <c r="AZ447" s="101" t="str">
        <f t="shared" si="90"/>
        <v/>
      </c>
      <c r="BA447" s="59" t="str">
        <f t="shared" si="91"/>
        <v/>
      </c>
      <c r="BB447" s="59" t="str">
        <f t="shared" si="92"/>
        <v/>
      </c>
      <c r="BC447" s="59" t="str">
        <f t="shared" si="96"/>
        <v/>
      </c>
      <c r="BD447" s="59" t="str">
        <f t="shared" si="97"/>
        <v/>
      </c>
      <c r="BE447" s="34" t="str">
        <f>IF(AZ447="","",IF(AND($H447="",$I447=""),"Y",IF(AND($H447&lt;=#REF!,$I447&gt;=#REF!),"Y",IF(AND($H447&lt;=#REF!,$I447=""),"Y",IF(AND($H447="",$I447&gt;=#REF!),"Y","N")))))</f>
        <v/>
      </c>
      <c r="BF447" s="80" t="str">
        <f t="shared" si="93"/>
        <v/>
      </c>
    </row>
    <row r="448" spans="10:58">
      <c r="J448" s="34" t="str">
        <f t="shared" ca="1" si="94"/>
        <v/>
      </c>
      <c r="L448" s="80" t="str">
        <f t="shared" si="95"/>
        <v/>
      </c>
      <c r="R448" s="65" t="str">
        <f t="shared" si="84"/>
        <v/>
      </c>
      <c r="S448" s="16" t="str">
        <f t="shared" si="85"/>
        <v/>
      </c>
      <c r="X448" s="65" t="str">
        <f t="shared" si="86"/>
        <v/>
      </c>
      <c r="Y448" s="16" t="str">
        <f t="shared" si="87"/>
        <v/>
      </c>
      <c r="AD448" s="65" t="str">
        <f t="shared" si="88"/>
        <v/>
      </c>
      <c r="AE448" s="80" t="str">
        <f t="shared" si="89"/>
        <v/>
      </c>
      <c r="AN448" s="14"/>
      <c r="AO448" s="14"/>
      <c r="AS448" s="14"/>
      <c r="AT448" s="14"/>
      <c r="AX448" s="14"/>
      <c r="AY448" s="114"/>
      <c r="AZ448" s="101" t="str">
        <f t="shared" si="90"/>
        <v/>
      </c>
      <c r="BA448" s="59" t="str">
        <f t="shared" si="91"/>
        <v/>
      </c>
      <c r="BB448" s="59" t="str">
        <f t="shared" si="92"/>
        <v/>
      </c>
      <c r="BC448" s="59" t="str">
        <f t="shared" si="96"/>
        <v/>
      </c>
      <c r="BD448" s="59" t="str">
        <f t="shared" si="97"/>
        <v/>
      </c>
      <c r="BE448" s="34" t="str">
        <f>IF(AZ448="","",IF(AND($H448="",$I448=""),"Y",IF(AND($H448&lt;=#REF!,$I448&gt;=#REF!),"Y",IF(AND($H448&lt;=#REF!,$I448=""),"Y",IF(AND($H448="",$I448&gt;=#REF!),"Y","N")))))</f>
        <v/>
      </c>
      <c r="BF448" s="80" t="str">
        <f t="shared" si="93"/>
        <v/>
      </c>
    </row>
    <row r="449" spans="10:58">
      <c r="J449" s="34" t="str">
        <f t="shared" ca="1" si="94"/>
        <v/>
      </c>
      <c r="L449" s="80" t="str">
        <f t="shared" si="95"/>
        <v/>
      </c>
      <c r="R449" s="65" t="str">
        <f t="shared" si="84"/>
        <v/>
      </c>
      <c r="S449" s="16" t="str">
        <f t="shared" si="85"/>
        <v/>
      </c>
      <c r="X449" s="65" t="str">
        <f t="shared" si="86"/>
        <v/>
      </c>
      <c r="Y449" s="16" t="str">
        <f t="shared" si="87"/>
        <v/>
      </c>
      <c r="AD449" s="65" t="str">
        <f t="shared" si="88"/>
        <v/>
      </c>
      <c r="AE449" s="80" t="str">
        <f t="shared" si="89"/>
        <v/>
      </c>
      <c r="AN449" s="14"/>
      <c r="AO449" s="14"/>
      <c r="AS449" s="14"/>
      <c r="AT449" s="14"/>
      <c r="AX449" s="14"/>
      <c r="AY449" s="114"/>
      <c r="AZ449" s="101" t="str">
        <f t="shared" si="90"/>
        <v/>
      </c>
      <c r="BA449" s="59" t="str">
        <f t="shared" si="91"/>
        <v/>
      </c>
      <c r="BB449" s="59" t="str">
        <f t="shared" si="92"/>
        <v/>
      </c>
      <c r="BC449" s="59" t="str">
        <f t="shared" si="96"/>
        <v/>
      </c>
      <c r="BD449" s="59" t="str">
        <f t="shared" si="97"/>
        <v/>
      </c>
      <c r="BE449" s="34" t="str">
        <f>IF(AZ449="","",IF(AND($H449="",$I449=""),"Y",IF(AND($H449&lt;=#REF!,$I449&gt;=#REF!),"Y",IF(AND($H449&lt;=#REF!,$I449=""),"Y",IF(AND($H449="",$I449&gt;=#REF!),"Y","N")))))</f>
        <v/>
      </c>
      <c r="BF449" s="80" t="str">
        <f t="shared" si="93"/>
        <v/>
      </c>
    </row>
    <row r="450" spans="10:58">
      <c r="J450" s="34" t="str">
        <f t="shared" ca="1" si="94"/>
        <v/>
      </c>
      <c r="L450" s="80" t="str">
        <f t="shared" si="95"/>
        <v/>
      </c>
      <c r="R450" s="65" t="str">
        <f t="shared" si="84"/>
        <v/>
      </c>
      <c r="S450" s="16" t="str">
        <f t="shared" si="85"/>
        <v/>
      </c>
      <c r="X450" s="65" t="str">
        <f t="shared" si="86"/>
        <v/>
      </c>
      <c r="Y450" s="16" t="str">
        <f t="shared" si="87"/>
        <v/>
      </c>
      <c r="AD450" s="65" t="str">
        <f t="shared" si="88"/>
        <v/>
      </c>
      <c r="AE450" s="80" t="str">
        <f t="shared" si="89"/>
        <v/>
      </c>
      <c r="AN450" s="14"/>
      <c r="AO450" s="14"/>
      <c r="AS450" s="14"/>
      <c r="AT450" s="14"/>
      <c r="AX450" s="14"/>
      <c r="AY450" s="114"/>
      <c r="AZ450" s="101" t="str">
        <f t="shared" si="90"/>
        <v/>
      </c>
      <c r="BA450" s="59" t="str">
        <f t="shared" si="91"/>
        <v/>
      </c>
      <c r="BB450" s="59" t="str">
        <f t="shared" si="92"/>
        <v/>
      </c>
      <c r="BC450" s="59" t="str">
        <f t="shared" si="96"/>
        <v/>
      </c>
      <c r="BD450" s="59" t="str">
        <f t="shared" si="97"/>
        <v/>
      </c>
      <c r="BE450" s="34" t="str">
        <f>IF(AZ450="","",IF(AND($H450="",$I450=""),"Y",IF(AND($H450&lt;=#REF!,$I450&gt;=#REF!),"Y",IF(AND($H450&lt;=#REF!,$I450=""),"Y",IF(AND($H450="",$I450&gt;=#REF!),"Y","N")))))</f>
        <v/>
      </c>
      <c r="BF450" s="80" t="str">
        <f t="shared" si="93"/>
        <v/>
      </c>
    </row>
    <row r="451" spans="10:58">
      <c r="J451" s="34" t="str">
        <f t="shared" ca="1" si="94"/>
        <v/>
      </c>
      <c r="L451" s="80" t="str">
        <f t="shared" si="95"/>
        <v/>
      </c>
      <c r="R451" s="65" t="str">
        <f t="shared" ref="R451:R514" si="98">IF(AND(N451="Accepted",Q451=""),"Enter date 1st dose administered",IF(AND(N451="Previously vaccinated at another location",Q451=""),"Enter date 1st dose administered",IF(AND(N451="Refused",O451=""),"Enter reason for refusal",IF(Q451&lt;&gt;"","YES",IF(N451="Refused","NO",IF(AND($M451&lt;&gt;"",N451=""),"Enter Vaccination Status",IF(N451="Unknown","Unknown","")))))))</f>
        <v/>
      </c>
      <c r="S451" s="16" t="str">
        <f t="shared" ref="S451:S514" si="99">IF(Q451="","",IF(M451="Pfizer-BioNTech",Q451+21,IF(M451="Moderna",Q451+28,IF(M451="Janssen/Johnson &amp; Johnson","N/A",""))))</f>
        <v/>
      </c>
      <c r="X451" s="65" t="str">
        <f t="shared" ref="X451:X514" si="100">IF($M451="Janssen/Johnson &amp; Johnson","N/A",IF(AND(T451="Accepted",W451=""),"Enter date 2nd dose administered",IF(AND(T451="Previously vaccinated at another location",W451=""),"Enter date 2nd dose administered",IF(R451="NO","NO",IF(AND(T451="Refused",U451=""),"Enter reason for refusal",IF(W451&lt;&gt;"","YES",IF(T451="Refused","NO",IF(AND(R451="YES",T451=""),"NO",IF(T451="Unknown","Unknown",IF(AND(T451="",R451="Unknown"),"Unknown",""))))))))))</f>
        <v/>
      </c>
      <c r="Y451" s="16" t="str">
        <f t="shared" ref="Y451:Y514" si="101">IF(W451="","",IF(M451="Pfizer-BioNTech",W451+21,IF(M451="Moderna",W451+28,IF(M451="Janssen/Johnson &amp; Johnson","N/A",""))))</f>
        <v/>
      </c>
      <c r="AD451" s="65" t="str">
        <f t="shared" ref="AD451:AD514" si="102">IF($M451="Janssen/Johnson &amp; Johnson","N/A",IF(AND(Z451="Accepted",AC451=""),"Enter date 2nd dose administered",IF(AND(Z451="Previously vaccinated at another location",AC451=""),"Enter date 2nd dose administered",IF(Y451="NO","NO",IF(AND(Z451="Refused",AA451=""),"Enter reason for refusal",IF(AC451&lt;&gt;"","YES",IF(Z451="Refused","NO",IF(AND(Y451="YES",Z451=""),"NO",IF(Z451="Unknown","Unknown",IF(AND(Z451="",Y451="Unknown"),"Unknown",""))))))))))</f>
        <v/>
      </c>
      <c r="AE451" s="80" t="str">
        <f t="shared" ref="AE451:AE514" si="103">IF(AND(M451="Pfizer-BioNTech",W451&lt;&gt;""),W451+150,IF(AND(M451="Moderna",W451&lt;&gt;""),W451+150,IF(AND(M451="Janssen/Johnson &amp; Johnson",Q451&lt;&gt;""),Q451+60,"")))</f>
        <v/>
      </c>
      <c r="AN451" s="14"/>
      <c r="AO451" s="14"/>
      <c r="AS451" s="14"/>
      <c r="AT451" s="14"/>
      <c r="AX451" s="14"/>
      <c r="AY451" s="114"/>
      <c r="AZ451" s="101" t="str">
        <f t="shared" ref="AZ451:AZ514" si="104">IF(OR(X451="YES",X451="Enter date 2nd dose administered"),"YES",IF(AND(M451="Janssen/Johnson &amp; Johnson",R451="YES"),"YES",IF(OR(O451="Medical Contraindication",U451="Medical Contraindication"),"Medical Contraindication",IF(AND(R451="YES",T451=""),"NEEDS 2ND DOSE",IF(AND(R451="Enter date 1st dose administered",T451=""),"NEEDS 2ND DOSE",IF(AND(R451="YES",U451="Offered and Declined"),"Refused 2nd Dose",IF(O451="Religious Exemption","Religious Exemption",IF(OR(R451="NO",R451="Enter reason for refusal"),"NO",IF(OR(R451="Unknown",X451="Unknown"),"Unknown","")))))))))</f>
        <v/>
      </c>
      <c r="BA451" s="59" t="str">
        <f t="shared" ref="BA451:BA514" si="105">IF(AZ451="","",IF(OR(AG451="Accepted",AG451="Previously vaccinated at another location"),"YES",IF(AH451="Medical Contraindication","Medical Contraindication",IF(AG451="Unknown","Unknown",IF(AG451="Refused","NO","NO")))))</f>
        <v/>
      </c>
      <c r="BB451" s="59" t="str">
        <f t="shared" ref="BB451:BB514" si="106">IF(AZ451="","",IF(OR(AL451="Accepted",AL451="Previously vaccinated at another location"),"YES",IF(AM451="Medical Contraindication","Medical Contraindication",IF(AL451="Unknown","Unknown",IF(AL451="Refused","NO","NO")))))</f>
        <v/>
      </c>
      <c r="BC451" s="59" t="str">
        <f t="shared" si="96"/>
        <v/>
      </c>
      <c r="BD451" s="59" t="str">
        <f t="shared" si="97"/>
        <v/>
      </c>
      <c r="BE451" s="34" t="str">
        <f>IF(AZ451="","",IF(AND($H451="",$I451=""),"Y",IF(AND($H451&lt;=#REF!,$I451&gt;=#REF!),"Y",IF(AND($H451&lt;=#REF!,$I451=""),"Y",IF(AND($H451="",$I451&gt;=#REF!),"Y","N")))))</f>
        <v/>
      </c>
      <c r="BF451" s="80" t="str">
        <f t="shared" ref="BF451:BF514" si="107">IF($AZ451="YES",IF($M451="Janssen/Johnson &amp; Johnson",Q451,W451),"")</f>
        <v/>
      </c>
    </row>
    <row r="452" spans="10:58">
      <c r="J452" s="34" t="str">
        <f t="shared" ref="J452:J515" ca="1" si="108">IF(AND(ISBLANK(I452)=FALSE,I452&lt;=TODAY()),"NO",IF(H452&gt;TODAY(),"NO",IF(AND(ISBLANK(I452)=FALSE,I452&gt;TODAY()),"YES",IF(AND(ISBLANK(A452)=FALSE,ISBLANK(I452)=TRUE),"YES",""))))</f>
        <v/>
      </c>
      <c r="L452" s="80" t="str">
        <f t="shared" ref="L452:L515" si="109">IF(I452&gt;0,I452+30,"")</f>
        <v/>
      </c>
      <c r="R452" s="65" t="str">
        <f t="shared" si="98"/>
        <v/>
      </c>
      <c r="S452" s="16" t="str">
        <f t="shared" si="99"/>
        <v/>
      </c>
      <c r="X452" s="65" t="str">
        <f t="shared" si="100"/>
        <v/>
      </c>
      <c r="Y452" s="16" t="str">
        <f t="shared" si="101"/>
        <v/>
      </c>
      <c r="AD452" s="65" t="str">
        <f t="shared" si="102"/>
        <v/>
      </c>
      <c r="AE452" s="80" t="str">
        <f t="shared" si="103"/>
        <v/>
      </c>
      <c r="AN452" s="14"/>
      <c r="AO452" s="14"/>
      <c r="AS452" s="14"/>
      <c r="AT452" s="14"/>
      <c r="AX452" s="14"/>
      <c r="AY452" s="114"/>
      <c r="AZ452" s="101" t="str">
        <f t="shared" si="104"/>
        <v/>
      </c>
      <c r="BA452" s="59" t="str">
        <f t="shared" si="105"/>
        <v/>
      </c>
      <c r="BB452" s="59" t="str">
        <f t="shared" si="106"/>
        <v/>
      </c>
      <c r="BC452" s="59" t="str">
        <f t="shared" ref="BC452:BC515" si="110">IF(AY452="","",IF(OR(AK452="Accepted",AK452="Previously vaccinated at another location"),"YES",IF(AL452="Medical Contraindication","Medical Contraindication",IF(AK452="Unknown","Unknown",IF(AK452="Refused","NO","NO")))))</f>
        <v/>
      </c>
      <c r="BD452" s="59" t="str">
        <f t="shared" ref="BD452:BD515" si="111">IF(AV452="","",IF(OR(AV452="Accepted",AV452="Previously vaccinated at another location"),"YES",IF(AW452="Medical Contraindication","Medical Contraindication",IF(AW452="Unknown","Unknown",IF(AW452="Refused","NO","NO")))))</f>
        <v/>
      </c>
      <c r="BE452" s="34" t="str">
        <f>IF(AZ452="","",IF(AND($H452="",$I452=""),"Y",IF(AND($H452&lt;=#REF!,$I452&gt;=#REF!),"Y",IF(AND($H452&lt;=#REF!,$I452=""),"Y",IF(AND($H452="",$I452&gt;=#REF!),"Y","N")))))</f>
        <v/>
      </c>
      <c r="BF452" s="80" t="str">
        <f t="shared" si="107"/>
        <v/>
      </c>
    </row>
    <row r="453" spans="10:58">
      <c r="J453" s="34" t="str">
        <f t="shared" ca="1" si="108"/>
        <v/>
      </c>
      <c r="L453" s="80" t="str">
        <f t="shared" si="109"/>
        <v/>
      </c>
      <c r="R453" s="65" t="str">
        <f t="shared" si="98"/>
        <v/>
      </c>
      <c r="S453" s="16" t="str">
        <f t="shared" si="99"/>
        <v/>
      </c>
      <c r="X453" s="65" t="str">
        <f t="shared" si="100"/>
        <v/>
      </c>
      <c r="Y453" s="16" t="str">
        <f t="shared" si="101"/>
        <v/>
      </c>
      <c r="AD453" s="65" t="str">
        <f t="shared" si="102"/>
        <v/>
      </c>
      <c r="AE453" s="80" t="str">
        <f t="shared" si="103"/>
        <v/>
      </c>
      <c r="AN453" s="14"/>
      <c r="AO453" s="14"/>
      <c r="AS453" s="14"/>
      <c r="AT453" s="14"/>
      <c r="AX453" s="14"/>
      <c r="AY453" s="114"/>
      <c r="AZ453" s="101" t="str">
        <f t="shared" si="104"/>
        <v/>
      </c>
      <c r="BA453" s="59" t="str">
        <f t="shared" si="105"/>
        <v/>
      </c>
      <c r="BB453" s="59" t="str">
        <f t="shared" si="106"/>
        <v/>
      </c>
      <c r="BC453" s="59" t="str">
        <f t="shared" si="110"/>
        <v/>
      </c>
      <c r="BD453" s="59" t="str">
        <f t="shared" si="111"/>
        <v/>
      </c>
      <c r="BE453" s="34" t="str">
        <f>IF(AZ453="","",IF(AND($H453="",$I453=""),"Y",IF(AND($H453&lt;=#REF!,$I453&gt;=#REF!),"Y",IF(AND($H453&lt;=#REF!,$I453=""),"Y",IF(AND($H453="",$I453&gt;=#REF!),"Y","N")))))</f>
        <v/>
      </c>
      <c r="BF453" s="80" t="str">
        <f t="shared" si="107"/>
        <v/>
      </c>
    </row>
    <row r="454" spans="10:58">
      <c r="J454" s="34" t="str">
        <f t="shared" ca="1" si="108"/>
        <v/>
      </c>
      <c r="L454" s="80" t="str">
        <f t="shared" si="109"/>
        <v/>
      </c>
      <c r="R454" s="65" t="str">
        <f t="shared" si="98"/>
        <v/>
      </c>
      <c r="S454" s="16" t="str">
        <f t="shared" si="99"/>
        <v/>
      </c>
      <c r="X454" s="65" t="str">
        <f t="shared" si="100"/>
        <v/>
      </c>
      <c r="Y454" s="16" t="str">
        <f t="shared" si="101"/>
        <v/>
      </c>
      <c r="AD454" s="65" t="str">
        <f t="shared" si="102"/>
        <v/>
      </c>
      <c r="AE454" s="80" t="str">
        <f t="shared" si="103"/>
        <v/>
      </c>
      <c r="AN454" s="14"/>
      <c r="AO454" s="14"/>
      <c r="AS454" s="14"/>
      <c r="AT454" s="14"/>
      <c r="AX454" s="14"/>
      <c r="AY454" s="114"/>
      <c r="AZ454" s="101" t="str">
        <f t="shared" si="104"/>
        <v/>
      </c>
      <c r="BA454" s="59" t="str">
        <f t="shared" si="105"/>
        <v/>
      </c>
      <c r="BB454" s="59" t="str">
        <f t="shared" si="106"/>
        <v/>
      </c>
      <c r="BC454" s="59" t="str">
        <f t="shared" si="110"/>
        <v/>
      </c>
      <c r="BD454" s="59" t="str">
        <f t="shared" si="111"/>
        <v/>
      </c>
      <c r="BE454" s="34" t="str">
        <f>IF(AZ454="","",IF(AND($H454="",$I454=""),"Y",IF(AND($H454&lt;=#REF!,$I454&gt;=#REF!),"Y",IF(AND($H454&lt;=#REF!,$I454=""),"Y",IF(AND($H454="",$I454&gt;=#REF!),"Y","N")))))</f>
        <v/>
      </c>
      <c r="BF454" s="80" t="str">
        <f t="shared" si="107"/>
        <v/>
      </c>
    </row>
    <row r="455" spans="10:58">
      <c r="J455" s="34" t="str">
        <f t="shared" ca="1" si="108"/>
        <v/>
      </c>
      <c r="L455" s="80" t="str">
        <f t="shared" si="109"/>
        <v/>
      </c>
      <c r="R455" s="65" t="str">
        <f t="shared" si="98"/>
        <v/>
      </c>
      <c r="S455" s="16" t="str">
        <f t="shared" si="99"/>
        <v/>
      </c>
      <c r="X455" s="65" t="str">
        <f t="shared" si="100"/>
        <v/>
      </c>
      <c r="Y455" s="16" t="str">
        <f t="shared" si="101"/>
        <v/>
      </c>
      <c r="AD455" s="65" t="str">
        <f t="shared" si="102"/>
        <v/>
      </c>
      <c r="AE455" s="80" t="str">
        <f t="shared" si="103"/>
        <v/>
      </c>
      <c r="AN455" s="14"/>
      <c r="AO455" s="14"/>
      <c r="AS455" s="14"/>
      <c r="AT455" s="14"/>
      <c r="AX455" s="14"/>
      <c r="AY455" s="114"/>
      <c r="AZ455" s="101" t="str">
        <f t="shared" si="104"/>
        <v/>
      </c>
      <c r="BA455" s="59" t="str">
        <f t="shared" si="105"/>
        <v/>
      </c>
      <c r="BB455" s="59" t="str">
        <f t="shared" si="106"/>
        <v/>
      </c>
      <c r="BC455" s="59" t="str">
        <f t="shared" si="110"/>
        <v/>
      </c>
      <c r="BD455" s="59" t="str">
        <f t="shared" si="111"/>
        <v/>
      </c>
      <c r="BE455" s="34" t="str">
        <f>IF(AZ455="","",IF(AND($H455="",$I455=""),"Y",IF(AND($H455&lt;=#REF!,$I455&gt;=#REF!),"Y",IF(AND($H455&lt;=#REF!,$I455=""),"Y",IF(AND($H455="",$I455&gt;=#REF!),"Y","N")))))</f>
        <v/>
      </c>
      <c r="BF455" s="80" t="str">
        <f t="shared" si="107"/>
        <v/>
      </c>
    </row>
    <row r="456" spans="10:58">
      <c r="J456" s="34" t="str">
        <f t="shared" ca="1" si="108"/>
        <v/>
      </c>
      <c r="L456" s="80" t="str">
        <f t="shared" si="109"/>
        <v/>
      </c>
      <c r="R456" s="65" t="str">
        <f t="shared" si="98"/>
        <v/>
      </c>
      <c r="S456" s="16" t="str">
        <f t="shared" si="99"/>
        <v/>
      </c>
      <c r="X456" s="65" t="str">
        <f t="shared" si="100"/>
        <v/>
      </c>
      <c r="Y456" s="16" t="str">
        <f t="shared" si="101"/>
        <v/>
      </c>
      <c r="AD456" s="65" t="str">
        <f t="shared" si="102"/>
        <v/>
      </c>
      <c r="AE456" s="80" t="str">
        <f t="shared" si="103"/>
        <v/>
      </c>
      <c r="AN456" s="14"/>
      <c r="AO456" s="14"/>
      <c r="AS456" s="14"/>
      <c r="AT456" s="14"/>
      <c r="AX456" s="14"/>
      <c r="AY456" s="114"/>
      <c r="AZ456" s="101" t="str">
        <f t="shared" si="104"/>
        <v/>
      </c>
      <c r="BA456" s="59" t="str">
        <f t="shared" si="105"/>
        <v/>
      </c>
      <c r="BB456" s="59" t="str">
        <f t="shared" si="106"/>
        <v/>
      </c>
      <c r="BC456" s="59" t="str">
        <f t="shared" si="110"/>
        <v/>
      </c>
      <c r="BD456" s="59" t="str">
        <f t="shared" si="111"/>
        <v/>
      </c>
      <c r="BE456" s="34" t="str">
        <f>IF(AZ456="","",IF(AND($H456="",$I456=""),"Y",IF(AND($H456&lt;=#REF!,$I456&gt;=#REF!),"Y",IF(AND($H456&lt;=#REF!,$I456=""),"Y",IF(AND($H456="",$I456&gt;=#REF!),"Y","N")))))</f>
        <v/>
      </c>
      <c r="BF456" s="80" t="str">
        <f t="shared" si="107"/>
        <v/>
      </c>
    </row>
    <row r="457" spans="10:58">
      <c r="J457" s="34" t="str">
        <f t="shared" ca="1" si="108"/>
        <v/>
      </c>
      <c r="L457" s="80" t="str">
        <f t="shared" si="109"/>
        <v/>
      </c>
      <c r="R457" s="65" t="str">
        <f t="shared" si="98"/>
        <v/>
      </c>
      <c r="S457" s="16" t="str">
        <f t="shared" si="99"/>
        <v/>
      </c>
      <c r="X457" s="65" t="str">
        <f t="shared" si="100"/>
        <v/>
      </c>
      <c r="Y457" s="16" t="str">
        <f t="shared" si="101"/>
        <v/>
      </c>
      <c r="AD457" s="65" t="str">
        <f t="shared" si="102"/>
        <v/>
      </c>
      <c r="AE457" s="80" t="str">
        <f t="shared" si="103"/>
        <v/>
      </c>
      <c r="AN457" s="14"/>
      <c r="AO457" s="14"/>
      <c r="AS457" s="14"/>
      <c r="AT457" s="14"/>
      <c r="AX457" s="14"/>
      <c r="AY457" s="114"/>
      <c r="AZ457" s="101" t="str">
        <f t="shared" si="104"/>
        <v/>
      </c>
      <c r="BA457" s="59" t="str">
        <f t="shared" si="105"/>
        <v/>
      </c>
      <c r="BB457" s="59" t="str">
        <f t="shared" si="106"/>
        <v/>
      </c>
      <c r="BC457" s="59" t="str">
        <f t="shared" si="110"/>
        <v/>
      </c>
      <c r="BD457" s="59" t="str">
        <f t="shared" si="111"/>
        <v/>
      </c>
      <c r="BE457" s="34" t="str">
        <f>IF(AZ457="","",IF(AND($H457="",$I457=""),"Y",IF(AND($H457&lt;=#REF!,$I457&gt;=#REF!),"Y",IF(AND($H457&lt;=#REF!,$I457=""),"Y",IF(AND($H457="",$I457&gt;=#REF!),"Y","N")))))</f>
        <v/>
      </c>
      <c r="BF457" s="80" t="str">
        <f t="shared" si="107"/>
        <v/>
      </c>
    </row>
    <row r="458" spans="10:58">
      <c r="J458" s="34" t="str">
        <f t="shared" ca="1" si="108"/>
        <v/>
      </c>
      <c r="L458" s="80" t="str">
        <f t="shared" si="109"/>
        <v/>
      </c>
      <c r="R458" s="65" t="str">
        <f t="shared" si="98"/>
        <v/>
      </c>
      <c r="S458" s="16" t="str">
        <f t="shared" si="99"/>
        <v/>
      </c>
      <c r="X458" s="65" t="str">
        <f t="shared" si="100"/>
        <v/>
      </c>
      <c r="Y458" s="16" t="str">
        <f t="shared" si="101"/>
        <v/>
      </c>
      <c r="AD458" s="65" t="str">
        <f t="shared" si="102"/>
        <v/>
      </c>
      <c r="AE458" s="80" t="str">
        <f t="shared" si="103"/>
        <v/>
      </c>
      <c r="AN458" s="14"/>
      <c r="AO458" s="14"/>
      <c r="AS458" s="14"/>
      <c r="AT458" s="14"/>
      <c r="AX458" s="14"/>
      <c r="AY458" s="114"/>
      <c r="AZ458" s="101" t="str">
        <f t="shared" si="104"/>
        <v/>
      </c>
      <c r="BA458" s="59" t="str">
        <f t="shared" si="105"/>
        <v/>
      </c>
      <c r="BB458" s="59" t="str">
        <f t="shared" si="106"/>
        <v/>
      </c>
      <c r="BC458" s="59" t="str">
        <f t="shared" si="110"/>
        <v/>
      </c>
      <c r="BD458" s="59" t="str">
        <f t="shared" si="111"/>
        <v/>
      </c>
      <c r="BE458" s="34" t="str">
        <f>IF(AZ458="","",IF(AND($H458="",$I458=""),"Y",IF(AND($H458&lt;=#REF!,$I458&gt;=#REF!),"Y",IF(AND($H458&lt;=#REF!,$I458=""),"Y",IF(AND($H458="",$I458&gt;=#REF!),"Y","N")))))</f>
        <v/>
      </c>
      <c r="BF458" s="80" t="str">
        <f t="shared" si="107"/>
        <v/>
      </c>
    </row>
    <row r="459" spans="10:58">
      <c r="J459" s="34" t="str">
        <f t="shared" ca="1" si="108"/>
        <v/>
      </c>
      <c r="L459" s="80" t="str">
        <f t="shared" si="109"/>
        <v/>
      </c>
      <c r="R459" s="65" t="str">
        <f t="shared" si="98"/>
        <v/>
      </c>
      <c r="S459" s="16" t="str">
        <f t="shared" si="99"/>
        <v/>
      </c>
      <c r="X459" s="65" t="str">
        <f t="shared" si="100"/>
        <v/>
      </c>
      <c r="Y459" s="16" t="str">
        <f t="shared" si="101"/>
        <v/>
      </c>
      <c r="AD459" s="65" t="str">
        <f t="shared" si="102"/>
        <v/>
      </c>
      <c r="AE459" s="80" t="str">
        <f t="shared" si="103"/>
        <v/>
      </c>
      <c r="AN459" s="14"/>
      <c r="AO459" s="14"/>
      <c r="AS459" s="14"/>
      <c r="AT459" s="14"/>
      <c r="AX459" s="14"/>
      <c r="AY459" s="114"/>
      <c r="AZ459" s="101" t="str">
        <f t="shared" si="104"/>
        <v/>
      </c>
      <c r="BA459" s="59" t="str">
        <f t="shared" si="105"/>
        <v/>
      </c>
      <c r="BB459" s="59" t="str">
        <f t="shared" si="106"/>
        <v/>
      </c>
      <c r="BC459" s="59" t="str">
        <f t="shared" si="110"/>
        <v/>
      </c>
      <c r="BD459" s="59" t="str">
        <f t="shared" si="111"/>
        <v/>
      </c>
      <c r="BE459" s="34" t="str">
        <f>IF(AZ459="","",IF(AND($H459="",$I459=""),"Y",IF(AND($H459&lt;=#REF!,$I459&gt;=#REF!),"Y",IF(AND($H459&lt;=#REF!,$I459=""),"Y",IF(AND($H459="",$I459&gt;=#REF!),"Y","N")))))</f>
        <v/>
      </c>
      <c r="BF459" s="80" t="str">
        <f t="shared" si="107"/>
        <v/>
      </c>
    </row>
    <row r="460" spans="10:58">
      <c r="J460" s="34" t="str">
        <f t="shared" ca="1" si="108"/>
        <v/>
      </c>
      <c r="L460" s="80" t="str">
        <f t="shared" si="109"/>
        <v/>
      </c>
      <c r="R460" s="65" t="str">
        <f t="shared" si="98"/>
        <v/>
      </c>
      <c r="S460" s="16" t="str">
        <f t="shared" si="99"/>
        <v/>
      </c>
      <c r="X460" s="65" t="str">
        <f t="shared" si="100"/>
        <v/>
      </c>
      <c r="Y460" s="16" t="str">
        <f t="shared" si="101"/>
        <v/>
      </c>
      <c r="AD460" s="65" t="str">
        <f t="shared" si="102"/>
        <v/>
      </c>
      <c r="AE460" s="80" t="str">
        <f t="shared" si="103"/>
        <v/>
      </c>
      <c r="AN460" s="14"/>
      <c r="AO460" s="14"/>
      <c r="AS460" s="14"/>
      <c r="AT460" s="14"/>
      <c r="AX460" s="14"/>
      <c r="AY460" s="114"/>
      <c r="AZ460" s="101" t="str">
        <f t="shared" si="104"/>
        <v/>
      </c>
      <c r="BA460" s="59" t="str">
        <f t="shared" si="105"/>
        <v/>
      </c>
      <c r="BB460" s="59" t="str">
        <f t="shared" si="106"/>
        <v/>
      </c>
      <c r="BC460" s="59" t="str">
        <f t="shared" si="110"/>
        <v/>
      </c>
      <c r="BD460" s="59" t="str">
        <f t="shared" si="111"/>
        <v/>
      </c>
      <c r="BE460" s="34" t="str">
        <f>IF(AZ460="","",IF(AND($H460="",$I460=""),"Y",IF(AND($H460&lt;=#REF!,$I460&gt;=#REF!),"Y",IF(AND($H460&lt;=#REF!,$I460=""),"Y",IF(AND($H460="",$I460&gt;=#REF!),"Y","N")))))</f>
        <v/>
      </c>
      <c r="BF460" s="80" t="str">
        <f t="shared" si="107"/>
        <v/>
      </c>
    </row>
    <row r="461" spans="10:58">
      <c r="J461" s="34" t="str">
        <f t="shared" ca="1" si="108"/>
        <v/>
      </c>
      <c r="L461" s="80" t="str">
        <f t="shared" si="109"/>
        <v/>
      </c>
      <c r="R461" s="65" t="str">
        <f t="shared" si="98"/>
        <v/>
      </c>
      <c r="S461" s="16" t="str">
        <f t="shared" si="99"/>
        <v/>
      </c>
      <c r="X461" s="65" t="str">
        <f t="shared" si="100"/>
        <v/>
      </c>
      <c r="Y461" s="16" t="str">
        <f t="shared" si="101"/>
        <v/>
      </c>
      <c r="AD461" s="65" t="str">
        <f t="shared" si="102"/>
        <v/>
      </c>
      <c r="AE461" s="80" t="str">
        <f t="shared" si="103"/>
        <v/>
      </c>
      <c r="AN461" s="14"/>
      <c r="AO461" s="14"/>
      <c r="AS461" s="14"/>
      <c r="AT461" s="14"/>
      <c r="AX461" s="14"/>
      <c r="AY461" s="114"/>
      <c r="AZ461" s="101" t="str">
        <f t="shared" si="104"/>
        <v/>
      </c>
      <c r="BA461" s="59" t="str">
        <f t="shared" si="105"/>
        <v/>
      </c>
      <c r="BB461" s="59" t="str">
        <f t="shared" si="106"/>
        <v/>
      </c>
      <c r="BC461" s="59" t="str">
        <f t="shared" si="110"/>
        <v/>
      </c>
      <c r="BD461" s="59" t="str">
        <f t="shared" si="111"/>
        <v/>
      </c>
      <c r="BE461" s="34" t="str">
        <f>IF(AZ461="","",IF(AND($H461="",$I461=""),"Y",IF(AND($H461&lt;=#REF!,$I461&gt;=#REF!),"Y",IF(AND($H461&lt;=#REF!,$I461=""),"Y",IF(AND($H461="",$I461&gt;=#REF!),"Y","N")))))</f>
        <v/>
      </c>
      <c r="BF461" s="80" t="str">
        <f t="shared" si="107"/>
        <v/>
      </c>
    </row>
    <row r="462" spans="10:58">
      <c r="J462" s="34" t="str">
        <f t="shared" ca="1" si="108"/>
        <v/>
      </c>
      <c r="L462" s="80" t="str">
        <f t="shared" si="109"/>
        <v/>
      </c>
      <c r="R462" s="65" t="str">
        <f t="shared" si="98"/>
        <v/>
      </c>
      <c r="S462" s="16" t="str">
        <f t="shared" si="99"/>
        <v/>
      </c>
      <c r="X462" s="65" t="str">
        <f t="shared" si="100"/>
        <v/>
      </c>
      <c r="Y462" s="16" t="str">
        <f t="shared" si="101"/>
        <v/>
      </c>
      <c r="AD462" s="65" t="str">
        <f t="shared" si="102"/>
        <v/>
      </c>
      <c r="AE462" s="80" t="str">
        <f t="shared" si="103"/>
        <v/>
      </c>
      <c r="AN462" s="14"/>
      <c r="AO462" s="14"/>
      <c r="AS462" s="14"/>
      <c r="AT462" s="14"/>
      <c r="AX462" s="14"/>
      <c r="AY462" s="114"/>
      <c r="AZ462" s="101" t="str">
        <f t="shared" si="104"/>
        <v/>
      </c>
      <c r="BA462" s="59" t="str">
        <f t="shared" si="105"/>
        <v/>
      </c>
      <c r="BB462" s="59" t="str">
        <f t="shared" si="106"/>
        <v/>
      </c>
      <c r="BC462" s="59" t="str">
        <f t="shared" si="110"/>
        <v/>
      </c>
      <c r="BD462" s="59" t="str">
        <f t="shared" si="111"/>
        <v/>
      </c>
      <c r="BE462" s="34" t="str">
        <f>IF(AZ462="","",IF(AND($H462="",$I462=""),"Y",IF(AND($H462&lt;=#REF!,$I462&gt;=#REF!),"Y",IF(AND($H462&lt;=#REF!,$I462=""),"Y",IF(AND($H462="",$I462&gt;=#REF!),"Y","N")))))</f>
        <v/>
      </c>
      <c r="BF462" s="80" t="str">
        <f t="shared" si="107"/>
        <v/>
      </c>
    </row>
    <row r="463" spans="10:58">
      <c r="J463" s="34" t="str">
        <f t="shared" ca="1" si="108"/>
        <v/>
      </c>
      <c r="L463" s="80" t="str">
        <f t="shared" si="109"/>
        <v/>
      </c>
      <c r="R463" s="65" t="str">
        <f t="shared" si="98"/>
        <v/>
      </c>
      <c r="S463" s="16" t="str">
        <f t="shared" si="99"/>
        <v/>
      </c>
      <c r="X463" s="65" t="str">
        <f t="shared" si="100"/>
        <v/>
      </c>
      <c r="Y463" s="16" t="str">
        <f t="shared" si="101"/>
        <v/>
      </c>
      <c r="AD463" s="65" t="str">
        <f t="shared" si="102"/>
        <v/>
      </c>
      <c r="AE463" s="80" t="str">
        <f t="shared" si="103"/>
        <v/>
      </c>
      <c r="AN463" s="14"/>
      <c r="AO463" s="14"/>
      <c r="AS463" s="14"/>
      <c r="AT463" s="14"/>
      <c r="AX463" s="14"/>
      <c r="AY463" s="114"/>
      <c r="AZ463" s="101" t="str">
        <f t="shared" si="104"/>
        <v/>
      </c>
      <c r="BA463" s="59" t="str">
        <f t="shared" si="105"/>
        <v/>
      </c>
      <c r="BB463" s="59" t="str">
        <f t="shared" si="106"/>
        <v/>
      </c>
      <c r="BC463" s="59" t="str">
        <f t="shared" si="110"/>
        <v/>
      </c>
      <c r="BD463" s="59" t="str">
        <f t="shared" si="111"/>
        <v/>
      </c>
      <c r="BE463" s="34" t="str">
        <f>IF(AZ463="","",IF(AND($H463="",$I463=""),"Y",IF(AND($H463&lt;=#REF!,$I463&gt;=#REF!),"Y",IF(AND($H463&lt;=#REF!,$I463=""),"Y",IF(AND($H463="",$I463&gt;=#REF!),"Y","N")))))</f>
        <v/>
      </c>
      <c r="BF463" s="80" t="str">
        <f t="shared" si="107"/>
        <v/>
      </c>
    </row>
    <row r="464" spans="10:58">
      <c r="J464" s="34" t="str">
        <f t="shared" ca="1" si="108"/>
        <v/>
      </c>
      <c r="L464" s="80" t="str">
        <f t="shared" si="109"/>
        <v/>
      </c>
      <c r="R464" s="65" t="str">
        <f t="shared" si="98"/>
        <v/>
      </c>
      <c r="S464" s="16" t="str">
        <f t="shared" si="99"/>
        <v/>
      </c>
      <c r="X464" s="65" t="str">
        <f t="shared" si="100"/>
        <v/>
      </c>
      <c r="Y464" s="16" t="str">
        <f t="shared" si="101"/>
        <v/>
      </c>
      <c r="AD464" s="65" t="str">
        <f t="shared" si="102"/>
        <v/>
      </c>
      <c r="AE464" s="80" t="str">
        <f t="shared" si="103"/>
        <v/>
      </c>
      <c r="AN464" s="14"/>
      <c r="AO464" s="14"/>
      <c r="AS464" s="14"/>
      <c r="AT464" s="14"/>
      <c r="AX464" s="14"/>
      <c r="AY464" s="114"/>
      <c r="AZ464" s="101" t="str">
        <f t="shared" si="104"/>
        <v/>
      </c>
      <c r="BA464" s="59" t="str">
        <f t="shared" si="105"/>
        <v/>
      </c>
      <c r="BB464" s="59" t="str">
        <f t="shared" si="106"/>
        <v/>
      </c>
      <c r="BC464" s="59" t="str">
        <f t="shared" si="110"/>
        <v/>
      </c>
      <c r="BD464" s="59" t="str">
        <f t="shared" si="111"/>
        <v/>
      </c>
      <c r="BE464" s="34" t="str">
        <f>IF(AZ464="","",IF(AND($H464="",$I464=""),"Y",IF(AND($H464&lt;=#REF!,$I464&gt;=#REF!),"Y",IF(AND($H464&lt;=#REF!,$I464=""),"Y",IF(AND($H464="",$I464&gt;=#REF!),"Y","N")))))</f>
        <v/>
      </c>
      <c r="BF464" s="80" t="str">
        <f t="shared" si="107"/>
        <v/>
      </c>
    </row>
    <row r="465" spans="10:58">
      <c r="J465" s="34" t="str">
        <f t="shared" ca="1" si="108"/>
        <v/>
      </c>
      <c r="L465" s="80" t="str">
        <f t="shared" si="109"/>
        <v/>
      </c>
      <c r="R465" s="65" t="str">
        <f t="shared" si="98"/>
        <v/>
      </c>
      <c r="S465" s="16" t="str">
        <f t="shared" si="99"/>
        <v/>
      </c>
      <c r="X465" s="65" t="str">
        <f t="shared" si="100"/>
        <v/>
      </c>
      <c r="Y465" s="16" t="str">
        <f t="shared" si="101"/>
        <v/>
      </c>
      <c r="AD465" s="65" t="str">
        <f t="shared" si="102"/>
        <v/>
      </c>
      <c r="AE465" s="80" t="str">
        <f t="shared" si="103"/>
        <v/>
      </c>
      <c r="AN465" s="14"/>
      <c r="AO465" s="14"/>
      <c r="AS465" s="14"/>
      <c r="AT465" s="14"/>
      <c r="AX465" s="14"/>
      <c r="AY465" s="114"/>
      <c r="AZ465" s="101" t="str">
        <f t="shared" si="104"/>
        <v/>
      </c>
      <c r="BA465" s="59" t="str">
        <f t="shared" si="105"/>
        <v/>
      </c>
      <c r="BB465" s="59" t="str">
        <f t="shared" si="106"/>
        <v/>
      </c>
      <c r="BC465" s="59" t="str">
        <f t="shared" si="110"/>
        <v/>
      </c>
      <c r="BD465" s="59" t="str">
        <f t="shared" si="111"/>
        <v/>
      </c>
      <c r="BE465" s="34" t="str">
        <f>IF(AZ465="","",IF(AND($H465="",$I465=""),"Y",IF(AND($H465&lt;=#REF!,$I465&gt;=#REF!),"Y",IF(AND($H465&lt;=#REF!,$I465=""),"Y",IF(AND($H465="",$I465&gt;=#REF!),"Y","N")))))</f>
        <v/>
      </c>
      <c r="BF465" s="80" t="str">
        <f t="shared" si="107"/>
        <v/>
      </c>
    </row>
    <row r="466" spans="10:58">
      <c r="J466" s="34" t="str">
        <f t="shared" ca="1" si="108"/>
        <v/>
      </c>
      <c r="L466" s="80" t="str">
        <f t="shared" si="109"/>
        <v/>
      </c>
      <c r="R466" s="65" t="str">
        <f t="shared" si="98"/>
        <v/>
      </c>
      <c r="S466" s="16" t="str">
        <f t="shared" si="99"/>
        <v/>
      </c>
      <c r="X466" s="65" t="str">
        <f t="shared" si="100"/>
        <v/>
      </c>
      <c r="Y466" s="16" t="str">
        <f t="shared" si="101"/>
        <v/>
      </c>
      <c r="AD466" s="65" t="str">
        <f t="shared" si="102"/>
        <v/>
      </c>
      <c r="AE466" s="80" t="str">
        <f t="shared" si="103"/>
        <v/>
      </c>
      <c r="AN466" s="14"/>
      <c r="AO466" s="14"/>
      <c r="AS466" s="14"/>
      <c r="AT466" s="14"/>
      <c r="AX466" s="14"/>
      <c r="AY466" s="114"/>
      <c r="AZ466" s="101" t="str">
        <f t="shared" si="104"/>
        <v/>
      </c>
      <c r="BA466" s="59" t="str">
        <f t="shared" si="105"/>
        <v/>
      </c>
      <c r="BB466" s="59" t="str">
        <f t="shared" si="106"/>
        <v/>
      </c>
      <c r="BC466" s="59" t="str">
        <f t="shared" si="110"/>
        <v/>
      </c>
      <c r="BD466" s="59" t="str">
        <f t="shared" si="111"/>
        <v/>
      </c>
      <c r="BE466" s="34" t="str">
        <f>IF(AZ466="","",IF(AND($H466="",$I466=""),"Y",IF(AND($H466&lt;=#REF!,$I466&gt;=#REF!),"Y",IF(AND($H466&lt;=#REF!,$I466=""),"Y",IF(AND($H466="",$I466&gt;=#REF!),"Y","N")))))</f>
        <v/>
      </c>
      <c r="BF466" s="80" t="str">
        <f t="shared" si="107"/>
        <v/>
      </c>
    </row>
    <row r="467" spans="10:58">
      <c r="J467" s="34" t="str">
        <f t="shared" ca="1" si="108"/>
        <v/>
      </c>
      <c r="L467" s="80" t="str">
        <f t="shared" si="109"/>
        <v/>
      </c>
      <c r="R467" s="65" t="str">
        <f t="shared" si="98"/>
        <v/>
      </c>
      <c r="S467" s="16" t="str">
        <f t="shared" si="99"/>
        <v/>
      </c>
      <c r="X467" s="65" t="str">
        <f t="shared" si="100"/>
        <v/>
      </c>
      <c r="Y467" s="16" t="str">
        <f t="shared" si="101"/>
        <v/>
      </c>
      <c r="AD467" s="65" t="str">
        <f t="shared" si="102"/>
        <v/>
      </c>
      <c r="AE467" s="80" t="str">
        <f t="shared" si="103"/>
        <v/>
      </c>
      <c r="AN467" s="14"/>
      <c r="AO467" s="14"/>
      <c r="AS467" s="14"/>
      <c r="AT467" s="14"/>
      <c r="AX467" s="14"/>
      <c r="AY467" s="114"/>
      <c r="AZ467" s="101" t="str">
        <f t="shared" si="104"/>
        <v/>
      </c>
      <c r="BA467" s="59" t="str">
        <f t="shared" si="105"/>
        <v/>
      </c>
      <c r="BB467" s="59" t="str">
        <f t="shared" si="106"/>
        <v/>
      </c>
      <c r="BC467" s="59" t="str">
        <f t="shared" si="110"/>
        <v/>
      </c>
      <c r="BD467" s="59" t="str">
        <f t="shared" si="111"/>
        <v/>
      </c>
      <c r="BE467" s="34" t="str">
        <f>IF(AZ467="","",IF(AND($H467="",$I467=""),"Y",IF(AND($H467&lt;=#REF!,$I467&gt;=#REF!),"Y",IF(AND($H467&lt;=#REF!,$I467=""),"Y",IF(AND($H467="",$I467&gt;=#REF!),"Y","N")))))</f>
        <v/>
      </c>
      <c r="BF467" s="80" t="str">
        <f t="shared" si="107"/>
        <v/>
      </c>
    </row>
    <row r="468" spans="10:58">
      <c r="J468" s="34" t="str">
        <f t="shared" ca="1" si="108"/>
        <v/>
      </c>
      <c r="L468" s="80" t="str">
        <f t="shared" si="109"/>
        <v/>
      </c>
      <c r="R468" s="65" t="str">
        <f t="shared" si="98"/>
        <v/>
      </c>
      <c r="S468" s="16" t="str">
        <f t="shared" si="99"/>
        <v/>
      </c>
      <c r="X468" s="65" t="str">
        <f t="shared" si="100"/>
        <v/>
      </c>
      <c r="Y468" s="16" t="str">
        <f t="shared" si="101"/>
        <v/>
      </c>
      <c r="AD468" s="65" t="str">
        <f t="shared" si="102"/>
        <v/>
      </c>
      <c r="AE468" s="80" t="str">
        <f t="shared" si="103"/>
        <v/>
      </c>
      <c r="AN468" s="14"/>
      <c r="AO468" s="14"/>
      <c r="AS468" s="14"/>
      <c r="AT468" s="14"/>
      <c r="AX468" s="14"/>
      <c r="AY468" s="114"/>
      <c r="AZ468" s="101" t="str">
        <f t="shared" si="104"/>
        <v/>
      </c>
      <c r="BA468" s="59" t="str">
        <f t="shared" si="105"/>
        <v/>
      </c>
      <c r="BB468" s="59" t="str">
        <f t="shared" si="106"/>
        <v/>
      </c>
      <c r="BC468" s="59" t="str">
        <f t="shared" si="110"/>
        <v/>
      </c>
      <c r="BD468" s="59" t="str">
        <f t="shared" si="111"/>
        <v/>
      </c>
      <c r="BE468" s="34" t="str">
        <f>IF(AZ468="","",IF(AND($H468="",$I468=""),"Y",IF(AND($H468&lt;=#REF!,$I468&gt;=#REF!),"Y",IF(AND($H468&lt;=#REF!,$I468=""),"Y",IF(AND($H468="",$I468&gt;=#REF!),"Y","N")))))</f>
        <v/>
      </c>
      <c r="BF468" s="80" t="str">
        <f t="shared" si="107"/>
        <v/>
      </c>
    </row>
    <row r="469" spans="10:58">
      <c r="J469" s="34" t="str">
        <f t="shared" ca="1" si="108"/>
        <v/>
      </c>
      <c r="L469" s="80" t="str">
        <f t="shared" si="109"/>
        <v/>
      </c>
      <c r="R469" s="65" t="str">
        <f t="shared" si="98"/>
        <v/>
      </c>
      <c r="S469" s="16" t="str">
        <f t="shared" si="99"/>
        <v/>
      </c>
      <c r="X469" s="65" t="str">
        <f t="shared" si="100"/>
        <v/>
      </c>
      <c r="Y469" s="16" t="str">
        <f t="shared" si="101"/>
        <v/>
      </c>
      <c r="AD469" s="65" t="str">
        <f t="shared" si="102"/>
        <v/>
      </c>
      <c r="AE469" s="80" t="str">
        <f t="shared" si="103"/>
        <v/>
      </c>
      <c r="AN469" s="14"/>
      <c r="AO469" s="14"/>
      <c r="AS469" s="14"/>
      <c r="AT469" s="14"/>
      <c r="AX469" s="14"/>
      <c r="AY469" s="114"/>
      <c r="AZ469" s="101" t="str">
        <f t="shared" si="104"/>
        <v/>
      </c>
      <c r="BA469" s="59" t="str">
        <f t="shared" si="105"/>
        <v/>
      </c>
      <c r="BB469" s="59" t="str">
        <f t="shared" si="106"/>
        <v/>
      </c>
      <c r="BC469" s="59" t="str">
        <f t="shared" si="110"/>
        <v/>
      </c>
      <c r="BD469" s="59" t="str">
        <f t="shared" si="111"/>
        <v/>
      </c>
      <c r="BE469" s="34" t="str">
        <f>IF(AZ469="","",IF(AND($H469="",$I469=""),"Y",IF(AND($H469&lt;=#REF!,$I469&gt;=#REF!),"Y",IF(AND($H469&lt;=#REF!,$I469=""),"Y",IF(AND($H469="",$I469&gt;=#REF!),"Y","N")))))</f>
        <v/>
      </c>
      <c r="BF469" s="80" t="str">
        <f t="shared" si="107"/>
        <v/>
      </c>
    </row>
    <row r="470" spans="10:58">
      <c r="J470" s="34" t="str">
        <f t="shared" ca="1" si="108"/>
        <v/>
      </c>
      <c r="L470" s="80" t="str">
        <f t="shared" si="109"/>
        <v/>
      </c>
      <c r="R470" s="65" t="str">
        <f t="shared" si="98"/>
        <v/>
      </c>
      <c r="S470" s="16" t="str">
        <f t="shared" si="99"/>
        <v/>
      </c>
      <c r="X470" s="65" t="str">
        <f t="shared" si="100"/>
        <v/>
      </c>
      <c r="Y470" s="16" t="str">
        <f t="shared" si="101"/>
        <v/>
      </c>
      <c r="AD470" s="65" t="str">
        <f t="shared" si="102"/>
        <v/>
      </c>
      <c r="AE470" s="80" t="str">
        <f t="shared" si="103"/>
        <v/>
      </c>
      <c r="AN470" s="14"/>
      <c r="AO470" s="14"/>
      <c r="AS470" s="14"/>
      <c r="AT470" s="14"/>
      <c r="AX470" s="14"/>
      <c r="AY470" s="114"/>
      <c r="AZ470" s="101" t="str">
        <f t="shared" si="104"/>
        <v/>
      </c>
      <c r="BA470" s="59" t="str">
        <f t="shared" si="105"/>
        <v/>
      </c>
      <c r="BB470" s="59" t="str">
        <f t="shared" si="106"/>
        <v/>
      </c>
      <c r="BC470" s="59" t="str">
        <f t="shared" si="110"/>
        <v/>
      </c>
      <c r="BD470" s="59" t="str">
        <f t="shared" si="111"/>
        <v/>
      </c>
      <c r="BE470" s="34" t="str">
        <f>IF(AZ470="","",IF(AND($H470="",$I470=""),"Y",IF(AND($H470&lt;=#REF!,$I470&gt;=#REF!),"Y",IF(AND($H470&lt;=#REF!,$I470=""),"Y",IF(AND($H470="",$I470&gt;=#REF!),"Y","N")))))</f>
        <v/>
      </c>
      <c r="BF470" s="80" t="str">
        <f t="shared" si="107"/>
        <v/>
      </c>
    </row>
    <row r="471" spans="10:58">
      <c r="J471" s="34" t="str">
        <f t="shared" ca="1" si="108"/>
        <v/>
      </c>
      <c r="L471" s="80" t="str">
        <f t="shared" si="109"/>
        <v/>
      </c>
      <c r="R471" s="65" t="str">
        <f t="shared" si="98"/>
        <v/>
      </c>
      <c r="S471" s="16" t="str">
        <f t="shared" si="99"/>
        <v/>
      </c>
      <c r="X471" s="65" t="str">
        <f t="shared" si="100"/>
        <v/>
      </c>
      <c r="Y471" s="16" t="str">
        <f t="shared" si="101"/>
        <v/>
      </c>
      <c r="AD471" s="65" t="str">
        <f t="shared" si="102"/>
        <v/>
      </c>
      <c r="AE471" s="80" t="str">
        <f t="shared" si="103"/>
        <v/>
      </c>
      <c r="AN471" s="14"/>
      <c r="AO471" s="14"/>
      <c r="AS471" s="14"/>
      <c r="AT471" s="14"/>
      <c r="AX471" s="14"/>
      <c r="AY471" s="114"/>
      <c r="AZ471" s="101" t="str">
        <f t="shared" si="104"/>
        <v/>
      </c>
      <c r="BA471" s="59" t="str">
        <f t="shared" si="105"/>
        <v/>
      </c>
      <c r="BB471" s="59" t="str">
        <f t="shared" si="106"/>
        <v/>
      </c>
      <c r="BC471" s="59" t="str">
        <f t="shared" si="110"/>
        <v/>
      </c>
      <c r="BD471" s="59" t="str">
        <f t="shared" si="111"/>
        <v/>
      </c>
      <c r="BE471" s="34" t="str">
        <f>IF(AZ471="","",IF(AND($H471="",$I471=""),"Y",IF(AND($H471&lt;=#REF!,$I471&gt;=#REF!),"Y",IF(AND($H471&lt;=#REF!,$I471=""),"Y",IF(AND($H471="",$I471&gt;=#REF!),"Y","N")))))</f>
        <v/>
      </c>
      <c r="BF471" s="80" t="str">
        <f t="shared" si="107"/>
        <v/>
      </c>
    </row>
    <row r="472" spans="10:58">
      <c r="J472" s="34" t="str">
        <f t="shared" ca="1" si="108"/>
        <v/>
      </c>
      <c r="L472" s="80" t="str">
        <f t="shared" si="109"/>
        <v/>
      </c>
      <c r="R472" s="65" t="str">
        <f t="shared" si="98"/>
        <v/>
      </c>
      <c r="S472" s="16" t="str">
        <f t="shared" si="99"/>
        <v/>
      </c>
      <c r="X472" s="65" t="str">
        <f t="shared" si="100"/>
        <v/>
      </c>
      <c r="Y472" s="16" t="str">
        <f t="shared" si="101"/>
        <v/>
      </c>
      <c r="AD472" s="65" t="str">
        <f t="shared" si="102"/>
        <v/>
      </c>
      <c r="AE472" s="80" t="str">
        <f t="shared" si="103"/>
        <v/>
      </c>
      <c r="AN472" s="14"/>
      <c r="AO472" s="14"/>
      <c r="AS472" s="14"/>
      <c r="AT472" s="14"/>
      <c r="AX472" s="14"/>
      <c r="AY472" s="114"/>
      <c r="AZ472" s="101" t="str">
        <f t="shared" si="104"/>
        <v/>
      </c>
      <c r="BA472" s="59" t="str">
        <f t="shared" si="105"/>
        <v/>
      </c>
      <c r="BB472" s="59" t="str">
        <f t="shared" si="106"/>
        <v/>
      </c>
      <c r="BC472" s="59" t="str">
        <f t="shared" si="110"/>
        <v/>
      </c>
      <c r="BD472" s="59" t="str">
        <f t="shared" si="111"/>
        <v/>
      </c>
      <c r="BE472" s="34" t="str">
        <f>IF(AZ472="","",IF(AND($H472="",$I472=""),"Y",IF(AND($H472&lt;=#REF!,$I472&gt;=#REF!),"Y",IF(AND($H472&lt;=#REF!,$I472=""),"Y",IF(AND($H472="",$I472&gt;=#REF!),"Y","N")))))</f>
        <v/>
      </c>
      <c r="BF472" s="80" t="str">
        <f t="shared" si="107"/>
        <v/>
      </c>
    </row>
    <row r="473" spans="10:58">
      <c r="J473" s="34" t="str">
        <f t="shared" ca="1" si="108"/>
        <v/>
      </c>
      <c r="L473" s="80" t="str">
        <f t="shared" si="109"/>
        <v/>
      </c>
      <c r="R473" s="65" t="str">
        <f t="shared" si="98"/>
        <v/>
      </c>
      <c r="S473" s="16" t="str">
        <f t="shared" si="99"/>
        <v/>
      </c>
      <c r="X473" s="65" t="str">
        <f t="shared" si="100"/>
        <v/>
      </c>
      <c r="Y473" s="16" t="str">
        <f t="shared" si="101"/>
        <v/>
      </c>
      <c r="AD473" s="65" t="str">
        <f t="shared" si="102"/>
        <v/>
      </c>
      <c r="AE473" s="80" t="str">
        <f t="shared" si="103"/>
        <v/>
      </c>
      <c r="AN473" s="14"/>
      <c r="AO473" s="14"/>
      <c r="AS473" s="14"/>
      <c r="AT473" s="14"/>
      <c r="AX473" s="14"/>
      <c r="AY473" s="114"/>
      <c r="AZ473" s="101" t="str">
        <f t="shared" si="104"/>
        <v/>
      </c>
      <c r="BA473" s="59" t="str">
        <f t="shared" si="105"/>
        <v/>
      </c>
      <c r="BB473" s="59" t="str">
        <f t="shared" si="106"/>
        <v/>
      </c>
      <c r="BC473" s="59" t="str">
        <f t="shared" si="110"/>
        <v/>
      </c>
      <c r="BD473" s="59" t="str">
        <f t="shared" si="111"/>
        <v/>
      </c>
      <c r="BE473" s="34" t="str">
        <f>IF(AZ473="","",IF(AND($H473="",$I473=""),"Y",IF(AND($H473&lt;=#REF!,$I473&gt;=#REF!),"Y",IF(AND($H473&lt;=#REF!,$I473=""),"Y",IF(AND($H473="",$I473&gt;=#REF!),"Y","N")))))</f>
        <v/>
      </c>
      <c r="BF473" s="80" t="str">
        <f t="shared" si="107"/>
        <v/>
      </c>
    </row>
    <row r="474" spans="10:58">
      <c r="J474" s="34" t="str">
        <f t="shared" ca="1" si="108"/>
        <v/>
      </c>
      <c r="L474" s="80" t="str">
        <f t="shared" si="109"/>
        <v/>
      </c>
      <c r="R474" s="65" t="str">
        <f t="shared" si="98"/>
        <v/>
      </c>
      <c r="S474" s="16" t="str">
        <f t="shared" si="99"/>
        <v/>
      </c>
      <c r="X474" s="65" t="str">
        <f t="shared" si="100"/>
        <v/>
      </c>
      <c r="Y474" s="16" t="str">
        <f t="shared" si="101"/>
        <v/>
      </c>
      <c r="AD474" s="65" t="str">
        <f t="shared" si="102"/>
        <v/>
      </c>
      <c r="AE474" s="80" t="str">
        <f t="shared" si="103"/>
        <v/>
      </c>
      <c r="AN474" s="14"/>
      <c r="AO474" s="14"/>
      <c r="AS474" s="14"/>
      <c r="AT474" s="14"/>
      <c r="AX474" s="14"/>
      <c r="AY474" s="114"/>
      <c r="AZ474" s="101" t="str">
        <f t="shared" si="104"/>
        <v/>
      </c>
      <c r="BA474" s="59" t="str">
        <f t="shared" si="105"/>
        <v/>
      </c>
      <c r="BB474" s="59" t="str">
        <f t="shared" si="106"/>
        <v/>
      </c>
      <c r="BC474" s="59" t="str">
        <f t="shared" si="110"/>
        <v/>
      </c>
      <c r="BD474" s="59" t="str">
        <f t="shared" si="111"/>
        <v/>
      </c>
      <c r="BE474" s="34" t="str">
        <f>IF(AZ474="","",IF(AND($H474="",$I474=""),"Y",IF(AND($H474&lt;=#REF!,$I474&gt;=#REF!),"Y",IF(AND($H474&lt;=#REF!,$I474=""),"Y",IF(AND($H474="",$I474&gt;=#REF!),"Y","N")))))</f>
        <v/>
      </c>
      <c r="BF474" s="80" t="str">
        <f t="shared" si="107"/>
        <v/>
      </c>
    </row>
    <row r="475" spans="10:58">
      <c r="J475" s="34" t="str">
        <f t="shared" ca="1" si="108"/>
        <v/>
      </c>
      <c r="L475" s="80" t="str">
        <f t="shared" si="109"/>
        <v/>
      </c>
      <c r="R475" s="65" t="str">
        <f t="shared" si="98"/>
        <v/>
      </c>
      <c r="S475" s="16" t="str">
        <f t="shared" si="99"/>
        <v/>
      </c>
      <c r="X475" s="65" t="str">
        <f t="shared" si="100"/>
        <v/>
      </c>
      <c r="Y475" s="16" t="str">
        <f t="shared" si="101"/>
        <v/>
      </c>
      <c r="AD475" s="65" t="str">
        <f t="shared" si="102"/>
        <v/>
      </c>
      <c r="AE475" s="80" t="str">
        <f t="shared" si="103"/>
        <v/>
      </c>
      <c r="AN475" s="14"/>
      <c r="AO475" s="14"/>
      <c r="AS475" s="14"/>
      <c r="AT475" s="14"/>
      <c r="AX475" s="14"/>
      <c r="AY475" s="114"/>
      <c r="AZ475" s="101" t="str">
        <f t="shared" si="104"/>
        <v/>
      </c>
      <c r="BA475" s="59" t="str">
        <f t="shared" si="105"/>
        <v/>
      </c>
      <c r="BB475" s="59" t="str">
        <f t="shared" si="106"/>
        <v/>
      </c>
      <c r="BC475" s="59" t="str">
        <f t="shared" si="110"/>
        <v/>
      </c>
      <c r="BD475" s="59" t="str">
        <f t="shared" si="111"/>
        <v/>
      </c>
      <c r="BE475" s="34" t="str">
        <f>IF(AZ475="","",IF(AND($H475="",$I475=""),"Y",IF(AND($H475&lt;=#REF!,$I475&gt;=#REF!),"Y",IF(AND($H475&lt;=#REF!,$I475=""),"Y",IF(AND($H475="",$I475&gt;=#REF!),"Y","N")))))</f>
        <v/>
      </c>
      <c r="BF475" s="80" t="str">
        <f t="shared" si="107"/>
        <v/>
      </c>
    </row>
    <row r="476" spans="10:58">
      <c r="J476" s="34" t="str">
        <f t="shared" ca="1" si="108"/>
        <v/>
      </c>
      <c r="L476" s="80" t="str">
        <f t="shared" si="109"/>
        <v/>
      </c>
      <c r="R476" s="65" t="str">
        <f t="shared" si="98"/>
        <v/>
      </c>
      <c r="S476" s="16" t="str">
        <f t="shared" si="99"/>
        <v/>
      </c>
      <c r="X476" s="65" t="str">
        <f t="shared" si="100"/>
        <v/>
      </c>
      <c r="Y476" s="16" t="str">
        <f t="shared" si="101"/>
        <v/>
      </c>
      <c r="AD476" s="65" t="str">
        <f t="shared" si="102"/>
        <v/>
      </c>
      <c r="AE476" s="80" t="str">
        <f t="shared" si="103"/>
        <v/>
      </c>
      <c r="AN476" s="14"/>
      <c r="AO476" s="14"/>
      <c r="AS476" s="14"/>
      <c r="AT476" s="14"/>
      <c r="AX476" s="14"/>
      <c r="AY476" s="114"/>
      <c r="AZ476" s="101" t="str">
        <f t="shared" si="104"/>
        <v/>
      </c>
      <c r="BA476" s="59" t="str">
        <f t="shared" si="105"/>
        <v/>
      </c>
      <c r="BB476" s="59" t="str">
        <f t="shared" si="106"/>
        <v/>
      </c>
      <c r="BC476" s="59" t="str">
        <f t="shared" si="110"/>
        <v/>
      </c>
      <c r="BD476" s="59" t="str">
        <f t="shared" si="111"/>
        <v/>
      </c>
      <c r="BE476" s="34" t="str">
        <f>IF(AZ476="","",IF(AND($H476="",$I476=""),"Y",IF(AND($H476&lt;=#REF!,$I476&gt;=#REF!),"Y",IF(AND($H476&lt;=#REF!,$I476=""),"Y",IF(AND($H476="",$I476&gt;=#REF!),"Y","N")))))</f>
        <v/>
      </c>
      <c r="BF476" s="80" t="str">
        <f t="shared" si="107"/>
        <v/>
      </c>
    </row>
    <row r="477" spans="10:58">
      <c r="J477" s="34" t="str">
        <f t="shared" ca="1" si="108"/>
        <v/>
      </c>
      <c r="L477" s="80" t="str">
        <f t="shared" si="109"/>
        <v/>
      </c>
      <c r="R477" s="65" t="str">
        <f t="shared" si="98"/>
        <v/>
      </c>
      <c r="S477" s="16" t="str">
        <f t="shared" si="99"/>
        <v/>
      </c>
      <c r="X477" s="65" t="str">
        <f t="shared" si="100"/>
        <v/>
      </c>
      <c r="Y477" s="16" t="str">
        <f t="shared" si="101"/>
        <v/>
      </c>
      <c r="AD477" s="65" t="str">
        <f t="shared" si="102"/>
        <v/>
      </c>
      <c r="AE477" s="80" t="str">
        <f t="shared" si="103"/>
        <v/>
      </c>
      <c r="AN477" s="14"/>
      <c r="AO477" s="14"/>
      <c r="AS477" s="14"/>
      <c r="AT477" s="14"/>
      <c r="AX477" s="14"/>
      <c r="AY477" s="114"/>
      <c r="AZ477" s="101" t="str">
        <f t="shared" si="104"/>
        <v/>
      </c>
      <c r="BA477" s="59" t="str">
        <f t="shared" si="105"/>
        <v/>
      </c>
      <c r="BB477" s="59" t="str">
        <f t="shared" si="106"/>
        <v/>
      </c>
      <c r="BC477" s="59" t="str">
        <f t="shared" si="110"/>
        <v/>
      </c>
      <c r="BD477" s="59" t="str">
        <f t="shared" si="111"/>
        <v/>
      </c>
      <c r="BE477" s="34" t="str">
        <f>IF(AZ477="","",IF(AND($H477="",$I477=""),"Y",IF(AND($H477&lt;=#REF!,$I477&gt;=#REF!),"Y",IF(AND($H477&lt;=#REF!,$I477=""),"Y",IF(AND($H477="",$I477&gt;=#REF!),"Y","N")))))</f>
        <v/>
      </c>
      <c r="BF477" s="80" t="str">
        <f t="shared" si="107"/>
        <v/>
      </c>
    </row>
    <row r="478" spans="10:58">
      <c r="J478" s="34" t="str">
        <f t="shared" ca="1" si="108"/>
        <v/>
      </c>
      <c r="L478" s="80" t="str">
        <f t="shared" si="109"/>
        <v/>
      </c>
      <c r="R478" s="65" t="str">
        <f t="shared" si="98"/>
        <v/>
      </c>
      <c r="S478" s="16" t="str">
        <f t="shared" si="99"/>
        <v/>
      </c>
      <c r="X478" s="65" t="str">
        <f t="shared" si="100"/>
        <v/>
      </c>
      <c r="Y478" s="16" t="str">
        <f t="shared" si="101"/>
        <v/>
      </c>
      <c r="AD478" s="65" t="str">
        <f t="shared" si="102"/>
        <v/>
      </c>
      <c r="AE478" s="80" t="str">
        <f t="shared" si="103"/>
        <v/>
      </c>
      <c r="AN478" s="14"/>
      <c r="AO478" s="14"/>
      <c r="AS478" s="14"/>
      <c r="AT478" s="14"/>
      <c r="AX478" s="14"/>
      <c r="AY478" s="114"/>
      <c r="AZ478" s="101" t="str">
        <f t="shared" si="104"/>
        <v/>
      </c>
      <c r="BA478" s="59" t="str">
        <f t="shared" si="105"/>
        <v/>
      </c>
      <c r="BB478" s="59" t="str">
        <f t="shared" si="106"/>
        <v/>
      </c>
      <c r="BC478" s="59" t="str">
        <f t="shared" si="110"/>
        <v/>
      </c>
      <c r="BD478" s="59" t="str">
        <f t="shared" si="111"/>
        <v/>
      </c>
      <c r="BE478" s="34" t="str">
        <f>IF(AZ478="","",IF(AND($H478="",$I478=""),"Y",IF(AND($H478&lt;=#REF!,$I478&gt;=#REF!),"Y",IF(AND($H478&lt;=#REF!,$I478=""),"Y",IF(AND($H478="",$I478&gt;=#REF!),"Y","N")))))</f>
        <v/>
      </c>
      <c r="BF478" s="80" t="str">
        <f t="shared" si="107"/>
        <v/>
      </c>
    </row>
    <row r="479" spans="10:58">
      <c r="J479" s="34" t="str">
        <f t="shared" ca="1" si="108"/>
        <v/>
      </c>
      <c r="L479" s="80" t="str">
        <f t="shared" si="109"/>
        <v/>
      </c>
      <c r="R479" s="65" t="str">
        <f t="shared" si="98"/>
        <v/>
      </c>
      <c r="S479" s="16" t="str">
        <f t="shared" si="99"/>
        <v/>
      </c>
      <c r="X479" s="65" t="str">
        <f t="shared" si="100"/>
        <v/>
      </c>
      <c r="Y479" s="16" t="str">
        <f t="shared" si="101"/>
        <v/>
      </c>
      <c r="AD479" s="65" t="str">
        <f t="shared" si="102"/>
        <v/>
      </c>
      <c r="AE479" s="80" t="str">
        <f t="shared" si="103"/>
        <v/>
      </c>
      <c r="AN479" s="14"/>
      <c r="AO479" s="14"/>
      <c r="AS479" s="14"/>
      <c r="AT479" s="14"/>
      <c r="AX479" s="14"/>
      <c r="AY479" s="114"/>
      <c r="AZ479" s="101" t="str">
        <f t="shared" si="104"/>
        <v/>
      </c>
      <c r="BA479" s="59" t="str">
        <f t="shared" si="105"/>
        <v/>
      </c>
      <c r="BB479" s="59" t="str">
        <f t="shared" si="106"/>
        <v/>
      </c>
      <c r="BC479" s="59" t="str">
        <f t="shared" si="110"/>
        <v/>
      </c>
      <c r="BD479" s="59" t="str">
        <f t="shared" si="111"/>
        <v/>
      </c>
      <c r="BE479" s="34" t="str">
        <f>IF(AZ479="","",IF(AND($H479="",$I479=""),"Y",IF(AND($H479&lt;=#REF!,$I479&gt;=#REF!),"Y",IF(AND($H479&lt;=#REF!,$I479=""),"Y",IF(AND($H479="",$I479&gt;=#REF!),"Y","N")))))</f>
        <v/>
      </c>
      <c r="BF479" s="80" t="str">
        <f t="shared" si="107"/>
        <v/>
      </c>
    </row>
    <row r="480" spans="10:58">
      <c r="J480" s="34" t="str">
        <f t="shared" ca="1" si="108"/>
        <v/>
      </c>
      <c r="L480" s="80" t="str">
        <f t="shared" si="109"/>
        <v/>
      </c>
      <c r="R480" s="65" t="str">
        <f t="shared" si="98"/>
        <v/>
      </c>
      <c r="S480" s="16" t="str">
        <f t="shared" si="99"/>
        <v/>
      </c>
      <c r="X480" s="65" t="str">
        <f t="shared" si="100"/>
        <v/>
      </c>
      <c r="Y480" s="16" t="str">
        <f t="shared" si="101"/>
        <v/>
      </c>
      <c r="AD480" s="65" t="str">
        <f t="shared" si="102"/>
        <v/>
      </c>
      <c r="AE480" s="80" t="str">
        <f t="shared" si="103"/>
        <v/>
      </c>
      <c r="AN480" s="14"/>
      <c r="AO480" s="14"/>
      <c r="AS480" s="14"/>
      <c r="AT480" s="14"/>
      <c r="AX480" s="14"/>
      <c r="AY480" s="114"/>
      <c r="AZ480" s="101" t="str">
        <f t="shared" si="104"/>
        <v/>
      </c>
      <c r="BA480" s="59" t="str">
        <f t="shared" si="105"/>
        <v/>
      </c>
      <c r="BB480" s="59" t="str">
        <f t="shared" si="106"/>
        <v/>
      </c>
      <c r="BC480" s="59" t="str">
        <f t="shared" si="110"/>
        <v/>
      </c>
      <c r="BD480" s="59" t="str">
        <f t="shared" si="111"/>
        <v/>
      </c>
      <c r="BE480" s="34" t="str">
        <f>IF(AZ480="","",IF(AND($H480="",$I480=""),"Y",IF(AND($H480&lt;=#REF!,$I480&gt;=#REF!),"Y",IF(AND($H480&lt;=#REF!,$I480=""),"Y",IF(AND($H480="",$I480&gt;=#REF!),"Y","N")))))</f>
        <v/>
      </c>
      <c r="BF480" s="80" t="str">
        <f t="shared" si="107"/>
        <v/>
      </c>
    </row>
    <row r="481" spans="10:58">
      <c r="J481" s="34" t="str">
        <f t="shared" ca="1" si="108"/>
        <v/>
      </c>
      <c r="L481" s="80" t="str">
        <f t="shared" si="109"/>
        <v/>
      </c>
      <c r="R481" s="65" t="str">
        <f t="shared" si="98"/>
        <v/>
      </c>
      <c r="S481" s="16" t="str">
        <f t="shared" si="99"/>
        <v/>
      </c>
      <c r="X481" s="65" t="str">
        <f t="shared" si="100"/>
        <v/>
      </c>
      <c r="Y481" s="16" t="str">
        <f t="shared" si="101"/>
        <v/>
      </c>
      <c r="AD481" s="65" t="str">
        <f t="shared" si="102"/>
        <v/>
      </c>
      <c r="AE481" s="80" t="str">
        <f t="shared" si="103"/>
        <v/>
      </c>
      <c r="AN481" s="14"/>
      <c r="AO481" s="14"/>
      <c r="AS481" s="14"/>
      <c r="AT481" s="14"/>
      <c r="AX481" s="14"/>
      <c r="AY481" s="114"/>
      <c r="AZ481" s="101" t="str">
        <f t="shared" si="104"/>
        <v/>
      </c>
      <c r="BA481" s="59" t="str">
        <f t="shared" si="105"/>
        <v/>
      </c>
      <c r="BB481" s="59" t="str">
        <f t="shared" si="106"/>
        <v/>
      </c>
      <c r="BC481" s="59" t="str">
        <f t="shared" si="110"/>
        <v/>
      </c>
      <c r="BD481" s="59" t="str">
        <f t="shared" si="111"/>
        <v/>
      </c>
      <c r="BE481" s="34" t="str">
        <f>IF(AZ481="","",IF(AND($H481="",$I481=""),"Y",IF(AND($H481&lt;=#REF!,$I481&gt;=#REF!),"Y",IF(AND($H481&lt;=#REF!,$I481=""),"Y",IF(AND($H481="",$I481&gt;=#REF!),"Y","N")))))</f>
        <v/>
      </c>
      <c r="BF481" s="80" t="str">
        <f t="shared" si="107"/>
        <v/>
      </c>
    </row>
    <row r="482" spans="10:58">
      <c r="J482" s="34" t="str">
        <f t="shared" ca="1" si="108"/>
        <v/>
      </c>
      <c r="L482" s="80" t="str">
        <f t="shared" si="109"/>
        <v/>
      </c>
      <c r="R482" s="65" t="str">
        <f t="shared" si="98"/>
        <v/>
      </c>
      <c r="S482" s="16" t="str">
        <f t="shared" si="99"/>
        <v/>
      </c>
      <c r="X482" s="65" t="str">
        <f t="shared" si="100"/>
        <v/>
      </c>
      <c r="Y482" s="16" t="str">
        <f t="shared" si="101"/>
        <v/>
      </c>
      <c r="AD482" s="65" t="str">
        <f t="shared" si="102"/>
        <v/>
      </c>
      <c r="AE482" s="80" t="str">
        <f t="shared" si="103"/>
        <v/>
      </c>
      <c r="AN482" s="14"/>
      <c r="AO482" s="14"/>
      <c r="AS482" s="14"/>
      <c r="AT482" s="14"/>
      <c r="AX482" s="14"/>
      <c r="AY482" s="114"/>
      <c r="AZ482" s="101" t="str">
        <f t="shared" si="104"/>
        <v/>
      </c>
      <c r="BA482" s="59" t="str">
        <f t="shared" si="105"/>
        <v/>
      </c>
      <c r="BB482" s="59" t="str">
        <f t="shared" si="106"/>
        <v/>
      </c>
      <c r="BC482" s="59" t="str">
        <f t="shared" si="110"/>
        <v/>
      </c>
      <c r="BD482" s="59" t="str">
        <f t="shared" si="111"/>
        <v/>
      </c>
      <c r="BE482" s="34" t="str">
        <f>IF(AZ482="","",IF(AND($H482="",$I482=""),"Y",IF(AND($H482&lt;=#REF!,$I482&gt;=#REF!),"Y",IF(AND($H482&lt;=#REF!,$I482=""),"Y",IF(AND($H482="",$I482&gt;=#REF!),"Y","N")))))</f>
        <v/>
      </c>
      <c r="BF482" s="80" t="str">
        <f t="shared" si="107"/>
        <v/>
      </c>
    </row>
    <row r="483" spans="10:58">
      <c r="J483" s="34" t="str">
        <f t="shared" ca="1" si="108"/>
        <v/>
      </c>
      <c r="L483" s="80" t="str">
        <f t="shared" si="109"/>
        <v/>
      </c>
      <c r="R483" s="65" t="str">
        <f t="shared" si="98"/>
        <v/>
      </c>
      <c r="S483" s="16" t="str">
        <f t="shared" si="99"/>
        <v/>
      </c>
      <c r="X483" s="65" t="str">
        <f t="shared" si="100"/>
        <v/>
      </c>
      <c r="Y483" s="16" t="str">
        <f t="shared" si="101"/>
        <v/>
      </c>
      <c r="AD483" s="65" t="str">
        <f t="shared" si="102"/>
        <v/>
      </c>
      <c r="AE483" s="80" t="str">
        <f t="shared" si="103"/>
        <v/>
      </c>
      <c r="AN483" s="14"/>
      <c r="AO483" s="14"/>
      <c r="AS483" s="14"/>
      <c r="AT483" s="14"/>
      <c r="AX483" s="14"/>
      <c r="AY483" s="114"/>
      <c r="AZ483" s="101" t="str">
        <f t="shared" si="104"/>
        <v/>
      </c>
      <c r="BA483" s="59" t="str">
        <f t="shared" si="105"/>
        <v/>
      </c>
      <c r="BB483" s="59" t="str">
        <f t="shared" si="106"/>
        <v/>
      </c>
      <c r="BC483" s="59" t="str">
        <f t="shared" si="110"/>
        <v/>
      </c>
      <c r="BD483" s="59" t="str">
        <f t="shared" si="111"/>
        <v/>
      </c>
      <c r="BE483" s="34" t="str">
        <f>IF(AZ483="","",IF(AND($H483="",$I483=""),"Y",IF(AND($H483&lt;=#REF!,$I483&gt;=#REF!),"Y",IF(AND($H483&lt;=#REF!,$I483=""),"Y",IF(AND($H483="",$I483&gt;=#REF!),"Y","N")))))</f>
        <v/>
      </c>
      <c r="BF483" s="80" t="str">
        <f t="shared" si="107"/>
        <v/>
      </c>
    </row>
    <row r="484" spans="10:58">
      <c r="J484" s="34" t="str">
        <f t="shared" ca="1" si="108"/>
        <v/>
      </c>
      <c r="L484" s="80" t="str">
        <f t="shared" si="109"/>
        <v/>
      </c>
      <c r="R484" s="65" t="str">
        <f t="shared" si="98"/>
        <v/>
      </c>
      <c r="S484" s="16" t="str">
        <f t="shared" si="99"/>
        <v/>
      </c>
      <c r="X484" s="65" t="str">
        <f t="shared" si="100"/>
        <v/>
      </c>
      <c r="Y484" s="16" t="str">
        <f t="shared" si="101"/>
        <v/>
      </c>
      <c r="AD484" s="65" t="str">
        <f t="shared" si="102"/>
        <v/>
      </c>
      <c r="AE484" s="80" t="str">
        <f t="shared" si="103"/>
        <v/>
      </c>
      <c r="AN484" s="14"/>
      <c r="AO484" s="14"/>
      <c r="AS484" s="14"/>
      <c r="AT484" s="14"/>
      <c r="AX484" s="14"/>
      <c r="AY484" s="114"/>
      <c r="AZ484" s="101" t="str">
        <f t="shared" si="104"/>
        <v/>
      </c>
      <c r="BA484" s="59" t="str">
        <f t="shared" si="105"/>
        <v/>
      </c>
      <c r="BB484" s="59" t="str">
        <f t="shared" si="106"/>
        <v/>
      </c>
      <c r="BC484" s="59" t="str">
        <f t="shared" si="110"/>
        <v/>
      </c>
      <c r="BD484" s="59" t="str">
        <f t="shared" si="111"/>
        <v/>
      </c>
      <c r="BE484" s="34" t="str">
        <f>IF(AZ484="","",IF(AND($H484="",$I484=""),"Y",IF(AND($H484&lt;=#REF!,$I484&gt;=#REF!),"Y",IF(AND($H484&lt;=#REF!,$I484=""),"Y",IF(AND($H484="",$I484&gt;=#REF!),"Y","N")))))</f>
        <v/>
      </c>
      <c r="BF484" s="80" t="str">
        <f t="shared" si="107"/>
        <v/>
      </c>
    </row>
    <row r="485" spans="10:58">
      <c r="J485" s="34" t="str">
        <f t="shared" ca="1" si="108"/>
        <v/>
      </c>
      <c r="L485" s="80" t="str">
        <f t="shared" si="109"/>
        <v/>
      </c>
      <c r="R485" s="65" t="str">
        <f t="shared" si="98"/>
        <v/>
      </c>
      <c r="S485" s="16" t="str">
        <f t="shared" si="99"/>
        <v/>
      </c>
      <c r="X485" s="65" t="str">
        <f t="shared" si="100"/>
        <v/>
      </c>
      <c r="Y485" s="16" t="str">
        <f t="shared" si="101"/>
        <v/>
      </c>
      <c r="AD485" s="65" t="str">
        <f t="shared" si="102"/>
        <v/>
      </c>
      <c r="AE485" s="80" t="str">
        <f t="shared" si="103"/>
        <v/>
      </c>
      <c r="AN485" s="14"/>
      <c r="AO485" s="14"/>
      <c r="AS485" s="14"/>
      <c r="AT485" s="14"/>
      <c r="AX485" s="14"/>
      <c r="AY485" s="114"/>
      <c r="AZ485" s="101" t="str">
        <f t="shared" si="104"/>
        <v/>
      </c>
      <c r="BA485" s="59" t="str">
        <f t="shared" si="105"/>
        <v/>
      </c>
      <c r="BB485" s="59" t="str">
        <f t="shared" si="106"/>
        <v/>
      </c>
      <c r="BC485" s="59" t="str">
        <f t="shared" si="110"/>
        <v/>
      </c>
      <c r="BD485" s="59" t="str">
        <f t="shared" si="111"/>
        <v/>
      </c>
      <c r="BE485" s="34" t="str">
        <f>IF(AZ485="","",IF(AND($H485="",$I485=""),"Y",IF(AND($H485&lt;=#REF!,$I485&gt;=#REF!),"Y",IF(AND($H485&lt;=#REF!,$I485=""),"Y",IF(AND($H485="",$I485&gt;=#REF!),"Y","N")))))</f>
        <v/>
      </c>
      <c r="BF485" s="80" t="str">
        <f t="shared" si="107"/>
        <v/>
      </c>
    </row>
    <row r="486" spans="10:58">
      <c r="J486" s="34" t="str">
        <f t="shared" ca="1" si="108"/>
        <v/>
      </c>
      <c r="L486" s="80" t="str">
        <f t="shared" si="109"/>
        <v/>
      </c>
      <c r="R486" s="65" t="str">
        <f t="shared" si="98"/>
        <v/>
      </c>
      <c r="S486" s="16" t="str">
        <f t="shared" si="99"/>
        <v/>
      </c>
      <c r="X486" s="65" t="str">
        <f t="shared" si="100"/>
        <v/>
      </c>
      <c r="Y486" s="16" t="str">
        <f t="shared" si="101"/>
        <v/>
      </c>
      <c r="AD486" s="65" t="str">
        <f t="shared" si="102"/>
        <v/>
      </c>
      <c r="AE486" s="80" t="str">
        <f t="shared" si="103"/>
        <v/>
      </c>
      <c r="AN486" s="14"/>
      <c r="AO486" s="14"/>
      <c r="AS486" s="14"/>
      <c r="AT486" s="14"/>
      <c r="AX486" s="14"/>
      <c r="AY486" s="114"/>
      <c r="AZ486" s="101" t="str">
        <f t="shared" si="104"/>
        <v/>
      </c>
      <c r="BA486" s="59" t="str">
        <f t="shared" si="105"/>
        <v/>
      </c>
      <c r="BB486" s="59" t="str">
        <f t="shared" si="106"/>
        <v/>
      </c>
      <c r="BC486" s="59" t="str">
        <f t="shared" si="110"/>
        <v/>
      </c>
      <c r="BD486" s="59" t="str">
        <f t="shared" si="111"/>
        <v/>
      </c>
      <c r="BE486" s="34" t="str">
        <f>IF(AZ486="","",IF(AND($H486="",$I486=""),"Y",IF(AND($H486&lt;=#REF!,$I486&gt;=#REF!),"Y",IF(AND($H486&lt;=#REF!,$I486=""),"Y",IF(AND($H486="",$I486&gt;=#REF!),"Y","N")))))</f>
        <v/>
      </c>
      <c r="BF486" s="80" t="str">
        <f t="shared" si="107"/>
        <v/>
      </c>
    </row>
    <row r="487" spans="10:58">
      <c r="J487" s="34" t="str">
        <f t="shared" ca="1" si="108"/>
        <v/>
      </c>
      <c r="L487" s="80" t="str">
        <f t="shared" si="109"/>
        <v/>
      </c>
      <c r="R487" s="65" t="str">
        <f t="shared" si="98"/>
        <v/>
      </c>
      <c r="S487" s="16" t="str">
        <f t="shared" si="99"/>
        <v/>
      </c>
      <c r="X487" s="65" t="str">
        <f t="shared" si="100"/>
        <v/>
      </c>
      <c r="Y487" s="16" t="str">
        <f t="shared" si="101"/>
        <v/>
      </c>
      <c r="AD487" s="65" t="str">
        <f t="shared" si="102"/>
        <v/>
      </c>
      <c r="AE487" s="80" t="str">
        <f t="shared" si="103"/>
        <v/>
      </c>
      <c r="AN487" s="14"/>
      <c r="AO487" s="14"/>
      <c r="AS487" s="14"/>
      <c r="AT487" s="14"/>
      <c r="AX487" s="14"/>
      <c r="AY487" s="114"/>
      <c r="AZ487" s="101" t="str">
        <f t="shared" si="104"/>
        <v/>
      </c>
      <c r="BA487" s="59" t="str">
        <f t="shared" si="105"/>
        <v/>
      </c>
      <c r="BB487" s="59" t="str">
        <f t="shared" si="106"/>
        <v/>
      </c>
      <c r="BC487" s="59" t="str">
        <f t="shared" si="110"/>
        <v/>
      </c>
      <c r="BD487" s="59" t="str">
        <f t="shared" si="111"/>
        <v/>
      </c>
      <c r="BE487" s="34" t="str">
        <f>IF(AZ487="","",IF(AND($H487="",$I487=""),"Y",IF(AND($H487&lt;=#REF!,$I487&gt;=#REF!),"Y",IF(AND($H487&lt;=#REF!,$I487=""),"Y",IF(AND($H487="",$I487&gt;=#REF!),"Y","N")))))</f>
        <v/>
      </c>
      <c r="BF487" s="80" t="str">
        <f t="shared" si="107"/>
        <v/>
      </c>
    </row>
    <row r="488" spans="10:58">
      <c r="J488" s="34" t="str">
        <f t="shared" ca="1" si="108"/>
        <v/>
      </c>
      <c r="L488" s="80" t="str">
        <f t="shared" si="109"/>
        <v/>
      </c>
      <c r="R488" s="65" t="str">
        <f t="shared" si="98"/>
        <v/>
      </c>
      <c r="S488" s="16" t="str">
        <f t="shared" si="99"/>
        <v/>
      </c>
      <c r="X488" s="65" t="str">
        <f t="shared" si="100"/>
        <v/>
      </c>
      <c r="Y488" s="16" t="str">
        <f t="shared" si="101"/>
        <v/>
      </c>
      <c r="AD488" s="65" t="str">
        <f t="shared" si="102"/>
        <v/>
      </c>
      <c r="AE488" s="80" t="str">
        <f t="shared" si="103"/>
        <v/>
      </c>
      <c r="AN488" s="14"/>
      <c r="AO488" s="14"/>
      <c r="AS488" s="14"/>
      <c r="AT488" s="14"/>
      <c r="AX488" s="14"/>
      <c r="AY488" s="114"/>
      <c r="AZ488" s="101" t="str">
        <f t="shared" si="104"/>
        <v/>
      </c>
      <c r="BA488" s="59" t="str">
        <f t="shared" si="105"/>
        <v/>
      </c>
      <c r="BB488" s="59" t="str">
        <f t="shared" si="106"/>
        <v/>
      </c>
      <c r="BC488" s="59" t="str">
        <f t="shared" si="110"/>
        <v/>
      </c>
      <c r="BD488" s="59" t="str">
        <f t="shared" si="111"/>
        <v/>
      </c>
      <c r="BE488" s="34" t="str">
        <f>IF(AZ488="","",IF(AND($H488="",$I488=""),"Y",IF(AND($H488&lt;=#REF!,$I488&gt;=#REF!),"Y",IF(AND($H488&lt;=#REF!,$I488=""),"Y",IF(AND($H488="",$I488&gt;=#REF!),"Y","N")))))</f>
        <v/>
      </c>
      <c r="BF488" s="80" t="str">
        <f t="shared" si="107"/>
        <v/>
      </c>
    </row>
    <row r="489" spans="10:58">
      <c r="J489" s="34" t="str">
        <f t="shared" ca="1" si="108"/>
        <v/>
      </c>
      <c r="L489" s="80" t="str">
        <f t="shared" si="109"/>
        <v/>
      </c>
      <c r="R489" s="65" t="str">
        <f t="shared" si="98"/>
        <v/>
      </c>
      <c r="S489" s="16" t="str">
        <f t="shared" si="99"/>
        <v/>
      </c>
      <c r="X489" s="65" t="str">
        <f t="shared" si="100"/>
        <v/>
      </c>
      <c r="Y489" s="16" t="str">
        <f t="shared" si="101"/>
        <v/>
      </c>
      <c r="AD489" s="65" t="str">
        <f t="shared" si="102"/>
        <v/>
      </c>
      <c r="AE489" s="80" t="str">
        <f t="shared" si="103"/>
        <v/>
      </c>
      <c r="AN489" s="14"/>
      <c r="AO489" s="14"/>
      <c r="AS489" s="14"/>
      <c r="AT489" s="14"/>
      <c r="AX489" s="14"/>
      <c r="AY489" s="114"/>
      <c r="AZ489" s="101" t="str">
        <f t="shared" si="104"/>
        <v/>
      </c>
      <c r="BA489" s="59" t="str">
        <f t="shared" si="105"/>
        <v/>
      </c>
      <c r="BB489" s="59" t="str">
        <f t="shared" si="106"/>
        <v/>
      </c>
      <c r="BC489" s="59" t="str">
        <f t="shared" si="110"/>
        <v/>
      </c>
      <c r="BD489" s="59" t="str">
        <f t="shared" si="111"/>
        <v/>
      </c>
      <c r="BE489" s="34" t="str">
        <f>IF(AZ489="","",IF(AND($H489="",$I489=""),"Y",IF(AND($H489&lt;=#REF!,$I489&gt;=#REF!),"Y",IF(AND($H489&lt;=#REF!,$I489=""),"Y",IF(AND($H489="",$I489&gt;=#REF!),"Y","N")))))</f>
        <v/>
      </c>
      <c r="BF489" s="80" t="str">
        <f t="shared" si="107"/>
        <v/>
      </c>
    </row>
    <row r="490" spans="10:58">
      <c r="J490" s="34" t="str">
        <f t="shared" ca="1" si="108"/>
        <v/>
      </c>
      <c r="L490" s="80" t="str">
        <f t="shared" si="109"/>
        <v/>
      </c>
      <c r="R490" s="65" t="str">
        <f t="shared" si="98"/>
        <v/>
      </c>
      <c r="S490" s="16" t="str">
        <f t="shared" si="99"/>
        <v/>
      </c>
      <c r="X490" s="65" t="str">
        <f t="shared" si="100"/>
        <v/>
      </c>
      <c r="Y490" s="16" t="str">
        <f t="shared" si="101"/>
        <v/>
      </c>
      <c r="AD490" s="65" t="str">
        <f t="shared" si="102"/>
        <v/>
      </c>
      <c r="AE490" s="80" t="str">
        <f t="shared" si="103"/>
        <v/>
      </c>
      <c r="AN490" s="14"/>
      <c r="AO490" s="14"/>
      <c r="AS490" s="14"/>
      <c r="AT490" s="14"/>
      <c r="AX490" s="14"/>
      <c r="AY490" s="114"/>
      <c r="AZ490" s="101" t="str">
        <f t="shared" si="104"/>
        <v/>
      </c>
      <c r="BA490" s="59" t="str">
        <f t="shared" si="105"/>
        <v/>
      </c>
      <c r="BB490" s="59" t="str">
        <f t="shared" si="106"/>
        <v/>
      </c>
      <c r="BC490" s="59" t="str">
        <f t="shared" si="110"/>
        <v/>
      </c>
      <c r="BD490" s="59" t="str">
        <f t="shared" si="111"/>
        <v/>
      </c>
      <c r="BE490" s="34" t="str">
        <f>IF(AZ490="","",IF(AND($H490="",$I490=""),"Y",IF(AND($H490&lt;=#REF!,$I490&gt;=#REF!),"Y",IF(AND($H490&lt;=#REF!,$I490=""),"Y",IF(AND($H490="",$I490&gt;=#REF!),"Y","N")))))</f>
        <v/>
      </c>
      <c r="BF490" s="80" t="str">
        <f t="shared" si="107"/>
        <v/>
      </c>
    </row>
    <row r="491" spans="10:58">
      <c r="J491" s="34" t="str">
        <f t="shared" ca="1" si="108"/>
        <v/>
      </c>
      <c r="L491" s="80" t="str">
        <f t="shared" si="109"/>
        <v/>
      </c>
      <c r="R491" s="65" t="str">
        <f t="shared" si="98"/>
        <v/>
      </c>
      <c r="S491" s="16" t="str">
        <f t="shared" si="99"/>
        <v/>
      </c>
      <c r="X491" s="65" t="str">
        <f t="shared" si="100"/>
        <v/>
      </c>
      <c r="Y491" s="16" t="str">
        <f t="shared" si="101"/>
        <v/>
      </c>
      <c r="AD491" s="65" t="str">
        <f t="shared" si="102"/>
        <v/>
      </c>
      <c r="AE491" s="80" t="str">
        <f t="shared" si="103"/>
        <v/>
      </c>
      <c r="AN491" s="14"/>
      <c r="AO491" s="14"/>
      <c r="AS491" s="14"/>
      <c r="AT491" s="14"/>
      <c r="AX491" s="14"/>
      <c r="AY491" s="114"/>
      <c r="AZ491" s="101" t="str">
        <f t="shared" si="104"/>
        <v/>
      </c>
      <c r="BA491" s="59" t="str">
        <f t="shared" si="105"/>
        <v/>
      </c>
      <c r="BB491" s="59" t="str">
        <f t="shared" si="106"/>
        <v/>
      </c>
      <c r="BC491" s="59" t="str">
        <f t="shared" si="110"/>
        <v/>
      </c>
      <c r="BD491" s="59" t="str">
        <f t="shared" si="111"/>
        <v/>
      </c>
      <c r="BE491" s="34" t="str">
        <f>IF(AZ491="","",IF(AND($H491="",$I491=""),"Y",IF(AND($H491&lt;=#REF!,$I491&gt;=#REF!),"Y",IF(AND($H491&lt;=#REF!,$I491=""),"Y",IF(AND($H491="",$I491&gt;=#REF!),"Y","N")))))</f>
        <v/>
      </c>
      <c r="BF491" s="80" t="str">
        <f t="shared" si="107"/>
        <v/>
      </c>
    </row>
    <row r="492" spans="10:58">
      <c r="J492" s="34" t="str">
        <f t="shared" ca="1" si="108"/>
        <v/>
      </c>
      <c r="L492" s="80" t="str">
        <f t="shared" si="109"/>
        <v/>
      </c>
      <c r="R492" s="65" t="str">
        <f t="shared" si="98"/>
        <v/>
      </c>
      <c r="S492" s="16" t="str">
        <f t="shared" si="99"/>
        <v/>
      </c>
      <c r="X492" s="65" t="str">
        <f t="shared" si="100"/>
        <v/>
      </c>
      <c r="Y492" s="16" t="str">
        <f t="shared" si="101"/>
        <v/>
      </c>
      <c r="AD492" s="65" t="str">
        <f t="shared" si="102"/>
        <v/>
      </c>
      <c r="AE492" s="80" t="str">
        <f t="shared" si="103"/>
        <v/>
      </c>
      <c r="AN492" s="14"/>
      <c r="AO492" s="14"/>
      <c r="AS492" s="14"/>
      <c r="AT492" s="14"/>
      <c r="AX492" s="14"/>
      <c r="AY492" s="114"/>
      <c r="AZ492" s="101" t="str">
        <f t="shared" si="104"/>
        <v/>
      </c>
      <c r="BA492" s="59" t="str">
        <f t="shared" si="105"/>
        <v/>
      </c>
      <c r="BB492" s="59" t="str">
        <f t="shared" si="106"/>
        <v/>
      </c>
      <c r="BC492" s="59" t="str">
        <f t="shared" si="110"/>
        <v/>
      </c>
      <c r="BD492" s="59" t="str">
        <f t="shared" si="111"/>
        <v/>
      </c>
      <c r="BE492" s="34" t="str">
        <f>IF(AZ492="","",IF(AND($H492="",$I492=""),"Y",IF(AND($H492&lt;=#REF!,$I492&gt;=#REF!),"Y",IF(AND($H492&lt;=#REF!,$I492=""),"Y",IF(AND($H492="",$I492&gt;=#REF!),"Y","N")))))</f>
        <v/>
      </c>
      <c r="BF492" s="80" t="str">
        <f t="shared" si="107"/>
        <v/>
      </c>
    </row>
    <row r="493" spans="10:58">
      <c r="J493" s="34" t="str">
        <f t="shared" ca="1" si="108"/>
        <v/>
      </c>
      <c r="L493" s="80" t="str">
        <f t="shared" si="109"/>
        <v/>
      </c>
      <c r="R493" s="65" t="str">
        <f t="shared" si="98"/>
        <v/>
      </c>
      <c r="S493" s="16" t="str">
        <f t="shared" si="99"/>
        <v/>
      </c>
      <c r="X493" s="65" t="str">
        <f t="shared" si="100"/>
        <v/>
      </c>
      <c r="Y493" s="16" t="str">
        <f t="shared" si="101"/>
        <v/>
      </c>
      <c r="AD493" s="65" t="str">
        <f t="shared" si="102"/>
        <v/>
      </c>
      <c r="AE493" s="80" t="str">
        <f t="shared" si="103"/>
        <v/>
      </c>
      <c r="AN493" s="14"/>
      <c r="AO493" s="14"/>
      <c r="AS493" s="14"/>
      <c r="AT493" s="14"/>
      <c r="AX493" s="14"/>
      <c r="AY493" s="114"/>
      <c r="AZ493" s="101" t="str">
        <f t="shared" si="104"/>
        <v/>
      </c>
      <c r="BA493" s="59" t="str">
        <f t="shared" si="105"/>
        <v/>
      </c>
      <c r="BB493" s="59" t="str">
        <f t="shared" si="106"/>
        <v/>
      </c>
      <c r="BC493" s="59" t="str">
        <f t="shared" si="110"/>
        <v/>
      </c>
      <c r="BD493" s="59" t="str">
        <f t="shared" si="111"/>
        <v/>
      </c>
      <c r="BE493" s="34" t="str">
        <f>IF(AZ493="","",IF(AND($H493="",$I493=""),"Y",IF(AND($H493&lt;=#REF!,$I493&gt;=#REF!),"Y",IF(AND($H493&lt;=#REF!,$I493=""),"Y",IF(AND($H493="",$I493&gt;=#REF!),"Y","N")))))</f>
        <v/>
      </c>
      <c r="BF493" s="80" t="str">
        <f t="shared" si="107"/>
        <v/>
      </c>
    </row>
    <row r="494" spans="10:58">
      <c r="J494" s="34" t="str">
        <f t="shared" ca="1" si="108"/>
        <v/>
      </c>
      <c r="L494" s="80" t="str">
        <f t="shared" si="109"/>
        <v/>
      </c>
      <c r="R494" s="65" t="str">
        <f t="shared" si="98"/>
        <v/>
      </c>
      <c r="S494" s="16" t="str">
        <f t="shared" si="99"/>
        <v/>
      </c>
      <c r="X494" s="65" t="str">
        <f t="shared" si="100"/>
        <v/>
      </c>
      <c r="Y494" s="16" t="str">
        <f t="shared" si="101"/>
        <v/>
      </c>
      <c r="AD494" s="65" t="str">
        <f t="shared" si="102"/>
        <v/>
      </c>
      <c r="AE494" s="80" t="str">
        <f t="shared" si="103"/>
        <v/>
      </c>
      <c r="AN494" s="14"/>
      <c r="AO494" s="14"/>
      <c r="AS494" s="14"/>
      <c r="AT494" s="14"/>
      <c r="AX494" s="14"/>
      <c r="AY494" s="114"/>
      <c r="AZ494" s="101" t="str">
        <f t="shared" si="104"/>
        <v/>
      </c>
      <c r="BA494" s="59" t="str">
        <f t="shared" si="105"/>
        <v/>
      </c>
      <c r="BB494" s="59" t="str">
        <f t="shared" si="106"/>
        <v/>
      </c>
      <c r="BC494" s="59" t="str">
        <f t="shared" si="110"/>
        <v/>
      </c>
      <c r="BD494" s="59" t="str">
        <f t="shared" si="111"/>
        <v/>
      </c>
      <c r="BE494" s="34" t="str">
        <f>IF(AZ494="","",IF(AND($H494="",$I494=""),"Y",IF(AND($H494&lt;=#REF!,$I494&gt;=#REF!),"Y",IF(AND($H494&lt;=#REF!,$I494=""),"Y",IF(AND($H494="",$I494&gt;=#REF!),"Y","N")))))</f>
        <v/>
      </c>
      <c r="BF494" s="80" t="str">
        <f t="shared" si="107"/>
        <v/>
      </c>
    </row>
    <row r="495" spans="10:58">
      <c r="J495" s="34" t="str">
        <f t="shared" ca="1" si="108"/>
        <v/>
      </c>
      <c r="L495" s="80" t="str">
        <f t="shared" si="109"/>
        <v/>
      </c>
      <c r="R495" s="65" t="str">
        <f t="shared" si="98"/>
        <v/>
      </c>
      <c r="S495" s="16" t="str">
        <f t="shared" si="99"/>
        <v/>
      </c>
      <c r="X495" s="65" t="str">
        <f t="shared" si="100"/>
        <v/>
      </c>
      <c r="Y495" s="16" t="str">
        <f t="shared" si="101"/>
        <v/>
      </c>
      <c r="AD495" s="65" t="str">
        <f t="shared" si="102"/>
        <v/>
      </c>
      <c r="AE495" s="80" t="str">
        <f t="shared" si="103"/>
        <v/>
      </c>
      <c r="AN495" s="14"/>
      <c r="AO495" s="14"/>
      <c r="AS495" s="14"/>
      <c r="AT495" s="14"/>
      <c r="AX495" s="14"/>
      <c r="AY495" s="114"/>
      <c r="AZ495" s="101" t="str">
        <f t="shared" si="104"/>
        <v/>
      </c>
      <c r="BA495" s="59" t="str">
        <f t="shared" si="105"/>
        <v/>
      </c>
      <c r="BB495" s="59" t="str">
        <f t="shared" si="106"/>
        <v/>
      </c>
      <c r="BC495" s="59" t="str">
        <f t="shared" si="110"/>
        <v/>
      </c>
      <c r="BD495" s="59" t="str">
        <f t="shared" si="111"/>
        <v/>
      </c>
      <c r="BE495" s="34" t="str">
        <f>IF(AZ495="","",IF(AND($H495="",$I495=""),"Y",IF(AND($H495&lt;=#REF!,$I495&gt;=#REF!),"Y",IF(AND($H495&lt;=#REF!,$I495=""),"Y",IF(AND($H495="",$I495&gt;=#REF!),"Y","N")))))</f>
        <v/>
      </c>
      <c r="BF495" s="80" t="str">
        <f t="shared" si="107"/>
        <v/>
      </c>
    </row>
    <row r="496" spans="10:58">
      <c r="J496" s="34" t="str">
        <f t="shared" ca="1" si="108"/>
        <v/>
      </c>
      <c r="L496" s="80" t="str">
        <f t="shared" si="109"/>
        <v/>
      </c>
      <c r="R496" s="65" t="str">
        <f t="shared" si="98"/>
        <v/>
      </c>
      <c r="S496" s="16" t="str">
        <f t="shared" si="99"/>
        <v/>
      </c>
      <c r="X496" s="65" t="str">
        <f t="shared" si="100"/>
        <v/>
      </c>
      <c r="Y496" s="16" t="str">
        <f t="shared" si="101"/>
        <v/>
      </c>
      <c r="AD496" s="65" t="str">
        <f t="shared" si="102"/>
        <v/>
      </c>
      <c r="AE496" s="80" t="str">
        <f t="shared" si="103"/>
        <v/>
      </c>
      <c r="AN496" s="14"/>
      <c r="AO496" s="14"/>
      <c r="AS496" s="14"/>
      <c r="AT496" s="14"/>
      <c r="AX496" s="14"/>
      <c r="AY496" s="114"/>
      <c r="AZ496" s="101" t="str">
        <f t="shared" si="104"/>
        <v/>
      </c>
      <c r="BA496" s="59" t="str">
        <f t="shared" si="105"/>
        <v/>
      </c>
      <c r="BB496" s="59" t="str">
        <f t="shared" si="106"/>
        <v/>
      </c>
      <c r="BC496" s="59" t="str">
        <f t="shared" si="110"/>
        <v/>
      </c>
      <c r="BD496" s="59" t="str">
        <f t="shared" si="111"/>
        <v/>
      </c>
      <c r="BE496" s="34" t="str">
        <f>IF(AZ496="","",IF(AND($H496="",$I496=""),"Y",IF(AND($H496&lt;=#REF!,$I496&gt;=#REF!),"Y",IF(AND($H496&lt;=#REF!,$I496=""),"Y",IF(AND($H496="",$I496&gt;=#REF!),"Y","N")))))</f>
        <v/>
      </c>
      <c r="BF496" s="80" t="str">
        <f t="shared" si="107"/>
        <v/>
      </c>
    </row>
    <row r="497" spans="10:58">
      <c r="J497" s="34" t="str">
        <f t="shared" ca="1" si="108"/>
        <v/>
      </c>
      <c r="L497" s="80" t="str">
        <f t="shared" si="109"/>
        <v/>
      </c>
      <c r="R497" s="65" t="str">
        <f t="shared" si="98"/>
        <v/>
      </c>
      <c r="S497" s="16" t="str">
        <f t="shared" si="99"/>
        <v/>
      </c>
      <c r="X497" s="65" t="str">
        <f t="shared" si="100"/>
        <v/>
      </c>
      <c r="Y497" s="16" t="str">
        <f t="shared" si="101"/>
        <v/>
      </c>
      <c r="AD497" s="65" t="str">
        <f t="shared" si="102"/>
        <v/>
      </c>
      <c r="AE497" s="80" t="str">
        <f t="shared" si="103"/>
        <v/>
      </c>
      <c r="AN497" s="14"/>
      <c r="AO497" s="14"/>
      <c r="AS497" s="14"/>
      <c r="AT497" s="14"/>
      <c r="AX497" s="14"/>
      <c r="AY497" s="114"/>
      <c r="AZ497" s="101" t="str">
        <f t="shared" si="104"/>
        <v/>
      </c>
      <c r="BA497" s="59" t="str">
        <f t="shared" si="105"/>
        <v/>
      </c>
      <c r="BB497" s="59" t="str">
        <f t="shared" si="106"/>
        <v/>
      </c>
      <c r="BC497" s="59" t="str">
        <f t="shared" si="110"/>
        <v/>
      </c>
      <c r="BD497" s="59" t="str">
        <f t="shared" si="111"/>
        <v/>
      </c>
      <c r="BE497" s="34" t="str">
        <f>IF(AZ497="","",IF(AND($H497="",$I497=""),"Y",IF(AND($H497&lt;=#REF!,$I497&gt;=#REF!),"Y",IF(AND($H497&lt;=#REF!,$I497=""),"Y",IF(AND($H497="",$I497&gt;=#REF!),"Y","N")))))</f>
        <v/>
      </c>
      <c r="BF497" s="80" t="str">
        <f t="shared" si="107"/>
        <v/>
      </c>
    </row>
    <row r="498" spans="10:58">
      <c r="J498" s="34" t="str">
        <f t="shared" ca="1" si="108"/>
        <v/>
      </c>
      <c r="L498" s="80" t="str">
        <f t="shared" si="109"/>
        <v/>
      </c>
      <c r="R498" s="65" t="str">
        <f t="shared" si="98"/>
        <v/>
      </c>
      <c r="S498" s="16" t="str">
        <f t="shared" si="99"/>
        <v/>
      </c>
      <c r="X498" s="65" t="str">
        <f t="shared" si="100"/>
        <v/>
      </c>
      <c r="Y498" s="16" t="str">
        <f t="shared" si="101"/>
        <v/>
      </c>
      <c r="AD498" s="65" t="str">
        <f t="shared" si="102"/>
        <v/>
      </c>
      <c r="AE498" s="80" t="str">
        <f t="shared" si="103"/>
        <v/>
      </c>
      <c r="AN498" s="14"/>
      <c r="AO498" s="14"/>
      <c r="AS498" s="14"/>
      <c r="AT498" s="14"/>
      <c r="AX498" s="14"/>
      <c r="AY498" s="114"/>
      <c r="AZ498" s="101" t="str">
        <f t="shared" si="104"/>
        <v/>
      </c>
      <c r="BA498" s="59" t="str">
        <f t="shared" si="105"/>
        <v/>
      </c>
      <c r="BB498" s="59" t="str">
        <f t="shared" si="106"/>
        <v/>
      </c>
      <c r="BC498" s="59" t="str">
        <f t="shared" si="110"/>
        <v/>
      </c>
      <c r="BD498" s="59" t="str">
        <f t="shared" si="111"/>
        <v/>
      </c>
      <c r="BE498" s="34" t="str">
        <f>IF(AZ498="","",IF(AND($H498="",$I498=""),"Y",IF(AND($H498&lt;=#REF!,$I498&gt;=#REF!),"Y",IF(AND($H498&lt;=#REF!,$I498=""),"Y",IF(AND($H498="",$I498&gt;=#REF!),"Y","N")))))</f>
        <v/>
      </c>
      <c r="BF498" s="80" t="str">
        <f t="shared" si="107"/>
        <v/>
      </c>
    </row>
    <row r="499" spans="10:58">
      <c r="J499" s="34" t="str">
        <f t="shared" ca="1" si="108"/>
        <v/>
      </c>
      <c r="L499" s="80" t="str">
        <f t="shared" si="109"/>
        <v/>
      </c>
      <c r="R499" s="65" t="str">
        <f t="shared" si="98"/>
        <v/>
      </c>
      <c r="S499" s="16" t="str">
        <f t="shared" si="99"/>
        <v/>
      </c>
      <c r="X499" s="65" t="str">
        <f t="shared" si="100"/>
        <v/>
      </c>
      <c r="Y499" s="16" t="str">
        <f t="shared" si="101"/>
        <v/>
      </c>
      <c r="AD499" s="65" t="str">
        <f t="shared" si="102"/>
        <v/>
      </c>
      <c r="AE499" s="80" t="str">
        <f t="shared" si="103"/>
        <v/>
      </c>
      <c r="AN499" s="14"/>
      <c r="AO499" s="14"/>
      <c r="AS499" s="14"/>
      <c r="AT499" s="14"/>
      <c r="AX499" s="14"/>
      <c r="AY499" s="114"/>
      <c r="AZ499" s="101" t="str">
        <f t="shared" si="104"/>
        <v/>
      </c>
      <c r="BA499" s="59" t="str">
        <f t="shared" si="105"/>
        <v/>
      </c>
      <c r="BB499" s="59" t="str">
        <f t="shared" si="106"/>
        <v/>
      </c>
      <c r="BC499" s="59" t="str">
        <f t="shared" si="110"/>
        <v/>
      </c>
      <c r="BD499" s="59" t="str">
        <f t="shared" si="111"/>
        <v/>
      </c>
      <c r="BE499" s="34" t="str">
        <f>IF(AZ499="","",IF(AND($H499="",$I499=""),"Y",IF(AND($H499&lt;=#REF!,$I499&gt;=#REF!),"Y",IF(AND($H499&lt;=#REF!,$I499=""),"Y",IF(AND($H499="",$I499&gt;=#REF!),"Y","N")))))</f>
        <v/>
      </c>
      <c r="BF499" s="80" t="str">
        <f t="shared" si="107"/>
        <v/>
      </c>
    </row>
    <row r="500" spans="10:58">
      <c r="J500" s="34" t="str">
        <f t="shared" ca="1" si="108"/>
        <v/>
      </c>
      <c r="L500" s="80" t="str">
        <f t="shared" si="109"/>
        <v/>
      </c>
      <c r="R500" s="65" t="str">
        <f t="shared" si="98"/>
        <v/>
      </c>
      <c r="S500" s="16" t="str">
        <f t="shared" si="99"/>
        <v/>
      </c>
      <c r="X500" s="65" t="str">
        <f t="shared" si="100"/>
        <v/>
      </c>
      <c r="Y500" s="16" t="str">
        <f t="shared" si="101"/>
        <v/>
      </c>
      <c r="AD500" s="65" t="str">
        <f t="shared" si="102"/>
        <v/>
      </c>
      <c r="AE500" s="80" t="str">
        <f t="shared" si="103"/>
        <v/>
      </c>
      <c r="AN500" s="14"/>
      <c r="AO500" s="14"/>
      <c r="AS500" s="14"/>
      <c r="AT500" s="14"/>
      <c r="AX500" s="14"/>
      <c r="AY500" s="114"/>
      <c r="AZ500" s="101" t="str">
        <f t="shared" si="104"/>
        <v/>
      </c>
      <c r="BA500" s="59" t="str">
        <f t="shared" si="105"/>
        <v/>
      </c>
      <c r="BB500" s="59" t="str">
        <f t="shared" si="106"/>
        <v/>
      </c>
      <c r="BC500" s="59" t="str">
        <f t="shared" si="110"/>
        <v/>
      </c>
      <c r="BD500" s="59" t="str">
        <f t="shared" si="111"/>
        <v/>
      </c>
      <c r="BE500" s="34" t="str">
        <f>IF(AZ500="","",IF(AND($H500="",$I500=""),"Y",IF(AND($H500&lt;=#REF!,$I500&gt;=#REF!),"Y",IF(AND($H500&lt;=#REF!,$I500=""),"Y",IF(AND($H500="",$I500&gt;=#REF!),"Y","N")))))</f>
        <v/>
      </c>
      <c r="BF500" s="80" t="str">
        <f t="shared" si="107"/>
        <v/>
      </c>
    </row>
    <row r="501" spans="10:58">
      <c r="J501" s="34" t="str">
        <f t="shared" ca="1" si="108"/>
        <v/>
      </c>
      <c r="L501" s="80" t="str">
        <f t="shared" si="109"/>
        <v/>
      </c>
      <c r="R501" s="65" t="str">
        <f t="shared" si="98"/>
        <v/>
      </c>
      <c r="S501" s="16" t="str">
        <f t="shared" si="99"/>
        <v/>
      </c>
      <c r="X501" s="65" t="str">
        <f t="shared" si="100"/>
        <v/>
      </c>
      <c r="Y501" s="16" t="str">
        <f t="shared" si="101"/>
        <v/>
      </c>
      <c r="AD501" s="65" t="str">
        <f t="shared" si="102"/>
        <v/>
      </c>
      <c r="AE501" s="80" t="str">
        <f t="shared" si="103"/>
        <v/>
      </c>
      <c r="AN501" s="14"/>
      <c r="AO501" s="14"/>
      <c r="AS501" s="14"/>
      <c r="AT501" s="14"/>
      <c r="AX501" s="14"/>
      <c r="AY501" s="114"/>
      <c r="AZ501" s="101" t="str">
        <f t="shared" si="104"/>
        <v/>
      </c>
      <c r="BA501" s="59" t="str">
        <f t="shared" si="105"/>
        <v/>
      </c>
      <c r="BB501" s="59" t="str">
        <f t="shared" si="106"/>
        <v/>
      </c>
      <c r="BC501" s="59" t="str">
        <f t="shared" si="110"/>
        <v/>
      </c>
      <c r="BD501" s="59" t="str">
        <f t="shared" si="111"/>
        <v/>
      </c>
      <c r="BE501" s="34" t="str">
        <f>IF(AZ501="","",IF(AND($H501="",$I501=""),"Y",IF(AND($H501&lt;=#REF!,$I501&gt;=#REF!),"Y",IF(AND($H501&lt;=#REF!,$I501=""),"Y",IF(AND($H501="",$I501&gt;=#REF!),"Y","N")))))</f>
        <v/>
      </c>
      <c r="BF501" s="80" t="str">
        <f t="shared" si="107"/>
        <v/>
      </c>
    </row>
    <row r="502" spans="10:58">
      <c r="J502" s="34" t="str">
        <f t="shared" ca="1" si="108"/>
        <v/>
      </c>
      <c r="L502" s="80" t="str">
        <f t="shared" si="109"/>
        <v/>
      </c>
      <c r="R502" s="65" t="str">
        <f t="shared" si="98"/>
        <v/>
      </c>
      <c r="S502" s="16" t="str">
        <f t="shared" si="99"/>
        <v/>
      </c>
      <c r="X502" s="65" t="str">
        <f t="shared" si="100"/>
        <v/>
      </c>
      <c r="Y502" s="16" t="str">
        <f t="shared" si="101"/>
        <v/>
      </c>
      <c r="AD502" s="65" t="str">
        <f t="shared" si="102"/>
        <v/>
      </c>
      <c r="AE502" s="80" t="str">
        <f t="shared" si="103"/>
        <v/>
      </c>
      <c r="AN502" s="14"/>
      <c r="AO502" s="14"/>
      <c r="AS502" s="14"/>
      <c r="AT502" s="14"/>
      <c r="AX502" s="14"/>
      <c r="AY502" s="114"/>
      <c r="AZ502" s="101" t="str">
        <f t="shared" si="104"/>
        <v/>
      </c>
      <c r="BA502" s="59" t="str">
        <f t="shared" si="105"/>
        <v/>
      </c>
      <c r="BB502" s="59" t="str">
        <f t="shared" si="106"/>
        <v/>
      </c>
      <c r="BC502" s="59" t="str">
        <f t="shared" si="110"/>
        <v/>
      </c>
      <c r="BD502" s="59" t="str">
        <f t="shared" si="111"/>
        <v/>
      </c>
      <c r="BE502" s="34" t="str">
        <f>IF(AZ502="","",IF(AND($H502="",$I502=""),"Y",IF(AND($H502&lt;=#REF!,$I502&gt;=#REF!),"Y",IF(AND($H502&lt;=#REF!,$I502=""),"Y",IF(AND($H502="",$I502&gt;=#REF!),"Y","N")))))</f>
        <v/>
      </c>
      <c r="BF502" s="80" t="str">
        <f t="shared" si="107"/>
        <v/>
      </c>
    </row>
    <row r="503" spans="10:58">
      <c r="J503" s="34" t="str">
        <f t="shared" ca="1" si="108"/>
        <v/>
      </c>
      <c r="L503" s="80" t="str">
        <f t="shared" si="109"/>
        <v/>
      </c>
      <c r="R503" s="65" t="str">
        <f t="shared" si="98"/>
        <v/>
      </c>
      <c r="S503" s="16" t="str">
        <f t="shared" si="99"/>
        <v/>
      </c>
      <c r="X503" s="65" t="str">
        <f t="shared" si="100"/>
        <v/>
      </c>
      <c r="Y503" s="16" t="str">
        <f t="shared" si="101"/>
        <v/>
      </c>
      <c r="AD503" s="65" t="str">
        <f t="shared" si="102"/>
        <v/>
      </c>
      <c r="AE503" s="80" t="str">
        <f t="shared" si="103"/>
        <v/>
      </c>
      <c r="AN503" s="14"/>
      <c r="AO503" s="14"/>
      <c r="AS503" s="14"/>
      <c r="AT503" s="14"/>
      <c r="AX503" s="14"/>
      <c r="AY503" s="114"/>
      <c r="AZ503" s="101" t="str">
        <f t="shared" si="104"/>
        <v/>
      </c>
      <c r="BA503" s="59" t="str">
        <f t="shared" si="105"/>
        <v/>
      </c>
      <c r="BB503" s="59" t="str">
        <f t="shared" si="106"/>
        <v/>
      </c>
      <c r="BC503" s="59" t="str">
        <f t="shared" si="110"/>
        <v/>
      </c>
      <c r="BD503" s="59" t="str">
        <f t="shared" si="111"/>
        <v/>
      </c>
      <c r="BE503" s="34" t="str">
        <f>IF(AZ503="","",IF(AND($H503="",$I503=""),"Y",IF(AND($H503&lt;=#REF!,$I503&gt;=#REF!),"Y",IF(AND($H503&lt;=#REF!,$I503=""),"Y",IF(AND($H503="",$I503&gt;=#REF!),"Y","N")))))</f>
        <v/>
      </c>
      <c r="BF503" s="80" t="str">
        <f t="shared" si="107"/>
        <v/>
      </c>
    </row>
    <row r="504" spans="10:58">
      <c r="J504" s="34" t="str">
        <f t="shared" ca="1" si="108"/>
        <v/>
      </c>
      <c r="L504" s="80" t="str">
        <f t="shared" si="109"/>
        <v/>
      </c>
      <c r="R504" s="65" t="str">
        <f t="shared" si="98"/>
        <v/>
      </c>
      <c r="S504" s="16" t="str">
        <f t="shared" si="99"/>
        <v/>
      </c>
      <c r="X504" s="65" t="str">
        <f t="shared" si="100"/>
        <v/>
      </c>
      <c r="Y504" s="16" t="str">
        <f t="shared" si="101"/>
        <v/>
      </c>
      <c r="AD504" s="65" t="str">
        <f t="shared" si="102"/>
        <v/>
      </c>
      <c r="AE504" s="80" t="str">
        <f t="shared" si="103"/>
        <v/>
      </c>
      <c r="AN504" s="14"/>
      <c r="AO504" s="14"/>
      <c r="AS504" s="14"/>
      <c r="AT504" s="14"/>
      <c r="AX504" s="14"/>
      <c r="AY504" s="114"/>
      <c r="AZ504" s="101" t="str">
        <f t="shared" si="104"/>
        <v/>
      </c>
      <c r="BA504" s="59" t="str">
        <f t="shared" si="105"/>
        <v/>
      </c>
      <c r="BB504" s="59" t="str">
        <f t="shared" si="106"/>
        <v/>
      </c>
      <c r="BC504" s="59" t="str">
        <f t="shared" si="110"/>
        <v/>
      </c>
      <c r="BD504" s="59" t="str">
        <f t="shared" si="111"/>
        <v/>
      </c>
      <c r="BE504" s="34" t="str">
        <f>IF(AZ504="","",IF(AND($H504="",$I504=""),"Y",IF(AND($H504&lt;=#REF!,$I504&gt;=#REF!),"Y",IF(AND($H504&lt;=#REF!,$I504=""),"Y",IF(AND($H504="",$I504&gt;=#REF!),"Y","N")))))</f>
        <v/>
      </c>
      <c r="BF504" s="80" t="str">
        <f t="shared" si="107"/>
        <v/>
      </c>
    </row>
    <row r="505" spans="10:58">
      <c r="J505" s="34" t="str">
        <f t="shared" ca="1" si="108"/>
        <v/>
      </c>
      <c r="L505" s="80" t="str">
        <f t="shared" si="109"/>
        <v/>
      </c>
      <c r="R505" s="65" t="str">
        <f t="shared" si="98"/>
        <v/>
      </c>
      <c r="S505" s="16" t="str">
        <f t="shared" si="99"/>
        <v/>
      </c>
      <c r="X505" s="65" t="str">
        <f t="shared" si="100"/>
        <v/>
      </c>
      <c r="Y505" s="16" t="str">
        <f t="shared" si="101"/>
        <v/>
      </c>
      <c r="AD505" s="65" t="str">
        <f t="shared" si="102"/>
        <v/>
      </c>
      <c r="AE505" s="80" t="str">
        <f t="shared" si="103"/>
        <v/>
      </c>
      <c r="AN505" s="14"/>
      <c r="AO505" s="14"/>
      <c r="AS505" s="14"/>
      <c r="AT505" s="14"/>
      <c r="AX505" s="14"/>
      <c r="AY505" s="114"/>
      <c r="AZ505" s="101" t="str">
        <f t="shared" si="104"/>
        <v/>
      </c>
      <c r="BA505" s="59" t="str">
        <f t="shared" si="105"/>
        <v/>
      </c>
      <c r="BB505" s="59" t="str">
        <f t="shared" si="106"/>
        <v/>
      </c>
      <c r="BC505" s="59" t="str">
        <f t="shared" si="110"/>
        <v/>
      </c>
      <c r="BD505" s="59" t="str">
        <f t="shared" si="111"/>
        <v/>
      </c>
      <c r="BE505" s="34" t="str">
        <f>IF(AZ505="","",IF(AND($H505="",$I505=""),"Y",IF(AND($H505&lt;=#REF!,$I505&gt;=#REF!),"Y",IF(AND($H505&lt;=#REF!,$I505=""),"Y",IF(AND($H505="",$I505&gt;=#REF!),"Y","N")))))</f>
        <v/>
      </c>
      <c r="BF505" s="80" t="str">
        <f t="shared" si="107"/>
        <v/>
      </c>
    </row>
    <row r="506" spans="10:58">
      <c r="J506" s="34" t="str">
        <f t="shared" ca="1" si="108"/>
        <v/>
      </c>
      <c r="L506" s="80" t="str">
        <f t="shared" si="109"/>
        <v/>
      </c>
      <c r="R506" s="65" t="str">
        <f t="shared" si="98"/>
        <v/>
      </c>
      <c r="S506" s="16" t="str">
        <f t="shared" si="99"/>
        <v/>
      </c>
      <c r="X506" s="65" t="str">
        <f t="shared" si="100"/>
        <v/>
      </c>
      <c r="Y506" s="16" t="str">
        <f t="shared" si="101"/>
        <v/>
      </c>
      <c r="AD506" s="65" t="str">
        <f t="shared" si="102"/>
        <v/>
      </c>
      <c r="AE506" s="80" t="str">
        <f t="shared" si="103"/>
        <v/>
      </c>
      <c r="AN506" s="14"/>
      <c r="AO506" s="14"/>
      <c r="AS506" s="14"/>
      <c r="AT506" s="14"/>
      <c r="AX506" s="14"/>
      <c r="AY506" s="114"/>
      <c r="AZ506" s="101" t="str">
        <f t="shared" si="104"/>
        <v/>
      </c>
      <c r="BA506" s="59" t="str">
        <f t="shared" si="105"/>
        <v/>
      </c>
      <c r="BB506" s="59" t="str">
        <f t="shared" si="106"/>
        <v/>
      </c>
      <c r="BC506" s="59" t="str">
        <f t="shared" si="110"/>
        <v/>
      </c>
      <c r="BD506" s="59" t="str">
        <f t="shared" si="111"/>
        <v/>
      </c>
      <c r="BE506" s="34" t="str">
        <f>IF(AZ506="","",IF(AND($H506="",$I506=""),"Y",IF(AND($H506&lt;=#REF!,$I506&gt;=#REF!),"Y",IF(AND($H506&lt;=#REF!,$I506=""),"Y",IF(AND($H506="",$I506&gt;=#REF!),"Y","N")))))</f>
        <v/>
      </c>
      <c r="BF506" s="80" t="str">
        <f t="shared" si="107"/>
        <v/>
      </c>
    </row>
    <row r="507" spans="10:58">
      <c r="J507" s="34" t="str">
        <f t="shared" ca="1" si="108"/>
        <v/>
      </c>
      <c r="L507" s="80" t="str">
        <f t="shared" si="109"/>
        <v/>
      </c>
      <c r="R507" s="65" t="str">
        <f t="shared" si="98"/>
        <v/>
      </c>
      <c r="S507" s="16" t="str">
        <f t="shared" si="99"/>
        <v/>
      </c>
      <c r="X507" s="65" t="str">
        <f t="shared" si="100"/>
        <v/>
      </c>
      <c r="Y507" s="16" t="str">
        <f t="shared" si="101"/>
        <v/>
      </c>
      <c r="AD507" s="65" t="str">
        <f t="shared" si="102"/>
        <v/>
      </c>
      <c r="AE507" s="80" t="str">
        <f t="shared" si="103"/>
        <v/>
      </c>
      <c r="AN507" s="14"/>
      <c r="AO507" s="14"/>
      <c r="AS507" s="14"/>
      <c r="AT507" s="14"/>
      <c r="AX507" s="14"/>
      <c r="AY507" s="114"/>
      <c r="AZ507" s="101" t="str">
        <f t="shared" si="104"/>
        <v/>
      </c>
      <c r="BA507" s="59" t="str">
        <f t="shared" si="105"/>
        <v/>
      </c>
      <c r="BB507" s="59" t="str">
        <f t="shared" si="106"/>
        <v/>
      </c>
      <c r="BC507" s="59" t="str">
        <f t="shared" si="110"/>
        <v/>
      </c>
      <c r="BD507" s="59" t="str">
        <f t="shared" si="111"/>
        <v/>
      </c>
      <c r="BE507" s="34" t="str">
        <f>IF(AZ507="","",IF(AND($H507="",$I507=""),"Y",IF(AND($H507&lt;=#REF!,$I507&gt;=#REF!),"Y",IF(AND($H507&lt;=#REF!,$I507=""),"Y",IF(AND($H507="",$I507&gt;=#REF!),"Y","N")))))</f>
        <v/>
      </c>
      <c r="BF507" s="80" t="str">
        <f t="shared" si="107"/>
        <v/>
      </c>
    </row>
    <row r="508" spans="10:58">
      <c r="J508" s="34" t="str">
        <f t="shared" ca="1" si="108"/>
        <v/>
      </c>
      <c r="L508" s="80" t="str">
        <f t="shared" si="109"/>
        <v/>
      </c>
      <c r="R508" s="65" t="str">
        <f t="shared" si="98"/>
        <v/>
      </c>
      <c r="S508" s="16" t="str">
        <f t="shared" si="99"/>
        <v/>
      </c>
      <c r="X508" s="65" t="str">
        <f t="shared" si="100"/>
        <v/>
      </c>
      <c r="Y508" s="16" t="str">
        <f t="shared" si="101"/>
        <v/>
      </c>
      <c r="AD508" s="65" t="str">
        <f t="shared" si="102"/>
        <v/>
      </c>
      <c r="AE508" s="80" t="str">
        <f t="shared" si="103"/>
        <v/>
      </c>
      <c r="AN508" s="14"/>
      <c r="AO508" s="14"/>
      <c r="AS508" s="14"/>
      <c r="AT508" s="14"/>
      <c r="AX508" s="14"/>
      <c r="AY508" s="114"/>
      <c r="AZ508" s="101" t="str">
        <f t="shared" si="104"/>
        <v/>
      </c>
      <c r="BA508" s="59" t="str">
        <f t="shared" si="105"/>
        <v/>
      </c>
      <c r="BB508" s="59" t="str">
        <f t="shared" si="106"/>
        <v/>
      </c>
      <c r="BC508" s="59" t="str">
        <f t="shared" si="110"/>
        <v/>
      </c>
      <c r="BD508" s="59" t="str">
        <f t="shared" si="111"/>
        <v/>
      </c>
      <c r="BE508" s="34" t="str">
        <f>IF(AZ508="","",IF(AND($H508="",$I508=""),"Y",IF(AND($H508&lt;=#REF!,$I508&gt;=#REF!),"Y",IF(AND($H508&lt;=#REF!,$I508=""),"Y",IF(AND($H508="",$I508&gt;=#REF!),"Y","N")))))</f>
        <v/>
      </c>
      <c r="BF508" s="80" t="str">
        <f t="shared" si="107"/>
        <v/>
      </c>
    </row>
    <row r="509" spans="10:58">
      <c r="J509" s="34" t="str">
        <f t="shared" ca="1" si="108"/>
        <v/>
      </c>
      <c r="L509" s="80" t="str">
        <f t="shared" si="109"/>
        <v/>
      </c>
      <c r="R509" s="65" t="str">
        <f t="shared" si="98"/>
        <v/>
      </c>
      <c r="S509" s="16" t="str">
        <f t="shared" si="99"/>
        <v/>
      </c>
      <c r="X509" s="65" t="str">
        <f t="shared" si="100"/>
        <v/>
      </c>
      <c r="Y509" s="16" t="str">
        <f t="shared" si="101"/>
        <v/>
      </c>
      <c r="AD509" s="65" t="str">
        <f t="shared" si="102"/>
        <v/>
      </c>
      <c r="AE509" s="80" t="str">
        <f t="shared" si="103"/>
        <v/>
      </c>
      <c r="AN509" s="14"/>
      <c r="AO509" s="14"/>
      <c r="AS509" s="14"/>
      <c r="AT509" s="14"/>
      <c r="AX509" s="14"/>
      <c r="AY509" s="114"/>
      <c r="AZ509" s="101" t="str">
        <f t="shared" si="104"/>
        <v/>
      </c>
      <c r="BA509" s="59" t="str">
        <f t="shared" si="105"/>
        <v/>
      </c>
      <c r="BB509" s="59" t="str">
        <f t="shared" si="106"/>
        <v/>
      </c>
      <c r="BC509" s="59" t="str">
        <f t="shared" si="110"/>
        <v/>
      </c>
      <c r="BD509" s="59" t="str">
        <f t="shared" si="111"/>
        <v/>
      </c>
      <c r="BE509" s="34" t="str">
        <f>IF(AZ509="","",IF(AND($H509="",$I509=""),"Y",IF(AND($H509&lt;=#REF!,$I509&gt;=#REF!),"Y",IF(AND($H509&lt;=#REF!,$I509=""),"Y",IF(AND($H509="",$I509&gt;=#REF!),"Y","N")))))</f>
        <v/>
      </c>
      <c r="BF509" s="80" t="str">
        <f t="shared" si="107"/>
        <v/>
      </c>
    </row>
    <row r="510" spans="10:58">
      <c r="J510" s="34" t="str">
        <f t="shared" ca="1" si="108"/>
        <v/>
      </c>
      <c r="L510" s="80" t="str">
        <f t="shared" si="109"/>
        <v/>
      </c>
      <c r="R510" s="65" t="str">
        <f t="shared" si="98"/>
        <v/>
      </c>
      <c r="S510" s="16" t="str">
        <f t="shared" si="99"/>
        <v/>
      </c>
      <c r="X510" s="65" t="str">
        <f t="shared" si="100"/>
        <v/>
      </c>
      <c r="Y510" s="16" t="str">
        <f t="shared" si="101"/>
        <v/>
      </c>
      <c r="AD510" s="65" t="str">
        <f t="shared" si="102"/>
        <v/>
      </c>
      <c r="AE510" s="80" t="str">
        <f t="shared" si="103"/>
        <v/>
      </c>
      <c r="AN510" s="14"/>
      <c r="AO510" s="14"/>
      <c r="AS510" s="14"/>
      <c r="AT510" s="14"/>
      <c r="AX510" s="14"/>
      <c r="AY510" s="114"/>
      <c r="AZ510" s="101" t="str">
        <f t="shared" si="104"/>
        <v/>
      </c>
      <c r="BA510" s="59" t="str">
        <f t="shared" si="105"/>
        <v/>
      </c>
      <c r="BB510" s="59" t="str">
        <f t="shared" si="106"/>
        <v/>
      </c>
      <c r="BC510" s="59" t="str">
        <f t="shared" si="110"/>
        <v/>
      </c>
      <c r="BD510" s="59" t="str">
        <f t="shared" si="111"/>
        <v/>
      </c>
      <c r="BE510" s="34" t="str">
        <f>IF(AZ510="","",IF(AND($H510="",$I510=""),"Y",IF(AND($H510&lt;=#REF!,$I510&gt;=#REF!),"Y",IF(AND($H510&lt;=#REF!,$I510=""),"Y",IF(AND($H510="",$I510&gt;=#REF!),"Y","N")))))</f>
        <v/>
      </c>
      <c r="BF510" s="80" t="str">
        <f t="shared" si="107"/>
        <v/>
      </c>
    </row>
    <row r="511" spans="10:58">
      <c r="J511" s="34" t="str">
        <f t="shared" ca="1" si="108"/>
        <v/>
      </c>
      <c r="L511" s="80" t="str">
        <f t="shared" si="109"/>
        <v/>
      </c>
      <c r="R511" s="65" t="str">
        <f t="shared" si="98"/>
        <v/>
      </c>
      <c r="S511" s="16" t="str">
        <f t="shared" si="99"/>
        <v/>
      </c>
      <c r="X511" s="65" t="str">
        <f t="shared" si="100"/>
        <v/>
      </c>
      <c r="Y511" s="16" t="str">
        <f t="shared" si="101"/>
        <v/>
      </c>
      <c r="AD511" s="65" t="str">
        <f t="shared" si="102"/>
        <v/>
      </c>
      <c r="AE511" s="80" t="str">
        <f t="shared" si="103"/>
        <v/>
      </c>
      <c r="AN511" s="14"/>
      <c r="AO511" s="14"/>
      <c r="AS511" s="14"/>
      <c r="AT511" s="14"/>
      <c r="AX511" s="14"/>
      <c r="AY511" s="114"/>
      <c r="AZ511" s="101" t="str">
        <f t="shared" si="104"/>
        <v/>
      </c>
      <c r="BA511" s="59" t="str">
        <f t="shared" si="105"/>
        <v/>
      </c>
      <c r="BB511" s="59" t="str">
        <f t="shared" si="106"/>
        <v/>
      </c>
      <c r="BC511" s="59" t="str">
        <f t="shared" si="110"/>
        <v/>
      </c>
      <c r="BD511" s="59" t="str">
        <f t="shared" si="111"/>
        <v/>
      </c>
      <c r="BE511" s="34" t="str">
        <f>IF(AZ511="","",IF(AND($H511="",$I511=""),"Y",IF(AND($H511&lt;=#REF!,$I511&gt;=#REF!),"Y",IF(AND($H511&lt;=#REF!,$I511=""),"Y",IF(AND($H511="",$I511&gt;=#REF!),"Y","N")))))</f>
        <v/>
      </c>
      <c r="BF511" s="80" t="str">
        <f t="shared" si="107"/>
        <v/>
      </c>
    </row>
    <row r="512" spans="10:58">
      <c r="J512" s="34" t="str">
        <f t="shared" ca="1" si="108"/>
        <v/>
      </c>
      <c r="L512" s="80" t="str">
        <f t="shared" si="109"/>
        <v/>
      </c>
      <c r="R512" s="65" t="str">
        <f t="shared" si="98"/>
        <v/>
      </c>
      <c r="S512" s="16" t="str">
        <f t="shared" si="99"/>
        <v/>
      </c>
      <c r="X512" s="65" t="str">
        <f t="shared" si="100"/>
        <v/>
      </c>
      <c r="Y512" s="16" t="str">
        <f t="shared" si="101"/>
        <v/>
      </c>
      <c r="AD512" s="65" t="str">
        <f t="shared" si="102"/>
        <v/>
      </c>
      <c r="AE512" s="80" t="str">
        <f t="shared" si="103"/>
        <v/>
      </c>
      <c r="AN512" s="14"/>
      <c r="AO512" s="14"/>
      <c r="AS512" s="14"/>
      <c r="AT512" s="14"/>
      <c r="AX512" s="14"/>
      <c r="AY512" s="114"/>
      <c r="AZ512" s="101" t="str">
        <f t="shared" si="104"/>
        <v/>
      </c>
      <c r="BA512" s="59" t="str">
        <f t="shared" si="105"/>
        <v/>
      </c>
      <c r="BB512" s="59" t="str">
        <f t="shared" si="106"/>
        <v/>
      </c>
      <c r="BC512" s="59" t="str">
        <f t="shared" si="110"/>
        <v/>
      </c>
      <c r="BD512" s="59" t="str">
        <f t="shared" si="111"/>
        <v/>
      </c>
      <c r="BE512" s="34" t="str">
        <f>IF(AZ512="","",IF(AND($H512="",$I512=""),"Y",IF(AND($H512&lt;=#REF!,$I512&gt;=#REF!),"Y",IF(AND($H512&lt;=#REF!,$I512=""),"Y",IF(AND($H512="",$I512&gt;=#REF!),"Y","N")))))</f>
        <v/>
      </c>
      <c r="BF512" s="80" t="str">
        <f t="shared" si="107"/>
        <v/>
      </c>
    </row>
    <row r="513" spans="10:58">
      <c r="J513" s="34" t="str">
        <f t="shared" ca="1" si="108"/>
        <v/>
      </c>
      <c r="L513" s="80" t="str">
        <f t="shared" si="109"/>
        <v/>
      </c>
      <c r="R513" s="65" t="str">
        <f t="shared" si="98"/>
        <v/>
      </c>
      <c r="S513" s="16" t="str">
        <f t="shared" si="99"/>
        <v/>
      </c>
      <c r="X513" s="65" t="str">
        <f t="shared" si="100"/>
        <v/>
      </c>
      <c r="Y513" s="16" t="str">
        <f t="shared" si="101"/>
        <v/>
      </c>
      <c r="AD513" s="65" t="str">
        <f t="shared" si="102"/>
        <v/>
      </c>
      <c r="AE513" s="80" t="str">
        <f t="shared" si="103"/>
        <v/>
      </c>
      <c r="AN513" s="14"/>
      <c r="AO513" s="14"/>
      <c r="AS513" s="14"/>
      <c r="AT513" s="14"/>
      <c r="AX513" s="14"/>
      <c r="AY513" s="114"/>
      <c r="AZ513" s="101" t="str">
        <f t="shared" si="104"/>
        <v/>
      </c>
      <c r="BA513" s="59" t="str">
        <f t="shared" si="105"/>
        <v/>
      </c>
      <c r="BB513" s="59" t="str">
        <f t="shared" si="106"/>
        <v/>
      </c>
      <c r="BC513" s="59" t="str">
        <f t="shared" si="110"/>
        <v/>
      </c>
      <c r="BD513" s="59" t="str">
        <f t="shared" si="111"/>
        <v/>
      </c>
      <c r="BE513" s="34" t="str">
        <f>IF(AZ513="","",IF(AND($H513="",$I513=""),"Y",IF(AND($H513&lt;=#REF!,$I513&gt;=#REF!),"Y",IF(AND($H513&lt;=#REF!,$I513=""),"Y",IF(AND($H513="",$I513&gt;=#REF!),"Y","N")))))</f>
        <v/>
      </c>
      <c r="BF513" s="80" t="str">
        <f t="shared" si="107"/>
        <v/>
      </c>
    </row>
    <row r="514" spans="10:58">
      <c r="J514" s="34" t="str">
        <f t="shared" ca="1" si="108"/>
        <v/>
      </c>
      <c r="L514" s="80" t="str">
        <f t="shared" si="109"/>
        <v/>
      </c>
      <c r="R514" s="65" t="str">
        <f t="shared" si="98"/>
        <v/>
      </c>
      <c r="S514" s="16" t="str">
        <f t="shared" si="99"/>
        <v/>
      </c>
      <c r="X514" s="65" t="str">
        <f t="shared" si="100"/>
        <v/>
      </c>
      <c r="Y514" s="16" t="str">
        <f t="shared" si="101"/>
        <v/>
      </c>
      <c r="AD514" s="65" t="str">
        <f t="shared" si="102"/>
        <v/>
      </c>
      <c r="AE514" s="80" t="str">
        <f t="shared" si="103"/>
        <v/>
      </c>
      <c r="AN514" s="14"/>
      <c r="AO514" s="14"/>
      <c r="AS514" s="14"/>
      <c r="AT514" s="14"/>
      <c r="AX514" s="14"/>
      <c r="AY514" s="114"/>
      <c r="AZ514" s="101" t="str">
        <f t="shared" si="104"/>
        <v/>
      </c>
      <c r="BA514" s="59" t="str">
        <f t="shared" si="105"/>
        <v/>
      </c>
      <c r="BB514" s="59" t="str">
        <f t="shared" si="106"/>
        <v/>
      </c>
      <c r="BC514" s="59" t="str">
        <f t="shared" si="110"/>
        <v/>
      </c>
      <c r="BD514" s="59" t="str">
        <f t="shared" si="111"/>
        <v/>
      </c>
      <c r="BE514" s="34" t="str">
        <f>IF(AZ514="","",IF(AND($H514="",$I514=""),"Y",IF(AND($H514&lt;=#REF!,$I514&gt;=#REF!),"Y",IF(AND($H514&lt;=#REF!,$I514=""),"Y",IF(AND($H514="",$I514&gt;=#REF!),"Y","N")))))</f>
        <v/>
      </c>
      <c r="BF514" s="80" t="str">
        <f t="shared" si="107"/>
        <v/>
      </c>
    </row>
    <row r="515" spans="10:58">
      <c r="J515" s="34" t="str">
        <f t="shared" ca="1" si="108"/>
        <v/>
      </c>
      <c r="L515" s="80" t="str">
        <f t="shared" si="109"/>
        <v/>
      </c>
      <c r="R515" s="65" t="str">
        <f t="shared" ref="R515:R578" si="112">IF(AND(N515="Accepted",Q515=""),"Enter date 1st dose administered",IF(AND(N515="Previously vaccinated at another location",Q515=""),"Enter date 1st dose administered",IF(AND(N515="Refused",O515=""),"Enter reason for refusal",IF(Q515&lt;&gt;"","YES",IF(N515="Refused","NO",IF(AND($M515&lt;&gt;"",N515=""),"Enter Vaccination Status",IF(N515="Unknown","Unknown","")))))))</f>
        <v/>
      </c>
      <c r="S515" s="16" t="str">
        <f t="shared" ref="S515:S578" si="113">IF(Q515="","",IF(M515="Pfizer-BioNTech",Q515+21,IF(M515="Moderna",Q515+28,IF(M515="Janssen/Johnson &amp; Johnson","N/A",""))))</f>
        <v/>
      </c>
      <c r="X515" s="65" t="str">
        <f t="shared" ref="X515:X578" si="114">IF($M515="Janssen/Johnson &amp; Johnson","N/A",IF(AND(T515="Accepted",W515=""),"Enter date 2nd dose administered",IF(AND(T515="Previously vaccinated at another location",W515=""),"Enter date 2nd dose administered",IF(R515="NO","NO",IF(AND(T515="Refused",U515=""),"Enter reason for refusal",IF(W515&lt;&gt;"","YES",IF(T515="Refused","NO",IF(AND(R515="YES",T515=""),"NO",IF(T515="Unknown","Unknown",IF(AND(T515="",R515="Unknown"),"Unknown",""))))))))))</f>
        <v/>
      </c>
      <c r="Y515" s="16" t="str">
        <f t="shared" ref="Y515:Y578" si="115">IF(W515="","",IF(M515="Pfizer-BioNTech",W515+21,IF(M515="Moderna",W515+28,IF(M515="Janssen/Johnson &amp; Johnson","N/A",""))))</f>
        <v/>
      </c>
      <c r="AD515" s="65" t="str">
        <f t="shared" ref="AD515:AD578" si="116">IF($M515="Janssen/Johnson &amp; Johnson","N/A",IF(AND(Z515="Accepted",AC515=""),"Enter date 2nd dose administered",IF(AND(Z515="Previously vaccinated at another location",AC515=""),"Enter date 2nd dose administered",IF(Y515="NO","NO",IF(AND(Z515="Refused",AA515=""),"Enter reason for refusal",IF(AC515&lt;&gt;"","YES",IF(Z515="Refused","NO",IF(AND(Y515="YES",Z515=""),"NO",IF(Z515="Unknown","Unknown",IF(AND(Z515="",Y515="Unknown"),"Unknown",""))))))))))</f>
        <v/>
      </c>
      <c r="AE515" s="80" t="str">
        <f t="shared" ref="AE515:AE578" si="117">IF(AND(M515="Pfizer-BioNTech",W515&lt;&gt;""),W515+150,IF(AND(M515="Moderna",W515&lt;&gt;""),W515+150,IF(AND(M515="Janssen/Johnson &amp; Johnson",Q515&lt;&gt;""),Q515+60,"")))</f>
        <v/>
      </c>
      <c r="AN515" s="14"/>
      <c r="AO515" s="14"/>
      <c r="AS515" s="14"/>
      <c r="AT515" s="14"/>
      <c r="AX515" s="14"/>
      <c r="AY515" s="114"/>
      <c r="AZ515" s="101" t="str">
        <f t="shared" ref="AZ515:AZ578" si="118">IF(OR(X515="YES",X515="Enter date 2nd dose administered"),"YES",IF(AND(M515="Janssen/Johnson &amp; Johnson",R515="YES"),"YES",IF(OR(O515="Medical Contraindication",U515="Medical Contraindication"),"Medical Contraindication",IF(AND(R515="YES",T515=""),"NEEDS 2ND DOSE",IF(AND(R515="Enter date 1st dose administered",T515=""),"NEEDS 2ND DOSE",IF(AND(R515="YES",U515="Offered and Declined"),"Refused 2nd Dose",IF(O515="Religious Exemption","Religious Exemption",IF(OR(R515="NO",R515="Enter reason for refusal"),"NO",IF(OR(R515="Unknown",X515="Unknown"),"Unknown","")))))))))</f>
        <v/>
      </c>
      <c r="BA515" s="59" t="str">
        <f t="shared" ref="BA515:BA578" si="119">IF(AZ515="","",IF(OR(AG515="Accepted",AG515="Previously vaccinated at another location"),"YES",IF(AH515="Medical Contraindication","Medical Contraindication",IF(AG515="Unknown","Unknown",IF(AG515="Refused","NO","NO")))))</f>
        <v/>
      </c>
      <c r="BB515" s="59" t="str">
        <f t="shared" ref="BB515:BB578" si="120">IF(AZ515="","",IF(OR(AL515="Accepted",AL515="Previously vaccinated at another location"),"YES",IF(AM515="Medical Contraindication","Medical Contraindication",IF(AL515="Unknown","Unknown",IF(AL515="Refused","NO","NO")))))</f>
        <v/>
      </c>
      <c r="BC515" s="59" t="str">
        <f t="shared" si="110"/>
        <v/>
      </c>
      <c r="BD515" s="59" t="str">
        <f t="shared" si="111"/>
        <v/>
      </c>
      <c r="BE515" s="34" t="str">
        <f>IF(AZ515="","",IF(AND($H515="",$I515=""),"Y",IF(AND($H515&lt;=#REF!,$I515&gt;=#REF!),"Y",IF(AND($H515&lt;=#REF!,$I515=""),"Y",IF(AND($H515="",$I515&gt;=#REF!),"Y","N")))))</f>
        <v/>
      </c>
      <c r="BF515" s="80" t="str">
        <f t="shared" ref="BF515:BF578" si="121">IF($AZ515="YES",IF($M515="Janssen/Johnson &amp; Johnson",Q515,W515),"")</f>
        <v/>
      </c>
    </row>
    <row r="516" spans="10:58">
      <c r="J516" s="34" t="str">
        <f t="shared" ref="J516:J579" ca="1" si="122">IF(AND(ISBLANK(I516)=FALSE,I516&lt;=TODAY()),"NO",IF(H516&gt;TODAY(),"NO",IF(AND(ISBLANK(I516)=FALSE,I516&gt;TODAY()),"YES",IF(AND(ISBLANK(A516)=FALSE,ISBLANK(I516)=TRUE),"YES",""))))</f>
        <v/>
      </c>
      <c r="L516" s="80" t="str">
        <f t="shared" ref="L516:L579" si="123">IF(I516&gt;0,I516+30,"")</f>
        <v/>
      </c>
      <c r="R516" s="65" t="str">
        <f t="shared" si="112"/>
        <v/>
      </c>
      <c r="S516" s="16" t="str">
        <f t="shared" si="113"/>
        <v/>
      </c>
      <c r="X516" s="65" t="str">
        <f t="shared" si="114"/>
        <v/>
      </c>
      <c r="Y516" s="16" t="str">
        <f t="shared" si="115"/>
        <v/>
      </c>
      <c r="AD516" s="65" t="str">
        <f t="shared" si="116"/>
        <v/>
      </c>
      <c r="AE516" s="80" t="str">
        <f t="shared" si="117"/>
        <v/>
      </c>
      <c r="AN516" s="14"/>
      <c r="AO516" s="14"/>
      <c r="AS516" s="14"/>
      <c r="AT516" s="14"/>
      <c r="AX516" s="14"/>
      <c r="AY516" s="114"/>
      <c r="AZ516" s="101" t="str">
        <f t="shared" si="118"/>
        <v/>
      </c>
      <c r="BA516" s="59" t="str">
        <f t="shared" si="119"/>
        <v/>
      </c>
      <c r="BB516" s="59" t="str">
        <f t="shared" si="120"/>
        <v/>
      </c>
      <c r="BC516" s="59" t="str">
        <f t="shared" ref="BC516:BC579" si="124">IF(AY516="","",IF(OR(AK516="Accepted",AK516="Previously vaccinated at another location"),"YES",IF(AL516="Medical Contraindication","Medical Contraindication",IF(AK516="Unknown","Unknown",IF(AK516="Refused","NO","NO")))))</f>
        <v/>
      </c>
      <c r="BD516" s="59" t="str">
        <f t="shared" ref="BD516:BD579" si="125">IF(AV516="","",IF(OR(AV516="Accepted",AV516="Previously vaccinated at another location"),"YES",IF(AW516="Medical Contraindication","Medical Contraindication",IF(AW516="Unknown","Unknown",IF(AW516="Refused","NO","NO")))))</f>
        <v/>
      </c>
      <c r="BE516" s="34" t="str">
        <f>IF(AZ516="","",IF(AND($H516="",$I516=""),"Y",IF(AND($H516&lt;=#REF!,$I516&gt;=#REF!),"Y",IF(AND($H516&lt;=#REF!,$I516=""),"Y",IF(AND($H516="",$I516&gt;=#REF!),"Y","N")))))</f>
        <v/>
      </c>
      <c r="BF516" s="80" t="str">
        <f t="shared" si="121"/>
        <v/>
      </c>
    </row>
    <row r="517" spans="10:58">
      <c r="J517" s="34" t="str">
        <f t="shared" ca="1" si="122"/>
        <v/>
      </c>
      <c r="L517" s="80" t="str">
        <f t="shared" si="123"/>
        <v/>
      </c>
      <c r="R517" s="65" t="str">
        <f t="shared" si="112"/>
        <v/>
      </c>
      <c r="S517" s="16" t="str">
        <f t="shared" si="113"/>
        <v/>
      </c>
      <c r="X517" s="65" t="str">
        <f t="shared" si="114"/>
        <v/>
      </c>
      <c r="Y517" s="16" t="str">
        <f t="shared" si="115"/>
        <v/>
      </c>
      <c r="AD517" s="65" t="str">
        <f t="shared" si="116"/>
        <v/>
      </c>
      <c r="AE517" s="80" t="str">
        <f t="shared" si="117"/>
        <v/>
      </c>
      <c r="AN517" s="14"/>
      <c r="AO517" s="14"/>
      <c r="AS517" s="14"/>
      <c r="AT517" s="14"/>
      <c r="AX517" s="14"/>
      <c r="AY517" s="114"/>
      <c r="AZ517" s="101" t="str">
        <f t="shared" si="118"/>
        <v/>
      </c>
      <c r="BA517" s="59" t="str">
        <f t="shared" si="119"/>
        <v/>
      </c>
      <c r="BB517" s="59" t="str">
        <f t="shared" si="120"/>
        <v/>
      </c>
      <c r="BC517" s="59" t="str">
        <f t="shared" si="124"/>
        <v/>
      </c>
      <c r="BD517" s="59" t="str">
        <f t="shared" si="125"/>
        <v/>
      </c>
      <c r="BE517" s="34" t="str">
        <f>IF(AZ517="","",IF(AND($H517="",$I517=""),"Y",IF(AND($H517&lt;=#REF!,$I517&gt;=#REF!),"Y",IF(AND($H517&lt;=#REF!,$I517=""),"Y",IF(AND($H517="",$I517&gt;=#REF!),"Y","N")))))</f>
        <v/>
      </c>
      <c r="BF517" s="80" t="str">
        <f t="shared" si="121"/>
        <v/>
      </c>
    </row>
    <row r="518" spans="10:58">
      <c r="J518" s="34" t="str">
        <f t="shared" ca="1" si="122"/>
        <v/>
      </c>
      <c r="L518" s="80" t="str">
        <f t="shared" si="123"/>
        <v/>
      </c>
      <c r="R518" s="65" t="str">
        <f t="shared" si="112"/>
        <v/>
      </c>
      <c r="S518" s="16" t="str">
        <f t="shared" si="113"/>
        <v/>
      </c>
      <c r="X518" s="65" t="str">
        <f t="shared" si="114"/>
        <v/>
      </c>
      <c r="Y518" s="16" t="str">
        <f t="shared" si="115"/>
        <v/>
      </c>
      <c r="AD518" s="65" t="str">
        <f t="shared" si="116"/>
        <v/>
      </c>
      <c r="AE518" s="80" t="str">
        <f t="shared" si="117"/>
        <v/>
      </c>
      <c r="AN518" s="14"/>
      <c r="AO518" s="14"/>
      <c r="AS518" s="14"/>
      <c r="AT518" s="14"/>
      <c r="AX518" s="14"/>
      <c r="AY518" s="114"/>
      <c r="AZ518" s="101" t="str">
        <f t="shared" si="118"/>
        <v/>
      </c>
      <c r="BA518" s="59" t="str">
        <f t="shared" si="119"/>
        <v/>
      </c>
      <c r="BB518" s="59" t="str">
        <f t="shared" si="120"/>
        <v/>
      </c>
      <c r="BC518" s="59" t="str">
        <f t="shared" si="124"/>
        <v/>
      </c>
      <c r="BD518" s="59" t="str">
        <f t="shared" si="125"/>
        <v/>
      </c>
      <c r="BE518" s="34" t="str">
        <f>IF(AZ518="","",IF(AND($H518="",$I518=""),"Y",IF(AND($H518&lt;=#REF!,$I518&gt;=#REF!),"Y",IF(AND($H518&lt;=#REF!,$I518=""),"Y",IF(AND($H518="",$I518&gt;=#REF!),"Y","N")))))</f>
        <v/>
      </c>
      <c r="BF518" s="80" t="str">
        <f t="shared" si="121"/>
        <v/>
      </c>
    </row>
    <row r="519" spans="10:58">
      <c r="J519" s="34" t="str">
        <f t="shared" ca="1" si="122"/>
        <v/>
      </c>
      <c r="L519" s="80" t="str">
        <f t="shared" si="123"/>
        <v/>
      </c>
      <c r="R519" s="65" t="str">
        <f t="shared" si="112"/>
        <v/>
      </c>
      <c r="S519" s="16" t="str">
        <f t="shared" si="113"/>
        <v/>
      </c>
      <c r="X519" s="65" t="str">
        <f t="shared" si="114"/>
        <v/>
      </c>
      <c r="Y519" s="16" t="str">
        <f t="shared" si="115"/>
        <v/>
      </c>
      <c r="AD519" s="65" t="str">
        <f t="shared" si="116"/>
        <v/>
      </c>
      <c r="AE519" s="80" t="str">
        <f t="shared" si="117"/>
        <v/>
      </c>
      <c r="AN519" s="14"/>
      <c r="AO519" s="14"/>
      <c r="AS519" s="14"/>
      <c r="AT519" s="14"/>
      <c r="AX519" s="14"/>
      <c r="AY519" s="114"/>
      <c r="AZ519" s="101" t="str">
        <f t="shared" si="118"/>
        <v/>
      </c>
      <c r="BA519" s="59" t="str">
        <f t="shared" si="119"/>
        <v/>
      </c>
      <c r="BB519" s="59" t="str">
        <f t="shared" si="120"/>
        <v/>
      </c>
      <c r="BC519" s="59" t="str">
        <f t="shared" si="124"/>
        <v/>
      </c>
      <c r="BD519" s="59" t="str">
        <f t="shared" si="125"/>
        <v/>
      </c>
      <c r="BE519" s="34" t="str">
        <f>IF(AZ519="","",IF(AND($H519="",$I519=""),"Y",IF(AND($H519&lt;=#REF!,$I519&gt;=#REF!),"Y",IF(AND($H519&lt;=#REF!,$I519=""),"Y",IF(AND($H519="",$I519&gt;=#REF!),"Y","N")))))</f>
        <v/>
      </c>
      <c r="BF519" s="80" t="str">
        <f t="shared" si="121"/>
        <v/>
      </c>
    </row>
    <row r="520" spans="10:58">
      <c r="J520" s="34" t="str">
        <f t="shared" ca="1" si="122"/>
        <v/>
      </c>
      <c r="L520" s="80" t="str">
        <f t="shared" si="123"/>
        <v/>
      </c>
      <c r="R520" s="65" t="str">
        <f t="shared" si="112"/>
        <v/>
      </c>
      <c r="S520" s="16" t="str">
        <f t="shared" si="113"/>
        <v/>
      </c>
      <c r="X520" s="65" t="str">
        <f t="shared" si="114"/>
        <v/>
      </c>
      <c r="Y520" s="16" t="str">
        <f t="shared" si="115"/>
        <v/>
      </c>
      <c r="AD520" s="65" t="str">
        <f t="shared" si="116"/>
        <v/>
      </c>
      <c r="AE520" s="80" t="str">
        <f t="shared" si="117"/>
        <v/>
      </c>
      <c r="AN520" s="14"/>
      <c r="AO520" s="14"/>
      <c r="AS520" s="14"/>
      <c r="AT520" s="14"/>
      <c r="AX520" s="14"/>
      <c r="AY520" s="114"/>
      <c r="AZ520" s="101" t="str">
        <f t="shared" si="118"/>
        <v/>
      </c>
      <c r="BA520" s="59" t="str">
        <f t="shared" si="119"/>
        <v/>
      </c>
      <c r="BB520" s="59" t="str">
        <f t="shared" si="120"/>
        <v/>
      </c>
      <c r="BC520" s="59" t="str">
        <f t="shared" si="124"/>
        <v/>
      </c>
      <c r="BD520" s="59" t="str">
        <f t="shared" si="125"/>
        <v/>
      </c>
      <c r="BE520" s="34" t="str">
        <f>IF(AZ520="","",IF(AND($H520="",$I520=""),"Y",IF(AND($H520&lt;=#REF!,$I520&gt;=#REF!),"Y",IF(AND($H520&lt;=#REF!,$I520=""),"Y",IF(AND($H520="",$I520&gt;=#REF!),"Y","N")))))</f>
        <v/>
      </c>
      <c r="BF520" s="80" t="str">
        <f t="shared" si="121"/>
        <v/>
      </c>
    </row>
    <row r="521" spans="10:58">
      <c r="J521" s="34" t="str">
        <f t="shared" ca="1" si="122"/>
        <v/>
      </c>
      <c r="L521" s="80" t="str">
        <f t="shared" si="123"/>
        <v/>
      </c>
      <c r="R521" s="65" t="str">
        <f t="shared" si="112"/>
        <v/>
      </c>
      <c r="S521" s="16" t="str">
        <f t="shared" si="113"/>
        <v/>
      </c>
      <c r="X521" s="65" t="str">
        <f t="shared" si="114"/>
        <v/>
      </c>
      <c r="Y521" s="16" t="str">
        <f t="shared" si="115"/>
        <v/>
      </c>
      <c r="AD521" s="65" t="str">
        <f t="shared" si="116"/>
        <v/>
      </c>
      <c r="AE521" s="80" t="str">
        <f t="shared" si="117"/>
        <v/>
      </c>
      <c r="AN521" s="14"/>
      <c r="AO521" s="14"/>
      <c r="AS521" s="14"/>
      <c r="AT521" s="14"/>
      <c r="AX521" s="14"/>
      <c r="AY521" s="114"/>
      <c r="AZ521" s="101" t="str">
        <f t="shared" si="118"/>
        <v/>
      </c>
      <c r="BA521" s="59" t="str">
        <f t="shared" si="119"/>
        <v/>
      </c>
      <c r="BB521" s="59" t="str">
        <f t="shared" si="120"/>
        <v/>
      </c>
      <c r="BC521" s="59" t="str">
        <f t="shared" si="124"/>
        <v/>
      </c>
      <c r="BD521" s="59" t="str">
        <f t="shared" si="125"/>
        <v/>
      </c>
      <c r="BE521" s="34" t="str">
        <f>IF(AZ521="","",IF(AND($H521="",$I521=""),"Y",IF(AND($H521&lt;=#REF!,$I521&gt;=#REF!),"Y",IF(AND($H521&lt;=#REF!,$I521=""),"Y",IF(AND($H521="",$I521&gt;=#REF!),"Y","N")))))</f>
        <v/>
      </c>
      <c r="BF521" s="80" t="str">
        <f t="shared" si="121"/>
        <v/>
      </c>
    </row>
    <row r="522" spans="10:58">
      <c r="J522" s="34" t="str">
        <f t="shared" ca="1" si="122"/>
        <v/>
      </c>
      <c r="L522" s="80" t="str">
        <f t="shared" si="123"/>
        <v/>
      </c>
      <c r="R522" s="65" t="str">
        <f t="shared" si="112"/>
        <v/>
      </c>
      <c r="S522" s="16" t="str">
        <f t="shared" si="113"/>
        <v/>
      </c>
      <c r="X522" s="65" t="str">
        <f t="shared" si="114"/>
        <v/>
      </c>
      <c r="Y522" s="16" t="str">
        <f t="shared" si="115"/>
        <v/>
      </c>
      <c r="AD522" s="65" t="str">
        <f t="shared" si="116"/>
        <v/>
      </c>
      <c r="AE522" s="80" t="str">
        <f t="shared" si="117"/>
        <v/>
      </c>
      <c r="AN522" s="14"/>
      <c r="AO522" s="14"/>
      <c r="AS522" s="14"/>
      <c r="AT522" s="14"/>
      <c r="AX522" s="14"/>
      <c r="AY522" s="114"/>
      <c r="AZ522" s="101" t="str">
        <f t="shared" si="118"/>
        <v/>
      </c>
      <c r="BA522" s="59" t="str">
        <f t="shared" si="119"/>
        <v/>
      </c>
      <c r="BB522" s="59" t="str">
        <f t="shared" si="120"/>
        <v/>
      </c>
      <c r="BC522" s="59" t="str">
        <f t="shared" si="124"/>
        <v/>
      </c>
      <c r="BD522" s="59" t="str">
        <f t="shared" si="125"/>
        <v/>
      </c>
      <c r="BE522" s="34" t="str">
        <f>IF(AZ522="","",IF(AND($H522="",$I522=""),"Y",IF(AND($H522&lt;=#REF!,$I522&gt;=#REF!),"Y",IF(AND($H522&lt;=#REF!,$I522=""),"Y",IF(AND($H522="",$I522&gt;=#REF!),"Y","N")))))</f>
        <v/>
      </c>
      <c r="BF522" s="80" t="str">
        <f t="shared" si="121"/>
        <v/>
      </c>
    </row>
    <row r="523" spans="10:58">
      <c r="J523" s="34" t="str">
        <f t="shared" ca="1" si="122"/>
        <v/>
      </c>
      <c r="L523" s="80" t="str">
        <f t="shared" si="123"/>
        <v/>
      </c>
      <c r="R523" s="65" t="str">
        <f t="shared" si="112"/>
        <v/>
      </c>
      <c r="S523" s="16" t="str">
        <f t="shared" si="113"/>
        <v/>
      </c>
      <c r="X523" s="65" t="str">
        <f t="shared" si="114"/>
        <v/>
      </c>
      <c r="Y523" s="16" t="str">
        <f t="shared" si="115"/>
        <v/>
      </c>
      <c r="AD523" s="65" t="str">
        <f t="shared" si="116"/>
        <v/>
      </c>
      <c r="AE523" s="80" t="str">
        <f t="shared" si="117"/>
        <v/>
      </c>
      <c r="AN523" s="14"/>
      <c r="AO523" s="14"/>
      <c r="AS523" s="14"/>
      <c r="AT523" s="14"/>
      <c r="AX523" s="14"/>
      <c r="AY523" s="114"/>
      <c r="AZ523" s="101" t="str">
        <f t="shared" si="118"/>
        <v/>
      </c>
      <c r="BA523" s="59" t="str">
        <f t="shared" si="119"/>
        <v/>
      </c>
      <c r="BB523" s="59" t="str">
        <f t="shared" si="120"/>
        <v/>
      </c>
      <c r="BC523" s="59" t="str">
        <f t="shared" si="124"/>
        <v/>
      </c>
      <c r="BD523" s="59" t="str">
        <f t="shared" si="125"/>
        <v/>
      </c>
      <c r="BE523" s="34" t="str">
        <f>IF(AZ523="","",IF(AND($H523="",$I523=""),"Y",IF(AND($H523&lt;=#REF!,$I523&gt;=#REF!),"Y",IF(AND($H523&lt;=#REF!,$I523=""),"Y",IF(AND($H523="",$I523&gt;=#REF!),"Y","N")))))</f>
        <v/>
      </c>
      <c r="BF523" s="80" t="str">
        <f t="shared" si="121"/>
        <v/>
      </c>
    </row>
    <row r="524" spans="10:58">
      <c r="J524" s="34" t="str">
        <f t="shared" ca="1" si="122"/>
        <v/>
      </c>
      <c r="L524" s="80" t="str">
        <f t="shared" si="123"/>
        <v/>
      </c>
      <c r="R524" s="65" t="str">
        <f t="shared" si="112"/>
        <v/>
      </c>
      <c r="S524" s="16" t="str">
        <f t="shared" si="113"/>
        <v/>
      </c>
      <c r="X524" s="65" t="str">
        <f t="shared" si="114"/>
        <v/>
      </c>
      <c r="Y524" s="16" t="str">
        <f t="shared" si="115"/>
        <v/>
      </c>
      <c r="AD524" s="65" t="str">
        <f t="shared" si="116"/>
        <v/>
      </c>
      <c r="AE524" s="80" t="str">
        <f t="shared" si="117"/>
        <v/>
      </c>
      <c r="AN524" s="14"/>
      <c r="AO524" s="14"/>
      <c r="AS524" s="14"/>
      <c r="AT524" s="14"/>
      <c r="AX524" s="14"/>
      <c r="AY524" s="114"/>
      <c r="AZ524" s="101" t="str">
        <f t="shared" si="118"/>
        <v/>
      </c>
      <c r="BA524" s="59" t="str">
        <f t="shared" si="119"/>
        <v/>
      </c>
      <c r="BB524" s="59" t="str">
        <f t="shared" si="120"/>
        <v/>
      </c>
      <c r="BC524" s="59" t="str">
        <f t="shared" si="124"/>
        <v/>
      </c>
      <c r="BD524" s="59" t="str">
        <f t="shared" si="125"/>
        <v/>
      </c>
      <c r="BE524" s="34" t="str">
        <f>IF(AZ524="","",IF(AND($H524="",$I524=""),"Y",IF(AND($H524&lt;=#REF!,$I524&gt;=#REF!),"Y",IF(AND($H524&lt;=#REF!,$I524=""),"Y",IF(AND($H524="",$I524&gt;=#REF!),"Y","N")))))</f>
        <v/>
      </c>
      <c r="BF524" s="80" t="str">
        <f t="shared" si="121"/>
        <v/>
      </c>
    </row>
    <row r="525" spans="10:58">
      <c r="J525" s="34" t="str">
        <f t="shared" ca="1" si="122"/>
        <v/>
      </c>
      <c r="L525" s="80" t="str">
        <f t="shared" si="123"/>
        <v/>
      </c>
      <c r="R525" s="65" t="str">
        <f t="shared" si="112"/>
        <v/>
      </c>
      <c r="S525" s="16" t="str">
        <f t="shared" si="113"/>
        <v/>
      </c>
      <c r="X525" s="65" t="str">
        <f t="shared" si="114"/>
        <v/>
      </c>
      <c r="Y525" s="16" t="str">
        <f t="shared" si="115"/>
        <v/>
      </c>
      <c r="AD525" s="65" t="str">
        <f t="shared" si="116"/>
        <v/>
      </c>
      <c r="AE525" s="80" t="str">
        <f t="shared" si="117"/>
        <v/>
      </c>
      <c r="AN525" s="14"/>
      <c r="AO525" s="14"/>
      <c r="AS525" s="14"/>
      <c r="AT525" s="14"/>
      <c r="AX525" s="14"/>
      <c r="AY525" s="114"/>
      <c r="AZ525" s="101" t="str">
        <f t="shared" si="118"/>
        <v/>
      </c>
      <c r="BA525" s="59" t="str">
        <f t="shared" si="119"/>
        <v/>
      </c>
      <c r="BB525" s="59" t="str">
        <f t="shared" si="120"/>
        <v/>
      </c>
      <c r="BC525" s="59" t="str">
        <f t="shared" si="124"/>
        <v/>
      </c>
      <c r="BD525" s="59" t="str">
        <f t="shared" si="125"/>
        <v/>
      </c>
      <c r="BE525" s="34" t="str">
        <f>IF(AZ525="","",IF(AND($H525="",$I525=""),"Y",IF(AND($H525&lt;=#REF!,$I525&gt;=#REF!),"Y",IF(AND($H525&lt;=#REF!,$I525=""),"Y",IF(AND($H525="",$I525&gt;=#REF!),"Y","N")))))</f>
        <v/>
      </c>
      <c r="BF525" s="80" t="str">
        <f t="shared" si="121"/>
        <v/>
      </c>
    </row>
    <row r="526" spans="10:58">
      <c r="J526" s="34" t="str">
        <f t="shared" ca="1" si="122"/>
        <v/>
      </c>
      <c r="L526" s="80" t="str">
        <f t="shared" si="123"/>
        <v/>
      </c>
      <c r="R526" s="65" t="str">
        <f t="shared" si="112"/>
        <v/>
      </c>
      <c r="S526" s="16" t="str">
        <f t="shared" si="113"/>
        <v/>
      </c>
      <c r="X526" s="65" t="str">
        <f t="shared" si="114"/>
        <v/>
      </c>
      <c r="Y526" s="16" t="str">
        <f t="shared" si="115"/>
        <v/>
      </c>
      <c r="AD526" s="65" t="str">
        <f t="shared" si="116"/>
        <v/>
      </c>
      <c r="AE526" s="80" t="str">
        <f t="shared" si="117"/>
        <v/>
      </c>
      <c r="AN526" s="14"/>
      <c r="AO526" s="14"/>
      <c r="AS526" s="14"/>
      <c r="AT526" s="14"/>
      <c r="AX526" s="14"/>
      <c r="AY526" s="114"/>
      <c r="AZ526" s="101" t="str">
        <f t="shared" si="118"/>
        <v/>
      </c>
      <c r="BA526" s="59" t="str">
        <f t="shared" si="119"/>
        <v/>
      </c>
      <c r="BB526" s="59" t="str">
        <f t="shared" si="120"/>
        <v/>
      </c>
      <c r="BC526" s="59" t="str">
        <f t="shared" si="124"/>
        <v/>
      </c>
      <c r="BD526" s="59" t="str">
        <f t="shared" si="125"/>
        <v/>
      </c>
      <c r="BE526" s="34" t="str">
        <f>IF(AZ526="","",IF(AND($H526="",$I526=""),"Y",IF(AND($H526&lt;=#REF!,$I526&gt;=#REF!),"Y",IF(AND($H526&lt;=#REF!,$I526=""),"Y",IF(AND($H526="",$I526&gt;=#REF!),"Y","N")))))</f>
        <v/>
      </c>
      <c r="BF526" s="80" t="str">
        <f t="shared" si="121"/>
        <v/>
      </c>
    </row>
    <row r="527" spans="10:58">
      <c r="J527" s="34" t="str">
        <f t="shared" ca="1" si="122"/>
        <v/>
      </c>
      <c r="L527" s="80" t="str">
        <f t="shared" si="123"/>
        <v/>
      </c>
      <c r="R527" s="65" t="str">
        <f t="shared" si="112"/>
        <v/>
      </c>
      <c r="S527" s="16" t="str">
        <f t="shared" si="113"/>
        <v/>
      </c>
      <c r="X527" s="65" t="str">
        <f t="shared" si="114"/>
        <v/>
      </c>
      <c r="Y527" s="16" t="str">
        <f t="shared" si="115"/>
        <v/>
      </c>
      <c r="AD527" s="65" t="str">
        <f t="shared" si="116"/>
        <v/>
      </c>
      <c r="AE527" s="80" t="str">
        <f t="shared" si="117"/>
        <v/>
      </c>
      <c r="AN527" s="14"/>
      <c r="AO527" s="14"/>
      <c r="AS527" s="14"/>
      <c r="AT527" s="14"/>
      <c r="AX527" s="14"/>
      <c r="AY527" s="114"/>
      <c r="AZ527" s="101" t="str">
        <f t="shared" si="118"/>
        <v/>
      </c>
      <c r="BA527" s="59" t="str">
        <f t="shared" si="119"/>
        <v/>
      </c>
      <c r="BB527" s="59" t="str">
        <f t="shared" si="120"/>
        <v/>
      </c>
      <c r="BC527" s="59" t="str">
        <f t="shared" si="124"/>
        <v/>
      </c>
      <c r="BD527" s="59" t="str">
        <f t="shared" si="125"/>
        <v/>
      </c>
      <c r="BE527" s="34" t="str">
        <f>IF(AZ527="","",IF(AND($H527="",$I527=""),"Y",IF(AND($H527&lt;=#REF!,$I527&gt;=#REF!),"Y",IF(AND($H527&lt;=#REF!,$I527=""),"Y",IF(AND($H527="",$I527&gt;=#REF!),"Y","N")))))</f>
        <v/>
      </c>
      <c r="BF527" s="80" t="str">
        <f t="shared" si="121"/>
        <v/>
      </c>
    </row>
    <row r="528" spans="10:58">
      <c r="J528" s="34" t="str">
        <f t="shared" ca="1" si="122"/>
        <v/>
      </c>
      <c r="L528" s="80" t="str">
        <f t="shared" si="123"/>
        <v/>
      </c>
      <c r="R528" s="65" t="str">
        <f t="shared" si="112"/>
        <v/>
      </c>
      <c r="S528" s="16" t="str">
        <f t="shared" si="113"/>
        <v/>
      </c>
      <c r="X528" s="65" t="str">
        <f t="shared" si="114"/>
        <v/>
      </c>
      <c r="Y528" s="16" t="str">
        <f t="shared" si="115"/>
        <v/>
      </c>
      <c r="AD528" s="65" t="str">
        <f t="shared" si="116"/>
        <v/>
      </c>
      <c r="AE528" s="80" t="str">
        <f t="shared" si="117"/>
        <v/>
      </c>
      <c r="AN528" s="14"/>
      <c r="AO528" s="14"/>
      <c r="AS528" s="14"/>
      <c r="AT528" s="14"/>
      <c r="AX528" s="14"/>
      <c r="AY528" s="114"/>
      <c r="AZ528" s="101" t="str">
        <f t="shared" si="118"/>
        <v/>
      </c>
      <c r="BA528" s="59" t="str">
        <f t="shared" si="119"/>
        <v/>
      </c>
      <c r="BB528" s="59" t="str">
        <f t="shared" si="120"/>
        <v/>
      </c>
      <c r="BC528" s="59" t="str">
        <f t="shared" si="124"/>
        <v/>
      </c>
      <c r="BD528" s="59" t="str">
        <f t="shared" si="125"/>
        <v/>
      </c>
      <c r="BE528" s="34" t="str">
        <f>IF(AZ528="","",IF(AND($H528="",$I528=""),"Y",IF(AND($H528&lt;=#REF!,$I528&gt;=#REF!),"Y",IF(AND($H528&lt;=#REF!,$I528=""),"Y",IF(AND($H528="",$I528&gt;=#REF!),"Y","N")))))</f>
        <v/>
      </c>
      <c r="BF528" s="80" t="str">
        <f t="shared" si="121"/>
        <v/>
      </c>
    </row>
    <row r="529" spans="10:58">
      <c r="J529" s="34" t="str">
        <f t="shared" ca="1" si="122"/>
        <v/>
      </c>
      <c r="L529" s="80" t="str">
        <f t="shared" si="123"/>
        <v/>
      </c>
      <c r="R529" s="65" t="str">
        <f t="shared" si="112"/>
        <v/>
      </c>
      <c r="S529" s="16" t="str">
        <f t="shared" si="113"/>
        <v/>
      </c>
      <c r="X529" s="65" t="str">
        <f t="shared" si="114"/>
        <v/>
      </c>
      <c r="Y529" s="16" t="str">
        <f t="shared" si="115"/>
        <v/>
      </c>
      <c r="AD529" s="65" t="str">
        <f t="shared" si="116"/>
        <v/>
      </c>
      <c r="AE529" s="80" t="str">
        <f t="shared" si="117"/>
        <v/>
      </c>
      <c r="AN529" s="14"/>
      <c r="AO529" s="14"/>
      <c r="AS529" s="14"/>
      <c r="AT529" s="14"/>
      <c r="AX529" s="14"/>
      <c r="AY529" s="114"/>
      <c r="AZ529" s="101" t="str">
        <f t="shared" si="118"/>
        <v/>
      </c>
      <c r="BA529" s="59" t="str">
        <f t="shared" si="119"/>
        <v/>
      </c>
      <c r="BB529" s="59" t="str">
        <f t="shared" si="120"/>
        <v/>
      </c>
      <c r="BC529" s="59" t="str">
        <f t="shared" si="124"/>
        <v/>
      </c>
      <c r="BD529" s="59" t="str">
        <f t="shared" si="125"/>
        <v/>
      </c>
      <c r="BE529" s="34" t="str">
        <f>IF(AZ529="","",IF(AND($H529="",$I529=""),"Y",IF(AND($H529&lt;=#REF!,$I529&gt;=#REF!),"Y",IF(AND($H529&lt;=#REF!,$I529=""),"Y",IF(AND($H529="",$I529&gt;=#REF!),"Y","N")))))</f>
        <v/>
      </c>
      <c r="BF529" s="80" t="str">
        <f t="shared" si="121"/>
        <v/>
      </c>
    </row>
    <row r="530" spans="10:58">
      <c r="J530" s="34" t="str">
        <f t="shared" ca="1" si="122"/>
        <v/>
      </c>
      <c r="L530" s="80" t="str">
        <f t="shared" si="123"/>
        <v/>
      </c>
      <c r="R530" s="65" t="str">
        <f t="shared" si="112"/>
        <v/>
      </c>
      <c r="S530" s="16" t="str">
        <f t="shared" si="113"/>
        <v/>
      </c>
      <c r="X530" s="65" t="str">
        <f t="shared" si="114"/>
        <v/>
      </c>
      <c r="Y530" s="16" t="str">
        <f t="shared" si="115"/>
        <v/>
      </c>
      <c r="AD530" s="65" t="str">
        <f t="shared" si="116"/>
        <v/>
      </c>
      <c r="AE530" s="80" t="str">
        <f t="shared" si="117"/>
        <v/>
      </c>
      <c r="AN530" s="14"/>
      <c r="AO530" s="14"/>
      <c r="AS530" s="14"/>
      <c r="AT530" s="14"/>
      <c r="AX530" s="14"/>
      <c r="AY530" s="114"/>
      <c r="AZ530" s="101" t="str">
        <f t="shared" si="118"/>
        <v/>
      </c>
      <c r="BA530" s="59" t="str">
        <f t="shared" si="119"/>
        <v/>
      </c>
      <c r="BB530" s="59" t="str">
        <f t="shared" si="120"/>
        <v/>
      </c>
      <c r="BC530" s="59" t="str">
        <f t="shared" si="124"/>
        <v/>
      </c>
      <c r="BD530" s="59" t="str">
        <f t="shared" si="125"/>
        <v/>
      </c>
      <c r="BE530" s="34" t="str">
        <f>IF(AZ530="","",IF(AND($H530="",$I530=""),"Y",IF(AND($H530&lt;=#REF!,$I530&gt;=#REF!),"Y",IF(AND($H530&lt;=#REF!,$I530=""),"Y",IF(AND($H530="",$I530&gt;=#REF!),"Y","N")))))</f>
        <v/>
      </c>
      <c r="BF530" s="80" t="str">
        <f t="shared" si="121"/>
        <v/>
      </c>
    </row>
    <row r="531" spans="10:58">
      <c r="J531" s="34" t="str">
        <f t="shared" ca="1" si="122"/>
        <v/>
      </c>
      <c r="L531" s="80" t="str">
        <f t="shared" si="123"/>
        <v/>
      </c>
      <c r="R531" s="65" t="str">
        <f t="shared" si="112"/>
        <v/>
      </c>
      <c r="S531" s="16" t="str">
        <f t="shared" si="113"/>
        <v/>
      </c>
      <c r="X531" s="65" t="str">
        <f t="shared" si="114"/>
        <v/>
      </c>
      <c r="Y531" s="16" t="str">
        <f t="shared" si="115"/>
        <v/>
      </c>
      <c r="AD531" s="65" t="str">
        <f t="shared" si="116"/>
        <v/>
      </c>
      <c r="AE531" s="80" t="str">
        <f t="shared" si="117"/>
        <v/>
      </c>
      <c r="AN531" s="14"/>
      <c r="AO531" s="14"/>
      <c r="AS531" s="14"/>
      <c r="AT531" s="14"/>
      <c r="AX531" s="14"/>
      <c r="AY531" s="114"/>
      <c r="AZ531" s="101" t="str">
        <f t="shared" si="118"/>
        <v/>
      </c>
      <c r="BA531" s="59" t="str">
        <f t="shared" si="119"/>
        <v/>
      </c>
      <c r="BB531" s="59" t="str">
        <f t="shared" si="120"/>
        <v/>
      </c>
      <c r="BC531" s="59" t="str">
        <f t="shared" si="124"/>
        <v/>
      </c>
      <c r="BD531" s="59" t="str">
        <f t="shared" si="125"/>
        <v/>
      </c>
      <c r="BE531" s="34" t="str">
        <f>IF(AZ531="","",IF(AND($H531="",$I531=""),"Y",IF(AND($H531&lt;=#REF!,$I531&gt;=#REF!),"Y",IF(AND($H531&lt;=#REF!,$I531=""),"Y",IF(AND($H531="",$I531&gt;=#REF!),"Y","N")))))</f>
        <v/>
      </c>
      <c r="BF531" s="80" t="str">
        <f t="shared" si="121"/>
        <v/>
      </c>
    </row>
    <row r="532" spans="10:58">
      <c r="J532" s="34" t="str">
        <f t="shared" ca="1" si="122"/>
        <v/>
      </c>
      <c r="L532" s="80" t="str">
        <f t="shared" si="123"/>
        <v/>
      </c>
      <c r="R532" s="65" t="str">
        <f t="shared" si="112"/>
        <v/>
      </c>
      <c r="S532" s="16" t="str">
        <f t="shared" si="113"/>
        <v/>
      </c>
      <c r="X532" s="65" t="str">
        <f t="shared" si="114"/>
        <v/>
      </c>
      <c r="Y532" s="16" t="str">
        <f t="shared" si="115"/>
        <v/>
      </c>
      <c r="AD532" s="65" t="str">
        <f t="shared" si="116"/>
        <v/>
      </c>
      <c r="AE532" s="80" t="str">
        <f t="shared" si="117"/>
        <v/>
      </c>
      <c r="AN532" s="14"/>
      <c r="AO532" s="14"/>
      <c r="AS532" s="14"/>
      <c r="AT532" s="14"/>
      <c r="AX532" s="14"/>
      <c r="AY532" s="114"/>
      <c r="AZ532" s="101" t="str">
        <f t="shared" si="118"/>
        <v/>
      </c>
      <c r="BA532" s="59" t="str">
        <f t="shared" si="119"/>
        <v/>
      </c>
      <c r="BB532" s="59" t="str">
        <f t="shared" si="120"/>
        <v/>
      </c>
      <c r="BC532" s="59" t="str">
        <f t="shared" si="124"/>
        <v/>
      </c>
      <c r="BD532" s="59" t="str">
        <f t="shared" si="125"/>
        <v/>
      </c>
      <c r="BE532" s="34" t="str">
        <f>IF(AZ532="","",IF(AND($H532="",$I532=""),"Y",IF(AND($H532&lt;=#REF!,$I532&gt;=#REF!),"Y",IF(AND($H532&lt;=#REF!,$I532=""),"Y",IF(AND($H532="",$I532&gt;=#REF!),"Y","N")))))</f>
        <v/>
      </c>
      <c r="BF532" s="80" t="str">
        <f t="shared" si="121"/>
        <v/>
      </c>
    </row>
    <row r="533" spans="10:58">
      <c r="J533" s="34" t="str">
        <f t="shared" ca="1" si="122"/>
        <v/>
      </c>
      <c r="L533" s="80" t="str">
        <f t="shared" si="123"/>
        <v/>
      </c>
      <c r="R533" s="65" t="str">
        <f t="shared" si="112"/>
        <v/>
      </c>
      <c r="S533" s="16" t="str">
        <f t="shared" si="113"/>
        <v/>
      </c>
      <c r="X533" s="65" t="str">
        <f t="shared" si="114"/>
        <v/>
      </c>
      <c r="Y533" s="16" t="str">
        <f t="shared" si="115"/>
        <v/>
      </c>
      <c r="AD533" s="65" t="str">
        <f t="shared" si="116"/>
        <v/>
      </c>
      <c r="AE533" s="80" t="str">
        <f t="shared" si="117"/>
        <v/>
      </c>
      <c r="AN533" s="14"/>
      <c r="AO533" s="14"/>
      <c r="AS533" s="14"/>
      <c r="AT533" s="14"/>
      <c r="AX533" s="14"/>
      <c r="AY533" s="114"/>
      <c r="AZ533" s="101" t="str">
        <f t="shared" si="118"/>
        <v/>
      </c>
      <c r="BA533" s="59" t="str">
        <f t="shared" si="119"/>
        <v/>
      </c>
      <c r="BB533" s="59" t="str">
        <f t="shared" si="120"/>
        <v/>
      </c>
      <c r="BC533" s="59" t="str">
        <f t="shared" si="124"/>
        <v/>
      </c>
      <c r="BD533" s="59" t="str">
        <f t="shared" si="125"/>
        <v/>
      </c>
      <c r="BE533" s="34" t="str">
        <f>IF(AZ533="","",IF(AND($H533="",$I533=""),"Y",IF(AND($H533&lt;=#REF!,$I533&gt;=#REF!),"Y",IF(AND($H533&lt;=#REF!,$I533=""),"Y",IF(AND($H533="",$I533&gt;=#REF!),"Y","N")))))</f>
        <v/>
      </c>
      <c r="BF533" s="80" t="str">
        <f t="shared" si="121"/>
        <v/>
      </c>
    </row>
    <row r="534" spans="10:58">
      <c r="J534" s="34" t="str">
        <f t="shared" ca="1" si="122"/>
        <v/>
      </c>
      <c r="L534" s="80" t="str">
        <f t="shared" si="123"/>
        <v/>
      </c>
      <c r="R534" s="65" t="str">
        <f t="shared" si="112"/>
        <v/>
      </c>
      <c r="S534" s="16" t="str">
        <f t="shared" si="113"/>
        <v/>
      </c>
      <c r="X534" s="65" t="str">
        <f t="shared" si="114"/>
        <v/>
      </c>
      <c r="Y534" s="16" t="str">
        <f t="shared" si="115"/>
        <v/>
      </c>
      <c r="AD534" s="65" t="str">
        <f t="shared" si="116"/>
        <v/>
      </c>
      <c r="AE534" s="80" t="str">
        <f t="shared" si="117"/>
        <v/>
      </c>
      <c r="AN534" s="14"/>
      <c r="AO534" s="14"/>
      <c r="AS534" s="14"/>
      <c r="AT534" s="14"/>
      <c r="AX534" s="14"/>
      <c r="AY534" s="114"/>
      <c r="AZ534" s="101" t="str">
        <f t="shared" si="118"/>
        <v/>
      </c>
      <c r="BA534" s="59" t="str">
        <f t="shared" si="119"/>
        <v/>
      </c>
      <c r="BB534" s="59" t="str">
        <f t="shared" si="120"/>
        <v/>
      </c>
      <c r="BC534" s="59" t="str">
        <f t="shared" si="124"/>
        <v/>
      </c>
      <c r="BD534" s="59" t="str">
        <f t="shared" si="125"/>
        <v/>
      </c>
      <c r="BE534" s="34" t="str">
        <f>IF(AZ534="","",IF(AND($H534="",$I534=""),"Y",IF(AND($H534&lt;=#REF!,$I534&gt;=#REF!),"Y",IF(AND($H534&lt;=#REF!,$I534=""),"Y",IF(AND($H534="",$I534&gt;=#REF!),"Y","N")))))</f>
        <v/>
      </c>
      <c r="BF534" s="80" t="str">
        <f t="shared" si="121"/>
        <v/>
      </c>
    </row>
    <row r="535" spans="10:58">
      <c r="J535" s="34" t="str">
        <f t="shared" ca="1" si="122"/>
        <v/>
      </c>
      <c r="L535" s="80" t="str">
        <f t="shared" si="123"/>
        <v/>
      </c>
      <c r="R535" s="65" t="str">
        <f t="shared" si="112"/>
        <v/>
      </c>
      <c r="S535" s="16" t="str">
        <f t="shared" si="113"/>
        <v/>
      </c>
      <c r="X535" s="65" t="str">
        <f t="shared" si="114"/>
        <v/>
      </c>
      <c r="Y535" s="16" t="str">
        <f t="shared" si="115"/>
        <v/>
      </c>
      <c r="AD535" s="65" t="str">
        <f t="shared" si="116"/>
        <v/>
      </c>
      <c r="AE535" s="80" t="str">
        <f t="shared" si="117"/>
        <v/>
      </c>
      <c r="AN535" s="14"/>
      <c r="AO535" s="14"/>
      <c r="AS535" s="14"/>
      <c r="AT535" s="14"/>
      <c r="AX535" s="14"/>
      <c r="AY535" s="114"/>
      <c r="AZ535" s="101" t="str">
        <f t="shared" si="118"/>
        <v/>
      </c>
      <c r="BA535" s="59" t="str">
        <f t="shared" si="119"/>
        <v/>
      </c>
      <c r="BB535" s="59" t="str">
        <f t="shared" si="120"/>
        <v/>
      </c>
      <c r="BC535" s="59" t="str">
        <f t="shared" si="124"/>
        <v/>
      </c>
      <c r="BD535" s="59" t="str">
        <f t="shared" si="125"/>
        <v/>
      </c>
      <c r="BE535" s="34" t="str">
        <f>IF(AZ535="","",IF(AND($H535="",$I535=""),"Y",IF(AND($H535&lt;=#REF!,$I535&gt;=#REF!),"Y",IF(AND($H535&lt;=#REF!,$I535=""),"Y",IF(AND($H535="",$I535&gt;=#REF!),"Y","N")))))</f>
        <v/>
      </c>
      <c r="BF535" s="80" t="str">
        <f t="shared" si="121"/>
        <v/>
      </c>
    </row>
    <row r="536" spans="10:58">
      <c r="J536" s="34" t="str">
        <f t="shared" ca="1" si="122"/>
        <v/>
      </c>
      <c r="L536" s="80" t="str">
        <f t="shared" si="123"/>
        <v/>
      </c>
      <c r="R536" s="65" t="str">
        <f t="shared" si="112"/>
        <v/>
      </c>
      <c r="S536" s="16" t="str">
        <f t="shared" si="113"/>
        <v/>
      </c>
      <c r="X536" s="65" t="str">
        <f t="shared" si="114"/>
        <v/>
      </c>
      <c r="Y536" s="16" t="str">
        <f t="shared" si="115"/>
        <v/>
      </c>
      <c r="AD536" s="65" t="str">
        <f t="shared" si="116"/>
        <v/>
      </c>
      <c r="AE536" s="80" t="str">
        <f t="shared" si="117"/>
        <v/>
      </c>
      <c r="AN536" s="14"/>
      <c r="AO536" s="14"/>
      <c r="AS536" s="14"/>
      <c r="AT536" s="14"/>
      <c r="AX536" s="14"/>
      <c r="AY536" s="114"/>
      <c r="AZ536" s="101" t="str">
        <f t="shared" si="118"/>
        <v/>
      </c>
      <c r="BA536" s="59" t="str">
        <f t="shared" si="119"/>
        <v/>
      </c>
      <c r="BB536" s="59" t="str">
        <f t="shared" si="120"/>
        <v/>
      </c>
      <c r="BC536" s="59" t="str">
        <f t="shared" si="124"/>
        <v/>
      </c>
      <c r="BD536" s="59" t="str">
        <f t="shared" si="125"/>
        <v/>
      </c>
      <c r="BE536" s="34" t="str">
        <f>IF(AZ536="","",IF(AND($H536="",$I536=""),"Y",IF(AND($H536&lt;=#REF!,$I536&gt;=#REF!),"Y",IF(AND($H536&lt;=#REF!,$I536=""),"Y",IF(AND($H536="",$I536&gt;=#REF!),"Y","N")))))</f>
        <v/>
      </c>
      <c r="BF536" s="80" t="str">
        <f t="shared" si="121"/>
        <v/>
      </c>
    </row>
    <row r="537" spans="10:58">
      <c r="J537" s="34" t="str">
        <f t="shared" ca="1" si="122"/>
        <v/>
      </c>
      <c r="L537" s="80" t="str">
        <f t="shared" si="123"/>
        <v/>
      </c>
      <c r="R537" s="65" t="str">
        <f t="shared" si="112"/>
        <v/>
      </c>
      <c r="S537" s="16" t="str">
        <f t="shared" si="113"/>
        <v/>
      </c>
      <c r="X537" s="65" t="str">
        <f t="shared" si="114"/>
        <v/>
      </c>
      <c r="Y537" s="16" t="str">
        <f t="shared" si="115"/>
        <v/>
      </c>
      <c r="AD537" s="65" t="str">
        <f t="shared" si="116"/>
        <v/>
      </c>
      <c r="AE537" s="80" t="str">
        <f t="shared" si="117"/>
        <v/>
      </c>
      <c r="AN537" s="14"/>
      <c r="AO537" s="14"/>
      <c r="AS537" s="14"/>
      <c r="AT537" s="14"/>
      <c r="AX537" s="14"/>
      <c r="AY537" s="114"/>
      <c r="AZ537" s="101" t="str">
        <f t="shared" si="118"/>
        <v/>
      </c>
      <c r="BA537" s="59" t="str">
        <f t="shared" si="119"/>
        <v/>
      </c>
      <c r="BB537" s="59" t="str">
        <f t="shared" si="120"/>
        <v/>
      </c>
      <c r="BC537" s="59" t="str">
        <f t="shared" si="124"/>
        <v/>
      </c>
      <c r="BD537" s="59" t="str">
        <f t="shared" si="125"/>
        <v/>
      </c>
      <c r="BE537" s="34" t="str">
        <f>IF(AZ537="","",IF(AND($H537="",$I537=""),"Y",IF(AND($H537&lt;=#REF!,$I537&gt;=#REF!),"Y",IF(AND($H537&lt;=#REF!,$I537=""),"Y",IF(AND($H537="",$I537&gt;=#REF!),"Y","N")))))</f>
        <v/>
      </c>
      <c r="BF537" s="80" t="str">
        <f t="shared" si="121"/>
        <v/>
      </c>
    </row>
    <row r="538" spans="10:58">
      <c r="J538" s="34" t="str">
        <f t="shared" ca="1" si="122"/>
        <v/>
      </c>
      <c r="L538" s="80" t="str">
        <f t="shared" si="123"/>
        <v/>
      </c>
      <c r="R538" s="65" t="str">
        <f t="shared" si="112"/>
        <v/>
      </c>
      <c r="S538" s="16" t="str">
        <f t="shared" si="113"/>
        <v/>
      </c>
      <c r="X538" s="65" t="str">
        <f t="shared" si="114"/>
        <v/>
      </c>
      <c r="Y538" s="16" t="str">
        <f t="shared" si="115"/>
        <v/>
      </c>
      <c r="AD538" s="65" t="str">
        <f t="shared" si="116"/>
        <v/>
      </c>
      <c r="AE538" s="80" t="str">
        <f t="shared" si="117"/>
        <v/>
      </c>
      <c r="AN538" s="14"/>
      <c r="AO538" s="14"/>
      <c r="AS538" s="14"/>
      <c r="AT538" s="14"/>
      <c r="AX538" s="14"/>
      <c r="AY538" s="114"/>
      <c r="AZ538" s="101" t="str">
        <f t="shared" si="118"/>
        <v/>
      </c>
      <c r="BA538" s="59" t="str">
        <f t="shared" si="119"/>
        <v/>
      </c>
      <c r="BB538" s="59" t="str">
        <f t="shared" si="120"/>
        <v/>
      </c>
      <c r="BC538" s="59" t="str">
        <f t="shared" si="124"/>
        <v/>
      </c>
      <c r="BD538" s="59" t="str">
        <f t="shared" si="125"/>
        <v/>
      </c>
      <c r="BE538" s="34" t="str">
        <f>IF(AZ538="","",IF(AND($H538="",$I538=""),"Y",IF(AND($H538&lt;=#REF!,$I538&gt;=#REF!),"Y",IF(AND($H538&lt;=#REF!,$I538=""),"Y",IF(AND($H538="",$I538&gt;=#REF!),"Y","N")))))</f>
        <v/>
      </c>
      <c r="BF538" s="80" t="str">
        <f t="shared" si="121"/>
        <v/>
      </c>
    </row>
    <row r="539" spans="10:58">
      <c r="J539" s="34" t="str">
        <f t="shared" ca="1" si="122"/>
        <v/>
      </c>
      <c r="L539" s="80" t="str">
        <f t="shared" si="123"/>
        <v/>
      </c>
      <c r="R539" s="65" t="str">
        <f t="shared" si="112"/>
        <v/>
      </c>
      <c r="S539" s="16" t="str">
        <f t="shared" si="113"/>
        <v/>
      </c>
      <c r="X539" s="65" t="str">
        <f t="shared" si="114"/>
        <v/>
      </c>
      <c r="Y539" s="16" t="str">
        <f t="shared" si="115"/>
        <v/>
      </c>
      <c r="AD539" s="65" t="str">
        <f t="shared" si="116"/>
        <v/>
      </c>
      <c r="AE539" s="80" t="str">
        <f t="shared" si="117"/>
        <v/>
      </c>
      <c r="AN539" s="14"/>
      <c r="AO539" s="14"/>
      <c r="AS539" s="14"/>
      <c r="AT539" s="14"/>
      <c r="AX539" s="14"/>
      <c r="AY539" s="114"/>
      <c r="AZ539" s="101" t="str">
        <f t="shared" si="118"/>
        <v/>
      </c>
      <c r="BA539" s="59" t="str">
        <f t="shared" si="119"/>
        <v/>
      </c>
      <c r="BB539" s="59" t="str">
        <f t="shared" si="120"/>
        <v/>
      </c>
      <c r="BC539" s="59" t="str">
        <f t="shared" si="124"/>
        <v/>
      </c>
      <c r="BD539" s="59" t="str">
        <f t="shared" si="125"/>
        <v/>
      </c>
      <c r="BE539" s="34" t="str">
        <f>IF(AZ539="","",IF(AND($H539="",$I539=""),"Y",IF(AND($H539&lt;=#REF!,$I539&gt;=#REF!),"Y",IF(AND($H539&lt;=#REF!,$I539=""),"Y",IF(AND($H539="",$I539&gt;=#REF!),"Y","N")))))</f>
        <v/>
      </c>
      <c r="BF539" s="80" t="str">
        <f t="shared" si="121"/>
        <v/>
      </c>
    </row>
    <row r="540" spans="10:58">
      <c r="J540" s="34" t="str">
        <f t="shared" ca="1" si="122"/>
        <v/>
      </c>
      <c r="L540" s="80" t="str">
        <f t="shared" si="123"/>
        <v/>
      </c>
      <c r="R540" s="65" t="str">
        <f t="shared" si="112"/>
        <v/>
      </c>
      <c r="S540" s="16" t="str">
        <f t="shared" si="113"/>
        <v/>
      </c>
      <c r="X540" s="65" t="str">
        <f t="shared" si="114"/>
        <v/>
      </c>
      <c r="Y540" s="16" t="str">
        <f t="shared" si="115"/>
        <v/>
      </c>
      <c r="AD540" s="65" t="str">
        <f t="shared" si="116"/>
        <v/>
      </c>
      <c r="AE540" s="80" t="str">
        <f t="shared" si="117"/>
        <v/>
      </c>
      <c r="AN540" s="14"/>
      <c r="AO540" s="14"/>
      <c r="AS540" s="14"/>
      <c r="AT540" s="14"/>
      <c r="AX540" s="14"/>
      <c r="AY540" s="114"/>
      <c r="AZ540" s="101" t="str">
        <f t="shared" si="118"/>
        <v/>
      </c>
      <c r="BA540" s="59" t="str">
        <f t="shared" si="119"/>
        <v/>
      </c>
      <c r="BB540" s="59" t="str">
        <f t="shared" si="120"/>
        <v/>
      </c>
      <c r="BC540" s="59" t="str">
        <f t="shared" si="124"/>
        <v/>
      </c>
      <c r="BD540" s="59" t="str">
        <f t="shared" si="125"/>
        <v/>
      </c>
      <c r="BE540" s="34" t="str">
        <f>IF(AZ540="","",IF(AND($H540="",$I540=""),"Y",IF(AND($H540&lt;=#REF!,$I540&gt;=#REF!),"Y",IF(AND($H540&lt;=#REF!,$I540=""),"Y",IF(AND($H540="",$I540&gt;=#REF!),"Y","N")))))</f>
        <v/>
      </c>
      <c r="BF540" s="80" t="str">
        <f t="shared" si="121"/>
        <v/>
      </c>
    </row>
    <row r="541" spans="10:58">
      <c r="J541" s="34" t="str">
        <f t="shared" ca="1" si="122"/>
        <v/>
      </c>
      <c r="L541" s="80" t="str">
        <f t="shared" si="123"/>
        <v/>
      </c>
      <c r="R541" s="65" t="str">
        <f t="shared" si="112"/>
        <v/>
      </c>
      <c r="S541" s="16" t="str">
        <f t="shared" si="113"/>
        <v/>
      </c>
      <c r="X541" s="65" t="str">
        <f t="shared" si="114"/>
        <v/>
      </c>
      <c r="Y541" s="16" t="str">
        <f t="shared" si="115"/>
        <v/>
      </c>
      <c r="AD541" s="65" t="str">
        <f t="shared" si="116"/>
        <v/>
      </c>
      <c r="AE541" s="80" t="str">
        <f t="shared" si="117"/>
        <v/>
      </c>
      <c r="AN541" s="14"/>
      <c r="AO541" s="14"/>
      <c r="AS541" s="14"/>
      <c r="AT541" s="14"/>
      <c r="AX541" s="14"/>
      <c r="AY541" s="114"/>
      <c r="AZ541" s="101" t="str">
        <f t="shared" si="118"/>
        <v/>
      </c>
      <c r="BA541" s="59" t="str">
        <f t="shared" si="119"/>
        <v/>
      </c>
      <c r="BB541" s="59" t="str">
        <f t="shared" si="120"/>
        <v/>
      </c>
      <c r="BC541" s="59" t="str">
        <f t="shared" si="124"/>
        <v/>
      </c>
      <c r="BD541" s="59" t="str">
        <f t="shared" si="125"/>
        <v/>
      </c>
      <c r="BE541" s="34" t="str">
        <f>IF(AZ541="","",IF(AND($H541="",$I541=""),"Y",IF(AND($H541&lt;=#REF!,$I541&gt;=#REF!),"Y",IF(AND($H541&lt;=#REF!,$I541=""),"Y",IF(AND($H541="",$I541&gt;=#REF!),"Y","N")))))</f>
        <v/>
      </c>
      <c r="BF541" s="80" t="str">
        <f t="shared" si="121"/>
        <v/>
      </c>
    </row>
    <row r="542" spans="10:58">
      <c r="J542" s="34" t="str">
        <f t="shared" ca="1" si="122"/>
        <v/>
      </c>
      <c r="L542" s="80" t="str">
        <f t="shared" si="123"/>
        <v/>
      </c>
      <c r="R542" s="65" t="str">
        <f t="shared" si="112"/>
        <v/>
      </c>
      <c r="S542" s="16" t="str">
        <f t="shared" si="113"/>
        <v/>
      </c>
      <c r="X542" s="65" t="str">
        <f t="shared" si="114"/>
        <v/>
      </c>
      <c r="Y542" s="16" t="str">
        <f t="shared" si="115"/>
        <v/>
      </c>
      <c r="AD542" s="65" t="str">
        <f t="shared" si="116"/>
        <v/>
      </c>
      <c r="AE542" s="80" t="str">
        <f t="shared" si="117"/>
        <v/>
      </c>
      <c r="AN542" s="14"/>
      <c r="AO542" s="14"/>
      <c r="AS542" s="14"/>
      <c r="AT542" s="14"/>
      <c r="AX542" s="14"/>
      <c r="AY542" s="114"/>
      <c r="AZ542" s="101" t="str">
        <f t="shared" si="118"/>
        <v/>
      </c>
      <c r="BA542" s="59" t="str">
        <f t="shared" si="119"/>
        <v/>
      </c>
      <c r="BB542" s="59" t="str">
        <f t="shared" si="120"/>
        <v/>
      </c>
      <c r="BC542" s="59" t="str">
        <f t="shared" si="124"/>
        <v/>
      </c>
      <c r="BD542" s="59" t="str">
        <f t="shared" si="125"/>
        <v/>
      </c>
      <c r="BE542" s="34" t="str">
        <f>IF(AZ542="","",IF(AND($H542="",$I542=""),"Y",IF(AND($H542&lt;=#REF!,$I542&gt;=#REF!),"Y",IF(AND($H542&lt;=#REF!,$I542=""),"Y",IF(AND($H542="",$I542&gt;=#REF!),"Y","N")))))</f>
        <v/>
      </c>
      <c r="BF542" s="80" t="str">
        <f t="shared" si="121"/>
        <v/>
      </c>
    </row>
    <row r="543" spans="10:58">
      <c r="J543" s="34" t="str">
        <f t="shared" ca="1" si="122"/>
        <v/>
      </c>
      <c r="L543" s="80" t="str">
        <f t="shared" si="123"/>
        <v/>
      </c>
      <c r="R543" s="65" t="str">
        <f t="shared" si="112"/>
        <v/>
      </c>
      <c r="S543" s="16" t="str">
        <f t="shared" si="113"/>
        <v/>
      </c>
      <c r="X543" s="65" t="str">
        <f t="shared" si="114"/>
        <v/>
      </c>
      <c r="Y543" s="16" t="str">
        <f t="shared" si="115"/>
        <v/>
      </c>
      <c r="AD543" s="65" t="str">
        <f t="shared" si="116"/>
        <v/>
      </c>
      <c r="AE543" s="80" t="str">
        <f t="shared" si="117"/>
        <v/>
      </c>
      <c r="AN543" s="14"/>
      <c r="AO543" s="14"/>
      <c r="AS543" s="14"/>
      <c r="AT543" s="14"/>
      <c r="AX543" s="14"/>
      <c r="AY543" s="114"/>
      <c r="AZ543" s="101" t="str">
        <f t="shared" si="118"/>
        <v/>
      </c>
      <c r="BA543" s="59" t="str">
        <f t="shared" si="119"/>
        <v/>
      </c>
      <c r="BB543" s="59" t="str">
        <f t="shared" si="120"/>
        <v/>
      </c>
      <c r="BC543" s="59" t="str">
        <f t="shared" si="124"/>
        <v/>
      </c>
      <c r="BD543" s="59" t="str">
        <f t="shared" si="125"/>
        <v/>
      </c>
      <c r="BE543" s="34" t="str">
        <f>IF(AZ543="","",IF(AND($H543="",$I543=""),"Y",IF(AND($H543&lt;=#REF!,$I543&gt;=#REF!),"Y",IF(AND($H543&lt;=#REF!,$I543=""),"Y",IF(AND($H543="",$I543&gt;=#REF!),"Y","N")))))</f>
        <v/>
      </c>
      <c r="BF543" s="80" t="str">
        <f t="shared" si="121"/>
        <v/>
      </c>
    </row>
    <row r="544" spans="10:58">
      <c r="J544" s="34" t="str">
        <f t="shared" ca="1" si="122"/>
        <v/>
      </c>
      <c r="L544" s="80" t="str">
        <f t="shared" si="123"/>
        <v/>
      </c>
      <c r="R544" s="65" t="str">
        <f t="shared" si="112"/>
        <v/>
      </c>
      <c r="S544" s="16" t="str">
        <f t="shared" si="113"/>
        <v/>
      </c>
      <c r="X544" s="65" t="str">
        <f t="shared" si="114"/>
        <v/>
      </c>
      <c r="Y544" s="16" t="str">
        <f t="shared" si="115"/>
        <v/>
      </c>
      <c r="AD544" s="65" t="str">
        <f t="shared" si="116"/>
        <v/>
      </c>
      <c r="AE544" s="80" t="str">
        <f t="shared" si="117"/>
        <v/>
      </c>
      <c r="AN544" s="14"/>
      <c r="AO544" s="14"/>
      <c r="AS544" s="14"/>
      <c r="AT544" s="14"/>
      <c r="AX544" s="14"/>
      <c r="AY544" s="114"/>
      <c r="AZ544" s="101" t="str">
        <f t="shared" si="118"/>
        <v/>
      </c>
      <c r="BA544" s="59" t="str">
        <f t="shared" si="119"/>
        <v/>
      </c>
      <c r="BB544" s="59" t="str">
        <f t="shared" si="120"/>
        <v/>
      </c>
      <c r="BC544" s="59" t="str">
        <f t="shared" si="124"/>
        <v/>
      </c>
      <c r="BD544" s="59" t="str">
        <f t="shared" si="125"/>
        <v/>
      </c>
      <c r="BE544" s="34" t="str">
        <f>IF(AZ544="","",IF(AND($H544="",$I544=""),"Y",IF(AND($H544&lt;=#REF!,$I544&gt;=#REF!),"Y",IF(AND($H544&lt;=#REF!,$I544=""),"Y",IF(AND($H544="",$I544&gt;=#REF!),"Y","N")))))</f>
        <v/>
      </c>
      <c r="BF544" s="80" t="str">
        <f t="shared" si="121"/>
        <v/>
      </c>
    </row>
    <row r="545" spans="10:58">
      <c r="J545" s="34" t="str">
        <f t="shared" ca="1" si="122"/>
        <v/>
      </c>
      <c r="L545" s="80" t="str">
        <f t="shared" si="123"/>
        <v/>
      </c>
      <c r="R545" s="65" t="str">
        <f t="shared" si="112"/>
        <v/>
      </c>
      <c r="S545" s="16" t="str">
        <f t="shared" si="113"/>
        <v/>
      </c>
      <c r="X545" s="65" t="str">
        <f t="shared" si="114"/>
        <v/>
      </c>
      <c r="Y545" s="16" t="str">
        <f t="shared" si="115"/>
        <v/>
      </c>
      <c r="AD545" s="65" t="str">
        <f t="shared" si="116"/>
        <v/>
      </c>
      <c r="AE545" s="80" t="str">
        <f t="shared" si="117"/>
        <v/>
      </c>
      <c r="AN545" s="14"/>
      <c r="AO545" s="14"/>
      <c r="AS545" s="14"/>
      <c r="AT545" s="14"/>
      <c r="AX545" s="14"/>
      <c r="AY545" s="114"/>
      <c r="AZ545" s="101" t="str">
        <f t="shared" si="118"/>
        <v/>
      </c>
      <c r="BA545" s="59" t="str">
        <f t="shared" si="119"/>
        <v/>
      </c>
      <c r="BB545" s="59" t="str">
        <f t="shared" si="120"/>
        <v/>
      </c>
      <c r="BC545" s="59" t="str">
        <f t="shared" si="124"/>
        <v/>
      </c>
      <c r="BD545" s="59" t="str">
        <f t="shared" si="125"/>
        <v/>
      </c>
      <c r="BE545" s="34" t="str">
        <f>IF(AZ545="","",IF(AND($H545="",$I545=""),"Y",IF(AND($H545&lt;=#REF!,$I545&gt;=#REF!),"Y",IF(AND($H545&lt;=#REF!,$I545=""),"Y",IF(AND($H545="",$I545&gt;=#REF!),"Y","N")))))</f>
        <v/>
      </c>
      <c r="BF545" s="80" t="str">
        <f t="shared" si="121"/>
        <v/>
      </c>
    </row>
    <row r="546" spans="10:58">
      <c r="J546" s="34" t="str">
        <f t="shared" ca="1" si="122"/>
        <v/>
      </c>
      <c r="L546" s="80" t="str">
        <f t="shared" si="123"/>
        <v/>
      </c>
      <c r="R546" s="65" t="str">
        <f t="shared" si="112"/>
        <v/>
      </c>
      <c r="S546" s="16" t="str">
        <f t="shared" si="113"/>
        <v/>
      </c>
      <c r="X546" s="65" t="str">
        <f t="shared" si="114"/>
        <v/>
      </c>
      <c r="Y546" s="16" t="str">
        <f t="shared" si="115"/>
        <v/>
      </c>
      <c r="AD546" s="65" t="str">
        <f t="shared" si="116"/>
        <v/>
      </c>
      <c r="AE546" s="80" t="str">
        <f t="shared" si="117"/>
        <v/>
      </c>
      <c r="AN546" s="14"/>
      <c r="AO546" s="14"/>
      <c r="AS546" s="14"/>
      <c r="AT546" s="14"/>
      <c r="AX546" s="14"/>
      <c r="AY546" s="114"/>
      <c r="AZ546" s="101" t="str">
        <f t="shared" si="118"/>
        <v/>
      </c>
      <c r="BA546" s="59" t="str">
        <f t="shared" si="119"/>
        <v/>
      </c>
      <c r="BB546" s="59" t="str">
        <f t="shared" si="120"/>
        <v/>
      </c>
      <c r="BC546" s="59" t="str">
        <f t="shared" si="124"/>
        <v/>
      </c>
      <c r="BD546" s="59" t="str">
        <f t="shared" si="125"/>
        <v/>
      </c>
      <c r="BE546" s="34" t="str">
        <f>IF(AZ546="","",IF(AND($H546="",$I546=""),"Y",IF(AND($H546&lt;=#REF!,$I546&gt;=#REF!),"Y",IF(AND($H546&lt;=#REF!,$I546=""),"Y",IF(AND($H546="",$I546&gt;=#REF!),"Y","N")))))</f>
        <v/>
      </c>
      <c r="BF546" s="80" t="str">
        <f t="shared" si="121"/>
        <v/>
      </c>
    </row>
    <row r="547" spans="10:58">
      <c r="J547" s="34" t="str">
        <f t="shared" ca="1" si="122"/>
        <v/>
      </c>
      <c r="L547" s="80" t="str">
        <f t="shared" si="123"/>
        <v/>
      </c>
      <c r="R547" s="65" t="str">
        <f t="shared" si="112"/>
        <v/>
      </c>
      <c r="S547" s="16" t="str">
        <f t="shared" si="113"/>
        <v/>
      </c>
      <c r="X547" s="65" t="str">
        <f t="shared" si="114"/>
        <v/>
      </c>
      <c r="Y547" s="16" t="str">
        <f t="shared" si="115"/>
        <v/>
      </c>
      <c r="AD547" s="65" t="str">
        <f t="shared" si="116"/>
        <v/>
      </c>
      <c r="AE547" s="80" t="str">
        <f t="shared" si="117"/>
        <v/>
      </c>
      <c r="AN547" s="14"/>
      <c r="AO547" s="14"/>
      <c r="AS547" s="14"/>
      <c r="AT547" s="14"/>
      <c r="AX547" s="14"/>
      <c r="AY547" s="114"/>
      <c r="AZ547" s="101" t="str">
        <f t="shared" si="118"/>
        <v/>
      </c>
      <c r="BA547" s="59" t="str">
        <f t="shared" si="119"/>
        <v/>
      </c>
      <c r="BB547" s="59" t="str">
        <f t="shared" si="120"/>
        <v/>
      </c>
      <c r="BC547" s="59" t="str">
        <f t="shared" si="124"/>
        <v/>
      </c>
      <c r="BD547" s="59" t="str">
        <f t="shared" si="125"/>
        <v/>
      </c>
      <c r="BE547" s="34" t="str">
        <f>IF(AZ547="","",IF(AND($H547="",$I547=""),"Y",IF(AND($H547&lt;=#REF!,$I547&gt;=#REF!),"Y",IF(AND($H547&lt;=#REF!,$I547=""),"Y",IF(AND($H547="",$I547&gt;=#REF!),"Y","N")))))</f>
        <v/>
      </c>
      <c r="BF547" s="80" t="str">
        <f t="shared" si="121"/>
        <v/>
      </c>
    </row>
    <row r="548" spans="10:58">
      <c r="J548" s="34" t="str">
        <f t="shared" ca="1" si="122"/>
        <v/>
      </c>
      <c r="L548" s="80" t="str">
        <f t="shared" si="123"/>
        <v/>
      </c>
      <c r="R548" s="65" t="str">
        <f t="shared" si="112"/>
        <v/>
      </c>
      <c r="S548" s="16" t="str">
        <f t="shared" si="113"/>
        <v/>
      </c>
      <c r="X548" s="65" t="str">
        <f t="shared" si="114"/>
        <v/>
      </c>
      <c r="Y548" s="16" t="str">
        <f t="shared" si="115"/>
        <v/>
      </c>
      <c r="AD548" s="65" t="str">
        <f t="shared" si="116"/>
        <v/>
      </c>
      <c r="AE548" s="80" t="str">
        <f t="shared" si="117"/>
        <v/>
      </c>
      <c r="AN548" s="14"/>
      <c r="AO548" s="14"/>
      <c r="AS548" s="14"/>
      <c r="AT548" s="14"/>
      <c r="AX548" s="14"/>
      <c r="AY548" s="114"/>
      <c r="AZ548" s="101" t="str">
        <f t="shared" si="118"/>
        <v/>
      </c>
      <c r="BA548" s="59" t="str">
        <f t="shared" si="119"/>
        <v/>
      </c>
      <c r="BB548" s="59" t="str">
        <f t="shared" si="120"/>
        <v/>
      </c>
      <c r="BC548" s="59" t="str">
        <f t="shared" si="124"/>
        <v/>
      </c>
      <c r="BD548" s="59" t="str">
        <f t="shared" si="125"/>
        <v/>
      </c>
      <c r="BE548" s="34" t="str">
        <f>IF(AZ548="","",IF(AND($H548="",$I548=""),"Y",IF(AND($H548&lt;=#REF!,$I548&gt;=#REF!),"Y",IF(AND($H548&lt;=#REF!,$I548=""),"Y",IF(AND($H548="",$I548&gt;=#REF!),"Y","N")))))</f>
        <v/>
      </c>
      <c r="BF548" s="80" t="str">
        <f t="shared" si="121"/>
        <v/>
      </c>
    </row>
    <row r="549" spans="10:58">
      <c r="J549" s="34" t="str">
        <f t="shared" ca="1" si="122"/>
        <v/>
      </c>
      <c r="L549" s="80" t="str">
        <f t="shared" si="123"/>
        <v/>
      </c>
      <c r="R549" s="65" t="str">
        <f t="shared" si="112"/>
        <v/>
      </c>
      <c r="S549" s="16" t="str">
        <f t="shared" si="113"/>
        <v/>
      </c>
      <c r="X549" s="65" t="str">
        <f t="shared" si="114"/>
        <v/>
      </c>
      <c r="Y549" s="16" t="str">
        <f t="shared" si="115"/>
        <v/>
      </c>
      <c r="AD549" s="65" t="str">
        <f t="shared" si="116"/>
        <v/>
      </c>
      <c r="AE549" s="80" t="str">
        <f t="shared" si="117"/>
        <v/>
      </c>
      <c r="AN549" s="14"/>
      <c r="AO549" s="14"/>
      <c r="AS549" s="14"/>
      <c r="AT549" s="14"/>
      <c r="AX549" s="14"/>
      <c r="AY549" s="114"/>
      <c r="AZ549" s="101" t="str">
        <f t="shared" si="118"/>
        <v/>
      </c>
      <c r="BA549" s="59" t="str">
        <f t="shared" si="119"/>
        <v/>
      </c>
      <c r="BB549" s="59" t="str">
        <f t="shared" si="120"/>
        <v/>
      </c>
      <c r="BC549" s="59" t="str">
        <f t="shared" si="124"/>
        <v/>
      </c>
      <c r="BD549" s="59" t="str">
        <f t="shared" si="125"/>
        <v/>
      </c>
      <c r="BE549" s="34" t="str">
        <f>IF(AZ549="","",IF(AND($H549="",$I549=""),"Y",IF(AND($H549&lt;=#REF!,$I549&gt;=#REF!),"Y",IF(AND($H549&lt;=#REF!,$I549=""),"Y",IF(AND($H549="",$I549&gt;=#REF!),"Y","N")))))</f>
        <v/>
      </c>
      <c r="BF549" s="80" t="str">
        <f t="shared" si="121"/>
        <v/>
      </c>
    </row>
    <row r="550" spans="10:58">
      <c r="J550" s="34" t="str">
        <f t="shared" ca="1" si="122"/>
        <v/>
      </c>
      <c r="L550" s="80" t="str">
        <f t="shared" si="123"/>
        <v/>
      </c>
      <c r="R550" s="65" t="str">
        <f t="shared" si="112"/>
        <v/>
      </c>
      <c r="S550" s="16" t="str">
        <f t="shared" si="113"/>
        <v/>
      </c>
      <c r="X550" s="65" t="str">
        <f t="shared" si="114"/>
        <v/>
      </c>
      <c r="Y550" s="16" t="str">
        <f t="shared" si="115"/>
        <v/>
      </c>
      <c r="AD550" s="65" t="str">
        <f t="shared" si="116"/>
        <v/>
      </c>
      <c r="AE550" s="80" t="str">
        <f t="shared" si="117"/>
        <v/>
      </c>
      <c r="AN550" s="14"/>
      <c r="AO550" s="14"/>
      <c r="AS550" s="14"/>
      <c r="AT550" s="14"/>
      <c r="AX550" s="14"/>
      <c r="AY550" s="114"/>
      <c r="AZ550" s="101" t="str">
        <f t="shared" si="118"/>
        <v/>
      </c>
      <c r="BA550" s="59" t="str">
        <f t="shared" si="119"/>
        <v/>
      </c>
      <c r="BB550" s="59" t="str">
        <f t="shared" si="120"/>
        <v/>
      </c>
      <c r="BC550" s="59" t="str">
        <f t="shared" si="124"/>
        <v/>
      </c>
      <c r="BD550" s="59" t="str">
        <f t="shared" si="125"/>
        <v/>
      </c>
      <c r="BE550" s="34" t="str">
        <f>IF(AZ550="","",IF(AND($H550="",$I550=""),"Y",IF(AND($H550&lt;=#REF!,$I550&gt;=#REF!),"Y",IF(AND($H550&lt;=#REF!,$I550=""),"Y",IF(AND($H550="",$I550&gt;=#REF!),"Y","N")))))</f>
        <v/>
      </c>
      <c r="BF550" s="80" t="str">
        <f t="shared" si="121"/>
        <v/>
      </c>
    </row>
    <row r="551" spans="10:58">
      <c r="J551" s="34" t="str">
        <f t="shared" ca="1" si="122"/>
        <v/>
      </c>
      <c r="L551" s="80" t="str">
        <f t="shared" si="123"/>
        <v/>
      </c>
      <c r="R551" s="65" t="str">
        <f t="shared" si="112"/>
        <v/>
      </c>
      <c r="S551" s="16" t="str">
        <f t="shared" si="113"/>
        <v/>
      </c>
      <c r="X551" s="65" t="str">
        <f t="shared" si="114"/>
        <v/>
      </c>
      <c r="Y551" s="16" t="str">
        <f t="shared" si="115"/>
        <v/>
      </c>
      <c r="AD551" s="65" t="str">
        <f t="shared" si="116"/>
        <v/>
      </c>
      <c r="AE551" s="80" t="str">
        <f t="shared" si="117"/>
        <v/>
      </c>
      <c r="AN551" s="14"/>
      <c r="AO551" s="14"/>
      <c r="AS551" s="14"/>
      <c r="AT551" s="14"/>
      <c r="AX551" s="14"/>
      <c r="AY551" s="114"/>
      <c r="AZ551" s="101" t="str">
        <f t="shared" si="118"/>
        <v/>
      </c>
      <c r="BA551" s="59" t="str">
        <f t="shared" si="119"/>
        <v/>
      </c>
      <c r="BB551" s="59" t="str">
        <f t="shared" si="120"/>
        <v/>
      </c>
      <c r="BC551" s="59" t="str">
        <f t="shared" si="124"/>
        <v/>
      </c>
      <c r="BD551" s="59" t="str">
        <f t="shared" si="125"/>
        <v/>
      </c>
      <c r="BE551" s="34" t="str">
        <f>IF(AZ551="","",IF(AND($H551="",$I551=""),"Y",IF(AND($H551&lt;=#REF!,$I551&gt;=#REF!),"Y",IF(AND($H551&lt;=#REF!,$I551=""),"Y",IF(AND($H551="",$I551&gt;=#REF!),"Y","N")))))</f>
        <v/>
      </c>
      <c r="BF551" s="80" t="str">
        <f t="shared" si="121"/>
        <v/>
      </c>
    </row>
    <row r="552" spans="10:58">
      <c r="J552" s="34" t="str">
        <f t="shared" ca="1" si="122"/>
        <v/>
      </c>
      <c r="L552" s="80" t="str">
        <f t="shared" si="123"/>
        <v/>
      </c>
      <c r="R552" s="65" t="str">
        <f t="shared" si="112"/>
        <v/>
      </c>
      <c r="S552" s="16" t="str">
        <f t="shared" si="113"/>
        <v/>
      </c>
      <c r="X552" s="65" t="str">
        <f t="shared" si="114"/>
        <v/>
      </c>
      <c r="Y552" s="16" t="str">
        <f t="shared" si="115"/>
        <v/>
      </c>
      <c r="AD552" s="65" t="str">
        <f t="shared" si="116"/>
        <v/>
      </c>
      <c r="AE552" s="80" t="str">
        <f t="shared" si="117"/>
        <v/>
      </c>
      <c r="AN552" s="14"/>
      <c r="AO552" s="14"/>
      <c r="AS552" s="14"/>
      <c r="AT552" s="14"/>
      <c r="AX552" s="14"/>
      <c r="AY552" s="114"/>
      <c r="AZ552" s="101" t="str">
        <f t="shared" si="118"/>
        <v/>
      </c>
      <c r="BA552" s="59" t="str">
        <f t="shared" si="119"/>
        <v/>
      </c>
      <c r="BB552" s="59" t="str">
        <f t="shared" si="120"/>
        <v/>
      </c>
      <c r="BC552" s="59" t="str">
        <f t="shared" si="124"/>
        <v/>
      </c>
      <c r="BD552" s="59" t="str">
        <f t="shared" si="125"/>
        <v/>
      </c>
      <c r="BE552" s="34" t="str">
        <f>IF(AZ552="","",IF(AND($H552="",$I552=""),"Y",IF(AND($H552&lt;=#REF!,$I552&gt;=#REF!),"Y",IF(AND($H552&lt;=#REF!,$I552=""),"Y",IF(AND($H552="",$I552&gt;=#REF!),"Y","N")))))</f>
        <v/>
      </c>
      <c r="BF552" s="80" t="str">
        <f t="shared" si="121"/>
        <v/>
      </c>
    </row>
    <row r="553" spans="10:58">
      <c r="J553" s="34" t="str">
        <f t="shared" ca="1" si="122"/>
        <v/>
      </c>
      <c r="L553" s="80" t="str">
        <f t="shared" si="123"/>
        <v/>
      </c>
      <c r="R553" s="65" t="str">
        <f t="shared" si="112"/>
        <v/>
      </c>
      <c r="S553" s="16" t="str">
        <f t="shared" si="113"/>
        <v/>
      </c>
      <c r="X553" s="65" t="str">
        <f t="shared" si="114"/>
        <v/>
      </c>
      <c r="Y553" s="16" t="str">
        <f t="shared" si="115"/>
        <v/>
      </c>
      <c r="AD553" s="65" t="str">
        <f t="shared" si="116"/>
        <v/>
      </c>
      <c r="AE553" s="80" t="str">
        <f t="shared" si="117"/>
        <v/>
      </c>
      <c r="AN553" s="14"/>
      <c r="AO553" s="14"/>
      <c r="AS553" s="14"/>
      <c r="AT553" s="14"/>
      <c r="AX553" s="14"/>
      <c r="AY553" s="114"/>
      <c r="AZ553" s="101" t="str">
        <f t="shared" si="118"/>
        <v/>
      </c>
      <c r="BA553" s="59" t="str">
        <f t="shared" si="119"/>
        <v/>
      </c>
      <c r="BB553" s="59" t="str">
        <f t="shared" si="120"/>
        <v/>
      </c>
      <c r="BC553" s="59" t="str">
        <f t="shared" si="124"/>
        <v/>
      </c>
      <c r="BD553" s="59" t="str">
        <f t="shared" si="125"/>
        <v/>
      </c>
      <c r="BE553" s="34" t="str">
        <f>IF(AZ553="","",IF(AND($H553="",$I553=""),"Y",IF(AND($H553&lt;=#REF!,$I553&gt;=#REF!),"Y",IF(AND($H553&lt;=#REF!,$I553=""),"Y",IF(AND($H553="",$I553&gt;=#REF!),"Y","N")))))</f>
        <v/>
      </c>
      <c r="BF553" s="80" t="str">
        <f t="shared" si="121"/>
        <v/>
      </c>
    </row>
    <row r="554" spans="10:58">
      <c r="J554" s="34" t="str">
        <f t="shared" ca="1" si="122"/>
        <v/>
      </c>
      <c r="L554" s="80" t="str">
        <f t="shared" si="123"/>
        <v/>
      </c>
      <c r="R554" s="65" t="str">
        <f t="shared" si="112"/>
        <v/>
      </c>
      <c r="S554" s="16" t="str">
        <f t="shared" si="113"/>
        <v/>
      </c>
      <c r="X554" s="65" t="str">
        <f t="shared" si="114"/>
        <v/>
      </c>
      <c r="Y554" s="16" t="str">
        <f t="shared" si="115"/>
        <v/>
      </c>
      <c r="AD554" s="65" t="str">
        <f t="shared" si="116"/>
        <v/>
      </c>
      <c r="AE554" s="80" t="str">
        <f t="shared" si="117"/>
        <v/>
      </c>
      <c r="AN554" s="14"/>
      <c r="AO554" s="14"/>
      <c r="AS554" s="14"/>
      <c r="AT554" s="14"/>
      <c r="AX554" s="14"/>
      <c r="AY554" s="114"/>
      <c r="AZ554" s="101" t="str">
        <f t="shared" si="118"/>
        <v/>
      </c>
      <c r="BA554" s="59" t="str">
        <f t="shared" si="119"/>
        <v/>
      </c>
      <c r="BB554" s="59" t="str">
        <f t="shared" si="120"/>
        <v/>
      </c>
      <c r="BC554" s="59" t="str">
        <f t="shared" si="124"/>
        <v/>
      </c>
      <c r="BD554" s="59" t="str">
        <f t="shared" si="125"/>
        <v/>
      </c>
      <c r="BE554" s="34" t="str">
        <f>IF(AZ554="","",IF(AND($H554="",$I554=""),"Y",IF(AND($H554&lt;=#REF!,$I554&gt;=#REF!),"Y",IF(AND($H554&lt;=#REF!,$I554=""),"Y",IF(AND($H554="",$I554&gt;=#REF!),"Y","N")))))</f>
        <v/>
      </c>
      <c r="BF554" s="80" t="str">
        <f t="shared" si="121"/>
        <v/>
      </c>
    </row>
    <row r="555" spans="10:58">
      <c r="J555" s="34" t="str">
        <f t="shared" ca="1" si="122"/>
        <v/>
      </c>
      <c r="L555" s="80" t="str">
        <f t="shared" si="123"/>
        <v/>
      </c>
      <c r="R555" s="65" t="str">
        <f t="shared" si="112"/>
        <v/>
      </c>
      <c r="S555" s="16" t="str">
        <f t="shared" si="113"/>
        <v/>
      </c>
      <c r="X555" s="65" t="str">
        <f t="shared" si="114"/>
        <v/>
      </c>
      <c r="Y555" s="16" t="str">
        <f t="shared" si="115"/>
        <v/>
      </c>
      <c r="AD555" s="65" t="str">
        <f t="shared" si="116"/>
        <v/>
      </c>
      <c r="AE555" s="80" t="str">
        <f t="shared" si="117"/>
        <v/>
      </c>
      <c r="AN555" s="14"/>
      <c r="AO555" s="14"/>
      <c r="AS555" s="14"/>
      <c r="AT555" s="14"/>
      <c r="AX555" s="14"/>
      <c r="AY555" s="114"/>
      <c r="AZ555" s="101" t="str">
        <f t="shared" si="118"/>
        <v/>
      </c>
      <c r="BA555" s="59" t="str">
        <f t="shared" si="119"/>
        <v/>
      </c>
      <c r="BB555" s="59" t="str">
        <f t="shared" si="120"/>
        <v/>
      </c>
      <c r="BC555" s="59" t="str">
        <f t="shared" si="124"/>
        <v/>
      </c>
      <c r="BD555" s="59" t="str">
        <f t="shared" si="125"/>
        <v/>
      </c>
      <c r="BE555" s="34" t="str">
        <f>IF(AZ555="","",IF(AND($H555="",$I555=""),"Y",IF(AND($H555&lt;=#REF!,$I555&gt;=#REF!),"Y",IF(AND($H555&lt;=#REF!,$I555=""),"Y",IF(AND($H555="",$I555&gt;=#REF!),"Y","N")))))</f>
        <v/>
      </c>
      <c r="BF555" s="80" t="str">
        <f t="shared" si="121"/>
        <v/>
      </c>
    </row>
    <row r="556" spans="10:58">
      <c r="J556" s="34" t="str">
        <f t="shared" ca="1" si="122"/>
        <v/>
      </c>
      <c r="L556" s="80" t="str">
        <f t="shared" si="123"/>
        <v/>
      </c>
      <c r="R556" s="65" t="str">
        <f t="shared" si="112"/>
        <v/>
      </c>
      <c r="S556" s="16" t="str">
        <f t="shared" si="113"/>
        <v/>
      </c>
      <c r="X556" s="65" t="str">
        <f t="shared" si="114"/>
        <v/>
      </c>
      <c r="Y556" s="16" t="str">
        <f t="shared" si="115"/>
        <v/>
      </c>
      <c r="AD556" s="65" t="str">
        <f t="shared" si="116"/>
        <v/>
      </c>
      <c r="AE556" s="80" t="str">
        <f t="shared" si="117"/>
        <v/>
      </c>
      <c r="AN556" s="14"/>
      <c r="AO556" s="14"/>
      <c r="AS556" s="14"/>
      <c r="AT556" s="14"/>
      <c r="AX556" s="14"/>
      <c r="AY556" s="114"/>
      <c r="AZ556" s="101" t="str">
        <f t="shared" si="118"/>
        <v/>
      </c>
      <c r="BA556" s="59" t="str">
        <f t="shared" si="119"/>
        <v/>
      </c>
      <c r="BB556" s="59" t="str">
        <f t="shared" si="120"/>
        <v/>
      </c>
      <c r="BC556" s="59" t="str">
        <f t="shared" si="124"/>
        <v/>
      </c>
      <c r="BD556" s="59" t="str">
        <f t="shared" si="125"/>
        <v/>
      </c>
      <c r="BE556" s="34" t="str">
        <f>IF(AZ556="","",IF(AND($H556="",$I556=""),"Y",IF(AND($H556&lt;=#REF!,$I556&gt;=#REF!),"Y",IF(AND($H556&lt;=#REF!,$I556=""),"Y",IF(AND($H556="",$I556&gt;=#REF!),"Y","N")))))</f>
        <v/>
      </c>
      <c r="BF556" s="80" t="str">
        <f t="shared" si="121"/>
        <v/>
      </c>
    </row>
    <row r="557" spans="10:58">
      <c r="J557" s="34" t="str">
        <f t="shared" ca="1" si="122"/>
        <v/>
      </c>
      <c r="L557" s="80" t="str">
        <f t="shared" si="123"/>
        <v/>
      </c>
      <c r="R557" s="65" t="str">
        <f t="shared" si="112"/>
        <v/>
      </c>
      <c r="S557" s="16" t="str">
        <f t="shared" si="113"/>
        <v/>
      </c>
      <c r="X557" s="65" t="str">
        <f t="shared" si="114"/>
        <v/>
      </c>
      <c r="Y557" s="16" t="str">
        <f t="shared" si="115"/>
        <v/>
      </c>
      <c r="AD557" s="65" t="str">
        <f t="shared" si="116"/>
        <v/>
      </c>
      <c r="AE557" s="80" t="str">
        <f t="shared" si="117"/>
        <v/>
      </c>
      <c r="AN557" s="14"/>
      <c r="AO557" s="14"/>
      <c r="AS557" s="14"/>
      <c r="AT557" s="14"/>
      <c r="AX557" s="14"/>
      <c r="AY557" s="114"/>
      <c r="AZ557" s="101" t="str">
        <f t="shared" si="118"/>
        <v/>
      </c>
      <c r="BA557" s="59" t="str">
        <f t="shared" si="119"/>
        <v/>
      </c>
      <c r="BB557" s="59" t="str">
        <f t="shared" si="120"/>
        <v/>
      </c>
      <c r="BC557" s="59" t="str">
        <f t="shared" si="124"/>
        <v/>
      </c>
      <c r="BD557" s="59" t="str">
        <f t="shared" si="125"/>
        <v/>
      </c>
      <c r="BE557" s="34" t="str">
        <f>IF(AZ557="","",IF(AND($H557="",$I557=""),"Y",IF(AND($H557&lt;=#REF!,$I557&gt;=#REF!),"Y",IF(AND($H557&lt;=#REF!,$I557=""),"Y",IF(AND($H557="",$I557&gt;=#REF!),"Y","N")))))</f>
        <v/>
      </c>
      <c r="BF557" s="80" t="str">
        <f t="shared" si="121"/>
        <v/>
      </c>
    </row>
    <row r="558" spans="10:58">
      <c r="J558" s="34" t="str">
        <f t="shared" ca="1" si="122"/>
        <v/>
      </c>
      <c r="L558" s="80" t="str">
        <f t="shared" si="123"/>
        <v/>
      </c>
      <c r="R558" s="65" t="str">
        <f t="shared" si="112"/>
        <v/>
      </c>
      <c r="S558" s="16" t="str">
        <f t="shared" si="113"/>
        <v/>
      </c>
      <c r="X558" s="65" t="str">
        <f t="shared" si="114"/>
        <v/>
      </c>
      <c r="Y558" s="16" t="str">
        <f t="shared" si="115"/>
        <v/>
      </c>
      <c r="AD558" s="65" t="str">
        <f t="shared" si="116"/>
        <v/>
      </c>
      <c r="AE558" s="80" t="str">
        <f t="shared" si="117"/>
        <v/>
      </c>
      <c r="AN558" s="14"/>
      <c r="AO558" s="14"/>
      <c r="AS558" s="14"/>
      <c r="AT558" s="14"/>
      <c r="AX558" s="14"/>
      <c r="AY558" s="114"/>
      <c r="AZ558" s="101" t="str">
        <f t="shared" si="118"/>
        <v/>
      </c>
      <c r="BA558" s="59" t="str">
        <f t="shared" si="119"/>
        <v/>
      </c>
      <c r="BB558" s="59" t="str">
        <f t="shared" si="120"/>
        <v/>
      </c>
      <c r="BC558" s="59" t="str">
        <f t="shared" si="124"/>
        <v/>
      </c>
      <c r="BD558" s="59" t="str">
        <f t="shared" si="125"/>
        <v/>
      </c>
      <c r="BE558" s="34" t="str">
        <f>IF(AZ558="","",IF(AND($H558="",$I558=""),"Y",IF(AND($H558&lt;=#REF!,$I558&gt;=#REF!),"Y",IF(AND($H558&lt;=#REF!,$I558=""),"Y",IF(AND($H558="",$I558&gt;=#REF!),"Y","N")))))</f>
        <v/>
      </c>
      <c r="BF558" s="80" t="str">
        <f t="shared" si="121"/>
        <v/>
      </c>
    </row>
    <row r="559" spans="10:58">
      <c r="J559" s="34" t="str">
        <f t="shared" ca="1" si="122"/>
        <v/>
      </c>
      <c r="L559" s="80" t="str">
        <f t="shared" si="123"/>
        <v/>
      </c>
      <c r="R559" s="65" t="str">
        <f t="shared" si="112"/>
        <v/>
      </c>
      <c r="S559" s="16" t="str">
        <f t="shared" si="113"/>
        <v/>
      </c>
      <c r="X559" s="65" t="str">
        <f t="shared" si="114"/>
        <v/>
      </c>
      <c r="Y559" s="16" t="str">
        <f t="shared" si="115"/>
        <v/>
      </c>
      <c r="AD559" s="65" t="str">
        <f t="shared" si="116"/>
        <v/>
      </c>
      <c r="AE559" s="80" t="str">
        <f t="shared" si="117"/>
        <v/>
      </c>
      <c r="AN559" s="14"/>
      <c r="AO559" s="14"/>
      <c r="AS559" s="14"/>
      <c r="AT559" s="14"/>
      <c r="AX559" s="14"/>
      <c r="AY559" s="114"/>
      <c r="AZ559" s="101" t="str">
        <f t="shared" si="118"/>
        <v/>
      </c>
      <c r="BA559" s="59" t="str">
        <f t="shared" si="119"/>
        <v/>
      </c>
      <c r="BB559" s="59" t="str">
        <f t="shared" si="120"/>
        <v/>
      </c>
      <c r="BC559" s="59" t="str">
        <f t="shared" si="124"/>
        <v/>
      </c>
      <c r="BD559" s="59" t="str">
        <f t="shared" si="125"/>
        <v/>
      </c>
      <c r="BE559" s="34" t="str">
        <f>IF(AZ559="","",IF(AND($H559="",$I559=""),"Y",IF(AND($H559&lt;=#REF!,$I559&gt;=#REF!),"Y",IF(AND($H559&lt;=#REF!,$I559=""),"Y",IF(AND($H559="",$I559&gt;=#REF!),"Y","N")))))</f>
        <v/>
      </c>
      <c r="BF559" s="80" t="str">
        <f t="shared" si="121"/>
        <v/>
      </c>
    </row>
    <row r="560" spans="10:58">
      <c r="J560" s="34" t="str">
        <f t="shared" ca="1" si="122"/>
        <v/>
      </c>
      <c r="L560" s="80" t="str">
        <f t="shared" si="123"/>
        <v/>
      </c>
      <c r="R560" s="65" t="str">
        <f t="shared" si="112"/>
        <v/>
      </c>
      <c r="S560" s="16" t="str">
        <f t="shared" si="113"/>
        <v/>
      </c>
      <c r="X560" s="65" t="str">
        <f t="shared" si="114"/>
        <v/>
      </c>
      <c r="Y560" s="16" t="str">
        <f t="shared" si="115"/>
        <v/>
      </c>
      <c r="AD560" s="65" t="str">
        <f t="shared" si="116"/>
        <v/>
      </c>
      <c r="AE560" s="80" t="str">
        <f t="shared" si="117"/>
        <v/>
      </c>
      <c r="AN560" s="14"/>
      <c r="AO560" s="14"/>
      <c r="AS560" s="14"/>
      <c r="AT560" s="14"/>
      <c r="AX560" s="14"/>
      <c r="AY560" s="114"/>
      <c r="AZ560" s="101" t="str">
        <f t="shared" si="118"/>
        <v/>
      </c>
      <c r="BA560" s="59" t="str">
        <f t="shared" si="119"/>
        <v/>
      </c>
      <c r="BB560" s="59" t="str">
        <f t="shared" si="120"/>
        <v/>
      </c>
      <c r="BC560" s="59" t="str">
        <f t="shared" si="124"/>
        <v/>
      </c>
      <c r="BD560" s="59" t="str">
        <f t="shared" si="125"/>
        <v/>
      </c>
      <c r="BE560" s="34" t="str">
        <f>IF(AZ560="","",IF(AND($H560="",$I560=""),"Y",IF(AND($H560&lt;=#REF!,$I560&gt;=#REF!),"Y",IF(AND($H560&lt;=#REF!,$I560=""),"Y",IF(AND($H560="",$I560&gt;=#REF!),"Y","N")))))</f>
        <v/>
      </c>
      <c r="BF560" s="80" t="str">
        <f t="shared" si="121"/>
        <v/>
      </c>
    </row>
    <row r="561" spans="10:58">
      <c r="J561" s="34" t="str">
        <f t="shared" ca="1" si="122"/>
        <v/>
      </c>
      <c r="L561" s="80" t="str">
        <f t="shared" si="123"/>
        <v/>
      </c>
      <c r="R561" s="65" t="str">
        <f t="shared" si="112"/>
        <v/>
      </c>
      <c r="S561" s="16" t="str">
        <f t="shared" si="113"/>
        <v/>
      </c>
      <c r="X561" s="65" t="str">
        <f t="shared" si="114"/>
        <v/>
      </c>
      <c r="Y561" s="16" t="str">
        <f t="shared" si="115"/>
        <v/>
      </c>
      <c r="AD561" s="65" t="str">
        <f t="shared" si="116"/>
        <v/>
      </c>
      <c r="AE561" s="80" t="str">
        <f t="shared" si="117"/>
        <v/>
      </c>
      <c r="AN561" s="14"/>
      <c r="AO561" s="14"/>
      <c r="AS561" s="14"/>
      <c r="AT561" s="14"/>
      <c r="AX561" s="14"/>
      <c r="AY561" s="114"/>
      <c r="AZ561" s="101" t="str">
        <f t="shared" si="118"/>
        <v/>
      </c>
      <c r="BA561" s="59" t="str">
        <f t="shared" si="119"/>
        <v/>
      </c>
      <c r="BB561" s="59" t="str">
        <f t="shared" si="120"/>
        <v/>
      </c>
      <c r="BC561" s="59" t="str">
        <f t="shared" si="124"/>
        <v/>
      </c>
      <c r="BD561" s="59" t="str">
        <f t="shared" si="125"/>
        <v/>
      </c>
      <c r="BE561" s="34" t="str">
        <f>IF(AZ561="","",IF(AND($H561="",$I561=""),"Y",IF(AND($H561&lt;=#REF!,$I561&gt;=#REF!),"Y",IF(AND($H561&lt;=#REF!,$I561=""),"Y",IF(AND($H561="",$I561&gt;=#REF!),"Y","N")))))</f>
        <v/>
      </c>
      <c r="BF561" s="80" t="str">
        <f t="shared" si="121"/>
        <v/>
      </c>
    </row>
    <row r="562" spans="10:58">
      <c r="J562" s="34" t="str">
        <f t="shared" ca="1" si="122"/>
        <v/>
      </c>
      <c r="L562" s="80" t="str">
        <f t="shared" si="123"/>
        <v/>
      </c>
      <c r="R562" s="65" t="str">
        <f t="shared" si="112"/>
        <v/>
      </c>
      <c r="S562" s="16" t="str">
        <f t="shared" si="113"/>
        <v/>
      </c>
      <c r="X562" s="65" t="str">
        <f t="shared" si="114"/>
        <v/>
      </c>
      <c r="Y562" s="16" t="str">
        <f t="shared" si="115"/>
        <v/>
      </c>
      <c r="AD562" s="65" t="str">
        <f t="shared" si="116"/>
        <v/>
      </c>
      <c r="AE562" s="80" t="str">
        <f t="shared" si="117"/>
        <v/>
      </c>
      <c r="AN562" s="14"/>
      <c r="AO562" s="14"/>
      <c r="AS562" s="14"/>
      <c r="AT562" s="14"/>
      <c r="AX562" s="14"/>
      <c r="AY562" s="114"/>
      <c r="AZ562" s="101" t="str">
        <f t="shared" si="118"/>
        <v/>
      </c>
      <c r="BA562" s="59" t="str">
        <f t="shared" si="119"/>
        <v/>
      </c>
      <c r="BB562" s="59" t="str">
        <f t="shared" si="120"/>
        <v/>
      </c>
      <c r="BC562" s="59" t="str">
        <f t="shared" si="124"/>
        <v/>
      </c>
      <c r="BD562" s="59" t="str">
        <f t="shared" si="125"/>
        <v/>
      </c>
      <c r="BE562" s="34" t="str">
        <f>IF(AZ562="","",IF(AND($H562="",$I562=""),"Y",IF(AND($H562&lt;=#REF!,$I562&gt;=#REF!),"Y",IF(AND($H562&lt;=#REF!,$I562=""),"Y",IF(AND($H562="",$I562&gt;=#REF!),"Y","N")))))</f>
        <v/>
      </c>
      <c r="BF562" s="80" t="str">
        <f t="shared" si="121"/>
        <v/>
      </c>
    </row>
    <row r="563" spans="10:58">
      <c r="J563" s="34" t="str">
        <f t="shared" ca="1" si="122"/>
        <v/>
      </c>
      <c r="L563" s="80" t="str">
        <f t="shared" si="123"/>
        <v/>
      </c>
      <c r="R563" s="65" t="str">
        <f t="shared" si="112"/>
        <v/>
      </c>
      <c r="S563" s="16" t="str">
        <f t="shared" si="113"/>
        <v/>
      </c>
      <c r="X563" s="65" t="str">
        <f t="shared" si="114"/>
        <v/>
      </c>
      <c r="Y563" s="16" t="str">
        <f t="shared" si="115"/>
        <v/>
      </c>
      <c r="AD563" s="65" t="str">
        <f t="shared" si="116"/>
        <v/>
      </c>
      <c r="AE563" s="80" t="str">
        <f t="shared" si="117"/>
        <v/>
      </c>
      <c r="AN563" s="14"/>
      <c r="AO563" s="14"/>
      <c r="AS563" s="14"/>
      <c r="AT563" s="14"/>
      <c r="AX563" s="14"/>
      <c r="AY563" s="114"/>
      <c r="AZ563" s="101" t="str">
        <f t="shared" si="118"/>
        <v/>
      </c>
      <c r="BA563" s="59" t="str">
        <f t="shared" si="119"/>
        <v/>
      </c>
      <c r="BB563" s="59" t="str">
        <f t="shared" si="120"/>
        <v/>
      </c>
      <c r="BC563" s="59" t="str">
        <f t="shared" si="124"/>
        <v/>
      </c>
      <c r="BD563" s="59" t="str">
        <f t="shared" si="125"/>
        <v/>
      </c>
      <c r="BE563" s="34" t="str">
        <f>IF(AZ563="","",IF(AND($H563="",$I563=""),"Y",IF(AND($H563&lt;=#REF!,$I563&gt;=#REF!),"Y",IF(AND($H563&lt;=#REF!,$I563=""),"Y",IF(AND($H563="",$I563&gt;=#REF!),"Y","N")))))</f>
        <v/>
      </c>
      <c r="BF563" s="80" t="str">
        <f t="shared" si="121"/>
        <v/>
      </c>
    </row>
    <row r="564" spans="10:58">
      <c r="J564" s="34" t="str">
        <f t="shared" ca="1" si="122"/>
        <v/>
      </c>
      <c r="L564" s="80" t="str">
        <f t="shared" si="123"/>
        <v/>
      </c>
      <c r="R564" s="65" t="str">
        <f t="shared" si="112"/>
        <v/>
      </c>
      <c r="S564" s="16" t="str">
        <f t="shared" si="113"/>
        <v/>
      </c>
      <c r="X564" s="65" t="str">
        <f t="shared" si="114"/>
        <v/>
      </c>
      <c r="Y564" s="16" t="str">
        <f t="shared" si="115"/>
        <v/>
      </c>
      <c r="AD564" s="65" t="str">
        <f t="shared" si="116"/>
        <v/>
      </c>
      <c r="AE564" s="80" t="str">
        <f t="shared" si="117"/>
        <v/>
      </c>
      <c r="AN564" s="14"/>
      <c r="AO564" s="14"/>
      <c r="AS564" s="14"/>
      <c r="AT564" s="14"/>
      <c r="AX564" s="14"/>
      <c r="AY564" s="114"/>
      <c r="AZ564" s="101" t="str">
        <f t="shared" si="118"/>
        <v/>
      </c>
      <c r="BA564" s="59" t="str">
        <f t="shared" si="119"/>
        <v/>
      </c>
      <c r="BB564" s="59" t="str">
        <f t="shared" si="120"/>
        <v/>
      </c>
      <c r="BC564" s="59" t="str">
        <f t="shared" si="124"/>
        <v/>
      </c>
      <c r="BD564" s="59" t="str">
        <f t="shared" si="125"/>
        <v/>
      </c>
      <c r="BE564" s="34" t="str">
        <f>IF(AZ564="","",IF(AND($H564="",$I564=""),"Y",IF(AND($H564&lt;=#REF!,$I564&gt;=#REF!),"Y",IF(AND($H564&lt;=#REF!,$I564=""),"Y",IF(AND($H564="",$I564&gt;=#REF!),"Y","N")))))</f>
        <v/>
      </c>
      <c r="BF564" s="80" t="str">
        <f t="shared" si="121"/>
        <v/>
      </c>
    </row>
    <row r="565" spans="10:58">
      <c r="J565" s="34" t="str">
        <f t="shared" ca="1" si="122"/>
        <v/>
      </c>
      <c r="L565" s="80" t="str">
        <f t="shared" si="123"/>
        <v/>
      </c>
      <c r="R565" s="65" t="str">
        <f t="shared" si="112"/>
        <v/>
      </c>
      <c r="S565" s="16" t="str">
        <f t="shared" si="113"/>
        <v/>
      </c>
      <c r="X565" s="65" t="str">
        <f t="shared" si="114"/>
        <v/>
      </c>
      <c r="Y565" s="16" t="str">
        <f t="shared" si="115"/>
        <v/>
      </c>
      <c r="AD565" s="65" t="str">
        <f t="shared" si="116"/>
        <v/>
      </c>
      <c r="AE565" s="80" t="str">
        <f t="shared" si="117"/>
        <v/>
      </c>
      <c r="AN565" s="14"/>
      <c r="AO565" s="14"/>
      <c r="AS565" s="14"/>
      <c r="AT565" s="14"/>
      <c r="AX565" s="14"/>
      <c r="AY565" s="114"/>
      <c r="AZ565" s="101" t="str">
        <f t="shared" si="118"/>
        <v/>
      </c>
      <c r="BA565" s="59" t="str">
        <f t="shared" si="119"/>
        <v/>
      </c>
      <c r="BB565" s="59" t="str">
        <f t="shared" si="120"/>
        <v/>
      </c>
      <c r="BC565" s="59" t="str">
        <f t="shared" si="124"/>
        <v/>
      </c>
      <c r="BD565" s="59" t="str">
        <f t="shared" si="125"/>
        <v/>
      </c>
      <c r="BE565" s="34" t="str">
        <f>IF(AZ565="","",IF(AND($H565="",$I565=""),"Y",IF(AND($H565&lt;=#REF!,$I565&gt;=#REF!),"Y",IF(AND($H565&lt;=#REF!,$I565=""),"Y",IF(AND($H565="",$I565&gt;=#REF!),"Y","N")))))</f>
        <v/>
      </c>
      <c r="BF565" s="80" t="str">
        <f t="shared" si="121"/>
        <v/>
      </c>
    </row>
    <row r="566" spans="10:58">
      <c r="J566" s="34" t="str">
        <f t="shared" ca="1" si="122"/>
        <v/>
      </c>
      <c r="L566" s="80" t="str">
        <f t="shared" si="123"/>
        <v/>
      </c>
      <c r="R566" s="65" t="str">
        <f t="shared" si="112"/>
        <v/>
      </c>
      <c r="S566" s="16" t="str">
        <f t="shared" si="113"/>
        <v/>
      </c>
      <c r="X566" s="65" t="str">
        <f t="shared" si="114"/>
        <v/>
      </c>
      <c r="Y566" s="16" t="str">
        <f t="shared" si="115"/>
        <v/>
      </c>
      <c r="AD566" s="65" t="str">
        <f t="shared" si="116"/>
        <v/>
      </c>
      <c r="AE566" s="80" t="str">
        <f t="shared" si="117"/>
        <v/>
      </c>
      <c r="AN566" s="14"/>
      <c r="AO566" s="14"/>
      <c r="AS566" s="14"/>
      <c r="AT566" s="14"/>
      <c r="AX566" s="14"/>
      <c r="AY566" s="114"/>
      <c r="AZ566" s="101" t="str">
        <f t="shared" si="118"/>
        <v/>
      </c>
      <c r="BA566" s="59" t="str">
        <f t="shared" si="119"/>
        <v/>
      </c>
      <c r="BB566" s="59" t="str">
        <f t="shared" si="120"/>
        <v/>
      </c>
      <c r="BC566" s="59" t="str">
        <f t="shared" si="124"/>
        <v/>
      </c>
      <c r="BD566" s="59" t="str">
        <f t="shared" si="125"/>
        <v/>
      </c>
      <c r="BE566" s="34" t="str">
        <f>IF(AZ566="","",IF(AND($H566="",$I566=""),"Y",IF(AND($H566&lt;=#REF!,$I566&gt;=#REF!),"Y",IF(AND($H566&lt;=#REF!,$I566=""),"Y",IF(AND($H566="",$I566&gt;=#REF!),"Y","N")))))</f>
        <v/>
      </c>
      <c r="BF566" s="80" t="str">
        <f t="shared" si="121"/>
        <v/>
      </c>
    </row>
    <row r="567" spans="10:58">
      <c r="J567" s="34" t="str">
        <f t="shared" ca="1" si="122"/>
        <v/>
      </c>
      <c r="L567" s="80" t="str">
        <f t="shared" si="123"/>
        <v/>
      </c>
      <c r="R567" s="65" t="str">
        <f t="shared" si="112"/>
        <v/>
      </c>
      <c r="S567" s="16" t="str">
        <f t="shared" si="113"/>
        <v/>
      </c>
      <c r="X567" s="65" t="str">
        <f t="shared" si="114"/>
        <v/>
      </c>
      <c r="Y567" s="16" t="str">
        <f t="shared" si="115"/>
        <v/>
      </c>
      <c r="AD567" s="65" t="str">
        <f t="shared" si="116"/>
        <v/>
      </c>
      <c r="AE567" s="80" t="str">
        <f t="shared" si="117"/>
        <v/>
      </c>
      <c r="AN567" s="14"/>
      <c r="AO567" s="14"/>
      <c r="AS567" s="14"/>
      <c r="AT567" s="14"/>
      <c r="AX567" s="14"/>
      <c r="AY567" s="114"/>
      <c r="AZ567" s="101" t="str">
        <f t="shared" si="118"/>
        <v/>
      </c>
      <c r="BA567" s="59" t="str">
        <f t="shared" si="119"/>
        <v/>
      </c>
      <c r="BB567" s="59" t="str">
        <f t="shared" si="120"/>
        <v/>
      </c>
      <c r="BC567" s="59" t="str">
        <f t="shared" si="124"/>
        <v/>
      </c>
      <c r="BD567" s="59" t="str">
        <f t="shared" si="125"/>
        <v/>
      </c>
      <c r="BE567" s="34" t="str">
        <f>IF(AZ567="","",IF(AND($H567="",$I567=""),"Y",IF(AND($H567&lt;=#REF!,$I567&gt;=#REF!),"Y",IF(AND($H567&lt;=#REF!,$I567=""),"Y",IF(AND($H567="",$I567&gt;=#REF!),"Y","N")))))</f>
        <v/>
      </c>
      <c r="BF567" s="80" t="str">
        <f t="shared" si="121"/>
        <v/>
      </c>
    </row>
    <row r="568" spans="10:58">
      <c r="J568" s="34" t="str">
        <f t="shared" ca="1" si="122"/>
        <v/>
      </c>
      <c r="L568" s="80" t="str">
        <f t="shared" si="123"/>
        <v/>
      </c>
      <c r="R568" s="65" t="str">
        <f t="shared" si="112"/>
        <v/>
      </c>
      <c r="S568" s="16" t="str">
        <f t="shared" si="113"/>
        <v/>
      </c>
      <c r="X568" s="65" t="str">
        <f t="shared" si="114"/>
        <v/>
      </c>
      <c r="Y568" s="16" t="str">
        <f t="shared" si="115"/>
        <v/>
      </c>
      <c r="AD568" s="65" t="str">
        <f t="shared" si="116"/>
        <v/>
      </c>
      <c r="AE568" s="80" t="str">
        <f t="shared" si="117"/>
        <v/>
      </c>
      <c r="AN568" s="14"/>
      <c r="AO568" s="14"/>
      <c r="AS568" s="14"/>
      <c r="AT568" s="14"/>
      <c r="AX568" s="14"/>
      <c r="AY568" s="114"/>
      <c r="AZ568" s="101" t="str">
        <f t="shared" si="118"/>
        <v/>
      </c>
      <c r="BA568" s="59" t="str">
        <f t="shared" si="119"/>
        <v/>
      </c>
      <c r="BB568" s="59" t="str">
        <f t="shared" si="120"/>
        <v/>
      </c>
      <c r="BC568" s="59" t="str">
        <f t="shared" si="124"/>
        <v/>
      </c>
      <c r="BD568" s="59" t="str">
        <f t="shared" si="125"/>
        <v/>
      </c>
      <c r="BE568" s="34" t="str">
        <f>IF(AZ568="","",IF(AND($H568="",$I568=""),"Y",IF(AND($H568&lt;=#REF!,$I568&gt;=#REF!),"Y",IF(AND($H568&lt;=#REF!,$I568=""),"Y",IF(AND($H568="",$I568&gt;=#REF!),"Y","N")))))</f>
        <v/>
      </c>
      <c r="BF568" s="80" t="str">
        <f t="shared" si="121"/>
        <v/>
      </c>
    </row>
    <row r="569" spans="10:58">
      <c r="J569" s="34" t="str">
        <f t="shared" ca="1" si="122"/>
        <v/>
      </c>
      <c r="L569" s="80" t="str">
        <f t="shared" si="123"/>
        <v/>
      </c>
      <c r="R569" s="65" t="str">
        <f t="shared" si="112"/>
        <v/>
      </c>
      <c r="S569" s="16" t="str">
        <f t="shared" si="113"/>
        <v/>
      </c>
      <c r="X569" s="65" t="str">
        <f t="shared" si="114"/>
        <v/>
      </c>
      <c r="Y569" s="16" t="str">
        <f t="shared" si="115"/>
        <v/>
      </c>
      <c r="AD569" s="65" t="str">
        <f t="shared" si="116"/>
        <v/>
      </c>
      <c r="AE569" s="80" t="str">
        <f t="shared" si="117"/>
        <v/>
      </c>
      <c r="AN569" s="14"/>
      <c r="AO569" s="14"/>
      <c r="AS569" s="14"/>
      <c r="AT569" s="14"/>
      <c r="AX569" s="14"/>
      <c r="AY569" s="114"/>
      <c r="AZ569" s="101" t="str">
        <f t="shared" si="118"/>
        <v/>
      </c>
      <c r="BA569" s="59" t="str">
        <f t="shared" si="119"/>
        <v/>
      </c>
      <c r="BB569" s="59" t="str">
        <f t="shared" si="120"/>
        <v/>
      </c>
      <c r="BC569" s="59" t="str">
        <f t="shared" si="124"/>
        <v/>
      </c>
      <c r="BD569" s="59" t="str">
        <f t="shared" si="125"/>
        <v/>
      </c>
      <c r="BE569" s="34" t="str">
        <f>IF(AZ569="","",IF(AND($H569="",$I569=""),"Y",IF(AND($H569&lt;=#REF!,$I569&gt;=#REF!),"Y",IF(AND($H569&lt;=#REF!,$I569=""),"Y",IF(AND($H569="",$I569&gt;=#REF!),"Y","N")))))</f>
        <v/>
      </c>
      <c r="BF569" s="80" t="str">
        <f t="shared" si="121"/>
        <v/>
      </c>
    </row>
    <row r="570" spans="10:58">
      <c r="J570" s="34" t="str">
        <f t="shared" ca="1" si="122"/>
        <v/>
      </c>
      <c r="L570" s="80" t="str">
        <f t="shared" si="123"/>
        <v/>
      </c>
      <c r="R570" s="65" t="str">
        <f t="shared" si="112"/>
        <v/>
      </c>
      <c r="S570" s="16" t="str">
        <f t="shared" si="113"/>
        <v/>
      </c>
      <c r="X570" s="65" t="str">
        <f t="shared" si="114"/>
        <v/>
      </c>
      <c r="Y570" s="16" t="str">
        <f t="shared" si="115"/>
        <v/>
      </c>
      <c r="AD570" s="65" t="str">
        <f t="shared" si="116"/>
        <v/>
      </c>
      <c r="AE570" s="80" t="str">
        <f t="shared" si="117"/>
        <v/>
      </c>
      <c r="AN570" s="14"/>
      <c r="AO570" s="14"/>
      <c r="AS570" s="14"/>
      <c r="AT570" s="14"/>
      <c r="AX570" s="14"/>
      <c r="AY570" s="114"/>
      <c r="AZ570" s="101" t="str">
        <f t="shared" si="118"/>
        <v/>
      </c>
      <c r="BA570" s="59" t="str">
        <f t="shared" si="119"/>
        <v/>
      </c>
      <c r="BB570" s="59" t="str">
        <f t="shared" si="120"/>
        <v/>
      </c>
      <c r="BC570" s="59" t="str">
        <f t="shared" si="124"/>
        <v/>
      </c>
      <c r="BD570" s="59" t="str">
        <f t="shared" si="125"/>
        <v/>
      </c>
      <c r="BE570" s="34" t="str">
        <f>IF(AZ570="","",IF(AND($H570="",$I570=""),"Y",IF(AND($H570&lt;=#REF!,$I570&gt;=#REF!),"Y",IF(AND($H570&lt;=#REF!,$I570=""),"Y",IF(AND($H570="",$I570&gt;=#REF!),"Y","N")))))</f>
        <v/>
      </c>
      <c r="BF570" s="80" t="str">
        <f t="shared" si="121"/>
        <v/>
      </c>
    </row>
    <row r="571" spans="10:58">
      <c r="J571" s="34" t="str">
        <f t="shared" ca="1" si="122"/>
        <v/>
      </c>
      <c r="L571" s="80" t="str">
        <f t="shared" si="123"/>
        <v/>
      </c>
      <c r="R571" s="65" t="str">
        <f t="shared" si="112"/>
        <v/>
      </c>
      <c r="S571" s="16" t="str">
        <f t="shared" si="113"/>
        <v/>
      </c>
      <c r="X571" s="65" t="str">
        <f t="shared" si="114"/>
        <v/>
      </c>
      <c r="Y571" s="16" t="str">
        <f t="shared" si="115"/>
        <v/>
      </c>
      <c r="AD571" s="65" t="str">
        <f t="shared" si="116"/>
        <v/>
      </c>
      <c r="AE571" s="80" t="str">
        <f t="shared" si="117"/>
        <v/>
      </c>
      <c r="AN571" s="14"/>
      <c r="AO571" s="14"/>
      <c r="AS571" s="14"/>
      <c r="AT571" s="14"/>
      <c r="AX571" s="14"/>
      <c r="AY571" s="114"/>
      <c r="AZ571" s="101" t="str">
        <f t="shared" si="118"/>
        <v/>
      </c>
      <c r="BA571" s="59" t="str">
        <f t="shared" si="119"/>
        <v/>
      </c>
      <c r="BB571" s="59" t="str">
        <f t="shared" si="120"/>
        <v/>
      </c>
      <c r="BC571" s="59" t="str">
        <f t="shared" si="124"/>
        <v/>
      </c>
      <c r="BD571" s="59" t="str">
        <f t="shared" si="125"/>
        <v/>
      </c>
      <c r="BE571" s="34" t="str">
        <f>IF(AZ571="","",IF(AND($H571="",$I571=""),"Y",IF(AND($H571&lt;=#REF!,$I571&gt;=#REF!),"Y",IF(AND($H571&lt;=#REF!,$I571=""),"Y",IF(AND($H571="",$I571&gt;=#REF!),"Y","N")))))</f>
        <v/>
      </c>
      <c r="BF571" s="80" t="str">
        <f t="shared" si="121"/>
        <v/>
      </c>
    </row>
    <row r="572" spans="10:58">
      <c r="J572" s="34" t="str">
        <f t="shared" ca="1" si="122"/>
        <v/>
      </c>
      <c r="L572" s="80" t="str">
        <f t="shared" si="123"/>
        <v/>
      </c>
      <c r="R572" s="65" t="str">
        <f t="shared" si="112"/>
        <v/>
      </c>
      <c r="S572" s="16" t="str">
        <f t="shared" si="113"/>
        <v/>
      </c>
      <c r="X572" s="65" t="str">
        <f t="shared" si="114"/>
        <v/>
      </c>
      <c r="Y572" s="16" t="str">
        <f t="shared" si="115"/>
        <v/>
      </c>
      <c r="AD572" s="65" t="str">
        <f t="shared" si="116"/>
        <v/>
      </c>
      <c r="AE572" s="80" t="str">
        <f t="shared" si="117"/>
        <v/>
      </c>
      <c r="AN572" s="14"/>
      <c r="AO572" s="14"/>
      <c r="AS572" s="14"/>
      <c r="AT572" s="14"/>
      <c r="AX572" s="14"/>
      <c r="AY572" s="114"/>
      <c r="AZ572" s="101" t="str">
        <f t="shared" si="118"/>
        <v/>
      </c>
      <c r="BA572" s="59" t="str">
        <f t="shared" si="119"/>
        <v/>
      </c>
      <c r="BB572" s="59" t="str">
        <f t="shared" si="120"/>
        <v/>
      </c>
      <c r="BC572" s="59" t="str">
        <f t="shared" si="124"/>
        <v/>
      </c>
      <c r="BD572" s="59" t="str">
        <f t="shared" si="125"/>
        <v/>
      </c>
      <c r="BE572" s="34" t="str">
        <f>IF(AZ572="","",IF(AND($H572="",$I572=""),"Y",IF(AND($H572&lt;=#REF!,$I572&gt;=#REF!),"Y",IF(AND($H572&lt;=#REF!,$I572=""),"Y",IF(AND($H572="",$I572&gt;=#REF!),"Y","N")))))</f>
        <v/>
      </c>
      <c r="BF572" s="80" t="str">
        <f t="shared" si="121"/>
        <v/>
      </c>
    </row>
    <row r="573" spans="10:58">
      <c r="J573" s="34" t="str">
        <f t="shared" ca="1" si="122"/>
        <v/>
      </c>
      <c r="L573" s="80" t="str">
        <f t="shared" si="123"/>
        <v/>
      </c>
      <c r="R573" s="65" t="str">
        <f t="shared" si="112"/>
        <v/>
      </c>
      <c r="S573" s="16" t="str">
        <f t="shared" si="113"/>
        <v/>
      </c>
      <c r="X573" s="65" t="str">
        <f t="shared" si="114"/>
        <v/>
      </c>
      <c r="Y573" s="16" t="str">
        <f t="shared" si="115"/>
        <v/>
      </c>
      <c r="AD573" s="65" t="str">
        <f t="shared" si="116"/>
        <v/>
      </c>
      <c r="AE573" s="80" t="str">
        <f t="shared" si="117"/>
        <v/>
      </c>
      <c r="AN573" s="14"/>
      <c r="AO573" s="14"/>
      <c r="AS573" s="14"/>
      <c r="AT573" s="14"/>
      <c r="AX573" s="14"/>
      <c r="AY573" s="114"/>
      <c r="AZ573" s="101" t="str">
        <f t="shared" si="118"/>
        <v/>
      </c>
      <c r="BA573" s="59" t="str">
        <f t="shared" si="119"/>
        <v/>
      </c>
      <c r="BB573" s="59" t="str">
        <f t="shared" si="120"/>
        <v/>
      </c>
      <c r="BC573" s="59" t="str">
        <f t="shared" si="124"/>
        <v/>
      </c>
      <c r="BD573" s="59" t="str">
        <f t="shared" si="125"/>
        <v/>
      </c>
      <c r="BE573" s="34" t="str">
        <f>IF(AZ573="","",IF(AND($H573="",$I573=""),"Y",IF(AND($H573&lt;=#REF!,$I573&gt;=#REF!),"Y",IF(AND($H573&lt;=#REF!,$I573=""),"Y",IF(AND($H573="",$I573&gt;=#REF!),"Y","N")))))</f>
        <v/>
      </c>
      <c r="BF573" s="80" t="str">
        <f t="shared" si="121"/>
        <v/>
      </c>
    </row>
    <row r="574" spans="10:58">
      <c r="J574" s="34" t="str">
        <f t="shared" ca="1" si="122"/>
        <v/>
      </c>
      <c r="L574" s="80" t="str">
        <f t="shared" si="123"/>
        <v/>
      </c>
      <c r="R574" s="65" t="str">
        <f t="shared" si="112"/>
        <v/>
      </c>
      <c r="S574" s="16" t="str">
        <f t="shared" si="113"/>
        <v/>
      </c>
      <c r="X574" s="65" t="str">
        <f t="shared" si="114"/>
        <v/>
      </c>
      <c r="Y574" s="16" t="str">
        <f t="shared" si="115"/>
        <v/>
      </c>
      <c r="AD574" s="65" t="str">
        <f t="shared" si="116"/>
        <v/>
      </c>
      <c r="AE574" s="80" t="str">
        <f t="shared" si="117"/>
        <v/>
      </c>
      <c r="AN574" s="14"/>
      <c r="AO574" s="14"/>
      <c r="AS574" s="14"/>
      <c r="AT574" s="14"/>
      <c r="AX574" s="14"/>
      <c r="AY574" s="114"/>
      <c r="AZ574" s="101" t="str">
        <f t="shared" si="118"/>
        <v/>
      </c>
      <c r="BA574" s="59" t="str">
        <f t="shared" si="119"/>
        <v/>
      </c>
      <c r="BB574" s="59" t="str">
        <f t="shared" si="120"/>
        <v/>
      </c>
      <c r="BC574" s="59" t="str">
        <f t="shared" si="124"/>
        <v/>
      </c>
      <c r="BD574" s="59" t="str">
        <f t="shared" si="125"/>
        <v/>
      </c>
      <c r="BE574" s="34" t="str">
        <f>IF(AZ574="","",IF(AND($H574="",$I574=""),"Y",IF(AND($H574&lt;=#REF!,$I574&gt;=#REF!),"Y",IF(AND($H574&lt;=#REF!,$I574=""),"Y",IF(AND($H574="",$I574&gt;=#REF!),"Y","N")))))</f>
        <v/>
      </c>
      <c r="BF574" s="80" t="str">
        <f t="shared" si="121"/>
        <v/>
      </c>
    </row>
    <row r="575" spans="10:58">
      <c r="J575" s="34" t="str">
        <f t="shared" ca="1" si="122"/>
        <v/>
      </c>
      <c r="L575" s="80" t="str">
        <f t="shared" si="123"/>
        <v/>
      </c>
      <c r="R575" s="65" t="str">
        <f t="shared" si="112"/>
        <v/>
      </c>
      <c r="S575" s="16" t="str">
        <f t="shared" si="113"/>
        <v/>
      </c>
      <c r="X575" s="65" t="str">
        <f t="shared" si="114"/>
        <v/>
      </c>
      <c r="Y575" s="16" t="str">
        <f t="shared" si="115"/>
        <v/>
      </c>
      <c r="AD575" s="65" t="str">
        <f t="shared" si="116"/>
        <v/>
      </c>
      <c r="AE575" s="80" t="str">
        <f t="shared" si="117"/>
        <v/>
      </c>
      <c r="AN575" s="14"/>
      <c r="AO575" s="14"/>
      <c r="AS575" s="14"/>
      <c r="AT575" s="14"/>
      <c r="AX575" s="14"/>
      <c r="AY575" s="114"/>
      <c r="AZ575" s="101" t="str">
        <f t="shared" si="118"/>
        <v/>
      </c>
      <c r="BA575" s="59" t="str">
        <f t="shared" si="119"/>
        <v/>
      </c>
      <c r="BB575" s="59" t="str">
        <f t="shared" si="120"/>
        <v/>
      </c>
      <c r="BC575" s="59" t="str">
        <f t="shared" si="124"/>
        <v/>
      </c>
      <c r="BD575" s="59" t="str">
        <f t="shared" si="125"/>
        <v/>
      </c>
      <c r="BE575" s="34" t="str">
        <f>IF(AZ575="","",IF(AND($H575="",$I575=""),"Y",IF(AND($H575&lt;=#REF!,$I575&gt;=#REF!),"Y",IF(AND($H575&lt;=#REF!,$I575=""),"Y",IF(AND($H575="",$I575&gt;=#REF!),"Y","N")))))</f>
        <v/>
      </c>
      <c r="BF575" s="80" t="str">
        <f t="shared" si="121"/>
        <v/>
      </c>
    </row>
    <row r="576" spans="10:58">
      <c r="J576" s="34" t="str">
        <f t="shared" ca="1" si="122"/>
        <v/>
      </c>
      <c r="L576" s="80" t="str">
        <f t="shared" si="123"/>
        <v/>
      </c>
      <c r="R576" s="65" t="str">
        <f t="shared" si="112"/>
        <v/>
      </c>
      <c r="S576" s="16" t="str">
        <f t="shared" si="113"/>
        <v/>
      </c>
      <c r="X576" s="65" t="str">
        <f t="shared" si="114"/>
        <v/>
      </c>
      <c r="Y576" s="16" t="str">
        <f t="shared" si="115"/>
        <v/>
      </c>
      <c r="AD576" s="65" t="str">
        <f t="shared" si="116"/>
        <v/>
      </c>
      <c r="AE576" s="80" t="str">
        <f t="shared" si="117"/>
        <v/>
      </c>
      <c r="AN576" s="14"/>
      <c r="AO576" s="14"/>
      <c r="AS576" s="14"/>
      <c r="AT576" s="14"/>
      <c r="AX576" s="14"/>
      <c r="AY576" s="114"/>
      <c r="AZ576" s="101" t="str">
        <f t="shared" si="118"/>
        <v/>
      </c>
      <c r="BA576" s="59" t="str">
        <f t="shared" si="119"/>
        <v/>
      </c>
      <c r="BB576" s="59" t="str">
        <f t="shared" si="120"/>
        <v/>
      </c>
      <c r="BC576" s="59" t="str">
        <f t="shared" si="124"/>
        <v/>
      </c>
      <c r="BD576" s="59" t="str">
        <f t="shared" si="125"/>
        <v/>
      </c>
      <c r="BE576" s="34" t="str">
        <f>IF(AZ576="","",IF(AND($H576="",$I576=""),"Y",IF(AND($H576&lt;=#REF!,$I576&gt;=#REF!),"Y",IF(AND($H576&lt;=#REF!,$I576=""),"Y",IF(AND($H576="",$I576&gt;=#REF!),"Y","N")))))</f>
        <v/>
      </c>
      <c r="BF576" s="80" t="str">
        <f t="shared" si="121"/>
        <v/>
      </c>
    </row>
    <row r="577" spans="10:58">
      <c r="J577" s="34" t="str">
        <f t="shared" ca="1" si="122"/>
        <v/>
      </c>
      <c r="L577" s="80" t="str">
        <f t="shared" si="123"/>
        <v/>
      </c>
      <c r="R577" s="65" t="str">
        <f t="shared" si="112"/>
        <v/>
      </c>
      <c r="S577" s="16" t="str">
        <f t="shared" si="113"/>
        <v/>
      </c>
      <c r="X577" s="65" t="str">
        <f t="shared" si="114"/>
        <v/>
      </c>
      <c r="Y577" s="16" t="str">
        <f t="shared" si="115"/>
        <v/>
      </c>
      <c r="AD577" s="65" t="str">
        <f t="shared" si="116"/>
        <v/>
      </c>
      <c r="AE577" s="80" t="str">
        <f t="shared" si="117"/>
        <v/>
      </c>
      <c r="AN577" s="14"/>
      <c r="AO577" s="14"/>
      <c r="AS577" s="14"/>
      <c r="AT577" s="14"/>
      <c r="AX577" s="14"/>
      <c r="AY577" s="114"/>
      <c r="AZ577" s="101" t="str">
        <f t="shared" si="118"/>
        <v/>
      </c>
      <c r="BA577" s="59" t="str">
        <f t="shared" si="119"/>
        <v/>
      </c>
      <c r="BB577" s="59" t="str">
        <f t="shared" si="120"/>
        <v/>
      </c>
      <c r="BC577" s="59" t="str">
        <f t="shared" si="124"/>
        <v/>
      </c>
      <c r="BD577" s="59" t="str">
        <f t="shared" si="125"/>
        <v/>
      </c>
      <c r="BE577" s="34" t="str">
        <f>IF(AZ577="","",IF(AND($H577="",$I577=""),"Y",IF(AND($H577&lt;=#REF!,$I577&gt;=#REF!),"Y",IF(AND($H577&lt;=#REF!,$I577=""),"Y",IF(AND($H577="",$I577&gt;=#REF!),"Y","N")))))</f>
        <v/>
      </c>
      <c r="BF577" s="80" t="str">
        <f t="shared" si="121"/>
        <v/>
      </c>
    </row>
    <row r="578" spans="10:58">
      <c r="J578" s="34" t="str">
        <f t="shared" ca="1" si="122"/>
        <v/>
      </c>
      <c r="L578" s="80" t="str">
        <f t="shared" si="123"/>
        <v/>
      </c>
      <c r="R578" s="65" t="str">
        <f t="shared" si="112"/>
        <v/>
      </c>
      <c r="S578" s="16" t="str">
        <f t="shared" si="113"/>
        <v/>
      </c>
      <c r="X578" s="65" t="str">
        <f t="shared" si="114"/>
        <v/>
      </c>
      <c r="Y578" s="16" t="str">
        <f t="shared" si="115"/>
        <v/>
      </c>
      <c r="AD578" s="65" t="str">
        <f t="shared" si="116"/>
        <v/>
      </c>
      <c r="AE578" s="80" t="str">
        <f t="shared" si="117"/>
        <v/>
      </c>
      <c r="AN578" s="14"/>
      <c r="AO578" s="14"/>
      <c r="AS578" s="14"/>
      <c r="AT578" s="14"/>
      <c r="AX578" s="14"/>
      <c r="AY578" s="114"/>
      <c r="AZ578" s="101" t="str">
        <f t="shared" si="118"/>
        <v/>
      </c>
      <c r="BA578" s="59" t="str">
        <f t="shared" si="119"/>
        <v/>
      </c>
      <c r="BB578" s="59" t="str">
        <f t="shared" si="120"/>
        <v/>
      </c>
      <c r="BC578" s="59" t="str">
        <f t="shared" si="124"/>
        <v/>
      </c>
      <c r="BD578" s="59" t="str">
        <f t="shared" si="125"/>
        <v/>
      </c>
      <c r="BE578" s="34" t="str">
        <f>IF(AZ578="","",IF(AND($H578="",$I578=""),"Y",IF(AND($H578&lt;=#REF!,$I578&gt;=#REF!),"Y",IF(AND($H578&lt;=#REF!,$I578=""),"Y",IF(AND($H578="",$I578&gt;=#REF!),"Y","N")))))</f>
        <v/>
      </c>
      <c r="BF578" s="80" t="str">
        <f t="shared" si="121"/>
        <v/>
      </c>
    </row>
    <row r="579" spans="10:58">
      <c r="J579" s="34" t="str">
        <f t="shared" ca="1" si="122"/>
        <v/>
      </c>
      <c r="L579" s="80" t="str">
        <f t="shared" si="123"/>
        <v/>
      </c>
      <c r="R579" s="65" t="str">
        <f t="shared" ref="R579:R642" si="126">IF(AND(N579="Accepted",Q579=""),"Enter date 1st dose administered",IF(AND(N579="Previously vaccinated at another location",Q579=""),"Enter date 1st dose administered",IF(AND(N579="Refused",O579=""),"Enter reason for refusal",IF(Q579&lt;&gt;"","YES",IF(N579="Refused","NO",IF(AND($M579&lt;&gt;"",N579=""),"Enter Vaccination Status",IF(N579="Unknown","Unknown","")))))))</f>
        <v/>
      </c>
      <c r="S579" s="16" t="str">
        <f t="shared" ref="S579:S642" si="127">IF(Q579="","",IF(M579="Pfizer-BioNTech",Q579+21,IF(M579="Moderna",Q579+28,IF(M579="Janssen/Johnson &amp; Johnson","N/A",""))))</f>
        <v/>
      </c>
      <c r="X579" s="65" t="str">
        <f t="shared" ref="X579:X642" si="128">IF($M579="Janssen/Johnson &amp; Johnson","N/A",IF(AND(T579="Accepted",W579=""),"Enter date 2nd dose administered",IF(AND(T579="Previously vaccinated at another location",W579=""),"Enter date 2nd dose administered",IF(R579="NO","NO",IF(AND(T579="Refused",U579=""),"Enter reason for refusal",IF(W579&lt;&gt;"","YES",IF(T579="Refused","NO",IF(AND(R579="YES",T579=""),"NO",IF(T579="Unknown","Unknown",IF(AND(T579="",R579="Unknown"),"Unknown",""))))))))))</f>
        <v/>
      </c>
      <c r="Y579" s="16" t="str">
        <f t="shared" ref="Y579:Y642" si="129">IF(W579="","",IF(M579="Pfizer-BioNTech",W579+21,IF(M579="Moderna",W579+28,IF(M579="Janssen/Johnson &amp; Johnson","N/A",""))))</f>
        <v/>
      </c>
      <c r="AD579" s="65" t="str">
        <f t="shared" ref="AD579:AD642" si="130">IF($M579="Janssen/Johnson &amp; Johnson","N/A",IF(AND(Z579="Accepted",AC579=""),"Enter date 2nd dose administered",IF(AND(Z579="Previously vaccinated at another location",AC579=""),"Enter date 2nd dose administered",IF(Y579="NO","NO",IF(AND(Z579="Refused",AA579=""),"Enter reason for refusal",IF(AC579&lt;&gt;"","YES",IF(Z579="Refused","NO",IF(AND(Y579="YES",Z579=""),"NO",IF(Z579="Unknown","Unknown",IF(AND(Z579="",Y579="Unknown"),"Unknown",""))))))))))</f>
        <v/>
      </c>
      <c r="AE579" s="80" t="str">
        <f t="shared" ref="AE579:AE642" si="131">IF(AND(M579="Pfizer-BioNTech",W579&lt;&gt;""),W579+150,IF(AND(M579="Moderna",W579&lt;&gt;""),W579+150,IF(AND(M579="Janssen/Johnson &amp; Johnson",Q579&lt;&gt;""),Q579+60,"")))</f>
        <v/>
      </c>
      <c r="AN579" s="14"/>
      <c r="AO579" s="14"/>
      <c r="AS579" s="14"/>
      <c r="AT579" s="14"/>
      <c r="AX579" s="14"/>
      <c r="AY579" s="114"/>
      <c r="AZ579" s="101" t="str">
        <f t="shared" ref="AZ579:AZ642" si="132">IF(OR(X579="YES",X579="Enter date 2nd dose administered"),"YES",IF(AND(M579="Janssen/Johnson &amp; Johnson",R579="YES"),"YES",IF(OR(O579="Medical Contraindication",U579="Medical Contraindication"),"Medical Contraindication",IF(AND(R579="YES",T579=""),"NEEDS 2ND DOSE",IF(AND(R579="Enter date 1st dose administered",T579=""),"NEEDS 2ND DOSE",IF(AND(R579="YES",U579="Offered and Declined"),"Refused 2nd Dose",IF(O579="Religious Exemption","Religious Exemption",IF(OR(R579="NO",R579="Enter reason for refusal"),"NO",IF(OR(R579="Unknown",X579="Unknown"),"Unknown","")))))))))</f>
        <v/>
      </c>
      <c r="BA579" s="59" t="str">
        <f t="shared" ref="BA579:BA642" si="133">IF(AZ579="","",IF(OR(AG579="Accepted",AG579="Previously vaccinated at another location"),"YES",IF(AH579="Medical Contraindication","Medical Contraindication",IF(AG579="Unknown","Unknown",IF(AG579="Refused","NO","NO")))))</f>
        <v/>
      </c>
      <c r="BB579" s="59" t="str">
        <f t="shared" ref="BB579:BB642" si="134">IF(AZ579="","",IF(OR(AL579="Accepted",AL579="Previously vaccinated at another location"),"YES",IF(AM579="Medical Contraindication","Medical Contraindication",IF(AL579="Unknown","Unknown",IF(AL579="Refused","NO","NO")))))</f>
        <v/>
      </c>
      <c r="BC579" s="59" t="str">
        <f t="shared" si="124"/>
        <v/>
      </c>
      <c r="BD579" s="59" t="str">
        <f t="shared" si="125"/>
        <v/>
      </c>
      <c r="BE579" s="34" t="str">
        <f>IF(AZ579="","",IF(AND($H579="",$I579=""),"Y",IF(AND($H579&lt;=#REF!,$I579&gt;=#REF!),"Y",IF(AND($H579&lt;=#REF!,$I579=""),"Y",IF(AND($H579="",$I579&gt;=#REF!),"Y","N")))))</f>
        <v/>
      </c>
      <c r="BF579" s="80" t="str">
        <f t="shared" ref="BF579:BF642" si="135">IF($AZ579="YES",IF($M579="Janssen/Johnson &amp; Johnson",Q579,W579),"")</f>
        <v/>
      </c>
    </row>
    <row r="580" spans="10:58">
      <c r="J580" s="34" t="str">
        <f t="shared" ref="J580:J643" ca="1" si="136">IF(AND(ISBLANK(I580)=FALSE,I580&lt;=TODAY()),"NO",IF(H580&gt;TODAY(),"NO",IF(AND(ISBLANK(I580)=FALSE,I580&gt;TODAY()),"YES",IF(AND(ISBLANK(A580)=FALSE,ISBLANK(I580)=TRUE),"YES",""))))</f>
        <v/>
      </c>
      <c r="L580" s="80" t="str">
        <f t="shared" ref="L580:L643" si="137">IF(I580&gt;0,I580+30,"")</f>
        <v/>
      </c>
      <c r="R580" s="65" t="str">
        <f t="shared" si="126"/>
        <v/>
      </c>
      <c r="S580" s="16" t="str">
        <f t="shared" si="127"/>
        <v/>
      </c>
      <c r="X580" s="65" t="str">
        <f t="shared" si="128"/>
        <v/>
      </c>
      <c r="Y580" s="16" t="str">
        <f t="shared" si="129"/>
        <v/>
      </c>
      <c r="AD580" s="65" t="str">
        <f t="shared" si="130"/>
        <v/>
      </c>
      <c r="AE580" s="80" t="str">
        <f t="shared" si="131"/>
        <v/>
      </c>
      <c r="AN580" s="14"/>
      <c r="AO580" s="14"/>
      <c r="AS580" s="14"/>
      <c r="AT580" s="14"/>
      <c r="AX580" s="14"/>
      <c r="AY580" s="114"/>
      <c r="AZ580" s="101" t="str">
        <f t="shared" si="132"/>
        <v/>
      </c>
      <c r="BA580" s="59" t="str">
        <f t="shared" si="133"/>
        <v/>
      </c>
      <c r="BB580" s="59" t="str">
        <f t="shared" si="134"/>
        <v/>
      </c>
      <c r="BC580" s="59" t="str">
        <f t="shared" ref="BC580:BC643" si="138">IF(AY580="","",IF(OR(AK580="Accepted",AK580="Previously vaccinated at another location"),"YES",IF(AL580="Medical Contraindication","Medical Contraindication",IF(AK580="Unknown","Unknown",IF(AK580="Refused","NO","NO")))))</f>
        <v/>
      </c>
      <c r="BD580" s="59" t="str">
        <f t="shared" ref="BD580:BD643" si="139">IF(AV580="","",IF(OR(AV580="Accepted",AV580="Previously vaccinated at another location"),"YES",IF(AW580="Medical Contraindication","Medical Contraindication",IF(AW580="Unknown","Unknown",IF(AW580="Refused","NO","NO")))))</f>
        <v/>
      </c>
      <c r="BE580" s="34" t="str">
        <f>IF(AZ580="","",IF(AND($H580="",$I580=""),"Y",IF(AND($H580&lt;=#REF!,$I580&gt;=#REF!),"Y",IF(AND($H580&lt;=#REF!,$I580=""),"Y",IF(AND($H580="",$I580&gt;=#REF!),"Y","N")))))</f>
        <v/>
      </c>
      <c r="BF580" s="80" t="str">
        <f t="shared" si="135"/>
        <v/>
      </c>
    </row>
    <row r="581" spans="10:58">
      <c r="J581" s="34" t="str">
        <f t="shared" ca="1" si="136"/>
        <v/>
      </c>
      <c r="L581" s="80" t="str">
        <f t="shared" si="137"/>
        <v/>
      </c>
      <c r="R581" s="65" t="str">
        <f t="shared" si="126"/>
        <v/>
      </c>
      <c r="S581" s="16" t="str">
        <f t="shared" si="127"/>
        <v/>
      </c>
      <c r="X581" s="65" t="str">
        <f t="shared" si="128"/>
        <v/>
      </c>
      <c r="Y581" s="16" t="str">
        <f t="shared" si="129"/>
        <v/>
      </c>
      <c r="AD581" s="65" t="str">
        <f t="shared" si="130"/>
        <v/>
      </c>
      <c r="AE581" s="80" t="str">
        <f t="shared" si="131"/>
        <v/>
      </c>
      <c r="AN581" s="14"/>
      <c r="AO581" s="14"/>
      <c r="AS581" s="14"/>
      <c r="AT581" s="14"/>
      <c r="AX581" s="14"/>
      <c r="AY581" s="114"/>
      <c r="AZ581" s="101" t="str">
        <f t="shared" si="132"/>
        <v/>
      </c>
      <c r="BA581" s="59" t="str">
        <f t="shared" si="133"/>
        <v/>
      </c>
      <c r="BB581" s="59" t="str">
        <f t="shared" si="134"/>
        <v/>
      </c>
      <c r="BC581" s="59" t="str">
        <f t="shared" si="138"/>
        <v/>
      </c>
      <c r="BD581" s="59" t="str">
        <f t="shared" si="139"/>
        <v/>
      </c>
      <c r="BE581" s="34" t="str">
        <f>IF(AZ581="","",IF(AND($H581="",$I581=""),"Y",IF(AND($H581&lt;=#REF!,$I581&gt;=#REF!),"Y",IF(AND($H581&lt;=#REF!,$I581=""),"Y",IF(AND($H581="",$I581&gt;=#REF!),"Y","N")))))</f>
        <v/>
      </c>
      <c r="BF581" s="80" t="str">
        <f t="shared" si="135"/>
        <v/>
      </c>
    </row>
    <row r="582" spans="10:58">
      <c r="J582" s="34" t="str">
        <f t="shared" ca="1" si="136"/>
        <v/>
      </c>
      <c r="L582" s="80" t="str">
        <f t="shared" si="137"/>
        <v/>
      </c>
      <c r="R582" s="65" t="str">
        <f t="shared" si="126"/>
        <v/>
      </c>
      <c r="S582" s="16" t="str">
        <f t="shared" si="127"/>
        <v/>
      </c>
      <c r="X582" s="65" t="str">
        <f t="shared" si="128"/>
        <v/>
      </c>
      <c r="Y582" s="16" t="str">
        <f t="shared" si="129"/>
        <v/>
      </c>
      <c r="AD582" s="65" t="str">
        <f t="shared" si="130"/>
        <v/>
      </c>
      <c r="AE582" s="80" t="str">
        <f t="shared" si="131"/>
        <v/>
      </c>
      <c r="AN582" s="14"/>
      <c r="AO582" s="14"/>
      <c r="AS582" s="14"/>
      <c r="AT582" s="14"/>
      <c r="AX582" s="14"/>
      <c r="AY582" s="114"/>
      <c r="AZ582" s="101" t="str">
        <f t="shared" si="132"/>
        <v/>
      </c>
      <c r="BA582" s="59" t="str">
        <f t="shared" si="133"/>
        <v/>
      </c>
      <c r="BB582" s="59" t="str">
        <f t="shared" si="134"/>
        <v/>
      </c>
      <c r="BC582" s="59" t="str">
        <f t="shared" si="138"/>
        <v/>
      </c>
      <c r="BD582" s="59" t="str">
        <f t="shared" si="139"/>
        <v/>
      </c>
      <c r="BE582" s="34" t="str">
        <f>IF(AZ582="","",IF(AND($H582="",$I582=""),"Y",IF(AND($H582&lt;=#REF!,$I582&gt;=#REF!),"Y",IF(AND($H582&lt;=#REF!,$I582=""),"Y",IF(AND($H582="",$I582&gt;=#REF!),"Y","N")))))</f>
        <v/>
      </c>
      <c r="BF582" s="80" t="str">
        <f t="shared" si="135"/>
        <v/>
      </c>
    </row>
    <row r="583" spans="10:58">
      <c r="J583" s="34" t="str">
        <f t="shared" ca="1" si="136"/>
        <v/>
      </c>
      <c r="L583" s="80" t="str">
        <f t="shared" si="137"/>
        <v/>
      </c>
      <c r="R583" s="65" t="str">
        <f t="shared" si="126"/>
        <v/>
      </c>
      <c r="S583" s="16" t="str">
        <f t="shared" si="127"/>
        <v/>
      </c>
      <c r="X583" s="65" t="str">
        <f t="shared" si="128"/>
        <v/>
      </c>
      <c r="Y583" s="16" t="str">
        <f t="shared" si="129"/>
        <v/>
      </c>
      <c r="AD583" s="65" t="str">
        <f t="shared" si="130"/>
        <v/>
      </c>
      <c r="AE583" s="80" t="str">
        <f t="shared" si="131"/>
        <v/>
      </c>
      <c r="AN583" s="14"/>
      <c r="AO583" s="14"/>
      <c r="AS583" s="14"/>
      <c r="AT583" s="14"/>
      <c r="AX583" s="14"/>
      <c r="AY583" s="114"/>
      <c r="AZ583" s="101" t="str">
        <f t="shared" si="132"/>
        <v/>
      </c>
      <c r="BA583" s="59" t="str">
        <f t="shared" si="133"/>
        <v/>
      </c>
      <c r="BB583" s="59" t="str">
        <f t="shared" si="134"/>
        <v/>
      </c>
      <c r="BC583" s="59" t="str">
        <f t="shared" si="138"/>
        <v/>
      </c>
      <c r="BD583" s="59" t="str">
        <f t="shared" si="139"/>
        <v/>
      </c>
      <c r="BE583" s="34" t="str">
        <f>IF(AZ583="","",IF(AND($H583="",$I583=""),"Y",IF(AND($H583&lt;=#REF!,$I583&gt;=#REF!),"Y",IF(AND($H583&lt;=#REF!,$I583=""),"Y",IF(AND($H583="",$I583&gt;=#REF!),"Y","N")))))</f>
        <v/>
      </c>
      <c r="BF583" s="80" t="str">
        <f t="shared" si="135"/>
        <v/>
      </c>
    </row>
    <row r="584" spans="10:58">
      <c r="J584" s="34" t="str">
        <f t="shared" ca="1" si="136"/>
        <v/>
      </c>
      <c r="L584" s="80" t="str">
        <f t="shared" si="137"/>
        <v/>
      </c>
      <c r="R584" s="65" t="str">
        <f t="shared" si="126"/>
        <v/>
      </c>
      <c r="S584" s="16" t="str">
        <f t="shared" si="127"/>
        <v/>
      </c>
      <c r="X584" s="65" t="str">
        <f t="shared" si="128"/>
        <v/>
      </c>
      <c r="Y584" s="16" t="str">
        <f t="shared" si="129"/>
        <v/>
      </c>
      <c r="AD584" s="65" t="str">
        <f t="shared" si="130"/>
        <v/>
      </c>
      <c r="AE584" s="80" t="str">
        <f t="shared" si="131"/>
        <v/>
      </c>
      <c r="AN584" s="14"/>
      <c r="AO584" s="14"/>
      <c r="AS584" s="14"/>
      <c r="AT584" s="14"/>
      <c r="AX584" s="14"/>
      <c r="AY584" s="114"/>
      <c r="AZ584" s="101" t="str">
        <f t="shared" si="132"/>
        <v/>
      </c>
      <c r="BA584" s="59" t="str">
        <f t="shared" si="133"/>
        <v/>
      </c>
      <c r="BB584" s="59" t="str">
        <f t="shared" si="134"/>
        <v/>
      </c>
      <c r="BC584" s="59" t="str">
        <f t="shared" si="138"/>
        <v/>
      </c>
      <c r="BD584" s="59" t="str">
        <f t="shared" si="139"/>
        <v/>
      </c>
      <c r="BE584" s="34" t="str">
        <f>IF(AZ584="","",IF(AND($H584="",$I584=""),"Y",IF(AND($H584&lt;=#REF!,$I584&gt;=#REF!),"Y",IF(AND($H584&lt;=#REF!,$I584=""),"Y",IF(AND($H584="",$I584&gt;=#REF!),"Y","N")))))</f>
        <v/>
      </c>
      <c r="BF584" s="80" t="str">
        <f t="shared" si="135"/>
        <v/>
      </c>
    </row>
    <row r="585" spans="10:58">
      <c r="J585" s="34" t="str">
        <f t="shared" ca="1" si="136"/>
        <v/>
      </c>
      <c r="L585" s="80" t="str">
        <f t="shared" si="137"/>
        <v/>
      </c>
      <c r="R585" s="65" t="str">
        <f t="shared" si="126"/>
        <v/>
      </c>
      <c r="S585" s="16" t="str">
        <f t="shared" si="127"/>
        <v/>
      </c>
      <c r="X585" s="65" t="str">
        <f t="shared" si="128"/>
        <v/>
      </c>
      <c r="Y585" s="16" t="str">
        <f t="shared" si="129"/>
        <v/>
      </c>
      <c r="AD585" s="65" t="str">
        <f t="shared" si="130"/>
        <v/>
      </c>
      <c r="AE585" s="80" t="str">
        <f t="shared" si="131"/>
        <v/>
      </c>
      <c r="AN585" s="14"/>
      <c r="AO585" s="14"/>
      <c r="AS585" s="14"/>
      <c r="AT585" s="14"/>
      <c r="AX585" s="14"/>
      <c r="AY585" s="114"/>
      <c r="AZ585" s="101" t="str">
        <f t="shared" si="132"/>
        <v/>
      </c>
      <c r="BA585" s="59" t="str">
        <f t="shared" si="133"/>
        <v/>
      </c>
      <c r="BB585" s="59" t="str">
        <f t="shared" si="134"/>
        <v/>
      </c>
      <c r="BC585" s="59" t="str">
        <f t="shared" si="138"/>
        <v/>
      </c>
      <c r="BD585" s="59" t="str">
        <f t="shared" si="139"/>
        <v/>
      </c>
      <c r="BE585" s="34" t="str">
        <f>IF(AZ585="","",IF(AND($H585="",$I585=""),"Y",IF(AND($H585&lt;=#REF!,$I585&gt;=#REF!),"Y",IF(AND($H585&lt;=#REF!,$I585=""),"Y",IF(AND($H585="",$I585&gt;=#REF!),"Y","N")))))</f>
        <v/>
      </c>
      <c r="BF585" s="80" t="str">
        <f t="shared" si="135"/>
        <v/>
      </c>
    </row>
    <row r="586" spans="10:58">
      <c r="J586" s="34" t="str">
        <f t="shared" ca="1" si="136"/>
        <v/>
      </c>
      <c r="L586" s="80" t="str">
        <f t="shared" si="137"/>
        <v/>
      </c>
      <c r="R586" s="65" t="str">
        <f t="shared" si="126"/>
        <v/>
      </c>
      <c r="S586" s="16" t="str">
        <f t="shared" si="127"/>
        <v/>
      </c>
      <c r="X586" s="65" t="str">
        <f t="shared" si="128"/>
        <v/>
      </c>
      <c r="Y586" s="16" t="str">
        <f t="shared" si="129"/>
        <v/>
      </c>
      <c r="AD586" s="65" t="str">
        <f t="shared" si="130"/>
        <v/>
      </c>
      <c r="AE586" s="80" t="str">
        <f t="shared" si="131"/>
        <v/>
      </c>
      <c r="AN586" s="14"/>
      <c r="AO586" s="14"/>
      <c r="AS586" s="14"/>
      <c r="AT586" s="14"/>
      <c r="AX586" s="14"/>
      <c r="AY586" s="114"/>
      <c r="AZ586" s="101" t="str">
        <f t="shared" si="132"/>
        <v/>
      </c>
      <c r="BA586" s="59" t="str">
        <f t="shared" si="133"/>
        <v/>
      </c>
      <c r="BB586" s="59" t="str">
        <f t="shared" si="134"/>
        <v/>
      </c>
      <c r="BC586" s="59" t="str">
        <f t="shared" si="138"/>
        <v/>
      </c>
      <c r="BD586" s="59" t="str">
        <f t="shared" si="139"/>
        <v/>
      </c>
      <c r="BE586" s="34" t="str">
        <f>IF(AZ586="","",IF(AND($H586="",$I586=""),"Y",IF(AND($H586&lt;=#REF!,$I586&gt;=#REF!),"Y",IF(AND($H586&lt;=#REF!,$I586=""),"Y",IF(AND($H586="",$I586&gt;=#REF!),"Y","N")))))</f>
        <v/>
      </c>
      <c r="BF586" s="80" t="str">
        <f t="shared" si="135"/>
        <v/>
      </c>
    </row>
    <row r="587" spans="10:58">
      <c r="J587" s="34" t="str">
        <f t="shared" ca="1" si="136"/>
        <v/>
      </c>
      <c r="L587" s="80" t="str">
        <f t="shared" si="137"/>
        <v/>
      </c>
      <c r="R587" s="65" t="str">
        <f t="shared" si="126"/>
        <v/>
      </c>
      <c r="S587" s="16" t="str">
        <f t="shared" si="127"/>
        <v/>
      </c>
      <c r="X587" s="65" t="str">
        <f t="shared" si="128"/>
        <v/>
      </c>
      <c r="Y587" s="16" t="str">
        <f t="shared" si="129"/>
        <v/>
      </c>
      <c r="AD587" s="65" t="str">
        <f t="shared" si="130"/>
        <v/>
      </c>
      <c r="AE587" s="80" t="str">
        <f t="shared" si="131"/>
        <v/>
      </c>
      <c r="AN587" s="14"/>
      <c r="AO587" s="14"/>
      <c r="AS587" s="14"/>
      <c r="AT587" s="14"/>
      <c r="AX587" s="14"/>
      <c r="AY587" s="114"/>
      <c r="AZ587" s="101" t="str">
        <f t="shared" si="132"/>
        <v/>
      </c>
      <c r="BA587" s="59" t="str">
        <f t="shared" si="133"/>
        <v/>
      </c>
      <c r="BB587" s="59" t="str">
        <f t="shared" si="134"/>
        <v/>
      </c>
      <c r="BC587" s="59" t="str">
        <f t="shared" si="138"/>
        <v/>
      </c>
      <c r="BD587" s="59" t="str">
        <f t="shared" si="139"/>
        <v/>
      </c>
      <c r="BE587" s="34" t="str">
        <f>IF(AZ587="","",IF(AND($H587="",$I587=""),"Y",IF(AND($H587&lt;=#REF!,$I587&gt;=#REF!),"Y",IF(AND($H587&lt;=#REF!,$I587=""),"Y",IF(AND($H587="",$I587&gt;=#REF!),"Y","N")))))</f>
        <v/>
      </c>
      <c r="BF587" s="80" t="str">
        <f t="shared" si="135"/>
        <v/>
      </c>
    </row>
    <row r="588" spans="10:58">
      <c r="J588" s="34" t="str">
        <f t="shared" ca="1" si="136"/>
        <v/>
      </c>
      <c r="L588" s="80" t="str">
        <f t="shared" si="137"/>
        <v/>
      </c>
      <c r="R588" s="65" t="str">
        <f t="shared" si="126"/>
        <v/>
      </c>
      <c r="S588" s="16" t="str">
        <f t="shared" si="127"/>
        <v/>
      </c>
      <c r="X588" s="65" t="str">
        <f t="shared" si="128"/>
        <v/>
      </c>
      <c r="Y588" s="16" t="str">
        <f t="shared" si="129"/>
        <v/>
      </c>
      <c r="AD588" s="65" t="str">
        <f t="shared" si="130"/>
        <v/>
      </c>
      <c r="AE588" s="80" t="str">
        <f t="shared" si="131"/>
        <v/>
      </c>
      <c r="AN588" s="14"/>
      <c r="AO588" s="14"/>
      <c r="AS588" s="14"/>
      <c r="AT588" s="14"/>
      <c r="AX588" s="14"/>
      <c r="AY588" s="114"/>
      <c r="AZ588" s="101" t="str">
        <f t="shared" si="132"/>
        <v/>
      </c>
      <c r="BA588" s="59" t="str">
        <f t="shared" si="133"/>
        <v/>
      </c>
      <c r="BB588" s="59" t="str">
        <f t="shared" si="134"/>
        <v/>
      </c>
      <c r="BC588" s="59" t="str">
        <f t="shared" si="138"/>
        <v/>
      </c>
      <c r="BD588" s="59" t="str">
        <f t="shared" si="139"/>
        <v/>
      </c>
      <c r="BE588" s="34" t="str">
        <f>IF(AZ588="","",IF(AND($H588="",$I588=""),"Y",IF(AND($H588&lt;=#REF!,$I588&gt;=#REF!),"Y",IF(AND($H588&lt;=#REF!,$I588=""),"Y",IF(AND($H588="",$I588&gt;=#REF!),"Y","N")))))</f>
        <v/>
      </c>
      <c r="BF588" s="80" t="str">
        <f t="shared" si="135"/>
        <v/>
      </c>
    </row>
    <row r="589" spans="10:58">
      <c r="J589" s="34" t="str">
        <f t="shared" ca="1" si="136"/>
        <v/>
      </c>
      <c r="L589" s="80" t="str">
        <f t="shared" si="137"/>
        <v/>
      </c>
      <c r="R589" s="65" t="str">
        <f t="shared" si="126"/>
        <v/>
      </c>
      <c r="S589" s="16" t="str">
        <f t="shared" si="127"/>
        <v/>
      </c>
      <c r="X589" s="65" t="str">
        <f t="shared" si="128"/>
        <v/>
      </c>
      <c r="Y589" s="16" t="str">
        <f t="shared" si="129"/>
        <v/>
      </c>
      <c r="AD589" s="65" t="str">
        <f t="shared" si="130"/>
        <v/>
      </c>
      <c r="AE589" s="80" t="str">
        <f t="shared" si="131"/>
        <v/>
      </c>
      <c r="AN589" s="14"/>
      <c r="AO589" s="14"/>
      <c r="AS589" s="14"/>
      <c r="AT589" s="14"/>
      <c r="AX589" s="14"/>
      <c r="AY589" s="114"/>
      <c r="AZ589" s="101" t="str">
        <f t="shared" si="132"/>
        <v/>
      </c>
      <c r="BA589" s="59" t="str">
        <f t="shared" si="133"/>
        <v/>
      </c>
      <c r="BB589" s="59" t="str">
        <f t="shared" si="134"/>
        <v/>
      </c>
      <c r="BC589" s="59" t="str">
        <f t="shared" si="138"/>
        <v/>
      </c>
      <c r="BD589" s="59" t="str">
        <f t="shared" si="139"/>
        <v/>
      </c>
      <c r="BE589" s="34" t="str">
        <f>IF(AZ589="","",IF(AND($H589="",$I589=""),"Y",IF(AND($H589&lt;=#REF!,$I589&gt;=#REF!),"Y",IF(AND($H589&lt;=#REF!,$I589=""),"Y",IF(AND($H589="",$I589&gt;=#REF!),"Y","N")))))</f>
        <v/>
      </c>
      <c r="BF589" s="80" t="str">
        <f t="shared" si="135"/>
        <v/>
      </c>
    </row>
    <row r="590" spans="10:58">
      <c r="J590" s="34" t="str">
        <f t="shared" ca="1" si="136"/>
        <v/>
      </c>
      <c r="L590" s="80" t="str">
        <f t="shared" si="137"/>
        <v/>
      </c>
      <c r="R590" s="65" t="str">
        <f t="shared" si="126"/>
        <v/>
      </c>
      <c r="S590" s="16" t="str">
        <f t="shared" si="127"/>
        <v/>
      </c>
      <c r="X590" s="65" t="str">
        <f t="shared" si="128"/>
        <v/>
      </c>
      <c r="Y590" s="16" t="str">
        <f t="shared" si="129"/>
        <v/>
      </c>
      <c r="AD590" s="65" t="str">
        <f t="shared" si="130"/>
        <v/>
      </c>
      <c r="AE590" s="80" t="str">
        <f t="shared" si="131"/>
        <v/>
      </c>
      <c r="AN590" s="14"/>
      <c r="AO590" s="14"/>
      <c r="AS590" s="14"/>
      <c r="AT590" s="14"/>
      <c r="AX590" s="14"/>
      <c r="AY590" s="114"/>
      <c r="AZ590" s="101" t="str">
        <f t="shared" si="132"/>
        <v/>
      </c>
      <c r="BA590" s="59" t="str">
        <f t="shared" si="133"/>
        <v/>
      </c>
      <c r="BB590" s="59" t="str">
        <f t="shared" si="134"/>
        <v/>
      </c>
      <c r="BC590" s="59" t="str">
        <f t="shared" si="138"/>
        <v/>
      </c>
      <c r="BD590" s="59" t="str">
        <f t="shared" si="139"/>
        <v/>
      </c>
      <c r="BE590" s="34" t="str">
        <f>IF(AZ590="","",IF(AND($H590="",$I590=""),"Y",IF(AND($H590&lt;=#REF!,$I590&gt;=#REF!),"Y",IF(AND($H590&lt;=#REF!,$I590=""),"Y",IF(AND($H590="",$I590&gt;=#REF!),"Y","N")))))</f>
        <v/>
      </c>
      <c r="BF590" s="80" t="str">
        <f t="shared" si="135"/>
        <v/>
      </c>
    </row>
    <row r="591" spans="10:58">
      <c r="J591" s="34" t="str">
        <f t="shared" ca="1" si="136"/>
        <v/>
      </c>
      <c r="L591" s="80" t="str">
        <f t="shared" si="137"/>
        <v/>
      </c>
      <c r="R591" s="65" t="str">
        <f t="shared" si="126"/>
        <v/>
      </c>
      <c r="S591" s="16" t="str">
        <f t="shared" si="127"/>
        <v/>
      </c>
      <c r="X591" s="65" t="str">
        <f t="shared" si="128"/>
        <v/>
      </c>
      <c r="Y591" s="16" t="str">
        <f t="shared" si="129"/>
        <v/>
      </c>
      <c r="AD591" s="65" t="str">
        <f t="shared" si="130"/>
        <v/>
      </c>
      <c r="AE591" s="80" t="str">
        <f t="shared" si="131"/>
        <v/>
      </c>
      <c r="AN591" s="14"/>
      <c r="AO591" s="14"/>
      <c r="AS591" s="14"/>
      <c r="AT591" s="14"/>
      <c r="AX591" s="14"/>
      <c r="AY591" s="114"/>
      <c r="AZ591" s="101" t="str">
        <f t="shared" si="132"/>
        <v/>
      </c>
      <c r="BA591" s="59" t="str">
        <f t="shared" si="133"/>
        <v/>
      </c>
      <c r="BB591" s="59" t="str">
        <f t="shared" si="134"/>
        <v/>
      </c>
      <c r="BC591" s="59" t="str">
        <f t="shared" si="138"/>
        <v/>
      </c>
      <c r="BD591" s="59" t="str">
        <f t="shared" si="139"/>
        <v/>
      </c>
      <c r="BE591" s="34" t="str">
        <f>IF(AZ591="","",IF(AND($H591="",$I591=""),"Y",IF(AND($H591&lt;=#REF!,$I591&gt;=#REF!),"Y",IF(AND($H591&lt;=#REF!,$I591=""),"Y",IF(AND($H591="",$I591&gt;=#REF!),"Y","N")))))</f>
        <v/>
      </c>
      <c r="BF591" s="80" t="str">
        <f t="shared" si="135"/>
        <v/>
      </c>
    </row>
    <row r="592" spans="10:58">
      <c r="J592" s="34" t="str">
        <f t="shared" ca="1" si="136"/>
        <v/>
      </c>
      <c r="L592" s="80" t="str">
        <f t="shared" si="137"/>
        <v/>
      </c>
      <c r="R592" s="65" t="str">
        <f t="shared" si="126"/>
        <v/>
      </c>
      <c r="S592" s="16" t="str">
        <f t="shared" si="127"/>
        <v/>
      </c>
      <c r="X592" s="65" t="str">
        <f t="shared" si="128"/>
        <v/>
      </c>
      <c r="Y592" s="16" t="str">
        <f t="shared" si="129"/>
        <v/>
      </c>
      <c r="AD592" s="65" t="str">
        <f t="shared" si="130"/>
        <v/>
      </c>
      <c r="AE592" s="80" t="str">
        <f t="shared" si="131"/>
        <v/>
      </c>
      <c r="AN592" s="14"/>
      <c r="AO592" s="14"/>
      <c r="AS592" s="14"/>
      <c r="AT592" s="14"/>
      <c r="AX592" s="14"/>
      <c r="AY592" s="114"/>
      <c r="AZ592" s="101" t="str">
        <f t="shared" si="132"/>
        <v/>
      </c>
      <c r="BA592" s="59" t="str">
        <f t="shared" si="133"/>
        <v/>
      </c>
      <c r="BB592" s="59" t="str">
        <f t="shared" si="134"/>
        <v/>
      </c>
      <c r="BC592" s="59" t="str">
        <f t="shared" si="138"/>
        <v/>
      </c>
      <c r="BD592" s="59" t="str">
        <f t="shared" si="139"/>
        <v/>
      </c>
      <c r="BE592" s="34" t="str">
        <f>IF(AZ592="","",IF(AND($H592="",$I592=""),"Y",IF(AND($H592&lt;=#REF!,$I592&gt;=#REF!),"Y",IF(AND($H592&lt;=#REF!,$I592=""),"Y",IF(AND($H592="",$I592&gt;=#REF!),"Y","N")))))</f>
        <v/>
      </c>
      <c r="BF592" s="80" t="str">
        <f t="shared" si="135"/>
        <v/>
      </c>
    </row>
    <row r="593" spans="10:58">
      <c r="J593" s="34" t="str">
        <f t="shared" ca="1" si="136"/>
        <v/>
      </c>
      <c r="L593" s="80" t="str">
        <f t="shared" si="137"/>
        <v/>
      </c>
      <c r="R593" s="65" t="str">
        <f t="shared" si="126"/>
        <v/>
      </c>
      <c r="S593" s="16" t="str">
        <f t="shared" si="127"/>
        <v/>
      </c>
      <c r="X593" s="65" t="str">
        <f t="shared" si="128"/>
        <v/>
      </c>
      <c r="Y593" s="16" t="str">
        <f t="shared" si="129"/>
        <v/>
      </c>
      <c r="AD593" s="65" t="str">
        <f t="shared" si="130"/>
        <v/>
      </c>
      <c r="AE593" s="80" t="str">
        <f t="shared" si="131"/>
        <v/>
      </c>
      <c r="AN593" s="14"/>
      <c r="AO593" s="14"/>
      <c r="AS593" s="14"/>
      <c r="AT593" s="14"/>
      <c r="AX593" s="14"/>
      <c r="AY593" s="114"/>
      <c r="AZ593" s="101" t="str">
        <f t="shared" si="132"/>
        <v/>
      </c>
      <c r="BA593" s="59" t="str">
        <f t="shared" si="133"/>
        <v/>
      </c>
      <c r="BB593" s="59" t="str">
        <f t="shared" si="134"/>
        <v/>
      </c>
      <c r="BC593" s="59" t="str">
        <f t="shared" si="138"/>
        <v/>
      </c>
      <c r="BD593" s="59" t="str">
        <f t="shared" si="139"/>
        <v/>
      </c>
      <c r="BE593" s="34" t="str">
        <f>IF(AZ593="","",IF(AND($H593="",$I593=""),"Y",IF(AND($H593&lt;=#REF!,$I593&gt;=#REF!),"Y",IF(AND($H593&lt;=#REF!,$I593=""),"Y",IF(AND($H593="",$I593&gt;=#REF!),"Y","N")))))</f>
        <v/>
      </c>
      <c r="BF593" s="80" t="str">
        <f t="shared" si="135"/>
        <v/>
      </c>
    </row>
    <row r="594" spans="10:58">
      <c r="J594" s="34" t="str">
        <f t="shared" ca="1" si="136"/>
        <v/>
      </c>
      <c r="L594" s="80" t="str">
        <f t="shared" si="137"/>
        <v/>
      </c>
      <c r="R594" s="65" t="str">
        <f t="shared" si="126"/>
        <v/>
      </c>
      <c r="S594" s="16" t="str">
        <f t="shared" si="127"/>
        <v/>
      </c>
      <c r="X594" s="65" t="str">
        <f t="shared" si="128"/>
        <v/>
      </c>
      <c r="Y594" s="16" t="str">
        <f t="shared" si="129"/>
        <v/>
      </c>
      <c r="AD594" s="65" t="str">
        <f t="shared" si="130"/>
        <v/>
      </c>
      <c r="AE594" s="80" t="str">
        <f t="shared" si="131"/>
        <v/>
      </c>
      <c r="AN594" s="14"/>
      <c r="AO594" s="14"/>
      <c r="AS594" s="14"/>
      <c r="AT594" s="14"/>
      <c r="AX594" s="14"/>
      <c r="AY594" s="114"/>
      <c r="AZ594" s="101" t="str">
        <f t="shared" si="132"/>
        <v/>
      </c>
      <c r="BA594" s="59" t="str">
        <f t="shared" si="133"/>
        <v/>
      </c>
      <c r="BB594" s="59" t="str">
        <f t="shared" si="134"/>
        <v/>
      </c>
      <c r="BC594" s="59" t="str">
        <f t="shared" si="138"/>
        <v/>
      </c>
      <c r="BD594" s="59" t="str">
        <f t="shared" si="139"/>
        <v/>
      </c>
      <c r="BE594" s="34" t="str">
        <f>IF(AZ594="","",IF(AND($H594="",$I594=""),"Y",IF(AND($H594&lt;=#REF!,$I594&gt;=#REF!),"Y",IF(AND($H594&lt;=#REF!,$I594=""),"Y",IF(AND($H594="",$I594&gt;=#REF!),"Y","N")))))</f>
        <v/>
      </c>
      <c r="BF594" s="80" t="str">
        <f t="shared" si="135"/>
        <v/>
      </c>
    </row>
    <row r="595" spans="10:58">
      <c r="J595" s="34" t="str">
        <f t="shared" ca="1" si="136"/>
        <v/>
      </c>
      <c r="L595" s="80" t="str">
        <f t="shared" si="137"/>
        <v/>
      </c>
      <c r="R595" s="65" t="str">
        <f t="shared" si="126"/>
        <v/>
      </c>
      <c r="S595" s="16" t="str">
        <f t="shared" si="127"/>
        <v/>
      </c>
      <c r="X595" s="65" t="str">
        <f t="shared" si="128"/>
        <v/>
      </c>
      <c r="Y595" s="16" t="str">
        <f t="shared" si="129"/>
        <v/>
      </c>
      <c r="AD595" s="65" t="str">
        <f t="shared" si="130"/>
        <v/>
      </c>
      <c r="AE595" s="80" t="str">
        <f t="shared" si="131"/>
        <v/>
      </c>
      <c r="AN595" s="14"/>
      <c r="AO595" s="14"/>
      <c r="AS595" s="14"/>
      <c r="AT595" s="14"/>
      <c r="AX595" s="14"/>
      <c r="AY595" s="114"/>
      <c r="AZ595" s="101" t="str">
        <f t="shared" si="132"/>
        <v/>
      </c>
      <c r="BA595" s="59" t="str">
        <f t="shared" si="133"/>
        <v/>
      </c>
      <c r="BB595" s="59" t="str">
        <f t="shared" si="134"/>
        <v/>
      </c>
      <c r="BC595" s="59" t="str">
        <f t="shared" si="138"/>
        <v/>
      </c>
      <c r="BD595" s="59" t="str">
        <f t="shared" si="139"/>
        <v/>
      </c>
      <c r="BE595" s="34" t="str">
        <f>IF(AZ595="","",IF(AND($H595="",$I595=""),"Y",IF(AND($H595&lt;=#REF!,$I595&gt;=#REF!),"Y",IF(AND($H595&lt;=#REF!,$I595=""),"Y",IF(AND($H595="",$I595&gt;=#REF!),"Y","N")))))</f>
        <v/>
      </c>
      <c r="BF595" s="80" t="str">
        <f t="shared" si="135"/>
        <v/>
      </c>
    </row>
    <row r="596" spans="10:58">
      <c r="J596" s="34" t="str">
        <f t="shared" ca="1" si="136"/>
        <v/>
      </c>
      <c r="L596" s="80" t="str">
        <f t="shared" si="137"/>
        <v/>
      </c>
      <c r="R596" s="65" t="str">
        <f t="shared" si="126"/>
        <v/>
      </c>
      <c r="S596" s="16" t="str">
        <f t="shared" si="127"/>
        <v/>
      </c>
      <c r="X596" s="65" t="str">
        <f t="shared" si="128"/>
        <v/>
      </c>
      <c r="Y596" s="16" t="str">
        <f t="shared" si="129"/>
        <v/>
      </c>
      <c r="AD596" s="65" t="str">
        <f t="shared" si="130"/>
        <v/>
      </c>
      <c r="AE596" s="80" t="str">
        <f t="shared" si="131"/>
        <v/>
      </c>
      <c r="AN596" s="14"/>
      <c r="AO596" s="14"/>
      <c r="AS596" s="14"/>
      <c r="AT596" s="14"/>
      <c r="AX596" s="14"/>
      <c r="AY596" s="114"/>
      <c r="AZ596" s="101" t="str">
        <f t="shared" si="132"/>
        <v/>
      </c>
      <c r="BA596" s="59" t="str">
        <f t="shared" si="133"/>
        <v/>
      </c>
      <c r="BB596" s="59" t="str">
        <f t="shared" si="134"/>
        <v/>
      </c>
      <c r="BC596" s="59" t="str">
        <f t="shared" si="138"/>
        <v/>
      </c>
      <c r="BD596" s="59" t="str">
        <f t="shared" si="139"/>
        <v/>
      </c>
      <c r="BE596" s="34" t="str">
        <f>IF(AZ596="","",IF(AND($H596="",$I596=""),"Y",IF(AND($H596&lt;=#REF!,$I596&gt;=#REF!),"Y",IF(AND($H596&lt;=#REF!,$I596=""),"Y",IF(AND($H596="",$I596&gt;=#REF!),"Y","N")))))</f>
        <v/>
      </c>
      <c r="BF596" s="80" t="str">
        <f t="shared" si="135"/>
        <v/>
      </c>
    </row>
    <row r="597" spans="10:58">
      <c r="J597" s="34" t="str">
        <f t="shared" ca="1" si="136"/>
        <v/>
      </c>
      <c r="L597" s="80" t="str">
        <f t="shared" si="137"/>
        <v/>
      </c>
      <c r="R597" s="65" t="str">
        <f t="shared" si="126"/>
        <v/>
      </c>
      <c r="S597" s="16" t="str">
        <f t="shared" si="127"/>
        <v/>
      </c>
      <c r="X597" s="65" t="str">
        <f t="shared" si="128"/>
        <v/>
      </c>
      <c r="Y597" s="16" t="str">
        <f t="shared" si="129"/>
        <v/>
      </c>
      <c r="AD597" s="65" t="str">
        <f t="shared" si="130"/>
        <v/>
      </c>
      <c r="AE597" s="80" t="str">
        <f t="shared" si="131"/>
        <v/>
      </c>
      <c r="AN597" s="14"/>
      <c r="AO597" s="14"/>
      <c r="AS597" s="14"/>
      <c r="AT597" s="14"/>
      <c r="AX597" s="14"/>
      <c r="AY597" s="114"/>
      <c r="AZ597" s="101" t="str">
        <f t="shared" si="132"/>
        <v/>
      </c>
      <c r="BA597" s="59" t="str">
        <f t="shared" si="133"/>
        <v/>
      </c>
      <c r="BB597" s="59" t="str">
        <f t="shared" si="134"/>
        <v/>
      </c>
      <c r="BC597" s="59" t="str">
        <f t="shared" si="138"/>
        <v/>
      </c>
      <c r="BD597" s="59" t="str">
        <f t="shared" si="139"/>
        <v/>
      </c>
      <c r="BE597" s="34" t="str">
        <f>IF(AZ597="","",IF(AND($H597="",$I597=""),"Y",IF(AND($H597&lt;=#REF!,$I597&gt;=#REF!),"Y",IF(AND($H597&lt;=#REF!,$I597=""),"Y",IF(AND($H597="",$I597&gt;=#REF!),"Y","N")))))</f>
        <v/>
      </c>
      <c r="BF597" s="80" t="str">
        <f t="shared" si="135"/>
        <v/>
      </c>
    </row>
    <row r="598" spans="10:58">
      <c r="J598" s="34" t="str">
        <f t="shared" ca="1" si="136"/>
        <v/>
      </c>
      <c r="L598" s="80" t="str">
        <f t="shared" si="137"/>
        <v/>
      </c>
      <c r="R598" s="65" t="str">
        <f t="shared" si="126"/>
        <v/>
      </c>
      <c r="S598" s="16" t="str">
        <f t="shared" si="127"/>
        <v/>
      </c>
      <c r="X598" s="65" t="str">
        <f t="shared" si="128"/>
        <v/>
      </c>
      <c r="Y598" s="16" t="str">
        <f t="shared" si="129"/>
        <v/>
      </c>
      <c r="AD598" s="65" t="str">
        <f t="shared" si="130"/>
        <v/>
      </c>
      <c r="AE598" s="80" t="str">
        <f t="shared" si="131"/>
        <v/>
      </c>
      <c r="AN598" s="14"/>
      <c r="AO598" s="14"/>
      <c r="AS598" s="14"/>
      <c r="AT598" s="14"/>
      <c r="AX598" s="14"/>
      <c r="AY598" s="114"/>
      <c r="AZ598" s="101" t="str">
        <f t="shared" si="132"/>
        <v/>
      </c>
      <c r="BA598" s="59" t="str">
        <f t="shared" si="133"/>
        <v/>
      </c>
      <c r="BB598" s="59" t="str">
        <f t="shared" si="134"/>
        <v/>
      </c>
      <c r="BC598" s="59" t="str">
        <f t="shared" si="138"/>
        <v/>
      </c>
      <c r="BD598" s="59" t="str">
        <f t="shared" si="139"/>
        <v/>
      </c>
      <c r="BE598" s="34" t="str">
        <f>IF(AZ598="","",IF(AND($H598="",$I598=""),"Y",IF(AND($H598&lt;=#REF!,$I598&gt;=#REF!),"Y",IF(AND($H598&lt;=#REF!,$I598=""),"Y",IF(AND($H598="",$I598&gt;=#REF!),"Y","N")))))</f>
        <v/>
      </c>
      <c r="BF598" s="80" t="str">
        <f t="shared" si="135"/>
        <v/>
      </c>
    </row>
    <row r="599" spans="10:58">
      <c r="J599" s="34" t="str">
        <f t="shared" ca="1" si="136"/>
        <v/>
      </c>
      <c r="L599" s="80" t="str">
        <f t="shared" si="137"/>
        <v/>
      </c>
      <c r="R599" s="65" t="str">
        <f t="shared" si="126"/>
        <v/>
      </c>
      <c r="S599" s="16" t="str">
        <f t="shared" si="127"/>
        <v/>
      </c>
      <c r="X599" s="65" t="str">
        <f t="shared" si="128"/>
        <v/>
      </c>
      <c r="Y599" s="16" t="str">
        <f t="shared" si="129"/>
        <v/>
      </c>
      <c r="AD599" s="65" t="str">
        <f t="shared" si="130"/>
        <v/>
      </c>
      <c r="AE599" s="80" t="str">
        <f t="shared" si="131"/>
        <v/>
      </c>
      <c r="AN599" s="14"/>
      <c r="AO599" s="14"/>
      <c r="AS599" s="14"/>
      <c r="AT599" s="14"/>
      <c r="AX599" s="14"/>
      <c r="AY599" s="114"/>
      <c r="AZ599" s="101" t="str">
        <f t="shared" si="132"/>
        <v/>
      </c>
      <c r="BA599" s="59" t="str">
        <f t="shared" si="133"/>
        <v/>
      </c>
      <c r="BB599" s="59" t="str">
        <f t="shared" si="134"/>
        <v/>
      </c>
      <c r="BC599" s="59" t="str">
        <f t="shared" si="138"/>
        <v/>
      </c>
      <c r="BD599" s="59" t="str">
        <f t="shared" si="139"/>
        <v/>
      </c>
      <c r="BE599" s="34" t="str">
        <f>IF(AZ599="","",IF(AND($H599="",$I599=""),"Y",IF(AND($H599&lt;=#REF!,$I599&gt;=#REF!),"Y",IF(AND($H599&lt;=#REF!,$I599=""),"Y",IF(AND($H599="",$I599&gt;=#REF!),"Y","N")))))</f>
        <v/>
      </c>
      <c r="BF599" s="80" t="str">
        <f t="shared" si="135"/>
        <v/>
      </c>
    </row>
    <row r="600" spans="10:58">
      <c r="J600" s="34" t="str">
        <f t="shared" ca="1" si="136"/>
        <v/>
      </c>
      <c r="L600" s="80" t="str">
        <f t="shared" si="137"/>
        <v/>
      </c>
      <c r="R600" s="65" t="str">
        <f t="shared" si="126"/>
        <v/>
      </c>
      <c r="S600" s="16" t="str">
        <f t="shared" si="127"/>
        <v/>
      </c>
      <c r="X600" s="65" t="str">
        <f t="shared" si="128"/>
        <v/>
      </c>
      <c r="Y600" s="16" t="str">
        <f t="shared" si="129"/>
        <v/>
      </c>
      <c r="AD600" s="65" t="str">
        <f t="shared" si="130"/>
        <v/>
      </c>
      <c r="AE600" s="80" t="str">
        <f t="shared" si="131"/>
        <v/>
      </c>
      <c r="AN600" s="14"/>
      <c r="AO600" s="14"/>
      <c r="AS600" s="14"/>
      <c r="AT600" s="14"/>
      <c r="AX600" s="14"/>
      <c r="AY600" s="114"/>
      <c r="AZ600" s="101" t="str">
        <f t="shared" si="132"/>
        <v/>
      </c>
      <c r="BA600" s="59" t="str">
        <f t="shared" si="133"/>
        <v/>
      </c>
      <c r="BB600" s="59" t="str">
        <f t="shared" si="134"/>
        <v/>
      </c>
      <c r="BC600" s="59" t="str">
        <f t="shared" si="138"/>
        <v/>
      </c>
      <c r="BD600" s="59" t="str">
        <f t="shared" si="139"/>
        <v/>
      </c>
      <c r="BE600" s="34" t="str">
        <f>IF(AZ600="","",IF(AND($H600="",$I600=""),"Y",IF(AND($H600&lt;=#REF!,$I600&gt;=#REF!),"Y",IF(AND($H600&lt;=#REF!,$I600=""),"Y",IF(AND($H600="",$I600&gt;=#REF!),"Y","N")))))</f>
        <v/>
      </c>
      <c r="BF600" s="80" t="str">
        <f t="shared" si="135"/>
        <v/>
      </c>
    </row>
    <row r="601" spans="10:58">
      <c r="J601" s="34" t="str">
        <f t="shared" ca="1" si="136"/>
        <v/>
      </c>
      <c r="L601" s="80" t="str">
        <f t="shared" si="137"/>
        <v/>
      </c>
      <c r="R601" s="65" t="str">
        <f t="shared" si="126"/>
        <v/>
      </c>
      <c r="S601" s="16" t="str">
        <f t="shared" si="127"/>
        <v/>
      </c>
      <c r="X601" s="65" t="str">
        <f t="shared" si="128"/>
        <v/>
      </c>
      <c r="Y601" s="16" t="str">
        <f t="shared" si="129"/>
        <v/>
      </c>
      <c r="AD601" s="65" t="str">
        <f t="shared" si="130"/>
        <v/>
      </c>
      <c r="AE601" s="80" t="str">
        <f t="shared" si="131"/>
        <v/>
      </c>
      <c r="AN601" s="14"/>
      <c r="AO601" s="14"/>
      <c r="AS601" s="14"/>
      <c r="AT601" s="14"/>
      <c r="AX601" s="14"/>
      <c r="AY601" s="114"/>
      <c r="AZ601" s="101" t="str">
        <f t="shared" si="132"/>
        <v/>
      </c>
      <c r="BA601" s="59" t="str">
        <f t="shared" si="133"/>
        <v/>
      </c>
      <c r="BB601" s="59" t="str">
        <f t="shared" si="134"/>
        <v/>
      </c>
      <c r="BC601" s="59" t="str">
        <f t="shared" si="138"/>
        <v/>
      </c>
      <c r="BD601" s="59" t="str">
        <f t="shared" si="139"/>
        <v/>
      </c>
      <c r="BE601" s="34" t="str">
        <f>IF(AZ601="","",IF(AND($H601="",$I601=""),"Y",IF(AND($H601&lt;=#REF!,$I601&gt;=#REF!),"Y",IF(AND($H601&lt;=#REF!,$I601=""),"Y",IF(AND($H601="",$I601&gt;=#REF!),"Y","N")))))</f>
        <v/>
      </c>
      <c r="BF601" s="80" t="str">
        <f t="shared" si="135"/>
        <v/>
      </c>
    </row>
    <row r="602" spans="10:58">
      <c r="J602" s="34" t="str">
        <f t="shared" ca="1" si="136"/>
        <v/>
      </c>
      <c r="L602" s="80" t="str">
        <f t="shared" si="137"/>
        <v/>
      </c>
      <c r="R602" s="65" t="str">
        <f t="shared" si="126"/>
        <v/>
      </c>
      <c r="S602" s="16" t="str">
        <f t="shared" si="127"/>
        <v/>
      </c>
      <c r="X602" s="65" t="str">
        <f t="shared" si="128"/>
        <v/>
      </c>
      <c r="Y602" s="16" t="str">
        <f t="shared" si="129"/>
        <v/>
      </c>
      <c r="AD602" s="65" t="str">
        <f t="shared" si="130"/>
        <v/>
      </c>
      <c r="AE602" s="80" t="str">
        <f t="shared" si="131"/>
        <v/>
      </c>
      <c r="AN602" s="14"/>
      <c r="AO602" s="14"/>
      <c r="AS602" s="14"/>
      <c r="AT602" s="14"/>
      <c r="AX602" s="14"/>
      <c r="AY602" s="114"/>
      <c r="AZ602" s="101" t="str">
        <f t="shared" si="132"/>
        <v/>
      </c>
      <c r="BA602" s="59" t="str">
        <f t="shared" si="133"/>
        <v/>
      </c>
      <c r="BB602" s="59" t="str">
        <f t="shared" si="134"/>
        <v/>
      </c>
      <c r="BC602" s="59" t="str">
        <f t="shared" si="138"/>
        <v/>
      </c>
      <c r="BD602" s="59" t="str">
        <f t="shared" si="139"/>
        <v/>
      </c>
      <c r="BE602" s="34" t="str">
        <f>IF(AZ602="","",IF(AND($H602="",$I602=""),"Y",IF(AND($H602&lt;=#REF!,$I602&gt;=#REF!),"Y",IF(AND($H602&lt;=#REF!,$I602=""),"Y",IF(AND($H602="",$I602&gt;=#REF!),"Y","N")))))</f>
        <v/>
      </c>
      <c r="BF602" s="80" t="str">
        <f t="shared" si="135"/>
        <v/>
      </c>
    </row>
    <row r="603" spans="10:58">
      <c r="J603" s="34" t="str">
        <f t="shared" ca="1" si="136"/>
        <v/>
      </c>
      <c r="L603" s="80" t="str">
        <f t="shared" si="137"/>
        <v/>
      </c>
      <c r="R603" s="65" t="str">
        <f t="shared" si="126"/>
        <v/>
      </c>
      <c r="S603" s="16" t="str">
        <f t="shared" si="127"/>
        <v/>
      </c>
      <c r="X603" s="65" t="str">
        <f t="shared" si="128"/>
        <v/>
      </c>
      <c r="Y603" s="16" t="str">
        <f t="shared" si="129"/>
        <v/>
      </c>
      <c r="AD603" s="65" t="str">
        <f t="shared" si="130"/>
        <v/>
      </c>
      <c r="AE603" s="80" t="str">
        <f t="shared" si="131"/>
        <v/>
      </c>
      <c r="AN603" s="14"/>
      <c r="AO603" s="14"/>
      <c r="AS603" s="14"/>
      <c r="AT603" s="14"/>
      <c r="AX603" s="14"/>
      <c r="AY603" s="114"/>
      <c r="AZ603" s="101" t="str">
        <f t="shared" si="132"/>
        <v/>
      </c>
      <c r="BA603" s="59" t="str">
        <f t="shared" si="133"/>
        <v/>
      </c>
      <c r="BB603" s="59" t="str">
        <f t="shared" si="134"/>
        <v/>
      </c>
      <c r="BC603" s="59" t="str">
        <f t="shared" si="138"/>
        <v/>
      </c>
      <c r="BD603" s="59" t="str">
        <f t="shared" si="139"/>
        <v/>
      </c>
      <c r="BE603" s="34" t="str">
        <f>IF(AZ603="","",IF(AND($H603="",$I603=""),"Y",IF(AND($H603&lt;=#REF!,$I603&gt;=#REF!),"Y",IF(AND($H603&lt;=#REF!,$I603=""),"Y",IF(AND($H603="",$I603&gt;=#REF!),"Y","N")))))</f>
        <v/>
      </c>
      <c r="BF603" s="80" t="str">
        <f t="shared" si="135"/>
        <v/>
      </c>
    </row>
    <row r="604" spans="10:58">
      <c r="J604" s="34" t="str">
        <f t="shared" ca="1" si="136"/>
        <v/>
      </c>
      <c r="L604" s="80" t="str">
        <f t="shared" si="137"/>
        <v/>
      </c>
      <c r="R604" s="65" t="str">
        <f t="shared" si="126"/>
        <v/>
      </c>
      <c r="S604" s="16" t="str">
        <f t="shared" si="127"/>
        <v/>
      </c>
      <c r="X604" s="65" t="str">
        <f t="shared" si="128"/>
        <v/>
      </c>
      <c r="Y604" s="16" t="str">
        <f t="shared" si="129"/>
        <v/>
      </c>
      <c r="AD604" s="65" t="str">
        <f t="shared" si="130"/>
        <v/>
      </c>
      <c r="AE604" s="80" t="str">
        <f t="shared" si="131"/>
        <v/>
      </c>
      <c r="AN604" s="14"/>
      <c r="AO604" s="14"/>
      <c r="AS604" s="14"/>
      <c r="AT604" s="14"/>
      <c r="AX604" s="14"/>
      <c r="AY604" s="114"/>
      <c r="AZ604" s="101" t="str">
        <f t="shared" si="132"/>
        <v/>
      </c>
      <c r="BA604" s="59" t="str">
        <f t="shared" si="133"/>
        <v/>
      </c>
      <c r="BB604" s="59" t="str">
        <f t="shared" si="134"/>
        <v/>
      </c>
      <c r="BC604" s="59" t="str">
        <f t="shared" si="138"/>
        <v/>
      </c>
      <c r="BD604" s="59" t="str">
        <f t="shared" si="139"/>
        <v/>
      </c>
      <c r="BE604" s="34" t="str">
        <f>IF(AZ604="","",IF(AND($H604="",$I604=""),"Y",IF(AND($H604&lt;=#REF!,$I604&gt;=#REF!),"Y",IF(AND($H604&lt;=#REF!,$I604=""),"Y",IF(AND($H604="",$I604&gt;=#REF!),"Y","N")))))</f>
        <v/>
      </c>
      <c r="BF604" s="80" t="str">
        <f t="shared" si="135"/>
        <v/>
      </c>
    </row>
    <row r="605" spans="10:58">
      <c r="J605" s="34" t="str">
        <f t="shared" ca="1" si="136"/>
        <v/>
      </c>
      <c r="L605" s="80" t="str">
        <f t="shared" si="137"/>
        <v/>
      </c>
      <c r="R605" s="65" t="str">
        <f t="shared" si="126"/>
        <v/>
      </c>
      <c r="S605" s="16" t="str">
        <f t="shared" si="127"/>
        <v/>
      </c>
      <c r="X605" s="65" t="str">
        <f t="shared" si="128"/>
        <v/>
      </c>
      <c r="Y605" s="16" t="str">
        <f t="shared" si="129"/>
        <v/>
      </c>
      <c r="AD605" s="65" t="str">
        <f t="shared" si="130"/>
        <v/>
      </c>
      <c r="AE605" s="80" t="str">
        <f t="shared" si="131"/>
        <v/>
      </c>
      <c r="AN605" s="14"/>
      <c r="AO605" s="14"/>
      <c r="AS605" s="14"/>
      <c r="AT605" s="14"/>
      <c r="AX605" s="14"/>
      <c r="AY605" s="114"/>
      <c r="AZ605" s="101" t="str">
        <f t="shared" si="132"/>
        <v/>
      </c>
      <c r="BA605" s="59" t="str">
        <f t="shared" si="133"/>
        <v/>
      </c>
      <c r="BB605" s="59" t="str">
        <f t="shared" si="134"/>
        <v/>
      </c>
      <c r="BC605" s="59" t="str">
        <f t="shared" si="138"/>
        <v/>
      </c>
      <c r="BD605" s="59" t="str">
        <f t="shared" si="139"/>
        <v/>
      </c>
      <c r="BE605" s="34" t="str">
        <f>IF(AZ605="","",IF(AND($H605="",$I605=""),"Y",IF(AND($H605&lt;=#REF!,$I605&gt;=#REF!),"Y",IF(AND($H605&lt;=#REF!,$I605=""),"Y",IF(AND($H605="",$I605&gt;=#REF!),"Y","N")))))</f>
        <v/>
      </c>
      <c r="BF605" s="80" t="str">
        <f t="shared" si="135"/>
        <v/>
      </c>
    </row>
    <row r="606" spans="10:58">
      <c r="J606" s="34" t="str">
        <f t="shared" ca="1" si="136"/>
        <v/>
      </c>
      <c r="L606" s="80" t="str">
        <f t="shared" si="137"/>
        <v/>
      </c>
      <c r="R606" s="65" t="str">
        <f t="shared" si="126"/>
        <v/>
      </c>
      <c r="S606" s="16" t="str">
        <f t="shared" si="127"/>
        <v/>
      </c>
      <c r="X606" s="65" t="str">
        <f t="shared" si="128"/>
        <v/>
      </c>
      <c r="Y606" s="16" t="str">
        <f t="shared" si="129"/>
        <v/>
      </c>
      <c r="AD606" s="65" t="str">
        <f t="shared" si="130"/>
        <v/>
      </c>
      <c r="AE606" s="80" t="str">
        <f t="shared" si="131"/>
        <v/>
      </c>
      <c r="AN606" s="14"/>
      <c r="AO606" s="14"/>
      <c r="AS606" s="14"/>
      <c r="AT606" s="14"/>
      <c r="AX606" s="14"/>
      <c r="AY606" s="114"/>
      <c r="AZ606" s="101" t="str">
        <f t="shared" si="132"/>
        <v/>
      </c>
      <c r="BA606" s="59" t="str">
        <f t="shared" si="133"/>
        <v/>
      </c>
      <c r="BB606" s="59" t="str">
        <f t="shared" si="134"/>
        <v/>
      </c>
      <c r="BC606" s="59" t="str">
        <f t="shared" si="138"/>
        <v/>
      </c>
      <c r="BD606" s="59" t="str">
        <f t="shared" si="139"/>
        <v/>
      </c>
      <c r="BE606" s="34" t="str">
        <f>IF(AZ606="","",IF(AND($H606="",$I606=""),"Y",IF(AND($H606&lt;=#REF!,$I606&gt;=#REF!),"Y",IF(AND($H606&lt;=#REF!,$I606=""),"Y",IF(AND($H606="",$I606&gt;=#REF!),"Y","N")))))</f>
        <v/>
      </c>
      <c r="BF606" s="80" t="str">
        <f t="shared" si="135"/>
        <v/>
      </c>
    </row>
    <row r="607" spans="10:58">
      <c r="J607" s="34" t="str">
        <f t="shared" ca="1" si="136"/>
        <v/>
      </c>
      <c r="L607" s="80" t="str">
        <f t="shared" si="137"/>
        <v/>
      </c>
      <c r="R607" s="65" t="str">
        <f t="shared" si="126"/>
        <v/>
      </c>
      <c r="S607" s="16" t="str">
        <f t="shared" si="127"/>
        <v/>
      </c>
      <c r="X607" s="65" t="str">
        <f t="shared" si="128"/>
        <v/>
      </c>
      <c r="Y607" s="16" t="str">
        <f t="shared" si="129"/>
        <v/>
      </c>
      <c r="AD607" s="65" t="str">
        <f t="shared" si="130"/>
        <v/>
      </c>
      <c r="AE607" s="80" t="str">
        <f t="shared" si="131"/>
        <v/>
      </c>
      <c r="AN607" s="14"/>
      <c r="AO607" s="14"/>
      <c r="AS607" s="14"/>
      <c r="AT607" s="14"/>
      <c r="AX607" s="14"/>
      <c r="AY607" s="114"/>
      <c r="AZ607" s="101" t="str">
        <f t="shared" si="132"/>
        <v/>
      </c>
      <c r="BA607" s="59" t="str">
        <f t="shared" si="133"/>
        <v/>
      </c>
      <c r="BB607" s="59" t="str">
        <f t="shared" si="134"/>
        <v/>
      </c>
      <c r="BC607" s="59" t="str">
        <f t="shared" si="138"/>
        <v/>
      </c>
      <c r="BD607" s="59" t="str">
        <f t="shared" si="139"/>
        <v/>
      </c>
      <c r="BE607" s="34" t="str">
        <f>IF(AZ607="","",IF(AND($H607="",$I607=""),"Y",IF(AND($H607&lt;=#REF!,$I607&gt;=#REF!),"Y",IF(AND($H607&lt;=#REF!,$I607=""),"Y",IF(AND($H607="",$I607&gt;=#REF!),"Y","N")))))</f>
        <v/>
      </c>
      <c r="BF607" s="80" t="str">
        <f t="shared" si="135"/>
        <v/>
      </c>
    </row>
    <row r="608" spans="10:58">
      <c r="J608" s="34" t="str">
        <f t="shared" ca="1" si="136"/>
        <v/>
      </c>
      <c r="L608" s="80" t="str">
        <f t="shared" si="137"/>
        <v/>
      </c>
      <c r="R608" s="65" t="str">
        <f t="shared" si="126"/>
        <v/>
      </c>
      <c r="S608" s="16" t="str">
        <f t="shared" si="127"/>
        <v/>
      </c>
      <c r="X608" s="65" t="str">
        <f t="shared" si="128"/>
        <v/>
      </c>
      <c r="Y608" s="16" t="str">
        <f t="shared" si="129"/>
        <v/>
      </c>
      <c r="AD608" s="65" t="str">
        <f t="shared" si="130"/>
        <v/>
      </c>
      <c r="AE608" s="80" t="str">
        <f t="shared" si="131"/>
        <v/>
      </c>
      <c r="AN608" s="14"/>
      <c r="AO608" s="14"/>
      <c r="AS608" s="14"/>
      <c r="AT608" s="14"/>
      <c r="AX608" s="14"/>
      <c r="AY608" s="114"/>
      <c r="AZ608" s="101" t="str">
        <f t="shared" si="132"/>
        <v/>
      </c>
      <c r="BA608" s="59" t="str">
        <f t="shared" si="133"/>
        <v/>
      </c>
      <c r="BB608" s="59" t="str">
        <f t="shared" si="134"/>
        <v/>
      </c>
      <c r="BC608" s="59" t="str">
        <f t="shared" si="138"/>
        <v/>
      </c>
      <c r="BD608" s="59" t="str">
        <f t="shared" si="139"/>
        <v/>
      </c>
      <c r="BE608" s="34" t="str">
        <f>IF(AZ608="","",IF(AND($H608="",$I608=""),"Y",IF(AND($H608&lt;=#REF!,$I608&gt;=#REF!),"Y",IF(AND($H608&lt;=#REF!,$I608=""),"Y",IF(AND($H608="",$I608&gt;=#REF!),"Y","N")))))</f>
        <v/>
      </c>
      <c r="BF608" s="80" t="str">
        <f t="shared" si="135"/>
        <v/>
      </c>
    </row>
    <row r="609" spans="10:58">
      <c r="J609" s="34" t="str">
        <f t="shared" ca="1" si="136"/>
        <v/>
      </c>
      <c r="L609" s="80" t="str">
        <f t="shared" si="137"/>
        <v/>
      </c>
      <c r="R609" s="65" t="str">
        <f t="shared" si="126"/>
        <v/>
      </c>
      <c r="S609" s="16" t="str">
        <f t="shared" si="127"/>
        <v/>
      </c>
      <c r="X609" s="65" t="str">
        <f t="shared" si="128"/>
        <v/>
      </c>
      <c r="Y609" s="16" t="str">
        <f t="shared" si="129"/>
        <v/>
      </c>
      <c r="AD609" s="65" t="str">
        <f t="shared" si="130"/>
        <v/>
      </c>
      <c r="AE609" s="80" t="str">
        <f t="shared" si="131"/>
        <v/>
      </c>
      <c r="AN609" s="14"/>
      <c r="AO609" s="14"/>
      <c r="AS609" s="14"/>
      <c r="AT609" s="14"/>
      <c r="AX609" s="14"/>
      <c r="AY609" s="114"/>
      <c r="AZ609" s="101" t="str">
        <f t="shared" si="132"/>
        <v/>
      </c>
      <c r="BA609" s="59" t="str">
        <f t="shared" si="133"/>
        <v/>
      </c>
      <c r="BB609" s="59" t="str">
        <f t="shared" si="134"/>
        <v/>
      </c>
      <c r="BC609" s="59" t="str">
        <f t="shared" si="138"/>
        <v/>
      </c>
      <c r="BD609" s="59" t="str">
        <f t="shared" si="139"/>
        <v/>
      </c>
      <c r="BE609" s="34" t="str">
        <f>IF(AZ609="","",IF(AND($H609="",$I609=""),"Y",IF(AND($H609&lt;=#REF!,$I609&gt;=#REF!),"Y",IF(AND($H609&lt;=#REF!,$I609=""),"Y",IF(AND($H609="",$I609&gt;=#REF!),"Y","N")))))</f>
        <v/>
      </c>
      <c r="BF609" s="80" t="str">
        <f t="shared" si="135"/>
        <v/>
      </c>
    </row>
    <row r="610" spans="10:58">
      <c r="J610" s="34" t="str">
        <f t="shared" ca="1" si="136"/>
        <v/>
      </c>
      <c r="L610" s="80" t="str">
        <f t="shared" si="137"/>
        <v/>
      </c>
      <c r="R610" s="65" t="str">
        <f t="shared" si="126"/>
        <v/>
      </c>
      <c r="S610" s="16" t="str">
        <f t="shared" si="127"/>
        <v/>
      </c>
      <c r="X610" s="65" t="str">
        <f t="shared" si="128"/>
        <v/>
      </c>
      <c r="Y610" s="16" t="str">
        <f t="shared" si="129"/>
        <v/>
      </c>
      <c r="AD610" s="65" t="str">
        <f t="shared" si="130"/>
        <v/>
      </c>
      <c r="AE610" s="80" t="str">
        <f t="shared" si="131"/>
        <v/>
      </c>
      <c r="AN610" s="14"/>
      <c r="AO610" s="14"/>
      <c r="AS610" s="14"/>
      <c r="AT610" s="14"/>
      <c r="AX610" s="14"/>
      <c r="AY610" s="114"/>
      <c r="AZ610" s="101" t="str">
        <f t="shared" si="132"/>
        <v/>
      </c>
      <c r="BA610" s="59" t="str">
        <f t="shared" si="133"/>
        <v/>
      </c>
      <c r="BB610" s="59" t="str">
        <f t="shared" si="134"/>
        <v/>
      </c>
      <c r="BC610" s="59" t="str">
        <f t="shared" si="138"/>
        <v/>
      </c>
      <c r="BD610" s="59" t="str">
        <f t="shared" si="139"/>
        <v/>
      </c>
      <c r="BE610" s="34" t="str">
        <f>IF(AZ610="","",IF(AND($H610="",$I610=""),"Y",IF(AND($H610&lt;=#REF!,$I610&gt;=#REF!),"Y",IF(AND($H610&lt;=#REF!,$I610=""),"Y",IF(AND($H610="",$I610&gt;=#REF!),"Y","N")))))</f>
        <v/>
      </c>
      <c r="BF610" s="80" t="str">
        <f t="shared" si="135"/>
        <v/>
      </c>
    </row>
    <row r="611" spans="10:58">
      <c r="J611" s="34" t="str">
        <f t="shared" ca="1" si="136"/>
        <v/>
      </c>
      <c r="L611" s="80" t="str">
        <f t="shared" si="137"/>
        <v/>
      </c>
      <c r="R611" s="65" t="str">
        <f t="shared" si="126"/>
        <v/>
      </c>
      <c r="S611" s="16" t="str">
        <f t="shared" si="127"/>
        <v/>
      </c>
      <c r="X611" s="65" t="str">
        <f t="shared" si="128"/>
        <v/>
      </c>
      <c r="Y611" s="16" t="str">
        <f t="shared" si="129"/>
        <v/>
      </c>
      <c r="AD611" s="65" t="str">
        <f t="shared" si="130"/>
        <v/>
      </c>
      <c r="AE611" s="80" t="str">
        <f t="shared" si="131"/>
        <v/>
      </c>
      <c r="AN611" s="14"/>
      <c r="AO611" s="14"/>
      <c r="AS611" s="14"/>
      <c r="AT611" s="14"/>
      <c r="AX611" s="14"/>
      <c r="AY611" s="114"/>
      <c r="AZ611" s="101" t="str">
        <f t="shared" si="132"/>
        <v/>
      </c>
      <c r="BA611" s="59" t="str">
        <f t="shared" si="133"/>
        <v/>
      </c>
      <c r="BB611" s="59" t="str">
        <f t="shared" si="134"/>
        <v/>
      </c>
      <c r="BC611" s="59" t="str">
        <f t="shared" si="138"/>
        <v/>
      </c>
      <c r="BD611" s="59" t="str">
        <f t="shared" si="139"/>
        <v/>
      </c>
      <c r="BE611" s="34" t="str">
        <f>IF(AZ611="","",IF(AND($H611="",$I611=""),"Y",IF(AND($H611&lt;=#REF!,$I611&gt;=#REF!),"Y",IF(AND($H611&lt;=#REF!,$I611=""),"Y",IF(AND($H611="",$I611&gt;=#REF!),"Y","N")))))</f>
        <v/>
      </c>
      <c r="BF611" s="80" t="str">
        <f t="shared" si="135"/>
        <v/>
      </c>
    </row>
    <row r="612" spans="10:58">
      <c r="J612" s="34" t="str">
        <f t="shared" ca="1" si="136"/>
        <v/>
      </c>
      <c r="L612" s="80" t="str">
        <f t="shared" si="137"/>
        <v/>
      </c>
      <c r="R612" s="65" t="str">
        <f t="shared" si="126"/>
        <v/>
      </c>
      <c r="S612" s="16" t="str">
        <f t="shared" si="127"/>
        <v/>
      </c>
      <c r="X612" s="65" t="str">
        <f t="shared" si="128"/>
        <v/>
      </c>
      <c r="Y612" s="16" t="str">
        <f t="shared" si="129"/>
        <v/>
      </c>
      <c r="AD612" s="65" t="str">
        <f t="shared" si="130"/>
        <v/>
      </c>
      <c r="AE612" s="80" t="str">
        <f t="shared" si="131"/>
        <v/>
      </c>
      <c r="AN612" s="14"/>
      <c r="AO612" s="14"/>
      <c r="AS612" s="14"/>
      <c r="AT612" s="14"/>
      <c r="AX612" s="14"/>
      <c r="AY612" s="114"/>
      <c r="AZ612" s="101" t="str">
        <f t="shared" si="132"/>
        <v/>
      </c>
      <c r="BA612" s="59" t="str">
        <f t="shared" si="133"/>
        <v/>
      </c>
      <c r="BB612" s="59" t="str">
        <f t="shared" si="134"/>
        <v/>
      </c>
      <c r="BC612" s="59" t="str">
        <f t="shared" si="138"/>
        <v/>
      </c>
      <c r="BD612" s="59" t="str">
        <f t="shared" si="139"/>
        <v/>
      </c>
      <c r="BE612" s="34" t="str">
        <f>IF(AZ612="","",IF(AND($H612="",$I612=""),"Y",IF(AND($H612&lt;=#REF!,$I612&gt;=#REF!),"Y",IF(AND($H612&lt;=#REF!,$I612=""),"Y",IF(AND($H612="",$I612&gt;=#REF!),"Y","N")))))</f>
        <v/>
      </c>
      <c r="BF612" s="80" t="str">
        <f t="shared" si="135"/>
        <v/>
      </c>
    </row>
    <row r="613" spans="10:58">
      <c r="J613" s="34" t="str">
        <f t="shared" ca="1" si="136"/>
        <v/>
      </c>
      <c r="L613" s="80" t="str">
        <f t="shared" si="137"/>
        <v/>
      </c>
      <c r="R613" s="65" t="str">
        <f t="shared" si="126"/>
        <v/>
      </c>
      <c r="S613" s="16" t="str">
        <f t="shared" si="127"/>
        <v/>
      </c>
      <c r="X613" s="65" t="str">
        <f t="shared" si="128"/>
        <v/>
      </c>
      <c r="Y613" s="16" t="str">
        <f t="shared" si="129"/>
        <v/>
      </c>
      <c r="AD613" s="65" t="str">
        <f t="shared" si="130"/>
        <v/>
      </c>
      <c r="AE613" s="80" t="str">
        <f t="shared" si="131"/>
        <v/>
      </c>
      <c r="AN613" s="14"/>
      <c r="AO613" s="14"/>
      <c r="AS613" s="14"/>
      <c r="AT613" s="14"/>
      <c r="AX613" s="14"/>
      <c r="AY613" s="114"/>
      <c r="AZ613" s="101" t="str">
        <f t="shared" si="132"/>
        <v/>
      </c>
      <c r="BA613" s="59" t="str">
        <f t="shared" si="133"/>
        <v/>
      </c>
      <c r="BB613" s="59" t="str">
        <f t="shared" si="134"/>
        <v/>
      </c>
      <c r="BC613" s="59" t="str">
        <f t="shared" si="138"/>
        <v/>
      </c>
      <c r="BD613" s="59" t="str">
        <f t="shared" si="139"/>
        <v/>
      </c>
      <c r="BE613" s="34" t="str">
        <f>IF(AZ613="","",IF(AND($H613="",$I613=""),"Y",IF(AND($H613&lt;=#REF!,$I613&gt;=#REF!),"Y",IF(AND($H613&lt;=#REF!,$I613=""),"Y",IF(AND($H613="",$I613&gt;=#REF!),"Y","N")))))</f>
        <v/>
      </c>
      <c r="BF613" s="80" t="str">
        <f t="shared" si="135"/>
        <v/>
      </c>
    </row>
    <row r="614" spans="10:58">
      <c r="J614" s="34" t="str">
        <f t="shared" ca="1" si="136"/>
        <v/>
      </c>
      <c r="L614" s="80" t="str">
        <f t="shared" si="137"/>
        <v/>
      </c>
      <c r="R614" s="65" t="str">
        <f t="shared" si="126"/>
        <v/>
      </c>
      <c r="S614" s="16" t="str">
        <f t="shared" si="127"/>
        <v/>
      </c>
      <c r="X614" s="65" t="str">
        <f t="shared" si="128"/>
        <v/>
      </c>
      <c r="Y614" s="16" t="str">
        <f t="shared" si="129"/>
        <v/>
      </c>
      <c r="AD614" s="65" t="str">
        <f t="shared" si="130"/>
        <v/>
      </c>
      <c r="AE614" s="80" t="str">
        <f t="shared" si="131"/>
        <v/>
      </c>
      <c r="AN614" s="14"/>
      <c r="AO614" s="14"/>
      <c r="AS614" s="14"/>
      <c r="AT614" s="14"/>
      <c r="AX614" s="14"/>
      <c r="AY614" s="114"/>
      <c r="AZ614" s="101" t="str">
        <f t="shared" si="132"/>
        <v/>
      </c>
      <c r="BA614" s="59" t="str">
        <f t="shared" si="133"/>
        <v/>
      </c>
      <c r="BB614" s="59" t="str">
        <f t="shared" si="134"/>
        <v/>
      </c>
      <c r="BC614" s="59" t="str">
        <f t="shared" si="138"/>
        <v/>
      </c>
      <c r="BD614" s="59" t="str">
        <f t="shared" si="139"/>
        <v/>
      </c>
      <c r="BE614" s="34" t="str">
        <f>IF(AZ614="","",IF(AND($H614="",$I614=""),"Y",IF(AND($H614&lt;=#REF!,$I614&gt;=#REF!),"Y",IF(AND($H614&lt;=#REF!,$I614=""),"Y",IF(AND($H614="",$I614&gt;=#REF!),"Y","N")))))</f>
        <v/>
      </c>
      <c r="BF614" s="80" t="str">
        <f t="shared" si="135"/>
        <v/>
      </c>
    </row>
    <row r="615" spans="10:58">
      <c r="J615" s="34" t="str">
        <f t="shared" ca="1" si="136"/>
        <v/>
      </c>
      <c r="L615" s="80" t="str">
        <f t="shared" si="137"/>
        <v/>
      </c>
      <c r="R615" s="65" t="str">
        <f t="shared" si="126"/>
        <v/>
      </c>
      <c r="S615" s="16" t="str">
        <f t="shared" si="127"/>
        <v/>
      </c>
      <c r="X615" s="65" t="str">
        <f t="shared" si="128"/>
        <v/>
      </c>
      <c r="Y615" s="16" t="str">
        <f t="shared" si="129"/>
        <v/>
      </c>
      <c r="AD615" s="65" t="str">
        <f t="shared" si="130"/>
        <v/>
      </c>
      <c r="AE615" s="80" t="str">
        <f t="shared" si="131"/>
        <v/>
      </c>
      <c r="AN615" s="14"/>
      <c r="AO615" s="14"/>
      <c r="AS615" s="14"/>
      <c r="AT615" s="14"/>
      <c r="AX615" s="14"/>
      <c r="AY615" s="114"/>
      <c r="AZ615" s="101" t="str">
        <f t="shared" si="132"/>
        <v/>
      </c>
      <c r="BA615" s="59" t="str">
        <f t="shared" si="133"/>
        <v/>
      </c>
      <c r="BB615" s="59" t="str">
        <f t="shared" si="134"/>
        <v/>
      </c>
      <c r="BC615" s="59" t="str">
        <f t="shared" si="138"/>
        <v/>
      </c>
      <c r="BD615" s="59" t="str">
        <f t="shared" si="139"/>
        <v/>
      </c>
      <c r="BE615" s="34" t="str">
        <f>IF(AZ615="","",IF(AND($H615="",$I615=""),"Y",IF(AND($H615&lt;=#REF!,$I615&gt;=#REF!),"Y",IF(AND($H615&lt;=#REF!,$I615=""),"Y",IF(AND($H615="",$I615&gt;=#REF!),"Y","N")))))</f>
        <v/>
      </c>
      <c r="BF615" s="80" t="str">
        <f t="shared" si="135"/>
        <v/>
      </c>
    </row>
    <row r="616" spans="10:58">
      <c r="J616" s="34" t="str">
        <f t="shared" ca="1" si="136"/>
        <v/>
      </c>
      <c r="L616" s="80" t="str">
        <f t="shared" si="137"/>
        <v/>
      </c>
      <c r="R616" s="65" t="str">
        <f t="shared" si="126"/>
        <v/>
      </c>
      <c r="S616" s="16" t="str">
        <f t="shared" si="127"/>
        <v/>
      </c>
      <c r="X616" s="65" t="str">
        <f t="shared" si="128"/>
        <v/>
      </c>
      <c r="Y616" s="16" t="str">
        <f t="shared" si="129"/>
        <v/>
      </c>
      <c r="AD616" s="65" t="str">
        <f t="shared" si="130"/>
        <v/>
      </c>
      <c r="AE616" s="80" t="str">
        <f t="shared" si="131"/>
        <v/>
      </c>
      <c r="AN616" s="14"/>
      <c r="AO616" s="14"/>
      <c r="AS616" s="14"/>
      <c r="AT616" s="14"/>
      <c r="AX616" s="14"/>
      <c r="AY616" s="114"/>
      <c r="AZ616" s="101" t="str">
        <f t="shared" si="132"/>
        <v/>
      </c>
      <c r="BA616" s="59" t="str">
        <f t="shared" si="133"/>
        <v/>
      </c>
      <c r="BB616" s="59" t="str">
        <f t="shared" si="134"/>
        <v/>
      </c>
      <c r="BC616" s="59" t="str">
        <f t="shared" si="138"/>
        <v/>
      </c>
      <c r="BD616" s="59" t="str">
        <f t="shared" si="139"/>
        <v/>
      </c>
      <c r="BE616" s="34" t="str">
        <f>IF(AZ616="","",IF(AND($H616="",$I616=""),"Y",IF(AND($H616&lt;=#REF!,$I616&gt;=#REF!),"Y",IF(AND($H616&lt;=#REF!,$I616=""),"Y",IF(AND($H616="",$I616&gt;=#REF!),"Y","N")))))</f>
        <v/>
      </c>
      <c r="BF616" s="80" t="str">
        <f t="shared" si="135"/>
        <v/>
      </c>
    </row>
    <row r="617" spans="10:58">
      <c r="J617" s="34" t="str">
        <f t="shared" ca="1" si="136"/>
        <v/>
      </c>
      <c r="L617" s="80" t="str">
        <f t="shared" si="137"/>
        <v/>
      </c>
      <c r="R617" s="65" t="str">
        <f t="shared" si="126"/>
        <v/>
      </c>
      <c r="S617" s="16" t="str">
        <f t="shared" si="127"/>
        <v/>
      </c>
      <c r="X617" s="65" t="str">
        <f t="shared" si="128"/>
        <v/>
      </c>
      <c r="Y617" s="16" t="str">
        <f t="shared" si="129"/>
        <v/>
      </c>
      <c r="AD617" s="65" t="str">
        <f t="shared" si="130"/>
        <v/>
      </c>
      <c r="AE617" s="80" t="str">
        <f t="shared" si="131"/>
        <v/>
      </c>
      <c r="AN617" s="14"/>
      <c r="AO617" s="14"/>
      <c r="AS617" s="14"/>
      <c r="AT617" s="14"/>
      <c r="AX617" s="14"/>
      <c r="AY617" s="114"/>
      <c r="AZ617" s="101" t="str">
        <f t="shared" si="132"/>
        <v/>
      </c>
      <c r="BA617" s="59" t="str">
        <f t="shared" si="133"/>
        <v/>
      </c>
      <c r="BB617" s="59" t="str">
        <f t="shared" si="134"/>
        <v/>
      </c>
      <c r="BC617" s="59" t="str">
        <f t="shared" si="138"/>
        <v/>
      </c>
      <c r="BD617" s="59" t="str">
        <f t="shared" si="139"/>
        <v/>
      </c>
      <c r="BE617" s="34" t="str">
        <f>IF(AZ617="","",IF(AND($H617="",$I617=""),"Y",IF(AND($H617&lt;=#REF!,$I617&gt;=#REF!),"Y",IF(AND($H617&lt;=#REF!,$I617=""),"Y",IF(AND($H617="",$I617&gt;=#REF!),"Y","N")))))</f>
        <v/>
      </c>
      <c r="BF617" s="80" t="str">
        <f t="shared" si="135"/>
        <v/>
      </c>
    </row>
    <row r="618" spans="10:58">
      <c r="J618" s="34" t="str">
        <f t="shared" ca="1" si="136"/>
        <v/>
      </c>
      <c r="L618" s="80" t="str">
        <f t="shared" si="137"/>
        <v/>
      </c>
      <c r="R618" s="65" t="str">
        <f t="shared" si="126"/>
        <v/>
      </c>
      <c r="S618" s="16" t="str">
        <f t="shared" si="127"/>
        <v/>
      </c>
      <c r="X618" s="65" t="str">
        <f t="shared" si="128"/>
        <v/>
      </c>
      <c r="Y618" s="16" t="str">
        <f t="shared" si="129"/>
        <v/>
      </c>
      <c r="AD618" s="65" t="str">
        <f t="shared" si="130"/>
        <v/>
      </c>
      <c r="AE618" s="80" t="str">
        <f t="shared" si="131"/>
        <v/>
      </c>
      <c r="AN618" s="14"/>
      <c r="AO618" s="14"/>
      <c r="AS618" s="14"/>
      <c r="AT618" s="14"/>
      <c r="AX618" s="14"/>
      <c r="AY618" s="114"/>
      <c r="AZ618" s="101" t="str">
        <f t="shared" si="132"/>
        <v/>
      </c>
      <c r="BA618" s="59" t="str">
        <f t="shared" si="133"/>
        <v/>
      </c>
      <c r="BB618" s="59" t="str">
        <f t="shared" si="134"/>
        <v/>
      </c>
      <c r="BC618" s="59" t="str">
        <f t="shared" si="138"/>
        <v/>
      </c>
      <c r="BD618" s="59" t="str">
        <f t="shared" si="139"/>
        <v/>
      </c>
      <c r="BE618" s="34" t="str">
        <f>IF(AZ618="","",IF(AND($H618="",$I618=""),"Y",IF(AND($H618&lt;=#REF!,$I618&gt;=#REF!),"Y",IF(AND($H618&lt;=#REF!,$I618=""),"Y",IF(AND($H618="",$I618&gt;=#REF!),"Y","N")))))</f>
        <v/>
      </c>
      <c r="BF618" s="80" t="str">
        <f t="shared" si="135"/>
        <v/>
      </c>
    </row>
    <row r="619" spans="10:58">
      <c r="J619" s="34" t="str">
        <f t="shared" ca="1" si="136"/>
        <v/>
      </c>
      <c r="L619" s="80" t="str">
        <f t="shared" si="137"/>
        <v/>
      </c>
      <c r="R619" s="65" t="str">
        <f t="shared" si="126"/>
        <v/>
      </c>
      <c r="S619" s="16" t="str">
        <f t="shared" si="127"/>
        <v/>
      </c>
      <c r="X619" s="65" t="str">
        <f t="shared" si="128"/>
        <v/>
      </c>
      <c r="Y619" s="16" t="str">
        <f t="shared" si="129"/>
        <v/>
      </c>
      <c r="AD619" s="65" t="str">
        <f t="shared" si="130"/>
        <v/>
      </c>
      <c r="AE619" s="80" t="str">
        <f t="shared" si="131"/>
        <v/>
      </c>
      <c r="AN619" s="14"/>
      <c r="AO619" s="14"/>
      <c r="AS619" s="14"/>
      <c r="AT619" s="14"/>
      <c r="AX619" s="14"/>
      <c r="AY619" s="114"/>
      <c r="AZ619" s="101" t="str">
        <f t="shared" si="132"/>
        <v/>
      </c>
      <c r="BA619" s="59" t="str">
        <f t="shared" si="133"/>
        <v/>
      </c>
      <c r="BB619" s="59" t="str">
        <f t="shared" si="134"/>
        <v/>
      </c>
      <c r="BC619" s="59" t="str">
        <f t="shared" si="138"/>
        <v/>
      </c>
      <c r="BD619" s="59" t="str">
        <f t="shared" si="139"/>
        <v/>
      </c>
      <c r="BE619" s="34" t="str">
        <f>IF(AZ619="","",IF(AND($H619="",$I619=""),"Y",IF(AND($H619&lt;=#REF!,$I619&gt;=#REF!),"Y",IF(AND($H619&lt;=#REF!,$I619=""),"Y",IF(AND($H619="",$I619&gt;=#REF!),"Y","N")))))</f>
        <v/>
      </c>
      <c r="BF619" s="80" t="str">
        <f t="shared" si="135"/>
        <v/>
      </c>
    </row>
    <row r="620" spans="10:58">
      <c r="J620" s="34" t="str">
        <f t="shared" ca="1" si="136"/>
        <v/>
      </c>
      <c r="L620" s="80" t="str">
        <f t="shared" si="137"/>
        <v/>
      </c>
      <c r="R620" s="65" t="str">
        <f t="shared" si="126"/>
        <v/>
      </c>
      <c r="S620" s="16" t="str">
        <f t="shared" si="127"/>
        <v/>
      </c>
      <c r="X620" s="65" t="str">
        <f t="shared" si="128"/>
        <v/>
      </c>
      <c r="Y620" s="16" t="str">
        <f t="shared" si="129"/>
        <v/>
      </c>
      <c r="AD620" s="65" t="str">
        <f t="shared" si="130"/>
        <v/>
      </c>
      <c r="AE620" s="80" t="str">
        <f t="shared" si="131"/>
        <v/>
      </c>
      <c r="AN620" s="14"/>
      <c r="AO620" s="14"/>
      <c r="AS620" s="14"/>
      <c r="AT620" s="14"/>
      <c r="AX620" s="14"/>
      <c r="AY620" s="114"/>
      <c r="AZ620" s="101" t="str">
        <f t="shared" si="132"/>
        <v/>
      </c>
      <c r="BA620" s="59" t="str">
        <f t="shared" si="133"/>
        <v/>
      </c>
      <c r="BB620" s="59" t="str">
        <f t="shared" si="134"/>
        <v/>
      </c>
      <c r="BC620" s="59" t="str">
        <f t="shared" si="138"/>
        <v/>
      </c>
      <c r="BD620" s="59" t="str">
        <f t="shared" si="139"/>
        <v/>
      </c>
      <c r="BE620" s="34" t="str">
        <f>IF(AZ620="","",IF(AND($H620="",$I620=""),"Y",IF(AND($H620&lt;=#REF!,$I620&gt;=#REF!),"Y",IF(AND($H620&lt;=#REF!,$I620=""),"Y",IF(AND($H620="",$I620&gt;=#REF!),"Y","N")))))</f>
        <v/>
      </c>
      <c r="BF620" s="80" t="str">
        <f t="shared" si="135"/>
        <v/>
      </c>
    </row>
    <row r="621" spans="10:58">
      <c r="J621" s="34" t="str">
        <f t="shared" ca="1" si="136"/>
        <v/>
      </c>
      <c r="L621" s="80" t="str">
        <f t="shared" si="137"/>
        <v/>
      </c>
      <c r="R621" s="65" t="str">
        <f t="shared" si="126"/>
        <v/>
      </c>
      <c r="S621" s="16" t="str">
        <f t="shared" si="127"/>
        <v/>
      </c>
      <c r="X621" s="65" t="str">
        <f t="shared" si="128"/>
        <v/>
      </c>
      <c r="Y621" s="16" t="str">
        <f t="shared" si="129"/>
        <v/>
      </c>
      <c r="AD621" s="65" t="str">
        <f t="shared" si="130"/>
        <v/>
      </c>
      <c r="AE621" s="80" t="str">
        <f t="shared" si="131"/>
        <v/>
      </c>
      <c r="AN621" s="14"/>
      <c r="AO621" s="14"/>
      <c r="AS621" s="14"/>
      <c r="AT621" s="14"/>
      <c r="AX621" s="14"/>
      <c r="AY621" s="114"/>
      <c r="AZ621" s="101" t="str">
        <f t="shared" si="132"/>
        <v/>
      </c>
      <c r="BA621" s="59" t="str">
        <f t="shared" si="133"/>
        <v/>
      </c>
      <c r="BB621" s="59" t="str">
        <f t="shared" si="134"/>
        <v/>
      </c>
      <c r="BC621" s="59" t="str">
        <f t="shared" si="138"/>
        <v/>
      </c>
      <c r="BD621" s="59" t="str">
        <f t="shared" si="139"/>
        <v/>
      </c>
      <c r="BE621" s="34" t="str">
        <f>IF(AZ621="","",IF(AND($H621="",$I621=""),"Y",IF(AND($H621&lt;=#REF!,$I621&gt;=#REF!),"Y",IF(AND($H621&lt;=#REF!,$I621=""),"Y",IF(AND($H621="",$I621&gt;=#REF!),"Y","N")))))</f>
        <v/>
      </c>
      <c r="BF621" s="80" t="str">
        <f t="shared" si="135"/>
        <v/>
      </c>
    </row>
    <row r="622" spans="10:58">
      <c r="J622" s="34" t="str">
        <f t="shared" ca="1" si="136"/>
        <v/>
      </c>
      <c r="L622" s="80" t="str">
        <f t="shared" si="137"/>
        <v/>
      </c>
      <c r="R622" s="65" t="str">
        <f t="shared" si="126"/>
        <v/>
      </c>
      <c r="S622" s="16" t="str">
        <f t="shared" si="127"/>
        <v/>
      </c>
      <c r="X622" s="65" t="str">
        <f t="shared" si="128"/>
        <v/>
      </c>
      <c r="Y622" s="16" t="str">
        <f t="shared" si="129"/>
        <v/>
      </c>
      <c r="AD622" s="65" t="str">
        <f t="shared" si="130"/>
        <v/>
      </c>
      <c r="AE622" s="80" t="str">
        <f t="shared" si="131"/>
        <v/>
      </c>
      <c r="AN622" s="14"/>
      <c r="AO622" s="14"/>
      <c r="AS622" s="14"/>
      <c r="AT622" s="14"/>
      <c r="AX622" s="14"/>
      <c r="AY622" s="114"/>
      <c r="AZ622" s="101" t="str">
        <f t="shared" si="132"/>
        <v/>
      </c>
      <c r="BA622" s="59" t="str">
        <f t="shared" si="133"/>
        <v/>
      </c>
      <c r="BB622" s="59" t="str">
        <f t="shared" si="134"/>
        <v/>
      </c>
      <c r="BC622" s="59" t="str">
        <f t="shared" si="138"/>
        <v/>
      </c>
      <c r="BD622" s="59" t="str">
        <f t="shared" si="139"/>
        <v/>
      </c>
      <c r="BE622" s="34" t="str">
        <f>IF(AZ622="","",IF(AND($H622="",$I622=""),"Y",IF(AND($H622&lt;=#REF!,$I622&gt;=#REF!),"Y",IF(AND($H622&lt;=#REF!,$I622=""),"Y",IF(AND($H622="",$I622&gt;=#REF!),"Y","N")))))</f>
        <v/>
      </c>
      <c r="BF622" s="80" t="str">
        <f t="shared" si="135"/>
        <v/>
      </c>
    </row>
    <row r="623" spans="10:58">
      <c r="J623" s="34" t="str">
        <f t="shared" ca="1" si="136"/>
        <v/>
      </c>
      <c r="L623" s="80" t="str">
        <f t="shared" si="137"/>
        <v/>
      </c>
      <c r="R623" s="65" t="str">
        <f t="shared" si="126"/>
        <v/>
      </c>
      <c r="S623" s="16" t="str">
        <f t="shared" si="127"/>
        <v/>
      </c>
      <c r="X623" s="65" t="str">
        <f t="shared" si="128"/>
        <v/>
      </c>
      <c r="Y623" s="16" t="str">
        <f t="shared" si="129"/>
        <v/>
      </c>
      <c r="AD623" s="65" t="str">
        <f t="shared" si="130"/>
        <v/>
      </c>
      <c r="AE623" s="80" t="str">
        <f t="shared" si="131"/>
        <v/>
      </c>
      <c r="AN623" s="14"/>
      <c r="AO623" s="14"/>
      <c r="AS623" s="14"/>
      <c r="AT623" s="14"/>
      <c r="AX623" s="14"/>
      <c r="AY623" s="114"/>
      <c r="AZ623" s="101" t="str">
        <f t="shared" si="132"/>
        <v/>
      </c>
      <c r="BA623" s="59" t="str">
        <f t="shared" si="133"/>
        <v/>
      </c>
      <c r="BB623" s="59" t="str">
        <f t="shared" si="134"/>
        <v/>
      </c>
      <c r="BC623" s="59" t="str">
        <f t="shared" si="138"/>
        <v/>
      </c>
      <c r="BD623" s="59" t="str">
        <f t="shared" si="139"/>
        <v/>
      </c>
      <c r="BE623" s="34" t="str">
        <f>IF(AZ623="","",IF(AND($H623="",$I623=""),"Y",IF(AND($H623&lt;=#REF!,$I623&gt;=#REF!),"Y",IF(AND($H623&lt;=#REF!,$I623=""),"Y",IF(AND($H623="",$I623&gt;=#REF!),"Y","N")))))</f>
        <v/>
      </c>
      <c r="BF623" s="80" t="str">
        <f t="shared" si="135"/>
        <v/>
      </c>
    </row>
    <row r="624" spans="10:58">
      <c r="J624" s="34" t="str">
        <f t="shared" ca="1" si="136"/>
        <v/>
      </c>
      <c r="L624" s="80" t="str">
        <f t="shared" si="137"/>
        <v/>
      </c>
      <c r="R624" s="65" t="str">
        <f t="shared" si="126"/>
        <v/>
      </c>
      <c r="S624" s="16" t="str">
        <f t="shared" si="127"/>
        <v/>
      </c>
      <c r="X624" s="65" t="str">
        <f t="shared" si="128"/>
        <v/>
      </c>
      <c r="Y624" s="16" t="str">
        <f t="shared" si="129"/>
        <v/>
      </c>
      <c r="AD624" s="65" t="str">
        <f t="shared" si="130"/>
        <v/>
      </c>
      <c r="AE624" s="80" t="str">
        <f t="shared" si="131"/>
        <v/>
      </c>
      <c r="AN624" s="14"/>
      <c r="AO624" s="14"/>
      <c r="AS624" s="14"/>
      <c r="AT624" s="14"/>
      <c r="AX624" s="14"/>
      <c r="AY624" s="114"/>
      <c r="AZ624" s="101" t="str">
        <f t="shared" si="132"/>
        <v/>
      </c>
      <c r="BA624" s="59" t="str">
        <f t="shared" si="133"/>
        <v/>
      </c>
      <c r="BB624" s="59" t="str">
        <f t="shared" si="134"/>
        <v/>
      </c>
      <c r="BC624" s="59" t="str">
        <f t="shared" si="138"/>
        <v/>
      </c>
      <c r="BD624" s="59" t="str">
        <f t="shared" si="139"/>
        <v/>
      </c>
      <c r="BE624" s="34" t="str">
        <f>IF(AZ624="","",IF(AND($H624="",$I624=""),"Y",IF(AND($H624&lt;=#REF!,$I624&gt;=#REF!),"Y",IF(AND($H624&lt;=#REF!,$I624=""),"Y",IF(AND($H624="",$I624&gt;=#REF!),"Y","N")))))</f>
        <v/>
      </c>
      <c r="BF624" s="80" t="str">
        <f t="shared" si="135"/>
        <v/>
      </c>
    </row>
    <row r="625" spans="10:58">
      <c r="J625" s="34" t="str">
        <f t="shared" ca="1" si="136"/>
        <v/>
      </c>
      <c r="L625" s="80" t="str">
        <f t="shared" si="137"/>
        <v/>
      </c>
      <c r="R625" s="65" t="str">
        <f t="shared" si="126"/>
        <v/>
      </c>
      <c r="S625" s="16" t="str">
        <f t="shared" si="127"/>
        <v/>
      </c>
      <c r="X625" s="65" t="str">
        <f t="shared" si="128"/>
        <v/>
      </c>
      <c r="Y625" s="16" t="str">
        <f t="shared" si="129"/>
        <v/>
      </c>
      <c r="AD625" s="65" t="str">
        <f t="shared" si="130"/>
        <v/>
      </c>
      <c r="AE625" s="80" t="str">
        <f t="shared" si="131"/>
        <v/>
      </c>
      <c r="AN625" s="14"/>
      <c r="AO625" s="14"/>
      <c r="AS625" s="14"/>
      <c r="AT625" s="14"/>
      <c r="AX625" s="14"/>
      <c r="AY625" s="114"/>
      <c r="AZ625" s="101" t="str">
        <f t="shared" si="132"/>
        <v/>
      </c>
      <c r="BA625" s="59" t="str">
        <f t="shared" si="133"/>
        <v/>
      </c>
      <c r="BB625" s="59" t="str">
        <f t="shared" si="134"/>
        <v/>
      </c>
      <c r="BC625" s="59" t="str">
        <f t="shared" si="138"/>
        <v/>
      </c>
      <c r="BD625" s="59" t="str">
        <f t="shared" si="139"/>
        <v/>
      </c>
      <c r="BE625" s="34" t="str">
        <f>IF(AZ625="","",IF(AND($H625="",$I625=""),"Y",IF(AND($H625&lt;=#REF!,$I625&gt;=#REF!),"Y",IF(AND($H625&lt;=#REF!,$I625=""),"Y",IF(AND($H625="",$I625&gt;=#REF!),"Y","N")))))</f>
        <v/>
      </c>
      <c r="BF625" s="80" t="str">
        <f t="shared" si="135"/>
        <v/>
      </c>
    </row>
    <row r="626" spans="10:58">
      <c r="J626" s="34" t="str">
        <f t="shared" ca="1" si="136"/>
        <v/>
      </c>
      <c r="L626" s="80" t="str">
        <f t="shared" si="137"/>
        <v/>
      </c>
      <c r="R626" s="65" t="str">
        <f t="shared" si="126"/>
        <v/>
      </c>
      <c r="S626" s="16" t="str">
        <f t="shared" si="127"/>
        <v/>
      </c>
      <c r="X626" s="65" t="str">
        <f t="shared" si="128"/>
        <v/>
      </c>
      <c r="Y626" s="16" t="str">
        <f t="shared" si="129"/>
        <v/>
      </c>
      <c r="AD626" s="65" t="str">
        <f t="shared" si="130"/>
        <v/>
      </c>
      <c r="AE626" s="80" t="str">
        <f t="shared" si="131"/>
        <v/>
      </c>
      <c r="AN626" s="14"/>
      <c r="AO626" s="14"/>
      <c r="AS626" s="14"/>
      <c r="AT626" s="14"/>
      <c r="AX626" s="14"/>
      <c r="AY626" s="114"/>
      <c r="AZ626" s="101" t="str">
        <f t="shared" si="132"/>
        <v/>
      </c>
      <c r="BA626" s="59" t="str">
        <f t="shared" si="133"/>
        <v/>
      </c>
      <c r="BB626" s="59" t="str">
        <f t="shared" si="134"/>
        <v/>
      </c>
      <c r="BC626" s="59" t="str">
        <f t="shared" si="138"/>
        <v/>
      </c>
      <c r="BD626" s="59" t="str">
        <f t="shared" si="139"/>
        <v/>
      </c>
      <c r="BE626" s="34" t="str">
        <f>IF(AZ626="","",IF(AND($H626="",$I626=""),"Y",IF(AND($H626&lt;=#REF!,$I626&gt;=#REF!),"Y",IF(AND($H626&lt;=#REF!,$I626=""),"Y",IF(AND($H626="",$I626&gt;=#REF!),"Y","N")))))</f>
        <v/>
      </c>
      <c r="BF626" s="80" t="str">
        <f t="shared" si="135"/>
        <v/>
      </c>
    </row>
    <row r="627" spans="10:58">
      <c r="J627" s="34" t="str">
        <f t="shared" ca="1" si="136"/>
        <v/>
      </c>
      <c r="L627" s="80" t="str">
        <f t="shared" si="137"/>
        <v/>
      </c>
      <c r="R627" s="65" t="str">
        <f t="shared" si="126"/>
        <v/>
      </c>
      <c r="S627" s="16" t="str">
        <f t="shared" si="127"/>
        <v/>
      </c>
      <c r="X627" s="65" t="str">
        <f t="shared" si="128"/>
        <v/>
      </c>
      <c r="Y627" s="16" t="str">
        <f t="shared" si="129"/>
        <v/>
      </c>
      <c r="AD627" s="65" t="str">
        <f t="shared" si="130"/>
        <v/>
      </c>
      <c r="AE627" s="80" t="str">
        <f t="shared" si="131"/>
        <v/>
      </c>
      <c r="AN627" s="14"/>
      <c r="AO627" s="14"/>
      <c r="AS627" s="14"/>
      <c r="AT627" s="14"/>
      <c r="AX627" s="14"/>
      <c r="AY627" s="114"/>
      <c r="AZ627" s="101" t="str">
        <f t="shared" si="132"/>
        <v/>
      </c>
      <c r="BA627" s="59" t="str">
        <f t="shared" si="133"/>
        <v/>
      </c>
      <c r="BB627" s="59" t="str">
        <f t="shared" si="134"/>
        <v/>
      </c>
      <c r="BC627" s="59" t="str">
        <f t="shared" si="138"/>
        <v/>
      </c>
      <c r="BD627" s="59" t="str">
        <f t="shared" si="139"/>
        <v/>
      </c>
      <c r="BE627" s="34" t="str">
        <f>IF(AZ627="","",IF(AND($H627="",$I627=""),"Y",IF(AND($H627&lt;=#REF!,$I627&gt;=#REF!),"Y",IF(AND($H627&lt;=#REF!,$I627=""),"Y",IF(AND($H627="",$I627&gt;=#REF!),"Y","N")))))</f>
        <v/>
      </c>
      <c r="BF627" s="80" t="str">
        <f t="shared" si="135"/>
        <v/>
      </c>
    </row>
    <row r="628" spans="10:58">
      <c r="J628" s="34" t="str">
        <f t="shared" ca="1" si="136"/>
        <v/>
      </c>
      <c r="L628" s="80" t="str">
        <f t="shared" si="137"/>
        <v/>
      </c>
      <c r="R628" s="65" t="str">
        <f t="shared" si="126"/>
        <v/>
      </c>
      <c r="S628" s="16" t="str">
        <f t="shared" si="127"/>
        <v/>
      </c>
      <c r="X628" s="65" t="str">
        <f t="shared" si="128"/>
        <v/>
      </c>
      <c r="Y628" s="16" t="str">
        <f t="shared" si="129"/>
        <v/>
      </c>
      <c r="AD628" s="65" t="str">
        <f t="shared" si="130"/>
        <v/>
      </c>
      <c r="AE628" s="80" t="str">
        <f t="shared" si="131"/>
        <v/>
      </c>
      <c r="AN628" s="14"/>
      <c r="AO628" s="14"/>
      <c r="AS628" s="14"/>
      <c r="AT628" s="14"/>
      <c r="AX628" s="14"/>
      <c r="AY628" s="114"/>
      <c r="AZ628" s="101" t="str">
        <f t="shared" si="132"/>
        <v/>
      </c>
      <c r="BA628" s="59" t="str">
        <f t="shared" si="133"/>
        <v/>
      </c>
      <c r="BB628" s="59" t="str">
        <f t="shared" si="134"/>
        <v/>
      </c>
      <c r="BC628" s="59" t="str">
        <f t="shared" si="138"/>
        <v/>
      </c>
      <c r="BD628" s="59" t="str">
        <f t="shared" si="139"/>
        <v/>
      </c>
      <c r="BE628" s="34" t="str">
        <f>IF(AZ628="","",IF(AND($H628="",$I628=""),"Y",IF(AND($H628&lt;=#REF!,$I628&gt;=#REF!),"Y",IF(AND($H628&lt;=#REF!,$I628=""),"Y",IF(AND($H628="",$I628&gt;=#REF!),"Y","N")))))</f>
        <v/>
      </c>
      <c r="BF628" s="80" t="str">
        <f t="shared" si="135"/>
        <v/>
      </c>
    </row>
    <row r="629" spans="10:58">
      <c r="J629" s="34" t="str">
        <f t="shared" ca="1" si="136"/>
        <v/>
      </c>
      <c r="L629" s="80" t="str">
        <f t="shared" si="137"/>
        <v/>
      </c>
      <c r="R629" s="65" t="str">
        <f t="shared" si="126"/>
        <v/>
      </c>
      <c r="S629" s="16" t="str">
        <f t="shared" si="127"/>
        <v/>
      </c>
      <c r="X629" s="65" t="str">
        <f t="shared" si="128"/>
        <v/>
      </c>
      <c r="Y629" s="16" t="str">
        <f t="shared" si="129"/>
        <v/>
      </c>
      <c r="AD629" s="65" t="str">
        <f t="shared" si="130"/>
        <v/>
      </c>
      <c r="AE629" s="80" t="str">
        <f t="shared" si="131"/>
        <v/>
      </c>
      <c r="AN629" s="14"/>
      <c r="AO629" s="14"/>
      <c r="AS629" s="14"/>
      <c r="AT629" s="14"/>
      <c r="AX629" s="14"/>
      <c r="AY629" s="114"/>
      <c r="AZ629" s="101" t="str">
        <f t="shared" si="132"/>
        <v/>
      </c>
      <c r="BA629" s="59" t="str">
        <f t="shared" si="133"/>
        <v/>
      </c>
      <c r="BB629" s="59" t="str">
        <f t="shared" si="134"/>
        <v/>
      </c>
      <c r="BC629" s="59" t="str">
        <f t="shared" si="138"/>
        <v/>
      </c>
      <c r="BD629" s="59" t="str">
        <f t="shared" si="139"/>
        <v/>
      </c>
      <c r="BE629" s="34" t="str">
        <f>IF(AZ629="","",IF(AND($H629="",$I629=""),"Y",IF(AND($H629&lt;=#REF!,$I629&gt;=#REF!),"Y",IF(AND($H629&lt;=#REF!,$I629=""),"Y",IF(AND($H629="",$I629&gt;=#REF!),"Y","N")))))</f>
        <v/>
      </c>
      <c r="BF629" s="80" t="str">
        <f t="shared" si="135"/>
        <v/>
      </c>
    </row>
    <row r="630" spans="10:58">
      <c r="J630" s="34" t="str">
        <f t="shared" ca="1" si="136"/>
        <v/>
      </c>
      <c r="L630" s="80" t="str">
        <f t="shared" si="137"/>
        <v/>
      </c>
      <c r="R630" s="65" t="str">
        <f t="shared" si="126"/>
        <v/>
      </c>
      <c r="S630" s="16" t="str">
        <f t="shared" si="127"/>
        <v/>
      </c>
      <c r="X630" s="65" t="str">
        <f t="shared" si="128"/>
        <v/>
      </c>
      <c r="Y630" s="16" t="str">
        <f t="shared" si="129"/>
        <v/>
      </c>
      <c r="AD630" s="65" t="str">
        <f t="shared" si="130"/>
        <v/>
      </c>
      <c r="AE630" s="80" t="str">
        <f t="shared" si="131"/>
        <v/>
      </c>
      <c r="AN630" s="14"/>
      <c r="AO630" s="14"/>
      <c r="AS630" s="14"/>
      <c r="AT630" s="14"/>
      <c r="AX630" s="14"/>
      <c r="AY630" s="114"/>
      <c r="AZ630" s="101" t="str">
        <f t="shared" si="132"/>
        <v/>
      </c>
      <c r="BA630" s="59" t="str">
        <f t="shared" si="133"/>
        <v/>
      </c>
      <c r="BB630" s="59" t="str">
        <f t="shared" si="134"/>
        <v/>
      </c>
      <c r="BC630" s="59" t="str">
        <f t="shared" si="138"/>
        <v/>
      </c>
      <c r="BD630" s="59" t="str">
        <f t="shared" si="139"/>
        <v/>
      </c>
      <c r="BE630" s="34" t="str">
        <f>IF(AZ630="","",IF(AND($H630="",$I630=""),"Y",IF(AND($H630&lt;=#REF!,$I630&gt;=#REF!),"Y",IF(AND($H630&lt;=#REF!,$I630=""),"Y",IF(AND($H630="",$I630&gt;=#REF!),"Y","N")))))</f>
        <v/>
      </c>
      <c r="BF630" s="80" t="str">
        <f t="shared" si="135"/>
        <v/>
      </c>
    </row>
    <row r="631" spans="10:58">
      <c r="J631" s="34" t="str">
        <f t="shared" ca="1" si="136"/>
        <v/>
      </c>
      <c r="L631" s="80" t="str">
        <f t="shared" si="137"/>
        <v/>
      </c>
      <c r="R631" s="65" t="str">
        <f t="shared" si="126"/>
        <v/>
      </c>
      <c r="S631" s="16" t="str">
        <f t="shared" si="127"/>
        <v/>
      </c>
      <c r="X631" s="65" t="str">
        <f t="shared" si="128"/>
        <v/>
      </c>
      <c r="Y631" s="16" t="str">
        <f t="shared" si="129"/>
        <v/>
      </c>
      <c r="AD631" s="65" t="str">
        <f t="shared" si="130"/>
        <v/>
      </c>
      <c r="AE631" s="80" t="str">
        <f t="shared" si="131"/>
        <v/>
      </c>
      <c r="AN631" s="14"/>
      <c r="AO631" s="14"/>
      <c r="AS631" s="14"/>
      <c r="AT631" s="14"/>
      <c r="AX631" s="14"/>
      <c r="AY631" s="114"/>
      <c r="AZ631" s="101" t="str">
        <f t="shared" si="132"/>
        <v/>
      </c>
      <c r="BA631" s="59" t="str">
        <f t="shared" si="133"/>
        <v/>
      </c>
      <c r="BB631" s="59" t="str">
        <f t="shared" si="134"/>
        <v/>
      </c>
      <c r="BC631" s="59" t="str">
        <f t="shared" si="138"/>
        <v/>
      </c>
      <c r="BD631" s="59" t="str">
        <f t="shared" si="139"/>
        <v/>
      </c>
      <c r="BE631" s="34" t="str">
        <f>IF(AZ631="","",IF(AND($H631="",$I631=""),"Y",IF(AND($H631&lt;=#REF!,$I631&gt;=#REF!),"Y",IF(AND($H631&lt;=#REF!,$I631=""),"Y",IF(AND($H631="",$I631&gt;=#REF!),"Y","N")))))</f>
        <v/>
      </c>
      <c r="BF631" s="80" t="str">
        <f t="shared" si="135"/>
        <v/>
      </c>
    </row>
    <row r="632" spans="10:58">
      <c r="J632" s="34" t="str">
        <f t="shared" ca="1" si="136"/>
        <v/>
      </c>
      <c r="L632" s="80" t="str">
        <f t="shared" si="137"/>
        <v/>
      </c>
      <c r="R632" s="65" t="str">
        <f t="shared" si="126"/>
        <v/>
      </c>
      <c r="S632" s="16" t="str">
        <f t="shared" si="127"/>
        <v/>
      </c>
      <c r="X632" s="65" t="str">
        <f t="shared" si="128"/>
        <v/>
      </c>
      <c r="Y632" s="16" t="str">
        <f t="shared" si="129"/>
        <v/>
      </c>
      <c r="AD632" s="65" t="str">
        <f t="shared" si="130"/>
        <v/>
      </c>
      <c r="AE632" s="80" t="str">
        <f t="shared" si="131"/>
        <v/>
      </c>
      <c r="AN632" s="14"/>
      <c r="AO632" s="14"/>
      <c r="AS632" s="14"/>
      <c r="AT632" s="14"/>
      <c r="AX632" s="14"/>
      <c r="AY632" s="114"/>
      <c r="AZ632" s="101" t="str">
        <f t="shared" si="132"/>
        <v/>
      </c>
      <c r="BA632" s="59" t="str">
        <f t="shared" si="133"/>
        <v/>
      </c>
      <c r="BB632" s="59" t="str">
        <f t="shared" si="134"/>
        <v/>
      </c>
      <c r="BC632" s="59" t="str">
        <f t="shared" si="138"/>
        <v/>
      </c>
      <c r="BD632" s="59" t="str">
        <f t="shared" si="139"/>
        <v/>
      </c>
      <c r="BE632" s="34" t="str">
        <f>IF(AZ632="","",IF(AND($H632="",$I632=""),"Y",IF(AND($H632&lt;=#REF!,$I632&gt;=#REF!),"Y",IF(AND($H632&lt;=#REF!,$I632=""),"Y",IF(AND($H632="",$I632&gt;=#REF!),"Y","N")))))</f>
        <v/>
      </c>
      <c r="BF632" s="80" t="str">
        <f t="shared" si="135"/>
        <v/>
      </c>
    </row>
    <row r="633" spans="10:58">
      <c r="J633" s="34" t="str">
        <f t="shared" ca="1" si="136"/>
        <v/>
      </c>
      <c r="L633" s="80" t="str">
        <f t="shared" si="137"/>
        <v/>
      </c>
      <c r="R633" s="65" t="str">
        <f t="shared" si="126"/>
        <v/>
      </c>
      <c r="S633" s="16" t="str">
        <f t="shared" si="127"/>
        <v/>
      </c>
      <c r="X633" s="65" t="str">
        <f t="shared" si="128"/>
        <v/>
      </c>
      <c r="Y633" s="16" t="str">
        <f t="shared" si="129"/>
        <v/>
      </c>
      <c r="AD633" s="65" t="str">
        <f t="shared" si="130"/>
        <v/>
      </c>
      <c r="AE633" s="80" t="str">
        <f t="shared" si="131"/>
        <v/>
      </c>
      <c r="AN633" s="14"/>
      <c r="AO633" s="14"/>
      <c r="AS633" s="14"/>
      <c r="AT633" s="14"/>
      <c r="AX633" s="14"/>
      <c r="AY633" s="114"/>
      <c r="AZ633" s="101" t="str">
        <f t="shared" si="132"/>
        <v/>
      </c>
      <c r="BA633" s="59" t="str">
        <f t="shared" si="133"/>
        <v/>
      </c>
      <c r="BB633" s="59" t="str">
        <f t="shared" si="134"/>
        <v/>
      </c>
      <c r="BC633" s="59" t="str">
        <f t="shared" si="138"/>
        <v/>
      </c>
      <c r="BD633" s="59" t="str">
        <f t="shared" si="139"/>
        <v/>
      </c>
      <c r="BE633" s="34" t="str">
        <f>IF(AZ633="","",IF(AND($H633="",$I633=""),"Y",IF(AND($H633&lt;=#REF!,$I633&gt;=#REF!),"Y",IF(AND($H633&lt;=#REF!,$I633=""),"Y",IF(AND($H633="",$I633&gt;=#REF!),"Y","N")))))</f>
        <v/>
      </c>
      <c r="BF633" s="80" t="str">
        <f t="shared" si="135"/>
        <v/>
      </c>
    </row>
    <row r="634" spans="10:58">
      <c r="J634" s="34" t="str">
        <f t="shared" ca="1" si="136"/>
        <v/>
      </c>
      <c r="L634" s="80" t="str">
        <f t="shared" si="137"/>
        <v/>
      </c>
      <c r="R634" s="65" t="str">
        <f t="shared" si="126"/>
        <v/>
      </c>
      <c r="S634" s="16" t="str">
        <f t="shared" si="127"/>
        <v/>
      </c>
      <c r="X634" s="65" t="str">
        <f t="shared" si="128"/>
        <v/>
      </c>
      <c r="Y634" s="16" t="str">
        <f t="shared" si="129"/>
        <v/>
      </c>
      <c r="AD634" s="65" t="str">
        <f t="shared" si="130"/>
        <v/>
      </c>
      <c r="AE634" s="80" t="str">
        <f t="shared" si="131"/>
        <v/>
      </c>
      <c r="AN634" s="14"/>
      <c r="AO634" s="14"/>
      <c r="AS634" s="14"/>
      <c r="AT634" s="14"/>
      <c r="AX634" s="14"/>
      <c r="AY634" s="114"/>
      <c r="AZ634" s="101" t="str">
        <f t="shared" si="132"/>
        <v/>
      </c>
      <c r="BA634" s="59" t="str">
        <f t="shared" si="133"/>
        <v/>
      </c>
      <c r="BB634" s="59" t="str">
        <f t="shared" si="134"/>
        <v/>
      </c>
      <c r="BC634" s="59" t="str">
        <f t="shared" si="138"/>
        <v/>
      </c>
      <c r="BD634" s="59" t="str">
        <f t="shared" si="139"/>
        <v/>
      </c>
      <c r="BE634" s="34" t="str">
        <f>IF(AZ634="","",IF(AND($H634="",$I634=""),"Y",IF(AND($H634&lt;=#REF!,$I634&gt;=#REF!),"Y",IF(AND($H634&lt;=#REF!,$I634=""),"Y",IF(AND($H634="",$I634&gt;=#REF!),"Y","N")))))</f>
        <v/>
      </c>
      <c r="BF634" s="80" t="str">
        <f t="shared" si="135"/>
        <v/>
      </c>
    </row>
    <row r="635" spans="10:58">
      <c r="J635" s="34" t="str">
        <f t="shared" ca="1" si="136"/>
        <v/>
      </c>
      <c r="L635" s="80" t="str">
        <f t="shared" si="137"/>
        <v/>
      </c>
      <c r="R635" s="65" t="str">
        <f t="shared" si="126"/>
        <v/>
      </c>
      <c r="S635" s="16" t="str">
        <f t="shared" si="127"/>
        <v/>
      </c>
      <c r="X635" s="65" t="str">
        <f t="shared" si="128"/>
        <v/>
      </c>
      <c r="Y635" s="16" t="str">
        <f t="shared" si="129"/>
        <v/>
      </c>
      <c r="AD635" s="65" t="str">
        <f t="shared" si="130"/>
        <v/>
      </c>
      <c r="AE635" s="80" t="str">
        <f t="shared" si="131"/>
        <v/>
      </c>
      <c r="AN635" s="14"/>
      <c r="AO635" s="14"/>
      <c r="AS635" s="14"/>
      <c r="AT635" s="14"/>
      <c r="AX635" s="14"/>
      <c r="AY635" s="114"/>
      <c r="AZ635" s="101" t="str">
        <f t="shared" si="132"/>
        <v/>
      </c>
      <c r="BA635" s="59" t="str">
        <f t="shared" si="133"/>
        <v/>
      </c>
      <c r="BB635" s="59" t="str">
        <f t="shared" si="134"/>
        <v/>
      </c>
      <c r="BC635" s="59" t="str">
        <f t="shared" si="138"/>
        <v/>
      </c>
      <c r="BD635" s="59" t="str">
        <f t="shared" si="139"/>
        <v/>
      </c>
      <c r="BE635" s="34" t="str">
        <f>IF(AZ635="","",IF(AND($H635="",$I635=""),"Y",IF(AND($H635&lt;=#REF!,$I635&gt;=#REF!),"Y",IF(AND($H635&lt;=#REF!,$I635=""),"Y",IF(AND($H635="",$I635&gt;=#REF!),"Y","N")))))</f>
        <v/>
      </c>
      <c r="BF635" s="80" t="str">
        <f t="shared" si="135"/>
        <v/>
      </c>
    </row>
    <row r="636" spans="10:58">
      <c r="J636" s="34" t="str">
        <f t="shared" ca="1" si="136"/>
        <v/>
      </c>
      <c r="L636" s="80" t="str">
        <f t="shared" si="137"/>
        <v/>
      </c>
      <c r="R636" s="65" t="str">
        <f t="shared" si="126"/>
        <v/>
      </c>
      <c r="S636" s="16" t="str">
        <f t="shared" si="127"/>
        <v/>
      </c>
      <c r="X636" s="65" t="str">
        <f t="shared" si="128"/>
        <v/>
      </c>
      <c r="Y636" s="16" t="str">
        <f t="shared" si="129"/>
        <v/>
      </c>
      <c r="AD636" s="65" t="str">
        <f t="shared" si="130"/>
        <v/>
      </c>
      <c r="AE636" s="80" t="str">
        <f t="shared" si="131"/>
        <v/>
      </c>
      <c r="AN636" s="14"/>
      <c r="AO636" s="14"/>
      <c r="AS636" s="14"/>
      <c r="AT636" s="14"/>
      <c r="AX636" s="14"/>
      <c r="AY636" s="114"/>
      <c r="AZ636" s="101" t="str">
        <f t="shared" si="132"/>
        <v/>
      </c>
      <c r="BA636" s="59" t="str">
        <f t="shared" si="133"/>
        <v/>
      </c>
      <c r="BB636" s="59" t="str">
        <f t="shared" si="134"/>
        <v/>
      </c>
      <c r="BC636" s="59" t="str">
        <f t="shared" si="138"/>
        <v/>
      </c>
      <c r="BD636" s="59" t="str">
        <f t="shared" si="139"/>
        <v/>
      </c>
      <c r="BE636" s="34" t="str">
        <f>IF(AZ636="","",IF(AND($H636="",$I636=""),"Y",IF(AND($H636&lt;=#REF!,$I636&gt;=#REF!),"Y",IF(AND($H636&lt;=#REF!,$I636=""),"Y",IF(AND($H636="",$I636&gt;=#REF!),"Y","N")))))</f>
        <v/>
      </c>
      <c r="BF636" s="80" t="str">
        <f t="shared" si="135"/>
        <v/>
      </c>
    </row>
    <row r="637" spans="10:58">
      <c r="J637" s="34" t="str">
        <f t="shared" ca="1" si="136"/>
        <v/>
      </c>
      <c r="L637" s="80" t="str">
        <f t="shared" si="137"/>
        <v/>
      </c>
      <c r="R637" s="65" t="str">
        <f t="shared" si="126"/>
        <v/>
      </c>
      <c r="S637" s="16" t="str">
        <f t="shared" si="127"/>
        <v/>
      </c>
      <c r="X637" s="65" t="str">
        <f t="shared" si="128"/>
        <v/>
      </c>
      <c r="Y637" s="16" t="str">
        <f t="shared" si="129"/>
        <v/>
      </c>
      <c r="AD637" s="65" t="str">
        <f t="shared" si="130"/>
        <v/>
      </c>
      <c r="AE637" s="80" t="str">
        <f t="shared" si="131"/>
        <v/>
      </c>
      <c r="AN637" s="14"/>
      <c r="AO637" s="14"/>
      <c r="AS637" s="14"/>
      <c r="AT637" s="14"/>
      <c r="AX637" s="14"/>
      <c r="AY637" s="114"/>
      <c r="AZ637" s="101" t="str">
        <f t="shared" si="132"/>
        <v/>
      </c>
      <c r="BA637" s="59" t="str">
        <f t="shared" si="133"/>
        <v/>
      </c>
      <c r="BB637" s="59" t="str">
        <f t="shared" si="134"/>
        <v/>
      </c>
      <c r="BC637" s="59" t="str">
        <f t="shared" si="138"/>
        <v/>
      </c>
      <c r="BD637" s="59" t="str">
        <f t="shared" si="139"/>
        <v/>
      </c>
      <c r="BE637" s="34" t="str">
        <f>IF(AZ637="","",IF(AND($H637="",$I637=""),"Y",IF(AND($H637&lt;=#REF!,$I637&gt;=#REF!),"Y",IF(AND($H637&lt;=#REF!,$I637=""),"Y",IF(AND($H637="",$I637&gt;=#REF!),"Y","N")))))</f>
        <v/>
      </c>
      <c r="BF637" s="80" t="str">
        <f t="shared" si="135"/>
        <v/>
      </c>
    </row>
    <row r="638" spans="10:58">
      <c r="J638" s="34" t="str">
        <f t="shared" ca="1" si="136"/>
        <v/>
      </c>
      <c r="L638" s="80" t="str">
        <f t="shared" si="137"/>
        <v/>
      </c>
      <c r="R638" s="65" t="str">
        <f t="shared" si="126"/>
        <v/>
      </c>
      <c r="S638" s="16" t="str">
        <f t="shared" si="127"/>
        <v/>
      </c>
      <c r="X638" s="65" t="str">
        <f t="shared" si="128"/>
        <v/>
      </c>
      <c r="Y638" s="16" t="str">
        <f t="shared" si="129"/>
        <v/>
      </c>
      <c r="AD638" s="65" t="str">
        <f t="shared" si="130"/>
        <v/>
      </c>
      <c r="AE638" s="80" t="str">
        <f t="shared" si="131"/>
        <v/>
      </c>
      <c r="AN638" s="14"/>
      <c r="AO638" s="14"/>
      <c r="AS638" s="14"/>
      <c r="AT638" s="14"/>
      <c r="AX638" s="14"/>
      <c r="AY638" s="114"/>
      <c r="AZ638" s="101" t="str">
        <f t="shared" si="132"/>
        <v/>
      </c>
      <c r="BA638" s="59" t="str">
        <f t="shared" si="133"/>
        <v/>
      </c>
      <c r="BB638" s="59" t="str">
        <f t="shared" si="134"/>
        <v/>
      </c>
      <c r="BC638" s="59" t="str">
        <f t="shared" si="138"/>
        <v/>
      </c>
      <c r="BD638" s="59" t="str">
        <f t="shared" si="139"/>
        <v/>
      </c>
      <c r="BE638" s="34" t="str">
        <f>IF(AZ638="","",IF(AND($H638="",$I638=""),"Y",IF(AND($H638&lt;=#REF!,$I638&gt;=#REF!),"Y",IF(AND($H638&lt;=#REF!,$I638=""),"Y",IF(AND($H638="",$I638&gt;=#REF!),"Y","N")))))</f>
        <v/>
      </c>
      <c r="BF638" s="80" t="str">
        <f t="shared" si="135"/>
        <v/>
      </c>
    </row>
    <row r="639" spans="10:58">
      <c r="J639" s="34" t="str">
        <f t="shared" ca="1" si="136"/>
        <v/>
      </c>
      <c r="L639" s="80" t="str">
        <f t="shared" si="137"/>
        <v/>
      </c>
      <c r="R639" s="65" t="str">
        <f t="shared" si="126"/>
        <v/>
      </c>
      <c r="S639" s="16" t="str">
        <f t="shared" si="127"/>
        <v/>
      </c>
      <c r="X639" s="65" t="str">
        <f t="shared" si="128"/>
        <v/>
      </c>
      <c r="Y639" s="16" t="str">
        <f t="shared" si="129"/>
        <v/>
      </c>
      <c r="AD639" s="65" t="str">
        <f t="shared" si="130"/>
        <v/>
      </c>
      <c r="AE639" s="80" t="str">
        <f t="shared" si="131"/>
        <v/>
      </c>
      <c r="AN639" s="14"/>
      <c r="AO639" s="14"/>
      <c r="AS639" s="14"/>
      <c r="AT639" s="14"/>
      <c r="AX639" s="14"/>
      <c r="AY639" s="114"/>
      <c r="AZ639" s="101" t="str">
        <f t="shared" si="132"/>
        <v/>
      </c>
      <c r="BA639" s="59" t="str">
        <f t="shared" si="133"/>
        <v/>
      </c>
      <c r="BB639" s="59" t="str">
        <f t="shared" si="134"/>
        <v/>
      </c>
      <c r="BC639" s="59" t="str">
        <f t="shared" si="138"/>
        <v/>
      </c>
      <c r="BD639" s="59" t="str">
        <f t="shared" si="139"/>
        <v/>
      </c>
      <c r="BE639" s="34" t="str">
        <f>IF(AZ639="","",IF(AND($H639="",$I639=""),"Y",IF(AND($H639&lt;=#REF!,$I639&gt;=#REF!),"Y",IF(AND($H639&lt;=#REF!,$I639=""),"Y",IF(AND($H639="",$I639&gt;=#REF!),"Y","N")))))</f>
        <v/>
      </c>
      <c r="BF639" s="80" t="str">
        <f t="shared" si="135"/>
        <v/>
      </c>
    </row>
    <row r="640" spans="10:58">
      <c r="J640" s="34" t="str">
        <f t="shared" ca="1" si="136"/>
        <v/>
      </c>
      <c r="L640" s="80" t="str">
        <f t="shared" si="137"/>
        <v/>
      </c>
      <c r="R640" s="65" t="str">
        <f t="shared" si="126"/>
        <v/>
      </c>
      <c r="S640" s="16" t="str">
        <f t="shared" si="127"/>
        <v/>
      </c>
      <c r="X640" s="65" t="str">
        <f t="shared" si="128"/>
        <v/>
      </c>
      <c r="Y640" s="16" t="str">
        <f t="shared" si="129"/>
        <v/>
      </c>
      <c r="AD640" s="65" t="str">
        <f t="shared" si="130"/>
        <v/>
      </c>
      <c r="AE640" s="80" t="str">
        <f t="shared" si="131"/>
        <v/>
      </c>
      <c r="AN640" s="14"/>
      <c r="AO640" s="14"/>
      <c r="AS640" s="14"/>
      <c r="AT640" s="14"/>
      <c r="AX640" s="14"/>
      <c r="AY640" s="114"/>
      <c r="AZ640" s="101" t="str">
        <f t="shared" si="132"/>
        <v/>
      </c>
      <c r="BA640" s="59" t="str">
        <f t="shared" si="133"/>
        <v/>
      </c>
      <c r="BB640" s="59" t="str">
        <f t="shared" si="134"/>
        <v/>
      </c>
      <c r="BC640" s="59" t="str">
        <f t="shared" si="138"/>
        <v/>
      </c>
      <c r="BD640" s="59" t="str">
        <f t="shared" si="139"/>
        <v/>
      </c>
      <c r="BE640" s="34" t="str">
        <f>IF(AZ640="","",IF(AND($H640="",$I640=""),"Y",IF(AND($H640&lt;=#REF!,$I640&gt;=#REF!),"Y",IF(AND($H640&lt;=#REF!,$I640=""),"Y",IF(AND($H640="",$I640&gt;=#REF!),"Y","N")))))</f>
        <v/>
      </c>
      <c r="BF640" s="80" t="str">
        <f t="shared" si="135"/>
        <v/>
      </c>
    </row>
    <row r="641" spans="10:58">
      <c r="J641" s="34" t="str">
        <f t="shared" ca="1" si="136"/>
        <v/>
      </c>
      <c r="L641" s="80" t="str">
        <f t="shared" si="137"/>
        <v/>
      </c>
      <c r="R641" s="65" t="str">
        <f t="shared" si="126"/>
        <v/>
      </c>
      <c r="S641" s="16" t="str">
        <f t="shared" si="127"/>
        <v/>
      </c>
      <c r="X641" s="65" t="str">
        <f t="shared" si="128"/>
        <v/>
      </c>
      <c r="Y641" s="16" t="str">
        <f t="shared" si="129"/>
        <v/>
      </c>
      <c r="AD641" s="65" t="str">
        <f t="shared" si="130"/>
        <v/>
      </c>
      <c r="AE641" s="80" t="str">
        <f t="shared" si="131"/>
        <v/>
      </c>
      <c r="AN641" s="14"/>
      <c r="AO641" s="14"/>
      <c r="AS641" s="14"/>
      <c r="AT641" s="14"/>
      <c r="AX641" s="14"/>
      <c r="AY641" s="114"/>
      <c r="AZ641" s="101" t="str">
        <f t="shared" si="132"/>
        <v/>
      </c>
      <c r="BA641" s="59" t="str">
        <f t="shared" si="133"/>
        <v/>
      </c>
      <c r="BB641" s="59" t="str">
        <f t="shared" si="134"/>
        <v/>
      </c>
      <c r="BC641" s="59" t="str">
        <f t="shared" si="138"/>
        <v/>
      </c>
      <c r="BD641" s="59" t="str">
        <f t="shared" si="139"/>
        <v/>
      </c>
      <c r="BE641" s="34" t="str">
        <f>IF(AZ641="","",IF(AND($H641="",$I641=""),"Y",IF(AND($H641&lt;=#REF!,$I641&gt;=#REF!),"Y",IF(AND($H641&lt;=#REF!,$I641=""),"Y",IF(AND($H641="",$I641&gt;=#REF!),"Y","N")))))</f>
        <v/>
      </c>
      <c r="BF641" s="80" t="str">
        <f t="shared" si="135"/>
        <v/>
      </c>
    </row>
    <row r="642" spans="10:58">
      <c r="J642" s="34" t="str">
        <f t="shared" ca="1" si="136"/>
        <v/>
      </c>
      <c r="L642" s="80" t="str">
        <f t="shared" si="137"/>
        <v/>
      </c>
      <c r="R642" s="65" t="str">
        <f t="shared" si="126"/>
        <v/>
      </c>
      <c r="S642" s="16" t="str">
        <f t="shared" si="127"/>
        <v/>
      </c>
      <c r="X642" s="65" t="str">
        <f t="shared" si="128"/>
        <v/>
      </c>
      <c r="Y642" s="16" t="str">
        <f t="shared" si="129"/>
        <v/>
      </c>
      <c r="AD642" s="65" t="str">
        <f t="shared" si="130"/>
        <v/>
      </c>
      <c r="AE642" s="80" t="str">
        <f t="shared" si="131"/>
        <v/>
      </c>
      <c r="AN642" s="14"/>
      <c r="AO642" s="14"/>
      <c r="AS642" s="14"/>
      <c r="AT642" s="14"/>
      <c r="AX642" s="14"/>
      <c r="AY642" s="114"/>
      <c r="AZ642" s="101" t="str">
        <f t="shared" si="132"/>
        <v/>
      </c>
      <c r="BA642" s="59" t="str">
        <f t="shared" si="133"/>
        <v/>
      </c>
      <c r="BB642" s="59" t="str">
        <f t="shared" si="134"/>
        <v/>
      </c>
      <c r="BC642" s="59" t="str">
        <f t="shared" si="138"/>
        <v/>
      </c>
      <c r="BD642" s="59" t="str">
        <f t="shared" si="139"/>
        <v/>
      </c>
      <c r="BE642" s="34" t="str">
        <f>IF(AZ642="","",IF(AND($H642="",$I642=""),"Y",IF(AND($H642&lt;=#REF!,$I642&gt;=#REF!),"Y",IF(AND($H642&lt;=#REF!,$I642=""),"Y",IF(AND($H642="",$I642&gt;=#REF!),"Y","N")))))</f>
        <v/>
      </c>
      <c r="BF642" s="80" t="str">
        <f t="shared" si="135"/>
        <v/>
      </c>
    </row>
    <row r="643" spans="10:58">
      <c r="J643" s="34" t="str">
        <f t="shared" ca="1" si="136"/>
        <v/>
      </c>
      <c r="L643" s="80" t="str">
        <f t="shared" si="137"/>
        <v/>
      </c>
      <c r="R643" s="65" t="str">
        <f t="shared" ref="R643:R706" si="140">IF(AND(N643="Accepted",Q643=""),"Enter date 1st dose administered",IF(AND(N643="Previously vaccinated at another location",Q643=""),"Enter date 1st dose administered",IF(AND(N643="Refused",O643=""),"Enter reason for refusal",IF(Q643&lt;&gt;"","YES",IF(N643="Refused","NO",IF(AND($M643&lt;&gt;"",N643=""),"Enter Vaccination Status",IF(N643="Unknown","Unknown","")))))))</f>
        <v/>
      </c>
      <c r="S643" s="16" t="str">
        <f t="shared" ref="S643:S706" si="141">IF(Q643="","",IF(M643="Pfizer-BioNTech",Q643+21,IF(M643="Moderna",Q643+28,IF(M643="Janssen/Johnson &amp; Johnson","N/A",""))))</f>
        <v/>
      </c>
      <c r="X643" s="65" t="str">
        <f t="shared" ref="X643:X706" si="142">IF($M643="Janssen/Johnson &amp; Johnson","N/A",IF(AND(T643="Accepted",W643=""),"Enter date 2nd dose administered",IF(AND(T643="Previously vaccinated at another location",W643=""),"Enter date 2nd dose administered",IF(R643="NO","NO",IF(AND(T643="Refused",U643=""),"Enter reason for refusal",IF(W643&lt;&gt;"","YES",IF(T643="Refused","NO",IF(AND(R643="YES",T643=""),"NO",IF(T643="Unknown","Unknown",IF(AND(T643="",R643="Unknown"),"Unknown",""))))))))))</f>
        <v/>
      </c>
      <c r="Y643" s="16" t="str">
        <f t="shared" ref="Y643:Y706" si="143">IF(W643="","",IF(M643="Pfizer-BioNTech",W643+21,IF(M643="Moderna",W643+28,IF(M643="Janssen/Johnson &amp; Johnson","N/A",""))))</f>
        <v/>
      </c>
      <c r="AD643" s="65" t="str">
        <f t="shared" ref="AD643:AD706" si="144">IF($M643="Janssen/Johnson &amp; Johnson","N/A",IF(AND(Z643="Accepted",AC643=""),"Enter date 2nd dose administered",IF(AND(Z643="Previously vaccinated at another location",AC643=""),"Enter date 2nd dose administered",IF(Y643="NO","NO",IF(AND(Z643="Refused",AA643=""),"Enter reason for refusal",IF(AC643&lt;&gt;"","YES",IF(Z643="Refused","NO",IF(AND(Y643="YES",Z643=""),"NO",IF(Z643="Unknown","Unknown",IF(AND(Z643="",Y643="Unknown"),"Unknown",""))))))))))</f>
        <v/>
      </c>
      <c r="AE643" s="80" t="str">
        <f t="shared" ref="AE643:AE706" si="145">IF(AND(M643="Pfizer-BioNTech",W643&lt;&gt;""),W643+150,IF(AND(M643="Moderna",W643&lt;&gt;""),W643+150,IF(AND(M643="Janssen/Johnson &amp; Johnson",Q643&lt;&gt;""),Q643+60,"")))</f>
        <v/>
      </c>
      <c r="AN643" s="14"/>
      <c r="AO643" s="14"/>
      <c r="AS643" s="14"/>
      <c r="AT643" s="14"/>
      <c r="AX643" s="14"/>
      <c r="AY643" s="114"/>
      <c r="AZ643" s="101" t="str">
        <f t="shared" ref="AZ643:AZ706" si="146">IF(OR(X643="YES",X643="Enter date 2nd dose administered"),"YES",IF(AND(M643="Janssen/Johnson &amp; Johnson",R643="YES"),"YES",IF(OR(O643="Medical Contraindication",U643="Medical Contraindication"),"Medical Contraindication",IF(AND(R643="YES",T643=""),"NEEDS 2ND DOSE",IF(AND(R643="Enter date 1st dose administered",T643=""),"NEEDS 2ND DOSE",IF(AND(R643="YES",U643="Offered and Declined"),"Refused 2nd Dose",IF(O643="Religious Exemption","Religious Exemption",IF(OR(R643="NO",R643="Enter reason for refusal"),"NO",IF(OR(R643="Unknown",X643="Unknown"),"Unknown","")))))))))</f>
        <v/>
      </c>
      <c r="BA643" s="59" t="str">
        <f t="shared" ref="BA643:BA706" si="147">IF(AZ643="","",IF(OR(AG643="Accepted",AG643="Previously vaccinated at another location"),"YES",IF(AH643="Medical Contraindication","Medical Contraindication",IF(AG643="Unknown","Unknown",IF(AG643="Refused","NO","NO")))))</f>
        <v/>
      </c>
      <c r="BB643" s="59" t="str">
        <f t="shared" ref="BB643:BB706" si="148">IF(AZ643="","",IF(OR(AL643="Accepted",AL643="Previously vaccinated at another location"),"YES",IF(AM643="Medical Contraindication","Medical Contraindication",IF(AL643="Unknown","Unknown",IF(AL643="Refused","NO","NO")))))</f>
        <v/>
      </c>
      <c r="BC643" s="59" t="str">
        <f t="shared" si="138"/>
        <v/>
      </c>
      <c r="BD643" s="59" t="str">
        <f t="shared" si="139"/>
        <v/>
      </c>
      <c r="BE643" s="34" t="str">
        <f>IF(AZ643="","",IF(AND($H643="",$I643=""),"Y",IF(AND($H643&lt;=#REF!,$I643&gt;=#REF!),"Y",IF(AND($H643&lt;=#REF!,$I643=""),"Y",IF(AND($H643="",$I643&gt;=#REF!),"Y","N")))))</f>
        <v/>
      </c>
      <c r="BF643" s="80" t="str">
        <f t="shared" ref="BF643:BF706" si="149">IF($AZ643="YES",IF($M643="Janssen/Johnson &amp; Johnson",Q643,W643),"")</f>
        <v/>
      </c>
    </row>
    <row r="644" spans="10:58">
      <c r="J644" s="34" t="str">
        <f t="shared" ref="J644:J707" ca="1" si="150">IF(AND(ISBLANK(I644)=FALSE,I644&lt;=TODAY()),"NO",IF(H644&gt;TODAY(),"NO",IF(AND(ISBLANK(I644)=FALSE,I644&gt;TODAY()),"YES",IF(AND(ISBLANK(A644)=FALSE,ISBLANK(I644)=TRUE),"YES",""))))</f>
        <v/>
      </c>
      <c r="L644" s="80" t="str">
        <f t="shared" ref="L644:L707" si="151">IF(I644&gt;0,I644+30,"")</f>
        <v/>
      </c>
      <c r="R644" s="65" t="str">
        <f t="shared" si="140"/>
        <v/>
      </c>
      <c r="S644" s="16" t="str">
        <f t="shared" si="141"/>
        <v/>
      </c>
      <c r="X644" s="65" t="str">
        <f t="shared" si="142"/>
        <v/>
      </c>
      <c r="Y644" s="16" t="str">
        <f t="shared" si="143"/>
        <v/>
      </c>
      <c r="AD644" s="65" t="str">
        <f t="shared" si="144"/>
        <v/>
      </c>
      <c r="AE644" s="80" t="str">
        <f t="shared" si="145"/>
        <v/>
      </c>
      <c r="AN644" s="14"/>
      <c r="AO644" s="14"/>
      <c r="AS644" s="14"/>
      <c r="AT644" s="14"/>
      <c r="AX644" s="14"/>
      <c r="AY644" s="114"/>
      <c r="AZ644" s="101" t="str">
        <f t="shared" si="146"/>
        <v/>
      </c>
      <c r="BA644" s="59" t="str">
        <f t="shared" si="147"/>
        <v/>
      </c>
      <c r="BB644" s="59" t="str">
        <f t="shared" si="148"/>
        <v/>
      </c>
      <c r="BC644" s="59" t="str">
        <f t="shared" ref="BC644:BC707" si="152">IF(AY644="","",IF(OR(AK644="Accepted",AK644="Previously vaccinated at another location"),"YES",IF(AL644="Medical Contraindication","Medical Contraindication",IF(AK644="Unknown","Unknown",IF(AK644="Refused","NO","NO")))))</f>
        <v/>
      </c>
      <c r="BD644" s="59" t="str">
        <f t="shared" ref="BD644:BD707" si="153">IF(AV644="","",IF(OR(AV644="Accepted",AV644="Previously vaccinated at another location"),"YES",IF(AW644="Medical Contraindication","Medical Contraindication",IF(AW644="Unknown","Unknown",IF(AW644="Refused","NO","NO")))))</f>
        <v/>
      </c>
      <c r="BE644" s="34" t="str">
        <f>IF(AZ644="","",IF(AND($H644="",$I644=""),"Y",IF(AND($H644&lt;=#REF!,$I644&gt;=#REF!),"Y",IF(AND($H644&lt;=#REF!,$I644=""),"Y",IF(AND($H644="",$I644&gt;=#REF!),"Y","N")))))</f>
        <v/>
      </c>
      <c r="BF644" s="80" t="str">
        <f t="shared" si="149"/>
        <v/>
      </c>
    </row>
    <row r="645" spans="10:58">
      <c r="J645" s="34" t="str">
        <f t="shared" ca="1" si="150"/>
        <v/>
      </c>
      <c r="L645" s="80" t="str">
        <f t="shared" si="151"/>
        <v/>
      </c>
      <c r="R645" s="65" t="str">
        <f t="shared" si="140"/>
        <v/>
      </c>
      <c r="S645" s="16" t="str">
        <f t="shared" si="141"/>
        <v/>
      </c>
      <c r="X645" s="65" t="str">
        <f t="shared" si="142"/>
        <v/>
      </c>
      <c r="Y645" s="16" t="str">
        <f t="shared" si="143"/>
        <v/>
      </c>
      <c r="AD645" s="65" t="str">
        <f t="shared" si="144"/>
        <v/>
      </c>
      <c r="AE645" s="80" t="str">
        <f t="shared" si="145"/>
        <v/>
      </c>
      <c r="AN645" s="14"/>
      <c r="AO645" s="14"/>
      <c r="AS645" s="14"/>
      <c r="AT645" s="14"/>
      <c r="AX645" s="14"/>
      <c r="AY645" s="114"/>
      <c r="AZ645" s="101" t="str">
        <f t="shared" si="146"/>
        <v/>
      </c>
      <c r="BA645" s="59" t="str">
        <f t="shared" si="147"/>
        <v/>
      </c>
      <c r="BB645" s="59" t="str">
        <f t="shared" si="148"/>
        <v/>
      </c>
      <c r="BC645" s="59" t="str">
        <f t="shared" si="152"/>
        <v/>
      </c>
      <c r="BD645" s="59" t="str">
        <f t="shared" si="153"/>
        <v/>
      </c>
      <c r="BE645" s="34" t="str">
        <f>IF(AZ645="","",IF(AND($H645="",$I645=""),"Y",IF(AND($H645&lt;=#REF!,$I645&gt;=#REF!),"Y",IF(AND($H645&lt;=#REF!,$I645=""),"Y",IF(AND($H645="",$I645&gt;=#REF!),"Y","N")))))</f>
        <v/>
      </c>
      <c r="BF645" s="80" t="str">
        <f t="shared" si="149"/>
        <v/>
      </c>
    </row>
    <row r="646" spans="10:58">
      <c r="J646" s="34" t="str">
        <f t="shared" ca="1" si="150"/>
        <v/>
      </c>
      <c r="L646" s="80" t="str">
        <f t="shared" si="151"/>
        <v/>
      </c>
      <c r="R646" s="65" t="str">
        <f t="shared" si="140"/>
        <v/>
      </c>
      <c r="S646" s="16" t="str">
        <f t="shared" si="141"/>
        <v/>
      </c>
      <c r="X646" s="65" t="str">
        <f t="shared" si="142"/>
        <v/>
      </c>
      <c r="Y646" s="16" t="str">
        <f t="shared" si="143"/>
        <v/>
      </c>
      <c r="AD646" s="65" t="str">
        <f t="shared" si="144"/>
        <v/>
      </c>
      <c r="AE646" s="80" t="str">
        <f t="shared" si="145"/>
        <v/>
      </c>
      <c r="AN646" s="14"/>
      <c r="AO646" s="14"/>
      <c r="AS646" s="14"/>
      <c r="AT646" s="14"/>
      <c r="AX646" s="14"/>
      <c r="AY646" s="114"/>
      <c r="AZ646" s="101" t="str">
        <f t="shared" si="146"/>
        <v/>
      </c>
      <c r="BA646" s="59" t="str">
        <f t="shared" si="147"/>
        <v/>
      </c>
      <c r="BB646" s="59" t="str">
        <f t="shared" si="148"/>
        <v/>
      </c>
      <c r="BC646" s="59" t="str">
        <f t="shared" si="152"/>
        <v/>
      </c>
      <c r="BD646" s="59" t="str">
        <f t="shared" si="153"/>
        <v/>
      </c>
      <c r="BE646" s="34" t="str">
        <f>IF(AZ646="","",IF(AND($H646="",$I646=""),"Y",IF(AND($H646&lt;=#REF!,$I646&gt;=#REF!),"Y",IF(AND($H646&lt;=#REF!,$I646=""),"Y",IF(AND($H646="",$I646&gt;=#REF!),"Y","N")))))</f>
        <v/>
      </c>
      <c r="BF646" s="80" t="str">
        <f t="shared" si="149"/>
        <v/>
      </c>
    </row>
    <row r="647" spans="10:58">
      <c r="J647" s="34" t="str">
        <f t="shared" ca="1" si="150"/>
        <v/>
      </c>
      <c r="L647" s="80" t="str">
        <f t="shared" si="151"/>
        <v/>
      </c>
      <c r="R647" s="65" t="str">
        <f t="shared" si="140"/>
        <v/>
      </c>
      <c r="S647" s="16" t="str">
        <f t="shared" si="141"/>
        <v/>
      </c>
      <c r="X647" s="65" t="str">
        <f t="shared" si="142"/>
        <v/>
      </c>
      <c r="Y647" s="16" t="str">
        <f t="shared" si="143"/>
        <v/>
      </c>
      <c r="AD647" s="65" t="str">
        <f t="shared" si="144"/>
        <v/>
      </c>
      <c r="AE647" s="80" t="str">
        <f t="shared" si="145"/>
        <v/>
      </c>
      <c r="AN647" s="14"/>
      <c r="AO647" s="14"/>
      <c r="AS647" s="14"/>
      <c r="AT647" s="14"/>
      <c r="AX647" s="14"/>
      <c r="AY647" s="114"/>
      <c r="AZ647" s="101" t="str">
        <f t="shared" si="146"/>
        <v/>
      </c>
      <c r="BA647" s="59" t="str">
        <f t="shared" si="147"/>
        <v/>
      </c>
      <c r="BB647" s="59" t="str">
        <f t="shared" si="148"/>
        <v/>
      </c>
      <c r="BC647" s="59" t="str">
        <f t="shared" si="152"/>
        <v/>
      </c>
      <c r="BD647" s="59" t="str">
        <f t="shared" si="153"/>
        <v/>
      </c>
      <c r="BE647" s="34" t="str">
        <f>IF(AZ647="","",IF(AND($H647="",$I647=""),"Y",IF(AND($H647&lt;=#REF!,$I647&gt;=#REF!),"Y",IF(AND($H647&lt;=#REF!,$I647=""),"Y",IF(AND($H647="",$I647&gt;=#REF!),"Y","N")))))</f>
        <v/>
      </c>
      <c r="BF647" s="80" t="str">
        <f t="shared" si="149"/>
        <v/>
      </c>
    </row>
    <row r="648" spans="10:58">
      <c r="J648" s="34" t="str">
        <f t="shared" ca="1" si="150"/>
        <v/>
      </c>
      <c r="L648" s="80" t="str">
        <f t="shared" si="151"/>
        <v/>
      </c>
      <c r="R648" s="65" t="str">
        <f t="shared" si="140"/>
        <v/>
      </c>
      <c r="S648" s="16" t="str">
        <f t="shared" si="141"/>
        <v/>
      </c>
      <c r="X648" s="65" t="str">
        <f t="shared" si="142"/>
        <v/>
      </c>
      <c r="Y648" s="16" t="str">
        <f t="shared" si="143"/>
        <v/>
      </c>
      <c r="AD648" s="65" t="str">
        <f t="shared" si="144"/>
        <v/>
      </c>
      <c r="AE648" s="80" t="str">
        <f t="shared" si="145"/>
        <v/>
      </c>
      <c r="AN648" s="14"/>
      <c r="AO648" s="14"/>
      <c r="AS648" s="14"/>
      <c r="AT648" s="14"/>
      <c r="AX648" s="14"/>
      <c r="AY648" s="114"/>
      <c r="AZ648" s="101" t="str">
        <f t="shared" si="146"/>
        <v/>
      </c>
      <c r="BA648" s="59" t="str">
        <f t="shared" si="147"/>
        <v/>
      </c>
      <c r="BB648" s="59" t="str">
        <f t="shared" si="148"/>
        <v/>
      </c>
      <c r="BC648" s="59" t="str">
        <f t="shared" si="152"/>
        <v/>
      </c>
      <c r="BD648" s="59" t="str">
        <f t="shared" si="153"/>
        <v/>
      </c>
      <c r="BE648" s="34" t="str">
        <f>IF(AZ648="","",IF(AND($H648="",$I648=""),"Y",IF(AND($H648&lt;=#REF!,$I648&gt;=#REF!),"Y",IF(AND($H648&lt;=#REF!,$I648=""),"Y",IF(AND($H648="",$I648&gt;=#REF!),"Y","N")))))</f>
        <v/>
      </c>
      <c r="BF648" s="80" t="str">
        <f t="shared" si="149"/>
        <v/>
      </c>
    </row>
    <row r="649" spans="10:58">
      <c r="J649" s="34" t="str">
        <f t="shared" ca="1" si="150"/>
        <v/>
      </c>
      <c r="L649" s="80" t="str">
        <f t="shared" si="151"/>
        <v/>
      </c>
      <c r="R649" s="65" t="str">
        <f t="shared" si="140"/>
        <v/>
      </c>
      <c r="S649" s="16" t="str">
        <f t="shared" si="141"/>
        <v/>
      </c>
      <c r="X649" s="65" t="str">
        <f t="shared" si="142"/>
        <v/>
      </c>
      <c r="Y649" s="16" t="str">
        <f t="shared" si="143"/>
        <v/>
      </c>
      <c r="AD649" s="65" t="str">
        <f t="shared" si="144"/>
        <v/>
      </c>
      <c r="AE649" s="80" t="str">
        <f t="shared" si="145"/>
        <v/>
      </c>
      <c r="AN649" s="14"/>
      <c r="AO649" s="14"/>
      <c r="AS649" s="14"/>
      <c r="AT649" s="14"/>
      <c r="AX649" s="14"/>
      <c r="AY649" s="114"/>
      <c r="AZ649" s="101" t="str">
        <f t="shared" si="146"/>
        <v/>
      </c>
      <c r="BA649" s="59" t="str">
        <f t="shared" si="147"/>
        <v/>
      </c>
      <c r="BB649" s="59" t="str">
        <f t="shared" si="148"/>
        <v/>
      </c>
      <c r="BC649" s="59" t="str">
        <f t="shared" si="152"/>
        <v/>
      </c>
      <c r="BD649" s="59" t="str">
        <f t="shared" si="153"/>
        <v/>
      </c>
      <c r="BE649" s="34" t="str">
        <f>IF(AZ649="","",IF(AND($H649="",$I649=""),"Y",IF(AND($H649&lt;=#REF!,$I649&gt;=#REF!),"Y",IF(AND($H649&lt;=#REF!,$I649=""),"Y",IF(AND($H649="",$I649&gt;=#REF!),"Y","N")))))</f>
        <v/>
      </c>
      <c r="BF649" s="80" t="str">
        <f t="shared" si="149"/>
        <v/>
      </c>
    </row>
    <row r="650" spans="10:58">
      <c r="J650" s="34" t="str">
        <f t="shared" ca="1" si="150"/>
        <v/>
      </c>
      <c r="L650" s="80" t="str">
        <f t="shared" si="151"/>
        <v/>
      </c>
      <c r="R650" s="65" t="str">
        <f t="shared" si="140"/>
        <v/>
      </c>
      <c r="S650" s="16" t="str">
        <f t="shared" si="141"/>
        <v/>
      </c>
      <c r="X650" s="65" t="str">
        <f t="shared" si="142"/>
        <v/>
      </c>
      <c r="Y650" s="16" t="str">
        <f t="shared" si="143"/>
        <v/>
      </c>
      <c r="AD650" s="65" t="str">
        <f t="shared" si="144"/>
        <v/>
      </c>
      <c r="AE650" s="80" t="str">
        <f t="shared" si="145"/>
        <v/>
      </c>
      <c r="AN650" s="14"/>
      <c r="AO650" s="14"/>
      <c r="AS650" s="14"/>
      <c r="AT650" s="14"/>
      <c r="AX650" s="14"/>
      <c r="AY650" s="114"/>
      <c r="AZ650" s="101" t="str">
        <f t="shared" si="146"/>
        <v/>
      </c>
      <c r="BA650" s="59" t="str">
        <f t="shared" si="147"/>
        <v/>
      </c>
      <c r="BB650" s="59" t="str">
        <f t="shared" si="148"/>
        <v/>
      </c>
      <c r="BC650" s="59" t="str">
        <f t="shared" si="152"/>
        <v/>
      </c>
      <c r="BD650" s="59" t="str">
        <f t="shared" si="153"/>
        <v/>
      </c>
      <c r="BE650" s="34" t="str">
        <f>IF(AZ650="","",IF(AND($H650="",$I650=""),"Y",IF(AND($H650&lt;=#REF!,$I650&gt;=#REF!),"Y",IF(AND($H650&lt;=#REF!,$I650=""),"Y",IF(AND($H650="",$I650&gt;=#REF!),"Y","N")))))</f>
        <v/>
      </c>
      <c r="BF650" s="80" t="str">
        <f t="shared" si="149"/>
        <v/>
      </c>
    </row>
    <row r="651" spans="10:58">
      <c r="J651" s="34" t="str">
        <f t="shared" ca="1" si="150"/>
        <v/>
      </c>
      <c r="L651" s="80" t="str">
        <f t="shared" si="151"/>
        <v/>
      </c>
      <c r="R651" s="65" t="str">
        <f t="shared" si="140"/>
        <v/>
      </c>
      <c r="S651" s="16" t="str">
        <f t="shared" si="141"/>
        <v/>
      </c>
      <c r="X651" s="65" t="str">
        <f t="shared" si="142"/>
        <v/>
      </c>
      <c r="Y651" s="16" t="str">
        <f t="shared" si="143"/>
        <v/>
      </c>
      <c r="AD651" s="65" t="str">
        <f t="shared" si="144"/>
        <v/>
      </c>
      <c r="AE651" s="80" t="str">
        <f t="shared" si="145"/>
        <v/>
      </c>
      <c r="AN651" s="14"/>
      <c r="AO651" s="14"/>
      <c r="AS651" s="14"/>
      <c r="AT651" s="14"/>
      <c r="AX651" s="14"/>
      <c r="AY651" s="114"/>
      <c r="AZ651" s="101" t="str">
        <f t="shared" si="146"/>
        <v/>
      </c>
      <c r="BA651" s="59" t="str">
        <f t="shared" si="147"/>
        <v/>
      </c>
      <c r="BB651" s="59" t="str">
        <f t="shared" si="148"/>
        <v/>
      </c>
      <c r="BC651" s="59" t="str">
        <f t="shared" si="152"/>
        <v/>
      </c>
      <c r="BD651" s="59" t="str">
        <f t="shared" si="153"/>
        <v/>
      </c>
      <c r="BE651" s="34" t="str">
        <f>IF(AZ651="","",IF(AND($H651="",$I651=""),"Y",IF(AND($H651&lt;=#REF!,$I651&gt;=#REF!),"Y",IF(AND($H651&lt;=#REF!,$I651=""),"Y",IF(AND($H651="",$I651&gt;=#REF!),"Y","N")))))</f>
        <v/>
      </c>
      <c r="BF651" s="80" t="str">
        <f t="shared" si="149"/>
        <v/>
      </c>
    </row>
    <row r="652" spans="10:58">
      <c r="J652" s="34" t="str">
        <f t="shared" ca="1" si="150"/>
        <v/>
      </c>
      <c r="L652" s="80" t="str">
        <f t="shared" si="151"/>
        <v/>
      </c>
      <c r="R652" s="65" t="str">
        <f t="shared" si="140"/>
        <v/>
      </c>
      <c r="S652" s="16" t="str">
        <f t="shared" si="141"/>
        <v/>
      </c>
      <c r="X652" s="65" t="str">
        <f t="shared" si="142"/>
        <v/>
      </c>
      <c r="Y652" s="16" t="str">
        <f t="shared" si="143"/>
        <v/>
      </c>
      <c r="AD652" s="65" t="str">
        <f t="shared" si="144"/>
        <v/>
      </c>
      <c r="AE652" s="80" t="str">
        <f t="shared" si="145"/>
        <v/>
      </c>
      <c r="AN652" s="14"/>
      <c r="AO652" s="14"/>
      <c r="AS652" s="14"/>
      <c r="AT652" s="14"/>
      <c r="AX652" s="14"/>
      <c r="AY652" s="114"/>
      <c r="AZ652" s="101" t="str">
        <f t="shared" si="146"/>
        <v/>
      </c>
      <c r="BA652" s="59" t="str">
        <f t="shared" si="147"/>
        <v/>
      </c>
      <c r="BB652" s="59" t="str">
        <f t="shared" si="148"/>
        <v/>
      </c>
      <c r="BC652" s="59" t="str">
        <f t="shared" si="152"/>
        <v/>
      </c>
      <c r="BD652" s="59" t="str">
        <f t="shared" si="153"/>
        <v/>
      </c>
      <c r="BE652" s="34" t="str">
        <f>IF(AZ652="","",IF(AND($H652="",$I652=""),"Y",IF(AND($H652&lt;=#REF!,$I652&gt;=#REF!),"Y",IF(AND($H652&lt;=#REF!,$I652=""),"Y",IF(AND($H652="",$I652&gt;=#REF!),"Y","N")))))</f>
        <v/>
      </c>
      <c r="BF652" s="80" t="str">
        <f t="shared" si="149"/>
        <v/>
      </c>
    </row>
    <row r="653" spans="10:58">
      <c r="J653" s="34" t="str">
        <f t="shared" ca="1" si="150"/>
        <v/>
      </c>
      <c r="L653" s="80" t="str">
        <f t="shared" si="151"/>
        <v/>
      </c>
      <c r="R653" s="65" t="str">
        <f t="shared" si="140"/>
        <v/>
      </c>
      <c r="S653" s="16" t="str">
        <f t="shared" si="141"/>
        <v/>
      </c>
      <c r="X653" s="65" t="str">
        <f t="shared" si="142"/>
        <v/>
      </c>
      <c r="Y653" s="16" t="str">
        <f t="shared" si="143"/>
        <v/>
      </c>
      <c r="AD653" s="65" t="str">
        <f t="shared" si="144"/>
        <v/>
      </c>
      <c r="AE653" s="80" t="str">
        <f t="shared" si="145"/>
        <v/>
      </c>
      <c r="AN653" s="14"/>
      <c r="AO653" s="14"/>
      <c r="AS653" s="14"/>
      <c r="AT653" s="14"/>
      <c r="AX653" s="14"/>
      <c r="AY653" s="114"/>
      <c r="AZ653" s="101" t="str">
        <f t="shared" si="146"/>
        <v/>
      </c>
      <c r="BA653" s="59" t="str">
        <f t="shared" si="147"/>
        <v/>
      </c>
      <c r="BB653" s="59" t="str">
        <f t="shared" si="148"/>
        <v/>
      </c>
      <c r="BC653" s="59" t="str">
        <f t="shared" si="152"/>
        <v/>
      </c>
      <c r="BD653" s="59" t="str">
        <f t="shared" si="153"/>
        <v/>
      </c>
      <c r="BE653" s="34" t="str">
        <f>IF(AZ653="","",IF(AND($H653="",$I653=""),"Y",IF(AND($H653&lt;=#REF!,$I653&gt;=#REF!),"Y",IF(AND($H653&lt;=#REF!,$I653=""),"Y",IF(AND($H653="",$I653&gt;=#REF!),"Y","N")))))</f>
        <v/>
      </c>
      <c r="BF653" s="80" t="str">
        <f t="shared" si="149"/>
        <v/>
      </c>
    </row>
    <row r="654" spans="10:58">
      <c r="J654" s="34" t="str">
        <f t="shared" ca="1" si="150"/>
        <v/>
      </c>
      <c r="L654" s="80" t="str">
        <f t="shared" si="151"/>
        <v/>
      </c>
      <c r="R654" s="65" t="str">
        <f t="shared" si="140"/>
        <v/>
      </c>
      <c r="S654" s="16" t="str">
        <f t="shared" si="141"/>
        <v/>
      </c>
      <c r="X654" s="65" t="str">
        <f t="shared" si="142"/>
        <v/>
      </c>
      <c r="Y654" s="16" t="str">
        <f t="shared" si="143"/>
        <v/>
      </c>
      <c r="AD654" s="65" t="str">
        <f t="shared" si="144"/>
        <v/>
      </c>
      <c r="AE654" s="80" t="str">
        <f t="shared" si="145"/>
        <v/>
      </c>
      <c r="AN654" s="14"/>
      <c r="AO654" s="14"/>
      <c r="AS654" s="14"/>
      <c r="AT654" s="14"/>
      <c r="AX654" s="14"/>
      <c r="AY654" s="114"/>
      <c r="AZ654" s="101" t="str">
        <f t="shared" si="146"/>
        <v/>
      </c>
      <c r="BA654" s="59" t="str">
        <f t="shared" si="147"/>
        <v/>
      </c>
      <c r="BB654" s="59" t="str">
        <f t="shared" si="148"/>
        <v/>
      </c>
      <c r="BC654" s="59" t="str">
        <f t="shared" si="152"/>
        <v/>
      </c>
      <c r="BD654" s="59" t="str">
        <f t="shared" si="153"/>
        <v/>
      </c>
      <c r="BE654" s="34" t="str">
        <f>IF(AZ654="","",IF(AND($H654="",$I654=""),"Y",IF(AND($H654&lt;=#REF!,$I654&gt;=#REF!),"Y",IF(AND($H654&lt;=#REF!,$I654=""),"Y",IF(AND($H654="",$I654&gt;=#REF!),"Y","N")))))</f>
        <v/>
      </c>
      <c r="BF654" s="80" t="str">
        <f t="shared" si="149"/>
        <v/>
      </c>
    </row>
    <row r="655" spans="10:58">
      <c r="J655" s="34" t="str">
        <f t="shared" ca="1" si="150"/>
        <v/>
      </c>
      <c r="L655" s="80" t="str">
        <f t="shared" si="151"/>
        <v/>
      </c>
      <c r="R655" s="65" t="str">
        <f t="shared" si="140"/>
        <v/>
      </c>
      <c r="S655" s="16" t="str">
        <f t="shared" si="141"/>
        <v/>
      </c>
      <c r="X655" s="65" t="str">
        <f t="shared" si="142"/>
        <v/>
      </c>
      <c r="Y655" s="16" t="str">
        <f t="shared" si="143"/>
        <v/>
      </c>
      <c r="AD655" s="65" t="str">
        <f t="shared" si="144"/>
        <v/>
      </c>
      <c r="AE655" s="80" t="str">
        <f t="shared" si="145"/>
        <v/>
      </c>
      <c r="AN655" s="14"/>
      <c r="AO655" s="14"/>
      <c r="AS655" s="14"/>
      <c r="AT655" s="14"/>
      <c r="AX655" s="14"/>
      <c r="AY655" s="114"/>
      <c r="AZ655" s="101" t="str">
        <f t="shared" si="146"/>
        <v/>
      </c>
      <c r="BA655" s="59" t="str">
        <f t="shared" si="147"/>
        <v/>
      </c>
      <c r="BB655" s="59" t="str">
        <f t="shared" si="148"/>
        <v/>
      </c>
      <c r="BC655" s="59" t="str">
        <f t="shared" si="152"/>
        <v/>
      </c>
      <c r="BD655" s="59" t="str">
        <f t="shared" si="153"/>
        <v/>
      </c>
      <c r="BE655" s="34" t="str">
        <f>IF(AZ655="","",IF(AND($H655="",$I655=""),"Y",IF(AND($H655&lt;=#REF!,$I655&gt;=#REF!),"Y",IF(AND($H655&lt;=#REF!,$I655=""),"Y",IF(AND($H655="",$I655&gt;=#REF!),"Y","N")))))</f>
        <v/>
      </c>
      <c r="BF655" s="80" t="str">
        <f t="shared" si="149"/>
        <v/>
      </c>
    </row>
    <row r="656" spans="10:58">
      <c r="J656" s="34" t="str">
        <f t="shared" ca="1" si="150"/>
        <v/>
      </c>
      <c r="L656" s="80" t="str">
        <f t="shared" si="151"/>
        <v/>
      </c>
      <c r="R656" s="65" t="str">
        <f t="shared" si="140"/>
        <v/>
      </c>
      <c r="S656" s="16" t="str">
        <f t="shared" si="141"/>
        <v/>
      </c>
      <c r="X656" s="65" t="str">
        <f t="shared" si="142"/>
        <v/>
      </c>
      <c r="Y656" s="16" t="str">
        <f t="shared" si="143"/>
        <v/>
      </c>
      <c r="AD656" s="65" t="str">
        <f t="shared" si="144"/>
        <v/>
      </c>
      <c r="AE656" s="80" t="str">
        <f t="shared" si="145"/>
        <v/>
      </c>
      <c r="AN656" s="14"/>
      <c r="AO656" s="14"/>
      <c r="AS656" s="14"/>
      <c r="AT656" s="14"/>
      <c r="AX656" s="14"/>
      <c r="AY656" s="114"/>
      <c r="AZ656" s="101" t="str">
        <f t="shared" si="146"/>
        <v/>
      </c>
      <c r="BA656" s="59" t="str">
        <f t="shared" si="147"/>
        <v/>
      </c>
      <c r="BB656" s="59" t="str">
        <f t="shared" si="148"/>
        <v/>
      </c>
      <c r="BC656" s="59" t="str">
        <f t="shared" si="152"/>
        <v/>
      </c>
      <c r="BD656" s="59" t="str">
        <f t="shared" si="153"/>
        <v/>
      </c>
      <c r="BE656" s="34" t="str">
        <f>IF(AZ656="","",IF(AND($H656="",$I656=""),"Y",IF(AND($H656&lt;=#REF!,$I656&gt;=#REF!),"Y",IF(AND($H656&lt;=#REF!,$I656=""),"Y",IF(AND($H656="",$I656&gt;=#REF!),"Y","N")))))</f>
        <v/>
      </c>
      <c r="BF656" s="80" t="str">
        <f t="shared" si="149"/>
        <v/>
      </c>
    </row>
    <row r="657" spans="10:58">
      <c r="J657" s="34" t="str">
        <f t="shared" ca="1" si="150"/>
        <v/>
      </c>
      <c r="L657" s="80" t="str">
        <f t="shared" si="151"/>
        <v/>
      </c>
      <c r="R657" s="65" t="str">
        <f t="shared" si="140"/>
        <v/>
      </c>
      <c r="S657" s="16" t="str">
        <f t="shared" si="141"/>
        <v/>
      </c>
      <c r="X657" s="65" t="str">
        <f t="shared" si="142"/>
        <v/>
      </c>
      <c r="Y657" s="16" t="str">
        <f t="shared" si="143"/>
        <v/>
      </c>
      <c r="AD657" s="65" t="str">
        <f t="shared" si="144"/>
        <v/>
      </c>
      <c r="AE657" s="80" t="str">
        <f t="shared" si="145"/>
        <v/>
      </c>
      <c r="AN657" s="14"/>
      <c r="AO657" s="14"/>
      <c r="AS657" s="14"/>
      <c r="AT657" s="14"/>
      <c r="AX657" s="14"/>
      <c r="AY657" s="114"/>
      <c r="AZ657" s="101" t="str">
        <f t="shared" si="146"/>
        <v/>
      </c>
      <c r="BA657" s="59" t="str">
        <f t="shared" si="147"/>
        <v/>
      </c>
      <c r="BB657" s="59" t="str">
        <f t="shared" si="148"/>
        <v/>
      </c>
      <c r="BC657" s="59" t="str">
        <f t="shared" si="152"/>
        <v/>
      </c>
      <c r="BD657" s="59" t="str">
        <f t="shared" si="153"/>
        <v/>
      </c>
      <c r="BE657" s="34" t="str">
        <f>IF(AZ657="","",IF(AND($H657="",$I657=""),"Y",IF(AND($H657&lt;=#REF!,$I657&gt;=#REF!),"Y",IF(AND($H657&lt;=#REF!,$I657=""),"Y",IF(AND($H657="",$I657&gt;=#REF!),"Y","N")))))</f>
        <v/>
      </c>
      <c r="BF657" s="80" t="str">
        <f t="shared" si="149"/>
        <v/>
      </c>
    </row>
    <row r="658" spans="10:58">
      <c r="J658" s="34" t="str">
        <f t="shared" ca="1" si="150"/>
        <v/>
      </c>
      <c r="L658" s="80" t="str">
        <f t="shared" si="151"/>
        <v/>
      </c>
      <c r="R658" s="65" t="str">
        <f t="shared" si="140"/>
        <v/>
      </c>
      <c r="S658" s="16" t="str">
        <f t="shared" si="141"/>
        <v/>
      </c>
      <c r="X658" s="65" t="str">
        <f t="shared" si="142"/>
        <v/>
      </c>
      <c r="Y658" s="16" t="str">
        <f t="shared" si="143"/>
        <v/>
      </c>
      <c r="AD658" s="65" t="str">
        <f t="shared" si="144"/>
        <v/>
      </c>
      <c r="AE658" s="80" t="str">
        <f t="shared" si="145"/>
        <v/>
      </c>
      <c r="AN658" s="14"/>
      <c r="AO658" s="14"/>
      <c r="AS658" s="14"/>
      <c r="AT658" s="14"/>
      <c r="AX658" s="14"/>
      <c r="AY658" s="114"/>
      <c r="AZ658" s="101" t="str">
        <f t="shared" si="146"/>
        <v/>
      </c>
      <c r="BA658" s="59" t="str">
        <f t="shared" si="147"/>
        <v/>
      </c>
      <c r="BB658" s="59" t="str">
        <f t="shared" si="148"/>
        <v/>
      </c>
      <c r="BC658" s="59" t="str">
        <f t="shared" si="152"/>
        <v/>
      </c>
      <c r="BD658" s="59" t="str">
        <f t="shared" si="153"/>
        <v/>
      </c>
      <c r="BE658" s="34" t="str">
        <f>IF(AZ658="","",IF(AND($H658="",$I658=""),"Y",IF(AND($H658&lt;=#REF!,$I658&gt;=#REF!),"Y",IF(AND($H658&lt;=#REF!,$I658=""),"Y",IF(AND($H658="",$I658&gt;=#REF!),"Y","N")))))</f>
        <v/>
      </c>
      <c r="BF658" s="80" t="str">
        <f t="shared" si="149"/>
        <v/>
      </c>
    </row>
    <row r="659" spans="10:58">
      <c r="J659" s="34" t="str">
        <f t="shared" ca="1" si="150"/>
        <v/>
      </c>
      <c r="L659" s="80" t="str">
        <f t="shared" si="151"/>
        <v/>
      </c>
      <c r="R659" s="65" t="str">
        <f t="shared" si="140"/>
        <v/>
      </c>
      <c r="S659" s="16" t="str">
        <f t="shared" si="141"/>
        <v/>
      </c>
      <c r="X659" s="65" t="str">
        <f t="shared" si="142"/>
        <v/>
      </c>
      <c r="Y659" s="16" t="str">
        <f t="shared" si="143"/>
        <v/>
      </c>
      <c r="AD659" s="65" t="str">
        <f t="shared" si="144"/>
        <v/>
      </c>
      <c r="AE659" s="80" t="str">
        <f t="shared" si="145"/>
        <v/>
      </c>
      <c r="AN659" s="14"/>
      <c r="AO659" s="14"/>
      <c r="AS659" s="14"/>
      <c r="AT659" s="14"/>
      <c r="AX659" s="14"/>
      <c r="AY659" s="114"/>
      <c r="AZ659" s="101" t="str">
        <f t="shared" si="146"/>
        <v/>
      </c>
      <c r="BA659" s="59" t="str">
        <f t="shared" si="147"/>
        <v/>
      </c>
      <c r="BB659" s="59" t="str">
        <f t="shared" si="148"/>
        <v/>
      </c>
      <c r="BC659" s="59" t="str">
        <f t="shared" si="152"/>
        <v/>
      </c>
      <c r="BD659" s="59" t="str">
        <f t="shared" si="153"/>
        <v/>
      </c>
      <c r="BE659" s="34" t="str">
        <f>IF(AZ659="","",IF(AND($H659="",$I659=""),"Y",IF(AND($H659&lt;=#REF!,$I659&gt;=#REF!),"Y",IF(AND($H659&lt;=#REF!,$I659=""),"Y",IF(AND($H659="",$I659&gt;=#REF!),"Y","N")))))</f>
        <v/>
      </c>
      <c r="BF659" s="80" t="str">
        <f t="shared" si="149"/>
        <v/>
      </c>
    </row>
    <row r="660" spans="10:58">
      <c r="J660" s="34" t="str">
        <f t="shared" ca="1" si="150"/>
        <v/>
      </c>
      <c r="L660" s="80" t="str">
        <f t="shared" si="151"/>
        <v/>
      </c>
      <c r="R660" s="65" t="str">
        <f t="shared" si="140"/>
        <v/>
      </c>
      <c r="S660" s="16" t="str">
        <f t="shared" si="141"/>
        <v/>
      </c>
      <c r="X660" s="65" t="str">
        <f t="shared" si="142"/>
        <v/>
      </c>
      <c r="Y660" s="16" t="str">
        <f t="shared" si="143"/>
        <v/>
      </c>
      <c r="AD660" s="65" t="str">
        <f t="shared" si="144"/>
        <v/>
      </c>
      <c r="AE660" s="80" t="str">
        <f t="shared" si="145"/>
        <v/>
      </c>
      <c r="AN660" s="14"/>
      <c r="AO660" s="14"/>
      <c r="AS660" s="14"/>
      <c r="AT660" s="14"/>
      <c r="AX660" s="14"/>
      <c r="AY660" s="114"/>
      <c r="AZ660" s="101" t="str">
        <f t="shared" si="146"/>
        <v/>
      </c>
      <c r="BA660" s="59" t="str">
        <f t="shared" si="147"/>
        <v/>
      </c>
      <c r="BB660" s="59" t="str">
        <f t="shared" si="148"/>
        <v/>
      </c>
      <c r="BC660" s="59" t="str">
        <f t="shared" si="152"/>
        <v/>
      </c>
      <c r="BD660" s="59" t="str">
        <f t="shared" si="153"/>
        <v/>
      </c>
      <c r="BE660" s="34" t="str">
        <f>IF(AZ660="","",IF(AND($H660="",$I660=""),"Y",IF(AND($H660&lt;=#REF!,$I660&gt;=#REF!),"Y",IF(AND($H660&lt;=#REF!,$I660=""),"Y",IF(AND($H660="",$I660&gt;=#REF!),"Y","N")))))</f>
        <v/>
      </c>
      <c r="BF660" s="80" t="str">
        <f t="shared" si="149"/>
        <v/>
      </c>
    </row>
    <row r="661" spans="10:58">
      <c r="J661" s="34" t="str">
        <f t="shared" ca="1" si="150"/>
        <v/>
      </c>
      <c r="L661" s="80" t="str">
        <f t="shared" si="151"/>
        <v/>
      </c>
      <c r="R661" s="65" t="str">
        <f t="shared" si="140"/>
        <v/>
      </c>
      <c r="S661" s="16" t="str">
        <f t="shared" si="141"/>
        <v/>
      </c>
      <c r="X661" s="65" t="str">
        <f t="shared" si="142"/>
        <v/>
      </c>
      <c r="Y661" s="16" t="str">
        <f t="shared" si="143"/>
        <v/>
      </c>
      <c r="AD661" s="65" t="str">
        <f t="shared" si="144"/>
        <v/>
      </c>
      <c r="AE661" s="80" t="str">
        <f t="shared" si="145"/>
        <v/>
      </c>
      <c r="AN661" s="14"/>
      <c r="AO661" s="14"/>
      <c r="AS661" s="14"/>
      <c r="AT661" s="14"/>
      <c r="AX661" s="14"/>
      <c r="AY661" s="114"/>
      <c r="AZ661" s="101" t="str">
        <f t="shared" si="146"/>
        <v/>
      </c>
      <c r="BA661" s="59" t="str">
        <f t="shared" si="147"/>
        <v/>
      </c>
      <c r="BB661" s="59" t="str">
        <f t="shared" si="148"/>
        <v/>
      </c>
      <c r="BC661" s="59" t="str">
        <f t="shared" si="152"/>
        <v/>
      </c>
      <c r="BD661" s="59" t="str">
        <f t="shared" si="153"/>
        <v/>
      </c>
      <c r="BE661" s="34" t="str">
        <f>IF(AZ661="","",IF(AND($H661="",$I661=""),"Y",IF(AND($H661&lt;=#REF!,$I661&gt;=#REF!),"Y",IF(AND($H661&lt;=#REF!,$I661=""),"Y",IF(AND($H661="",$I661&gt;=#REF!),"Y","N")))))</f>
        <v/>
      </c>
      <c r="BF661" s="80" t="str">
        <f t="shared" si="149"/>
        <v/>
      </c>
    </row>
    <row r="662" spans="10:58">
      <c r="J662" s="34" t="str">
        <f t="shared" ca="1" si="150"/>
        <v/>
      </c>
      <c r="L662" s="80" t="str">
        <f t="shared" si="151"/>
        <v/>
      </c>
      <c r="R662" s="65" t="str">
        <f t="shared" si="140"/>
        <v/>
      </c>
      <c r="S662" s="16" t="str">
        <f t="shared" si="141"/>
        <v/>
      </c>
      <c r="X662" s="65" t="str">
        <f t="shared" si="142"/>
        <v/>
      </c>
      <c r="Y662" s="16" t="str">
        <f t="shared" si="143"/>
        <v/>
      </c>
      <c r="AD662" s="65" t="str">
        <f t="shared" si="144"/>
        <v/>
      </c>
      <c r="AE662" s="80" t="str">
        <f t="shared" si="145"/>
        <v/>
      </c>
      <c r="AN662" s="14"/>
      <c r="AO662" s="14"/>
      <c r="AS662" s="14"/>
      <c r="AT662" s="14"/>
      <c r="AX662" s="14"/>
      <c r="AY662" s="114"/>
      <c r="AZ662" s="101" t="str">
        <f t="shared" si="146"/>
        <v/>
      </c>
      <c r="BA662" s="59" t="str">
        <f t="shared" si="147"/>
        <v/>
      </c>
      <c r="BB662" s="59" t="str">
        <f t="shared" si="148"/>
        <v/>
      </c>
      <c r="BC662" s="59" t="str">
        <f t="shared" si="152"/>
        <v/>
      </c>
      <c r="BD662" s="59" t="str">
        <f t="shared" si="153"/>
        <v/>
      </c>
      <c r="BE662" s="34" t="str">
        <f>IF(AZ662="","",IF(AND($H662="",$I662=""),"Y",IF(AND($H662&lt;=#REF!,$I662&gt;=#REF!),"Y",IF(AND($H662&lt;=#REF!,$I662=""),"Y",IF(AND($H662="",$I662&gt;=#REF!),"Y","N")))))</f>
        <v/>
      </c>
      <c r="BF662" s="80" t="str">
        <f t="shared" si="149"/>
        <v/>
      </c>
    </row>
    <row r="663" spans="10:58">
      <c r="J663" s="34" t="str">
        <f t="shared" ca="1" si="150"/>
        <v/>
      </c>
      <c r="L663" s="80" t="str">
        <f t="shared" si="151"/>
        <v/>
      </c>
      <c r="R663" s="65" t="str">
        <f t="shared" si="140"/>
        <v/>
      </c>
      <c r="S663" s="16" t="str">
        <f t="shared" si="141"/>
        <v/>
      </c>
      <c r="X663" s="65" t="str">
        <f t="shared" si="142"/>
        <v/>
      </c>
      <c r="Y663" s="16" t="str">
        <f t="shared" si="143"/>
        <v/>
      </c>
      <c r="AD663" s="65" t="str">
        <f t="shared" si="144"/>
        <v/>
      </c>
      <c r="AE663" s="80" t="str">
        <f t="shared" si="145"/>
        <v/>
      </c>
      <c r="AN663" s="14"/>
      <c r="AO663" s="14"/>
      <c r="AS663" s="14"/>
      <c r="AT663" s="14"/>
      <c r="AX663" s="14"/>
      <c r="AY663" s="114"/>
      <c r="AZ663" s="101" t="str">
        <f t="shared" si="146"/>
        <v/>
      </c>
      <c r="BA663" s="59" t="str">
        <f t="shared" si="147"/>
        <v/>
      </c>
      <c r="BB663" s="59" t="str">
        <f t="shared" si="148"/>
        <v/>
      </c>
      <c r="BC663" s="59" t="str">
        <f t="shared" si="152"/>
        <v/>
      </c>
      <c r="BD663" s="59" t="str">
        <f t="shared" si="153"/>
        <v/>
      </c>
      <c r="BE663" s="34" t="str">
        <f>IF(AZ663="","",IF(AND($H663="",$I663=""),"Y",IF(AND($H663&lt;=#REF!,$I663&gt;=#REF!),"Y",IF(AND($H663&lt;=#REF!,$I663=""),"Y",IF(AND($H663="",$I663&gt;=#REF!),"Y","N")))))</f>
        <v/>
      </c>
      <c r="BF663" s="80" t="str">
        <f t="shared" si="149"/>
        <v/>
      </c>
    </row>
    <row r="664" spans="10:58">
      <c r="J664" s="34" t="str">
        <f t="shared" ca="1" si="150"/>
        <v/>
      </c>
      <c r="L664" s="80" t="str">
        <f t="shared" si="151"/>
        <v/>
      </c>
      <c r="R664" s="65" t="str">
        <f t="shared" si="140"/>
        <v/>
      </c>
      <c r="S664" s="16" t="str">
        <f t="shared" si="141"/>
        <v/>
      </c>
      <c r="X664" s="65" t="str">
        <f t="shared" si="142"/>
        <v/>
      </c>
      <c r="Y664" s="16" t="str">
        <f t="shared" si="143"/>
        <v/>
      </c>
      <c r="AD664" s="65" t="str">
        <f t="shared" si="144"/>
        <v/>
      </c>
      <c r="AE664" s="80" t="str">
        <f t="shared" si="145"/>
        <v/>
      </c>
      <c r="AN664" s="14"/>
      <c r="AO664" s="14"/>
      <c r="AS664" s="14"/>
      <c r="AT664" s="14"/>
      <c r="AX664" s="14"/>
      <c r="AY664" s="114"/>
      <c r="AZ664" s="101" t="str">
        <f t="shared" si="146"/>
        <v/>
      </c>
      <c r="BA664" s="59" t="str">
        <f t="shared" si="147"/>
        <v/>
      </c>
      <c r="BB664" s="59" t="str">
        <f t="shared" si="148"/>
        <v/>
      </c>
      <c r="BC664" s="59" t="str">
        <f t="shared" si="152"/>
        <v/>
      </c>
      <c r="BD664" s="59" t="str">
        <f t="shared" si="153"/>
        <v/>
      </c>
      <c r="BE664" s="34" t="str">
        <f>IF(AZ664="","",IF(AND($H664="",$I664=""),"Y",IF(AND($H664&lt;=#REF!,$I664&gt;=#REF!),"Y",IF(AND($H664&lt;=#REF!,$I664=""),"Y",IF(AND($H664="",$I664&gt;=#REF!),"Y","N")))))</f>
        <v/>
      </c>
      <c r="BF664" s="80" t="str">
        <f t="shared" si="149"/>
        <v/>
      </c>
    </row>
    <row r="665" spans="10:58">
      <c r="J665" s="34" t="str">
        <f t="shared" ca="1" si="150"/>
        <v/>
      </c>
      <c r="L665" s="80" t="str">
        <f t="shared" si="151"/>
        <v/>
      </c>
      <c r="R665" s="65" t="str">
        <f t="shared" si="140"/>
        <v/>
      </c>
      <c r="S665" s="16" t="str">
        <f t="shared" si="141"/>
        <v/>
      </c>
      <c r="X665" s="65" t="str">
        <f t="shared" si="142"/>
        <v/>
      </c>
      <c r="Y665" s="16" t="str">
        <f t="shared" si="143"/>
        <v/>
      </c>
      <c r="AD665" s="65" t="str">
        <f t="shared" si="144"/>
        <v/>
      </c>
      <c r="AE665" s="80" t="str">
        <f t="shared" si="145"/>
        <v/>
      </c>
      <c r="AN665" s="14"/>
      <c r="AO665" s="14"/>
      <c r="AS665" s="14"/>
      <c r="AT665" s="14"/>
      <c r="AX665" s="14"/>
      <c r="AY665" s="114"/>
      <c r="AZ665" s="101" t="str">
        <f t="shared" si="146"/>
        <v/>
      </c>
      <c r="BA665" s="59" t="str">
        <f t="shared" si="147"/>
        <v/>
      </c>
      <c r="BB665" s="59" t="str">
        <f t="shared" si="148"/>
        <v/>
      </c>
      <c r="BC665" s="59" t="str">
        <f t="shared" si="152"/>
        <v/>
      </c>
      <c r="BD665" s="59" t="str">
        <f t="shared" si="153"/>
        <v/>
      </c>
      <c r="BE665" s="34" t="str">
        <f>IF(AZ665="","",IF(AND($H665="",$I665=""),"Y",IF(AND($H665&lt;=#REF!,$I665&gt;=#REF!),"Y",IF(AND($H665&lt;=#REF!,$I665=""),"Y",IF(AND($H665="",$I665&gt;=#REF!),"Y","N")))))</f>
        <v/>
      </c>
      <c r="BF665" s="80" t="str">
        <f t="shared" si="149"/>
        <v/>
      </c>
    </row>
    <row r="666" spans="10:58">
      <c r="J666" s="34" t="str">
        <f t="shared" ca="1" si="150"/>
        <v/>
      </c>
      <c r="L666" s="80" t="str">
        <f t="shared" si="151"/>
        <v/>
      </c>
      <c r="R666" s="65" t="str">
        <f t="shared" si="140"/>
        <v/>
      </c>
      <c r="S666" s="16" t="str">
        <f t="shared" si="141"/>
        <v/>
      </c>
      <c r="X666" s="65" t="str">
        <f t="shared" si="142"/>
        <v/>
      </c>
      <c r="Y666" s="16" t="str">
        <f t="shared" si="143"/>
        <v/>
      </c>
      <c r="AD666" s="65" t="str">
        <f t="shared" si="144"/>
        <v/>
      </c>
      <c r="AE666" s="80" t="str">
        <f t="shared" si="145"/>
        <v/>
      </c>
      <c r="AN666" s="14"/>
      <c r="AO666" s="14"/>
      <c r="AS666" s="14"/>
      <c r="AT666" s="14"/>
      <c r="AX666" s="14"/>
      <c r="AY666" s="114"/>
      <c r="AZ666" s="101" t="str">
        <f t="shared" si="146"/>
        <v/>
      </c>
      <c r="BA666" s="59" t="str">
        <f t="shared" si="147"/>
        <v/>
      </c>
      <c r="BB666" s="59" t="str">
        <f t="shared" si="148"/>
        <v/>
      </c>
      <c r="BC666" s="59" t="str">
        <f t="shared" si="152"/>
        <v/>
      </c>
      <c r="BD666" s="59" t="str">
        <f t="shared" si="153"/>
        <v/>
      </c>
      <c r="BE666" s="34" t="str">
        <f>IF(AZ666="","",IF(AND($H666="",$I666=""),"Y",IF(AND($H666&lt;=#REF!,$I666&gt;=#REF!),"Y",IF(AND($H666&lt;=#REF!,$I666=""),"Y",IF(AND($H666="",$I666&gt;=#REF!),"Y","N")))))</f>
        <v/>
      </c>
      <c r="BF666" s="80" t="str">
        <f t="shared" si="149"/>
        <v/>
      </c>
    </row>
    <row r="667" spans="10:58">
      <c r="J667" s="34" t="str">
        <f t="shared" ca="1" si="150"/>
        <v/>
      </c>
      <c r="L667" s="80" t="str">
        <f t="shared" si="151"/>
        <v/>
      </c>
      <c r="R667" s="65" t="str">
        <f t="shared" si="140"/>
        <v/>
      </c>
      <c r="S667" s="16" t="str">
        <f t="shared" si="141"/>
        <v/>
      </c>
      <c r="X667" s="65" t="str">
        <f t="shared" si="142"/>
        <v/>
      </c>
      <c r="Y667" s="16" t="str">
        <f t="shared" si="143"/>
        <v/>
      </c>
      <c r="AD667" s="65" t="str">
        <f t="shared" si="144"/>
        <v/>
      </c>
      <c r="AE667" s="80" t="str">
        <f t="shared" si="145"/>
        <v/>
      </c>
      <c r="AN667" s="14"/>
      <c r="AO667" s="14"/>
      <c r="AS667" s="14"/>
      <c r="AT667" s="14"/>
      <c r="AX667" s="14"/>
      <c r="AY667" s="114"/>
      <c r="AZ667" s="101" t="str">
        <f t="shared" si="146"/>
        <v/>
      </c>
      <c r="BA667" s="59" t="str">
        <f t="shared" si="147"/>
        <v/>
      </c>
      <c r="BB667" s="59" t="str">
        <f t="shared" si="148"/>
        <v/>
      </c>
      <c r="BC667" s="59" t="str">
        <f t="shared" si="152"/>
        <v/>
      </c>
      <c r="BD667" s="59" t="str">
        <f t="shared" si="153"/>
        <v/>
      </c>
      <c r="BE667" s="34" t="str">
        <f>IF(AZ667="","",IF(AND($H667="",$I667=""),"Y",IF(AND($H667&lt;=#REF!,$I667&gt;=#REF!),"Y",IF(AND($H667&lt;=#REF!,$I667=""),"Y",IF(AND($H667="",$I667&gt;=#REF!),"Y","N")))))</f>
        <v/>
      </c>
      <c r="BF667" s="80" t="str">
        <f t="shared" si="149"/>
        <v/>
      </c>
    </row>
    <row r="668" spans="10:58">
      <c r="J668" s="34" t="str">
        <f t="shared" ca="1" si="150"/>
        <v/>
      </c>
      <c r="L668" s="80" t="str">
        <f t="shared" si="151"/>
        <v/>
      </c>
      <c r="R668" s="65" t="str">
        <f t="shared" si="140"/>
        <v/>
      </c>
      <c r="S668" s="16" t="str">
        <f t="shared" si="141"/>
        <v/>
      </c>
      <c r="X668" s="65" t="str">
        <f t="shared" si="142"/>
        <v/>
      </c>
      <c r="Y668" s="16" t="str">
        <f t="shared" si="143"/>
        <v/>
      </c>
      <c r="AD668" s="65" t="str">
        <f t="shared" si="144"/>
        <v/>
      </c>
      <c r="AE668" s="80" t="str">
        <f t="shared" si="145"/>
        <v/>
      </c>
      <c r="AN668" s="14"/>
      <c r="AO668" s="14"/>
      <c r="AS668" s="14"/>
      <c r="AT668" s="14"/>
      <c r="AX668" s="14"/>
      <c r="AY668" s="114"/>
      <c r="AZ668" s="101" t="str">
        <f t="shared" si="146"/>
        <v/>
      </c>
      <c r="BA668" s="59" t="str">
        <f t="shared" si="147"/>
        <v/>
      </c>
      <c r="BB668" s="59" t="str">
        <f t="shared" si="148"/>
        <v/>
      </c>
      <c r="BC668" s="59" t="str">
        <f t="shared" si="152"/>
        <v/>
      </c>
      <c r="BD668" s="59" t="str">
        <f t="shared" si="153"/>
        <v/>
      </c>
      <c r="BE668" s="34" t="str">
        <f>IF(AZ668="","",IF(AND($H668="",$I668=""),"Y",IF(AND($H668&lt;=#REF!,$I668&gt;=#REF!),"Y",IF(AND($H668&lt;=#REF!,$I668=""),"Y",IF(AND($H668="",$I668&gt;=#REF!),"Y","N")))))</f>
        <v/>
      </c>
      <c r="BF668" s="80" t="str">
        <f t="shared" si="149"/>
        <v/>
      </c>
    </row>
    <row r="669" spans="10:58">
      <c r="J669" s="34" t="str">
        <f t="shared" ca="1" si="150"/>
        <v/>
      </c>
      <c r="L669" s="80" t="str">
        <f t="shared" si="151"/>
        <v/>
      </c>
      <c r="R669" s="65" t="str">
        <f t="shared" si="140"/>
        <v/>
      </c>
      <c r="S669" s="16" t="str">
        <f t="shared" si="141"/>
        <v/>
      </c>
      <c r="X669" s="65" t="str">
        <f t="shared" si="142"/>
        <v/>
      </c>
      <c r="Y669" s="16" t="str">
        <f t="shared" si="143"/>
        <v/>
      </c>
      <c r="AD669" s="65" t="str">
        <f t="shared" si="144"/>
        <v/>
      </c>
      <c r="AE669" s="80" t="str">
        <f t="shared" si="145"/>
        <v/>
      </c>
      <c r="AN669" s="14"/>
      <c r="AO669" s="14"/>
      <c r="AS669" s="14"/>
      <c r="AT669" s="14"/>
      <c r="AX669" s="14"/>
      <c r="AY669" s="114"/>
      <c r="AZ669" s="101" t="str">
        <f t="shared" si="146"/>
        <v/>
      </c>
      <c r="BA669" s="59" t="str">
        <f t="shared" si="147"/>
        <v/>
      </c>
      <c r="BB669" s="59" t="str">
        <f t="shared" si="148"/>
        <v/>
      </c>
      <c r="BC669" s="59" t="str">
        <f t="shared" si="152"/>
        <v/>
      </c>
      <c r="BD669" s="59" t="str">
        <f t="shared" si="153"/>
        <v/>
      </c>
      <c r="BE669" s="34" t="str">
        <f>IF(AZ669="","",IF(AND($H669="",$I669=""),"Y",IF(AND($H669&lt;=#REF!,$I669&gt;=#REF!),"Y",IF(AND($H669&lt;=#REF!,$I669=""),"Y",IF(AND($H669="",$I669&gt;=#REF!),"Y","N")))))</f>
        <v/>
      </c>
      <c r="BF669" s="80" t="str">
        <f t="shared" si="149"/>
        <v/>
      </c>
    </row>
    <row r="670" spans="10:58">
      <c r="J670" s="34" t="str">
        <f t="shared" ca="1" si="150"/>
        <v/>
      </c>
      <c r="L670" s="80" t="str">
        <f t="shared" si="151"/>
        <v/>
      </c>
      <c r="R670" s="65" t="str">
        <f t="shared" si="140"/>
        <v/>
      </c>
      <c r="S670" s="16" t="str">
        <f t="shared" si="141"/>
        <v/>
      </c>
      <c r="X670" s="65" t="str">
        <f t="shared" si="142"/>
        <v/>
      </c>
      <c r="Y670" s="16" t="str">
        <f t="shared" si="143"/>
        <v/>
      </c>
      <c r="AD670" s="65" t="str">
        <f t="shared" si="144"/>
        <v/>
      </c>
      <c r="AE670" s="80" t="str">
        <f t="shared" si="145"/>
        <v/>
      </c>
      <c r="AN670" s="14"/>
      <c r="AO670" s="14"/>
      <c r="AS670" s="14"/>
      <c r="AT670" s="14"/>
      <c r="AX670" s="14"/>
      <c r="AY670" s="114"/>
      <c r="AZ670" s="101" t="str">
        <f t="shared" si="146"/>
        <v/>
      </c>
      <c r="BA670" s="59" t="str">
        <f t="shared" si="147"/>
        <v/>
      </c>
      <c r="BB670" s="59" t="str">
        <f t="shared" si="148"/>
        <v/>
      </c>
      <c r="BC670" s="59" t="str">
        <f t="shared" si="152"/>
        <v/>
      </c>
      <c r="BD670" s="59" t="str">
        <f t="shared" si="153"/>
        <v/>
      </c>
      <c r="BE670" s="34" t="str">
        <f>IF(AZ670="","",IF(AND($H670="",$I670=""),"Y",IF(AND($H670&lt;=#REF!,$I670&gt;=#REF!),"Y",IF(AND($H670&lt;=#REF!,$I670=""),"Y",IF(AND($H670="",$I670&gt;=#REF!),"Y","N")))))</f>
        <v/>
      </c>
      <c r="BF670" s="80" t="str">
        <f t="shared" si="149"/>
        <v/>
      </c>
    </row>
    <row r="671" spans="10:58">
      <c r="J671" s="34" t="str">
        <f t="shared" ca="1" si="150"/>
        <v/>
      </c>
      <c r="L671" s="80" t="str">
        <f t="shared" si="151"/>
        <v/>
      </c>
      <c r="R671" s="65" t="str">
        <f t="shared" si="140"/>
        <v/>
      </c>
      <c r="S671" s="16" t="str">
        <f t="shared" si="141"/>
        <v/>
      </c>
      <c r="X671" s="65" t="str">
        <f t="shared" si="142"/>
        <v/>
      </c>
      <c r="Y671" s="16" t="str">
        <f t="shared" si="143"/>
        <v/>
      </c>
      <c r="AD671" s="65" t="str">
        <f t="shared" si="144"/>
        <v/>
      </c>
      <c r="AE671" s="80" t="str">
        <f t="shared" si="145"/>
        <v/>
      </c>
      <c r="AN671" s="14"/>
      <c r="AO671" s="14"/>
      <c r="AS671" s="14"/>
      <c r="AT671" s="14"/>
      <c r="AX671" s="14"/>
      <c r="AY671" s="114"/>
      <c r="AZ671" s="101" t="str">
        <f t="shared" si="146"/>
        <v/>
      </c>
      <c r="BA671" s="59" t="str">
        <f t="shared" si="147"/>
        <v/>
      </c>
      <c r="BB671" s="59" t="str">
        <f t="shared" si="148"/>
        <v/>
      </c>
      <c r="BC671" s="59" t="str">
        <f t="shared" si="152"/>
        <v/>
      </c>
      <c r="BD671" s="59" t="str">
        <f t="shared" si="153"/>
        <v/>
      </c>
      <c r="BE671" s="34" t="str">
        <f>IF(AZ671="","",IF(AND($H671="",$I671=""),"Y",IF(AND($H671&lt;=#REF!,$I671&gt;=#REF!),"Y",IF(AND($H671&lt;=#REF!,$I671=""),"Y",IF(AND($H671="",$I671&gt;=#REF!),"Y","N")))))</f>
        <v/>
      </c>
      <c r="BF671" s="80" t="str">
        <f t="shared" si="149"/>
        <v/>
      </c>
    </row>
    <row r="672" spans="10:58">
      <c r="J672" s="34" t="str">
        <f t="shared" ca="1" si="150"/>
        <v/>
      </c>
      <c r="L672" s="80" t="str">
        <f t="shared" si="151"/>
        <v/>
      </c>
      <c r="R672" s="65" t="str">
        <f t="shared" si="140"/>
        <v/>
      </c>
      <c r="S672" s="16" t="str">
        <f t="shared" si="141"/>
        <v/>
      </c>
      <c r="X672" s="65" t="str">
        <f t="shared" si="142"/>
        <v/>
      </c>
      <c r="Y672" s="16" t="str">
        <f t="shared" si="143"/>
        <v/>
      </c>
      <c r="AD672" s="65" t="str">
        <f t="shared" si="144"/>
        <v/>
      </c>
      <c r="AE672" s="80" t="str">
        <f t="shared" si="145"/>
        <v/>
      </c>
      <c r="AN672" s="14"/>
      <c r="AO672" s="14"/>
      <c r="AS672" s="14"/>
      <c r="AT672" s="14"/>
      <c r="AX672" s="14"/>
      <c r="AY672" s="114"/>
      <c r="AZ672" s="101" t="str">
        <f t="shared" si="146"/>
        <v/>
      </c>
      <c r="BA672" s="59" t="str">
        <f t="shared" si="147"/>
        <v/>
      </c>
      <c r="BB672" s="59" t="str">
        <f t="shared" si="148"/>
        <v/>
      </c>
      <c r="BC672" s="59" t="str">
        <f t="shared" si="152"/>
        <v/>
      </c>
      <c r="BD672" s="59" t="str">
        <f t="shared" si="153"/>
        <v/>
      </c>
      <c r="BE672" s="34" t="str">
        <f>IF(AZ672="","",IF(AND($H672="",$I672=""),"Y",IF(AND($H672&lt;=#REF!,$I672&gt;=#REF!),"Y",IF(AND($H672&lt;=#REF!,$I672=""),"Y",IF(AND($H672="",$I672&gt;=#REF!),"Y","N")))))</f>
        <v/>
      </c>
      <c r="BF672" s="80" t="str">
        <f t="shared" si="149"/>
        <v/>
      </c>
    </row>
    <row r="673" spans="10:58">
      <c r="J673" s="34" t="str">
        <f t="shared" ca="1" si="150"/>
        <v/>
      </c>
      <c r="L673" s="80" t="str">
        <f t="shared" si="151"/>
        <v/>
      </c>
      <c r="R673" s="65" t="str">
        <f t="shared" si="140"/>
        <v/>
      </c>
      <c r="S673" s="16" t="str">
        <f t="shared" si="141"/>
        <v/>
      </c>
      <c r="X673" s="65" t="str">
        <f t="shared" si="142"/>
        <v/>
      </c>
      <c r="Y673" s="16" t="str">
        <f t="shared" si="143"/>
        <v/>
      </c>
      <c r="AD673" s="65" t="str">
        <f t="shared" si="144"/>
        <v/>
      </c>
      <c r="AE673" s="80" t="str">
        <f t="shared" si="145"/>
        <v/>
      </c>
      <c r="AN673" s="14"/>
      <c r="AO673" s="14"/>
      <c r="AS673" s="14"/>
      <c r="AT673" s="14"/>
      <c r="AX673" s="14"/>
      <c r="AY673" s="114"/>
      <c r="AZ673" s="101" t="str">
        <f t="shared" si="146"/>
        <v/>
      </c>
      <c r="BA673" s="59" t="str">
        <f t="shared" si="147"/>
        <v/>
      </c>
      <c r="BB673" s="59" t="str">
        <f t="shared" si="148"/>
        <v/>
      </c>
      <c r="BC673" s="59" t="str">
        <f t="shared" si="152"/>
        <v/>
      </c>
      <c r="BD673" s="59" t="str">
        <f t="shared" si="153"/>
        <v/>
      </c>
      <c r="BE673" s="34" t="str">
        <f>IF(AZ673="","",IF(AND($H673="",$I673=""),"Y",IF(AND($H673&lt;=#REF!,$I673&gt;=#REF!),"Y",IF(AND($H673&lt;=#REF!,$I673=""),"Y",IF(AND($H673="",$I673&gt;=#REF!),"Y","N")))))</f>
        <v/>
      </c>
      <c r="BF673" s="80" t="str">
        <f t="shared" si="149"/>
        <v/>
      </c>
    </row>
    <row r="674" spans="10:58">
      <c r="J674" s="34" t="str">
        <f t="shared" ca="1" si="150"/>
        <v/>
      </c>
      <c r="L674" s="80" t="str">
        <f t="shared" si="151"/>
        <v/>
      </c>
      <c r="R674" s="65" t="str">
        <f t="shared" si="140"/>
        <v/>
      </c>
      <c r="S674" s="16" t="str">
        <f t="shared" si="141"/>
        <v/>
      </c>
      <c r="X674" s="65" t="str">
        <f t="shared" si="142"/>
        <v/>
      </c>
      <c r="Y674" s="16" t="str">
        <f t="shared" si="143"/>
        <v/>
      </c>
      <c r="AD674" s="65" t="str">
        <f t="shared" si="144"/>
        <v/>
      </c>
      <c r="AE674" s="80" t="str">
        <f t="shared" si="145"/>
        <v/>
      </c>
      <c r="AN674" s="14"/>
      <c r="AO674" s="14"/>
      <c r="AS674" s="14"/>
      <c r="AT674" s="14"/>
      <c r="AX674" s="14"/>
      <c r="AY674" s="114"/>
      <c r="AZ674" s="101" t="str">
        <f t="shared" si="146"/>
        <v/>
      </c>
      <c r="BA674" s="59" t="str">
        <f t="shared" si="147"/>
        <v/>
      </c>
      <c r="BB674" s="59" t="str">
        <f t="shared" si="148"/>
        <v/>
      </c>
      <c r="BC674" s="59" t="str">
        <f t="shared" si="152"/>
        <v/>
      </c>
      <c r="BD674" s="59" t="str">
        <f t="shared" si="153"/>
        <v/>
      </c>
      <c r="BE674" s="34" t="str">
        <f>IF(AZ674="","",IF(AND($H674="",$I674=""),"Y",IF(AND($H674&lt;=#REF!,$I674&gt;=#REF!),"Y",IF(AND($H674&lt;=#REF!,$I674=""),"Y",IF(AND($H674="",$I674&gt;=#REF!),"Y","N")))))</f>
        <v/>
      </c>
      <c r="BF674" s="80" t="str">
        <f t="shared" si="149"/>
        <v/>
      </c>
    </row>
    <row r="675" spans="10:58">
      <c r="J675" s="34" t="str">
        <f t="shared" ca="1" si="150"/>
        <v/>
      </c>
      <c r="L675" s="80" t="str">
        <f t="shared" si="151"/>
        <v/>
      </c>
      <c r="R675" s="65" t="str">
        <f t="shared" si="140"/>
        <v/>
      </c>
      <c r="S675" s="16" t="str">
        <f t="shared" si="141"/>
        <v/>
      </c>
      <c r="X675" s="65" t="str">
        <f t="shared" si="142"/>
        <v/>
      </c>
      <c r="Y675" s="16" t="str">
        <f t="shared" si="143"/>
        <v/>
      </c>
      <c r="AD675" s="65" t="str">
        <f t="shared" si="144"/>
        <v/>
      </c>
      <c r="AE675" s="80" t="str">
        <f t="shared" si="145"/>
        <v/>
      </c>
      <c r="AN675" s="14"/>
      <c r="AO675" s="14"/>
      <c r="AS675" s="14"/>
      <c r="AT675" s="14"/>
      <c r="AX675" s="14"/>
      <c r="AY675" s="114"/>
      <c r="AZ675" s="101" t="str">
        <f t="shared" si="146"/>
        <v/>
      </c>
      <c r="BA675" s="59" t="str">
        <f t="shared" si="147"/>
        <v/>
      </c>
      <c r="BB675" s="59" t="str">
        <f t="shared" si="148"/>
        <v/>
      </c>
      <c r="BC675" s="59" t="str">
        <f t="shared" si="152"/>
        <v/>
      </c>
      <c r="BD675" s="59" t="str">
        <f t="shared" si="153"/>
        <v/>
      </c>
      <c r="BE675" s="34" t="str">
        <f>IF(AZ675="","",IF(AND($H675="",$I675=""),"Y",IF(AND($H675&lt;=#REF!,$I675&gt;=#REF!),"Y",IF(AND($H675&lt;=#REF!,$I675=""),"Y",IF(AND($H675="",$I675&gt;=#REF!),"Y","N")))))</f>
        <v/>
      </c>
      <c r="BF675" s="80" t="str">
        <f t="shared" si="149"/>
        <v/>
      </c>
    </row>
    <row r="676" spans="10:58">
      <c r="J676" s="34" t="str">
        <f t="shared" ca="1" si="150"/>
        <v/>
      </c>
      <c r="L676" s="80" t="str">
        <f t="shared" si="151"/>
        <v/>
      </c>
      <c r="R676" s="65" t="str">
        <f t="shared" si="140"/>
        <v/>
      </c>
      <c r="S676" s="16" t="str">
        <f t="shared" si="141"/>
        <v/>
      </c>
      <c r="X676" s="65" t="str">
        <f t="shared" si="142"/>
        <v/>
      </c>
      <c r="Y676" s="16" t="str">
        <f t="shared" si="143"/>
        <v/>
      </c>
      <c r="AD676" s="65" t="str">
        <f t="shared" si="144"/>
        <v/>
      </c>
      <c r="AE676" s="80" t="str">
        <f t="shared" si="145"/>
        <v/>
      </c>
      <c r="AN676" s="14"/>
      <c r="AO676" s="14"/>
      <c r="AS676" s="14"/>
      <c r="AT676" s="14"/>
      <c r="AX676" s="14"/>
      <c r="AY676" s="114"/>
      <c r="AZ676" s="101" t="str">
        <f t="shared" si="146"/>
        <v/>
      </c>
      <c r="BA676" s="59" t="str">
        <f t="shared" si="147"/>
        <v/>
      </c>
      <c r="BB676" s="59" t="str">
        <f t="shared" si="148"/>
        <v/>
      </c>
      <c r="BC676" s="59" t="str">
        <f t="shared" si="152"/>
        <v/>
      </c>
      <c r="BD676" s="59" t="str">
        <f t="shared" si="153"/>
        <v/>
      </c>
      <c r="BE676" s="34" t="str">
        <f>IF(AZ676="","",IF(AND($H676="",$I676=""),"Y",IF(AND($H676&lt;=#REF!,$I676&gt;=#REF!),"Y",IF(AND($H676&lt;=#REF!,$I676=""),"Y",IF(AND($H676="",$I676&gt;=#REF!),"Y","N")))))</f>
        <v/>
      </c>
      <c r="BF676" s="80" t="str">
        <f t="shared" si="149"/>
        <v/>
      </c>
    </row>
    <row r="677" spans="10:58">
      <c r="J677" s="34" t="str">
        <f t="shared" ca="1" si="150"/>
        <v/>
      </c>
      <c r="L677" s="80" t="str">
        <f t="shared" si="151"/>
        <v/>
      </c>
      <c r="R677" s="65" t="str">
        <f t="shared" si="140"/>
        <v/>
      </c>
      <c r="S677" s="16" t="str">
        <f t="shared" si="141"/>
        <v/>
      </c>
      <c r="X677" s="65" t="str">
        <f t="shared" si="142"/>
        <v/>
      </c>
      <c r="Y677" s="16" t="str">
        <f t="shared" si="143"/>
        <v/>
      </c>
      <c r="AD677" s="65" t="str">
        <f t="shared" si="144"/>
        <v/>
      </c>
      <c r="AE677" s="80" t="str">
        <f t="shared" si="145"/>
        <v/>
      </c>
      <c r="AN677" s="14"/>
      <c r="AO677" s="14"/>
      <c r="AS677" s="14"/>
      <c r="AT677" s="14"/>
      <c r="AX677" s="14"/>
      <c r="AY677" s="114"/>
      <c r="AZ677" s="101" t="str">
        <f t="shared" si="146"/>
        <v/>
      </c>
      <c r="BA677" s="59" t="str">
        <f t="shared" si="147"/>
        <v/>
      </c>
      <c r="BB677" s="59" t="str">
        <f t="shared" si="148"/>
        <v/>
      </c>
      <c r="BC677" s="59" t="str">
        <f t="shared" si="152"/>
        <v/>
      </c>
      <c r="BD677" s="59" t="str">
        <f t="shared" si="153"/>
        <v/>
      </c>
      <c r="BE677" s="34" t="str">
        <f>IF(AZ677="","",IF(AND($H677="",$I677=""),"Y",IF(AND($H677&lt;=#REF!,$I677&gt;=#REF!),"Y",IF(AND($H677&lt;=#REF!,$I677=""),"Y",IF(AND($H677="",$I677&gt;=#REF!),"Y","N")))))</f>
        <v/>
      </c>
      <c r="BF677" s="80" t="str">
        <f t="shared" si="149"/>
        <v/>
      </c>
    </row>
    <row r="678" spans="10:58">
      <c r="J678" s="34" t="str">
        <f t="shared" ca="1" si="150"/>
        <v/>
      </c>
      <c r="L678" s="80" t="str">
        <f t="shared" si="151"/>
        <v/>
      </c>
      <c r="R678" s="65" t="str">
        <f t="shared" si="140"/>
        <v/>
      </c>
      <c r="S678" s="16" t="str">
        <f t="shared" si="141"/>
        <v/>
      </c>
      <c r="X678" s="65" t="str">
        <f t="shared" si="142"/>
        <v/>
      </c>
      <c r="Y678" s="16" t="str">
        <f t="shared" si="143"/>
        <v/>
      </c>
      <c r="AD678" s="65" t="str">
        <f t="shared" si="144"/>
        <v/>
      </c>
      <c r="AE678" s="80" t="str">
        <f t="shared" si="145"/>
        <v/>
      </c>
      <c r="AN678" s="14"/>
      <c r="AO678" s="14"/>
      <c r="AS678" s="14"/>
      <c r="AT678" s="14"/>
      <c r="AX678" s="14"/>
      <c r="AY678" s="114"/>
      <c r="AZ678" s="101" t="str">
        <f t="shared" si="146"/>
        <v/>
      </c>
      <c r="BA678" s="59" t="str">
        <f t="shared" si="147"/>
        <v/>
      </c>
      <c r="BB678" s="59" t="str">
        <f t="shared" si="148"/>
        <v/>
      </c>
      <c r="BC678" s="59" t="str">
        <f t="shared" si="152"/>
        <v/>
      </c>
      <c r="BD678" s="59" t="str">
        <f t="shared" si="153"/>
        <v/>
      </c>
      <c r="BE678" s="34" t="str">
        <f>IF(AZ678="","",IF(AND($H678="",$I678=""),"Y",IF(AND($H678&lt;=#REF!,$I678&gt;=#REF!),"Y",IF(AND($H678&lt;=#REF!,$I678=""),"Y",IF(AND($H678="",$I678&gt;=#REF!),"Y","N")))))</f>
        <v/>
      </c>
      <c r="BF678" s="80" t="str">
        <f t="shared" si="149"/>
        <v/>
      </c>
    </row>
    <row r="679" spans="10:58">
      <c r="J679" s="34" t="str">
        <f t="shared" ca="1" si="150"/>
        <v/>
      </c>
      <c r="L679" s="80" t="str">
        <f t="shared" si="151"/>
        <v/>
      </c>
      <c r="R679" s="65" t="str">
        <f t="shared" si="140"/>
        <v/>
      </c>
      <c r="S679" s="16" t="str">
        <f t="shared" si="141"/>
        <v/>
      </c>
      <c r="X679" s="65" t="str">
        <f t="shared" si="142"/>
        <v/>
      </c>
      <c r="Y679" s="16" t="str">
        <f t="shared" si="143"/>
        <v/>
      </c>
      <c r="AD679" s="65" t="str">
        <f t="shared" si="144"/>
        <v/>
      </c>
      <c r="AE679" s="80" t="str">
        <f t="shared" si="145"/>
        <v/>
      </c>
      <c r="AN679" s="14"/>
      <c r="AO679" s="14"/>
      <c r="AS679" s="14"/>
      <c r="AT679" s="14"/>
      <c r="AX679" s="14"/>
      <c r="AY679" s="114"/>
      <c r="AZ679" s="101" t="str">
        <f t="shared" si="146"/>
        <v/>
      </c>
      <c r="BA679" s="59" t="str">
        <f t="shared" si="147"/>
        <v/>
      </c>
      <c r="BB679" s="59" t="str">
        <f t="shared" si="148"/>
        <v/>
      </c>
      <c r="BC679" s="59" t="str">
        <f t="shared" si="152"/>
        <v/>
      </c>
      <c r="BD679" s="59" t="str">
        <f t="shared" si="153"/>
        <v/>
      </c>
      <c r="BE679" s="34" t="str">
        <f>IF(AZ679="","",IF(AND($H679="",$I679=""),"Y",IF(AND($H679&lt;=#REF!,$I679&gt;=#REF!),"Y",IF(AND($H679&lt;=#REF!,$I679=""),"Y",IF(AND($H679="",$I679&gt;=#REF!),"Y","N")))))</f>
        <v/>
      </c>
      <c r="BF679" s="80" t="str">
        <f t="shared" si="149"/>
        <v/>
      </c>
    </row>
    <row r="680" spans="10:58">
      <c r="J680" s="34" t="str">
        <f t="shared" ca="1" si="150"/>
        <v/>
      </c>
      <c r="L680" s="80" t="str">
        <f t="shared" si="151"/>
        <v/>
      </c>
      <c r="R680" s="65" t="str">
        <f t="shared" si="140"/>
        <v/>
      </c>
      <c r="S680" s="16" t="str">
        <f t="shared" si="141"/>
        <v/>
      </c>
      <c r="X680" s="65" t="str">
        <f t="shared" si="142"/>
        <v/>
      </c>
      <c r="Y680" s="16" t="str">
        <f t="shared" si="143"/>
        <v/>
      </c>
      <c r="AD680" s="65" t="str">
        <f t="shared" si="144"/>
        <v/>
      </c>
      <c r="AE680" s="80" t="str">
        <f t="shared" si="145"/>
        <v/>
      </c>
      <c r="AN680" s="14"/>
      <c r="AO680" s="14"/>
      <c r="AS680" s="14"/>
      <c r="AT680" s="14"/>
      <c r="AX680" s="14"/>
      <c r="AY680" s="114"/>
      <c r="AZ680" s="101" t="str">
        <f t="shared" si="146"/>
        <v/>
      </c>
      <c r="BA680" s="59" t="str">
        <f t="shared" si="147"/>
        <v/>
      </c>
      <c r="BB680" s="59" t="str">
        <f t="shared" si="148"/>
        <v/>
      </c>
      <c r="BC680" s="59" t="str">
        <f t="shared" si="152"/>
        <v/>
      </c>
      <c r="BD680" s="59" t="str">
        <f t="shared" si="153"/>
        <v/>
      </c>
      <c r="BE680" s="34" t="str">
        <f>IF(AZ680="","",IF(AND($H680="",$I680=""),"Y",IF(AND($H680&lt;=#REF!,$I680&gt;=#REF!),"Y",IF(AND($H680&lt;=#REF!,$I680=""),"Y",IF(AND($H680="",$I680&gt;=#REF!),"Y","N")))))</f>
        <v/>
      </c>
      <c r="BF680" s="80" t="str">
        <f t="shared" si="149"/>
        <v/>
      </c>
    </row>
    <row r="681" spans="10:58">
      <c r="J681" s="34" t="str">
        <f t="shared" ca="1" si="150"/>
        <v/>
      </c>
      <c r="L681" s="80" t="str">
        <f t="shared" si="151"/>
        <v/>
      </c>
      <c r="R681" s="65" t="str">
        <f t="shared" si="140"/>
        <v/>
      </c>
      <c r="S681" s="16" t="str">
        <f t="shared" si="141"/>
        <v/>
      </c>
      <c r="X681" s="65" t="str">
        <f t="shared" si="142"/>
        <v/>
      </c>
      <c r="Y681" s="16" t="str">
        <f t="shared" si="143"/>
        <v/>
      </c>
      <c r="AD681" s="65" t="str">
        <f t="shared" si="144"/>
        <v/>
      </c>
      <c r="AE681" s="80" t="str">
        <f t="shared" si="145"/>
        <v/>
      </c>
      <c r="AN681" s="14"/>
      <c r="AO681" s="14"/>
      <c r="AS681" s="14"/>
      <c r="AT681" s="14"/>
      <c r="AX681" s="14"/>
      <c r="AY681" s="114"/>
      <c r="AZ681" s="101" t="str">
        <f t="shared" si="146"/>
        <v/>
      </c>
      <c r="BA681" s="59" t="str">
        <f t="shared" si="147"/>
        <v/>
      </c>
      <c r="BB681" s="59" t="str">
        <f t="shared" si="148"/>
        <v/>
      </c>
      <c r="BC681" s="59" t="str">
        <f t="shared" si="152"/>
        <v/>
      </c>
      <c r="BD681" s="59" t="str">
        <f t="shared" si="153"/>
        <v/>
      </c>
      <c r="BE681" s="34" t="str">
        <f>IF(AZ681="","",IF(AND($H681="",$I681=""),"Y",IF(AND($H681&lt;=#REF!,$I681&gt;=#REF!),"Y",IF(AND($H681&lt;=#REF!,$I681=""),"Y",IF(AND($H681="",$I681&gt;=#REF!),"Y","N")))))</f>
        <v/>
      </c>
      <c r="BF681" s="80" t="str">
        <f t="shared" si="149"/>
        <v/>
      </c>
    </row>
    <row r="682" spans="10:58">
      <c r="J682" s="34" t="str">
        <f t="shared" ca="1" si="150"/>
        <v/>
      </c>
      <c r="L682" s="80" t="str">
        <f t="shared" si="151"/>
        <v/>
      </c>
      <c r="R682" s="65" t="str">
        <f t="shared" si="140"/>
        <v/>
      </c>
      <c r="S682" s="16" t="str">
        <f t="shared" si="141"/>
        <v/>
      </c>
      <c r="X682" s="65" t="str">
        <f t="shared" si="142"/>
        <v/>
      </c>
      <c r="Y682" s="16" t="str">
        <f t="shared" si="143"/>
        <v/>
      </c>
      <c r="AD682" s="65" t="str">
        <f t="shared" si="144"/>
        <v/>
      </c>
      <c r="AE682" s="80" t="str">
        <f t="shared" si="145"/>
        <v/>
      </c>
      <c r="AN682" s="14"/>
      <c r="AO682" s="14"/>
      <c r="AS682" s="14"/>
      <c r="AT682" s="14"/>
      <c r="AX682" s="14"/>
      <c r="AY682" s="114"/>
      <c r="AZ682" s="101" t="str">
        <f t="shared" si="146"/>
        <v/>
      </c>
      <c r="BA682" s="59" t="str">
        <f t="shared" si="147"/>
        <v/>
      </c>
      <c r="BB682" s="59" t="str">
        <f t="shared" si="148"/>
        <v/>
      </c>
      <c r="BC682" s="59" t="str">
        <f t="shared" si="152"/>
        <v/>
      </c>
      <c r="BD682" s="59" t="str">
        <f t="shared" si="153"/>
        <v/>
      </c>
      <c r="BE682" s="34" t="str">
        <f>IF(AZ682="","",IF(AND($H682="",$I682=""),"Y",IF(AND($H682&lt;=#REF!,$I682&gt;=#REF!),"Y",IF(AND($H682&lt;=#REF!,$I682=""),"Y",IF(AND($H682="",$I682&gt;=#REF!),"Y","N")))))</f>
        <v/>
      </c>
      <c r="BF682" s="80" t="str">
        <f t="shared" si="149"/>
        <v/>
      </c>
    </row>
    <row r="683" spans="10:58">
      <c r="J683" s="34" t="str">
        <f t="shared" ca="1" si="150"/>
        <v/>
      </c>
      <c r="L683" s="80" t="str">
        <f t="shared" si="151"/>
        <v/>
      </c>
      <c r="R683" s="65" t="str">
        <f t="shared" si="140"/>
        <v/>
      </c>
      <c r="S683" s="16" t="str">
        <f t="shared" si="141"/>
        <v/>
      </c>
      <c r="X683" s="65" t="str">
        <f t="shared" si="142"/>
        <v/>
      </c>
      <c r="Y683" s="16" t="str">
        <f t="shared" si="143"/>
        <v/>
      </c>
      <c r="AD683" s="65" t="str">
        <f t="shared" si="144"/>
        <v/>
      </c>
      <c r="AE683" s="80" t="str">
        <f t="shared" si="145"/>
        <v/>
      </c>
      <c r="AN683" s="14"/>
      <c r="AO683" s="14"/>
      <c r="AS683" s="14"/>
      <c r="AT683" s="14"/>
      <c r="AX683" s="14"/>
      <c r="AY683" s="114"/>
      <c r="AZ683" s="101" t="str">
        <f t="shared" si="146"/>
        <v/>
      </c>
      <c r="BA683" s="59" t="str">
        <f t="shared" si="147"/>
        <v/>
      </c>
      <c r="BB683" s="59" t="str">
        <f t="shared" si="148"/>
        <v/>
      </c>
      <c r="BC683" s="59" t="str">
        <f t="shared" si="152"/>
        <v/>
      </c>
      <c r="BD683" s="59" t="str">
        <f t="shared" si="153"/>
        <v/>
      </c>
      <c r="BE683" s="34" t="str">
        <f>IF(AZ683="","",IF(AND($H683="",$I683=""),"Y",IF(AND($H683&lt;=#REF!,$I683&gt;=#REF!),"Y",IF(AND($H683&lt;=#REF!,$I683=""),"Y",IF(AND($H683="",$I683&gt;=#REF!),"Y","N")))))</f>
        <v/>
      </c>
      <c r="BF683" s="80" t="str">
        <f t="shared" si="149"/>
        <v/>
      </c>
    </row>
    <row r="684" spans="10:58">
      <c r="J684" s="34" t="str">
        <f t="shared" ca="1" si="150"/>
        <v/>
      </c>
      <c r="L684" s="80" t="str">
        <f t="shared" si="151"/>
        <v/>
      </c>
      <c r="R684" s="65" t="str">
        <f t="shared" si="140"/>
        <v/>
      </c>
      <c r="S684" s="16" t="str">
        <f t="shared" si="141"/>
        <v/>
      </c>
      <c r="X684" s="65" t="str">
        <f t="shared" si="142"/>
        <v/>
      </c>
      <c r="Y684" s="16" t="str">
        <f t="shared" si="143"/>
        <v/>
      </c>
      <c r="AD684" s="65" t="str">
        <f t="shared" si="144"/>
        <v/>
      </c>
      <c r="AE684" s="80" t="str">
        <f t="shared" si="145"/>
        <v/>
      </c>
      <c r="AN684" s="14"/>
      <c r="AO684" s="14"/>
      <c r="AS684" s="14"/>
      <c r="AT684" s="14"/>
      <c r="AX684" s="14"/>
      <c r="AY684" s="114"/>
      <c r="AZ684" s="101" t="str">
        <f t="shared" si="146"/>
        <v/>
      </c>
      <c r="BA684" s="59" t="str">
        <f t="shared" si="147"/>
        <v/>
      </c>
      <c r="BB684" s="59" t="str">
        <f t="shared" si="148"/>
        <v/>
      </c>
      <c r="BC684" s="59" t="str">
        <f t="shared" si="152"/>
        <v/>
      </c>
      <c r="BD684" s="59" t="str">
        <f t="shared" si="153"/>
        <v/>
      </c>
      <c r="BE684" s="34" t="str">
        <f>IF(AZ684="","",IF(AND($H684="",$I684=""),"Y",IF(AND($H684&lt;=#REF!,$I684&gt;=#REF!),"Y",IF(AND($H684&lt;=#REF!,$I684=""),"Y",IF(AND($H684="",$I684&gt;=#REF!),"Y","N")))))</f>
        <v/>
      </c>
      <c r="BF684" s="80" t="str">
        <f t="shared" si="149"/>
        <v/>
      </c>
    </row>
    <row r="685" spans="10:58">
      <c r="J685" s="34" t="str">
        <f t="shared" ca="1" si="150"/>
        <v/>
      </c>
      <c r="L685" s="80" t="str">
        <f t="shared" si="151"/>
        <v/>
      </c>
      <c r="R685" s="65" t="str">
        <f t="shared" si="140"/>
        <v/>
      </c>
      <c r="S685" s="16" t="str">
        <f t="shared" si="141"/>
        <v/>
      </c>
      <c r="X685" s="65" t="str">
        <f t="shared" si="142"/>
        <v/>
      </c>
      <c r="Y685" s="16" t="str">
        <f t="shared" si="143"/>
        <v/>
      </c>
      <c r="AD685" s="65" t="str">
        <f t="shared" si="144"/>
        <v/>
      </c>
      <c r="AE685" s="80" t="str">
        <f t="shared" si="145"/>
        <v/>
      </c>
      <c r="AN685" s="14"/>
      <c r="AO685" s="14"/>
      <c r="AS685" s="14"/>
      <c r="AT685" s="14"/>
      <c r="AX685" s="14"/>
      <c r="AY685" s="114"/>
      <c r="AZ685" s="101" t="str">
        <f t="shared" si="146"/>
        <v/>
      </c>
      <c r="BA685" s="59" t="str">
        <f t="shared" si="147"/>
        <v/>
      </c>
      <c r="BB685" s="59" t="str">
        <f t="shared" si="148"/>
        <v/>
      </c>
      <c r="BC685" s="59" t="str">
        <f t="shared" si="152"/>
        <v/>
      </c>
      <c r="BD685" s="59" t="str">
        <f t="shared" si="153"/>
        <v/>
      </c>
      <c r="BE685" s="34" t="str">
        <f>IF(AZ685="","",IF(AND($H685="",$I685=""),"Y",IF(AND($H685&lt;=#REF!,$I685&gt;=#REF!),"Y",IF(AND($H685&lt;=#REF!,$I685=""),"Y",IF(AND($H685="",$I685&gt;=#REF!),"Y","N")))))</f>
        <v/>
      </c>
      <c r="BF685" s="80" t="str">
        <f t="shared" si="149"/>
        <v/>
      </c>
    </row>
    <row r="686" spans="10:58">
      <c r="J686" s="34" t="str">
        <f t="shared" ca="1" si="150"/>
        <v/>
      </c>
      <c r="L686" s="80" t="str">
        <f t="shared" si="151"/>
        <v/>
      </c>
      <c r="R686" s="65" t="str">
        <f t="shared" si="140"/>
        <v/>
      </c>
      <c r="S686" s="16" t="str">
        <f t="shared" si="141"/>
        <v/>
      </c>
      <c r="X686" s="65" t="str">
        <f t="shared" si="142"/>
        <v/>
      </c>
      <c r="Y686" s="16" t="str">
        <f t="shared" si="143"/>
        <v/>
      </c>
      <c r="AD686" s="65" t="str">
        <f t="shared" si="144"/>
        <v/>
      </c>
      <c r="AE686" s="80" t="str">
        <f t="shared" si="145"/>
        <v/>
      </c>
      <c r="AN686" s="14"/>
      <c r="AO686" s="14"/>
      <c r="AS686" s="14"/>
      <c r="AT686" s="14"/>
      <c r="AX686" s="14"/>
      <c r="AY686" s="114"/>
      <c r="AZ686" s="101" t="str">
        <f t="shared" si="146"/>
        <v/>
      </c>
      <c r="BA686" s="59" t="str">
        <f t="shared" si="147"/>
        <v/>
      </c>
      <c r="BB686" s="59" t="str">
        <f t="shared" si="148"/>
        <v/>
      </c>
      <c r="BC686" s="59" t="str">
        <f t="shared" si="152"/>
        <v/>
      </c>
      <c r="BD686" s="59" t="str">
        <f t="shared" si="153"/>
        <v/>
      </c>
      <c r="BE686" s="34" t="str">
        <f>IF(AZ686="","",IF(AND($H686="",$I686=""),"Y",IF(AND($H686&lt;=#REF!,$I686&gt;=#REF!),"Y",IF(AND($H686&lt;=#REF!,$I686=""),"Y",IF(AND($H686="",$I686&gt;=#REF!),"Y","N")))))</f>
        <v/>
      </c>
      <c r="BF686" s="80" t="str">
        <f t="shared" si="149"/>
        <v/>
      </c>
    </row>
    <row r="687" spans="10:58">
      <c r="J687" s="34" t="str">
        <f t="shared" ca="1" si="150"/>
        <v/>
      </c>
      <c r="L687" s="80" t="str">
        <f t="shared" si="151"/>
        <v/>
      </c>
      <c r="R687" s="65" t="str">
        <f t="shared" si="140"/>
        <v/>
      </c>
      <c r="S687" s="16" t="str">
        <f t="shared" si="141"/>
        <v/>
      </c>
      <c r="X687" s="65" t="str">
        <f t="shared" si="142"/>
        <v/>
      </c>
      <c r="Y687" s="16" t="str">
        <f t="shared" si="143"/>
        <v/>
      </c>
      <c r="AD687" s="65" t="str">
        <f t="shared" si="144"/>
        <v/>
      </c>
      <c r="AE687" s="80" t="str">
        <f t="shared" si="145"/>
        <v/>
      </c>
      <c r="AN687" s="14"/>
      <c r="AO687" s="14"/>
      <c r="AS687" s="14"/>
      <c r="AT687" s="14"/>
      <c r="AX687" s="14"/>
      <c r="AY687" s="114"/>
      <c r="AZ687" s="101" t="str">
        <f t="shared" si="146"/>
        <v/>
      </c>
      <c r="BA687" s="59" t="str">
        <f t="shared" si="147"/>
        <v/>
      </c>
      <c r="BB687" s="59" t="str">
        <f t="shared" si="148"/>
        <v/>
      </c>
      <c r="BC687" s="59" t="str">
        <f t="shared" si="152"/>
        <v/>
      </c>
      <c r="BD687" s="59" t="str">
        <f t="shared" si="153"/>
        <v/>
      </c>
      <c r="BE687" s="34" t="str">
        <f>IF(AZ687="","",IF(AND($H687="",$I687=""),"Y",IF(AND($H687&lt;=#REF!,$I687&gt;=#REF!),"Y",IF(AND($H687&lt;=#REF!,$I687=""),"Y",IF(AND($H687="",$I687&gt;=#REF!),"Y","N")))))</f>
        <v/>
      </c>
      <c r="BF687" s="80" t="str">
        <f t="shared" si="149"/>
        <v/>
      </c>
    </row>
    <row r="688" spans="10:58">
      <c r="J688" s="34" t="str">
        <f t="shared" ca="1" si="150"/>
        <v/>
      </c>
      <c r="L688" s="80" t="str">
        <f t="shared" si="151"/>
        <v/>
      </c>
      <c r="R688" s="65" t="str">
        <f t="shared" si="140"/>
        <v/>
      </c>
      <c r="S688" s="16" t="str">
        <f t="shared" si="141"/>
        <v/>
      </c>
      <c r="X688" s="65" t="str">
        <f t="shared" si="142"/>
        <v/>
      </c>
      <c r="Y688" s="16" t="str">
        <f t="shared" si="143"/>
        <v/>
      </c>
      <c r="AD688" s="65" t="str">
        <f t="shared" si="144"/>
        <v/>
      </c>
      <c r="AE688" s="80" t="str">
        <f t="shared" si="145"/>
        <v/>
      </c>
      <c r="AN688" s="14"/>
      <c r="AO688" s="14"/>
      <c r="AS688" s="14"/>
      <c r="AT688" s="14"/>
      <c r="AX688" s="14"/>
      <c r="AY688" s="114"/>
      <c r="AZ688" s="101" t="str">
        <f t="shared" si="146"/>
        <v/>
      </c>
      <c r="BA688" s="59" t="str">
        <f t="shared" si="147"/>
        <v/>
      </c>
      <c r="BB688" s="59" t="str">
        <f t="shared" si="148"/>
        <v/>
      </c>
      <c r="BC688" s="59" t="str">
        <f t="shared" si="152"/>
        <v/>
      </c>
      <c r="BD688" s="59" t="str">
        <f t="shared" si="153"/>
        <v/>
      </c>
      <c r="BE688" s="34" t="str">
        <f>IF(AZ688="","",IF(AND($H688="",$I688=""),"Y",IF(AND($H688&lt;=#REF!,$I688&gt;=#REF!),"Y",IF(AND($H688&lt;=#REF!,$I688=""),"Y",IF(AND($H688="",$I688&gt;=#REF!),"Y","N")))))</f>
        <v/>
      </c>
      <c r="BF688" s="80" t="str">
        <f t="shared" si="149"/>
        <v/>
      </c>
    </row>
    <row r="689" spans="10:58">
      <c r="J689" s="34" t="str">
        <f t="shared" ca="1" si="150"/>
        <v/>
      </c>
      <c r="L689" s="80" t="str">
        <f t="shared" si="151"/>
        <v/>
      </c>
      <c r="R689" s="65" t="str">
        <f t="shared" si="140"/>
        <v/>
      </c>
      <c r="S689" s="16" t="str">
        <f t="shared" si="141"/>
        <v/>
      </c>
      <c r="X689" s="65" t="str">
        <f t="shared" si="142"/>
        <v/>
      </c>
      <c r="Y689" s="16" t="str">
        <f t="shared" si="143"/>
        <v/>
      </c>
      <c r="AD689" s="65" t="str">
        <f t="shared" si="144"/>
        <v/>
      </c>
      <c r="AE689" s="80" t="str">
        <f t="shared" si="145"/>
        <v/>
      </c>
      <c r="AN689" s="14"/>
      <c r="AO689" s="14"/>
      <c r="AS689" s="14"/>
      <c r="AT689" s="14"/>
      <c r="AX689" s="14"/>
      <c r="AY689" s="114"/>
      <c r="AZ689" s="101" t="str">
        <f t="shared" si="146"/>
        <v/>
      </c>
      <c r="BA689" s="59" t="str">
        <f t="shared" si="147"/>
        <v/>
      </c>
      <c r="BB689" s="59" t="str">
        <f t="shared" si="148"/>
        <v/>
      </c>
      <c r="BC689" s="59" t="str">
        <f t="shared" si="152"/>
        <v/>
      </c>
      <c r="BD689" s="59" t="str">
        <f t="shared" si="153"/>
        <v/>
      </c>
      <c r="BE689" s="34" t="str">
        <f>IF(AZ689="","",IF(AND($H689="",$I689=""),"Y",IF(AND($H689&lt;=#REF!,$I689&gt;=#REF!),"Y",IF(AND($H689&lt;=#REF!,$I689=""),"Y",IF(AND($H689="",$I689&gt;=#REF!),"Y","N")))))</f>
        <v/>
      </c>
      <c r="BF689" s="80" t="str">
        <f t="shared" si="149"/>
        <v/>
      </c>
    </row>
    <row r="690" spans="10:58">
      <c r="J690" s="34" t="str">
        <f t="shared" ca="1" si="150"/>
        <v/>
      </c>
      <c r="L690" s="80" t="str">
        <f t="shared" si="151"/>
        <v/>
      </c>
      <c r="R690" s="65" t="str">
        <f t="shared" si="140"/>
        <v/>
      </c>
      <c r="S690" s="16" t="str">
        <f t="shared" si="141"/>
        <v/>
      </c>
      <c r="X690" s="65" t="str">
        <f t="shared" si="142"/>
        <v/>
      </c>
      <c r="Y690" s="16" t="str">
        <f t="shared" si="143"/>
        <v/>
      </c>
      <c r="AD690" s="65" t="str">
        <f t="shared" si="144"/>
        <v/>
      </c>
      <c r="AE690" s="80" t="str">
        <f t="shared" si="145"/>
        <v/>
      </c>
      <c r="AN690" s="14"/>
      <c r="AO690" s="14"/>
      <c r="AS690" s="14"/>
      <c r="AT690" s="14"/>
      <c r="AX690" s="14"/>
      <c r="AY690" s="114"/>
      <c r="AZ690" s="101" t="str">
        <f t="shared" si="146"/>
        <v/>
      </c>
      <c r="BA690" s="59" t="str">
        <f t="shared" si="147"/>
        <v/>
      </c>
      <c r="BB690" s="59" t="str">
        <f t="shared" si="148"/>
        <v/>
      </c>
      <c r="BC690" s="59" t="str">
        <f t="shared" si="152"/>
        <v/>
      </c>
      <c r="BD690" s="59" t="str">
        <f t="shared" si="153"/>
        <v/>
      </c>
      <c r="BE690" s="34" t="str">
        <f>IF(AZ690="","",IF(AND($H690="",$I690=""),"Y",IF(AND($H690&lt;=#REF!,$I690&gt;=#REF!),"Y",IF(AND($H690&lt;=#REF!,$I690=""),"Y",IF(AND($H690="",$I690&gt;=#REF!),"Y","N")))))</f>
        <v/>
      </c>
      <c r="BF690" s="80" t="str">
        <f t="shared" si="149"/>
        <v/>
      </c>
    </row>
    <row r="691" spans="10:58">
      <c r="J691" s="34" t="str">
        <f t="shared" ca="1" si="150"/>
        <v/>
      </c>
      <c r="L691" s="80" t="str">
        <f t="shared" si="151"/>
        <v/>
      </c>
      <c r="R691" s="65" t="str">
        <f t="shared" si="140"/>
        <v/>
      </c>
      <c r="S691" s="16" t="str">
        <f t="shared" si="141"/>
        <v/>
      </c>
      <c r="X691" s="65" t="str">
        <f t="shared" si="142"/>
        <v/>
      </c>
      <c r="Y691" s="16" t="str">
        <f t="shared" si="143"/>
        <v/>
      </c>
      <c r="AD691" s="65" t="str">
        <f t="shared" si="144"/>
        <v/>
      </c>
      <c r="AE691" s="80" t="str">
        <f t="shared" si="145"/>
        <v/>
      </c>
      <c r="AN691" s="14"/>
      <c r="AO691" s="14"/>
      <c r="AS691" s="14"/>
      <c r="AT691" s="14"/>
      <c r="AX691" s="14"/>
      <c r="AY691" s="114"/>
      <c r="AZ691" s="101" t="str">
        <f t="shared" si="146"/>
        <v/>
      </c>
      <c r="BA691" s="59" t="str">
        <f t="shared" si="147"/>
        <v/>
      </c>
      <c r="BB691" s="59" t="str">
        <f t="shared" si="148"/>
        <v/>
      </c>
      <c r="BC691" s="59" t="str">
        <f t="shared" si="152"/>
        <v/>
      </c>
      <c r="BD691" s="59" t="str">
        <f t="shared" si="153"/>
        <v/>
      </c>
      <c r="BE691" s="34" t="str">
        <f>IF(AZ691="","",IF(AND($H691="",$I691=""),"Y",IF(AND($H691&lt;=#REF!,$I691&gt;=#REF!),"Y",IF(AND($H691&lt;=#REF!,$I691=""),"Y",IF(AND($H691="",$I691&gt;=#REF!),"Y","N")))))</f>
        <v/>
      </c>
      <c r="BF691" s="80" t="str">
        <f t="shared" si="149"/>
        <v/>
      </c>
    </row>
    <row r="692" spans="10:58">
      <c r="J692" s="34" t="str">
        <f t="shared" ca="1" si="150"/>
        <v/>
      </c>
      <c r="L692" s="80" t="str">
        <f t="shared" si="151"/>
        <v/>
      </c>
      <c r="R692" s="65" t="str">
        <f t="shared" si="140"/>
        <v/>
      </c>
      <c r="S692" s="16" t="str">
        <f t="shared" si="141"/>
        <v/>
      </c>
      <c r="X692" s="65" t="str">
        <f t="shared" si="142"/>
        <v/>
      </c>
      <c r="Y692" s="16" t="str">
        <f t="shared" si="143"/>
        <v/>
      </c>
      <c r="AD692" s="65" t="str">
        <f t="shared" si="144"/>
        <v/>
      </c>
      <c r="AE692" s="80" t="str">
        <f t="shared" si="145"/>
        <v/>
      </c>
      <c r="AN692" s="14"/>
      <c r="AO692" s="14"/>
      <c r="AS692" s="14"/>
      <c r="AT692" s="14"/>
      <c r="AX692" s="14"/>
      <c r="AY692" s="114"/>
      <c r="AZ692" s="101" t="str">
        <f t="shared" si="146"/>
        <v/>
      </c>
      <c r="BA692" s="59" t="str">
        <f t="shared" si="147"/>
        <v/>
      </c>
      <c r="BB692" s="59" t="str">
        <f t="shared" si="148"/>
        <v/>
      </c>
      <c r="BC692" s="59" t="str">
        <f t="shared" si="152"/>
        <v/>
      </c>
      <c r="BD692" s="59" t="str">
        <f t="shared" si="153"/>
        <v/>
      </c>
      <c r="BE692" s="34" t="str">
        <f>IF(AZ692="","",IF(AND($H692="",$I692=""),"Y",IF(AND($H692&lt;=#REF!,$I692&gt;=#REF!),"Y",IF(AND($H692&lt;=#REF!,$I692=""),"Y",IF(AND($H692="",$I692&gt;=#REF!),"Y","N")))))</f>
        <v/>
      </c>
      <c r="BF692" s="80" t="str">
        <f t="shared" si="149"/>
        <v/>
      </c>
    </row>
    <row r="693" spans="10:58">
      <c r="J693" s="34" t="str">
        <f t="shared" ca="1" si="150"/>
        <v/>
      </c>
      <c r="L693" s="80" t="str">
        <f t="shared" si="151"/>
        <v/>
      </c>
      <c r="R693" s="65" t="str">
        <f t="shared" si="140"/>
        <v/>
      </c>
      <c r="S693" s="16" t="str">
        <f t="shared" si="141"/>
        <v/>
      </c>
      <c r="X693" s="65" t="str">
        <f t="shared" si="142"/>
        <v/>
      </c>
      <c r="Y693" s="16" t="str">
        <f t="shared" si="143"/>
        <v/>
      </c>
      <c r="AD693" s="65" t="str">
        <f t="shared" si="144"/>
        <v/>
      </c>
      <c r="AE693" s="80" t="str">
        <f t="shared" si="145"/>
        <v/>
      </c>
      <c r="AN693" s="14"/>
      <c r="AO693" s="14"/>
      <c r="AS693" s="14"/>
      <c r="AT693" s="14"/>
      <c r="AX693" s="14"/>
      <c r="AY693" s="114"/>
      <c r="AZ693" s="101" t="str">
        <f t="shared" si="146"/>
        <v/>
      </c>
      <c r="BA693" s="59" t="str">
        <f t="shared" si="147"/>
        <v/>
      </c>
      <c r="BB693" s="59" t="str">
        <f t="shared" si="148"/>
        <v/>
      </c>
      <c r="BC693" s="59" t="str">
        <f t="shared" si="152"/>
        <v/>
      </c>
      <c r="BD693" s="59" t="str">
        <f t="shared" si="153"/>
        <v/>
      </c>
      <c r="BE693" s="34" t="str">
        <f>IF(AZ693="","",IF(AND($H693="",$I693=""),"Y",IF(AND($H693&lt;=#REF!,$I693&gt;=#REF!),"Y",IF(AND($H693&lt;=#REF!,$I693=""),"Y",IF(AND($H693="",$I693&gt;=#REF!),"Y","N")))))</f>
        <v/>
      </c>
      <c r="BF693" s="80" t="str">
        <f t="shared" si="149"/>
        <v/>
      </c>
    </row>
    <row r="694" spans="10:58">
      <c r="J694" s="34" t="str">
        <f t="shared" ca="1" si="150"/>
        <v/>
      </c>
      <c r="L694" s="80" t="str">
        <f t="shared" si="151"/>
        <v/>
      </c>
      <c r="R694" s="65" t="str">
        <f t="shared" si="140"/>
        <v/>
      </c>
      <c r="S694" s="16" t="str">
        <f t="shared" si="141"/>
        <v/>
      </c>
      <c r="X694" s="65" t="str">
        <f t="shared" si="142"/>
        <v/>
      </c>
      <c r="Y694" s="16" t="str">
        <f t="shared" si="143"/>
        <v/>
      </c>
      <c r="AD694" s="65" t="str">
        <f t="shared" si="144"/>
        <v/>
      </c>
      <c r="AE694" s="80" t="str">
        <f t="shared" si="145"/>
        <v/>
      </c>
      <c r="AN694" s="14"/>
      <c r="AO694" s="14"/>
      <c r="AS694" s="14"/>
      <c r="AT694" s="14"/>
      <c r="AX694" s="14"/>
      <c r="AY694" s="114"/>
      <c r="AZ694" s="101" t="str">
        <f t="shared" si="146"/>
        <v/>
      </c>
      <c r="BA694" s="59" t="str">
        <f t="shared" si="147"/>
        <v/>
      </c>
      <c r="BB694" s="59" t="str">
        <f t="shared" si="148"/>
        <v/>
      </c>
      <c r="BC694" s="59" t="str">
        <f t="shared" si="152"/>
        <v/>
      </c>
      <c r="BD694" s="59" t="str">
        <f t="shared" si="153"/>
        <v/>
      </c>
      <c r="BE694" s="34" t="str">
        <f>IF(AZ694="","",IF(AND($H694="",$I694=""),"Y",IF(AND($H694&lt;=#REF!,$I694&gt;=#REF!),"Y",IF(AND($H694&lt;=#REF!,$I694=""),"Y",IF(AND($H694="",$I694&gt;=#REF!),"Y","N")))))</f>
        <v/>
      </c>
      <c r="BF694" s="80" t="str">
        <f t="shared" si="149"/>
        <v/>
      </c>
    </row>
    <row r="695" spans="10:58">
      <c r="J695" s="34" t="str">
        <f t="shared" ca="1" si="150"/>
        <v/>
      </c>
      <c r="L695" s="80" t="str">
        <f t="shared" si="151"/>
        <v/>
      </c>
      <c r="R695" s="65" t="str">
        <f t="shared" si="140"/>
        <v/>
      </c>
      <c r="S695" s="16" t="str">
        <f t="shared" si="141"/>
        <v/>
      </c>
      <c r="X695" s="65" t="str">
        <f t="shared" si="142"/>
        <v/>
      </c>
      <c r="Y695" s="16" t="str">
        <f t="shared" si="143"/>
        <v/>
      </c>
      <c r="AD695" s="65" t="str">
        <f t="shared" si="144"/>
        <v/>
      </c>
      <c r="AE695" s="80" t="str">
        <f t="shared" si="145"/>
        <v/>
      </c>
      <c r="AN695" s="14"/>
      <c r="AO695" s="14"/>
      <c r="AS695" s="14"/>
      <c r="AT695" s="14"/>
      <c r="AX695" s="14"/>
      <c r="AY695" s="114"/>
      <c r="AZ695" s="101" t="str">
        <f t="shared" si="146"/>
        <v/>
      </c>
      <c r="BA695" s="59" t="str">
        <f t="shared" si="147"/>
        <v/>
      </c>
      <c r="BB695" s="59" t="str">
        <f t="shared" si="148"/>
        <v/>
      </c>
      <c r="BC695" s="59" t="str">
        <f t="shared" si="152"/>
        <v/>
      </c>
      <c r="BD695" s="59" t="str">
        <f t="shared" si="153"/>
        <v/>
      </c>
      <c r="BE695" s="34" t="str">
        <f>IF(AZ695="","",IF(AND($H695="",$I695=""),"Y",IF(AND($H695&lt;=#REF!,$I695&gt;=#REF!),"Y",IF(AND($H695&lt;=#REF!,$I695=""),"Y",IF(AND($H695="",$I695&gt;=#REF!),"Y","N")))))</f>
        <v/>
      </c>
      <c r="BF695" s="80" t="str">
        <f t="shared" si="149"/>
        <v/>
      </c>
    </row>
    <row r="696" spans="10:58">
      <c r="J696" s="34" t="str">
        <f t="shared" ca="1" si="150"/>
        <v/>
      </c>
      <c r="L696" s="80" t="str">
        <f t="shared" si="151"/>
        <v/>
      </c>
      <c r="R696" s="65" t="str">
        <f t="shared" si="140"/>
        <v/>
      </c>
      <c r="S696" s="16" t="str">
        <f t="shared" si="141"/>
        <v/>
      </c>
      <c r="X696" s="65" t="str">
        <f t="shared" si="142"/>
        <v/>
      </c>
      <c r="Y696" s="16" t="str">
        <f t="shared" si="143"/>
        <v/>
      </c>
      <c r="AD696" s="65" t="str">
        <f t="shared" si="144"/>
        <v/>
      </c>
      <c r="AE696" s="80" t="str">
        <f t="shared" si="145"/>
        <v/>
      </c>
      <c r="AN696" s="14"/>
      <c r="AO696" s="14"/>
      <c r="AS696" s="14"/>
      <c r="AT696" s="14"/>
      <c r="AX696" s="14"/>
      <c r="AY696" s="114"/>
      <c r="AZ696" s="101" t="str">
        <f t="shared" si="146"/>
        <v/>
      </c>
      <c r="BA696" s="59" t="str">
        <f t="shared" si="147"/>
        <v/>
      </c>
      <c r="BB696" s="59" t="str">
        <f t="shared" si="148"/>
        <v/>
      </c>
      <c r="BC696" s="59" t="str">
        <f t="shared" si="152"/>
        <v/>
      </c>
      <c r="BD696" s="59" t="str">
        <f t="shared" si="153"/>
        <v/>
      </c>
      <c r="BE696" s="34" t="str">
        <f>IF(AZ696="","",IF(AND($H696="",$I696=""),"Y",IF(AND($H696&lt;=#REF!,$I696&gt;=#REF!),"Y",IF(AND($H696&lt;=#REF!,$I696=""),"Y",IF(AND($H696="",$I696&gt;=#REF!),"Y","N")))))</f>
        <v/>
      </c>
      <c r="BF696" s="80" t="str">
        <f t="shared" si="149"/>
        <v/>
      </c>
    </row>
    <row r="697" spans="10:58">
      <c r="J697" s="34" t="str">
        <f t="shared" ca="1" si="150"/>
        <v/>
      </c>
      <c r="L697" s="80" t="str">
        <f t="shared" si="151"/>
        <v/>
      </c>
      <c r="R697" s="65" t="str">
        <f t="shared" si="140"/>
        <v/>
      </c>
      <c r="S697" s="16" t="str">
        <f t="shared" si="141"/>
        <v/>
      </c>
      <c r="X697" s="65" t="str">
        <f t="shared" si="142"/>
        <v/>
      </c>
      <c r="Y697" s="16" t="str">
        <f t="shared" si="143"/>
        <v/>
      </c>
      <c r="AD697" s="65" t="str">
        <f t="shared" si="144"/>
        <v/>
      </c>
      <c r="AE697" s="80" t="str">
        <f t="shared" si="145"/>
        <v/>
      </c>
      <c r="AN697" s="14"/>
      <c r="AO697" s="14"/>
      <c r="AS697" s="14"/>
      <c r="AT697" s="14"/>
      <c r="AX697" s="14"/>
      <c r="AY697" s="114"/>
      <c r="AZ697" s="101" t="str">
        <f t="shared" si="146"/>
        <v/>
      </c>
      <c r="BA697" s="59" t="str">
        <f t="shared" si="147"/>
        <v/>
      </c>
      <c r="BB697" s="59" t="str">
        <f t="shared" si="148"/>
        <v/>
      </c>
      <c r="BC697" s="59" t="str">
        <f t="shared" si="152"/>
        <v/>
      </c>
      <c r="BD697" s="59" t="str">
        <f t="shared" si="153"/>
        <v/>
      </c>
      <c r="BE697" s="34" t="str">
        <f>IF(AZ697="","",IF(AND($H697="",$I697=""),"Y",IF(AND($H697&lt;=#REF!,$I697&gt;=#REF!),"Y",IF(AND($H697&lt;=#REF!,$I697=""),"Y",IF(AND($H697="",$I697&gt;=#REF!),"Y","N")))))</f>
        <v/>
      </c>
      <c r="BF697" s="80" t="str">
        <f t="shared" si="149"/>
        <v/>
      </c>
    </row>
    <row r="698" spans="10:58">
      <c r="J698" s="34" t="str">
        <f t="shared" ca="1" si="150"/>
        <v/>
      </c>
      <c r="L698" s="80" t="str">
        <f t="shared" si="151"/>
        <v/>
      </c>
      <c r="R698" s="65" t="str">
        <f t="shared" si="140"/>
        <v/>
      </c>
      <c r="S698" s="16" t="str">
        <f t="shared" si="141"/>
        <v/>
      </c>
      <c r="X698" s="65" t="str">
        <f t="shared" si="142"/>
        <v/>
      </c>
      <c r="Y698" s="16" t="str">
        <f t="shared" si="143"/>
        <v/>
      </c>
      <c r="AD698" s="65" t="str">
        <f t="shared" si="144"/>
        <v/>
      </c>
      <c r="AE698" s="80" t="str">
        <f t="shared" si="145"/>
        <v/>
      </c>
      <c r="AN698" s="14"/>
      <c r="AO698" s="14"/>
      <c r="AS698" s="14"/>
      <c r="AT698" s="14"/>
      <c r="AX698" s="14"/>
      <c r="AY698" s="114"/>
      <c r="AZ698" s="101" t="str">
        <f t="shared" si="146"/>
        <v/>
      </c>
      <c r="BA698" s="59" t="str">
        <f t="shared" si="147"/>
        <v/>
      </c>
      <c r="BB698" s="59" t="str">
        <f t="shared" si="148"/>
        <v/>
      </c>
      <c r="BC698" s="59" t="str">
        <f t="shared" si="152"/>
        <v/>
      </c>
      <c r="BD698" s="59" t="str">
        <f t="shared" si="153"/>
        <v/>
      </c>
      <c r="BE698" s="34" t="str">
        <f>IF(AZ698="","",IF(AND($H698="",$I698=""),"Y",IF(AND($H698&lt;=#REF!,$I698&gt;=#REF!),"Y",IF(AND($H698&lt;=#REF!,$I698=""),"Y",IF(AND($H698="",$I698&gt;=#REF!),"Y","N")))))</f>
        <v/>
      </c>
      <c r="BF698" s="80" t="str">
        <f t="shared" si="149"/>
        <v/>
      </c>
    </row>
    <row r="699" spans="10:58">
      <c r="J699" s="34" t="str">
        <f t="shared" ca="1" si="150"/>
        <v/>
      </c>
      <c r="L699" s="80" t="str">
        <f t="shared" si="151"/>
        <v/>
      </c>
      <c r="R699" s="65" t="str">
        <f t="shared" si="140"/>
        <v/>
      </c>
      <c r="S699" s="16" t="str">
        <f t="shared" si="141"/>
        <v/>
      </c>
      <c r="X699" s="65" t="str">
        <f t="shared" si="142"/>
        <v/>
      </c>
      <c r="Y699" s="16" t="str">
        <f t="shared" si="143"/>
        <v/>
      </c>
      <c r="AD699" s="65" t="str">
        <f t="shared" si="144"/>
        <v/>
      </c>
      <c r="AE699" s="80" t="str">
        <f t="shared" si="145"/>
        <v/>
      </c>
      <c r="AN699" s="14"/>
      <c r="AO699" s="14"/>
      <c r="AS699" s="14"/>
      <c r="AT699" s="14"/>
      <c r="AX699" s="14"/>
      <c r="AY699" s="114"/>
      <c r="AZ699" s="101" t="str">
        <f t="shared" si="146"/>
        <v/>
      </c>
      <c r="BA699" s="59" t="str">
        <f t="shared" si="147"/>
        <v/>
      </c>
      <c r="BB699" s="59" t="str">
        <f t="shared" si="148"/>
        <v/>
      </c>
      <c r="BC699" s="59" t="str">
        <f t="shared" si="152"/>
        <v/>
      </c>
      <c r="BD699" s="59" t="str">
        <f t="shared" si="153"/>
        <v/>
      </c>
      <c r="BE699" s="34" t="str">
        <f>IF(AZ699="","",IF(AND($H699="",$I699=""),"Y",IF(AND($H699&lt;=#REF!,$I699&gt;=#REF!),"Y",IF(AND($H699&lt;=#REF!,$I699=""),"Y",IF(AND($H699="",$I699&gt;=#REF!),"Y","N")))))</f>
        <v/>
      </c>
      <c r="BF699" s="80" t="str">
        <f t="shared" si="149"/>
        <v/>
      </c>
    </row>
    <row r="700" spans="10:58">
      <c r="J700" s="34" t="str">
        <f t="shared" ca="1" si="150"/>
        <v/>
      </c>
      <c r="L700" s="80" t="str">
        <f t="shared" si="151"/>
        <v/>
      </c>
      <c r="R700" s="65" t="str">
        <f t="shared" si="140"/>
        <v/>
      </c>
      <c r="S700" s="16" t="str">
        <f t="shared" si="141"/>
        <v/>
      </c>
      <c r="X700" s="65" t="str">
        <f t="shared" si="142"/>
        <v/>
      </c>
      <c r="Y700" s="16" t="str">
        <f t="shared" si="143"/>
        <v/>
      </c>
      <c r="AD700" s="65" t="str">
        <f t="shared" si="144"/>
        <v/>
      </c>
      <c r="AE700" s="80" t="str">
        <f t="shared" si="145"/>
        <v/>
      </c>
      <c r="AN700" s="14"/>
      <c r="AO700" s="14"/>
      <c r="AS700" s="14"/>
      <c r="AT700" s="14"/>
      <c r="AX700" s="14"/>
      <c r="AY700" s="114"/>
      <c r="AZ700" s="101" t="str">
        <f t="shared" si="146"/>
        <v/>
      </c>
      <c r="BA700" s="59" t="str">
        <f t="shared" si="147"/>
        <v/>
      </c>
      <c r="BB700" s="59" t="str">
        <f t="shared" si="148"/>
        <v/>
      </c>
      <c r="BC700" s="59" t="str">
        <f t="shared" si="152"/>
        <v/>
      </c>
      <c r="BD700" s="59" t="str">
        <f t="shared" si="153"/>
        <v/>
      </c>
      <c r="BE700" s="34" t="str">
        <f>IF(AZ700="","",IF(AND($H700="",$I700=""),"Y",IF(AND($H700&lt;=#REF!,$I700&gt;=#REF!),"Y",IF(AND($H700&lt;=#REF!,$I700=""),"Y",IF(AND($H700="",$I700&gt;=#REF!),"Y","N")))))</f>
        <v/>
      </c>
      <c r="BF700" s="80" t="str">
        <f t="shared" si="149"/>
        <v/>
      </c>
    </row>
    <row r="701" spans="10:58">
      <c r="J701" s="34" t="str">
        <f t="shared" ca="1" si="150"/>
        <v/>
      </c>
      <c r="L701" s="80" t="str">
        <f t="shared" si="151"/>
        <v/>
      </c>
      <c r="R701" s="65" t="str">
        <f t="shared" si="140"/>
        <v/>
      </c>
      <c r="S701" s="16" t="str">
        <f t="shared" si="141"/>
        <v/>
      </c>
      <c r="X701" s="65" t="str">
        <f t="shared" si="142"/>
        <v/>
      </c>
      <c r="Y701" s="16" t="str">
        <f t="shared" si="143"/>
        <v/>
      </c>
      <c r="AD701" s="65" t="str">
        <f t="shared" si="144"/>
        <v/>
      </c>
      <c r="AE701" s="80" t="str">
        <f t="shared" si="145"/>
        <v/>
      </c>
      <c r="AN701" s="14"/>
      <c r="AO701" s="14"/>
      <c r="AS701" s="14"/>
      <c r="AT701" s="14"/>
      <c r="AX701" s="14"/>
      <c r="AY701" s="114"/>
      <c r="AZ701" s="101" t="str">
        <f t="shared" si="146"/>
        <v/>
      </c>
      <c r="BA701" s="59" t="str">
        <f t="shared" si="147"/>
        <v/>
      </c>
      <c r="BB701" s="59" t="str">
        <f t="shared" si="148"/>
        <v/>
      </c>
      <c r="BC701" s="59" t="str">
        <f t="shared" si="152"/>
        <v/>
      </c>
      <c r="BD701" s="59" t="str">
        <f t="shared" si="153"/>
        <v/>
      </c>
      <c r="BE701" s="34" t="str">
        <f>IF(AZ701="","",IF(AND($H701="",$I701=""),"Y",IF(AND($H701&lt;=#REF!,$I701&gt;=#REF!),"Y",IF(AND($H701&lt;=#REF!,$I701=""),"Y",IF(AND($H701="",$I701&gt;=#REF!),"Y","N")))))</f>
        <v/>
      </c>
      <c r="BF701" s="80" t="str">
        <f t="shared" si="149"/>
        <v/>
      </c>
    </row>
    <row r="702" spans="10:58">
      <c r="J702" s="34" t="str">
        <f t="shared" ca="1" si="150"/>
        <v/>
      </c>
      <c r="L702" s="80" t="str">
        <f t="shared" si="151"/>
        <v/>
      </c>
      <c r="R702" s="65" t="str">
        <f t="shared" si="140"/>
        <v/>
      </c>
      <c r="S702" s="16" t="str">
        <f t="shared" si="141"/>
        <v/>
      </c>
      <c r="X702" s="65" t="str">
        <f t="shared" si="142"/>
        <v/>
      </c>
      <c r="Y702" s="16" t="str">
        <f t="shared" si="143"/>
        <v/>
      </c>
      <c r="AD702" s="65" t="str">
        <f t="shared" si="144"/>
        <v/>
      </c>
      <c r="AE702" s="80" t="str">
        <f t="shared" si="145"/>
        <v/>
      </c>
      <c r="AN702" s="14"/>
      <c r="AO702" s="14"/>
      <c r="AS702" s="14"/>
      <c r="AT702" s="14"/>
      <c r="AX702" s="14"/>
      <c r="AY702" s="114"/>
      <c r="AZ702" s="101" t="str">
        <f t="shared" si="146"/>
        <v/>
      </c>
      <c r="BA702" s="59" t="str">
        <f t="shared" si="147"/>
        <v/>
      </c>
      <c r="BB702" s="59" t="str">
        <f t="shared" si="148"/>
        <v/>
      </c>
      <c r="BC702" s="59" t="str">
        <f t="shared" si="152"/>
        <v/>
      </c>
      <c r="BD702" s="59" t="str">
        <f t="shared" si="153"/>
        <v/>
      </c>
      <c r="BE702" s="34" t="str">
        <f>IF(AZ702="","",IF(AND($H702="",$I702=""),"Y",IF(AND($H702&lt;=#REF!,$I702&gt;=#REF!),"Y",IF(AND($H702&lt;=#REF!,$I702=""),"Y",IF(AND($H702="",$I702&gt;=#REF!),"Y","N")))))</f>
        <v/>
      </c>
      <c r="BF702" s="80" t="str">
        <f t="shared" si="149"/>
        <v/>
      </c>
    </row>
    <row r="703" spans="10:58">
      <c r="J703" s="34" t="str">
        <f t="shared" ca="1" si="150"/>
        <v/>
      </c>
      <c r="L703" s="80" t="str">
        <f t="shared" si="151"/>
        <v/>
      </c>
      <c r="R703" s="65" t="str">
        <f t="shared" si="140"/>
        <v/>
      </c>
      <c r="S703" s="16" t="str">
        <f t="shared" si="141"/>
        <v/>
      </c>
      <c r="X703" s="65" t="str">
        <f t="shared" si="142"/>
        <v/>
      </c>
      <c r="Y703" s="16" t="str">
        <f t="shared" si="143"/>
        <v/>
      </c>
      <c r="AD703" s="65" t="str">
        <f t="shared" si="144"/>
        <v/>
      </c>
      <c r="AE703" s="80" t="str">
        <f t="shared" si="145"/>
        <v/>
      </c>
      <c r="AN703" s="14"/>
      <c r="AO703" s="14"/>
      <c r="AS703" s="14"/>
      <c r="AT703" s="14"/>
      <c r="AX703" s="14"/>
      <c r="AY703" s="114"/>
      <c r="AZ703" s="101" t="str">
        <f t="shared" si="146"/>
        <v/>
      </c>
      <c r="BA703" s="59" t="str">
        <f t="shared" si="147"/>
        <v/>
      </c>
      <c r="BB703" s="59" t="str">
        <f t="shared" si="148"/>
        <v/>
      </c>
      <c r="BC703" s="59" t="str">
        <f t="shared" si="152"/>
        <v/>
      </c>
      <c r="BD703" s="59" t="str">
        <f t="shared" si="153"/>
        <v/>
      </c>
      <c r="BE703" s="34" t="str">
        <f>IF(AZ703="","",IF(AND($H703="",$I703=""),"Y",IF(AND($H703&lt;=#REF!,$I703&gt;=#REF!),"Y",IF(AND($H703&lt;=#REF!,$I703=""),"Y",IF(AND($H703="",$I703&gt;=#REF!),"Y","N")))))</f>
        <v/>
      </c>
      <c r="BF703" s="80" t="str">
        <f t="shared" si="149"/>
        <v/>
      </c>
    </row>
    <row r="704" spans="10:58">
      <c r="J704" s="34" t="str">
        <f t="shared" ca="1" si="150"/>
        <v/>
      </c>
      <c r="L704" s="80" t="str">
        <f t="shared" si="151"/>
        <v/>
      </c>
      <c r="R704" s="65" t="str">
        <f t="shared" si="140"/>
        <v/>
      </c>
      <c r="S704" s="16" t="str">
        <f t="shared" si="141"/>
        <v/>
      </c>
      <c r="X704" s="65" t="str">
        <f t="shared" si="142"/>
        <v/>
      </c>
      <c r="Y704" s="16" t="str">
        <f t="shared" si="143"/>
        <v/>
      </c>
      <c r="AD704" s="65" t="str">
        <f t="shared" si="144"/>
        <v/>
      </c>
      <c r="AE704" s="80" t="str">
        <f t="shared" si="145"/>
        <v/>
      </c>
      <c r="AN704" s="14"/>
      <c r="AO704" s="14"/>
      <c r="AS704" s="14"/>
      <c r="AT704" s="14"/>
      <c r="AX704" s="14"/>
      <c r="AY704" s="114"/>
      <c r="AZ704" s="101" t="str">
        <f t="shared" si="146"/>
        <v/>
      </c>
      <c r="BA704" s="59" t="str">
        <f t="shared" si="147"/>
        <v/>
      </c>
      <c r="BB704" s="59" t="str">
        <f t="shared" si="148"/>
        <v/>
      </c>
      <c r="BC704" s="59" t="str">
        <f t="shared" si="152"/>
        <v/>
      </c>
      <c r="BD704" s="59" t="str">
        <f t="shared" si="153"/>
        <v/>
      </c>
      <c r="BE704" s="34" t="str">
        <f>IF(AZ704="","",IF(AND($H704="",$I704=""),"Y",IF(AND($H704&lt;=#REF!,$I704&gt;=#REF!),"Y",IF(AND($H704&lt;=#REF!,$I704=""),"Y",IF(AND($H704="",$I704&gt;=#REF!),"Y","N")))))</f>
        <v/>
      </c>
      <c r="BF704" s="80" t="str">
        <f t="shared" si="149"/>
        <v/>
      </c>
    </row>
    <row r="705" spans="10:58">
      <c r="J705" s="34" t="str">
        <f t="shared" ca="1" si="150"/>
        <v/>
      </c>
      <c r="L705" s="80" t="str">
        <f t="shared" si="151"/>
        <v/>
      </c>
      <c r="R705" s="65" t="str">
        <f t="shared" si="140"/>
        <v/>
      </c>
      <c r="S705" s="16" t="str">
        <f t="shared" si="141"/>
        <v/>
      </c>
      <c r="X705" s="65" t="str">
        <f t="shared" si="142"/>
        <v/>
      </c>
      <c r="Y705" s="16" t="str">
        <f t="shared" si="143"/>
        <v/>
      </c>
      <c r="AD705" s="65" t="str">
        <f t="shared" si="144"/>
        <v/>
      </c>
      <c r="AE705" s="80" t="str">
        <f t="shared" si="145"/>
        <v/>
      </c>
      <c r="AN705" s="14"/>
      <c r="AO705" s="14"/>
      <c r="AS705" s="14"/>
      <c r="AT705" s="14"/>
      <c r="AX705" s="14"/>
      <c r="AY705" s="114"/>
      <c r="AZ705" s="101" t="str">
        <f t="shared" si="146"/>
        <v/>
      </c>
      <c r="BA705" s="59" t="str">
        <f t="shared" si="147"/>
        <v/>
      </c>
      <c r="BB705" s="59" t="str">
        <f t="shared" si="148"/>
        <v/>
      </c>
      <c r="BC705" s="59" t="str">
        <f t="shared" si="152"/>
        <v/>
      </c>
      <c r="BD705" s="59" t="str">
        <f t="shared" si="153"/>
        <v/>
      </c>
      <c r="BE705" s="34" t="str">
        <f>IF(AZ705="","",IF(AND($H705="",$I705=""),"Y",IF(AND($H705&lt;=#REF!,$I705&gt;=#REF!),"Y",IF(AND($H705&lt;=#REF!,$I705=""),"Y",IF(AND($H705="",$I705&gt;=#REF!),"Y","N")))))</f>
        <v/>
      </c>
      <c r="BF705" s="80" t="str">
        <f t="shared" si="149"/>
        <v/>
      </c>
    </row>
    <row r="706" spans="10:58">
      <c r="J706" s="34" t="str">
        <f t="shared" ca="1" si="150"/>
        <v/>
      </c>
      <c r="L706" s="80" t="str">
        <f t="shared" si="151"/>
        <v/>
      </c>
      <c r="R706" s="65" t="str">
        <f t="shared" si="140"/>
        <v/>
      </c>
      <c r="S706" s="16" t="str">
        <f t="shared" si="141"/>
        <v/>
      </c>
      <c r="X706" s="65" t="str">
        <f t="shared" si="142"/>
        <v/>
      </c>
      <c r="Y706" s="16" t="str">
        <f t="shared" si="143"/>
        <v/>
      </c>
      <c r="AD706" s="65" t="str">
        <f t="shared" si="144"/>
        <v/>
      </c>
      <c r="AE706" s="80" t="str">
        <f t="shared" si="145"/>
        <v/>
      </c>
      <c r="AN706" s="14"/>
      <c r="AO706" s="14"/>
      <c r="AS706" s="14"/>
      <c r="AT706" s="14"/>
      <c r="AX706" s="14"/>
      <c r="AY706" s="114"/>
      <c r="AZ706" s="101" t="str">
        <f t="shared" si="146"/>
        <v/>
      </c>
      <c r="BA706" s="59" t="str">
        <f t="shared" si="147"/>
        <v/>
      </c>
      <c r="BB706" s="59" t="str">
        <f t="shared" si="148"/>
        <v/>
      </c>
      <c r="BC706" s="59" t="str">
        <f t="shared" si="152"/>
        <v/>
      </c>
      <c r="BD706" s="59" t="str">
        <f t="shared" si="153"/>
        <v/>
      </c>
      <c r="BE706" s="34" t="str">
        <f>IF(AZ706="","",IF(AND($H706="",$I706=""),"Y",IF(AND($H706&lt;=#REF!,$I706&gt;=#REF!),"Y",IF(AND($H706&lt;=#REF!,$I706=""),"Y",IF(AND($H706="",$I706&gt;=#REF!),"Y","N")))))</f>
        <v/>
      </c>
      <c r="BF706" s="80" t="str">
        <f t="shared" si="149"/>
        <v/>
      </c>
    </row>
    <row r="707" spans="10:58">
      <c r="J707" s="34" t="str">
        <f t="shared" ca="1" si="150"/>
        <v/>
      </c>
      <c r="L707" s="80" t="str">
        <f t="shared" si="151"/>
        <v/>
      </c>
      <c r="R707" s="65" t="str">
        <f t="shared" ref="R707:R770" si="154">IF(AND(N707="Accepted",Q707=""),"Enter date 1st dose administered",IF(AND(N707="Previously vaccinated at another location",Q707=""),"Enter date 1st dose administered",IF(AND(N707="Refused",O707=""),"Enter reason for refusal",IF(Q707&lt;&gt;"","YES",IF(N707="Refused","NO",IF(AND($M707&lt;&gt;"",N707=""),"Enter Vaccination Status",IF(N707="Unknown","Unknown","")))))))</f>
        <v/>
      </c>
      <c r="S707" s="16" t="str">
        <f t="shared" ref="S707:S770" si="155">IF(Q707="","",IF(M707="Pfizer-BioNTech",Q707+21,IF(M707="Moderna",Q707+28,IF(M707="Janssen/Johnson &amp; Johnson","N/A",""))))</f>
        <v/>
      </c>
      <c r="X707" s="65" t="str">
        <f t="shared" ref="X707:X770" si="156">IF($M707="Janssen/Johnson &amp; Johnson","N/A",IF(AND(T707="Accepted",W707=""),"Enter date 2nd dose administered",IF(AND(T707="Previously vaccinated at another location",W707=""),"Enter date 2nd dose administered",IF(R707="NO","NO",IF(AND(T707="Refused",U707=""),"Enter reason for refusal",IF(W707&lt;&gt;"","YES",IF(T707="Refused","NO",IF(AND(R707="YES",T707=""),"NO",IF(T707="Unknown","Unknown",IF(AND(T707="",R707="Unknown"),"Unknown",""))))))))))</f>
        <v/>
      </c>
      <c r="Y707" s="16" t="str">
        <f t="shared" ref="Y707:Y770" si="157">IF(W707="","",IF(M707="Pfizer-BioNTech",W707+21,IF(M707="Moderna",W707+28,IF(M707="Janssen/Johnson &amp; Johnson","N/A",""))))</f>
        <v/>
      </c>
      <c r="AD707" s="65" t="str">
        <f t="shared" ref="AD707:AD770" si="158">IF($M707="Janssen/Johnson &amp; Johnson","N/A",IF(AND(Z707="Accepted",AC707=""),"Enter date 2nd dose administered",IF(AND(Z707="Previously vaccinated at another location",AC707=""),"Enter date 2nd dose administered",IF(Y707="NO","NO",IF(AND(Z707="Refused",AA707=""),"Enter reason for refusal",IF(AC707&lt;&gt;"","YES",IF(Z707="Refused","NO",IF(AND(Y707="YES",Z707=""),"NO",IF(Z707="Unknown","Unknown",IF(AND(Z707="",Y707="Unknown"),"Unknown",""))))))))))</f>
        <v/>
      </c>
      <c r="AE707" s="80" t="str">
        <f t="shared" ref="AE707:AE770" si="159">IF(AND(M707="Pfizer-BioNTech",W707&lt;&gt;""),W707+150,IF(AND(M707="Moderna",W707&lt;&gt;""),W707+150,IF(AND(M707="Janssen/Johnson &amp; Johnson",Q707&lt;&gt;""),Q707+60,"")))</f>
        <v/>
      </c>
      <c r="AN707" s="14"/>
      <c r="AO707" s="14"/>
      <c r="AS707" s="14"/>
      <c r="AT707" s="14"/>
      <c r="AX707" s="14"/>
      <c r="AY707" s="114"/>
      <c r="AZ707" s="101" t="str">
        <f t="shared" ref="AZ707:AZ770" si="160">IF(OR(X707="YES",X707="Enter date 2nd dose administered"),"YES",IF(AND(M707="Janssen/Johnson &amp; Johnson",R707="YES"),"YES",IF(OR(O707="Medical Contraindication",U707="Medical Contraindication"),"Medical Contraindication",IF(AND(R707="YES",T707=""),"NEEDS 2ND DOSE",IF(AND(R707="Enter date 1st dose administered",T707=""),"NEEDS 2ND DOSE",IF(AND(R707="YES",U707="Offered and Declined"),"Refused 2nd Dose",IF(O707="Religious Exemption","Religious Exemption",IF(OR(R707="NO",R707="Enter reason for refusal"),"NO",IF(OR(R707="Unknown",X707="Unknown"),"Unknown","")))))))))</f>
        <v/>
      </c>
      <c r="BA707" s="59" t="str">
        <f t="shared" ref="BA707:BA770" si="161">IF(AZ707="","",IF(OR(AG707="Accepted",AG707="Previously vaccinated at another location"),"YES",IF(AH707="Medical Contraindication","Medical Contraindication",IF(AG707="Unknown","Unknown",IF(AG707="Refused","NO","NO")))))</f>
        <v/>
      </c>
      <c r="BB707" s="59" t="str">
        <f t="shared" ref="BB707:BB770" si="162">IF(AZ707="","",IF(OR(AL707="Accepted",AL707="Previously vaccinated at another location"),"YES",IF(AM707="Medical Contraindication","Medical Contraindication",IF(AL707="Unknown","Unknown",IF(AL707="Refused","NO","NO")))))</f>
        <v/>
      </c>
      <c r="BC707" s="59" t="str">
        <f t="shared" si="152"/>
        <v/>
      </c>
      <c r="BD707" s="59" t="str">
        <f t="shared" si="153"/>
        <v/>
      </c>
      <c r="BE707" s="34" t="str">
        <f>IF(AZ707="","",IF(AND($H707="",$I707=""),"Y",IF(AND($H707&lt;=#REF!,$I707&gt;=#REF!),"Y",IF(AND($H707&lt;=#REF!,$I707=""),"Y",IF(AND($H707="",$I707&gt;=#REF!),"Y","N")))))</f>
        <v/>
      </c>
      <c r="BF707" s="80" t="str">
        <f t="shared" ref="BF707:BF770" si="163">IF($AZ707="YES",IF($M707="Janssen/Johnson &amp; Johnson",Q707,W707),"")</f>
        <v/>
      </c>
    </row>
    <row r="708" spans="10:58">
      <c r="J708" s="34" t="str">
        <f t="shared" ref="J708:J771" ca="1" si="164">IF(AND(ISBLANK(I708)=FALSE,I708&lt;=TODAY()),"NO",IF(H708&gt;TODAY(),"NO",IF(AND(ISBLANK(I708)=FALSE,I708&gt;TODAY()),"YES",IF(AND(ISBLANK(A708)=FALSE,ISBLANK(I708)=TRUE),"YES",""))))</f>
        <v/>
      </c>
      <c r="L708" s="80" t="str">
        <f t="shared" ref="L708:L771" si="165">IF(I708&gt;0,I708+30,"")</f>
        <v/>
      </c>
      <c r="R708" s="65" t="str">
        <f t="shared" si="154"/>
        <v/>
      </c>
      <c r="S708" s="16" t="str">
        <f t="shared" si="155"/>
        <v/>
      </c>
      <c r="X708" s="65" t="str">
        <f t="shared" si="156"/>
        <v/>
      </c>
      <c r="Y708" s="16" t="str">
        <f t="shared" si="157"/>
        <v/>
      </c>
      <c r="AD708" s="65" t="str">
        <f t="shared" si="158"/>
        <v/>
      </c>
      <c r="AE708" s="80" t="str">
        <f t="shared" si="159"/>
        <v/>
      </c>
      <c r="AN708" s="14"/>
      <c r="AO708" s="14"/>
      <c r="AS708" s="14"/>
      <c r="AT708" s="14"/>
      <c r="AX708" s="14"/>
      <c r="AY708" s="114"/>
      <c r="AZ708" s="101" t="str">
        <f t="shared" si="160"/>
        <v/>
      </c>
      <c r="BA708" s="59" t="str">
        <f t="shared" si="161"/>
        <v/>
      </c>
      <c r="BB708" s="59" t="str">
        <f t="shared" si="162"/>
        <v/>
      </c>
      <c r="BC708" s="59" t="str">
        <f t="shared" ref="BC708:BC771" si="166">IF(AY708="","",IF(OR(AK708="Accepted",AK708="Previously vaccinated at another location"),"YES",IF(AL708="Medical Contraindication","Medical Contraindication",IF(AK708="Unknown","Unknown",IF(AK708="Refused","NO","NO")))))</f>
        <v/>
      </c>
      <c r="BD708" s="59" t="str">
        <f t="shared" ref="BD708:BD771" si="167">IF(AV708="","",IF(OR(AV708="Accepted",AV708="Previously vaccinated at another location"),"YES",IF(AW708="Medical Contraindication","Medical Contraindication",IF(AW708="Unknown","Unknown",IF(AW708="Refused","NO","NO")))))</f>
        <v/>
      </c>
      <c r="BE708" s="34" t="str">
        <f>IF(AZ708="","",IF(AND($H708="",$I708=""),"Y",IF(AND($H708&lt;=#REF!,$I708&gt;=#REF!),"Y",IF(AND($H708&lt;=#REF!,$I708=""),"Y",IF(AND($H708="",$I708&gt;=#REF!),"Y","N")))))</f>
        <v/>
      </c>
      <c r="BF708" s="80" t="str">
        <f t="shared" si="163"/>
        <v/>
      </c>
    </row>
    <row r="709" spans="10:58">
      <c r="J709" s="34" t="str">
        <f t="shared" ca="1" si="164"/>
        <v/>
      </c>
      <c r="L709" s="80" t="str">
        <f t="shared" si="165"/>
        <v/>
      </c>
      <c r="R709" s="65" t="str">
        <f t="shared" si="154"/>
        <v/>
      </c>
      <c r="S709" s="16" t="str">
        <f t="shared" si="155"/>
        <v/>
      </c>
      <c r="X709" s="65" t="str">
        <f t="shared" si="156"/>
        <v/>
      </c>
      <c r="Y709" s="16" t="str">
        <f t="shared" si="157"/>
        <v/>
      </c>
      <c r="AD709" s="65" t="str">
        <f t="shared" si="158"/>
        <v/>
      </c>
      <c r="AE709" s="80" t="str">
        <f t="shared" si="159"/>
        <v/>
      </c>
      <c r="AN709" s="14"/>
      <c r="AO709" s="14"/>
      <c r="AS709" s="14"/>
      <c r="AT709" s="14"/>
      <c r="AX709" s="14"/>
      <c r="AY709" s="114"/>
      <c r="AZ709" s="101" t="str">
        <f t="shared" si="160"/>
        <v/>
      </c>
      <c r="BA709" s="59" t="str">
        <f t="shared" si="161"/>
        <v/>
      </c>
      <c r="BB709" s="59" t="str">
        <f t="shared" si="162"/>
        <v/>
      </c>
      <c r="BC709" s="59" t="str">
        <f t="shared" si="166"/>
        <v/>
      </c>
      <c r="BD709" s="59" t="str">
        <f t="shared" si="167"/>
        <v/>
      </c>
      <c r="BE709" s="34" t="str">
        <f>IF(AZ709="","",IF(AND($H709="",$I709=""),"Y",IF(AND($H709&lt;=#REF!,$I709&gt;=#REF!),"Y",IF(AND($H709&lt;=#REF!,$I709=""),"Y",IF(AND($H709="",$I709&gt;=#REF!),"Y","N")))))</f>
        <v/>
      </c>
      <c r="BF709" s="80" t="str">
        <f t="shared" si="163"/>
        <v/>
      </c>
    </row>
    <row r="710" spans="10:58">
      <c r="J710" s="34" t="str">
        <f t="shared" ca="1" si="164"/>
        <v/>
      </c>
      <c r="L710" s="80" t="str">
        <f t="shared" si="165"/>
        <v/>
      </c>
      <c r="R710" s="65" t="str">
        <f t="shared" si="154"/>
        <v/>
      </c>
      <c r="S710" s="16" t="str">
        <f t="shared" si="155"/>
        <v/>
      </c>
      <c r="X710" s="65" t="str">
        <f t="shared" si="156"/>
        <v/>
      </c>
      <c r="Y710" s="16" t="str">
        <f t="shared" si="157"/>
        <v/>
      </c>
      <c r="AD710" s="65" t="str">
        <f t="shared" si="158"/>
        <v/>
      </c>
      <c r="AE710" s="80" t="str">
        <f t="shared" si="159"/>
        <v/>
      </c>
      <c r="AN710" s="14"/>
      <c r="AO710" s="14"/>
      <c r="AS710" s="14"/>
      <c r="AT710" s="14"/>
      <c r="AX710" s="14"/>
      <c r="AY710" s="114"/>
      <c r="AZ710" s="101" t="str">
        <f t="shared" si="160"/>
        <v/>
      </c>
      <c r="BA710" s="59" t="str">
        <f t="shared" si="161"/>
        <v/>
      </c>
      <c r="BB710" s="59" t="str">
        <f t="shared" si="162"/>
        <v/>
      </c>
      <c r="BC710" s="59" t="str">
        <f t="shared" si="166"/>
        <v/>
      </c>
      <c r="BD710" s="59" t="str">
        <f t="shared" si="167"/>
        <v/>
      </c>
      <c r="BE710" s="34" t="str">
        <f>IF(AZ710="","",IF(AND($H710="",$I710=""),"Y",IF(AND($H710&lt;=#REF!,$I710&gt;=#REF!),"Y",IF(AND($H710&lt;=#REF!,$I710=""),"Y",IF(AND($H710="",$I710&gt;=#REF!),"Y","N")))))</f>
        <v/>
      </c>
      <c r="BF710" s="80" t="str">
        <f t="shared" si="163"/>
        <v/>
      </c>
    </row>
    <row r="711" spans="10:58">
      <c r="J711" s="34" t="str">
        <f t="shared" ca="1" si="164"/>
        <v/>
      </c>
      <c r="L711" s="80" t="str">
        <f t="shared" si="165"/>
        <v/>
      </c>
      <c r="R711" s="65" t="str">
        <f t="shared" si="154"/>
        <v/>
      </c>
      <c r="S711" s="16" t="str">
        <f t="shared" si="155"/>
        <v/>
      </c>
      <c r="X711" s="65" t="str">
        <f t="shared" si="156"/>
        <v/>
      </c>
      <c r="Y711" s="16" t="str">
        <f t="shared" si="157"/>
        <v/>
      </c>
      <c r="AD711" s="65" t="str">
        <f t="shared" si="158"/>
        <v/>
      </c>
      <c r="AE711" s="80" t="str">
        <f t="shared" si="159"/>
        <v/>
      </c>
      <c r="AN711" s="14"/>
      <c r="AO711" s="14"/>
      <c r="AS711" s="14"/>
      <c r="AT711" s="14"/>
      <c r="AX711" s="14"/>
      <c r="AY711" s="114"/>
      <c r="AZ711" s="101" t="str">
        <f t="shared" si="160"/>
        <v/>
      </c>
      <c r="BA711" s="59" t="str">
        <f t="shared" si="161"/>
        <v/>
      </c>
      <c r="BB711" s="59" t="str">
        <f t="shared" si="162"/>
        <v/>
      </c>
      <c r="BC711" s="59" t="str">
        <f t="shared" si="166"/>
        <v/>
      </c>
      <c r="BD711" s="59" t="str">
        <f t="shared" si="167"/>
        <v/>
      </c>
      <c r="BE711" s="34" t="str">
        <f>IF(AZ711="","",IF(AND($H711="",$I711=""),"Y",IF(AND($H711&lt;=#REF!,$I711&gt;=#REF!),"Y",IF(AND($H711&lt;=#REF!,$I711=""),"Y",IF(AND($H711="",$I711&gt;=#REF!),"Y","N")))))</f>
        <v/>
      </c>
      <c r="BF711" s="80" t="str">
        <f t="shared" si="163"/>
        <v/>
      </c>
    </row>
    <row r="712" spans="10:58">
      <c r="J712" s="34" t="str">
        <f t="shared" ca="1" si="164"/>
        <v/>
      </c>
      <c r="L712" s="80" t="str">
        <f t="shared" si="165"/>
        <v/>
      </c>
      <c r="R712" s="65" t="str">
        <f t="shared" si="154"/>
        <v/>
      </c>
      <c r="S712" s="16" t="str">
        <f t="shared" si="155"/>
        <v/>
      </c>
      <c r="X712" s="65" t="str">
        <f t="shared" si="156"/>
        <v/>
      </c>
      <c r="Y712" s="16" t="str">
        <f t="shared" si="157"/>
        <v/>
      </c>
      <c r="AD712" s="65" t="str">
        <f t="shared" si="158"/>
        <v/>
      </c>
      <c r="AE712" s="80" t="str">
        <f t="shared" si="159"/>
        <v/>
      </c>
      <c r="AN712" s="14"/>
      <c r="AO712" s="14"/>
      <c r="AS712" s="14"/>
      <c r="AT712" s="14"/>
      <c r="AX712" s="14"/>
      <c r="AY712" s="114"/>
      <c r="AZ712" s="101" t="str">
        <f t="shared" si="160"/>
        <v/>
      </c>
      <c r="BA712" s="59" t="str">
        <f t="shared" si="161"/>
        <v/>
      </c>
      <c r="BB712" s="59" t="str">
        <f t="shared" si="162"/>
        <v/>
      </c>
      <c r="BC712" s="59" t="str">
        <f t="shared" si="166"/>
        <v/>
      </c>
      <c r="BD712" s="59" t="str">
        <f t="shared" si="167"/>
        <v/>
      </c>
      <c r="BE712" s="34" t="str">
        <f>IF(AZ712="","",IF(AND($H712="",$I712=""),"Y",IF(AND($H712&lt;=#REF!,$I712&gt;=#REF!),"Y",IF(AND($H712&lt;=#REF!,$I712=""),"Y",IF(AND($H712="",$I712&gt;=#REF!),"Y","N")))))</f>
        <v/>
      </c>
      <c r="BF712" s="80" t="str">
        <f t="shared" si="163"/>
        <v/>
      </c>
    </row>
    <row r="713" spans="10:58">
      <c r="J713" s="34" t="str">
        <f t="shared" ca="1" si="164"/>
        <v/>
      </c>
      <c r="L713" s="80" t="str">
        <f t="shared" si="165"/>
        <v/>
      </c>
      <c r="R713" s="65" t="str">
        <f t="shared" si="154"/>
        <v/>
      </c>
      <c r="S713" s="16" t="str">
        <f t="shared" si="155"/>
        <v/>
      </c>
      <c r="X713" s="65" t="str">
        <f t="shared" si="156"/>
        <v/>
      </c>
      <c r="Y713" s="16" t="str">
        <f t="shared" si="157"/>
        <v/>
      </c>
      <c r="AD713" s="65" t="str">
        <f t="shared" si="158"/>
        <v/>
      </c>
      <c r="AE713" s="80" t="str">
        <f t="shared" si="159"/>
        <v/>
      </c>
      <c r="AN713" s="14"/>
      <c r="AO713" s="14"/>
      <c r="AS713" s="14"/>
      <c r="AT713" s="14"/>
      <c r="AX713" s="14"/>
      <c r="AY713" s="114"/>
      <c r="AZ713" s="101" t="str">
        <f t="shared" si="160"/>
        <v/>
      </c>
      <c r="BA713" s="59" t="str">
        <f t="shared" si="161"/>
        <v/>
      </c>
      <c r="BB713" s="59" t="str">
        <f t="shared" si="162"/>
        <v/>
      </c>
      <c r="BC713" s="59" t="str">
        <f t="shared" si="166"/>
        <v/>
      </c>
      <c r="BD713" s="59" t="str">
        <f t="shared" si="167"/>
        <v/>
      </c>
      <c r="BE713" s="34" t="str">
        <f>IF(AZ713="","",IF(AND($H713="",$I713=""),"Y",IF(AND($H713&lt;=#REF!,$I713&gt;=#REF!),"Y",IF(AND($H713&lt;=#REF!,$I713=""),"Y",IF(AND($H713="",$I713&gt;=#REF!),"Y","N")))))</f>
        <v/>
      </c>
      <c r="BF713" s="80" t="str">
        <f t="shared" si="163"/>
        <v/>
      </c>
    </row>
    <row r="714" spans="10:58">
      <c r="J714" s="34" t="str">
        <f t="shared" ca="1" si="164"/>
        <v/>
      </c>
      <c r="L714" s="80" t="str">
        <f t="shared" si="165"/>
        <v/>
      </c>
      <c r="R714" s="65" t="str">
        <f t="shared" si="154"/>
        <v/>
      </c>
      <c r="S714" s="16" t="str">
        <f t="shared" si="155"/>
        <v/>
      </c>
      <c r="X714" s="65" t="str">
        <f t="shared" si="156"/>
        <v/>
      </c>
      <c r="Y714" s="16" t="str">
        <f t="shared" si="157"/>
        <v/>
      </c>
      <c r="AD714" s="65" t="str">
        <f t="shared" si="158"/>
        <v/>
      </c>
      <c r="AE714" s="80" t="str">
        <f t="shared" si="159"/>
        <v/>
      </c>
      <c r="AN714" s="14"/>
      <c r="AO714" s="14"/>
      <c r="AS714" s="14"/>
      <c r="AT714" s="14"/>
      <c r="AX714" s="14"/>
      <c r="AY714" s="114"/>
      <c r="AZ714" s="101" t="str">
        <f t="shared" si="160"/>
        <v/>
      </c>
      <c r="BA714" s="59" t="str">
        <f t="shared" si="161"/>
        <v/>
      </c>
      <c r="BB714" s="59" t="str">
        <f t="shared" si="162"/>
        <v/>
      </c>
      <c r="BC714" s="59" t="str">
        <f t="shared" si="166"/>
        <v/>
      </c>
      <c r="BD714" s="59" t="str">
        <f t="shared" si="167"/>
        <v/>
      </c>
      <c r="BE714" s="34" t="str">
        <f>IF(AZ714="","",IF(AND($H714="",$I714=""),"Y",IF(AND($H714&lt;=#REF!,$I714&gt;=#REF!),"Y",IF(AND($H714&lt;=#REF!,$I714=""),"Y",IF(AND($H714="",$I714&gt;=#REF!),"Y","N")))))</f>
        <v/>
      </c>
      <c r="BF714" s="80" t="str">
        <f t="shared" si="163"/>
        <v/>
      </c>
    </row>
    <row r="715" spans="10:58">
      <c r="J715" s="34" t="str">
        <f t="shared" ca="1" si="164"/>
        <v/>
      </c>
      <c r="L715" s="80" t="str">
        <f t="shared" si="165"/>
        <v/>
      </c>
      <c r="R715" s="65" t="str">
        <f t="shared" si="154"/>
        <v/>
      </c>
      <c r="S715" s="16" t="str">
        <f t="shared" si="155"/>
        <v/>
      </c>
      <c r="X715" s="65" t="str">
        <f t="shared" si="156"/>
        <v/>
      </c>
      <c r="Y715" s="16" t="str">
        <f t="shared" si="157"/>
        <v/>
      </c>
      <c r="AD715" s="65" t="str">
        <f t="shared" si="158"/>
        <v/>
      </c>
      <c r="AE715" s="80" t="str">
        <f t="shared" si="159"/>
        <v/>
      </c>
      <c r="AN715" s="14"/>
      <c r="AO715" s="14"/>
      <c r="AS715" s="14"/>
      <c r="AT715" s="14"/>
      <c r="AX715" s="14"/>
      <c r="AY715" s="114"/>
      <c r="AZ715" s="101" t="str">
        <f t="shared" si="160"/>
        <v/>
      </c>
      <c r="BA715" s="59" t="str">
        <f t="shared" si="161"/>
        <v/>
      </c>
      <c r="BB715" s="59" t="str">
        <f t="shared" si="162"/>
        <v/>
      </c>
      <c r="BC715" s="59" t="str">
        <f t="shared" si="166"/>
        <v/>
      </c>
      <c r="BD715" s="59" t="str">
        <f t="shared" si="167"/>
        <v/>
      </c>
      <c r="BE715" s="34" t="str">
        <f>IF(AZ715="","",IF(AND($H715="",$I715=""),"Y",IF(AND($H715&lt;=#REF!,$I715&gt;=#REF!),"Y",IF(AND($H715&lt;=#REF!,$I715=""),"Y",IF(AND($H715="",$I715&gt;=#REF!),"Y","N")))))</f>
        <v/>
      </c>
      <c r="BF715" s="80" t="str">
        <f t="shared" si="163"/>
        <v/>
      </c>
    </row>
    <row r="716" spans="10:58">
      <c r="J716" s="34" t="str">
        <f t="shared" ca="1" si="164"/>
        <v/>
      </c>
      <c r="L716" s="80" t="str">
        <f t="shared" si="165"/>
        <v/>
      </c>
      <c r="R716" s="65" t="str">
        <f t="shared" si="154"/>
        <v/>
      </c>
      <c r="S716" s="16" t="str">
        <f t="shared" si="155"/>
        <v/>
      </c>
      <c r="X716" s="65" t="str">
        <f t="shared" si="156"/>
        <v/>
      </c>
      <c r="Y716" s="16" t="str">
        <f t="shared" si="157"/>
        <v/>
      </c>
      <c r="AD716" s="65" t="str">
        <f t="shared" si="158"/>
        <v/>
      </c>
      <c r="AE716" s="80" t="str">
        <f t="shared" si="159"/>
        <v/>
      </c>
      <c r="AN716" s="14"/>
      <c r="AO716" s="14"/>
      <c r="AS716" s="14"/>
      <c r="AT716" s="14"/>
      <c r="AX716" s="14"/>
      <c r="AY716" s="114"/>
      <c r="AZ716" s="101" t="str">
        <f t="shared" si="160"/>
        <v/>
      </c>
      <c r="BA716" s="59" t="str">
        <f t="shared" si="161"/>
        <v/>
      </c>
      <c r="BB716" s="59" t="str">
        <f t="shared" si="162"/>
        <v/>
      </c>
      <c r="BC716" s="59" t="str">
        <f t="shared" si="166"/>
        <v/>
      </c>
      <c r="BD716" s="59" t="str">
        <f t="shared" si="167"/>
        <v/>
      </c>
      <c r="BE716" s="34" t="str">
        <f>IF(AZ716="","",IF(AND($H716="",$I716=""),"Y",IF(AND($H716&lt;=#REF!,$I716&gt;=#REF!),"Y",IF(AND($H716&lt;=#REF!,$I716=""),"Y",IF(AND($H716="",$I716&gt;=#REF!),"Y","N")))))</f>
        <v/>
      </c>
      <c r="BF716" s="80" t="str">
        <f t="shared" si="163"/>
        <v/>
      </c>
    </row>
    <row r="717" spans="10:58">
      <c r="J717" s="34" t="str">
        <f t="shared" ca="1" si="164"/>
        <v/>
      </c>
      <c r="L717" s="80" t="str">
        <f t="shared" si="165"/>
        <v/>
      </c>
      <c r="R717" s="65" t="str">
        <f t="shared" si="154"/>
        <v/>
      </c>
      <c r="S717" s="16" t="str">
        <f t="shared" si="155"/>
        <v/>
      </c>
      <c r="X717" s="65" t="str">
        <f t="shared" si="156"/>
        <v/>
      </c>
      <c r="Y717" s="16" t="str">
        <f t="shared" si="157"/>
        <v/>
      </c>
      <c r="AD717" s="65" t="str">
        <f t="shared" si="158"/>
        <v/>
      </c>
      <c r="AE717" s="80" t="str">
        <f t="shared" si="159"/>
        <v/>
      </c>
      <c r="AN717" s="14"/>
      <c r="AO717" s="14"/>
      <c r="AS717" s="14"/>
      <c r="AT717" s="14"/>
      <c r="AX717" s="14"/>
      <c r="AY717" s="114"/>
      <c r="AZ717" s="101" t="str">
        <f t="shared" si="160"/>
        <v/>
      </c>
      <c r="BA717" s="59" t="str">
        <f t="shared" si="161"/>
        <v/>
      </c>
      <c r="BB717" s="59" t="str">
        <f t="shared" si="162"/>
        <v/>
      </c>
      <c r="BC717" s="59" t="str">
        <f t="shared" si="166"/>
        <v/>
      </c>
      <c r="BD717" s="59" t="str">
        <f t="shared" si="167"/>
        <v/>
      </c>
      <c r="BE717" s="34" t="str">
        <f>IF(AZ717="","",IF(AND($H717="",$I717=""),"Y",IF(AND($H717&lt;=#REF!,$I717&gt;=#REF!),"Y",IF(AND($H717&lt;=#REF!,$I717=""),"Y",IF(AND($H717="",$I717&gt;=#REF!),"Y","N")))))</f>
        <v/>
      </c>
      <c r="BF717" s="80" t="str">
        <f t="shared" si="163"/>
        <v/>
      </c>
    </row>
    <row r="718" spans="10:58">
      <c r="J718" s="34" t="str">
        <f t="shared" ca="1" si="164"/>
        <v/>
      </c>
      <c r="L718" s="80" t="str">
        <f t="shared" si="165"/>
        <v/>
      </c>
      <c r="R718" s="65" t="str">
        <f t="shared" si="154"/>
        <v/>
      </c>
      <c r="S718" s="16" t="str">
        <f t="shared" si="155"/>
        <v/>
      </c>
      <c r="X718" s="65" t="str">
        <f t="shared" si="156"/>
        <v/>
      </c>
      <c r="Y718" s="16" t="str">
        <f t="shared" si="157"/>
        <v/>
      </c>
      <c r="AD718" s="65" t="str">
        <f t="shared" si="158"/>
        <v/>
      </c>
      <c r="AE718" s="80" t="str">
        <f t="shared" si="159"/>
        <v/>
      </c>
      <c r="AN718" s="14"/>
      <c r="AO718" s="14"/>
      <c r="AS718" s="14"/>
      <c r="AT718" s="14"/>
      <c r="AX718" s="14"/>
      <c r="AY718" s="114"/>
      <c r="AZ718" s="101" t="str">
        <f t="shared" si="160"/>
        <v/>
      </c>
      <c r="BA718" s="59" t="str">
        <f t="shared" si="161"/>
        <v/>
      </c>
      <c r="BB718" s="59" t="str">
        <f t="shared" si="162"/>
        <v/>
      </c>
      <c r="BC718" s="59" t="str">
        <f t="shared" si="166"/>
        <v/>
      </c>
      <c r="BD718" s="59" t="str">
        <f t="shared" si="167"/>
        <v/>
      </c>
      <c r="BE718" s="34" t="str">
        <f>IF(AZ718="","",IF(AND($H718="",$I718=""),"Y",IF(AND($H718&lt;=#REF!,$I718&gt;=#REF!),"Y",IF(AND($H718&lt;=#REF!,$I718=""),"Y",IF(AND($H718="",$I718&gt;=#REF!),"Y","N")))))</f>
        <v/>
      </c>
      <c r="BF718" s="80" t="str">
        <f t="shared" si="163"/>
        <v/>
      </c>
    </row>
    <row r="719" spans="10:58">
      <c r="J719" s="34" t="str">
        <f t="shared" ca="1" si="164"/>
        <v/>
      </c>
      <c r="L719" s="80" t="str">
        <f t="shared" si="165"/>
        <v/>
      </c>
      <c r="R719" s="65" t="str">
        <f t="shared" si="154"/>
        <v/>
      </c>
      <c r="S719" s="16" t="str">
        <f t="shared" si="155"/>
        <v/>
      </c>
      <c r="X719" s="65" t="str">
        <f t="shared" si="156"/>
        <v/>
      </c>
      <c r="Y719" s="16" t="str">
        <f t="shared" si="157"/>
        <v/>
      </c>
      <c r="AD719" s="65" t="str">
        <f t="shared" si="158"/>
        <v/>
      </c>
      <c r="AE719" s="80" t="str">
        <f t="shared" si="159"/>
        <v/>
      </c>
      <c r="AN719" s="14"/>
      <c r="AO719" s="14"/>
      <c r="AS719" s="14"/>
      <c r="AT719" s="14"/>
      <c r="AX719" s="14"/>
      <c r="AY719" s="114"/>
      <c r="AZ719" s="101" t="str">
        <f t="shared" si="160"/>
        <v/>
      </c>
      <c r="BA719" s="59" t="str">
        <f t="shared" si="161"/>
        <v/>
      </c>
      <c r="BB719" s="59" t="str">
        <f t="shared" si="162"/>
        <v/>
      </c>
      <c r="BC719" s="59" t="str">
        <f t="shared" si="166"/>
        <v/>
      </c>
      <c r="BD719" s="59" t="str">
        <f t="shared" si="167"/>
        <v/>
      </c>
      <c r="BE719" s="34" t="str">
        <f>IF(AZ719="","",IF(AND($H719="",$I719=""),"Y",IF(AND($H719&lt;=#REF!,$I719&gt;=#REF!),"Y",IF(AND($H719&lt;=#REF!,$I719=""),"Y",IF(AND($H719="",$I719&gt;=#REF!),"Y","N")))))</f>
        <v/>
      </c>
      <c r="BF719" s="80" t="str">
        <f t="shared" si="163"/>
        <v/>
      </c>
    </row>
    <row r="720" spans="10:58">
      <c r="J720" s="34" t="str">
        <f t="shared" ca="1" si="164"/>
        <v/>
      </c>
      <c r="L720" s="80" t="str">
        <f t="shared" si="165"/>
        <v/>
      </c>
      <c r="R720" s="65" t="str">
        <f t="shared" si="154"/>
        <v/>
      </c>
      <c r="S720" s="16" t="str">
        <f t="shared" si="155"/>
        <v/>
      </c>
      <c r="X720" s="65" t="str">
        <f t="shared" si="156"/>
        <v/>
      </c>
      <c r="Y720" s="16" t="str">
        <f t="shared" si="157"/>
        <v/>
      </c>
      <c r="AD720" s="65" t="str">
        <f t="shared" si="158"/>
        <v/>
      </c>
      <c r="AE720" s="80" t="str">
        <f t="shared" si="159"/>
        <v/>
      </c>
      <c r="AN720" s="14"/>
      <c r="AO720" s="14"/>
      <c r="AS720" s="14"/>
      <c r="AT720" s="14"/>
      <c r="AX720" s="14"/>
      <c r="AY720" s="114"/>
      <c r="AZ720" s="101" t="str">
        <f t="shared" si="160"/>
        <v/>
      </c>
      <c r="BA720" s="59" t="str">
        <f t="shared" si="161"/>
        <v/>
      </c>
      <c r="BB720" s="59" t="str">
        <f t="shared" si="162"/>
        <v/>
      </c>
      <c r="BC720" s="59" t="str">
        <f t="shared" si="166"/>
        <v/>
      </c>
      <c r="BD720" s="59" t="str">
        <f t="shared" si="167"/>
        <v/>
      </c>
      <c r="BE720" s="34" t="str">
        <f>IF(AZ720="","",IF(AND($H720="",$I720=""),"Y",IF(AND($H720&lt;=#REF!,$I720&gt;=#REF!),"Y",IF(AND($H720&lt;=#REF!,$I720=""),"Y",IF(AND($H720="",$I720&gt;=#REF!),"Y","N")))))</f>
        <v/>
      </c>
      <c r="BF720" s="80" t="str">
        <f t="shared" si="163"/>
        <v/>
      </c>
    </row>
    <row r="721" spans="10:58">
      <c r="J721" s="34" t="str">
        <f t="shared" ca="1" si="164"/>
        <v/>
      </c>
      <c r="L721" s="80" t="str">
        <f t="shared" si="165"/>
        <v/>
      </c>
      <c r="R721" s="65" t="str">
        <f t="shared" si="154"/>
        <v/>
      </c>
      <c r="S721" s="16" t="str">
        <f t="shared" si="155"/>
        <v/>
      </c>
      <c r="X721" s="65" t="str">
        <f t="shared" si="156"/>
        <v/>
      </c>
      <c r="Y721" s="16" t="str">
        <f t="shared" si="157"/>
        <v/>
      </c>
      <c r="AD721" s="65" t="str">
        <f t="shared" si="158"/>
        <v/>
      </c>
      <c r="AE721" s="80" t="str">
        <f t="shared" si="159"/>
        <v/>
      </c>
      <c r="AN721" s="14"/>
      <c r="AO721" s="14"/>
      <c r="AS721" s="14"/>
      <c r="AT721" s="14"/>
      <c r="AX721" s="14"/>
      <c r="AY721" s="114"/>
      <c r="AZ721" s="101" t="str">
        <f t="shared" si="160"/>
        <v/>
      </c>
      <c r="BA721" s="59" t="str">
        <f t="shared" si="161"/>
        <v/>
      </c>
      <c r="BB721" s="59" t="str">
        <f t="shared" si="162"/>
        <v/>
      </c>
      <c r="BC721" s="59" t="str">
        <f t="shared" si="166"/>
        <v/>
      </c>
      <c r="BD721" s="59" t="str">
        <f t="shared" si="167"/>
        <v/>
      </c>
      <c r="BE721" s="34" t="str">
        <f>IF(AZ721="","",IF(AND($H721="",$I721=""),"Y",IF(AND($H721&lt;=#REF!,$I721&gt;=#REF!),"Y",IF(AND($H721&lt;=#REF!,$I721=""),"Y",IF(AND($H721="",$I721&gt;=#REF!),"Y","N")))))</f>
        <v/>
      </c>
      <c r="BF721" s="80" t="str">
        <f t="shared" si="163"/>
        <v/>
      </c>
    </row>
    <row r="722" spans="10:58">
      <c r="J722" s="34" t="str">
        <f t="shared" ca="1" si="164"/>
        <v/>
      </c>
      <c r="L722" s="80" t="str">
        <f t="shared" si="165"/>
        <v/>
      </c>
      <c r="R722" s="65" t="str">
        <f t="shared" si="154"/>
        <v/>
      </c>
      <c r="S722" s="16" t="str">
        <f t="shared" si="155"/>
        <v/>
      </c>
      <c r="X722" s="65" t="str">
        <f t="shared" si="156"/>
        <v/>
      </c>
      <c r="Y722" s="16" t="str">
        <f t="shared" si="157"/>
        <v/>
      </c>
      <c r="AD722" s="65" t="str">
        <f t="shared" si="158"/>
        <v/>
      </c>
      <c r="AE722" s="80" t="str">
        <f t="shared" si="159"/>
        <v/>
      </c>
      <c r="AN722" s="14"/>
      <c r="AO722" s="14"/>
      <c r="AS722" s="14"/>
      <c r="AT722" s="14"/>
      <c r="AX722" s="14"/>
      <c r="AY722" s="114"/>
      <c r="AZ722" s="101" t="str">
        <f t="shared" si="160"/>
        <v/>
      </c>
      <c r="BA722" s="59" t="str">
        <f t="shared" si="161"/>
        <v/>
      </c>
      <c r="BB722" s="59" t="str">
        <f t="shared" si="162"/>
        <v/>
      </c>
      <c r="BC722" s="59" t="str">
        <f t="shared" si="166"/>
        <v/>
      </c>
      <c r="BD722" s="59" t="str">
        <f t="shared" si="167"/>
        <v/>
      </c>
      <c r="BE722" s="34" t="str">
        <f>IF(AZ722="","",IF(AND($H722="",$I722=""),"Y",IF(AND($H722&lt;=#REF!,$I722&gt;=#REF!),"Y",IF(AND($H722&lt;=#REF!,$I722=""),"Y",IF(AND($H722="",$I722&gt;=#REF!),"Y","N")))))</f>
        <v/>
      </c>
      <c r="BF722" s="80" t="str">
        <f t="shared" si="163"/>
        <v/>
      </c>
    </row>
    <row r="723" spans="10:58">
      <c r="J723" s="34" t="str">
        <f t="shared" ca="1" si="164"/>
        <v/>
      </c>
      <c r="L723" s="80" t="str">
        <f t="shared" si="165"/>
        <v/>
      </c>
      <c r="R723" s="65" t="str">
        <f t="shared" si="154"/>
        <v/>
      </c>
      <c r="S723" s="16" t="str">
        <f t="shared" si="155"/>
        <v/>
      </c>
      <c r="X723" s="65" t="str">
        <f t="shared" si="156"/>
        <v/>
      </c>
      <c r="Y723" s="16" t="str">
        <f t="shared" si="157"/>
        <v/>
      </c>
      <c r="AD723" s="65" t="str">
        <f t="shared" si="158"/>
        <v/>
      </c>
      <c r="AE723" s="80" t="str">
        <f t="shared" si="159"/>
        <v/>
      </c>
      <c r="AN723" s="14"/>
      <c r="AO723" s="14"/>
      <c r="AS723" s="14"/>
      <c r="AT723" s="14"/>
      <c r="AX723" s="14"/>
      <c r="AY723" s="114"/>
      <c r="AZ723" s="101" t="str">
        <f t="shared" si="160"/>
        <v/>
      </c>
      <c r="BA723" s="59" t="str">
        <f t="shared" si="161"/>
        <v/>
      </c>
      <c r="BB723" s="59" t="str">
        <f t="shared" si="162"/>
        <v/>
      </c>
      <c r="BC723" s="59" t="str">
        <f t="shared" si="166"/>
        <v/>
      </c>
      <c r="BD723" s="59" t="str">
        <f t="shared" si="167"/>
        <v/>
      </c>
      <c r="BE723" s="34" t="str">
        <f>IF(AZ723="","",IF(AND($H723="",$I723=""),"Y",IF(AND($H723&lt;=#REF!,$I723&gt;=#REF!),"Y",IF(AND($H723&lt;=#REF!,$I723=""),"Y",IF(AND($H723="",$I723&gt;=#REF!),"Y","N")))))</f>
        <v/>
      </c>
      <c r="BF723" s="80" t="str">
        <f t="shared" si="163"/>
        <v/>
      </c>
    </row>
    <row r="724" spans="10:58">
      <c r="J724" s="34" t="str">
        <f t="shared" ca="1" si="164"/>
        <v/>
      </c>
      <c r="L724" s="80" t="str">
        <f t="shared" si="165"/>
        <v/>
      </c>
      <c r="R724" s="65" t="str">
        <f t="shared" si="154"/>
        <v/>
      </c>
      <c r="S724" s="16" t="str">
        <f t="shared" si="155"/>
        <v/>
      </c>
      <c r="X724" s="65" t="str">
        <f t="shared" si="156"/>
        <v/>
      </c>
      <c r="Y724" s="16" t="str">
        <f t="shared" si="157"/>
        <v/>
      </c>
      <c r="AD724" s="65" t="str">
        <f t="shared" si="158"/>
        <v/>
      </c>
      <c r="AE724" s="80" t="str">
        <f t="shared" si="159"/>
        <v/>
      </c>
      <c r="AN724" s="14"/>
      <c r="AO724" s="14"/>
      <c r="AS724" s="14"/>
      <c r="AT724" s="14"/>
      <c r="AX724" s="14"/>
      <c r="AY724" s="114"/>
      <c r="AZ724" s="101" t="str">
        <f t="shared" si="160"/>
        <v/>
      </c>
      <c r="BA724" s="59" t="str">
        <f t="shared" si="161"/>
        <v/>
      </c>
      <c r="BB724" s="59" t="str">
        <f t="shared" si="162"/>
        <v/>
      </c>
      <c r="BC724" s="59" t="str">
        <f t="shared" si="166"/>
        <v/>
      </c>
      <c r="BD724" s="59" t="str">
        <f t="shared" si="167"/>
        <v/>
      </c>
      <c r="BE724" s="34" t="str">
        <f>IF(AZ724="","",IF(AND($H724="",$I724=""),"Y",IF(AND($H724&lt;=#REF!,$I724&gt;=#REF!),"Y",IF(AND($H724&lt;=#REF!,$I724=""),"Y",IF(AND($H724="",$I724&gt;=#REF!),"Y","N")))))</f>
        <v/>
      </c>
      <c r="BF724" s="80" t="str">
        <f t="shared" si="163"/>
        <v/>
      </c>
    </row>
    <row r="725" spans="10:58">
      <c r="J725" s="34" t="str">
        <f t="shared" ca="1" si="164"/>
        <v/>
      </c>
      <c r="L725" s="80" t="str">
        <f t="shared" si="165"/>
        <v/>
      </c>
      <c r="R725" s="65" t="str">
        <f t="shared" si="154"/>
        <v/>
      </c>
      <c r="S725" s="16" t="str">
        <f t="shared" si="155"/>
        <v/>
      </c>
      <c r="X725" s="65" t="str">
        <f t="shared" si="156"/>
        <v/>
      </c>
      <c r="Y725" s="16" t="str">
        <f t="shared" si="157"/>
        <v/>
      </c>
      <c r="AD725" s="65" t="str">
        <f t="shared" si="158"/>
        <v/>
      </c>
      <c r="AE725" s="80" t="str">
        <f t="shared" si="159"/>
        <v/>
      </c>
      <c r="AN725" s="14"/>
      <c r="AO725" s="14"/>
      <c r="AS725" s="14"/>
      <c r="AT725" s="14"/>
      <c r="AX725" s="14"/>
      <c r="AY725" s="114"/>
      <c r="AZ725" s="101" t="str">
        <f t="shared" si="160"/>
        <v/>
      </c>
      <c r="BA725" s="59" t="str">
        <f t="shared" si="161"/>
        <v/>
      </c>
      <c r="BB725" s="59" t="str">
        <f t="shared" si="162"/>
        <v/>
      </c>
      <c r="BC725" s="59" t="str">
        <f t="shared" si="166"/>
        <v/>
      </c>
      <c r="BD725" s="59" t="str">
        <f t="shared" si="167"/>
        <v/>
      </c>
      <c r="BE725" s="34" t="str">
        <f>IF(AZ725="","",IF(AND($H725="",$I725=""),"Y",IF(AND($H725&lt;=#REF!,$I725&gt;=#REF!),"Y",IF(AND($H725&lt;=#REF!,$I725=""),"Y",IF(AND($H725="",$I725&gt;=#REF!),"Y","N")))))</f>
        <v/>
      </c>
      <c r="BF725" s="80" t="str">
        <f t="shared" si="163"/>
        <v/>
      </c>
    </row>
    <row r="726" spans="10:58">
      <c r="J726" s="34" t="str">
        <f t="shared" ca="1" si="164"/>
        <v/>
      </c>
      <c r="L726" s="80" t="str">
        <f t="shared" si="165"/>
        <v/>
      </c>
      <c r="R726" s="65" t="str">
        <f t="shared" si="154"/>
        <v/>
      </c>
      <c r="S726" s="16" t="str">
        <f t="shared" si="155"/>
        <v/>
      </c>
      <c r="X726" s="65" t="str">
        <f t="shared" si="156"/>
        <v/>
      </c>
      <c r="Y726" s="16" t="str">
        <f t="shared" si="157"/>
        <v/>
      </c>
      <c r="AD726" s="65" t="str">
        <f t="shared" si="158"/>
        <v/>
      </c>
      <c r="AE726" s="80" t="str">
        <f t="shared" si="159"/>
        <v/>
      </c>
      <c r="AN726" s="14"/>
      <c r="AO726" s="14"/>
      <c r="AS726" s="14"/>
      <c r="AT726" s="14"/>
      <c r="AX726" s="14"/>
      <c r="AY726" s="114"/>
      <c r="AZ726" s="101" t="str">
        <f t="shared" si="160"/>
        <v/>
      </c>
      <c r="BA726" s="59" t="str">
        <f t="shared" si="161"/>
        <v/>
      </c>
      <c r="BB726" s="59" t="str">
        <f t="shared" si="162"/>
        <v/>
      </c>
      <c r="BC726" s="59" t="str">
        <f t="shared" si="166"/>
        <v/>
      </c>
      <c r="BD726" s="59" t="str">
        <f t="shared" si="167"/>
        <v/>
      </c>
      <c r="BE726" s="34" t="str">
        <f>IF(AZ726="","",IF(AND($H726="",$I726=""),"Y",IF(AND($H726&lt;=#REF!,$I726&gt;=#REF!),"Y",IF(AND($H726&lt;=#REF!,$I726=""),"Y",IF(AND($H726="",$I726&gt;=#REF!),"Y","N")))))</f>
        <v/>
      </c>
      <c r="BF726" s="80" t="str">
        <f t="shared" si="163"/>
        <v/>
      </c>
    </row>
    <row r="727" spans="10:58">
      <c r="J727" s="34" t="str">
        <f t="shared" ca="1" si="164"/>
        <v/>
      </c>
      <c r="L727" s="80" t="str">
        <f t="shared" si="165"/>
        <v/>
      </c>
      <c r="R727" s="65" t="str">
        <f t="shared" si="154"/>
        <v/>
      </c>
      <c r="S727" s="16" t="str">
        <f t="shared" si="155"/>
        <v/>
      </c>
      <c r="X727" s="65" t="str">
        <f t="shared" si="156"/>
        <v/>
      </c>
      <c r="Y727" s="16" t="str">
        <f t="shared" si="157"/>
        <v/>
      </c>
      <c r="AD727" s="65" t="str">
        <f t="shared" si="158"/>
        <v/>
      </c>
      <c r="AE727" s="80" t="str">
        <f t="shared" si="159"/>
        <v/>
      </c>
      <c r="AN727" s="14"/>
      <c r="AO727" s="14"/>
      <c r="AS727" s="14"/>
      <c r="AT727" s="14"/>
      <c r="AX727" s="14"/>
      <c r="AY727" s="114"/>
      <c r="AZ727" s="101" t="str">
        <f t="shared" si="160"/>
        <v/>
      </c>
      <c r="BA727" s="59" t="str">
        <f t="shared" si="161"/>
        <v/>
      </c>
      <c r="BB727" s="59" t="str">
        <f t="shared" si="162"/>
        <v/>
      </c>
      <c r="BC727" s="59" t="str">
        <f t="shared" si="166"/>
        <v/>
      </c>
      <c r="BD727" s="59" t="str">
        <f t="shared" si="167"/>
        <v/>
      </c>
      <c r="BE727" s="34" t="str">
        <f>IF(AZ727="","",IF(AND($H727="",$I727=""),"Y",IF(AND($H727&lt;=#REF!,$I727&gt;=#REF!),"Y",IF(AND($H727&lt;=#REF!,$I727=""),"Y",IF(AND($H727="",$I727&gt;=#REF!),"Y","N")))))</f>
        <v/>
      </c>
      <c r="BF727" s="80" t="str">
        <f t="shared" si="163"/>
        <v/>
      </c>
    </row>
    <row r="728" spans="10:58">
      <c r="J728" s="34" t="str">
        <f t="shared" ca="1" si="164"/>
        <v/>
      </c>
      <c r="L728" s="80" t="str">
        <f t="shared" si="165"/>
        <v/>
      </c>
      <c r="R728" s="65" t="str">
        <f t="shared" si="154"/>
        <v/>
      </c>
      <c r="S728" s="16" t="str">
        <f t="shared" si="155"/>
        <v/>
      </c>
      <c r="X728" s="65" t="str">
        <f t="shared" si="156"/>
        <v/>
      </c>
      <c r="Y728" s="16" t="str">
        <f t="shared" si="157"/>
        <v/>
      </c>
      <c r="AD728" s="65" t="str">
        <f t="shared" si="158"/>
        <v/>
      </c>
      <c r="AE728" s="80" t="str">
        <f t="shared" si="159"/>
        <v/>
      </c>
      <c r="AN728" s="14"/>
      <c r="AO728" s="14"/>
      <c r="AS728" s="14"/>
      <c r="AT728" s="14"/>
      <c r="AX728" s="14"/>
      <c r="AY728" s="114"/>
      <c r="AZ728" s="101" t="str">
        <f t="shared" si="160"/>
        <v/>
      </c>
      <c r="BA728" s="59" t="str">
        <f t="shared" si="161"/>
        <v/>
      </c>
      <c r="BB728" s="59" t="str">
        <f t="shared" si="162"/>
        <v/>
      </c>
      <c r="BC728" s="59" t="str">
        <f t="shared" si="166"/>
        <v/>
      </c>
      <c r="BD728" s="59" t="str">
        <f t="shared" si="167"/>
        <v/>
      </c>
      <c r="BE728" s="34" t="str">
        <f>IF(AZ728="","",IF(AND($H728="",$I728=""),"Y",IF(AND($H728&lt;=#REF!,$I728&gt;=#REF!),"Y",IF(AND($H728&lt;=#REF!,$I728=""),"Y",IF(AND($H728="",$I728&gt;=#REF!),"Y","N")))))</f>
        <v/>
      </c>
      <c r="BF728" s="80" t="str">
        <f t="shared" si="163"/>
        <v/>
      </c>
    </row>
    <row r="729" spans="10:58">
      <c r="J729" s="34" t="str">
        <f t="shared" ca="1" si="164"/>
        <v/>
      </c>
      <c r="L729" s="80" t="str">
        <f t="shared" si="165"/>
        <v/>
      </c>
      <c r="R729" s="65" t="str">
        <f t="shared" si="154"/>
        <v/>
      </c>
      <c r="S729" s="16" t="str">
        <f t="shared" si="155"/>
        <v/>
      </c>
      <c r="X729" s="65" t="str">
        <f t="shared" si="156"/>
        <v/>
      </c>
      <c r="Y729" s="16" t="str">
        <f t="shared" si="157"/>
        <v/>
      </c>
      <c r="AD729" s="65" t="str">
        <f t="shared" si="158"/>
        <v/>
      </c>
      <c r="AE729" s="80" t="str">
        <f t="shared" si="159"/>
        <v/>
      </c>
      <c r="AN729" s="14"/>
      <c r="AO729" s="14"/>
      <c r="AS729" s="14"/>
      <c r="AT729" s="14"/>
      <c r="AX729" s="14"/>
      <c r="AY729" s="114"/>
      <c r="AZ729" s="101" t="str">
        <f t="shared" si="160"/>
        <v/>
      </c>
      <c r="BA729" s="59" t="str">
        <f t="shared" si="161"/>
        <v/>
      </c>
      <c r="BB729" s="59" t="str">
        <f t="shared" si="162"/>
        <v/>
      </c>
      <c r="BC729" s="59" t="str">
        <f t="shared" si="166"/>
        <v/>
      </c>
      <c r="BD729" s="59" t="str">
        <f t="shared" si="167"/>
        <v/>
      </c>
      <c r="BE729" s="34" t="str">
        <f>IF(AZ729="","",IF(AND($H729="",$I729=""),"Y",IF(AND($H729&lt;=#REF!,$I729&gt;=#REF!),"Y",IF(AND($H729&lt;=#REF!,$I729=""),"Y",IF(AND($H729="",$I729&gt;=#REF!),"Y","N")))))</f>
        <v/>
      </c>
      <c r="BF729" s="80" t="str">
        <f t="shared" si="163"/>
        <v/>
      </c>
    </row>
    <row r="730" spans="10:58">
      <c r="J730" s="34" t="str">
        <f t="shared" ca="1" si="164"/>
        <v/>
      </c>
      <c r="L730" s="80" t="str">
        <f t="shared" si="165"/>
        <v/>
      </c>
      <c r="R730" s="65" t="str">
        <f t="shared" si="154"/>
        <v/>
      </c>
      <c r="S730" s="16" t="str">
        <f t="shared" si="155"/>
        <v/>
      </c>
      <c r="X730" s="65" t="str">
        <f t="shared" si="156"/>
        <v/>
      </c>
      <c r="Y730" s="16" t="str">
        <f t="shared" si="157"/>
        <v/>
      </c>
      <c r="AD730" s="65" t="str">
        <f t="shared" si="158"/>
        <v/>
      </c>
      <c r="AE730" s="80" t="str">
        <f t="shared" si="159"/>
        <v/>
      </c>
      <c r="AN730" s="14"/>
      <c r="AO730" s="14"/>
      <c r="AS730" s="14"/>
      <c r="AT730" s="14"/>
      <c r="AX730" s="14"/>
      <c r="AY730" s="114"/>
      <c r="AZ730" s="101" t="str">
        <f t="shared" si="160"/>
        <v/>
      </c>
      <c r="BA730" s="59" t="str">
        <f t="shared" si="161"/>
        <v/>
      </c>
      <c r="BB730" s="59" t="str">
        <f t="shared" si="162"/>
        <v/>
      </c>
      <c r="BC730" s="59" t="str">
        <f t="shared" si="166"/>
        <v/>
      </c>
      <c r="BD730" s="59" t="str">
        <f t="shared" si="167"/>
        <v/>
      </c>
      <c r="BE730" s="34" t="str">
        <f>IF(AZ730="","",IF(AND($H730="",$I730=""),"Y",IF(AND($H730&lt;=#REF!,$I730&gt;=#REF!),"Y",IF(AND($H730&lt;=#REF!,$I730=""),"Y",IF(AND($H730="",$I730&gt;=#REF!),"Y","N")))))</f>
        <v/>
      </c>
      <c r="BF730" s="80" t="str">
        <f t="shared" si="163"/>
        <v/>
      </c>
    </row>
    <row r="731" spans="10:58">
      <c r="J731" s="34" t="str">
        <f t="shared" ca="1" si="164"/>
        <v/>
      </c>
      <c r="L731" s="80" t="str">
        <f t="shared" si="165"/>
        <v/>
      </c>
      <c r="R731" s="65" t="str">
        <f t="shared" si="154"/>
        <v/>
      </c>
      <c r="S731" s="16" t="str">
        <f t="shared" si="155"/>
        <v/>
      </c>
      <c r="X731" s="65" t="str">
        <f t="shared" si="156"/>
        <v/>
      </c>
      <c r="Y731" s="16" t="str">
        <f t="shared" si="157"/>
        <v/>
      </c>
      <c r="AD731" s="65" t="str">
        <f t="shared" si="158"/>
        <v/>
      </c>
      <c r="AE731" s="80" t="str">
        <f t="shared" si="159"/>
        <v/>
      </c>
      <c r="AN731" s="14"/>
      <c r="AO731" s="14"/>
      <c r="AS731" s="14"/>
      <c r="AT731" s="14"/>
      <c r="AX731" s="14"/>
      <c r="AY731" s="114"/>
      <c r="AZ731" s="101" t="str">
        <f t="shared" si="160"/>
        <v/>
      </c>
      <c r="BA731" s="59" t="str">
        <f t="shared" si="161"/>
        <v/>
      </c>
      <c r="BB731" s="59" t="str">
        <f t="shared" si="162"/>
        <v/>
      </c>
      <c r="BC731" s="59" t="str">
        <f t="shared" si="166"/>
        <v/>
      </c>
      <c r="BD731" s="59" t="str">
        <f t="shared" si="167"/>
        <v/>
      </c>
      <c r="BE731" s="34" t="str">
        <f>IF(AZ731="","",IF(AND($H731="",$I731=""),"Y",IF(AND($H731&lt;=#REF!,$I731&gt;=#REF!),"Y",IF(AND($H731&lt;=#REF!,$I731=""),"Y",IF(AND($H731="",$I731&gt;=#REF!),"Y","N")))))</f>
        <v/>
      </c>
      <c r="BF731" s="80" t="str">
        <f t="shared" si="163"/>
        <v/>
      </c>
    </row>
    <row r="732" spans="10:58">
      <c r="J732" s="34" t="str">
        <f t="shared" ca="1" si="164"/>
        <v/>
      </c>
      <c r="L732" s="80" t="str">
        <f t="shared" si="165"/>
        <v/>
      </c>
      <c r="R732" s="65" t="str">
        <f t="shared" si="154"/>
        <v/>
      </c>
      <c r="S732" s="16" t="str">
        <f t="shared" si="155"/>
        <v/>
      </c>
      <c r="X732" s="65" t="str">
        <f t="shared" si="156"/>
        <v/>
      </c>
      <c r="Y732" s="16" t="str">
        <f t="shared" si="157"/>
        <v/>
      </c>
      <c r="AD732" s="65" t="str">
        <f t="shared" si="158"/>
        <v/>
      </c>
      <c r="AE732" s="80" t="str">
        <f t="shared" si="159"/>
        <v/>
      </c>
      <c r="AN732" s="14"/>
      <c r="AO732" s="14"/>
      <c r="AS732" s="14"/>
      <c r="AT732" s="14"/>
      <c r="AX732" s="14"/>
      <c r="AY732" s="114"/>
      <c r="AZ732" s="101" t="str">
        <f t="shared" si="160"/>
        <v/>
      </c>
      <c r="BA732" s="59" t="str">
        <f t="shared" si="161"/>
        <v/>
      </c>
      <c r="BB732" s="59" t="str">
        <f t="shared" si="162"/>
        <v/>
      </c>
      <c r="BC732" s="59" t="str">
        <f t="shared" si="166"/>
        <v/>
      </c>
      <c r="BD732" s="59" t="str">
        <f t="shared" si="167"/>
        <v/>
      </c>
      <c r="BE732" s="34" t="str">
        <f>IF(AZ732="","",IF(AND($H732="",$I732=""),"Y",IF(AND($H732&lt;=#REF!,$I732&gt;=#REF!),"Y",IF(AND($H732&lt;=#REF!,$I732=""),"Y",IF(AND($H732="",$I732&gt;=#REF!),"Y","N")))))</f>
        <v/>
      </c>
      <c r="BF732" s="80" t="str">
        <f t="shared" si="163"/>
        <v/>
      </c>
    </row>
    <row r="733" spans="10:58">
      <c r="J733" s="34" t="str">
        <f t="shared" ca="1" si="164"/>
        <v/>
      </c>
      <c r="L733" s="80" t="str">
        <f t="shared" si="165"/>
        <v/>
      </c>
      <c r="R733" s="65" t="str">
        <f t="shared" si="154"/>
        <v/>
      </c>
      <c r="S733" s="16" t="str">
        <f t="shared" si="155"/>
        <v/>
      </c>
      <c r="X733" s="65" t="str">
        <f t="shared" si="156"/>
        <v/>
      </c>
      <c r="Y733" s="16" t="str">
        <f t="shared" si="157"/>
        <v/>
      </c>
      <c r="AD733" s="65" t="str">
        <f t="shared" si="158"/>
        <v/>
      </c>
      <c r="AE733" s="80" t="str">
        <f t="shared" si="159"/>
        <v/>
      </c>
      <c r="AN733" s="14"/>
      <c r="AO733" s="14"/>
      <c r="AS733" s="14"/>
      <c r="AT733" s="14"/>
      <c r="AX733" s="14"/>
      <c r="AY733" s="114"/>
      <c r="AZ733" s="101" t="str">
        <f t="shared" si="160"/>
        <v/>
      </c>
      <c r="BA733" s="59" t="str">
        <f t="shared" si="161"/>
        <v/>
      </c>
      <c r="BB733" s="59" t="str">
        <f t="shared" si="162"/>
        <v/>
      </c>
      <c r="BC733" s="59" t="str">
        <f t="shared" si="166"/>
        <v/>
      </c>
      <c r="BD733" s="59" t="str">
        <f t="shared" si="167"/>
        <v/>
      </c>
      <c r="BE733" s="34" t="str">
        <f>IF(AZ733="","",IF(AND($H733="",$I733=""),"Y",IF(AND($H733&lt;=#REF!,$I733&gt;=#REF!),"Y",IF(AND($H733&lt;=#REF!,$I733=""),"Y",IF(AND($H733="",$I733&gt;=#REF!),"Y","N")))))</f>
        <v/>
      </c>
      <c r="BF733" s="80" t="str">
        <f t="shared" si="163"/>
        <v/>
      </c>
    </row>
    <row r="734" spans="10:58">
      <c r="J734" s="34" t="str">
        <f t="shared" ca="1" si="164"/>
        <v/>
      </c>
      <c r="L734" s="80" t="str">
        <f t="shared" si="165"/>
        <v/>
      </c>
      <c r="R734" s="65" t="str">
        <f t="shared" si="154"/>
        <v/>
      </c>
      <c r="S734" s="16" t="str">
        <f t="shared" si="155"/>
        <v/>
      </c>
      <c r="X734" s="65" t="str">
        <f t="shared" si="156"/>
        <v/>
      </c>
      <c r="Y734" s="16" t="str">
        <f t="shared" si="157"/>
        <v/>
      </c>
      <c r="AD734" s="65" t="str">
        <f t="shared" si="158"/>
        <v/>
      </c>
      <c r="AE734" s="80" t="str">
        <f t="shared" si="159"/>
        <v/>
      </c>
      <c r="AN734" s="14"/>
      <c r="AO734" s="14"/>
      <c r="AS734" s="14"/>
      <c r="AT734" s="14"/>
      <c r="AX734" s="14"/>
      <c r="AY734" s="114"/>
      <c r="AZ734" s="101" t="str">
        <f t="shared" si="160"/>
        <v/>
      </c>
      <c r="BA734" s="59" t="str">
        <f t="shared" si="161"/>
        <v/>
      </c>
      <c r="BB734" s="59" t="str">
        <f t="shared" si="162"/>
        <v/>
      </c>
      <c r="BC734" s="59" t="str">
        <f t="shared" si="166"/>
        <v/>
      </c>
      <c r="BD734" s="59" t="str">
        <f t="shared" si="167"/>
        <v/>
      </c>
      <c r="BE734" s="34" t="str">
        <f>IF(AZ734="","",IF(AND($H734="",$I734=""),"Y",IF(AND($H734&lt;=#REF!,$I734&gt;=#REF!),"Y",IF(AND($H734&lt;=#REF!,$I734=""),"Y",IF(AND($H734="",$I734&gt;=#REF!),"Y","N")))))</f>
        <v/>
      </c>
      <c r="BF734" s="80" t="str">
        <f t="shared" si="163"/>
        <v/>
      </c>
    </row>
    <row r="735" spans="10:58">
      <c r="J735" s="34" t="str">
        <f t="shared" ca="1" si="164"/>
        <v/>
      </c>
      <c r="L735" s="80" t="str">
        <f t="shared" si="165"/>
        <v/>
      </c>
      <c r="R735" s="65" t="str">
        <f t="shared" si="154"/>
        <v/>
      </c>
      <c r="S735" s="16" t="str">
        <f t="shared" si="155"/>
        <v/>
      </c>
      <c r="X735" s="65" t="str">
        <f t="shared" si="156"/>
        <v/>
      </c>
      <c r="Y735" s="16" t="str">
        <f t="shared" si="157"/>
        <v/>
      </c>
      <c r="AD735" s="65" t="str">
        <f t="shared" si="158"/>
        <v/>
      </c>
      <c r="AE735" s="80" t="str">
        <f t="shared" si="159"/>
        <v/>
      </c>
      <c r="AN735" s="14"/>
      <c r="AO735" s="14"/>
      <c r="AS735" s="14"/>
      <c r="AT735" s="14"/>
      <c r="AX735" s="14"/>
      <c r="AY735" s="114"/>
      <c r="AZ735" s="101" t="str">
        <f t="shared" si="160"/>
        <v/>
      </c>
      <c r="BA735" s="59" t="str">
        <f t="shared" si="161"/>
        <v/>
      </c>
      <c r="BB735" s="59" t="str">
        <f t="shared" si="162"/>
        <v/>
      </c>
      <c r="BC735" s="59" t="str">
        <f t="shared" si="166"/>
        <v/>
      </c>
      <c r="BD735" s="59" t="str">
        <f t="shared" si="167"/>
        <v/>
      </c>
      <c r="BE735" s="34" t="str">
        <f>IF(AZ735="","",IF(AND($H735="",$I735=""),"Y",IF(AND($H735&lt;=#REF!,$I735&gt;=#REF!),"Y",IF(AND($H735&lt;=#REF!,$I735=""),"Y",IF(AND($H735="",$I735&gt;=#REF!),"Y","N")))))</f>
        <v/>
      </c>
      <c r="BF735" s="80" t="str">
        <f t="shared" si="163"/>
        <v/>
      </c>
    </row>
    <row r="736" spans="10:58">
      <c r="J736" s="34" t="str">
        <f t="shared" ca="1" si="164"/>
        <v/>
      </c>
      <c r="L736" s="80" t="str">
        <f t="shared" si="165"/>
        <v/>
      </c>
      <c r="R736" s="65" t="str">
        <f t="shared" si="154"/>
        <v/>
      </c>
      <c r="S736" s="16" t="str">
        <f t="shared" si="155"/>
        <v/>
      </c>
      <c r="X736" s="65" t="str">
        <f t="shared" si="156"/>
        <v/>
      </c>
      <c r="Y736" s="16" t="str">
        <f t="shared" si="157"/>
        <v/>
      </c>
      <c r="AD736" s="65" t="str">
        <f t="shared" si="158"/>
        <v/>
      </c>
      <c r="AE736" s="80" t="str">
        <f t="shared" si="159"/>
        <v/>
      </c>
      <c r="AN736" s="14"/>
      <c r="AO736" s="14"/>
      <c r="AS736" s="14"/>
      <c r="AT736" s="14"/>
      <c r="AX736" s="14"/>
      <c r="AY736" s="114"/>
      <c r="AZ736" s="101" t="str">
        <f t="shared" si="160"/>
        <v/>
      </c>
      <c r="BA736" s="59" t="str">
        <f t="shared" si="161"/>
        <v/>
      </c>
      <c r="BB736" s="59" t="str">
        <f t="shared" si="162"/>
        <v/>
      </c>
      <c r="BC736" s="59" t="str">
        <f t="shared" si="166"/>
        <v/>
      </c>
      <c r="BD736" s="59" t="str">
        <f t="shared" si="167"/>
        <v/>
      </c>
      <c r="BE736" s="34" t="str">
        <f>IF(AZ736="","",IF(AND($H736="",$I736=""),"Y",IF(AND($H736&lt;=#REF!,$I736&gt;=#REF!),"Y",IF(AND($H736&lt;=#REF!,$I736=""),"Y",IF(AND($H736="",$I736&gt;=#REF!),"Y","N")))))</f>
        <v/>
      </c>
      <c r="BF736" s="80" t="str">
        <f t="shared" si="163"/>
        <v/>
      </c>
    </row>
    <row r="737" spans="10:58">
      <c r="J737" s="34" t="str">
        <f t="shared" ca="1" si="164"/>
        <v/>
      </c>
      <c r="L737" s="80" t="str">
        <f t="shared" si="165"/>
        <v/>
      </c>
      <c r="R737" s="65" t="str">
        <f t="shared" si="154"/>
        <v/>
      </c>
      <c r="S737" s="16" t="str">
        <f t="shared" si="155"/>
        <v/>
      </c>
      <c r="X737" s="65" t="str">
        <f t="shared" si="156"/>
        <v/>
      </c>
      <c r="Y737" s="16" t="str">
        <f t="shared" si="157"/>
        <v/>
      </c>
      <c r="AD737" s="65" t="str">
        <f t="shared" si="158"/>
        <v/>
      </c>
      <c r="AE737" s="80" t="str">
        <f t="shared" si="159"/>
        <v/>
      </c>
      <c r="AN737" s="14"/>
      <c r="AO737" s="14"/>
      <c r="AS737" s="14"/>
      <c r="AT737" s="14"/>
      <c r="AX737" s="14"/>
      <c r="AY737" s="114"/>
      <c r="AZ737" s="101" t="str">
        <f t="shared" si="160"/>
        <v/>
      </c>
      <c r="BA737" s="59" t="str">
        <f t="shared" si="161"/>
        <v/>
      </c>
      <c r="BB737" s="59" t="str">
        <f t="shared" si="162"/>
        <v/>
      </c>
      <c r="BC737" s="59" t="str">
        <f t="shared" si="166"/>
        <v/>
      </c>
      <c r="BD737" s="59" t="str">
        <f t="shared" si="167"/>
        <v/>
      </c>
      <c r="BE737" s="34" t="str">
        <f>IF(AZ737="","",IF(AND($H737="",$I737=""),"Y",IF(AND($H737&lt;=#REF!,$I737&gt;=#REF!),"Y",IF(AND($H737&lt;=#REF!,$I737=""),"Y",IF(AND($H737="",$I737&gt;=#REF!),"Y","N")))))</f>
        <v/>
      </c>
      <c r="BF737" s="80" t="str">
        <f t="shared" si="163"/>
        <v/>
      </c>
    </row>
    <row r="738" spans="10:58">
      <c r="J738" s="34" t="str">
        <f t="shared" ca="1" si="164"/>
        <v/>
      </c>
      <c r="L738" s="80" t="str">
        <f t="shared" si="165"/>
        <v/>
      </c>
      <c r="R738" s="65" t="str">
        <f t="shared" si="154"/>
        <v/>
      </c>
      <c r="S738" s="16" t="str">
        <f t="shared" si="155"/>
        <v/>
      </c>
      <c r="X738" s="65" t="str">
        <f t="shared" si="156"/>
        <v/>
      </c>
      <c r="Y738" s="16" t="str">
        <f t="shared" si="157"/>
        <v/>
      </c>
      <c r="AD738" s="65" t="str">
        <f t="shared" si="158"/>
        <v/>
      </c>
      <c r="AE738" s="80" t="str">
        <f t="shared" si="159"/>
        <v/>
      </c>
      <c r="AN738" s="14"/>
      <c r="AO738" s="14"/>
      <c r="AS738" s="14"/>
      <c r="AT738" s="14"/>
      <c r="AX738" s="14"/>
      <c r="AY738" s="114"/>
      <c r="AZ738" s="101" t="str">
        <f t="shared" si="160"/>
        <v/>
      </c>
      <c r="BA738" s="59" t="str">
        <f t="shared" si="161"/>
        <v/>
      </c>
      <c r="BB738" s="59" t="str">
        <f t="shared" si="162"/>
        <v/>
      </c>
      <c r="BC738" s="59" t="str">
        <f t="shared" si="166"/>
        <v/>
      </c>
      <c r="BD738" s="59" t="str">
        <f t="shared" si="167"/>
        <v/>
      </c>
      <c r="BE738" s="34" t="str">
        <f>IF(AZ738="","",IF(AND($H738="",$I738=""),"Y",IF(AND($H738&lt;=#REF!,$I738&gt;=#REF!),"Y",IF(AND($H738&lt;=#REF!,$I738=""),"Y",IF(AND($H738="",$I738&gt;=#REF!),"Y","N")))))</f>
        <v/>
      </c>
      <c r="BF738" s="80" t="str">
        <f t="shared" si="163"/>
        <v/>
      </c>
    </row>
    <row r="739" spans="10:58">
      <c r="J739" s="34" t="str">
        <f t="shared" ca="1" si="164"/>
        <v/>
      </c>
      <c r="L739" s="80" t="str">
        <f t="shared" si="165"/>
        <v/>
      </c>
      <c r="R739" s="65" t="str">
        <f t="shared" si="154"/>
        <v/>
      </c>
      <c r="S739" s="16" t="str">
        <f t="shared" si="155"/>
        <v/>
      </c>
      <c r="X739" s="65" t="str">
        <f t="shared" si="156"/>
        <v/>
      </c>
      <c r="Y739" s="16" t="str">
        <f t="shared" si="157"/>
        <v/>
      </c>
      <c r="AD739" s="65" t="str">
        <f t="shared" si="158"/>
        <v/>
      </c>
      <c r="AE739" s="80" t="str">
        <f t="shared" si="159"/>
        <v/>
      </c>
      <c r="AN739" s="14"/>
      <c r="AO739" s="14"/>
      <c r="AS739" s="14"/>
      <c r="AT739" s="14"/>
      <c r="AX739" s="14"/>
      <c r="AY739" s="114"/>
      <c r="AZ739" s="101" t="str">
        <f t="shared" si="160"/>
        <v/>
      </c>
      <c r="BA739" s="59" t="str">
        <f t="shared" si="161"/>
        <v/>
      </c>
      <c r="BB739" s="59" t="str">
        <f t="shared" si="162"/>
        <v/>
      </c>
      <c r="BC739" s="59" t="str">
        <f t="shared" si="166"/>
        <v/>
      </c>
      <c r="BD739" s="59" t="str">
        <f t="shared" si="167"/>
        <v/>
      </c>
      <c r="BE739" s="34" t="str">
        <f>IF(AZ739="","",IF(AND($H739="",$I739=""),"Y",IF(AND($H739&lt;=#REF!,$I739&gt;=#REF!),"Y",IF(AND($H739&lt;=#REF!,$I739=""),"Y",IF(AND($H739="",$I739&gt;=#REF!),"Y","N")))))</f>
        <v/>
      </c>
      <c r="BF739" s="80" t="str">
        <f t="shared" si="163"/>
        <v/>
      </c>
    </row>
    <row r="740" spans="10:58">
      <c r="J740" s="34" t="str">
        <f t="shared" ca="1" si="164"/>
        <v/>
      </c>
      <c r="L740" s="80" t="str">
        <f t="shared" si="165"/>
        <v/>
      </c>
      <c r="R740" s="65" t="str">
        <f t="shared" si="154"/>
        <v/>
      </c>
      <c r="S740" s="16" t="str">
        <f t="shared" si="155"/>
        <v/>
      </c>
      <c r="X740" s="65" t="str">
        <f t="shared" si="156"/>
        <v/>
      </c>
      <c r="Y740" s="16" t="str">
        <f t="shared" si="157"/>
        <v/>
      </c>
      <c r="AD740" s="65" t="str">
        <f t="shared" si="158"/>
        <v/>
      </c>
      <c r="AE740" s="80" t="str">
        <f t="shared" si="159"/>
        <v/>
      </c>
      <c r="AN740" s="14"/>
      <c r="AO740" s="14"/>
      <c r="AS740" s="14"/>
      <c r="AT740" s="14"/>
      <c r="AX740" s="14"/>
      <c r="AY740" s="114"/>
      <c r="AZ740" s="101" t="str">
        <f t="shared" si="160"/>
        <v/>
      </c>
      <c r="BA740" s="59" t="str">
        <f t="shared" si="161"/>
        <v/>
      </c>
      <c r="BB740" s="59" t="str">
        <f t="shared" si="162"/>
        <v/>
      </c>
      <c r="BC740" s="59" t="str">
        <f t="shared" si="166"/>
        <v/>
      </c>
      <c r="BD740" s="59" t="str">
        <f t="shared" si="167"/>
        <v/>
      </c>
      <c r="BE740" s="34" t="str">
        <f>IF(AZ740="","",IF(AND($H740="",$I740=""),"Y",IF(AND($H740&lt;=#REF!,$I740&gt;=#REF!),"Y",IF(AND($H740&lt;=#REF!,$I740=""),"Y",IF(AND($H740="",$I740&gt;=#REF!),"Y","N")))))</f>
        <v/>
      </c>
      <c r="BF740" s="80" t="str">
        <f t="shared" si="163"/>
        <v/>
      </c>
    </row>
    <row r="741" spans="10:58">
      <c r="J741" s="34" t="str">
        <f t="shared" ca="1" si="164"/>
        <v/>
      </c>
      <c r="L741" s="80" t="str">
        <f t="shared" si="165"/>
        <v/>
      </c>
      <c r="R741" s="65" t="str">
        <f t="shared" si="154"/>
        <v/>
      </c>
      <c r="S741" s="16" t="str">
        <f t="shared" si="155"/>
        <v/>
      </c>
      <c r="X741" s="65" t="str">
        <f t="shared" si="156"/>
        <v/>
      </c>
      <c r="Y741" s="16" t="str">
        <f t="shared" si="157"/>
        <v/>
      </c>
      <c r="AD741" s="65" t="str">
        <f t="shared" si="158"/>
        <v/>
      </c>
      <c r="AE741" s="80" t="str">
        <f t="shared" si="159"/>
        <v/>
      </c>
      <c r="AN741" s="14"/>
      <c r="AO741" s="14"/>
      <c r="AS741" s="14"/>
      <c r="AT741" s="14"/>
      <c r="AX741" s="14"/>
      <c r="AY741" s="114"/>
      <c r="AZ741" s="101" t="str">
        <f t="shared" si="160"/>
        <v/>
      </c>
      <c r="BA741" s="59" t="str">
        <f t="shared" si="161"/>
        <v/>
      </c>
      <c r="BB741" s="59" t="str">
        <f t="shared" si="162"/>
        <v/>
      </c>
      <c r="BC741" s="59" t="str">
        <f t="shared" si="166"/>
        <v/>
      </c>
      <c r="BD741" s="59" t="str">
        <f t="shared" si="167"/>
        <v/>
      </c>
      <c r="BE741" s="34" t="str">
        <f>IF(AZ741="","",IF(AND($H741="",$I741=""),"Y",IF(AND($H741&lt;=#REF!,$I741&gt;=#REF!),"Y",IF(AND($H741&lt;=#REF!,$I741=""),"Y",IF(AND($H741="",$I741&gt;=#REF!),"Y","N")))))</f>
        <v/>
      </c>
      <c r="BF741" s="80" t="str">
        <f t="shared" si="163"/>
        <v/>
      </c>
    </row>
    <row r="742" spans="10:58">
      <c r="J742" s="34" t="str">
        <f t="shared" ca="1" si="164"/>
        <v/>
      </c>
      <c r="L742" s="80" t="str">
        <f t="shared" si="165"/>
        <v/>
      </c>
      <c r="R742" s="65" t="str">
        <f t="shared" si="154"/>
        <v/>
      </c>
      <c r="S742" s="16" t="str">
        <f t="shared" si="155"/>
        <v/>
      </c>
      <c r="X742" s="65" t="str">
        <f t="shared" si="156"/>
        <v/>
      </c>
      <c r="Y742" s="16" t="str">
        <f t="shared" si="157"/>
        <v/>
      </c>
      <c r="AD742" s="65" t="str">
        <f t="shared" si="158"/>
        <v/>
      </c>
      <c r="AE742" s="80" t="str">
        <f t="shared" si="159"/>
        <v/>
      </c>
      <c r="AN742" s="14"/>
      <c r="AO742" s="14"/>
      <c r="AS742" s="14"/>
      <c r="AT742" s="14"/>
      <c r="AX742" s="14"/>
      <c r="AY742" s="114"/>
      <c r="AZ742" s="101" t="str">
        <f t="shared" si="160"/>
        <v/>
      </c>
      <c r="BA742" s="59" t="str">
        <f t="shared" si="161"/>
        <v/>
      </c>
      <c r="BB742" s="59" t="str">
        <f t="shared" si="162"/>
        <v/>
      </c>
      <c r="BC742" s="59" t="str">
        <f t="shared" si="166"/>
        <v/>
      </c>
      <c r="BD742" s="59" t="str">
        <f t="shared" si="167"/>
        <v/>
      </c>
      <c r="BE742" s="34" t="str">
        <f>IF(AZ742="","",IF(AND($H742="",$I742=""),"Y",IF(AND($H742&lt;=#REF!,$I742&gt;=#REF!),"Y",IF(AND($H742&lt;=#REF!,$I742=""),"Y",IF(AND($H742="",$I742&gt;=#REF!),"Y","N")))))</f>
        <v/>
      </c>
      <c r="BF742" s="80" t="str">
        <f t="shared" si="163"/>
        <v/>
      </c>
    </row>
    <row r="743" spans="10:58">
      <c r="J743" s="34" t="str">
        <f t="shared" ca="1" si="164"/>
        <v/>
      </c>
      <c r="L743" s="80" t="str">
        <f t="shared" si="165"/>
        <v/>
      </c>
      <c r="R743" s="65" t="str">
        <f t="shared" si="154"/>
        <v/>
      </c>
      <c r="S743" s="16" t="str">
        <f t="shared" si="155"/>
        <v/>
      </c>
      <c r="X743" s="65" t="str">
        <f t="shared" si="156"/>
        <v/>
      </c>
      <c r="Y743" s="16" t="str">
        <f t="shared" si="157"/>
        <v/>
      </c>
      <c r="AD743" s="65" t="str">
        <f t="shared" si="158"/>
        <v/>
      </c>
      <c r="AE743" s="80" t="str">
        <f t="shared" si="159"/>
        <v/>
      </c>
      <c r="AN743" s="14"/>
      <c r="AO743" s="14"/>
      <c r="AS743" s="14"/>
      <c r="AT743" s="14"/>
      <c r="AX743" s="14"/>
      <c r="AY743" s="114"/>
      <c r="AZ743" s="101" t="str">
        <f t="shared" si="160"/>
        <v/>
      </c>
      <c r="BA743" s="59" t="str">
        <f t="shared" si="161"/>
        <v/>
      </c>
      <c r="BB743" s="59" t="str">
        <f t="shared" si="162"/>
        <v/>
      </c>
      <c r="BC743" s="59" t="str">
        <f t="shared" si="166"/>
        <v/>
      </c>
      <c r="BD743" s="59" t="str">
        <f t="shared" si="167"/>
        <v/>
      </c>
      <c r="BE743" s="34" t="str">
        <f>IF(AZ743="","",IF(AND($H743="",$I743=""),"Y",IF(AND($H743&lt;=#REF!,$I743&gt;=#REF!),"Y",IF(AND($H743&lt;=#REF!,$I743=""),"Y",IF(AND($H743="",$I743&gt;=#REF!),"Y","N")))))</f>
        <v/>
      </c>
      <c r="BF743" s="80" t="str">
        <f t="shared" si="163"/>
        <v/>
      </c>
    </row>
    <row r="744" spans="10:58">
      <c r="J744" s="34" t="str">
        <f t="shared" ca="1" si="164"/>
        <v/>
      </c>
      <c r="L744" s="80" t="str">
        <f t="shared" si="165"/>
        <v/>
      </c>
      <c r="R744" s="65" t="str">
        <f t="shared" si="154"/>
        <v/>
      </c>
      <c r="S744" s="16" t="str">
        <f t="shared" si="155"/>
        <v/>
      </c>
      <c r="X744" s="65" t="str">
        <f t="shared" si="156"/>
        <v/>
      </c>
      <c r="Y744" s="16" t="str">
        <f t="shared" si="157"/>
        <v/>
      </c>
      <c r="AD744" s="65" t="str">
        <f t="shared" si="158"/>
        <v/>
      </c>
      <c r="AE744" s="80" t="str">
        <f t="shared" si="159"/>
        <v/>
      </c>
      <c r="AN744" s="14"/>
      <c r="AO744" s="14"/>
      <c r="AS744" s="14"/>
      <c r="AT744" s="14"/>
      <c r="AX744" s="14"/>
      <c r="AY744" s="114"/>
      <c r="AZ744" s="101" t="str">
        <f t="shared" si="160"/>
        <v/>
      </c>
      <c r="BA744" s="59" t="str">
        <f t="shared" si="161"/>
        <v/>
      </c>
      <c r="BB744" s="59" t="str">
        <f t="shared" si="162"/>
        <v/>
      </c>
      <c r="BC744" s="59" t="str">
        <f t="shared" si="166"/>
        <v/>
      </c>
      <c r="BD744" s="59" t="str">
        <f t="shared" si="167"/>
        <v/>
      </c>
      <c r="BE744" s="34" t="str">
        <f>IF(AZ744="","",IF(AND($H744="",$I744=""),"Y",IF(AND($H744&lt;=#REF!,$I744&gt;=#REF!),"Y",IF(AND($H744&lt;=#REF!,$I744=""),"Y",IF(AND($H744="",$I744&gt;=#REF!),"Y","N")))))</f>
        <v/>
      </c>
      <c r="BF744" s="80" t="str">
        <f t="shared" si="163"/>
        <v/>
      </c>
    </row>
    <row r="745" spans="10:58">
      <c r="J745" s="34" t="str">
        <f t="shared" ca="1" si="164"/>
        <v/>
      </c>
      <c r="L745" s="80" t="str">
        <f t="shared" si="165"/>
        <v/>
      </c>
      <c r="R745" s="65" t="str">
        <f t="shared" si="154"/>
        <v/>
      </c>
      <c r="S745" s="16" t="str">
        <f t="shared" si="155"/>
        <v/>
      </c>
      <c r="X745" s="65" t="str">
        <f t="shared" si="156"/>
        <v/>
      </c>
      <c r="Y745" s="16" t="str">
        <f t="shared" si="157"/>
        <v/>
      </c>
      <c r="AD745" s="65" t="str">
        <f t="shared" si="158"/>
        <v/>
      </c>
      <c r="AE745" s="80" t="str">
        <f t="shared" si="159"/>
        <v/>
      </c>
      <c r="AN745" s="14"/>
      <c r="AO745" s="14"/>
      <c r="AS745" s="14"/>
      <c r="AT745" s="14"/>
      <c r="AX745" s="14"/>
      <c r="AY745" s="114"/>
      <c r="AZ745" s="101" t="str">
        <f t="shared" si="160"/>
        <v/>
      </c>
      <c r="BA745" s="59" t="str">
        <f t="shared" si="161"/>
        <v/>
      </c>
      <c r="BB745" s="59" t="str">
        <f t="shared" si="162"/>
        <v/>
      </c>
      <c r="BC745" s="59" t="str">
        <f t="shared" si="166"/>
        <v/>
      </c>
      <c r="BD745" s="59" t="str">
        <f t="shared" si="167"/>
        <v/>
      </c>
      <c r="BE745" s="34" t="str">
        <f>IF(AZ745="","",IF(AND($H745="",$I745=""),"Y",IF(AND($H745&lt;=#REF!,$I745&gt;=#REF!),"Y",IF(AND($H745&lt;=#REF!,$I745=""),"Y",IF(AND($H745="",$I745&gt;=#REF!),"Y","N")))))</f>
        <v/>
      </c>
      <c r="BF745" s="80" t="str">
        <f t="shared" si="163"/>
        <v/>
      </c>
    </row>
    <row r="746" spans="10:58">
      <c r="J746" s="34" t="str">
        <f t="shared" ca="1" si="164"/>
        <v/>
      </c>
      <c r="L746" s="80" t="str">
        <f t="shared" si="165"/>
        <v/>
      </c>
      <c r="R746" s="65" t="str">
        <f t="shared" si="154"/>
        <v/>
      </c>
      <c r="S746" s="16" t="str">
        <f t="shared" si="155"/>
        <v/>
      </c>
      <c r="X746" s="65" t="str">
        <f t="shared" si="156"/>
        <v/>
      </c>
      <c r="Y746" s="16" t="str">
        <f t="shared" si="157"/>
        <v/>
      </c>
      <c r="AD746" s="65" t="str">
        <f t="shared" si="158"/>
        <v/>
      </c>
      <c r="AE746" s="80" t="str">
        <f t="shared" si="159"/>
        <v/>
      </c>
      <c r="AN746" s="14"/>
      <c r="AO746" s="14"/>
      <c r="AS746" s="14"/>
      <c r="AT746" s="14"/>
      <c r="AX746" s="14"/>
      <c r="AY746" s="114"/>
      <c r="AZ746" s="101" t="str">
        <f t="shared" si="160"/>
        <v/>
      </c>
      <c r="BA746" s="59" t="str">
        <f t="shared" si="161"/>
        <v/>
      </c>
      <c r="BB746" s="59" t="str">
        <f t="shared" si="162"/>
        <v/>
      </c>
      <c r="BC746" s="59" t="str">
        <f t="shared" si="166"/>
        <v/>
      </c>
      <c r="BD746" s="59" t="str">
        <f t="shared" si="167"/>
        <v/>
      </c>
      <c r="BE746" s="34" t="str">
        <f>IF(AZ746="","",IF(AND($H746="",$I746=""),"Y",IF(AND($H746&lt;=#REF!,$I746&gt;=#REF!),"Y",IF(AND($H746&lt;=#REF!,$I746=""),"Y",IF(AND($H746="",$I746&gt;=#REF!),"Y","N")))))</f>
        <v/>
      </c>
      <c r="BF746" s="80" t="str">
        <f t="shared" si="163"/>
        <v/>
      </c>
    </row>
    <row r="747" spans="10:58">
      <c r="J747" s="34" t="str">
        <f t="shared" ca="1" si="164"/>
        <v/>
      </c>
      <c r="L747" s="80" t="str">
        <f t="shared" si="165"/>
        <v/>
      </c>
      <c r="R747" s="65" t="str">
        <f t="shared" si="154"/>
        <v/>
      </c>
      <c r="S747" s="16" t="str">
        <f t="shared" si="155"/>
        <v/>
      </c>
      <c r="X747" s="65" t="str">
        <f t="shared" si="156"/>
        <v/>
      </c>
      <c r="Y747" s="16" t="str">
        <f t="shared" si="157"/>
        <v/>
      </c>
      <c r="AD747" s="65" t="str">
        <f t="shared" si="158"/>
        <v/>
      </c>
      <c r="AE747" s="80" t="str">
        <f t="shared" si="159"/>
        <v/>
      </c>
      <c r="AN747" s="14"/>
      <c r="AO747" s="14"/>
      <c r="AS747" s="14"/>
      <c r="AT747" s="14"/>
      <c r="AX747" s="14"/>
      <c r="AY747" s="114"/>
      <c r="AZ747" s="101" t="str">
        <f t="shared" si="160"/>
        <v/>
      </c>
      <c r="BA747" s="59" t="str">
        <f t="shared" si="161"/>
        <v/>
      </c>
      <c r="BB747" s="59" t="str">
        <f t="shared" si="162"/>
        <v/>
      </c>
      <c r="BC747" s="59" t="str">
        <f t="shared" si="166"/>
        <v/>
      </c>
      <c r="BD747" s="59" t="str">
        <f t="shared" si="167"/>
        <v/>
      </c>
      <c r="BE747" s="34" t="str">
        <f>IF(AZ747="","",IF(AND($H747="",$I747=""),"Y",IF(AND($H747&lt;=#REF!,$I747&gt;=#REF!),"Y",IF(AND($H747&lt;=#REF!,$I747=""),"Y",IF(AND($H747="",$I747&gt;=#REF!),"Y","N")))))</f>
        <v/>
      </c>
      <c r="BF747" s="80" t="str">
        <f t="shared" si="163"/>
        <v/>
      </c>
    </row>
    <row r="748" spans="10:58">
      <c r="J748" s="34" t="str">
        <f t="shared" ca="1" si="164"/>
        <v/>
      </c>
      <c r="L748" s="80" t="str">
        <f t="shared" si="165"/>
        <v/>
      </c>
      <c r="R748" s="65" t="str">
        <f t="shared" si="154"/>
        <v/>
      </c>
      <c r="S748" s="16" t="str">
        <f t="shared" si="155"/>
        <v/>
      </c>
      <c r="X748" s="65" t="str">
        <f t="shared" si="156"/>
        <v/>
      </c>
      <c r="Y748" s="16" t="str">
        <f t="shared" si="157"/>
        <v/>
      </c>
      <c r="AD748" s="65" t="str">
        <f t="shared" si="158"/>
        <v/>
      </c>
      <c r="AE748" s="80" t="str">
        <f t="shared" si="159"/>
        <v/>
      </c>
      <c r="AN748" s="14"/>
      <c r="AO748" s="14"/>
      <c r="AS748" s="14"/>
      <c r="AT748" s="14"/>
      <c r="AX748" s="14"/>
      <c r="AY748" s="114"/>
      <c r="AZ748" s="101" t="str">
        <f t="shared" si="160"/>
        <v/>
      </c>
      <c r="BA748" s="59" t="str">
        <f t="shared" si="161"/>
        <v/>
      </c>
      <c r="BB748" s="59" t="str">
        <f t="shared" si="162"/>
        <v/>
      </c>
      <c r="BC748" s="59" t="str">
        <f t="shared" si="166"/>
        <v/>
      </c>
      <c r="BD748" s="59" t="str">
        <f t="shared" si="167"/>
        <v/>
      </c>
      <c r="BE748" s="34" t="str">
        <f>IF(AZ748="","",IF(AND($H748="",$I748=""),"Y",IF(AND($H748&lt;=#REF!,$I748&gt;=#REF!),"Y",IF(AND($H748&lt;=#REF!,$I748=""),"Y",IF(AND($H748="",$I748&gt;=#REF!),"Y","N")))))</f>
        <v/>
      </c>
      <c r="BF748" s="80" t="str">
        <f t="shared" si="163"/>
        <v/>
      </c>
    </row>
    <row r="749" spans="10:58">
      <c r="J749" s="34" t="str">
        <f t="shared" ca="1" si="164"/>
        <v/>
      </c>
      <c r="L749" s="80" t="str">
        <f t="shared" si="165"/>
        <v/>
      </c>
      <c r="R749" s="65" t="str">
        <f t="shared" si="154"/>
        <v/>
      </c>
      <c r="S749" s="16" t="str">
        <f t="shared" si="155"/>
        <v/>
      </c>
      <c r="X749" s="65" t="str">
        <f t="shared" si="156"/>
        <v/>
      </c>
      <c r="Y749" s="16" t="str">
        <f t="shared" si="157"/>
        <v/>
      </c>
      <c r="AD749" s="65" t="str">
        <f t="shared" si="158"/>
        <v/>
      </c>
      <c r="AE749" s="80" t="str">
        <f t="shared" si="159"/>
        <v/>
      </c>
      <c r="AN749" s="14"/>
      <c r="AO749" s="14"/>
      <c r="AS749" s="14"/>
      <c r="AT749" s="14"/>
      <c r="AX749" s="14"/>
      <c r="AY749" s="114"/>
      <c r="AZ749" s="101" t="str">
        <f t="shared" si="160"/>
        <v/>
      </c>
      <c r="BA749" s="59" t="str">
        <f t="shared" si="161"/>
        <v/>
      </c>
      <c r="BB749" s="59" t="str">
        <f t="shared" si="162"/>
        <v/>
      </c>
      <c r="BC749" s="59" t="str">
        <f t="shared" si="166"/>
        <v/>
      </c>
      <c r="BD749" s="59" t="str">
        <f t="shared" si="167"/>
        <v/>
      </c>
      <c r="BE749" s="34" t="str">
        <f>IF(AZ749="","",IF(AND($H749="",$I749=""),"Y",IF(AND($H749&lt;=#REF!,$I749&gt;=#REF!),"Y",IF(AND($H749&lt;=#REF!,$I749=""),"Y",IF(AND($H749="",$I749&gt;=#REF!),"Y","N")))))</f>
        <v/>
      </c>
      <c r="BF749" s="80" t="str">
        <f t="shared" si="163"/>
        <v/>
      </c>
    </row>
    <row r="750" spans="10:58">
      <c r="J750" s="34" t="str">
        <f t="shared" ca="1" si="164"/>
        <v/>
      </c>
      <c r="L750" s="80" t="str">
        <f t="shared" si="165"/>
        <v/>
      </c>
      <c r="R750" s="65" t="str">
        <f t="shared" si="154"/>
        <v/>
      </c>
      <c r="S750" s="16" t="str">
        <f t="shared" si="155"/>
        <v/>
      </c>
      <c r="X750" s="65" t="str">
        <f t="shared" si="156"/>
        <v/>
      </c>
      <c r="Y750" s="16" t="str">
        <f t="shared" si="157"/>
        <v/>
      </c>
      <c r="AD750" s="65" t="str">
        <f t="shared" si="158"/>
        <v/>
      </c>
      <c r="AE750" s="80" t="str">
        <f t="shared" si="159"/>
        <v/>
      </c>
      <c r="AN750" s="14"/>
      <c r="AO750" s="14"/>
      <c r="AS750" s="14"/>
      <c r="AT750" s="14"/>
      <c r="AX750" s="14"/>
      <c r="AY750" s="114"/>
      <c r="AZ750" s="101" t="str">
        <f t="shared" si="160"/>
        <v/>
      </c>
      <c r="BA750" s="59" t="str">
        <f t="shared" si="161"/>
        <v/>
      </c>
      <c r="BB750" s="59" t="str">
        <f t="shared" si="162"/>
        <v/>
      </c>
      <c r="BC750" s="59" t="str">
        <f t="shared" si="166"/>
        <v/>
      </c>
      <c r="BD750" s="59" t="str">
        <f t="shared" si="167"/>
        <v/>
      </c>
      <c r="BE750" s="34" t="str">
        <f>IF(AZ750="","",IF(AND($H750="",$I750=""),"Y",IF(AND($H750&lt;=#REF!,$I750&gt;=#REF!),"Y",IF(AND($H750&lt;=#REF!,$I750=""),"Y",IF(AND($H750="",$I750&gt;=#REF!),"Y","N")))))</f>
        <v/>
      </c>
      <c r="BF750" s="80" t="str">
        <f t="shared" si="163"/>
        <v/>
      </c>
    </row>
    <row r="751" spans="10:58">
      <c r="J751" s="34" t="str">
        <f t="shared" ca="1" si="164"/>
        <v/>
      </c>
      <c r="L751" s="80" t="str">
        <f t="shared" si="165"/>
        <v/>
      </c>
      <c r="R751" s="65" t="str">
        <f t="shared" si="154"/>
        <v/>
      </c>
      <c r="S751" s="16" t="str">
        <f t="shared" si="155"/>
        <v/>
      </c>
      <c r="X751" s="65" t="str">
        <f t="shared" si="156"/>
        <v/>
      </c>
      <c r="Y751" s="16" t="str">
        <f t="shared" si="157"/>
        <v/>
      </c>
      <c r="AD751" s="65" t="str">
        <f t="shared" si="158"/>
        <v/>
      </c>
      <c r="AE751" s="80" t="str">
        <f t="shared" si="159"/>
        <v/>
      </c>
      <c r="AN751" s="14"/>
      <c r="AO751" s="14"/>
      <c r="AS751" s="14"/>
      <c r="AT751" s="14"/>
      <c r="AX751" s="14"/>
      <c r="AY751" s="114"/>
      <c r="AZ751" s="101" t="str">
        <f t="shared" si="160"/>
        <v/>
      </c>
      <c r="BA751" s="59" t="str">
        <f t="shared" si="161"/>
        <v/>
      </c>
      <c r="BB751" s="59" t="str">
        <f t="shared" si="162"/>
        <v/>
      </c>
      <c r="BC751" s="59" t="str">
        <f t="shared" si="166"/>
        <v/>
      </c>
      <c r="BD751" s="59" t="str">
        <f t="shared" si="167"/>
        <v/>
      </c>
      <c r="BE751" s="34" t="str">
        <f>IF(AZ751="","",IF(AND($H751="",$I751=""),"Y",IF(AND($H751&lt;=#REF!,$I751&gt;=#REF!),"Y",IF(AND($H751&lt;=#REF!,$I751=""),"Y",IF(AND($H751="",$I751&gt;=#REF!),"Y","N")))))</f>
        <v/>
      </c>
      <c r="BF751" s="80" t="str">
        <f t="shared" si="163"/>
        <v/>
      </c>
    </row>
    <row r="752" spans="10:58">
      <c r="J752" s="34" t="str">
        <f t="shared" ca="1" si="164"/>
        <v/>
      </c>
      <c r="L752" s="80" t="str">
        <f t="shared" si="165"/>
        <v/>
      </c>
      <c r="R752" s="65" t="str">
        <f t="shared" si="154"/>
        <v/>
      </c>
      <c r="S752" s="16" t="str">
        <f t="shared" si="155"/>
        <v/>
      </c>
      <c r="X752" s="65" t="str">
        <f t="shared" si="156"/>
        <v/>
      </c>
      <c r="Y752" s="16" t="str">
        <f t="shared" si="157"/>
        <v/>
      </c>
      <c r="AD752" s="65" t="str">
        <f t="shared" si="158"/>
        <v/>
      </c>
      <c r="AE752" s="80" t="str">
        <f t="shared" si="159"/>
        <v/>
      </c>
      <c r="AN752" s="14"/>
      <c r="AO752" s="14"/>
      <c r="AS752" s="14"/>
      <c r="AT752" s="14"/>
      <c r="AX752" s="14"/>
      <c r="AY752" s="114"/>
      <c r="AZ752" s="101" t="str">
        <f t="shared" si="160"/>
        <v/>
      </c>
      <c r="BA752" s="59" t="str">
        <f t="shared" si="161"/>
        <v/>
      </c>
      <c r="BB752" s="59" t="str">
        <f t="shared" si="162"/>
        <v/>
      </c>
      <c r="BC752" s="59" t="str">
        <f t="shared" si="166"/>
        <v/>
      </c>
      <c r="BD752" s="59" t="str">
        <f t="shared" si="167"/>
        <v/>
      </c>
      <c r="BE752" s="34" t="str">
        <f>IF(AZ752="","",IF(AND($H752="",$I752=""),"Y",IF(AND($H752&lt;=#REF!,$I752&gt;=#REF!),"Y",IF(AND($H752&lt;=#REF!,$I752=""),"Y",IF(AND($H752="",$I752&gt;=#REF!),"Y","N")))))</f>
        <v/>
      </c>
      <c r="BF752" s="80" t="str">
        <f t="shared" si="163"/>
        <v/>
      </c>
    </row>
    <row r="753" spans="10:58">
      <c r="J753" s="34" t="str">
        <f t="shared" ca="1" si="164"/>
        <v/>
      </c>
      <c r="L753" s="80" t="str">
        <f t="shared" si="165"/>
        <v/>
      </c>
      <c r="R753" s="65" t="str">
        <f t="shared" si="154"/>
        <v/>
      </c>
      <c r="S753" s="16" t="str">
        <f t="shared" si="155"/>
        <v/>
      </c>
      <c r="X753" s="65" t="str">
        <f t="shared" si="156"/>
        <v/>
      </c>
      <c r="Y753" s="16" t="str">
        <f t="shared" si="157"/>
        <v/>
      </c>
      <c r="AD753" s="65" t="str">
        <f t="shared" si="158"/>
        <v/>
      </c>
      <c r="AE753" s="80" t="str">
        <f t="shared" si="159"/>
        <v/>
      </c>
      <c r="AN753" s="14"/>
      <c r="AO753" s="14"/>
      <c r="AS753" s="14"/>
      <c r="AT753" s="14"/>
      <c r="AX753" s="14"/>
      <c r="AY753" s="114"/>
      <c r="AZ753" s="101" t="str">
        <f t="shared" si="160"/>
        <v/>
      </c>
      <c r="BA753" s="59" t="str">
        <f t="shared" si="161"/>
        <v/>
      </c>
      <c r="BB753" s="59" t="str">
        <f t="shared" si="162"/>
        <v/>
      </c>
      <c r="BC753" s="59" t="str">
        <f t="shared" si="166"/>
        <v/>
      </c>
      <c r="BD753" s="59" t="str">
        <f t="shared" si="167"/>
        <v/>
      </c>
      <c r="BE753" s="34" t="str">
        <f>IF(AZ753="","",IF(AND($H753="",$I753=""),"Y",IF(AND($H753&lt;=#REF!,$I753&gt;=#REF!),"Y",IF(AND($H753&lt;=#REF!,$I753=""),"Y",IF(AND($H753="",$I753&gt;=#REF!),"Y","N")))))</f>
        <v/>
      </c>
      <c r="BF753" s="80" t="str">
        <f t="shared" si="163"/>
        <v/>
      </c>
    </row>
    <row r="754" spans="10:58">
      <c r="J754" s="34" t="str">
        <f t="shared" ca="1" si="164"/>
        <v/>
      </c>
      <c r="L754" s="80" t="str">
        <f t="shared" si="165"/>
        <v/>
      </c>
      <c r="R754" s="65" t="str">
        <f t="shared" si="154"/>
        <v/>
      </c>
      <c r="S754" s="16" t="str">
        <f t="shared" si="155"/>
        <v/>
      </c>
      <c r="X754" s="65" t="str">
        <f t="shared" si="156"/>
        <v/>
      </c>
      <c r="Y754" s="16" t="str">
        <f t="shared" si="157"/>
        <v/>
      </c>
      <c r="AD754" s="65" t="str">
        <f t="shared" si="158"/>
        <v/>
      </c>
      <c r="AE754" s="80" t="str">
        <f t="shared" si="159"/>
        <v/>
      </c>
      <c r="AN754" s="14"/>
      <c r="AO754" s="14"/>
      <c r="AS754" s="14"/>
      <c r="AT754" s="14"/>
      <c r="AX754" s="14"/>
      <c r="AY754" s="114"/>
      <c r="AZ754" s="101" t="str">
        <f t="shared" si="160"/>
        <v/>
      </c>
      <c r="BA754" s="59" t="str">
        <f t="shared" si="161"/>
        <v/>
      </c>
      <c r="BB754" s="59" t="str">
        <f t="shared" si="162"/>
        <v/>
      </c>
      <c r="BC754" s="59" t="str">
        <f t="shared" si="166"/>
        <v/>
      </c>
      <c r="BD754" s="59" t="str">
        <f t="shared" si="167"/>
        <v/>
      </c>
      <c r="BE754" s="34" t="str">
        <f>IF(AZ754="","",IF(AND($H754="",$I754=""),"Y",IF(AND($H754&lt;=#REF!,$I754&gt;=#REF!),"Y",IF(AND($H754&lt;=#REF!,$I754=""),"Y",IF(AND($H754="",$I754&gt;=#REF!),"Y","N")))))</f>
        <v/>
      </c>
      <c r="BF754" s="80" t="str">
        <f t="shared" si="163"/>
        <v/>
      </c>
    </row>
    <row r="755" spans="10:58">
      <c r="J755" s="34" t="str">
        <f t="shared" ca="1" si="164"/>
        <v/>
      </c>
      <c r="L755" s="80" t="str">
        <f t="shared" si="165"/>
        <v/>
      </c>
      <c r="R755" s="65" t="str">
        <f t="shared" si="154"/>
        <v/>
      </c>
      <c r="S755" s="16" t="str">
        <f t="shared" si="155"/>
        <v/>
      </c>
      <c r="X755" s="65" t="str">
        <f t="shared" si="156"/>
        <v/>
      </c>
      <c r="Y755" s="16" t="str">
        <f t="shared" si="157"/>
        <v/>
      </c>
      <c r="AD755" s="65" t="str">
        <f t="shared" si="158"/>
        <v/>
      </c>
      <c r="AE755" s="80" t="str">
        <f t="shared" si="159"/>
        <v/>
      </c>
      <c r="AN755" s="14"/>
      <c r="AO755" s="14"/>
      <c r="AS755" s="14"/>
      <c r="AT755" s="14"/>
      <c r="AX755" s="14"/>
      <c r="AY755" s="114"/>
      <c r="AZ755" s="101" t="str">
        <f t="shared" si="160"/>
        <v/>
      </c>
      <c r="BA755" s="59" t="str">
        <f t="shared" si="161"/>
        <v/>
      </c>
      <c r="BB755" s="59" t="str">
        <f t="shared" si="162"/>
        <v/>
      </c>
      <c r="BC755" s="59" t="str">
        <f t="shared" si="166"/>
        <v/>
      </c>
      <c r="BD755" s="59" t="str">
        <f t="shared" si="167"/>
        <v/>
      </c>
      <c r="BE755" s="34" t="str">
        <f>IF(AZ755="","",IF(AND($H755="",$I755=""),"Y",IF(AND($H755&lt;=#REF!,$I755&gt;=#REF!),"Y",IF(AND($H755&lt;=#REF!,$I755=""),"Y",IF(AND($H755="",$I755&gt;=#REF!),"Y","N")))))</f>
        <v/>
      </c>
      <c r="BF755" s="80" t="str">
        <f t="shared" si="163"/>
        <v/>
      </c>
    </row>
    <row r="756" spans="10:58">
      <c r="J756" s="34" t="str">
        <f t="shared" ca="1" si="164"/>
        <v/>
      </c>
      <c r="L756" s="80" t="str">
        <f t="shared" si="165"/>
        <v/>
      </c>
      <c r="R756" s="65" t="str">
        <f t="shared" si="154"/>
        <v/>
      </c>
      <c r="S756" s="16" t="str">
        <f t="shared" si="155"/>
        <v/>
      </c>
      <c r="X756" s="65" t="str">
        <f t="shared" si="156"/>
        <v/>
      </c>
      <c r="Y756" s="16" t="str">
        <f t="shared" si="157"/>
        <v/>
      </c>
      <c r="AD756" s="65" t="str">
        <f t="shared" si="158"/>
        <v/>
      </c>
      <c r="AE756" s="80" t="str">
        <f t="shared" si="159"/>
        <v/>
      </c>
      <c r="AN756" s="14"/>
      <c r="AO756" s="14"/>
      <c r="AS756" s="14"/>
      <c r="AT756" s="14"/>
      <c r="AX756" s="14"/>
      <c r="AY756" s="114"/>
      <c r="AZ756" s="101" t="str">
        <f t="shared" si="160"/>
        <v/>
      </c>
      <c r="BA756" s="59" t="str">
        <f t="shared" si="161"/>
        <v/>
      </c>
      <c r="BB756" s="59" t="str">
        <f t="shared" si="162"/>
        <v/>
      </c>
      <c r="BC756" s="59" t="str">
        <f t="shared" si="166"/>
        <v/>
      </c>
      <c r="BD756" s="59" t="str">
        <f t="shared" si="167"/>
        <v/>
      </c>
      <c r="BE756" s="34" t="str">
        <f>IF(AZ756="","",IF(AND($H756="",$I756=""),"Y",IF(AND($H756&lt;=#REF!,$I756&gt;=#REF!),"Y",IF(AND($H756&lt;=#REF!,$I756=""),"Y",IF(AND($H756="",$I756&gt;=#REF!),"Y","N")))))</f>
        <v/>
      </c>
      <c r="BF756" s="80" t="str">
        <f t="shared" si="163"/>
        <v/>
      </c>
    </row>
    <row r="757" spans="10:58">
      <c r="J757" s="34" t="str">
        <f t="shared" ca="1" si="164"/>
        <v/>
      </c>
      <c r="L757" s="80" t="str">
        <f t="shared" si="165"/>
        <v/>
      </c>
      <c r="R757" s="65" t="str">
        <f t="shared" si="154"/>
        <v/>
      </c>
      <c r="S757" s="16" t="str">
        <f t="shared" si="155"/>
        <v/>
      </c>
      <c r="X757" s="65" t="str">
        <f t="shared" si="156"/>
        <v/>
      </c>
      <c r="Y757" s="16" t="str">
        <f t="shared" si="157"/>
        <v/>
      </c>
      <c r="AD757" s="65" t="str">
        <f t="shared" si="158"/>
        <v/>
      </c>
      <c r="AE757" s="80" t="str">
        <f t="shared" si="159"/>
        <v/>
      </c>
      <c r="AN757" s="14"/>
      <c r="AO757" s="14"/>
      <c r="AS757" s="14"/>
      <c r="AT757" s="14"/>
      <c r="AX757" s="14"/>
      <c r="AY757" s="114"/>
      <c r="AZ757" s="101" t="str">
        <f t="shared" si="160"/>
        <v/>
      </c>
      <c r="BA757" s="59" t="str">
        <f t="shared" si="161"/>
        <v/>
      </c>
      <c r="BB757" s="59" t="str">
        <f t="shared" si="162"/>
        <v/>
      </c>
      <c r="BC757" s="59" t="str">
        <f t="shared" si="166"/>
        <v/>
      </c>
      <c r="BD757" s="59" t="str">
        <f t="shared" si="167"/>
        <v/>
      </c>
      <c r="BE757" s="34" t="str">
        <f>IF(AZ757="","",IF(AND($H757="",$I757=""),"Y",IF(AND($H757&lt;=#REF!,$I757&gt;=#REF!),"Y",IF(AND($H757&lt;=#REF!,$I757=""),"Y",IF(AND($H757="",$I757&gt;=#REF!),"Y","N")))))</f>
        <v/>
      </c>
      <c r="BF757" s="80" t="str">
        <f t="shared" si="163"/>
        <v/>
      </c>
    </row>
    <row r="758" spans="10:58">
      <c r="J758" s="34" t="str">
        <f t="shared" ca="1" si="164"/>
        <v/>
      </c>
      <c r="L758" s="80" t="str">
        <f t="shared" si="165"/>
        <v/>
      </c>
      <c r="R758" s="65" t="str">
        <f t="shared" si="154"/>
        <v/>
      </c>
      <c r="S758" s="16" t="str">
        <f t="shared" si="155"/>
        <v/>
      </c>
      <c r="X758" s="65" t="str">
        <f t="shared" si="156"/>
        <v/>
      </c>
      <c r="Y758" s="16" t="str">
        <f t="shared" si="157"/>
        <v/>
      </c>
      <c r="AD758" s="65" t="str">
        <f t="shared" si="158"/>
        <v/>
      </c>
      <c r="AE758" s="80" t="str">
        <f t="shared" si="159"/>
        <v/>
      </c>
      <c r="AN758" s="14"/>
      <c r="AO758" s="14"/>
      <c r="AS758" s="14"/>
      <c r="AT758" s="14"/>
      <c r="AX758" s="14"/>
      <c r="AY758" s="114"/>
      <c r="AZ758" s="101" t="str">
        <f t="shared" si="160"/>
        <v/>
      </c>
      <c r="BA758" s="59" t="str">
        <f t="shared" si="161"/>
        <v/>
      </c>
      <c r="BB758" s="59" t="str">
        <f t="shared" si="162"/>
        <v/>
      </c>
      <c r="BC758" s="59" t="str">
        <f t="shared" si="166"/>
        <v/>
      </c>
      <c r="BD758" s="59" t="str">
        <f t="shared" si="167"/>
        <v/>
      </c>
      <c r="BE758" s="34" t="str">
        <f>IF(AZ758="","",IF(AND($H758="",$I758=""),"Y",IF(AND($H758&lt;=#REF!,$I758&gt;=#REF!),"Y",IF(AND($H758&lt;=#REF!,$I758=""),"Y",IF(AND($H758="",$I758&gt;=#REF!),"Y","N")))))</f>
        <v/>
      </c>
      <c r="BF758" s="80" t="str">
        <f t="shared" si="163"/>
        <v/>
      </c>
    </row>
    <row r="759" spans="10:58">
      <c r="J759" s="34" t="str">
        <f t="shared" ca="1" si="164"/>
        <v/>
      </c>
      <c r="L759" s="80" t="str">
        <f t="shared" si="165"/>
        <v/>
      </c>
      <c r="R759" s="65" t="str">
        <f t="shared" si="154"/>
        <v/>
      </c>
      <c r="S759" s="16" t="str">
        <f t="shared" si="155"/>
        <v/>
      </c>
      <c r="X759" s="65" t="str">
        <f t="shared" si="156"/>
        <v/>
      </c>
      <c r="Y759" s="16" t="str">
        <f t="shared" si="157"/>
        <v/>
      </c>
      <c r="AD759" s="65" t="str">
        <f t="shared" si="158"/>
        <v/>
      </c>
      <c r="AE759" s="80" t="str">
        <f t="shared" si="159"/>
        <v/>
      </c>
      <c r="AN759" s="14"/>
      <c r="AO759" s="14"/>
      <c r="AS759" s="14"/>
      <c r="AT759" s="14"/>
      <c r="AX759" s="14"/>
      <c r="AY759" s="114"/>
      <c r="AZ759" s="101" t="str">
        <f t="shared" si="160"/>
        <v/>
      </c>
      <c r="BA759" s="59" t="str">
        <f t="shared" si="161"/>
        <v/>
      </c>
      <c r="BB759" s="59" t="str">
        <f t="shared" si="162"/>
        <v/>
      </c>
      <c r="BC759" s="59" t="str">
        <f t="shared" si="166"/>
        <v/>
      </c>
      <c r="BD759" s="59" t="str">
        <f t="shared" si="167"/>
        <v/>
      </c>
      <c r="BE759" s="34" t="str">
        <f>IF(AZ759="","",IF(AND($H759="",$I759=""),"Y",IF(AND($H759&lt;=#REF!,$I759&gt;=#REF!),"Y",IF(AND($H759&lt;=#REF!,$I759=""),"Y",IF(AND($H759="",$I759&gt;=#REF!),"Y","N")))))</f>
        <v/>
      </c>
      <c r="BF759" s="80" t="str">
        <f t="shared" si="163"/>
        <v/>
      </c>
    </row>
    <row r="760" spans="10:58">
      <c r="J760" s="34" t="str">
        <f t="shared" ca="1" si="164"/>
        <v/>
      </c>
      <c r="L760" s="80" t="str">
        <f t="shared" si="165"/>
        <v/>
      </c>
      <c r="R760" s="65" t="str">
        <f t="shared" si="154"/>
        <v/>
      </c>
      <c r="S760" s="16" t="str">
        <f t="shared" si="155"/>
        <v/>
      </c>
      <c r="X760" s="65" t="str">
        <f t="shared" si="156"/>
        <v/>
      </c>
      <c r="Y760" s="16" t="str">
        <f t="shared" si="157"/>
        <v/>
      </c>
      <c r="AD760" s="65" t="str">
        <f t="shared" si="158"/>
        <v/>
      </c>
      <c r="AE760" s="80" t="str">
        <f t="shared" si="159"/>
        <v/>
      </c>
      <c r="AN760" s="14"/>
      <c r="AO760" s="14"/>
      <c r="AS760" s="14"/>
      <c r="AT760" s="14"/>
      <c r="AX760" s="14"/>
      <c r="AY760" s="114"/>
      <c r="AZ760" s="101" t="str">
        <f t="shared" si="160"/>
        <v/>
      </c>
      <c r="BA760" s="59" t="str">
        <f t="shared" si="161"/>
        <v/>
      </c>
      <c r="BB760" s="59" t="str">
        <f t="shared" si="162"/>
        <v/>
      </c>
      <c r="BC760" s="59" t="str">
        <f t="shared" si="166"/>
        <v/>
      </c>
      <c r="BD760" s="59" t="str">
        <f t="shared" si="167"/>
        <v/>
      </c>
      <c r="BE760" s="34" t="str">
        <f>IF(AZ760="","",IF(AND($H760="",$I760=""),"Y",IF(AND($H760&lt;=#REF!,$I760&gt;=#REF!),"Y",IF(AND($H760&lt;=#REF!,$I760=""),"Y",IF(AND($H760="",$I760&gt;=#REF!),"Y","N")))))</f>
        <v/>
      </c>
      <c r="BF760" s="80" t="str">
        <f t="shared" si="163"/>
        <v/>
      </c>
    </row>
    <row r="761" spans="10:58">
      <c r="J761" s="34" t="str">
        <f t="shared" ca="1" si="164"/>
        <v/>
      </c>
      <c r="L761" s="80" t="str">
        <f t="shared" si="165"/>
        <v/>
      </c>
      <c r="R761" s="65" t="str">
        <f t="shared" si="154"/>
        <v/>
      </c>
      <c r="S761" s="16" t="str">
        <f t="shared" si="155"/>
        <v/>
      </c>
      <c r="X761" s="65" t="str">
        <f t="shared" si="156"/>
        <v/>
      </c>
      <c r="Y761" s="16" t="str">
        <f t="shared" si="157"/>
        <v/>
      </c>
      <c r="AD761" s="65" t="str">
        <f t="shared" si="158"/>
        <v/>
      </c>
      <c r="AE761" s="80" t="str">
        <f t="shared" si="159"/>
        <v/>
      </c>
      <c r="AN761" s="14"/>
      <c r="AO761" s="14"/>
      <c r="AS761" s="14"/>
      <c r="AT761" s="14"/>
      <c r="AX761" s="14"/>
      <c r="AY761" s="114"/>
      <c r="AZ761" s="101" t="str">
        <f t="shared" si="160"/>
        <v/>
      </c>
      <c r="BA761" s="59" t="str">
        <f t="shared" si="161"/>
        <v/>
      </c>
      <c r="BB761" s="59" t="str">
        <f t="shared" si="162"/>
        <v/>
      </c>
      <c r="BC761" s="59" t="str">
        <f t="shared" si="166"/>
        <v/>
      </c>
      <c r="BD761" s="59" t="str">
        <f t="shared" si="167"/>
        <v/>
      </c>
      <c r="BE761" s="34" t="str">
        <f>IF(AZ761="","",IF(AND($H761="",$I761=""),"Y",IF(AND($H761&lt;=#REF!,$I761&gt;=#REF!),"Y",IF(AND($H761&lt;=#REF!,$I761=""),"Y",IF(AND($H761="",$I761&gt;=#REF!),"Y","N")))))</f>
        <v/>
      </c>
      <c r="BF761" s="80" t="str">
        <f t="shared" si="163"/>
        <v/>
      </c>
    </row>
    <row r="762" spans="10:58">
      <c r="J762" s="34" t="str">
        <f t="shared" ca="1" si="164"/>
        <v/>
      </c>
      <c r="L762" s="80" t="str">
        <f t="shared" si="165"/>
        <v/>
      </c>
      <c r="R762" s="65" t="str">
        <f t="shared" si="154"/>
        <v/>
      </c>
      <c r="S762" s="16" t="str">
        <f t="shared" si="155"/>
        <v/>
      </c>
      <c r="X762" s="65" t="str">
        <f t="shared" si="156"/>
        <v/>
      </c>
      <c r="Y762" s="16" t="str">
        <f t="shared" si="157"/>
        <v/>
      </c>
      <c r="AD762" s="65" t="str">
        <f t="shared" si="158"/>
        <v/>
      </c>
      <c r="AE762" s="80" t="str">
        <f t="shared" si="159"/>
        <v/>
      </c>
      <c r="AN762" s="14"/>
      <c r="AO762" s="14"/>
      <c r="AS762" s="14"/>
      <c r="AT762" s="14"/>
      <c r="AX762" s="14"/>
      <c r="AY762" s="114"/>
      <c r="AZ762" s="101" t="str">
        <f t="shared" si="160"/>
        <v/>
      </c>
      <c r="BA762" s="59" t="str">
        <f t="shared" si="161"/>
        <v/>
      </c>
      <c r="BB762" s="59" t="str">
        <f t="shared" si="162"/>
        <v/>
      </c>
      <c r="BC762" s="59" t="str">
        <f t="shared" si="166"/>
        <v/>
      </c>
      <c r="BD762" s="59" t="str">
        <f t="shared" si="167"/>
        <v/>
      </c>
      <c r="BE762" s="34" t="str">
        <f>IF(AZ762="","",IF(AND($H762="",$I762=""),"Y",IF(AND($H762&lt;=#REF!,$I762&gt;=#REF!),"Y",IF(AND($H762&lt;=#REF!,$I762=""),"Y",IF(AND($H762="",$I762&gt;=#REF!),"Y","N")))))</f>
        <v/>
      </c>
      <c r="BF762" s="80" t="str">
        <f t="shared" si="163"/>
        <v/>
      </c>
    </row>
    <row r="763" spans="10:58">
      <c r="J763" s="34" t="str">
        <f t="shared" ca="1" si="164"/>
        <v/>
      </c>
      <c r="L763" s="80" t="str">
        <f t="shared" si="165"/>
        <v/>
      </c>
      <c r="R763" s="65" t="str">
        <f t="shared" si="154"/>
        <v/>
      </c>
      <c r="S763" s="16" t="str">
        <f t="shared" si="155"/>
        <v/>
      </c>
      <c r="X763" s="65" t="str">
        <f t="shared" si="156"/>
        <v/>
      </c>
      <c r="Y763" s="16" t="str">
        <f t="shared" si="157"/>
        <v/>
      </c>
      <c r="AD763" s="65" t="str">
        <f t="shared" si="158"/>
        <v/>
      </c>
      <c r="AE763" s="80" t="str">
        <f t="shared" si="159"/>
        <v/>
      </c>
      <c r="AN763" s="14"/>
      <c r="AO763" s="14"/>
      <c r="AS763" s="14"/>
      <c r="AT763" s="14"/>
      <c r="AX763" s="14"/>
      <c r="AY763" s="114"/>
      <c r="AZ763" s="101" t="str">
        <f t="shared" si="160"/>
        <v/>
      </c>
      <c r="BA763" s="59" t="str">
        <f t="shared" si="161"/>
        <v/>
      </c>
      <c r="BB763" s="59" t="str">
        <f t="shared" si="162"/>
        <v/>
      </c>
      <c r="BC763" s="59" t="str">
        <f t="shared" si="166"/>
        <v/>
      </c>
      <c r="BD763" s="59" t="str">
        <f t="shared" si="167"/>
        <v/>
      </c>
      <c r="BE763" s="34" t="str">
        <f>IF(AZ763="","",IF(AND($H763="",$I763=""),"Y",IF(AND($H763&lt;=#REF!,$I763&gt;=#REF!),"Y",IF(AND($H763&lt;=#REF!,$I763=""),"Y",IF(AND($H763="",$I763&gt;=#REF!),"Y","N")))))</f>
        <v/>
      </c>
      <c r="BF763" s="80" t="str">
        <f t="shared" si="163"/>
        <v/>
      </c>
    </row>
    <row r="764" spans="10:58">
      <c r="J764" s="34" t="str">
        <f t="shared" ca="1" si="164"/>
        <v/>
      </c>
      <c r="L764" s="80" t="str">
        <f t="shared" si="165"/>
        <v/>
      </c>
      <c r="R764" s="65" t="str">
        <f t="shared" si="154"/>
        <v/>
      </c>
      <c r="S764" s="16" t="str">
        <f t="shared" si="155"/>
        <v/>
      </c>
      <c r="X764" s="65" t="str">
        <f t="shared" si="156"/>
        <v/>
      </c>
      <c r="Y764" s="16" t="str">
        <f t="shared" si="157"/>
        <v/>
      </c>
      <c r="AD764" s="65" t="str">
        <f t="shared" si="158"/>
        <v/>
      </c>
      <c r="AE764" s="80" t="str">
        <f t="shared" si="159"/>
        <v/>
      </c>
      <c r="AN764" s="14"/>
      <c r="AO764" s="14"/>
      <c r="AS764" s="14"/>
      <c r="AT764" s="14"/>
      <c r="AX764" s="14"/>
      <c r="AY764" s="114"/>
      <c r="AZ764" s="101" t="str">
        <f t="shared" si="160"/>
        <v/>
      </c>
      <c r="BA764" s="59" t="str">
        <f t="shared" si="161"/>
        <v/>
      </c>
      <c r="BB764" s="59" t="str">
        <f t="shared" si="162"/>
        <v/>
      </c>
      <c r="BC764" s="59" t="str">
        <f t="shared" si="166"/>
        <v/>
      </c>
      <c r="BD764" s="59" t="str">
        <f t="shared" si="167"/>
        <v/>
      </c>
      <c r="BE764" s="34" t="str">
        <f>IF(AZ764="","",IF(AND($H764="",$I764=""),"Y",IF(AND($H764&lt;=#REF!,$I764&gt;=#REF!),"Y",IF(AND($H764&lt;=#REF!,$I764=""),"Y",IF(AND($H764="",$I764&gt;=#REF!),"Y","N")))))</f>
        <v/>
      </c>
      <c r="BF764" s="80" t="str">
        <f t="shared" si="163"/>
        <v/>
      </c>
    </row>
    <row r="765" spans="10:58">
      <c r="J765" s="34" t="str">
        <f t="shared" ca="1" si="164"/>
        <v/>
      </c>
      <c r="L765" s="80" t="str">
        <f t="shared" si="165"/>
        <v/>
      </c>
      <c r="R765" s="65" t="str">
        <f t="shared" si="154"/>
        <v/>
      </c>
      <c r="S765" s="16" t="str">
        <f t="shared" si="155"/>
        <v/>
      </c>
      <c r="X765" s="65" t="str">
        <f t="shared" si="156"/>
        <v/>
      </c>
      <c r="Y765" s="16" t="str">
        <f t="shared" si="157"/>
        <v/>
      </c>
      <c r="AD765" s="65" t="str">
        <f t="shared" si="158"/>
        <v/>
      </c>
      <c r="AE765" s="80" t="str">
        <f t="shared" si="159"/>
        <v/>
      </c>
      <c r="AN765" s="14"/>
      <c r="AO765" s="14"/>
      <c r="AS765" s="14"/>
      <c r="AT765" s="14"/>
      <c r="AX765" s="14"/>
      <c r="AY765" s="114"/>
      <c r="AZ765" s="101" t="str">
        <f t="shared" si="160"/>
        <v/>
      </c>
      <c r="BA765" s="59" t="str">
        <f t="shared" si="161"/>
        <v/>
      </c>
      <c r="BB765" s="59" t="str">
        <f t="shared" si="162"/>
        <v/>
      </c>
      <c r="BC765" s="59" t="str">
        <f t="shared" si="166"/>
        <v/>
      </c>
      <c r="BD765" s="59" t="str">
        <f t="shared" si="167"/>
        <v/>
      </c>
      <c r="BE765" s="34" t="str">
        <f>IF(AZ765="","",IF(AND($H765="",$I765=""),"Y",IF(AND($H765&lt;=#REF!,$I765&gt;=#REF!),"Y",IF(AND($H765&lt;=#REF!,$I765=""),"Y",IF(AND($H765="",$I765&gt;=#REF!),"Y","N")))))</f>
        <v/>
      </c>
      <c r="BF765" s="80" t="str">
        <f t="shared" si="163"/>
        <v/>
      </c>
    </row>
    <row r="766" spans="10:58">
      <c r="J766" s="34" t="str">
        <f t="shared" ca="1" si="164"/>
        <v/>
      </c>
      <c r="L766" s="80" t="str">
        <f t="shared" si="165"/>
        <v/>
      </c>
      <c r="R766" s="65" t="str">
        <f t="shared" si="154"/>
        <v/>
      </c>
      <c r="S766" s="16" t="str">
        <f t="shared" si="155"/>
        <v/>
      </c>
      <c r="X766" s="65" t="str">
        <f t="shared" si="156"/>
        <v/>
      </c>
      <c r="Y766" s="16" t="str">
        <f t="shared" si="157"/>
        <v/>
      </c>
      <c r="AD766" s="65" t="str">
        <f t="shared" si="158"/>
        <v/>
      </c>
      <c r="AE766" s="80" t="str">
        <f t="shared" si="159"/>
        <v/>
      </c>
      <c r="AN766" s="14"/>
      <c r="AO766" s="14"/>
      <c r="AS766" s="14"/>
      <c r="AT766" s="14"/>
      <c r="AX766" s="14"/>
      <c r="AY766" s="114"/>
      <c r="AZ766" s="101" t="str">
        <f t="shared" si="160"/>
        <v/>
      </c>
      <c r="BA766" s="59" t="str">
        <f t="shared" si="161"/>
        <v/>
      </c>
      <c r="BB766" s="59" t="str">
        <f t="shared" si="162"/>
        <v/>
      </c>
      <c r="BC766" s="59" t="str">
        <f t="shared" si="166"/>
        <v/>
      </c>
      <c r="BD766" s="59" t="str">
        <f t="shared" si="167"/>
        <v/>
      </c>
      <c r="BE766" s="34" t="str">
        <f>IF(AZ766="","",IF(AND($H766="",$I766=""),"Y",IF(AND($H766&lt;=#REF!,$I766&gt;=#REF!),"Y",IF(AND($H766&lt;=#REF!,$I766=""),"Y",IF(AND($H766="",$I766&gt;=#REF!),"Y","N")))))</f>
        <v/>
      </c>
      <c r="BF766" s="80" t="str">
        <f t="shared" si="163"/>
        <v/>
      </c>
    </row>
    <row r="767" spans="10:58">
      <c r="J767" s="34" t="str">
        <f t="shared" ca="1" si="164"/>
        <v/>
      </c>
      <c r="L767" s="80" t="str">
        <f t="shared" si="165"/>
        <v/>
      </c>
      <c r="R767" s="65" t="str">
        <f t="shared" si="154"/>
        <v/>
      </c>
      <c r="S767" s="16" t="str">
        <f t="shared" si="155"/>
        <v/>
      </c>
      <c r="X767" s="65" t="str">
        <f t="shared" si="156"/>
        <v/>
      </c>
      <c r="Y767" s="16" t="str">
        <f t="shared" si="157"/>
        <v/>
      </c>
      <c r="AD767" s="65" t="str">
        <f t="shared" si="158"/>
        <v/>
      </c>
      <c r="AE767" s="80" t="str">
        <f t="shared" si="159"/>
        <v/>
      </c>
      <c r="AN767" s="14"/>
      <c r="AO767" s="14"/>
      <c r="AS767" s="14"/>
      <c r="AT767" s="14"/>
      <c r="AX767" s="14"/>
      <c r="AY767" s="114"/>
      <c r="AZ767" s="101" t="str">
        <f t="shared" si="160"/>
        <v/>
      </c>
      <c r="BA767" s="59" t="str">
        <f t="shared" si="161"/>
        <v/>
      </c>
      <c r="BB767" s="59" t="str">
        <f t="shared" si="162"/>
        <v/>
      </c>
      <c r="BC767" s="59" t="str">
        <f t="shared" si="166"/>
        <v/>
      </c>
      <c r="BD767" s="59" t="str">
        <f t="shared" si="167"/>
        <v/>
      </c>
      <c r="BE767" s="34" t="str">
        <f>IF(AZ767="","",IF(AND($H767="",$I767=""),"Y",IF(AND($H767&lt;=#REF!,$I767&gt;=#REF!),"Y",IF(AND($H767&lt;=#REF!,$I767=""),"Y",IF(AND($H767="",$I767&gt;=#REF!),"Y","N")))))</f>
        <v/>
      </c>
      <c r="BF767" s="80" t="str">
        <f t="shared" si="163"/>
        <v/>
      </c>
    </row>
    <row r="768" spans="10:58">
      <c r="J768" s="34" t="str">
        <f t="shared" ca="1" si="164"/>
        <v/>
      </c>
      <c r="L768" s="80" t="str">
        <f t="shared" si="165"/>
        <v/>
      </c>
      <c r="R768" s="65" t="str">
        <f t="shared" si="154"/>
        <v/>
      </c>
      <c r="S768" s="16" t="str">
        <f t="shared" si="155"/>
        <v/>
      </c>
      <c r="X768" s="65" t="str">
        <f t="shared" si="156"/>
        <v/>
      </c>
      <c r="Y768" s="16" t="str">
        <f t="shared" si="157"/>
        <v/>
      </c>
      <c r="AD768" s="65" t="str">
        <f t="shared" si="158"/>
        <v/>
      </c>
      <c r="AE768" s="80" t="str">
        <f t="shared" si="159"/>
        <v/>
      </c>
      <c r="AN768" s="14"/>
      <c r="AO768" s="14"/>
      <c r="AS768" s="14"/>
      <c r="AT768" s="14"/>
      <c r="AX768" s="14"/>
      <c r="AY768" s="114"/>
      <c r="AZ768" s="101" t="str">
        <f t="shared" si="160"/>
        <v/>
      </c>
      <c r="BA768" s="59" t="str">
        <f t="shared" si="161"/>
        <v/>
      </c>
      <c r="BB768" s="59" t="str">
        <f t="shared" si="162"/>
        <v/>
      </c>
      <c r="BC768" s="59" t="str">
        <f t="shared" si="166"/>
        <v/>
      </c>
      <c r="BD768" s="59" t="str">
        <f t="shared" si="167"/>
        <v/>
      </c>
      <c r="BE768" s="34" t="str">
        <f>IF(AZ768="","",IF(AND($H768="",$I768=""),"Y",IF(AND($H768&lt;=#REF!,$I768&gt;=#REF!),"Y",IF(AND($H768&lt;=#REF!,$I768=""),"Y",IF(AND($H768="",$I768&gt;=#REF!),"Y","N")))))</f>
        <v/>
      </c>
      <c r="BF768" s="80" t="str">
        <f t="shared" si="163"/>
        <v/>
      </c>
    </row>
    <row r="769" spans="10:58">
      <c r="J769" s="34" t="str">
        <f t="shared" ca="1" si="164"/>
        <v/>
      </c>
      <c r="L769" s="80" t="str">
        <f t="shared" si="165"/>
        <v/>
      </c>
      <c r="R769" s="65" t="str">
        <f t="shared" si="154"/>
        <v/>
      </c>
      <c r="S769" s="16" t="str">
        <f t="shared" si="155"/>
        <v/>
      </c>
      <c r="X769" s="65" t="str">
        <f t="shared" si="156"/>
        <v/>
      </c>
      <c r="Y769" s="16" t="str">
        <f t="shared" si="157"/>
        <v/>
      </c>
      <c r="AD769" s="65" t="str">
        <f t="shared" si="158"/>
        <v/>
      </c>
      <c r="AE769" s="80" t="str">
        <f t="shared" si="159"/>
        <v/>
      </c>
      <c r="AN769" s="14"/>
      <c r="AO769" s="14"/>
      <c r="AS769" s="14"/>
      <c r="AT769" s="14"/>
      <c r="AX769" s="14"/>
      <c r="AY769" s="114"/>
      <c r="AZ769" s="101" t="str">
        <f t="shared" si="160"/>
        <v/>
      </c>
      <c r="BA769" s="59" t="str">
        <f t="shared" si="161"/>
        <v/>
      </c>
      <c r="BB769" s="59" t="str">
        <f t="shared" si="162"/>
        <v/>
      </c>
      <c r="BC769" s="59" t="str">
        <f t="shared" si="166"/>
        <v/>
      </c>
      <c r="BD769" s="59" t="str">
        <f t="shared" si="167"/>
        <v/>
      </c>
      <c r="BE769" s="34" t="str">
        <f>IF(AZ769="","",IF(AND($H769="",$I769=""),"Y",IF(AND($H769&lt;=#REF!,$I769&gt;=#REF!),"Y",IF(AND($H769&lt;=#REF!,$I769=""),"Y",IF(AND($H769="",$I769&gt;=#REF!),"Y","N")))))</f>
        <v/>
      </c>
      <c r="BF769" s="80" t="str">
        <f t="shared" si="163"/>
        <v/>
      </c>
    </row>
    <row r="770" spans="10:58">
      <c r="J770" s="34" t="str">
        <f t="shared" ca="1" si="164"/>
        <v/>
      </c>
      <c r="L770" s="80" t="str">
        <f t="shared" si="165"/>
        <v/>
      </c>
      <c r="R770" s="65" t="str">
        <f t="shared" si="154"/>
        <v/>
      </c>
      <c r="S770" s="16" t="str">
        <f t="shared" si="155"/>
        <v/>
      </c>
      <c r="X770" s="65" t="str">
        <f t="shared" si="156"/>
        <v/>
      </c>
      <c r="Y770" s="16" t="str">
        <f t="shared" si="157"/>
        <v/>
      </c>
      <c r="AD770" s="65" t="str">
        <f t="shared" si="158"/>
        <v/>
      </c>
      <c r="AE770" s="80" t="str">
        <f t="shared" si="159"/>
        <v/>
      </c>
      <c r="AN770" s="14"/>
      <c r="AO770" s="14"/>
      <c r="AS770" s="14"/>
      <c r="AT770" s="14"/>
      <c r="AX770" s="14"/>
      <c r="AY770" s="114"/>
      <c r="AZ770" s="101" t="str">
        <f t="shared" si="160"/>
        <v/>
      </c>
      <c r="BA770" s="59" t="str">
        <f t="shared" si="161"/>
        <v/>
      </c>
      <c r="BB770" s="59" t="str">
        <f t="shared" si="162"/>
        <v/>
      </c>
      <c r="BC770" s="59" t="str">
        <f t="shared" si="166"/>
        <v/>
      </c>
      <c r="BD770" s="59" t="str">
        <f t="shared" si="167"/>
        <v/>
      </c>
      <c r="BE770" s="34" t="str">
        <f>IF(AZ770="","",IF(AND($H770="",$I770=""),"Y",IF(AND($H770&lt;=#REF!,$I770&gt;=#REF!),"Y",IF(AND($H770&lt;=#REF!,$I770=""),"Y",IF(AND($H770="",$I770&gt;=#REF!),"Y","N")))))</f>
        <v/>
      </c>
      <c r="BF770" s="80" t="str">
        <f t="shared" si="163"/>
        <v/>
      </c>
    </row>
    <row r="771" spans="10:58">
      <c r="J771" s="34" t="str">
        <f t="shared" ca="1" si="164"/>
        <v/>
      </c>
      <c r="L771" s="80" t="str">
        <f t="shared" si="165"/>
        <v/>
      </c>
      <c r="R771" s="65" t="str">
        <f t="shared" ref="R771:R834" si="168">IF(AND(N771="Accepted",Q771=""),"Enter date 1st dose administered",IF(AND(N771="Previously vaccinated at another location",Q771=""),"Enter date 1st dose administered",IF(AND(N771="Refused",O771=""),"Enter reason for refusal",IF(Q771&lt;&gt;"","YES",IF(N771="Refused","NO",IF(AND($M771&lt;&gt;"",N771=""),"Enter Vaccination Status",IF(N771="Unknown","Unknown","")))))))</f>
        <v/>
      </c>
      <c r="S771" s="16" t="str">
        <f t="shared" ref="S771:S834" si="169">IF(Q771="","",IF(M771="Pfizer-BioNTech",Q771+21,IF(M771="Moderna",Q771+28,IF(M771="Janssen/Johnson &amp; Johnson","N/A",""))))</f>
        <v/>
      </c>
      <c r="X771" s="65" t="str">
        <f t="shared" ref="X771:X834" si="170">IF($M771="Janssen/Johnson &amp; Johnson","N/A",IF(AND(T771="Accepted",W771=""),"Enter date 2nd dose administered",IF(AND(T771="Previously vaccinated at another location",W771=""),"Enter date 2nd dose administered",IF(R771="NO","NO",IF(AND(T771="Refused",U771=""),"Enter reason for refusal",IF(W771&lt;&gt;"","YES",IF(T771="Refused","NO",IF(AND(R771="YES",T771=""),"NO",IF(T771="Unknown","Unknown",IF(AND(T771="",R771="Unknown"),"Unknown",""))))))))))</f>
        <v/>
      </c>
      <c r="Y771" s="16" t="str">
        <f t="shared" ref="Y771:Y834" si="171">IF(W771="","",IF(M771="Pfizer-BioNTech",W771+21,IF(M771="Moderna",W771+28,IF(M771="Janssen/Johnson &amp; Johnson","N/A",""))))</f>
        <v/>
      </c>
      <c r="AD771" s="65" t="str">
        <f t="shared" ref="AD771:AD834" si="172">IF($M771="Janssen/Johnson &amp; Johnson","N/A",IF(AND(Z771="Accepted",AC771=""),"Enter date 2nd dose administered",IF(AND(Z771="Previously vaccinated at another location",AC771=""),"Enter date 2nd dose administered",IF(Y771="NO","NO",IF(AND(Z771="Refused",AA771=""),"Enter reason for refusal",IF(AC771&lt;&gt;"","YES",IF(Z771="Refused","NO",IF(AND(Y771="YES",Z771=""),"NO",IF(Z771="Unknown","Unknown",IF(AND(Z771="",Y771="Unknown"),"Unknown",""))))))))))</f>
        <v/>
      </c>
      <c r="AE771" s="80" t="str">
        <f t="shared" ref="AE771:AE834" si="173">IF(AND(M771="Pfizer-BioNTech",W771&lt;&gt;""),W771+150,IF(AND(M771="Moderna",W771&lt;&gt;""),W771+150,IF(AND(M771="Janssen/Johnson &amp; Johnson",Q771&lt;&gt;""),Q771+60,"")))</f>
        <v/>
      </c>
      <c r="AN771" s="14"/>
      <c r="AO771" s="14"/>
      <c r="AS771" s="14"/>
      <c r="AT771" s="14"/>
      <c r="AX771" s="14"/>
      <c r="AY771" s="114"/>
      <c r="AZ771" s="101" t="str">
        <f t="shared" ref="AZ771:AZ834" si="174">IF(OR(X771="YES",X771="Enter date 2nd dose administered"),"YES",IF(AND(M771="Janssen/Johnson &amp; Johnson",R771="YES"),"YES",IF(OR(O771="Medical Contraindication",U771="Medical Contraindication"),"Medical Contraindication",IF(AND(R771="YES",T771=""),"NEEDS 2ND DOSE",IF(AND(R771="Enter date 1st dose administered",T771=""),"NEEDS 2ND DOSE",IF(AND(R771="YES",U771="Offered and Declined"),"Refused 2nd Dose",IF(O771="Religious Exemption","Religious Exemption",IF(OR(R771="NO",R771="Enter reason for refusal"),"NO",IF(OR(R771="Unknown",X771="Unknown"),"Unknown","")))))))))</f>
        <v/>
      </c>
      <c r="BA771" s="59" t="str">
        <f t="shared" ref="BA771:BA834" si="175">IF(AZ771="","",IF(OR(AG771="Accepted",AG771="Previously vaccinated at another location"),"YES",IF(AH771="Medical Contraindication","Medical Contraindication",IF(AG771="Unknown","Unknown",IF(AG771="Refused","NO","NO")))))</f>
        <v/>
      </c>
      <c r="BB771" s="59" t="str">
        <f t="shared" ref="BB771:BB834" si="176">IF(AZ771="","",IF(OR(AL771="Accepted",AL771="Previously vaccinated at another location"),"YES",IF(AM771="Medical Contraindication","Medical Contraindication",IF(AL771="Unknown","Unknown",IF(AL771="Refused","NO","NO")))))</f>
        <v/>
      </c>
      <c r="BC771" s="59" t="str">
        <f t="shared" si="166"/>
        <v/>
      </c>
      <c r="BD771" s="59" t="str">
        <f t="shared" si="167"/>
        <v/>
      </c>
      <c r="BE771" s="34" t="str">
        <f>IF(AZ771="","",IF(AND($H771="",$I771=""),"Y",IF(AND($H771&lt;=#REF!,$I771&gt;=#REF!),"Y",IF(AND($H771&lt;=#REF!,$I771=""),"Y",IF(AND($H771="",$I771&gt;=#REF!),"Y","N")))))</f>
        <v/>
      </c>
      <c r="BF771" s="80" t="str">
        <f t="shared" ref="BF771:BF834" si="177">IF($AZ771="YES",IF($M771="Janssen/Johnson &amp; Johnson",Q771,W771),"")</f>
        <v/>
      </c>
    </row>
    <row r="772" spans="10:58">
      <c r="J772" s="34" t="str">
        <f t="shared" ref="J772:J835" ca="1" si="178">IF(AND(ISBLANK(I772)=FALSE,I772&lt;=TODAY()),"NO",IF(H772&gt;TODAY(),"NO",IF(AND(ISBLANK(I772)=FALSE,I772&gt;TODAY()),"YES",IF(AND(ISBLANK(A772)=FALSE,ISBLANK(I772)=TRUE),"YES",""))))</f>
        <v/>
      </c>
      <c r="L772" s="80" t="str">
        <f t="shared" ref="L772:L835" si="179">IF(I772&gt;0,I772+30,"")</f>
        <v/>
      </c>
      <c r="R772" s="65" t="str">
        <f t="shared" si="168"/>
        <v/>
      </c>
      <c r="S772" s="16" t="str">
        <f t="shared" si="169"/>
        <v/>
      </c>
      <c r="X772" s="65" t="str">
        <f t="shared" si="170"/>
        <v/>
      </c>
      <c r="Y772" s="16" t="str">
        <f t="shared" si="171"/>
        <v/>
      </c>
      <c r="AD772" s="65" t="str">
        <f t="shared" si="172"/>
        <v/>
      </c>
      <c r="AE772" s="80" t="str">
        <f t="shared" si="173"/>
        <v/>
      </c>
      <c r="AN772" s="14"/>
      <c r="AO772" s="14"/>
      <c r="AS772" s="14"/>
      <c r="AT772" s="14"/>
      <c r="AX772" s="14"/>
      <c r="AY772" s="114"/>
      <c r="AZ772" s="101" t="str">
        <f t="shared" si="174"/>
        <v/>
      </c>
      <c r="BA772" s="59" t="str">
        <f t="shared" si="175"/>
        <v/>
      </c>
      <c r="BB772" s="59" t="str">
        <f t="shared" si="176"/>
        <v/>
      </c>
      <c r="BC772" s="59" t="str">
        <f t="shared" ref="BC772:BC835" si="180">IF(AY772="","",IF(OR(AK772="Accepted",AK772="Previously vaccinated at another location"),"YES",IF(AL772="Medical Contraindication","Medical Contraindication",IF(AK772="Unknown","Unknown",IF(AK772="Refused","NO","NO")))))</f>
        <v/>
      </c>
      <c r="BD772" s="59" t="str">
        <f t="shared" ref="BD772:BD835" si="181">IF(AV772="","",IF(OR(AV772="Accepted",AV772="Previously vaccinated at another location"),"YES",IF(AW772="Medical Contraindication","Medical Contraindication",IF(AW772="Unknown","Unknown",IF(AW772="Refused","NO","NO")))))</f>
        <v/>
      </c>
      <c r="BE772" s="34" t="str">
        <f>IF(AZ772="","",IF(AND($H772="",$I772=""),"Y",IF(AND($H772&lt;=#REF!,$I772&gt;=#REF!),"Y",IF(AND($H772&lt;=#REF!,$I772=""),"Y",IF(AND($H772="",$I772&gt;=#REF!),"Y","N")))))</f>
        <v/>
      </c>
      <c r="BF772" s="80" t="str">
        <f t="shared" si="177"/>
        <v/>
      </c>
    </row>
    <row r="773" spans="10:58">
      <c r="J773" s="34" t="str">
        <f t="shared" ca="1" si="178"/>
        <v/>
      </c>
      <c r="L773" s="80" t="str">
        <f t="shared" si="179"/>
        <v/>
      </c>
      <c r="R773" s="65" t="str">
        <f t="shared" si="168"/>
        <v/>
      </c>
      <c r="S773" s="16" t="str">
        <f t="shared" si="169"/>
        <v/>
      </c>
      <c r="X773" s="65" t="str">
        <f t="shared" si="170"/>
        <v/>
      </c>
      <c r="Y773" s="16" t="str">
        <f t="shared" si="171"/>
        <v/>
      </c>
      <c r="AD773" s="65" t="str">
        <f t="shared" si="172"/>
        <v/>
      </c>
      <c r="AE773" s="80" t="str">
        <f t="shared" si="173"/>
        <v/>
      </c>
      <c r="AN773" s="14"/>
      <c r="AO773" s="14"/>
      <c r="AS773" s="14"/>
      <c r="AT773" s="14"/>
      <c r="AX773" s="14"/>
      <c r="AY773" s="114"/>
      <c r="AZ773" s="101" t="str">
        <f t="shared" si="174"/>
        <v/>
      </c>
      <c r="BA773" s="59" t="str">
        <f t="shared" si="175"/>
        <v/>
      </c>
      <c r="BB773" s="59" t="str">
        <f t="shared" si="176"/>
        <v/>
      </c>
      <c r="BC773" s="59" t="str">
        <f t="shared" si="180"/>
        <v/>
      </c>
      <c r="BD773" s="59" t="str">
        <f t="shared" si="181"/>
        <v/>
      </c>
      <c r="BE773" s="34" t="str">
        <f>IF(AZ773="","",IF(AND($H773="",$I773=""),"Y",IF(AND($H773&lt;=#REF!,$I773&gt;=#REF!),"Y",IF(AND($H773&lt;=#REF!,$I773=""),"Y",IF(AND($H773="",$I773&gt;=#REF!),"Y","N")))))</f>
        <v/>
      </c>
      <c r="BF773" s="80" t="str">
        <f t="shared" si="177"/>
        <v/>
      </c>
    </row>
    <row r="774" spans="10:58">
      <c r="J774" s="34" t="str">
        <f t="shared" ca="1" si="178"/>
        <v/>
      </c>
      <c r="L774" s="80" t="str">
        <f t="shared" si="179"/>
        <v/>
      </c>
      <c r="R774" s="65" t="str">
        <f t="shared" si="168"/>
        <v/>
      </c>
      <c r="S774" s="16" t="str">
        <f t="shared" si="169"/>
        <v/>
      </c>
      <c r="X774" s="65" t="str">
        <f t="shared" si="170"/>
        <v/>
      </c>
      <c r="Y774" s="16" t="str">
        <f t="shared" si="171"/>
        <v/>
      </c>
      <c r="AD774" s="65" t="str">
        <f t="shared" si="172"/>
        <v/>
      </c>
      <c r="AE774" s="80" t="str">
        <f t="shared" si="173"/>
        <v/>
      </c>
      <c r="AN774" s="14"/>
      <c r="AO774" s="14"/>
      <c r="AS774" s="14"/>
      <c r="AT774" s="14"/>
      <c r="AX774" s="14"/>
      <c r="AY774" s="114"/>
      <c r="AZ774" s="101" t="str">
        <f t="shared" si="174"/>
        <v/>
      </c>
      <c r="BA774" s="59" t="str">
        <f t="shared" si="175"/>
        <v/>
      </c>
      <c r="BB774" s="59" t="str">
        <f t="shared" si="176"/>
        <v/>
      </c>
      <c r="BC774" s="59" t="str">
        <f t="shared" si="180"/>
        <v/>
      </c>
      <c r="BD774" s="59" t="str">
        <f t="shared" si="181"/>
        <v/>
      </c>
      <c r="BE774" s="34" t="str">
        <f>IF(AZ774="","",IF(AND($H774="",$I774=""),"Y",IF(AND($H774&lt;=#REF!,$I774&gt;=#REF!),"Y",IF(AND($H774&lt;=#REF!,$I774=""),"Y",IF(AND($H774="",$I774&gt;=#REF!),"Y","N")))))</f>
        <v/>
      </c>
      <c r="BF774" s="80" t="str">
        <f t="shared" si="177"/>
        <v/>
      </c>
    </row>
    <row r="775" spans="10:58">
      <c r="J775" s="34" t="str">
        <f t="shared" ca="1" si="178"/>
        <v/>
      </c>
      <c r="L775" s="80" t="str">
        <f t="shared" si="179"/>
        <v/>
      </c>
      <c r="R775" s="65" t="str">
        <f t="shared" si="168"/>
        <v/>
      </c>
      <c r="S775" s="16" t="str">
        <f t="shared" si="169"/>
        <v/>
      </c>
      <c r="X775" s="65" t="str">
        <f t="shared" si="170"/>
        <v/>
      </c>
      <c r="Y775" s="16" t="str">
        <f t="shared" si="171"/>
        <v/>
      </c>
      <c r="AD775" s="65" t="str">
        <f t="shared" si="172"/>
        <v/>
      </c>
      <c r="AE775" s="80" t="str">
        <f t="shared" si="173"/>
        <v/>
      </c>
      <c r="AN775" s="14"/>
      <c r="AO775" s="14"/>
      <c r="AS775" s="14"/>
      <c r="AT775" s="14"/>
      <c r="AX775" s="14"/>
      <c r="AY775" s="114"/>
      <c r="AZ775" s="101" t="str">
        <f t="shared" si="174"/>
        <v/>
      </c>
      <c r="BA775" s="59" t="str">
        <f t="shared" si="175"/>
        <v/>
      </c>
      <c r="BB775" s="59" t="str">
        <f t="shared" si="176"/>
        <v/>
      </c>
      <c r="BC775" s="59" t="str">
        <f t="shared" si="180"/>
        <v/>
      </c>
      <c r="BD775" s="59" t="str">
        <f t="shared" si="181"/>
        <v/>
      </c>
      <c r="BE775" s="34" t="str">
        <f>IF(AZ775="","",IF(AND($H775="",$I775=""),"Y",IF(AND($H775&lt;=#REF!,$I775&gt;=#REF!),"Y",IF(AND($H775&lt;=#REF!,$I775=""),"Y",IF(AND($H775="",$I775&gt;=#REF!),"Y","N")))))</f>
        <v/>
      </c>
      <c r="BF775" s="80" t="str">
        <f t="shared" si="177"/>
        <v/>
      </c>
    </row>
    <row r="776" spans="10:58">
      <c r="J776" s="34" t="str">
        <f t="shared" ca="1" si="178"/>
        <v/>
      </c>
      <c r="L776" s="80" t="str">
        <f t="shared" si="179"/>
        <v/>
      </c>
      <c r="R776" s="65" t="str">
        <f t="shared" si="168"/>
        <v/>
      </c>
      <c r="S776" s="16" t="str">
        <f t="shared" si="169"/>
        <v/>
      </c>
      <c r="X776" s="65" t="str">
        <f t="shared" si="170"/>
        <v/>
      </c>
      <c r="Y776" s="16" t="str">
        <f t="shared" si="171"/>
        <v/>
      </c>
      <c r="AD776" s="65" t="str">
        <f t="shared" si="172"/>
        <v/>
      </c>
      <c r="AE776" s="80" t="str">
        <f t="shared" si="173"/>
        <v/>
      </c>
      <c r="AN776" s="14"/>
      <c r="AO776" s="14"/>
      <c r="AS776" s="14"/>
      <c r="AT776" s="14"/>
      <c r="AX776" s="14"/>
      <c r="AY776" s="114"/>
      <c r="AZ776" s="101" t="str">
        <f t="shared" si="174"/>
        <v/>
      </c>
      <c r="BA776" s="59" t="str">
        <f t="shared" si="175"/>
        <v/>
      </c>
      <c r="BB776" s="59" t="str">
        <f t="shared" si="176"/>
        <v/>
      </c>
      <c r="BC776" s="59" t="str">
        <f t="shared" si="180"/>
        <v/>
      </c>
      <c r="BD776" s="59" t="str">
        <f t="shared" si="181"/>
        <v/>
      </c>
      <c r="BE776" s="34" t="str">
        <f>IF(AZ776="","",IF(AND($H776="",$I776=""),"Y",IF(AND($H776&lt;=#REF!,$I776&gt;=#REF!),"Y",IF(AND($H776&lt;=#REF!,$I776=""),"Y",IF(AND($H776="",$I776&gt;=#REF!),"Y","N")))))</f>
        <v/>
      </c>
      <c r="BF776" s="80" t="str">
        <f t="shared" si="177"/>
        <v/>
      </c>
    </row>
    <row r="777" spans="10:58">
      <c r="J777" s="34" t="str">
        <f t="shared" ca="1" si="178"/>
        <v/>
      </c>
      <c r="L777" s="80" t="str">
        <f t="shared" si="179"/>
        <v/>
      </c>
      <c r="R777" s="65" t="str">
        <f t="shared" si="168"/>
        <v/>
      </c>
      <c r="S777" s="16" t="str">
        <f t="shared" si="169"/>
        <v/>
      </c>
      <c r="X777" s="65" t="str">
        <f t="shared" si="170"/>
        <v/>
      </c>
      <c r="Y777" s="16" t="str">
        <f t="shared" si="171"/>
        <v/>
      </c>
      <c r="AD777" s="65" t="str">
        <f t="shared" si="172"/>
        <v/>
      </c>
      <c r="AE777" s="80" t="str">
        <f t="shared" si="173"/>
        <v/>
      </c>
      <c r="AN777" s="14"/>
      <c r="AO777" s="14"/>
      <c r="AS777" s="14"/>
      <c r="AT777" s="14"/>
      <c r="AX777" s="14"/>
      <c r="AY777" s="114"/>
      <c r="AZ777" s="101" t="str">
        <f t="shared" si="174"/>
        <v/>
      </c>
      <c r="BA777" s="59" t="str">
        <f t="shared" si="175"/>
        <v/>
      </c>
      <c r="BB777" s="59" t="str">
        <f t="shared" si="176"/>
        <v/>
      </c>
      <c r="BC777" s="59" t="str">
        <f t="shared" si="180"/>
        <v/>
      </c>
      <c r="BD777" s="59" t="str">
        <f t="shared" si="181"/>
        <v/>
      </c>
      <c r="BE777" s="34" t="str">
        <f>IF(AZ777="","",IF(AND($H777="",$I777=""),"Y",IF(AND($H777&lt;=#REF!,$I777&gt;=#REF!),"Y",IF(AND($H777&lt;=#REF!,$I777=""),"Y",IF(AND($H777="",$I777&gt;=#REF!),"Y","N")))))</f>
        <v/>
      </c>
      <c r="BF777" s="80" t="str">
        <f t="shared" si="177"/>
        <v/>
      </c>
    </row>
    <row r="778" spans="10:58">
      <c r="J778" s="34" t="str">
        <f t="shared" ca="1" si="178"/>
        <v/>
      </c>
      <c r="L778" s="80" t="str">
        <f t="shared" si="179"/>
        <v/>
      </c>
      <c r="R778" s="65" t="str">
        <f t="shared" si="168"/>
        <v/>
      </c>
      <c r="S778" s="16" t="str">
        <f t="shared" si="169"/>
        <v/>
      </c>
      <c r="X778" s="65" t="str">
        <f t="shared" si="170"/>
        <v/>
      </c>
      <c r="Y778" s="16" t="str">
        <f t="shared" si="171"/>
        <v/>
      </c>
      <c r="AD778" s="65" t="str">
        <f t="shared" si="172"/>
        <v/>
      </c>
      <c r="AE778" s="80" t="str">
        <f t="shared" si="173"/>
        <v/>
      </c>
      <c r="AN778" s="14"/>
      <c r="AO778" s="14"/>
      <c r="AS778" s="14"/>
      <c r="AT778" s="14"/>
      <c r="AX778" s="14"/>
      <c r="AY778" s="114"/>
      <c r="AZ778" s="101" t="str">
        <f t="shared" si="174"/>
        <v/>
      </c>
      <c r="BA778" s="59" t="str">
        <f t="shared" si="175"/>
        <v/>
      </c>
      <c r="BB778" s="59" t="str">
        <f t="shared" si="176"/>
        <v/>
      </c>
      <c r="BC778" s="59" t="str">
        <f t="shared" si="180"/>
        <v/>
      </c>
      <c r="BD778" s="59" t="str">
        <f t="shared" si="181"/>
        <v/>
      </c>
      <c r="BE778" s="34" t="str">
        <f>IF(AZ778="","",IF(AND($H778="",$I778=""),"Y",IF(AND($H778&lt;=#REF!,$I778&gt;=#REF!),"Y",IF(AND($H778&lt;=#REF!,$I778=""),"Y",IF(AND($H778="",$I778&gt;=#REF!),"Y","N")))))</f>
        <v/>
      </c>
      <c r="BF778" s="80" t="str">
        <f t="shared" si="177"/>
        <v/>
      </c>
    </row>
    <row r="779" spans="10:58">
      <c r="J779" s="34" t="str">
        <f t="shared" ca="1" si="178"/>
        <v/>
      </c>
      <c r="L779" s="80" t="str">
        <f t="shared" si="179"/>
        <v/>
      </c>
      <c r="R779" s="65" t="str">
        <f t="shared" si="168"/>
        <v/>
      </c>
      <c r="S779" s="16" t="str">
        <f t="shared" si="169"/>
        <v/>
      </c>
      <c r="X779" s="65" t="str">
        <f t="shared" si="170"/>
        <v/>
      </c>
      <c r="Y779" s="16" t="str">
        <f t="shared" si="171"/>
        <v/>
      </c>
      <c r="AD779" s="65" t="str">
        <f t="shared" si="172"/>
        <v/>
      </c>
      <c r="AE779" s="80" t="str">
        <f t="shared" si="173"/>
        <v/>
      </c>
      <c r="AN779" s="14"/>
      <c r="AO779" s="14"/>
      <c r="AS779" s="14"/>
      <c r="AT779" s="14"/>
      <c r="AX779" s="14"/>
      <c r="AY779" s="114"/>
      <c r="AZ779" s="101" t="str">
        <f t="shared" si="174"/>
        <v/>
      </c>
      <c r="BA779" s="59" t="str">
        <f t="shared" si="175"/>
        <v/>
      </c>
      <c r="BB779" s="59" t="str">
        <f t="shared" si="176"/>
        <v/>
      </c>
      <c r="BC779" s="59" t="str">
        <f t="shared" si="180"/>
        <v/>
      </c>
      <c r="BD779" s="59" t="str">
        <f t="shared" si="181"/>
        <v/>
      </c>
      <c r="BE779" s="34" t="str">
        <f>IF(AZ779="","",IF(AND($H779="",$I779=""),"Y",IF(AND($H779&lt;=#REF!,$I779&gt;=#REF!),"Y",IF(AND($H779&lt;=#REF!,$I779=""),"Y",IF(AND($H779="",$I779&gt;=#REF!),"Y","N")))))</f>
        <v/>
      </c>
      <c r="BF779" s="80" t="str">
        <f t="shared" si="177"/>
        <v/>
      </c>
    </row>
    <row r="780" spans="10:58">
      <c r="J780" s="34" t="str">
        <f t="shared" ca="1" si="178"/>
        <v/>
      </c>
      <c r="L780" s="80" t="str">
        <f t="shared" si="179"/>
        <v/>
      </c>
      <c r="R780" s="65" t="str">
        <f t="shared" si="168"/>
        <v/>
      </c>
      <c r="S780" s="16" t="str">
        <f t="shared" si="169"/>
        <v/>
      </c>
      <c r="X780" s="65" t="str">
        <f t="shared" si="170"/>
        <v/>
      </c>
      <c r="Y780" s="16" t="str">
        <f t="shared" si="171"/>
        <v/>
      </c>
      <c r="AD780" s="65" t="str">
        <f t="shared" si="172"/>
        <v/>
      </c>
      <c r="AE780" s="80" t="str">
        <f t="shared" si="173"/>
        <v/>
      </c>
      <c r="AN780" s="14"/>
      <c r="AO780" s="14"/>
      <c r="AS780" s="14"/>
      <c r="AT780" s="14"/>
      <c r="AX780" s="14"/>
      <c r="AY780" s="114"/>
      <c r="AZ780" s="101" t="str">
        <f t="shared" si="174"/>
        <v/>
      </c>
      <c r="BA780" s="59" t="str">
        <f t="shared" si="175"/>
        <v/>
      </c>
      <c r="BB780" s="59" t="str">
        <f t="shared" si="176"/>
        <v/>
      </c>
      <c r="BC780" s="59" t="str">
        <f t="shared" si="180"/>
        <v/>
      </c>
      <c r="BD780" s="59" t="str">
        <f t="shared" si="181"/>
        <v/>
      </c>
      <c r="BE780" s="34" t="str">
        <f>IF(AZ780="","",IF(AND($H780="",$I780=""),"Y",IF(AND($H780&lt;=#REF!,$I780&gt;=#REF!),"Y",IF(AND($H780&lt;=#REF!,$I780=""),"Y",IF(AND($H780="",$I780&gt;=#REF!),"Y","N")))))</f>
        <v/>
      </c>
      <c r="BF780" s="80" t="str">
        <f t="shared" si="177"/>
        <v/>
      </c>
    </row>
    <row r="781" spans="10:58">
      <c r="J781" s="34" t="str">
        <f t="shared" ca="1" si="178"/>
        <v/>
      </c>
      <c r="L781" s="80" t="str">
        <f t="shared" si="179"/>
        <v/>
      </c>
      <c r="R781" s="65" t="str">
        <f t="shared" si="168"/>
        <v/>
      </c>
      <c r="S781" s="16" t="str">
        <f t="shared" si="169"/>
        <v/>
      </c>
      <c r="X781" s="65" t="str">
        <f t="shared" si="170"/>
        <v/>
      </c>
      <c r="Y781" s="16" t="str">
        <f t="shared" si="171"/>
        <v/>
      </c>
      <c r="AD781" s="65" t="str">
        <f t="shared" si="172"/>
        <v/>
      </c>
      <c r="AE781" s="80" t="str">
        <f t="shared" si="173"/>
        <v/>
      </c>
      <c r="AN781" s="14"/>
      <c r="AO781" s="14"/>
      <c r="AS781" s="14"/>
      <c r="AT781" s="14"/>
      <c r="AX781" s="14"/>
      <c r="AY781" s="114"/>
      <c r="AZ781" s="101" t="str">
        <f t="shared" si="174"/>
        <v/>
      </c>
      <c r="BA781" s="59" t="str">
        <f t="shared" si="175"/>
        <v/>
      </c>
      <c r="BB781" s="59" t="str">
        <f t="shared" si="176"/>
        <v/>
      </c>
      <c r="BC781" s="59" t="str">
        <f t="shared" si="180"/>
        <v/>
      </c>
      <c r="BD781" s="59" t="str">
        <f t="shared" si="181"/>
        <v/>
      </c>
      <c r="BE781" s="34" t="str">
        <f>IF(AZ781="","",IF(AND($H781="",$I781=""),"Y",IF(AND($H781&lt;=#REF!,$I781&gt;=#REF!),"Y",IF(AND($H781&lt;=#REF!,$I781=""),"Y",IF(AND($H781="",$I781&gt;=#REF!),"Y","N")))))</f>
        <v/>
      </c>
      <c r="BF781" s="80" t="str">
        <f t="shared" si="177"/>
        <v/>
      </c>
    </row>
    <row r="782" spans="10:58">
      <c r="J782" s="34" t="str">
        <f t="shared" ca="1" si="178"/>
        <v/>
      </c>
      <c r="L782" s="80" t="str">
        <f t="shared" si="179"/>
        <v/>
      </c>
      <c r="R782" s="65" t="str">
        <f t="shared" si="168"/>
        <v/>
      </c>
      <c r="S782" s="16" t="str">
        <f t="shared" si="169"/>
        <v/>
      </c>
      <c r="X782" s="65" t="str">
        <f t="shared" si="170"/>
        <v/>
      </c>
      <c r="Y782" s="16" t="str">
        <f t="shared" si="171"/>
        <v/>
      </c>
      <c r="AD782" s="65" t="str">
        <f t="shared" si="172"/>
        <v/>
      </c>
      <c r="AE782" s="80" t="str">
        <f t="shared" si="173"/>
        <v/>
      </c>
      <c r="AN782" s="14"/>
      <c r="AO782" s="14"/>
      <c r="AS782" s="14"/>
      <c r="AT782" s="14"/>
      <c r="AX782" s="14"/>
      <c r="AY782" s="114"/>
      <c r="AZ782" s="101" t="str">
        <f t="shared" si="174"/>
        <v/>
      </c>
      <c r="BA782" s="59" t="str">
        <f t="shared" si="175"/>
        <v/>
      </c>
      <c r="BB782" s="59" t="str">
        <f t="shared" si="176"/>
        <v/>
      </c>
      <c r="BC782" s="59" t="str">
        <f t="shared" si="180"/>
        <v/>
      </c>
      <c r="BD782" s="59" t="str">
        <f t="shared" si="181"/>
        <v/>
      </c>
      <c r="BE782" s="34" t="str">
        <f>IF(AZ782="","",IF(AND($H782="",$I782=""),"Y",IF(AND($H782&lt;=#REF!,$I782&gt;=#REF!),"Y",IF(AND($H782&lt;=#REF!,$I782=""),"Y",IF(AND($H782="",$I782&gt;=#REF!),"Y","N")))))</f>
        <v/>
      </c>
      <c r="BF782" s="80" t="str">
        <f t="shared" si="177"/>
        <v/>
      </c>
    </row>
    <row r="783" spans="10:58">
      <c r="J783" s="34" t="str">
        <f t="shared" ca="1" si="178"/>
        <v/>
      </c>
      <c r="L783" s="80" t="str">
        <f t="shared" si="179"/>
        <v/>
      </c>
      <c r="R783" s="65" t="str">
        <f t="shared" si="168"/>
        <v/>
      </c>
      <c r="S783" s="16" t="str">
        <f t="shared" si="169"/>
        <v/>
      </c>
      <c r="X783" s="65" t="str">
        <f t="shared" si="170"/>
        <v/>
      </c>
      <c r="Y783" s="16" t="str">
        <f t="shared" si="171"/>
        <v/>
      </c>
      <c r="AD783" s="65" t="str">
        <f t="shared" si="172"/>
        <v/>
      </c>
      <c r="AE783" s="80" t="str">
        <f t="shared" si="173"/>
        <v/>
      </c>
      <c r="AN783" s="14"/>
      <c r="AO783" s="14"/>
      <c r="AS783" s="14"/>
      <c r="AT783" s="14"/>
      <c r="AX783" s="14"/>
      <c r="AY783" s="114"/>
      <c r="AZ783" s="101" t="str">
        <f t="shared" si="174"/>
        <v/>
      </c>
      <c r="BA783" s="59" t="str">
        <f t="shared" si="175"/>
        <v/>
      </c>
      <c r="BB783" s="59" t="str">
        <f t="shared" si="176"/>
        <v/>
      </c>
      <c r="BC783" s="59" t="str">
        <f t="shared" si="180"/>
        <v/>
      </c>
      <c r="BD783" s="59" t="str">
        <f t="shared" si="181"/>
        <v/>
      </c>
      <c r="BE783" s="34" t="str">
        <f>IF(AZ783="","",IF(AND($H783="",$I783=""),"Y",IF(AND($H783&lt;=#REF!,$I783&gt;=#REF!),"Y",IF(AND($H783&lt;=#REF!,$I783=""),"Y",IF(AND($H783="",$I783&gt;=#REF!),"Y","N")))))</f>
        <v/>
      </c>
      <c r="BF783" s="80" t="str">
        <f t="shared" si="177"/>
        <v/>
      </c>
    </row>
    <row r="784" spans="10:58">
      <c r="J784" s="34" t="str">
        <f t="shared" ca="1" si="178"/>
        <v/>
      </c>
      <c r="L784" s="80" t="str">
        <f t="shared" si="179"/>
        <v/>
      </c>
      <c r="R784" s="65" t="str">
        <f t="shared" si="168"/>
        <v/>
      </c>
      <c r="S784" s="16" t="str">
        <f t="shared" si="169"/>
        <v/>
      </c>
      <c r="X784" s="65" t="str">
        <f t="shared" si="170"/>
        <v/>
      </c>
      <c r="Y784" s="16" t="str">
        <f t="shared" si="171"/>
        <v/>
      </c>
      <c r="AD784" s="65" t="str">
        <f t="shared" si="172"/>
        <v/>
      </c>
      <c r="AE784" s="80" t="str">
        <f t="shared" si="173"/>
        <v/>
      </c>
      <c r="AN784" s="14"/>
      <c r="AO784" s="14"/>
      <c r="AS784" s="14"/>
      <c r="AT784" s="14"/>
      <c r="AX784" s="14"/>
      <c r="AY784" s="114"/>
      <c r="AZ784" s="101" t="str">
        <f t="shared" si="174"/>
        <v/>
      </c>
      <c r="BA784" s="59" t="str">
        <f t="shared" si="175"/>
        <v/>
      </c>
      <c r="BB784" s="59" t="str">
        <f t="shared" si="176"/>
        <v/>
      </c>
      <c r="BC784" s="59" t="str">
        <f t="shared" si="180"/>
        <v/>
      </c>
      <c r="BD784" s="59" t="str">
        <f t="shared" si="181"/>
        <v/>
      </c>
      <c r="BE784" s="34" t="str">
        <f>IF(AZ784="","",IF(AND($H784="",$I784=""),"Y",IF(AND($H784&lt;=#REF!,$I784&gt;=#REF!),"Y",IF(AND($H784&lt;=#REF!,$I784=""),"Y",IF(AND($H784="",$I784&gt;=#REF!),"Y","N")))))</f>
        <v/>
      </c>
      <c r="BF784" s="80" t="str">
        <f t="shared" si="177"/>
        <v/>
      </c>
    </row>
    <row r="785" spans="10:58">
      <c r="J785" s="34" t="str">
        <f t="shared" ca="1" si="178"/>
        <v/>
      </c>
      <c r="L785" s="80" t="str">
        <f t="shared" si="179"/>
        <v/>
      </c>
      <c r="R785" s="65" t="str">
        <f t="shared" si="168"/>
        <v/>
      </c>
      <c r="S785" s="16" t="str">
        <f t="shared" si="169"/>
        <v/>
      </c>
      <c r="X785" s="65" t="str">
        <f t="shared" si="170"/>
        <v/>
      </c>
      <c r="Y785" s="16" t="str">
        <f t="shared" si="171"/>
        <v/>
      </c>
      <c r="AD785" s="65" t="str">
        <f t="shared" si="172"/>
        <v/>
      </c>
      <c r="AE785" s="80" t="str">
        <f t="shared" si="173"/>
        <v/>
      </c>
      <c r="AN785" s="14"/>
      <c r="AO785" s="14"/>
      <c r="AS785" s="14"/>
      <c r="AT785" s="14"/>
      <c r="AX785" s="14"/>
      <c r="AY785" s="114"/>
      <c r="AZ785" s="101" t="str">
        <f t="shared" si="174"/>
        <v/>
      </c>
      <c r="BA785" s="59" t="str">
        <f t="shared" si="175"/>
        <v/>
      </c>
      <c r="BB785" s="59" t="str">
        <f t="shared" si="176"/>
        <v/>
      </c>
      <c r="BC785" s="59" t="str">
        <f t="shared" si="180"/>
        <v/>
      </c>
      <c r="BD785" s="59" t="str">
        <f t="shared" si="181"/>
        <v/>
      </c>
      <c r="BE785" s="34" t="str">
        <f>IF(AZ785="","",IF(AND($H785="",$I785=""),"Y",IF(AND($H785&lt;=#REF!,$I785&gt;=#REF!),"Y",IF(AND($H785&lt;=#REF!,$I785=""),"Y",IF(AND($H785="",$I785&gt;=#REF!),"Y","N")))))</f>
        <v/>
      </c>
      <c r="BF785" s="80" t="str">
        <f t="shared" si="177"/>
        <v/>
      </c>
    </row>
    <row r="786" spans="10:58">
      <c r="J786" s="34" t="str">
        <f t="shared" ca="1" si="178"/>
        <v/>
      </c>
      <c r="L786" s="80" t="str">
        <f t="shared" si="179"/>
        <v/>
      </c>
      <c r="R786" s="65" t="str">
        <f t="shared" si="168"/>
        <v/>
      </c>
      <c r="S786" s="16" t="str">
        <f t="shared" si="169"/>
        <v/>
      </c>
      <c r="X786" s="65" t="str">
        <f t="shared" si="170"/>
        <v/>
      </c>
      <c r="Y786" s="16" t="str">
        <f t="shared" si="171"/>
        <v/>
      </c>
      <c r="AD786" s="65" t="str">
        <f t="shared" si="172"/>
        <v/>
      </c>
      <c r="AE786" s="80" t="str">
        <f t="shared" si="173"/>
        <v/>
      </c>
      <c r="AN786" s="14"/>
      <c r="AO786" s="14"/>
      <c r="AS786" s="14"/>
      <c r="AT786" s="14"/>
      <c r="AX786" s="14"/>
      <c r="AY786" s="114"/>
      <c r="AZ786" s="101" t="str">
        <f t="shared" si="174"/>
        <v/>
      </c>
      <c r="BA786" s="59" t="str">
        <f t="shared" si="175"/>
        <v/>
      </c>
      <c r="BB786" s="59" t="str">
        <f t="shared" si="176"/>
        <v/>
      </c>
      <c r="BC786" s="59" t="str">
        <f t="shared" si="180"/>
        <v/>
      </c>
      <c r="BD786" s="59" t="str">
        <f t="shared" si="181"/>
        <v/>
      </c>
      <c r="BE786" s="34" t="str">
        <f>IF(AZ786="","",IF(AND($H786="",$I786=""),"Y",IF(AND($H786&lt;=#REF!,$I786&gt;=#REF!),"Y",IF(AND($H786&lt;=#REF!,$I786=""),"Y",IF(AND($H786="",$I786&gt;=#REF!),"Y","N")))))</f>
        <v/>
      </c>
      <c r="BF786" s="80" t="str">
        <f t="shared" si="177"/>
        <v/>
      </c>
    </row>
    <row r="787" spans="10:58">
      <c r="J787" s="34" t="str">
        <f t="shared" ca="1" si="178"/>
        <v/>
      </c>
      <c r="L787" s="80" t="str">
        <f t="shared" si="179"/>
        <v/>
      </c>
      <c r="R787" s="65" t="str">
        <f t="shared" si="168"/>
        <v/>
      </c>
      <c r="S787" s="16" t="str">
        <f t="shared" si="169"/>
        <v/>
      </c>
      <c r="X787" s="65" t="str">
        <f t="shared" si="170"/>
        <v/>
      </c>
      <c r="Y787" s="16" t="str">
        <f t="shared" si="171"/>
        <v/>
      </c>
      <c r="AD787" s="65" t="str">
        <f t="shared" si="172"/>
        <v/>
      </c>
      <c r="AE787" s="80" t="str">
        <f t="shared" si="173"/>
        <v/>
      </c>
      <c r="AN787" s="14"/>
      <c r="AO787" s="14"/>
      <c r="AS787" s="14"/>
      <c r="AT787" s="14"/>
      <c r="AX787" s="14"/>
      <c r="AY787" s="114"/>
      <c r="AZ787" s="101" t="str">
        <f t="shared" si="174"/>
        <v/>
      </c>
      <c r="BA787" s="59" t="str">
        <f t="shared" si="175"/>
        <v/>
      </c>
      <c r="BB787" s="59" t="str">
        <f t="shared" si="176"/>
        <v/>
      </c>
      <c r="BC787" s="59" t="str">
        <f t="shared" si="180"/>
        <v/>
      </c>
      <c r="BD787" s="59" t="str">
        <f t="shared" si="181"/>
        <v/>
      </c>
      <c r="BE787" s="34" t="str">
        <f>IF(AZ787="","",IF(AND($H787="",$I787=""),"Y",IF(AND($H787&lt;=#REF!,$I787&gt;=#REF!),"Y",IF(AND($H787&lt;=#REF!,$I787=""),"Y",IF(AND($H787="",$I787&gt;=#REF!),"Y","N")))))</f>
        <v/>
      </c>
      <c r="BF787" s="80" t="str">
        <f t="shared" si="177"/>
        <v/>
      </c>
    </row>
    <row r="788" spans="10:58">
      <c r="J788" s="34" t="str">
        <f t="shared" ca="1" si="178"/>
        <v/>
      </c>
      <c r="L788" s="80" t="str">
        <f t="shared" si="179"/>
        <v/>
      </c>
      <c r="R788" s="65" t="str">
        <f t="shared" si="168"/>
        <v/>
      </c>
      <c r="S788" s="16" t="str">
        <f t="shared" si="169"/>
        <v/>
      </c>
      <c r="X788" s="65" t="str">
        <f t="shared" si="170"/>
        <v/>
      </c>
      <c r="Y788" s="16" t="str">
        <f t="shared" si="171"/>
        <v/>
      </c>
      <c r="AD788" s="65" t="str">
        <f t="shared" si="172"/>
        <v/>
      </c>
      <c r="AE788" s="80" t="str">
        <f t="shared" si="173"/>
        <v/>
      </c>
      <c r="AN788" s="14"/>
      <c r="AO788" s="14"/>
      <c r="AS788" s="14"/>
      <c r="AT788" s="14"/>
      <c r="AX788" s="14"/>
      <c r="AY788" s="114"/>
      <c r="AZ788" s="101" t="str">
        <f t="shared" si="174"/>
        <v/>
      </c>
      <c r="BA788" s="59" t="str">
        <f t="shared" si="175"/>
        <v/>
      </c>
      <c r="BB788" s="59" t="str">
        <f t="shared" si="176"/>
        <v/>
      </c>
      <c r="BC788" s="59" t="str">
        <f t="shared" si="180"/>
        <v/>
      </c>
      <c r="BD788" s="59" t="str">
        <f t="shared" si="181"/>
        <v/>
      </c>
      <c r="BE788" s="34" t="str">
        <f>IF(AZ788="","",IF(AND($H788="",$I788=""),"Y",IF(AND($H788&lt;=#REF!,$I788&gt;=#REF!),"Y",IF(AND($H788&lt;=#REF!,$I788=""),"Y",IF(AND($H788="",$I788&gt;=#REF!),"Y","N")))))</f>
        <v/>
      </c>
      <c r="BF788" s="80" t="str">
        <f t="shared" si="177"/>
        <v/>
      </c>
    </row>
    <row r="789" spans="10:58">
      <c r="J789" s="34" t="str">
        <f t="shared" ca="1" si="178"/>
        <v/>
      </c>
      <c r="L789" s="80" t="str">
        <f t="shared" si="179"/>
        <v/>
      </c>
      <c r="R789" s="65" t="str">
        <f t="shared" si="168"/>
        <v/>
      </c>
      <c r="S789" s="16" t="str">
        <f t="shared" si="169"/>
        <v/>
      </c>
      <c r="X789" s="65" t="str">
        <f t="shared" si="170"/>
        <v/>
      </c>
      <c r="Y789" s="16" t="str">
        <f t="shared" si="171"/>
        <v/>
      </c>
      <c r="AD789" s="65" t="str">
        <f t="shared" si="172"/>
        <v/>
      </c>
      <c r="AE789" s="80" t="str">
        <f t="shared" si="173"/>
        <v/>
      </c>
      <c r="AN789" s="14"/>
      <c r="AO789" s="14"/>
      <c r="AS789" s="14"/>
      <c r="AT789" s="14"/>
      <c r="AX789" s="14"/>
      <c r="AY789" s="114"/>
      <c r="AZ789" s="101" t="str">
        <f t="shared" si="174"/>
        <v/>
      </c>
      <c r="BA789" s="59" t="str">
        <f t="shared" si="175"/>
        <v/>
      </c>
      <c r="BB789" s="59" t="str">
        <f t="shared" si="176"/>
        <v/>
      </c>
      <c r="BC789" s="59" t="str">
        <f t="shared" si="180"/>
        <v/>
      </c>
      <c r="BD789" s="59" t="str">
        <f t="shared" si="181"/>
        <v/>
      </c>
      <c r="BE789" s="34" t="str">
        <f>IF(AZ789="","",IF(AND($H789="",$I789=""),"Y",IF(AND($H789&lt;=#REF!,$I789&gt;=#REF!),"Y",IF(AND($H789&lt;=#REF!,$I789=""),"Y",IF(AND($H789="",$I789&gt;=#REF!),"Y","N")))))</f>
        <v/>
      </c>
      <c r="BF789" s="80" t="str">
        <f t="shared" si="177"/>
        <v/>
      </c>
    </row>
    <row r="790" spans="10:58">
      <c r="J790" s="34" t="str">
        <f t="shared" ca="1" si="178"/>
        <v/>
      </c>
      <c r="L790" s="80" t="str">
        <f t="shared" si="179"/>
        <v/>
      </c>
      <c r="R790" s="65" t="str">
        <f t="shared" si="168"/>
        <v/>
      </c>
      <c r="S790" s="16" t="str">
        <f t="shared" si="169"/>
        <v/>
      </c>
      <c r="X790" s="65" t="str">
        <f t="shared" si="170"/>
        <v/>
      </c>
      <c r="Y790" s="16" t="str">
        <f t="shared" si="171"/>
        <v/>
      </c>
      <c r="AD790" s="65" t="str">
        <f t="shared" si="172"/>
        <v/>
      </c>
      <c r="AE790" s="80" t="str">
        <f t="shared" si="173"/>
        <v/>
      </c>
      <c r="AN790" s="14"/>
      <c r="AO790" s="14"/>
      <c r="AS790" s="14"/>
      <c r="AT790" s="14"/>
      <c r="AX790" s="14"/>
      <c r="AY790" s="114"/>
      <c r="AZ790" s="101" t="str">
        <f t="shared" si="174"/>
        <v/>
      </c>
      <c r="BA790" s="59" t="str">
        <f t="shared" si="175"/>
        <v/>
      </c>
      <c r="BB790" s="59" t="str">
        <f t="shared" si="176"/>
        <v/>
      </c>
      <c r="BC790" s="59" t="str">
        <f t="shared" si="180"/>
        <v/>
      </c>
      <c r="BD790" s="59" t="str">
        <f t="shared" si="181"/>
        <v/>
      </c>
      <c r="BE790" s="34" t="str">
        <f>IF(AZ790="","",IF(AND($H790="",$I790=""),"Y",IF(AND($H790&lt;=#REF!,$I790&gt;=#REF!),"Y",IF(AND($H790&lt;=#REF!,$I790=""),"Y",IF(AND($H790="",$I790&gt;=#REF!),"Y","N")))))</f>
        <v/>
      </c>
      <c r="BF790" s="80" t="str">
        <f t="shared" si="177"/>
        <v/>
      </c>
    </row>
    <row r="791" spans="10:58">
      <c r="J791" s="34" t="str">
        <f t="shared" ca="1" si="178"/>
        <v/>
      </c>
      <c r="L791" s="80" t="str">
        <f t="shared" si="179"/>
        <v/>
      </c>
      <c r="R791" s="65" t="str">
        <f t="shared" si="168"/>
        <v/>
      </c>
      <c r="S791" s="16" t="str">
        <f t="shared" si="169"/>
        <v/>
      </c>
      <c r="X791" s="65" t="str">
        <f t="shared" si="170"/>
        <v/>
      </c>
      <c r="Y791" s="16" t="str">
        <f t="shared" si="171"/>
        <v/>
      </c>
      <c r="AD791" s="65" t="str">
        <f t="shared" si="172"/>
        <v/>
      </c>
      <c r="AE791" s="80" t="str">
        <f t="shared" si="173"/>
        <v/>
      </c>
      <c r="AN791" s="14"/>
      <c r="AO791" s="14"/>
      <c r="AS791" s="14"/>
      <c r="AT791" s="14"/>
      <c r="AX791" s="14"/>
      <c r="AY791" s="114"/>
      <c r="AZ791" s="101" t="str">
        <f t="shared" si="174"/>
        <v/>
      </c>
      <c r="BA791" s="59" t="str">
        <f t="shared" si="175"/>
        <v/>
      </c>
      <c r="BB791" s="59" t="str">
        <f t="shared" si="176"/>
        <v/>
      </c>
      <c r="BC791" s="59" t="str">
        <f t="shared" si="180"/>
        <v/>
      </c>
      <c r="BD791" s="59" t="str">
        <f t="shared" si="181"/>
        <v/>
      </c>
      <c r="BE791" s="34" t="str">
        <f>IF(AZ791="","",IF(AND($H791="",$I791=""),"Y",IF(AND($H791&lt;=#REF!,$I791&gt;=#REF!),"Y",IF(AND($H791&lt;=#REF!,$I791=""),"Y",IF(AND($H791="",$I791&gt;=#REF!),"Y","N")))))</f>
        <v/>
      </c>
      <c r="BF791" s="80" t="str">
        <f t="shared" si="177"/>
        <v/>
      </c>
    </row>
    <row r="792" spans="10:58">
      <c r="J792" s="34" t="str">
        <f t="shared" ca="1" si="178"/>
        <v/>
      </c>
      <c r="L792" s="80" t="str">
        <f t="shared" si="179"/>
        <v/>
      </c>
      <c r="R792" s="65" t="str">
        <f t="shared" si="168"/>
        <v/>
      </c>
      <c r="S792" s="16" t="str">
        <f t="shared" si="169"/>
        <v/>
      </c>
      <c r="X792" s="65" t="str">
        <f t="shared" si="170"/>
        <v/>
      </c>
      <c r="Y792" s="16" t="str">
        <f t="shared" si="171"/>
        <v/>
      </c>
      <c r="AD792" s="65" t="str">
        <f t="shared" si="172"/>
        <v/>
      </c>
      <c r="AE792" s="80" t="str">
        <f t="shared" si="173"/>
        <v/>
      </c>
      <c r="AN792" s="14"/>
      <c r="AO792" s="14"/>
      <c r="AS792" s="14"/>
      <c r="AT792" s="14"/>
      <c r="AX792" s="14"/>
      <c r="AY792" s="114"/>
      <c r="AZ792" s="101" t="str">
        <f t="shared" si="174"/>
        <v/>
      </c>
      <c r="BA792" s="59" t="str">
        <f t="shared" si="175"/>
        <v/>
      </c>
      <c r="BB792" s="59" t="str">
        <f t="shared" si="176"/>
        <v/>
      </c>
      <c r="BC792" s="59" t="str">
        <f t="shared" si="180"/>
        <v/>
      </c>
      <c r="BD792" s="59" t="str">
        <f t="shared" si="181"/>
        <v/>
      </c>
      <c r="BE792" s="34" t="str">
        <f>IF(AZ792="","",IF(AND($H792="",$I792=""),"Y",IF(AND($H792&lt;=#REF!,$I792&gt;=#REF!),"Y",IF(AND($H792&lt;=#REF!,$I792=""),"Y",IF(AND($H792="",$I792&gt;=#REF!),"Y","N")))))</f>
        <v/>
      </c>
      <c r="BF792" s="80" t="str">
        <f t="shared" si="177"/>
        <v/>
      </c>
    </row>
    <row r="793" spans="10:58">
      <c r="J793" s="34" t="str">
        <f t="shared" ca="1" si="178"/>
        <v/>
      </c>
      <c r="L793" s="80" t="str">
        <f t="shared" si="179"/>
        <v/>
      </c>
      <c r="R793" s="65" t="str">
        <f t="shared" si="168"/>
        <v/>
      </c>
      <c r="S793" s="16" t="str">
        <f t="shared" si="169"/>
        <v/>
      </c>
      <c r="X793" s="65" t="str">
        <f t="shared" si="170"/>
        <v/>
      </c>
      <c r="Y793" s="16" t="str">
        <f t="shared" si="171"/>
        <v/>
      </c>
      <c r="AD793" s="65" t="str">
        <f t="shared" si="172"/>
        <v/>
      </c>
      <c r="AE793" s="80" t="str">
        <f t="shared" si="173"/>
        <v/>
      </c>
      <c r="AN793" s="14"/>
      <c r="AO793" s="14"/>
      <c r="AS793" s="14"/>
      <c r="AT793" s="14"/>
      <c r="AX793" s="14"/>
      <c r="AY793" s="114"/>
      <c r="AZ793" s="101" t="str">
        <f t="shared" si="174"/>
        <v/>
      </c>
      <c r="BA793" s="59" t="str">
        <f t="shared" si="175"/>
        <v/>
      </c>
      <c r="BB793" s="59" t="str">
        <f t="shared" si="176"/>
        <v/>
      </c>
      <c r="BC793" s="59" t="str">
        <f t="shared" si="180"/>
        <v/>
      </c>
      <c r="BD793" s="59" t="str">
        <f t="shared" si="181"/>
        <v/>
      </c>
      <c r="BE793" s="34" t="str">
        <f>IF(AZ793="","",IF(AND($H793="",$I793=""),"Y",IF(AND($H793&lt;=#REF!,$I793&gt;=#REF!),"Y",IF(AND($H793&lt;=#REF!,$I793=""),"Y",IF(AND($H793="",$I793&gt;=#REF!),"Y","N")))))</f>
        <v/>
      </c>
      <c r="BF793" s="80" t="str">
        <f t="shared" si="177"/>
        <v/>
      </c>
    </row>
    <row r="794" spans="10:58">
      <c r="J794" s="34" t="str">
        <f t="shared" ca="1" si="178"/>
        <v/>
      </c>
      <c r="L794" s="80" t="str">
        <f t="shared" si="179"/>
        <v/>
      </c>
      <c r="R794" s="65" t="str">
        <f t="shared" si="168"/>
        <v/>
      </c>
      <c r="S794" s="16" t="str">
        <f t="shared" si="169"/>
        <v/>
      </c>
      <c r="X794" s="65" t="str">
        <f t="shared" si="170"/>
        <v/>
      </c>
      <c r="Y794" s="16" t="str">
        <f t="shared" si="171"/>
        <v/>
      </c>
      <c r="AD794" s="65" t="str">
        <f t="shared" si="172"/>
        <v/>
      </c>
      <c r="AE794" s="80" t="str">
        <f t="shared" si="173"/>
        <v/>
      </c>
      <c r="AN794" s="14"/>
      <c r="AO794" s="14"/>
      <c r="AS794" s="14"/>
      <c r="AT794" s="14"/>
      <c r="AX794" s="14"/>
      <c r="AY794" s="114"/>
      <c r="AZ794" s="101" t="str">
        <f t="shared" si="174"/>
        <v/>
      </c>
      <c r="BA794" s="59" t="str">
        <f t="shared" si="175"/>
        <v/>
      </c>
      <c r="BB794" s="59" t="str">
        <f t="shared" si="176"/>
        <v/>
      </c>
      <c r="BC794" s="59" t="str">
        <f t="shared" si="180"/>
        <v/>
      </c>
      <c r="BD794" s="59" t="str">
        <f t="shared" si="181"/>
        <v/>
      </c>
      <c r="BE794" s="34" t="str">
        <f>IF(AZ794="","",IF(AND($H794="",$I794=""),"Y",IF(AND($H794&lt;=#REF!,$I794&gt;=#REF!),"Y",IF(AND($H794&lt;=#REF!,$I794=""),"Y",IF(AND($H794="",$I794&gt;=#REF!),"Y","N")))))</f>
        <v/>
      </c>
      <c r="BF794" s="80" t="str">
        <f t="shared" si="177"/>
        <v/>
      </c>
    </row>
    <row r="795" spans="10:58">
      <c r="J795" s="34" t="str">
        <f t="shared" ca="1" si="178"/>
        <v/>
      </c>
      <c r="L795" s="80" t="str">
        <f t="shared" si="179"/>
        <v/>
      </c>
      <c r="R795" s="65" t="str">
        <f t="shared" si="168"/>
        <v/>
      </c>
      <c r="S795" s="16" t="str">
        <f t="shared" si="169"/>
        <v/>
      </c>
      <c r="X795" s="65" t="str">
        <f t="shared" si="170"/>
        <v/>
      </c>
      <c r="Y795" s="16" t="str">
        <f t="shared" si="171"/>
        <v/>
      </c>
      <c r="AD795" s="65" t="str">
        <f t="shared" si="172"/>
        <v/>
      </c>
      <c r="AE795" s="80" t="str">
        <f t="shared" si="173"/>
        <v/>
      </c>
      <c r="AN795" s="14"/>
      <c r="AO795" s="14"/>
      <c r="AS795" s="14"/>
      <c r="AT795" s="14"/>
      <c r="AX795" s="14"/>
      <c r="AY795" s="114"/>
      <c r="AZ795" s="101" t="str">
        <f t="shared" si="174"/>
        <v/>
      </c>
      <c r="BA795" s="59" t="str">
        <f t="shared" si="175"/>
        <v/>
      </c>
      <c r="BB795" s="59" t="str">
        <f t="shared" si="176"/>
        <v/>
      </c>
      <c r="BC795" s="59" t="str">
        <f t="shared" si="180"/>
        <v/>
      </c>
      <c r="BD795" s="59" t="str">
        <f t="shared" si="181"/>
        <v/>
      </c>
      <c r="BE795" s="34" t="str">
        <f>IF(AZ795="","",IF(AND($H795="",$I795=""),"Y",IF(AND($H795&lt;=#REF!,$I795&gt;=#REF!),"Y",IF(AND($H795&lt;=#REF!,$I795=""),"Y",IF(AND($H795="",$I795&gt;=#REF!),"Y","N")))))</f>
        <v/>
      </c>
      <c r="BF795" s="80" t="str">
        <f t="shared" si="177"/>
        <v/>
      </c>
    </row>
    <row r="796" spans="10:58">
      <c r="J796" s="34" t="str">
        <f t="shared" ca="1" si="178"/>
        <v/>
      </c>
      <c r="L796" s="80" t="str">
        <f t="shared" si="179"/>
        <v/>
      </c>
      <c r="R796" s="65" t="str">
        <f t="shared" si="168"/>
        <v/>
      </c>
      <c r="S796" s="16" t="str">
        <f t="shared" si="169"/>
        <v/>
      </c>
      <c r="X796" s="65" t="str">
        <f t="shared" si="170"/>
        <v/>
      </c>
      <c r="Y796" s="16" t="str">
        <f t="shared" si="171"/>
        <v/>
      </c>
      <c r="AD796" s="65" t="str">
        <f t="shared" si="172"/>
        <v/>
      </c>
      <c r="AE796" s="80" t="str">
        <f t="shared" si="173"/>
        <v/>
      </c>
      <c r="AN796" s="14"/>
      <c r="AO796" s="14"/>
      <c r="AS796" s="14"/>
      <c r="AT796" s="14"/>
      <c r="AX796" s="14"/>
      <c r="AY796" s="114"/>
      <c r="AZ796" s="101" t="str">
        <f t="shared" si="174"/>
        <v/>
      </c>
      <c r="BA796" s="59" t="str">
        <f t="shared" si="175"/>
        <v/>
      </c>
      <c r="BB796" s="59" t="str">
        <f t="shared" si="176"/>
        <v/>
      </c>
      <c r="BC796" s="59" t="str">
        <f t="shared" si="180"/>
        <v/>
      </c>
      <c r="BD796" s="59" t="str">
        <f t="shared" si="181"/>
        <v/>
      </c>
      <c r="BE796" s="34" t="str">
        <f>IF(AZ796="","",IF(AND($H796="",$I796=""),"Y",IF(AND($H796&lt;=#REF!,$I796&gt;=#REF!),"Y",IF(AND($H796&lt;=#REF!,$I796=""),"Y",IF(AND($H796="",$I796&gt;=#REF!),"Y","N")))))</f>
        <v/>
      </c>
      <c r="BF796" s="80" t="str">
        <f t="shared" si="177"/>
        <v/>
      </c>
    </row>
    <row r="797" spans="10:58">
      <c r="J797" s="34" t="str">
        <f t="shared" ca="1" si="178"/>
        <v/>
      </c>
      <c r="L797" s="80" t="str">
        <f t="shared" si="179"/>
        <v/>
      </c>
      <c r="R797" s="65" t="str">
        <f t="shared" si="168"/>
        <v/>
      </c>
      <c r="S797" s="16" t="str">
        <f t="shared" si="169"/>
        <v/>
      </c>
      <c r="X797" s="65" t="str">
        <f t="shared" si="170"/>
        <v/>
      </c>
      <c r="Y797" s="16" t="str">
        <f t="shared" si="171"/>
        <v/>
      </c>
      <c r="AD797" s="65" t="str">
        <f t="shared" si="172"/>
        <v/>
      </c>
      <c r="AE797" s="80" t="str">
        <f t="shared" si="173"/>
        <v/>
      </c>
      <c r="AN797" s="14"/>
      <c r="AO797" s="14"/>
      <c r="AS797" s="14"/>
      <c r="AT797" s="14"/>
      <c r="AX797" s="14"/>
      <c r="AY797" s="114"/>
      <c r="AZ797" s="101" t="str">
        <f t="shared" si="174"/>
        <v/>
      </c>
      <c r="BA797" s="59" t="str">
        <f t="shared" si="175"/>
        <v/>
      </c>
      <c r="BB797" s="59" t="str">
        <f t="shared" si="176"/>
        <v/>
      </c>
      <c r="BC797" s="59" t="str">
        <f t="shared" si="180"/>
        <v/>
      </c>
      <c r="BD797" s="59" t="str">
        <f t="shared" si="181"/>
        <v/>
      </c>
      <c r="BE797" s="34" t="str">
        <f>IF(AZ797="","",IF(AND($H797="",$I797=""),"Y",IF(AND($H797&lt;=#REF!,$I797&gt;=#REF!),"Y",IF(AND($H797&lt;=#REF!,$I797=""),"Y",IF(AND($H797="",$I797&gt;=#REF!),"Y","N")))))</f>
        <v/>
      </c>
      <c r="BF797" s="80" t="str">
        <f t="shared" si="177"/>
        <v/>
      </c>
    </row>
    <row r="798" spans="10:58">
      <c r="J798" s="34" t="str">
        <f t="shared" ca="1" si="178"/>
        <v/>
      </c>
      <c r="L798" s="80" t="str">
        <f t="shared" si="179"/>
        <v/>
      </c>
      <c r="R798" s="65" t="str">
        <f t="shared" si="168"/>
        <v/>
      </c>
      <c r="S798" s="16" t="str">
        <f t="shared" si="169"/>
        <v/>
      </c>
      <c r="X798" s="65" t="str">
        <f t="shared" si="170"/>
        <v/>
      </c>
      <c r="Y798" s="16" t="str">
        <f t="shared" si="171"/>
        <v/>
      </c>
      <c r="AD798" s="65" t="str">
        <f t="shared" si="172"/>
        <v/>
      </c>
      <c r="AE798" s="80" t="str">
        <f t="shared" si="173"/>
        <v/>
      </c>
      <c r="AN798" s="14"/>
      <c r="AO798" s="14"/>
      <c r="AS798" s="14"/>
      <c r="AT798" s="14"/>
      <c r="AX798" s="14"/>
      <c r="AY798" s="114"/>
      <c r="AZ798" s="101" t="str">
        <f t="shared" si="174"/>
        <v/>
      </c>
      <c r="BA798" s="59" t="str">
        <f t="shared" si="175"/>
        <v/>
      </c>
      <c r="BB798" s="59" t="str">
        <f t="shared" si="176"/>
        <v/>
      </c>
      <c r="BC798" s="59" t="str">
        <f t="shared" si="180"/>
        <v/>
      </c>
      <c r="BD798" s="59" t="str">
        <f t="shared" si="181"/>
        <v/>
      </c>
      <c r="BE798" s="34" t="str">
        <f>IF(AZ798="","",IF(AND($H798="",$I798=""),"Y",IF(AND($H798&lt;=#REF!,$I798&gt;=#REF!),"Y",IF(AND($H798&lt;=#REF!,$I798=""),"Y",IF(AND($H798="",$I798&gt;=#REF!),"Y","N")))))</f>
        <v/>
      </c>
      <c r="BF798" s="80" t="str">
        <f t="shared" si="177"/>
        <v/>
      </c>
    </row>
    <row r="799" spans="10:58">
      <c r="J799" s="34" t="str">
        <f t="shared" ca="1" si="178"/>
        <v/>
      </c>
      <c r="L799" s="80" t="str">
        <f t="shared" si="179"/>
        <v/>
      </c>
      <c r="R799" s="65" t="str">
        <f t="shared" si="168"/>
        <v/>
      </c>
      <c r="S799" s="16" t="str">
        <f t="shared" si="169"/>
        <v/>
      </c>
      <c r="X799" s="65" t="str">
        <f t="shared" si="170"/>
        <v/>
      </c>
      <c r="Y799" s="16" t="str">
        <f t="shared" si="171"/>
        <v/>
      </c>
      <c r="AD799" s="65" t="str">
        <f t="shared" si="172"/>
        <v/>
      </c>
      <c r="AE799" s="80" t="str">
        <f t="shared" si="173"/>
        <v/>
      </c>
      <c r="AN799" s="14"/>
      <c r="AO799" s="14"/>
      <c r="AS799" s="14"/>
      <c r="AT799" s="14"/>
      <c r="AX799" s="14"/>
      <c r="AY799" s="114"/>
      <c r="AZ799" s="101" t="str">
        <f t="shared" si="174"/>
        <v/>
      </c>
      <c r="BA799" s="59" t="str">
        <f t="shared" si="175"/>
        <v/>
      </c>
      <c r="BB799" s="59" t="str">
        <f t="shared" si="176"/>
        <v/>
      </c>
      <c r="BC799" s="59" t="str">
        <f t="shared" si="180"/>
        <v/>
      </c>
      <c r="BD799" s="59" t="str">
        <f t="shared" si="181"/>
        <v/>
      </c>
      <c r="BE799" s="34" t="str">
        <f>IF(AZ799="","",IF(AND($H799="",$I799=""),"Y",IF(AND($H799&lt;=#REF!,$I799&gt;=#REF!),"Y",IF(AND($H799&lt;=#REF!,$I799=""),"Y",IF(AND($H799="",$I799&gt;=#REF!),"Y","N")))))</f>
        <v/>
      </c>
      <c r="BF799" s="80" t="str">
        <f t="shared" si="177"/>
        <v/>
      </c>
    </row>
    <row r="800" spans="10:58">
      <c r="J800" s="34" t="str">
        <f t="shared" ca="1" si="178"/>
        <v/>
      </c>
      <c r="L800" s="80" t="str">
        <f t="shared" si="179"/>
        <v/>
      </c>
      <c r="R800" s="65" t="str">
        <f t="shared" si="168"/>
        <v/>
      </c>
      <c r="S800" s="16" t="str">
        <f t="shared" si="169"/>
        <v/>
      </c>
      <c r="X800" s="65" t="str">
        <f t="shared" si="170"/>
        <v/>
      </c>
      <c r="Y800" s="16" t="str">
        <f t="shared" si="171"/>
        <v/>
      </c>
      <c r="AD800" s="65" t="str">
        <f t="shared" si="172"/>
        <v/>
      </c>
      <c r="AE800" s="80" t="str">
        <f t="shared" si="173"/>
        <v/>
      </c>
      <c r="AN800" s="14"/>
      <c r="AO800" s="14"/>
      <c r="AS800" s="14"/>
      <c r="AT800" s="14"/>
      <c r="AX800" s="14"/>
      <c r="AY800" s="114"/>
      <c r="AZ800" s="101" t="str">
        <f t="shared" si="174"/>
        <v/>
      </c>
      <c r="BA800" s="59" t="str">
        <f t="shared" si="175"/>
        <v/>
      </c>
      <c r="BB800" s="59" t="str">
        <f t="shared" si="176"/>
        <v/>
      </c>
      <c r="BC800" s="59" t="str">
        <f t="shared" si="180"/>
        <v/>
      </c>
      <c r="BD800" s="59" t="str">
        <f t="shared" si="181"/>
        <v/>
      </c>
      <c r="BE800" s="34" t="str">
        <f>IF(AZ800="","",IF(AND($H800="",$I800=""),"Y",IF(AND($H800&lt;=#REF!,$I800&gt;=#REF!),"Y",IF(AND($H800&lt;=#REF!,$I800=""),"Y",IF(AND($H800="",$I800&gt;=#REF!),"Y","N")))))</f>
        <v/>
      </c>
      <c r="BF800" s="80" t="str">
        <f t="shared" si="177"/>
        <v/>
      </c>
    </row>
    <row r="801" spans="10:58">
      <c r="J801" s="34" t="str">
        <f t="shared" ca="1" si="178"/>
        <v/>
      </c>
      <c r="L801" s="80" t="str">
        <f t="shared" si="179"/>
        <v/>
      </c>
      <c r="R801" s="65" t="str">
        <f t="shared" si="168"/>
        <v/>
      </c>
      <c r="S801" s="16" t="str">
        <f t="shared" si="169"/>
        <v/>
      </c>
      <c r="X801" s="65" t="str">
        <f t="shared" si="170"/>
        <v/>
      </c>
      <c r="Y801" s="16" t="str">
        <f t="shared" si="171"/>
        <v/>
      </c>
      <c r="AD801" s="65" t="str">
        <f t="shared" si="172"/>
        <v/>
      </c>
      <c r="AE801" s="80" t="str">
        <f t="shared" si="173"/>
        <v/>
      </c>
      <c r="AN801" s="14"/>
      <c r="AO801" s="14"/>
      <c r="AS801" s="14"/>
      <c r="AT801" s="14"/>
      <c r="AX801" s="14"/>
      <c r="AY801" s="114"/>
      <c r="AZ801" s="101" t="str">
        <f t="shared" si="174"/>
        <v/>
      </c>
      <c r="BA801" s="59" t="str">
        <f t="shared" si="175"/>
        <v/>
      </c>
      <c r="BB801" s="59" t="str">
        <f t="shared" si="176"/>
        <v/>
      </c>
      <c r="BC801" s="59" t="str">
        <f t="shared" si="180"/>
        <v/>
      </c>
      <c r="BD801" s="59" t="str">
        <f t="shared" si="181"/>
        <v/>
      </c>
      <c r="BE801" s="34" t="str">
        <f>IF(AZ801="","",IF(AND($H801="",$I801=""),"Y",IF(AND($H801&lt;=#REF!,$I801&gt;=#REF!),"Y",IF(AND($H801&lt;=#REF!,$I801=""),"Y",IF(AND($H801="",$I801&gt;=#REF!),"Y","N")))))</f>
        <v/>
      </c>
      <c r="BF801" s="80" t="str">
        <f t="shared" si="177"/>
        <v/>
      </c>
    </row>
    <row r="802" spans="10:58">
      <c r="J802" s="34" t="str">
        <f t="shared" ca="1" si="178"/>
        <v/>
      </c>
      <c r="L802" s="80" t="str">
        <f t="shared" si="179"/>
        <v/>
      </c>
      <c r="R802" s="65" t="str">
        <f t="shared" si="168"/>
        <v/>
      </c>
      <c r="S802" s="16" t="str">
        <f t="shared" si="169"/>
        <v/>
      </c>
      <c r="X802" s="65" t="str">
        <f t="shared" si="170"/>
        <v/>
      </c>
      <c r="Y802" s="16" t="str">
        <f t="shared" si="171"/>
        <v/>
      </c>
      <c r="AD802" s="65" t="str">
        <f t="shared" si="172"/>
        <v/>
      </c>
      <c r="AE802" s="80" t="str">
        <f t="shared" si="173"/>
        <v/>
      </c>
      <c r="AN802" s="14"/>
      <c r="AO802" s="14"/>
      <c r="AS802" s="14"/>
      <c r="AT802" s="14"/>
      <c r="AX802" s="14"/>
      <c r="AY802" s="114"/>
      <c r="AZ802" s="101" t="str">
        <f t="shared" si="174"/>
        <v/>
      </c>
      <c r="BA802" s="59" t="str">
        <f t="shared" si="175"/>
        <v/>
      </c>
      <c r="BB802" s="59" t="str">
        <f t="shared" si="176"/>
        <v/>
      </c>
      <c r="BC802" s="59" t="str">
        <f t="shared" si="180"/>
        <v/>
      </c>
      <c r="BD802" s="59" t="str">
        <f t="shared" si="181"/>
        <v/>
      </c>
      <c r="BE802" s="34" t="str">
        <f>IF(AZ802="","",IF(AND($H802="",$I802=""),"Y",IF(AND($H802&lt;=#REF!,$I802&gt;=#REF!),"Y",IF(AND($H802&lt;=#REF!,$I802=""),"Y",IF(AND($H802="",$I802&gt;=#REF!),"Y","N")))))</f>
        <v/>
      </c>
      <c r="BF802" s="80" t="str">
        <f t="shared" si="177"/>
        <v/>
      </c>
    </row>
    <row r="803" spans="10:58">
      <c r="J803" s="34" t="str">
        <f t="shared" ca="1" si="178"/>
        <v/>
      </c>
      <c r="L803" s="80" t="str">
        <f t="shared" si="179"/>
        <v/>
      </c>
      <c r="R803" s="65" t="str">
        <f t="shared" si="168"/>
        <v/>
      </c>
      <c r="S803" s="16" t="str">
        <f t="shared" si="169"/>
        <v/>
      </c>
      <c r="X803" s="65" t="str">
        <f t="shared" si="170"/>
        <v/>
      </c>
      <c r="Y803" s="16" t="str">
        <f t="shared" si="171"/>
        <v/>
      </c>
      <c r="AD803" s="65" t="str">
        <f t="shared" si="172"/>
        <v/>
      </c>
      <c r="AE803" s="80" t="str">
        <f t="shared" si="173"/>
        <v/>
      </c>
      <c r="AN803" s="14"/>
      <c r="AO803" s="14"/>
      <c r="AS803" s="14"/>
      <c r="AT803" s="14"/>
      <c r="AX803" s="14"/>
      <c r="AY803" s="114"/>
      <c r="AZ803" s="101" t="str">
        <f t="shared" si="174"/>
        <v/>
      </c>
      <c r="BA803" s="59" t="str">
        <f t="shared" si="175"/>
        <v/>
      </c>
      <c r="BB803" s="59" t="str">
        <f t="shared" si="176"/>
        <v/>
      </c>
      <c r="BC803" s="59" t="str">
        <f t="shared" si="180"/>
        <v/>
      </c>
      <c r="BD803" s="59" t="str">
        <f t="shared" si="181"/>
        <v/>
      </c>
      <c r="BE803" s="34" t="str">
        <f>IF(AZ803="","",IF(AND($H803="",$I803=""),"Y",IF(AND($H803&lt;=#REF!,$I803&gt;=#REF!),"Y",IF(AND($H803&lt;=#REF!,$I803=""),"Y",IF(AND($H803="",$I803&gt;=#REF!),"Y","N")))))</f>
        <v/>
      </c>
      <c r="BF803" s="80" t="str">
        <f t="shared" si="177"/>
        <v/>
      </c>
    </row>
    <row r="804" spans="10:58">
      <c r="J804" s="34" t="str">
        <f t="shared" ca="1" si="178"/>
        <v/>
      </c>
      <c r="L804" s="80" t="str">
        <f t="shared" si="179"/>
        <v/>
      </c>
      <c r="R804" s="65" t="str">
        <f t="shared" si="168"/>
        <v/>
      </c>
      <c r="S804" s="16" t="str">
        <f t="shared" si="169"/>
        <v/>
      </c>
      <c r="X804" s="65" t="str">
        <f t="shared" si="170"/>
        <v/>
      </c>
      <c r="Y804" s="16" t="str">
        <f t="shared" si="171"/>
        <v/>
      </c>
      <c r="AD804" s="65" t="str">
        <f t="shared" si="172"/>
        <v/>
      </c>
      <c r="AE804" s="80" t="str">
        <f t="shared" si="173"/>
        <v/>
      </c>
      <c r="AN804" s="14"/>
      <c r="AO804" s="14"/>
      <c r="AS804" s="14"/>
      <c r="AT804" s="14"/>
      <c r="AX804" s="14"/>
      <c r="AY804" s="114"/>
      <c r="AZ804" s="101" t="str">
        <f t="shared" si="174"/>
        <v/>
      </c>
      <c r="BA804" s="59" t="str">
        <f t="shared" si="175"/>
        <v/>
      </c>
      <c r="BB804" s="59" t="str">
        <f t="shared" si="176"/>
        <v/>
      </c>
      <c r="BC804" s="59" t="str">
        <f t="shared" si="180"/>
        <v/>
      </c>
      <c r="BD804" s="59" t="str">
        <f t="shared" si="181"/>
        <v/>
      </c>
      <c r="BE804" s="34" t="str">
        <f>IF(AZ804="","",IF(AND($H804="",$I804=""),"Y",IF(AND($H804&lt;=#REF!,$I804&gt;=#REF!),"Y",IF(AND($H804&lt;=#REF!,$I804=""),"Y",IF(AND($H804="",$I804&gt;=#REF!),"Y","N")))))</f>
        <v/>
      </c>
      <c r="BF804" s="80" t="str">
        <f t="shared" si="177"/>
        <v/>
      </c>
    </row>
    <row r="805" spans="10:58">
      <c r="J805" s="34" t="str">
        <f t="shared" ca="1" si="178"/>
        <v/>
      </c>
      <c r="L805" s="80" t="str">
        <f t="shared" si="179"/>
        <v/>
      </c>
      <c r="R805" s="65" t="str">
        <f t="shared" si="168"/>
        <v/>
      </c>
      <c r="S805" s="16" t="str">
        <f t="shared" si="169"/>
        <v/>
      </c>
      <c r="X805" s="65" t="str">
        <f t="shared" si="170"/>
        <v/>
      </c>
      <c r="Y805" s="16" t="str">
        <f t="shared" si="171"/>
        <v/>
      </c>
      <c r="AD805" s="65" t="str">
        <f t="shared" si="172"/>
        <v/>
      </c>
      <c r="AE805" s="80" t="str">
        <f t="shared" si="173"/>
        <v/>
      </c>
      <c r="AN805" s="14"/>
      <c r="AO805" s="14"/>
      <c r="AS805" s="14"/>
      <c r="AT805" s="14"/>
      <c r="AX805" s="14"/>
      <c r="AY805" s="114"/>
      <c r="AZ805" s="101" t="str">
        <f t="shared" si="174"/>
        <v/>
      </c>
      <c r="BA805" s="59" t="str">
        <f t="shared" si="175"/>
        <v/>
      </c>
      <c r="BB805" s="59" t="str">
        <f t="shared" si="176"/>
        <v/>
      </c>
      <c r="BC805" s="59" t="str">
        <f t="shared" si="180"/>
        <v/>
      </c>
      <c r="BD805" s="59" t="str">
        <f t="shared" si="181"/>
        <v/>
      </c>
      <c r="BE805" s="34" t="str">
        <f>IF(AZ805="","",IF(AND($H805="",$I805=""),"Y",IF(AND($H805&lt;=#REF!,$I805&gt;=#REF!),"Y",IF(AND($H805&lt;=#REF!,$I805=""),"Y",IF(AND($H805="",$I805&gt;=#REF!),"Y","N")))))</f>
        <v/>
      </c>
      <c r="BF805" s="80" t="str">
        <f t="shared" si="177"/>
        <v/>
      </c>
    </row>
    <row r="806" spans="10:58">
      <c r="J806" s="34" t="str">
        <f t="shared" ca="1" si="178"/>
        <v/>
      </c>
      <c r="L806" s="80" t="str">
        <f t="shared" si="179"/>
        <v/>
      </c>
      <c r="R806" s="65" t="str">
        <f t="shared" si="168"/>
        <v/>
      </c>
      <c r="S806" s="16" t="str">
        <f t="shared" si="169"/>
        <v/>
      </c>
      <c r="X806" s="65" t="str">
        <f t="shared" si="170"/>
        <v/>
      </c>
      <c r="Y806" s="16" t="str">
        <f t="shared" si="171"/>
        <v/>
      </c>
      <c r="AD806" s="65" t="str">
        <f t="shared" si="172"/>
        <v/>
      </c>
      <c r="AE806" s="80" t="str">
        <f t="shared" si="173"/>
        <v/>
      </c>
      <c r="AN806" s="14"/>
      <c r="AO806" s="14"/>
      <c r="AS806" s="14"/>
      <c r="AT806" s="14"/>
      <c r="AX806" s="14"/>
      <c r="AY806" s="114"/>
      <c r="AZ806" s="101" t="str">
        <f t="shared" si="174"/>
        <v/>
      </c>
      <c r="BA806" s="59" t="str">
        <f t="shared" si="175"/>
        <v/>
      </c>
      <c r="BB806" s="59" t="str">
        <f t="shared" si="176"/>
        <v/>
      </c>
      <c r="BC806" s="59" t="str">
        <f t="shared" si="180"/>
        <v/>
      </c>
      <c r="BD806" s="59" t="str">
        <f t="shared" si="181"/>
        <v/>
      </c>
      <c r="BE806" s="34" t="str">
        <f>IF(AZ806="","",IF(AND($H806="",$I806=""),"Y",IF(AND($H806&lt;=#REF!,$I806&gt;=#REF!),"Y",IF(AND($H806&lt;=#REF!,$I806=""),"Y",IF(AND($H806="",$I806&gt;=#REF!),"Y","N")))))</f>
        <v/>
      </c>
      <c r="BF806" s="80" t="str">
        <f t="shared" si="177"/>
        <v/>
      </c>
    </row>
    <row r="807" spans="10:58">
      <c r="J807" s="34" t="str">
        <f t="shared" ca="1" si="178"/>
        <v/>
      </c>
      <c r="L807" s="80" t="str">
        <f t="shared" si="179"/>
        <v/>
      </c>
      <c r="R807" s="65" t="str">
        <f t="shared" si="168"/>
        <v/>
      </c>
      <c r="S807" s="16" t="str">
        <f t="shared" si="169"/>
        <v/>
      </c>
      <c r="X807" s="65" t="str">
        <f t="shared" si="170"/>
        <v/>
      </c>
      <c r="Y807" s="16" t="str">
        <f t="shared" si="171"/>
        <v/>
      </c>
      <c r="AD807" s="65" t="str">
        <f t="shared" si="172"/>
        <v/>
      </c>
      <c r="AE807" s="80" t="str">
        <f t="shared" si="173"/>
        <v/>
      </c>
      <c r="AN807" s="14"/>
      <c r="AO807" s="14"/>
      <c r="AS807" s="14"/>
      <c r="AT807" s="14"/>
      <c r="AX807" s="14"/>
      <c r="AY807" s="114"/>
      <c r="AZ807" s="101" t="str">
        <f t="shared" si="174"/>
        <v/>
      </c>
      <c r="BA807" s="59" t="str">
        <f t="shared" si="175"/>
        <v/>
      </c>
      <c r="BB807" s="59" t="str">
        <f t="shared" si="176"/>
        <v/>
      </c>
      <c r="BC807" s="59" t="str">
        <f t="shared" si="180"/>
        <v/>
      </c>
      <c r="BD807" s="59" t="str">
        <f t="shared" si="181"/>
        <v/>
      </c>
      <c r="BE807" s="34" t="str">
        <f>IF(AZ807="","",IF(AND($H807="",$I807=""),"Y",IF(AND($H807&lt;=#REF!,$I807&gt;=#REF!),"Y",IF(AND($H807&lt;=#REF!,$I807=""),"Y",IF(AND($H807="",$I807&gt;=#REF!),"Y","N")))))</f>
        <v/>
      </c>
      <c r="BF807" s="80" t="str">
        <f t="shared" si="177"/>
        <v/>
      </c>
    </row>
    <row r="808" spans="10:58">
      <c r="J808" s="34" t="str">
        <f t="shared" ca="1" si="178"/>
        <v/>
      </c>
      <c r="L808" s="80" t="str">
        <f t="shared" si="179"/>
        <v/>
      </c>
      <c r="R808" s="65" t="str">
        <f t="shared" si="168"/>
        <v/>
      </c>
      <c r="S808" s="16" t="str">
        <f t="shared" si="169"/>
        <v/>
      </c>
      <c r="X808" s="65" t="str">
        <f t="shared" si="170"/>
        <v/>
      </c>
      <c r="Y808" s="16" t="str">
        <f t="shared" si="171"/>
        <v/>
      </c>
      <c r="AD808" s="65" t="str">
        <f t="shared" si="172"/>
        <v/>
      </c>
      <c r="AE808" s="80" t="str">
        <f t="shared" si="173"/>
        <v/>
      </c>
      <c r="AN808" s="14"/>
      <c r="AO808" s="14"/>
      <c r="AS808" s="14"/>
      <c r="AT808" s="14"/>
      <c r="AX808" s="14"/>
      <c r="AY808" s="114"/>
      <c r="AZ808" s="101" t="str">
        <f t="shared" si="174"/>
        <v/>
      </c>
      <c r="BA808" s="59" t="str">
        <f t="shared" si="175"/>
        <v/>
      </c>
      <c r="BB808" s="59" t="str">
        <f t="shared" si="176"/>
        <v/>
      </c>
      <c r="BC808" s="59" t="str">
        <f t="shared" si="180"/>
        <v/>
      </c>
      <c r="BD808" s="59" t="str">
        <f t="shared" si="181"/>
        <v/>
      </c>
      <c r="BE808" s="34" t="str">
        <f>IF(AZ808="","",IF(AND($H808="",$I808=""),"Y",IF(AND($H808&lt;=#REF!,$I808&gt;=#REF!),"Y",IF(AND($H808&lt;=#REF!,$I808=""),"Y",IF(AND($H808="",$I808&gt;=#REF!),"Y","N")))))</f>
        <v/>
      </c>
      <c r="BF808" s="80" t="str">
        <f t="shared" si="177"/>
        <v/>
      </c>
    </row>
    <row r="809" spans="10:58">
      <c r="J809" s="34" t="str">
        <f t="shared" ca="1" si="178"/>
        <v/>
      </c>
      <c r="L809" s="80" t="str">
        <f t="shared" si="179"/>
        <v/>
      </c>
      <c r="R809" s="65" t="str">
        <f t="shared" si="168"/>
        <v/>
      </c>
      <c r="S809" s="16" t="str">
        <f t="shared" si="169"/>
        <v/>
      </c>
      <c r="X809" s="65" t="str">
        <f t="shared" si="170"/>
        <v/>
      </c>
      <c r="Y809" s="16" t="str">
        <f t="shared" si="171"/>
        <v/>
      </c>
      <c r="AD809" s="65" t="str">
        <f t="shared" si="172"/>
        <v/>
      </c>
      <c r="AE809" s="80" t="str">
        <f t="shared" si="173"/>
        <v/>
      </c>
      <c r="AN809" s="14"/>
      <c r="AO809" s="14"/>
      <c r="AS809" s="14"/>
      <c r="AT809" s="14"/>
      <c r="AX809" s="14"/>
      <c r="AY809" s="114"/>
      <c r="AZ809" s="101" t="str">
        <f t="shared" si="174"/>
        <v/>
      </c>
      <c r="BA809" s="59" t="str">
        <f t="shared" si="175"/>
        <v/>
      </c>
      <c r="BB809" s="59" t="str">
        <f t="shared" si="176"/>
        <v/>
      </c>
      <c r="BC809" s="59" t="str">
        <f t="shared" si="180"/>
        <v/>
      </c>
      <c r="BD809" s="59" t="str">
        <f t="shared" si="181"/>
        <v/>
      </c>
      <c r="BE809" s="34" t="str">
        <f>IF(AZ809="","",IF(AND($H809="",$I809=""),"Y",IF(AND($H809&lt;=#REF!,$I809&gt;=#REF!),"Y",IF(AND($H809&lt;=#REF!,$I809=""),"Y",IF(AND($H809="",$I809&gt;=#REF!),"Y","N")))))</f>
        <v/>
      </c>
      <c r="BF809" s="80" t="str">
        <f t="shared" si="177"/>
        <v/>
      </c>
    </row>
    <row r="810" spans="10:58">
      <c r="J810" s="34" t="str">
        <f t="shared" ca="1" si="178"/>
        <v/>
      </c>
      <c r="L810" s="80" t="str">
        <f t="shared" si="179"/>
        <v/>
      </c>
      <c r="R810" s="65" t="str">
        <f t="shared" si="168"/>
        <v/>
      </c>
      <c r="S810" s="16" t="str">
        <f t="shared" si="169"/>
        <v/>
      </c>
      <c r="X810" s="65" t="str">
        <f t="shared" si="170"/>
        <v/>
      </c>
      <c r="Y810" s="16" t="str">
        <f t="shared" si="171"/>
        <v/>
      </c>
      <c r="AD810" s="65" t="str">
        <f t="shared" si="172"/>
        <v/>
      </c>
      <c r="AE810" s="80" t="str">
        <f t="shared" si="173"/>
        <v/>
      </c>
      <c r="AN810" s="14"/>
      <c r="AO810" s="14"/>
      <c r="AS810" s="14"/>
      <c r="AT810" s="14"/>
      <c r="AX810" s="14"/>
      <c r="AY810" s="114"/>
      <c r="AZ810" s="101" t="str">
        <f t="shared" si="174"/>
        <v/>
      </c>
      <c r="BA810" s="59" t="str">
        <f t="shared" si="175"/>
        <v/>
      </c>
      <c r="BB810" s="59" t="str">
        <f t="shared" si="176"/>
        <v/>
      </c>
      <c r="BC810" s="59" t="str">
        <f t="shared" si="180"/>
        <v/>
      </c>
      <c r="BD810" s="59" t="str">
        <f t="shared" si="181"/>
        <v/>
      </c>
      <c r="BE810" s="34" t="str">
        <f>IF(AZ810="","",IF(AND($H810="",$I810=""),"Y",IF(AND($H810&lt;=#REF!,$I810&gt;=#REF!),"Y",IF(AND($H810&lt;=#REF!,$I810=""),"Y",IF(AND($H810="",$I810&gt;=#REF!),"Y","N")))))</f>
        <v/>
      </c>
      <c r="BF810" s="80" t="str">
        <f t="shared" si="177"/>
        <v/>
      </c>
    </row>
    <row r="811" spans="10:58">
      <c r="J811" s="34" t="str">
        <f t="shared" ca="1" si="178"/>
        <v/>
      </c>
      <c r="L811" s="80" t="str">
        <f t="shared" si="179"/>
        <v/>
      </c>
      <c r="R811" s="65" t="str">
        <f t="shared" si="168"/>
        <v/>
      </c>
      <c r="S811" s="16" t="str">
        <f t="shared" si="169"/>
        <v/>
      </c>
      <c r="X811" s="65" t="str">
        <f t="shared" si="170"/>
        <v/>
      </c>
      <c r="Y811" s="16" t="str">
        <f t="shared" si="171"/>
        <v/>
      </c>
      <c r="AD811" s="65" t="str">
        <f t="shared" si="172"/>
        <v/>
      </c>
      <c r="AE811" s="80" t="str">
        <f t="shared" si="173"/>
        <v/>
      </c>
      <c r="AN811" s="14"/>
      <c r="AO811" s="14"/>
      <c r="AS811" s="14"/>
      <c r="AT811" s="14"/>
      <c r="AX811" s="14"/>
      <c r="AY811" s="114"/>
      <c r="AZ811" s="101" t="str">
        <f t="shared" si="174"/>
        <v/>
      </c>
      <c r="BA811" s="59" t="str">
        <f t="shared" si="175"/>
        <v/>
      </c>
      <c r="BB811" s="59" t="str">
        <f t="shared" si="176"/>
        <v/>
      </c>
      <c r="BC811" s="59" t="str">
        <f t="shared" si="180"/>
        <v/>
      </c>
      <c r="BD811" s="59" t="str">
        <f t="shared" si="181"/>
        <v/>
      </c>
      <c r="BE811" s="34" t="str">
        <f>IF(AZ811="","",IF(AND($H811="",$I811=""),"Y",IF(AND($H811&lt;=#REF!,$I811&gt;=#REF!),"Y",IF(AND($H811&lt;=#REF!,$I811=""),"Y",IF(AND($H811="",$I811&gt;=#REF!),"Y","N")))))</f>
        <v/>
      </c>
      <c r="BF811" s="80" t="str">
        <f t="shared" si="177"/>
        <v/>
      </c>
    </row>
    <row r="812" spans="10:58">
      <c r="J812" s="34" t="str">
        <f t="shared" ca="1" si="178"/>
        <v/>
      </c>
      <c r="L812" s="80" t="str">
        <f t="shared" si="179"/>
        <v/>
      </c>
      <c r="R812" s="65" t="str">
        <f t="shared" si="168"/>
        <v/>
      </c>
      <c r="S812" s="16" t="str">
        <f t="shared" si="169"/>
        <v/>
      </c>
      <c r="X812" s="65" t="str">
        <f t="shared" si="170"/>
        <v/>
      </c>
      <c r="Y812" s="16" t="str">
        <f t="shared" si="171"/>
        <v/>
      </c>
      <c r="AD812" s="65" t="str">
        <f t="shared" si="172"/>
        <v/>
      </c>
      <c r="AE812" s="80" t="str">
        <f t="shared" si="173"/>
        <v/>
      </c>
      <c r="AN812" s="14"/>
      <c r="AO812" s="14"/>
      <c r="AS812" s="14"/>
      <c r="AT812" s="14"/>
      <c r="AX812" s="14"/>
      <c r="AY812" s="114"/>
      <c r="AZ812" s="101" t="str">
        <f t="shared" si="174"/>
        <v/>
      </c>
      <c r="BA812" s="59" t="str">
        <f t="shared" si="175"/>
        <v/>
      </c>
      <c r="BB812" s="59" t="str">
        <f t="shared" si="176"/>
        <v/>
      </c>
      <c r="BC812" s="59" t="str">
        <f t="shared" si="180"/>
        <v/>
      </c>
      <c r="BD812" s="59" t="str">
        <f t="shared" si="181"/>
        <v/>
      </c>
      <c r="BE812" s="34" t="str">
        <f>IF(AZ812="","",IF(AND($H812="",$I812=""),"Y",IF(AND($H812&lt;=#REF!,$I812&gt;=#REF!),"Y",IF(AND($H812&lt;=#REF!,$I812=""),"Y",IF(AND($H812="",$I812&gt;=#REF!),"Y","N")))))</f>
        <v/>
      </c>
      <c r="BF812" s="80" t="str">
        <f t="shared" si="177"/>
        <v/>
      </c>
    </row>
    <row r="813" spans="10:58">
      <c r="J813" s="34" t="str">
        <f t="shared" ca="1" si="178"/>
        <v/>
      </c>
      <c r="L813" s="80" t="str">
        <f t="shared" si="179"/>
        <v/>
      </c>
      <c r="R813" s="65" t="str">
        <f t="shared" si="168"/>
        <v/>
      </c>
      <c r="S813" s="16" t="str">
        <f t="shared" si="169"/>
        <v/>
      </c>
      <c r="X813" s="65" t="str">
        <f t="shared" si="170"/>
        <v/>
      </c>
      <c r="Y813" s="16" t="str">
        <f t="shared" si="171"/>
        <v/>
      </c>
      <c r="AD813" s="65" t="str">
        <f t="shared" si="172"/>
        <v/>
      </c>
      <c r="AE813" s="80" t="str">
        <f t="shared" si="173"/>
        <v/>
      </c>
      <c r="AN813" s="14"/>
      <c r="AO813" s="14"/>
      <c r="AS813" s="14"/>
      <c r="AT813" s="14"/>
      <c r="AX813" s="14"/>
      <c r="AY813" s="114"/>
      <c r="AZ813" s="101" t="str">
        <f t="shared" si="174"/>
        <v/>
      </c>
      <c r="BA813" s="59" t="str">
        <f t="shared" si="175"/>
        <v/>
      </c>
      <c r="BB813" s="59" t="str">
        <f t="shared" si="176"/>
        <v/>
      </c>
      <c r="BC813" s="59" t="str">
        <f t="shared" si="180"/>
        <v/>
      </c>
      <c r="BD813" s="59" t="str">
        <f t="shared" si="181"/>
        <v/>
      </c>
      <c r="BE813" s="34" t="str">
        <f>IF(AZ813="","",IF(AND($H813="",$I813=""),"Y",IF(AND($H813&lt;=#REF!,$I813&gt;=#REF!),"Y",IF(AND($H813&lt;=#REF!,$I813=""),"Y",IF(AND($H813="",$I813&gt;=#REF!),"Y","N")))))</f>
        <v/>
      </c>
      <c r="BF813" s="80" t="str">
        <f t="shared" si="177"/>
        <v/>
      </c>
    </row>
    <row r="814" spans="10:58">
      <c r="J814" s="34" t="str">
        <f t="shared" ca="1" si="178"/>
        <v/>
      </c>
      <c r="L814" s="80" t="str">
        <f t="shared" si="179"/>
        <v/>
      </c>
      <c r="R814" s="65" t="str">
        <f t="shared" si="168"/>
        <v/>
      </c>
      <c r="S814" s="16" t="str">
        <f t="shared" si="169"/>
        <v/>
      </c>
      <c r="X814" s="65" t="str">
        <f t="shared" si="170"/>
        <v/>
      </c>
      <c r="Y814" s="16" t="str">
        <f t="shared" si="171"/>
        <v/>
      </c>
      <c r="AD814" s="65" t="str">
        <f t="shared" si="172"/>
        <v/>
      </c>
      <c r="AE814" s="80" t="str">
        <f t="shared" si="173"/>
        <v/>
      </c>
      <c r="AN814" s="14"/>
      <c r="AO814" s="14"/>
      <c r="AS814" s="14"/>
      <c r="AT814" s="14"/>
      <c r="AX814" s="14"/>
      <c r="AY814" s="114"/>
      <c r="AZ814" s="101" t="str">
        <f t="shared" si="174"/>
        <v/>
      </c>
      <c r="BA814" s="59" t="str">
        <f t="shared" si="175"/>
        <v/>
      </c>
      <c r="BB814" s="59" t="str">
        <f t="shared" si="176"/>
        <v/>
      </c>
      <c r="BC814" s="59" t="str">
        <f t="shared" si="180"/>
        <v/>
      </c>
      <c r="BD814" s="59" t="str">
        <f t="shared" si="181"/>
        <v/>
      </c>
      <c r="BE814" s="34" t="str">
        <f>IF(AZ814="","",IF(AND($H814="",$I814=""),"Y",IF(AND($H814&lt;=#REF!,$I814&gt;=#REF!),"Y",IF(AND($H814&lt;=#REF!,$I814=""),"Y",IF(AND($H814="",$I814&gt;=#REF!),"Y","N")))))</f>
        <v/>
      </c>
      <c r="BF814" s="80" t="str">
        <f t="shared" si="177"/>
        <v/>
      </c>
    </row>
    <row r="815" spans="10:58">
      <c r="J815" s="34" t="str">
        <f t="shared" ca="1" si="178"/>
        <v/>
      </c>
      <c r="L815" s="80" t="str">
        <f t="shared" si="179"/>
        <v/>
      </c>
      <c r="R815" s="65" t="str">
        <f t="shared" si="168"/>
        <v/>
      </c>
      <c r="S815" s="16" t="str">
        <f t="shared" si="169"/>
        <v/>
      </c>
      <c r="X815" s="65" t="str">
        <f t="shared" si="170"/>
        <v/>
      </c>
      <c r="Y815" s="16" t="str">
        <f t="shared" si="171"/>
        <v/>
      </c>
      <c r="AD815" s="65" t="str">
        <f t="shared" si="172"/>
        <v/>
      </c>
      <c r="AE815" s="80" t="str">
        <f t="shared" si="173"/>
        <v/>
      </c>
      <c r="AN815" s="14"/>
      <c r="AO815" s="14"/>
      <c r="AS815" s="14"/>
      <c r="AT815" s="14"/>
      <c r="AX815" s="14"/>
      <c r="AY815" s="114"/>
      <c r="AZ815" s="101" t="str">
        <f t="shared" si="174"/>
        <v/>
      </c>
      <c r="BA815" s="59" t="str">
        <f t="shared" si="175"/>
        <v/>
      </c>
      <c r="BB815" s="59" t="str">
        <f t="shared" si="176"/>
        <v/>
      </c>
      <c r="BC815" s="59" t="str">
        <f t="shared" si="180"/>
        <v/>
      </c>
      <c r="BD815" s="59" t="str">
        <f t="shared" si="181"/>
        <v/>
      </c>
      <c r="BE815" s="34" t="str">
        <f>IF(AZ815="","",IF(AND($H815="",$I815=""),"Y",IF(AND($H815&lt;=#REF!,$I815&gt;=#REF!),"Y",IF(AND($H815&lt;=#REF!,$I815=""),"Y",IF(AND($H815="",$I815&gt;=#REF!),"Y","N")))))</f>
        <v/>
      </c>
      <c r="BF815" s="80" t="str">
        <f t="shared" si="177"/>
        <v/>
      </c>
    </row>
    <row r="816" spans="10:58">
      <c r="J816" s="34" t="str">
        <f t="shared" ca="1" si="178"/>
        <v/>
      </c>
      <c r="L816" s="80" t="str">
        <f t="shared" si="179"/>
        <v/>
      </c>
      <c r="R816" s="65" t="str">
        <f t="shared" si="168"/>
        <v/>
      </c>
      <c r="S816" s="16" t="str">
        <f t="shared" si="169"/>
        <v/>
      </c>
      <c r="X816" s="65" t="str">
        <f t="shared" si="170"/>
        <v/>
      </c>
      <c r="Y816" s="16" t="str">
        <f t="shared" si="171"/>
        <v/>
      </c>
      <c r="AD816" s="65" t="str">
        <f t="shared" si="172"/>
        <v/>
      </c>
      <c r="AE816" s="80" t="str">
        <f t="shared" si="173"/>
        <v/>
      </c>
      <c r="AN816" s="14"/>
      <c r="AO816" s="14"/>
      <c r="AS816" s="14"/>
      <c r="AT816" s="14"/>
      <c r="AX816" s="14"/>
      <c r="AY816" s="114"/>
      <c r="AZ816" s="101" t="str">
        <f t="shared" si="174"/>
        <v/>
      </c>
      <c r="BA816" s="59" t="str">
        <f t="shared" si="175"/>
        <v/>
      </c>
      <c r="BB816" s="59" t="str">
        <f t="shared" si="176"/>
        <v/>
      </c>
      <c r="BC816" s="59" t="str">
        <f t="shared" si="180"/>
        <v/>
      </c>
      <c r="BD816" s="59" t="str">
        <f t="shared" si="181"/>
        <v/>
      </c>
      <c r="BE816" s="34" t="str">
        <f>IF(AZ816="","",IF(AND($H816="",$I816=""),"Y",IF(AND($H816&lt;=#REF!,$I816&gt;=#REF!),"Y",IF(AND($H816&lt;=#REF!,$I816=""),"Y",IF(AND($H816="",$I816&gt;=#REF!),"Y","N")))))</f>
        <v/>
      </c>
      <c r="BF816" s="80" t="str">
        <f t="shared" si="177"/>
        <v/>
      </c>
    </row>
    <row r="817" spans="10:58">
      <c r="J817" s="34" t="str">
        <f t="shared" ca="1" si="178"/>
        <v/>
      </c>
      <c r="L817" s="80" t="str">
        <f t="shared" si="179"/>
        <v/>
      </c>
      <c r="R817" s="65" t="str">
        <f t="shared" si="168"/>
        <v/>
      </c>
      <c r="S817" s="16" t="str">
        <f t="shared" si="169"/>
        <v/>
      </c>
      <c r="X817" s="65" t="str">
        <f t="shared" si="170"/>
        <v/>
      </c>
      <c r="Y817" s="16" t="str">
        <f t="shared" si="171"/>
        <v/>
      </c>
      <c r="AD817" s="65" t="str">
        <f t="shared" si="172"/>
        <v/>
      </c>
      <c r="AE817" s="80" t="str">
        <f t="shared" si="173"/>
        <v/>
      </c>
      <c r="AN817" s="14"/>
      <c r="AO817" s="14"/>
      <c r="AS817" s="14"/>
      <c r="AT817" s="14"/>
      <c r="AX817" s="14"/>
      <c r="AY817" s="114"/>
      <c r="AZ817" s="101" t="str">
        <f t="shared" si="174"/>
        <v/>
      </c>
      <c r="BA817" s="59" t="str">
        <f t="shared" si="175"/>
        <v/>
      </c>
      <c r="BB817" s="59" t="str">
        <f t="shared" si="176"/>
        <v/>
      </c>
      <c r="BC817" s="59" t="str">
        <f t="shared" si="180"/>
        <v/>
      </c>
      <c r="BD817" s="59" t="str">
        <f t="shared" si="181"/>
        <v/>
      </c>
      <c r="BE817" s="34" t="str">
        <f>IF(AZ817="","",IF(AND($H817="",$I817=""),"Y",IF(AND($H817&lt;=#REF!,$I817&gt;=#REF!),"Y",IF(AND($H817&lt;=#REF!,$I817=""),"Y",IF(AND($H817="",$I817&gt;=#REF!),"Y","N")))))</f>
        <v/>
      </c>
      <c r="BF817" s="80" t="str">
        <f t="shared" si="177"/>
        <v/>
      </c>
    </row>
    <row r="818" spans="10:58">
      <c r="J818" s="34" t="str">
        <f t="shared" ca="1" si="178"/>
        <v/>
      </c>
      <c r="L818" s="80" t="str">
        <f t="shared" si="179"/>
        <v/>
      </c>
      <c r="R818" s="65" t="str">
        <f t="shared" si="168"/>
        <v/>
      </c>
      <c r="S818" s="16" t="str">
        <f t="shared" si="169"/>
        <v/>
      </c>
      <c r="X818" s="65" t="str">
        <f t="shared" si="170"/>
        <v/>
      </c>
      <c r="Y818" s="16" t="str">
        <f t="shared" si="171"/>
        <v/>
      </c>
      <c r="AD818" s="65" t="str">
        <f t="shared" si="172"/>
        <v/>
      </c>
      <c r="AE818" s="80" t="str">
        <f t="shared" si="173"/>
        <v/>
      </c>
      <c r="AN818" s="14"/>
      <c r="AO818" s="14"/>
      <c r="AS818" s="14"/>
      <c r="AT818" s="14"/>
      <c r="AX818" s="14"/>
      <c r="AY818" s="114"/>
      <c r="AZ818" s="101" t="str">
        <f t="shared" si="174"/>
        <v/>
      </c>
      <c r="BA818" s="59" t="str">
        <f t="shared" si="175"/>
        <v/>
      </c>
      <c r="BB818" s="59" t="str">
        <f t="shared" si="176"/>
        <v/>
      </c>
      <c r="BC818" s="59" t="str">
        <f t="shared" si="180"/>
        <v/>
      </c>
      <c r="BD818" s="59" t="str">
        <f t="shared" si="181"/>
        <v/>
      </c>
      <c r="BE818" s="34" t="str">
        <f>IF(AZ818="","",IF(AND($H818="",$I818=""),"Y",IF(AND($H818&lt;=#REF!,$I818&gt;=#REF!),"Y",IF(AND($H818&lt;=#REF!,$I818=""),"Y",IF(AND($H818="",$I818&gt;=#REF!),"Y","N")))))</f>
        <v/>
      </c>
      <c r="BF818" s="80" t="str">
        <f t="shared" si="177"/>
        <v/>
      </c>
    </row>
    <row r="819" spans="10:58">
      <c r="J819" s="34" t="str">
        <f t="shared" ca="1" si="178"/>
        <v/>
      </c>
      <c r="L819" s="80" t="str">
        <f t="shared" si="179"/>
        <v/>
      </c>
      <c r="R819" s="65" t="str">
        <f t="shared" si="168"/>
        <v/>
      </c>
      <c r="S819" s="16" t="str">
        <f t="shared" si="169"/>
        <v/>
      </c>
      <c r="X819" s="65" t="str">
        <f t="shared" si="170"/>
        <v/>
      </c>
      <c r="Y819" s="16" t="str">
        <f t="shared" si="171"/>
        <v/>
      </c>
      <c r="AD819" s="65" t="str">
        <f t="shared" si="172"/>
        <v/>
      </c>
      <c r="AE819" s="80" t="str">
        <f t="shared" si="173"/>
        <v/>
      </c>
      <c r="AN819" s="14"/>
      <c r="AO819" s="14"/>
      <c r="AS819" s="14"/>
      <c r="AT819" s="14"/>
      <c r="AX819" s="14"/>
      <c r="AY819" s="114"/>
      <c r="AZ819" s="101" t="str">
        <f t="shared" si="174"/>
        <v/>
      </c>
      <c r="BA819" s="59" t="str">
        <f t="shared" si="175"/>
        <v/>
      </c>
      <c r="BB819" s="59" t="str">
        <f t="shared" si="176"/>
        <v/>
      </c>
      <c r="BC819" s="59" t="str">
        <f t="shared" si="180"/>
        <v/>
      </c>
      <c r="BD819" s="59" t="str">
        <f t="shared" si="181"/>
        <v/>
      </c>
      <c r="BE819" s="34" t="str">
        <f>IF(AZ819="","",IF(AND($H819="",$I819=""),"Y",IF(AND($H819&lt;=#REF!,$I819&gt;=#REF!),"Y",IF(AND($H819&lt;=#REF!,$I819=""),"Y",IF(AND($H819="",$I819&gt;=#REF!),"Y","N")))))</f>
        <v/>
      </c>
      <c r="BF819" s="80" t="str">
        <f t="shared" si="177"/>
        <v/>
      </c>
    </row>
    <row r="820" spans="10:58">
      <c r="J820" s="34" t="str">
        <f t="shared" ca="1" si="178"/>
        <v/>
      </c>
      <c r="L820" s="80" t="str">
        <f t="shared" si="179"/>
        <v/>
      </c>
      <c r="R820" s="65" t="str">
        <f t="shared" si="168"/>
        <v/>
      </c>
      <c r="S820" s="16" t="str">
        <f t="shared" si="169"/>
        <v/>
      </c>
      <c r="X820" s="65" t="str">
        <f t="shared" si="170"/>
        <v/>
      </c>
      <c r="Y820" s="16" t="str">
        <f t="shared" si="171"/>
        <v/>
      </c>
      <c r="AD820" s="65" t="str">
        <f t="shared" si="172"/>
        <v/>
      </c>
      <c r="AE820" s="80" t="str">
        <f t="shared" si="173"/>
        <v/>
      </c>
      <c r="AN820" s="14"/>
      <c r="AO820" s="14"/>
      <c r="AS820" s="14"/>
      <c r="AT820" s="14"/>
      <c r="AX820" s="14"/>
      <c r="AY820" s="114"/>
      <c r="AZ820" s="101" t="str">
        <f t="shared" si="174"/>
        <v/>
      </c>
      <c r="BA820" s="59" t="str">
        <f t="shared" si="175"/>
        <v/>
      </c>
      <c r="BB820" s="59" t="str">
        <f t="shared" si="176"/>
        <v/>
      </c>
      <c r="BC820" s="59" t="str">
        <f t="shared" si="180"/>
        <v/>
      </c>
      <c r="BD820" s="59" t="str">
        <f t="shared" si="181"/>
        <v/>
      </c>
      <c r="BE820" s="34" t="str">
        <f>IF(AZ820="","",IF(AND($H820="",$I820=""),"Y",IF(AND($H820&lt;=#REF!,$I820&gt;=#REF!),"Y",IF(AND($H820&lt;=#REF!,$I820=""),"Y",IF(AND($H820="",$I820&gt;=#REF!),"Y","N")))))</f>
        <v/>
      </c>
      <c r="BF820" s="80" t="str">
        <f t="shared" si="177"/>
        <v/>
      </c>
    </row>
    <row r="821" spans="10:58">
      <c r="J821" s="34" t="str">
        <f t="shared" ca="1" si="178"/>
        <v/>
      </c>
      <c r="L821" s="80" t="str">
        <f t="shared" si="179"/>
        <v/>
      </c>
      <c r="R821" s="65" t="str">
        <f t="shared" si="168"/>
        <v/>
      </c>
      <c r="S821" s="16" t="str">
        <f t="shared" si="169"/>
        <v/>
      </c>
      <c r="X821" s="65" t="str">
        <f t="shared" si="170"/>
        <v/>
      </c>
      <c r="Y821" s="16" t="str">
        <f t="shared" si="171"/>
        <v/>
      </c>
      <c r="AD821" s="65" t="str">
        <f t="shared" si="172"/>
        <v/>
      </c>
      <c r="AE821" s="80" t="str">
        <f t="shared" si="173"/>
        <v/>
      </c>
      <c r="AN821" s="14"/>
      <c r="AO821" s="14"/>
      <c r="AS821" s="14"/>
      <c r="AT821" s="14"/>
      <c r="AX821" s="14"/>
      <c r="AY821" s="114"/>
      <c r="AZ821" s="101" t="str">
        <f t="shared" si="174"/>
        <v/>
      </c>
      <c r="BA821" s="59" t="str">
        <f t="shared" si="175"/>
        <v/>
      </c>
      <c r="BB821" s="59" t="str">
        <f t="shared" si="176"/>
        <v/>
      </c>
      <c r="BC821" s="59" t="str">
        <f t="shared" si="180"/>
        <v/>
      </c>
      <c r="BD821" s="59" t="str">
        <f t="shared" si="181"/>
        <v/>
      </c>
      <c r="BE821" s="34" t="str">
        <f>IF(AZ821="","",IF(AND($H821="",$I821=""),"Y",IF(AND($H821&lt;=#REF!,$I821&gt;=#REF!),"Y",IF(AND($H821&lt;=#REF!,$I821=""),"Y",IF(AND($H821="",$I821&gt;=#REF!),"Y","N")))))</f>
        <v/>
      </c>
      <c r="BF821" s="80" t="str">
        <f t="shared" si="177"/>
        <v/>
      </c>
    </row>
    <row r="822" spans="10:58">
      <c r="J822" s="34" t="str">
        <f t="shared" ca="1" si="178"/>
        <v/>
      </c>
      <c r="L822" s="80" t="str">
        <f t="shared" si="179"/>
        <v/>
      </c>
      <c r="R822" s="65" t="str">
        <f t="shared" si="168"/>
        <v/>
      </c>
      <c r="S822" s="16" t="str">
        <f t="shared" si="169"/>
        <v/>
      </c>
      <c r="X822" s="65" t="str">
        <f t="shared" si="170"/>
        <v/>
      </c>
      <c r="Y822" s="16" t="str">
        <f t="shared" si="171"/>
        <v/>
      </c>
      <c r="AD822" s="65" t="str">
        <f t="shared" si="172"/>
        <v/>
      </c>
      <c r="AE822" s="80" t="str">
        <f t="shared" si="173"/>
        <v/>
      </c>
      <c r="AN822" s="14"/>
      <c r="AO822" s="14"/>
      <c r="AS822" s="14"/>
      <c r="AT822" s="14"/>
      <c r="AX822" s="14"/>
      <c r="AY822" s="114"/>
      <c r="AZ822" s="101" t="str">
        <f t="shared" si="174"/>
        <v/>
      </c>
      <c r="BA822" s="59" t="str">
        <f t="shared" si="175"/>
        <v/>
      </c>
      <c r="BB822" s="59" t="str">
        <f t="shared" si="176"/>
        <v/>
      </c>
      <c r="BC822" s="59" t="str">
        <f t="shared" si="180"/>
        <v/>
      </c>
      <c r="BD822" s="59" t="str">
        <f t="shared" si="181"/>
        <v/>
      </c>
      <c r="BE822" s="34" t="str">
        <f>IF(AZ822="","",IF(AND($H822="",$I822=""),"Y",IF(AND($H822&lt;=#REF!,$I822&gt;=#REF!),"Y",IF(AND($H822&lt;=#REF!,$I822=""),"Y",IF(AND($H822="",$I822&gt;=#REF!),"Y","N")))))</f>
        <v/>
      </c>
      <c r="BF822" s="80" t="str">
        <f t="shared" si="177"/>
        <v/>
      </c>
    </row>
    <row r="823" spans="10:58">
      <c r="J823" s="34" t="str">
        <f t="shared" ca="1" si="178"/>
        <v/>
      </c>
      <c r="L823" s="80" t="str">
        <f t="shared" si="179"/>
        <v/>
      </c>
      <c r="R823" s="65" t="str">
        <f t="shared" si="168"/>
        <v/>
      </c>
      <c r="S823" s="16" t="str">
        <f t="shared" si="169"/>
        <v/>
      </c>
      <c r="X823" s="65" t="str">
        <f t="shared" si="170"/>
        <v/>
      </c>
      <c r="Y823" s="16" t="str">
        <f t="shared" si="171"/>
        <v/>
      </c>
      <c r="AD823" s="65" t="str">
        <f t="shared" si="172"/>
        <v/>
      </c>
      <c r="AE823" s="80" t="str">
        <f t="shared" si="173"/>
        <v/>
      </c>
      <c r="AN823" s="14"/>
      <c r="AO823" s="14"/>
      <c r="AS823" s="14"/>
      <c r="AT823" s="14"/>
      <c r="AX823" s="14"/>
      <c r="AY823" s="114"/>
      <c r="AZ823" s="101" t="str">
        <f t="shared" si="174"/>
        <v/>
      </c>
      <c r="BA823" s="59" t="str">
        <f t="shared" si="175"/>
        <v/>
      </c>
      <c r="BB823" s="59" t="str">
        <f t="shared" si="176"/>
        <v/>
      </c>
      <c r="BC823" s="59" t="str">
        <f t="shared" si="180"/>
        <v/>
      </c>
      <c r="BD823" s="59" t="str">
        <f t="shared" si="181"/>
        <v/>
      </c>
      <c r="BE823" s="34" t="str">
        <f>IF(AZ823="","",IF(AND($H823="",$I823=""),"Y",IF(AND($H823&lt;=#REF!,$I823&gt;=#REF!),"Y",IF(AND($H823&lt;=#REF!,$I823=""),"Y",IF(AND($H823="",$I823&gt;=#REF!),"Y","N")))))</f>
        <v/>
      </c>
      <c r="BF823" s="80" t="str">
        <f t="shared" si="177"/>
        <v/>
      </c>
    </row>
    <row r="824" spans="10:58">
      <c r="J824" s="34" t="str">
        <f t="shared" ca="1" si="178"/>
        <v/>
      </c>
      <c r="L824" s="80" t="str">
        <f t="shared" si="179"/>
        <v/>
      </c>
      <c r="R824" s="65" t="str">
        <f t="shared" si="168"/>
        <v/>
      </c>
      <c r="S824" s="16" t="str">
        <f t="shared" si="169"/>
        <v/>
      </c>
      <c r="X824" s="65" t="str">
        <f t="shared" si="170"/>
        <v/>
      </c>
      <c r="Y824" s="16" t="str">
        <f t="shared" si="171"/>
        <v/>
      </c>
      <c r="AD824" s="65" t="str">
        <f t="shared" si="172"/>
        <v/>
      </c>
      <c r="AE824" s="80" t="str">
        <f t="shared" si="173"/>
        <v/>
      </c>
      <c r="AN824" s="14"/>
      <c r="AO824" s="14"/>
      <c r="AS824" s="14"/>
      <c r="AT824" s="14"/>
      <c r="AX824" s="14"/>
      <c r="AY824" s="114"/>
      <c r="AZ824" s="101" t="str">
        <f t="shared" si="174"/>
        <v/>
      </c>
      <c r="BA824" s="59" t="str">
        <f t="shared" si="175"/>
        <v/>
      </c>
      <c r="BB824" s="59" t="str">
        <f t="shared" si="176"/>
        <v/>
      </c>
      <c r="BC824" s="59" t="str">
        <f t="shared" si="180"/>
        <v/>
      </c>
      <c r="BD824" s="59" t="str">
        <f t="shared" si="181"/>
        <v/>
      </c>
      <c r="BE824" s="34" t="str">
        <f>IF(AZ824="","",IF(AND($H824="",$I824=""),"Y",IF(AND($H824&lt;=#REF!,$I824&gt;=#REF!),"Y",IF(AND($H824&lt;=#REF!,$I824=""),"Y",IF(AND($H824="",$I824&gt;=#REF!),"Y","N")))))</f>
        <v/>
      </c>
      <c r="BF824" s="80" t="str">
        <f t="shared" si="177"/>
        <v/>
      </c>
    </row>
    <row r="825" spans="10:58">
      <c r="J825" s="34" t="str">
        <f t="shared" ca="1" si="178"/>
        <v/>
      </c>
      <c r="L825" s="80" t="str">
        <f t="shared" si="179"/>
        <v/>
      </c>
      <c r="R825" s="65" t="str">
        <f t="shared" si="168"/>
        <v/>
      </c>
      <c r="S825" s="16" t="str">
        <f t="shared" si="169"/>
        <v/>
      </c>
      <c r="X825" s="65" t="str">
        <f t="shared" si="170"/>
        <v/>
      </c>
      <c r="Y825" s="16" t="str">
        <f t="shared" si="171"/>
        <v/>
      </c>
      <c r="AD825" s="65" t="str">
        <f t="shared" si="172"/>
        <v/>
      </c>
      <c r="AE825" s="80" t="str">
        <f t="shared" si="173"/>
        <v/>
      </c>
      <c r="AN825" s="14"/>
      <c r="AO825" s="14"/>
      <c r="AS825" s="14"/>
      <c r="AT825" s="14"/>
      <c r="AX825" s="14"/>
      <c r="AY825" s="114"/>
      <c r="AZ825" s="101" t="str">
        <f t="shared" si="174"/>
        <v/>
      </c>
      <c r="BA825" s="59" t="str">
        <f t="shared" si="175"/>
        <v/>
      </c>
      <c r="BB825" s="59" t="str">
        <f t="shared" si="176"/>
        <v/>
      </c>
      <c r="BC825" s="59" t="str">
        <f t="shared" si="180"/>
        <v/>
      </c>
      <c r="BD825" s="59" t="str">
        <f t="shared" si="181"/>
        <v/>
      </c>
      <c r="BE825" s="34" t="str">
        <f>IF(AZ825="","",IF(AND($H825="",$I825=""),"Y",IF(AND($H825&lt;=#REF!,$I825&gt;=#REF!),"Y",IF(AND($H825&lt;=#REF!,$I825=""),"Y",IF(AND($H825="",$I825&gt;=#REF!),"Y","N")))))</f>
        <v/>
      </c>
      <c r="BF825" s="80" t="str">
        <f t="shared" si="177"/>
        <v/>
      </c>
    </row>
    <row r="826" spans="10:58">
      <c r="J826" s="34" t="str">
        <f t="shared" ca="1" si="178"/>
        <v/>
      </c>
      <c r="L826" s="80" t="str">
        <f t="shared" si="179"/>
        <v/>
      </c>
      <c r="R826" s="65" t="str">
        <f t="shared" si="168"/>
        <v/>
      </c>
      <c r="S826" s="16" t="str">
        <f t="shared" si="169"/>
        <v/>
      </c>
      <c r="X826" s="65" t="str">
        <f t="shared" si="170"/>
        <v/>
      </c>
      <c r="Y826" s="16" t="str">
        <f t="shared" si="171"/>
        <v/>
      </c>
      <c r="AD826" s="65" t="str">
        <f t="shared" si="172"/>
        <v/>
      </c>
      <c r="AE826" s="80" t="str">
        <f t="shared" si="173"/>
        <v/>
      </c>
      <c r="AN826" s="14"/>
      <c r="AO826" s="14"/>
      <c r="AS826" s="14"/>
      <c r="AT826" s="14"/>
      <c r="AX826" s="14"/>
      <c r="AY826" s="114"/>
      <c r="AZ826" s="101" t="str">
        <f t="shared" si="174"/>
        <v/>
      </c>
      <c r="BA826" s="59" t="str">
        <f t="shared" si="175"/>
        <v/>
      </c>
      <c r="BB826" s="59" t="str">
        <f t="shared" si="176"/>
        <v/>
      </c>
      <c r="BC826" s="59" t="str">
        <f t="shared" si="180"/>
        <v/>
      </c>
      <c r="BD826" s="59" t="str">
        <f t="shared" si="181"/>
        <v/>
      </c>
      <c r="BE826" s="34" t="str">
        <f>IF(AZ826="","",IF(AND($H826="",$I826=""),"Y",IF(AND($H826&lt;=#REF!,$I826&gt;=#REF!),"Y",IF(AND($H826&lt;=#REF!,$I826=""),"Y",IF(AND($H826="",$I826&gt;=#REF!),"Y","N")))))</f>
        <v/>
      </c>
      <c r="BF826" s="80" t="str">
        <f t="shared" si="177"/>
        <v/>
      </c>
    </row>
    <row r="827" spans="10:58">
      <c r="J827" s="34" t="str">
        <f t="shared" ca="1" si="178"/>
        <v/>
      </c>
      <c r="L827" s="80" t="str">
        <f t="shared" si="179"/>
        <v/>
      </c>
      <c r="R827" s="65" t="str">
        <f t="shared" si="168"/>
        <v/>
      </c>
      <c r="S827" s="16" t="str">
        <f t="shared" si="169"/>
        <v/>
      </c>
      <c r="X827" s="65" t="str">
        <f t="shared" si="170"/>
        <v/>
      </c>
      <c r="Y827" s="16" t="str">
        <f t="shared" si="171"/>
        <v/>
      </c>
      <c r="AD827" s="65" t="str">
        <f t="shared" si="172"/>
        <v/>
      </c>
      <c r="AE827" s="80" t="str">
        <f t="shared" si="173"/>
        <v/>
      </c>
      <c r="AN827" s="14"/>
      <c r="AO827" s="14"/>
      <c r="AS827" s="14"/>
      <c r="AT827" s="14"/>
      <c r="AX827" s="14"/>
      <c r="AY827" s="114"/>
      <c r="AZ827" s="101" t="str">
        <f t="shared" si="174"/>
        <v/>
      </c>
      <c r="BA827" s="59" t="str">
        <f t="shared" si="175"/>
        <v/>
      </c>
      <c r="BB827" s="59" t="str">
        <f t="shared" si="176"/>
        <v/>
      </c>
      <c r="BC827" s="59" t="str">
        <f t="shared" si="180"/>
        <v/>
      </c>
      <c r="BD827" s="59" t="str">
        <f t="shared" si="181"/>
        <v/>
      </c>
      <c r="BE827" s="34" t="str">
        <f>IF(AZ827="","",IF(AND($H827="",$I827=""),"Y",IF(AND($H827&lt;=#REF!,$I827&gt;=#REF!),"Y",IF(AND($H827&lt;=#REF!,$I827=""),"Y",IF(AND($H827="",$I827&gt;=#REF!),"Y","N")))))</f>
        <v/>
      </c>
      <c r="BF827" s="80" t="str">
        <f t="shared" si="177"/>
        <v/>
      </c>
    </row>
    <row r="828" spans="10:58">
      <c r="J828" s="34" t="str">
        <f t="shared" ca="1" si="178"/>
        <v/>
      </c>
      <c r="L828" s="80" t="str">
        <f t="shared" si="179"/>
        <v/>
      </c>
      <c r="R828" s="65" t="str">
        <f t="shared" si="168"/>
        <v/>
      </c>
      <c r="S828" s="16" t="str">
        <f t="shared" si="169"/>
        <v/>
      </c>
      <c r="X828" s="65" t="str">
        <f t="shared" si="170"/>
        <v/>
      </c>
      <c r="Y828" s="16" t="str">
        <f t="shared" si="171"/>
        <v/>
      </c>
      <c r="AD828" s="65" t="str">
        <f t="shared" si="172"/>
        <v/>
      </c>
      <c r="AE828" s="80" t="str">
        <f t="shared" si="173"/>
        <v/>
      </c>
      <c r="AN828" s="14"/>
      <c r="AO828" s="14"/>
      <c r="AS828" s="14"/>
      <c r="AT828" s="14"/>
      <c r="AX828" s="14"/>
      <c r="AY828" s="114"/>
      <c r="AZ828" s="101" t="str">
        <f t="shared" si="174"/>
        <v/>
      </c>
      <c r="BA828" s="59" t="str">
        <f t="shared" si="175"/>
        <v/>
      </c>
      <c r="BB828" s="59" t="str">
        <f t="shared" si="176"/>
        <v/>
      </c>
      <c r="BC828" s="59" t="str">
        <f t="shared" si="180"/>
        <v/>
      </c>
      <c r="BD828" s="59" t="str">
        <f t="shared" si="181"/>
        <v/>
      </c>
      <c r="BE828" s="34" t="str">
        <f>IF(AZ828="","",IF(AND($H828="",$I828=""),"Y",IF(AND($H828&lt;=#REF!,$I828&gt;=#REF!),"Y",IF(AND($H828&lt;=#REF!,$I828=""),"Y",IF(AND($H828="",$I828&gt;=#REF!),"Y","N")))))</f>
        <v/>
      </c>
      <c r="BF828" s="80" t="str">
        <f t="shared" si="177"/>
        <v/>
      </c>
    </row>
    <row r="829" spans="10:58">
      <c r="J829" s="34" t="str">
        <f t="shared" ca="1" si="178"/>
        <v/>
      </c>
      <c r="L829" s="80" t="str">
        <f t="shared" si="179"/>
        <v/>
      </c>
      <c r="R829" s="65" t="str">
        <f t="shared" si="168"/>
        <v/>
      </c>
      <c r="S829" s="16" t="str">
        <f t="shared" si="169"/>
        <v/>
      </c>
      <c r="X829" s="65" t="str">
        <f t="shared" si="170"/>
        <v/>
      </c>
      <c r="Y829" s="16" t="str">
        <f t="shared" si="171"/>
        <v/>
      </c>
      <c r="AD829" s="65" t="str">
        <f t="shared" si="172"/>
        <v/>
      </c>
      <c r="AE829" s="80" t="str">
        <f t="shared" si="173"/>
        <v/>
      </c>
      <c r="AN829" s="14"/>
      <c r="AO829" s="14"/>
      <c r="AS829" s="14"/>
      <c r="AT829" s="14"/>
      <c r="AX829" s="14"/>
      <c r="AY829" s="114"/>
      <c r="AZ829" s="101" t="str">
        <f t="shared" si="174"/>
        <v/>
      </c>
      <c r="BA829" s="59" t="str">
        <f t="shared" si="175"/>
        <v/>
      </c>
      <c r="BB829" s="59" t="str">
        <f t="shared" si="176"/>
        <v/>
      </c>
      <c r="BC829" s="59" t="str">
        <f t="shared" si="180"/>
        <v/>
      </c>
      <c r="BD829" s="59" t="str">
        <f t="shared" si="181"/>
        <v/>
      </c>
      <c r="BE829" s="34" t="str">
        <f>IF(AZ829="","",IF(AND($H829="",$I829=""),"Y",IF(AND($H829&lt;=#REF!,$I829&gt;=#REF!),"Y",IF(AND($H829&lt;=#REF!,$I829=""),"Y",IF(AND($H829="",$I829&gt;=#REF!),"Y","N")))))</f>
        <v/>
      </c>
      <c r="BF829" s="80" t="str">
        <f t="shared" si="177"/>
        <v/>
      </c>
    </row>
    <row r="830" spans="10:58">
      <c r="J830" s="34" t="str">
        <f t="shared" ca="1" si="178"/>
        <v/>
      </c>
      <c r="L830" s="80" t="str">
        <f t="shared" si="179"/>
        <v/>
      </c>
      <c r="R830" s="65" t="str">
        <f t="shared" si="168"/>
        <v/>
      </c>
      <c r="S830" s="16" t="str">
        <f t="shared" si="169"/>
        <v/>
      </c>
      <c r="X830" s="65" t="str">
        <f t="shared" si="170"/>
        <v/>
      </c>
      <c r="Y830" s="16" t="str">
        <f t="shared" si="171"/>
        <v/>
      </c>
      <c r="AD830" s="65" t="str">
        <f t="shared" si="172"/>
        <v/>
      </c>
      <c r="AE830" s="80" t="str">
        <f t="shared" si="173"/>
        <v/>
      </c>
      <c r="AN830" s="14"/>
      <c r="AO830" s="14"/>
      <c r="AS830" s="14"/>
      <c r="AT830" s="14"/>
      <c r="AX830" s="14"/>
      <c r="AY830" s="114"/>
      <c r="AZ830" s="101" t="str">
        <f t="shared" si="174"/>
        <v/>
      </c>
      <c r="BA830" s="59" t="str">
        <f t="shared" si="175"/>
        <v/>
      </c>
      <c r="BB830" s="59" t="str">
        <f t="shared" si="176"/>
        <v/>
      </c>
      <c r="BC830" s="59" t="str">
        <f t="shared" si="180"/>
        <v/>
      </c>
      <c r="BD830" s="59" t="str">
        <f t="shared" si="181"/>
        <v/>
      </c>
      <c r="BE830" s="34" t="str">
        <f>IF(AZ830="","",IF(AND($H830="",$I830=""),"Y",IF(AND($H830&lt;=#REF!,$I830&gt;=#REF!),"Y",IF(AND($H830&lt;=#REF!,$I830=""),"Y",IF(AND($H830="",$I830&gt;=#REF!),"Y","N")))))</f>
        <v/>
      </c>
      <c r="BF830" s="80" t="str">
        <f t="shared" si="177"/>
        <v/>
      </c>
    </row>
    <row r="831" spans="10:58">
      <c r="J831" s="34" t="str">
        <f t="shared" ca="1" si="178"/>
        <v/>
      </c>
      <c r="L831" s="80" t="str">
        <f t="shared" si="179"/>
        <v/>
      </c>
      <c r="R831" s="65" t="str">
        <f t="shared" si="168"/>
        <v/>
      </c>
      <c r="S831" s="16" t="str">
        <f t="shared" si="169"/>
        <v/>
      </c>
      <c r="X831" s="65" t="str">
        <f t="shared" si="170"/>
        <v/>
      </c>
      <c r="Y831" s="16" t="str">
        <f t="shared" si="171"/>
        <v/>
      </c>
      <c r="AD831" s="65" t="str">
        <f t="shared" si="172"/>
        <v/>
      </c>
      <c r="AE831" s="80" t="str">
        <f t="shared" si="173"/>
        <v/>
      </c>
      <c r="AN831" s="14"/>
      <c r="AO831" s="14"/>
      <c r="AS831" s="14"/>
      <c r="AT831" s="14"/>
      <c r="AX831" s="14"/>
      <c r="AY831" s="114"/>
      <c r="AZ831" s="101" t="str">
        <f t="shared" si="174"/>
        <v/>
      </c>
      <c r="BA831" s="59" t="str">
        <f t="shared" si="175"/>
        <v/>
      </c>
      <c r="BB831" s="59" t="str">
        <f t="shared" si="176"/>
        <v/>
      </c>
      <c r="BC831" s="59" t="str">
        <f t="shared" si="180"/>
        <v/>
      </c>
      <c r="BD831" s="59" t="str">
        <f t="shared" si="181"/>
        <v/>
      </c>
      <c r="BE831" s="34" t="str">
        <f>IF(AZ831="","",IF(AND($H831="",$I831=""),"Y",IF(AND($H831&lt;=#REF!,$I831&gt;=#REF!),"Y",IF(AND($H831&lt;=#REF!,$I831=""),"Y",IF(AND($H831="",$I831&gt;=#REF!),"Y","N")))))</f>
        <v/>
      </c>
      <c r="BF831" s="80" t="str">
        <f t="shared" si="177"/>
        <v/>
      </c>
    </row>
    <row r="832" spans="10:58">
      <c r="J832" s="34" t="str">
        <f t="shared" ca="1" si="178"/>
        <v/>
      </c>
      <c r="L832" s="80" t="str">
        <f t="shared" si="179"/>
        <v/>
      </c>
      <c r="R832" s="65" t="str">
        <f t="shared" si="168"/>
        <v/>
      </c>
      <c r="S832" s="16" t="str">
        <f t="shared" si="169"/>
        <v/>
      </c>
      <c r="X832" s="65" t="str">
        <f t="shared" si="170"/>
        <v/>
      </c>
      <c r="Y832" s="16" t="str">
        <f t="shared" si="171"/>
        <v/>
      </c>
      <c r="AD832" s="65" t="str">
        <f t="shared" si="172"/>
        <v/>
      </c>
      <c r="AE832" s="80" t="str">
        <f t="shared" si="173"/>
        <v/>
      </c>
      <c r="AN832" s="14"/>
      <c r="AO832" s="14"/>
      <c r="AS832" s="14"/>
      <c r="AT832" s="14"/>
      <c r="AX832" s="14"/>
      <c r="AY832" s="114"/>
      <c r="AZ832" s="101" t="str">
        <f t="shared" si="174"/>
        <v/>
      </c>
      <c r="BA832" s="59" t="str">
        <f t="shared" si="175"/>
        <v/>
      </c>
      <c r="BB832" s="59" t="str">
        <f t="shared" si="176"/>
        <v/>
      </c>
      <c r="BC832" s="59" t="str">
        <f t="shared" si="180"/>
        <v/>
      </c>
      <c r="BD832" s="59" t="str">
        <f t="shared" si="181"/>
        <v/>
      </c>
      <c r="BE832" s="34" t="str">
        <f>IF(AZ832="","",IF(AND($H832="",$I832=""),"Y",IF(AND($H832&lt;=#REF!,$I832&gt;=#REF!),"Y",IF(AND($H832&lt;=#REF!,$I832=""),"Y",IF(AND($H832="",$I832&gt;=#REF!),"Y","N")))))</f>
        <v/>
      </c>
      <c r="BF832" s="80" t="str">
        <f t="shared" si="177"/>
        <v/>
      </c>
    </row>
    <row r="833" spans="10:58">
      <c r="J833" s="34" t="str">
        <f t="shared" ca="1" si="178"/>
        <v/>
      </c>
      <c r="L833" s="80" t="str">
        <f t="shared" si="179"/>
        <v/>
      </c>
      <c r="R833" s="65" t="str">
        <f t="shared" si="168"/>
        <v/>
      </c>
      <c r="S833" s="16" t="str">
        <f t="shared" si="169"/>
        <v/>
      </c>
      <c r="X833" s="65" t="str">
        <f t="shared" si="170"/>
        <v/>
      </c>
      <c r="Y833" s="16" t="str">
        <f t="shared" si="171"/>
        <v/>
      </c>
      <c r="AD833" s="65" t="str">
        <f t="shared" si="172"/>
        <v/>
      </c>
      <c r="AE833" s="80" t="str">
        <f t="shared" si="173"/>
        <v/>
      </c>
      <c r="AN833" s="14"/>
      <c r="AO833" s="14"/>
      <c r="AS833" s="14"/>
      <c r="AT833" s="14"/>
      <c r="AX833" s="14"/>
      <c r="AY833" s="114"/>
      <c r="AZ833" s="101" t="str">
        <f t="shared" si="174"/>
        <v/>
      </c>
      <c r="BA833" s="59" t="str">
        <f t="shared" si="175"/>
        <v/>
      </c>
      <c r="BB833" s="59" t="str">
        <f t="shared" si="176"/>
        <v/>
      </c>
      <c r="BC833" s="59" t="str">
        <f t="shared" si="180"/>
        <v/>
      </c>
      <c r="BD833" s="59" t="str">
        <f t="shared" si="181"/>
        <v/>
      </c>
      <c r="BE833" s="34" t="str">
        <f>IF(AZ833="","",IF(AND($H833="",$I833=""),"Y",IF(AND($H833&lt;=#REF!,$I833&gt;=#REF!),"Y",IF(AND($H833&lt;=#REF!,$I833=""),"Y",IF(AND($H833="",$I833&gt;=#REF!),"Y","N")))))</f>
        <v/>
      </c>
      <c r="BF833" s="80" t="str">
        <f t="shared" si="177"/>
        <v/>
      </c>
    </row>
    <row r="834" spans="10:58">
      <c r="J834" s="34" t="str">
        <f t="shared" ca="1" si="178"/>
        <v/>
      </c>
      <c r="L834" s="80" t="str">
        <f t="shared" si="179"/>
        <v/>
      </c>
      <c r="R834" s="65" t="str">
        <f t="shared" si="168"/>
        <v/>
      </c>
      <c r="S834" s="16" t="str">
        <f t="shared" si="169"/>
        <v/>
      </c>
      <c r="X834" s="65" t="str">
        <f t="shared" si="170"/>
        <v/>
      </c>
      <c r="Y834" s="16" t="str">
        <f t="shared" si="171"/>
        <v/>
      </c>
      <c r="AD834" s="65" t="str">
        <f t="shared" si="172"/>
        <v/>
      </c>
      <c r="AE834" s="80" t="str">
        <f t="shared" si="173"/>
        <v/>
      </c>
      <c r="AN834" s="14"/>
      <c r="AO834" s="14"/>
      <c r="AS834" s="14"/>
      <c r="AT834" s="14"/>
      <c r="AX834" s="14"/>
      <c r="AY834" s="114"/>
      <c r="AZ834" s="101" t="str">
        <f t="shared" si="174"/>
        <v/>
      </c>
      <c r="BA834" s="59" t="str">
        <f t="shared" si="175"/>
        <v/>
      </c>
      <c r="BB834" s="59" t="str">
        <f t="shared" si="176"/>
        <v/>
      </c>
      <c r="BC834" s="59" t="str">
        <f t="shared" si="180"/>
        <v/>
      </c>
      <c r="BD834" s="59" t="str">
        <f t="shared" si="181"/>
        <v/>
      </c>
      <c r="BE834" s="34" t="str">
        <f>IF(AZ834="","",IF(AND($H834="",$I834=""),"Y",IF(AND($H834&lt;=#REF!,$I834&gt;=#REF!),"Y",IF(AND($H834&lt;=#REF!,$I834=""),"Y",IF(AND($H834="",$I834&gt;=#REF!),"Y","N")))))</f>
        <v/>
      </c>
      <c r="BF834" s="80" t="str">
        <f t="shared" si="177"/>
        <v/>
      </c>
    </row>
    <row r="835" spans="10:58">
      <c r="J835" s="34" t="str">
        <f t="shared" ca="1" si="178"/>
        <v/>
      </c>
      <c r="L835" s="80" t="str">
        <f t="shared" si="179"/>
        <v/>
      </c>
      <c r="R835" s="65" t="str">
        <f t="shared" ref="R835:R898" si="182">IF(AND(N835="Accepted",Q835=""),"Enter date 1st dose administered",IF(AND(N835="Previously vaccinated at another location",Q835=""),"Enter date 1st dose administered",IF(AND(N835="Refused",O835=""),"Enter reason for refusal",IF(Q835&lt;&gt;"","YES",IF(N835="Refused","NO",IF(AND($M835&lt;&gt;"",N835=""),"Enter Vaccination Status",IF(N835="Unknown","Unknown","")))))))</f>
        <v/>
      </c>
      <c r="S835" s="16" t="str">
        <f t="shared" ref="S835:S898" si="183">IF(Q835="","",IF(M835="Pfizer-BioNTech",Q835+21,IF(M835="Moderna",Q835+28,IF(M835="Janssen/Johnson &amp; Johnson","N/A",""))))</f>
        <v/>
      </c>
      <c r="X835" s="65" t="str">
        <f t="shared" ref="X835:X898" si="184">IF($M835="Janssen/Johnson &amp; Johnson","N/A",IF(AND(T835="Accepted",W835=""),"Enter date 2nd dose administered",IF(AND(T835="Previously vaccinated at another location",W835=""),"Enter date 2nd dose administered",IF(R835="NO","NO",IF(AND(T835="Refused",U835=""),"Enter reason for refusal",IF(W835&lt;&gt;"","YES",IF(T835="Refused","NO",IF(AND(R835="YES",T835=""),"NO",IF(T835="Unknown","Unknown",IF(AND(T835="",R835="Unknown"),"Unknown",""))))))))))</f>
        <v/>
      </c>
      <c r="Y835" s="16" t="str">
        <f t="shared" ref="Y835:Y898" si="185">IF(W835="","",IF(M835="Pfizer-BioNTech",W835+21,IF(M835="Moderna",W835+28,IF(M835="Janssen/Johnson &amp; Johnson","N/A",""))))</f>
        <v/>
      </c>
      <c r="AD835" s="65" t="str">
        <f t="shared" ref="AD835:AD898" si="186">IF($M835="Janssen/Johnson &amp; Johnson","N/A",IF(AND(Z835="Accepted",AC835=""),"Enter date 2nd dose administered",IF(AND(Z835="Previously vaccinated at another location",AC835=""),"Enter date 2nd dose administered",IF(Y835="NO","NO",IF(AND(Z835="Refused",AA835=""),"Enter reason for refusal",IF(AC835&lt;&gt;"","YES",IF(Z835="Refused","NO",IF(AND(Y835="YES",Z835=""),"NO",IF(Z835="Unknown","Unknown",IF(AND(Z835="",Y835="Unknown"),"Unknown",""))))))))))</f>
        <v/>
      </c>
      <c r="AE835" s="80" t="str">
        <f t="shared" ref="AE835:AE898" si="187">IF(AND(M835="Pfizer-BioNTech",W835&lt;&gt;""),W835+150,IF(AND(M835="Moderna",W835&lt;&gt;""),W835+150,IF(AND(M835="Janssen/Johnson &amp; Johnson",Q835&lt;&gt;""),Q835+60,"")))</f>
        <v/>
      </c>
      <c r="AN835" s="14"/>
      <c r="AO835" s="14"/>
      <c r="AS835" s="14"/>
      <c r="AT835" s="14"/>
      <c r="AX835" s="14"/>
      <c r="AY835" s="114"/>
      <c r="AZ835" s="101" t="str">
        <f t="shared" ref="AZ835:AZ898" si="188">IF(OR(X835="YES",X835="Enter date 2nd dose administered"),"YES",IF(AND(M835="Janssen/Johnson &amp; Johnson",R835="YES"),"YES",IF(OR(O835="Medical Contraindication",U835="Medical Contraindication"),"Medical Contraindication",IF(AND(R835="YES",T835=""),"NEEDS 2ND DOSE",IF(AND(R835="Enter date 1st dose administered",T835=""),"NEEDS 2ND DOSE",IF(AND(R835="YES",U835="Offered and Declined"),"Refused 2nd Dose",IF(O835="Religious Exemption","Religious Exemption",IF(OR(R835="NO",R835="Enter reason for refusal"),"NO",IF(OR(R835="Unknown",X835="Unknown"),"Unknown","")))))))))</f>
        <v/>
      </c>
      <c r="BA835" s="59" t="str">
        <f t="shared" ref="BA835:BA898" si="189">IF(AZ835="","",IF(OR(AG835="Accepted",AG835="Previously vaccinated at another location"),"YES",IF(AH835="Medical Contraindication","Medical Contraindication",IF(AG835="Unknown","Unknown",IF(AG835="Refused","NO","NO")))))</f>
        <v/>
      </c>
      <c r="BB835" s="59" t="str">
        <f t="shared" ref="BB835:BB898" si="190">IF(AZ835="","",IF(OR(AL835="Accepted",AL835="Previously vaccinated at another location"),"YES",IF(AM835="Medical Contraindication","Medical Contraindication",IF(AL835="Unknown","Unknown",IF(AL835="Refused","NO","NO")))))</f>
        <v/>
      </c>
      <c r="BC835" s="59" t="str">
        <f t="shared" si="180"/>
        <v/>
      </c>
      <c r="BD835" s="59" t="str">
        <f t="shared" si="181"/>
        <v/>
      </c>
      <c r="BE835" s="34" t="str">
        <f>IF(AZ835="","",IF(AND($H835="",$I835=""),"Y",IF(AND($H835&lt;=#REF!,$I835&gt;=#REF!),"Y",IF(AND($H835&lt;=#REF!,$I835=""),"Y",IF(AND($H835="",$I835&gt;=#REF!),"Y","N")))))</f>
        <v/>
      </c>
      <c r="BF835" s="80" t="str">
        <f t="shared" ref="BF835:BF898" si="191">IF($AZ835="YES",IF($M835="Janssen/Johnson &amp; Johnson",Q835,W835),"")</f>
        <v/>
      </c>
    </row>
    <row r="836" spans="10:58">
      <c r="J836" s="34" t="str">
        <f t="shared" ref="J836:J899" ca="1" si="192">IF(AND(ISBLANK(I836)=FALSE,I836&lt;=TODAY()),"NO",IF(H836&gt;TODAY(),"NO",IF(AND(ISBLANK(I836)=FALSE,I836&gt;TODAY()),"YES",IF(AND(ISBLANK(A836)=FALSE,ISBLANK(I836)=TRUE),"YES",""))))</f>
        <v/>
      </c>
      <c r="L836" s="80" t="str">
        <f t="shared" ref="L836:L899" si="193">IF(I836&gt;0,I836+30,"")</f>
        <v/>
      </c>
      <c r="R836" s="65" t="str">
        <f t="shared" si="182"/>
        <v/>
      </c>
      <c r="S836" s="16" t="str">
        <f t="shared" si="183"/>
        <v/>
      </c>
      <c r="X836" s="65" t="str">
        <f t="shared" si="184"/>
        <v/>
      </c>
      <c r="Y836" s="16" t="str">
        <f t="shared" si="185"/>
        <v/>
      </c>
      <c r="AD836" s="65" t="str">
        <f t="shared" si="186"/>
        <v/>
      </c>
      <c r="AE836" s="80" t="str">
        <f t="shared" si="187"/>
        <v/>
      </c>
      <c r="AN836" s="14"/>
      <c r="AO836" s="14"/>
      <c r="AS836" s="14"/>
      <c r="AT836" s="14"/>
      <c r="AX836" s="14"/>
      <c r="AY836" s="114"/>
      <c r="AZ836" s="101" t="str">
        <f t="shared" si="188"/>
        <v/>
      </c>
      <c r="BA836" s="59" t="str">
        <f t="shared" si="189"/>
        <v/>
      </c>
      <c r="BB836" s="59" t="str">
        <f t="shared" si="190"/>
        <v/>
      </c>
      <c r="BC836" s="59" t="str">
        <f t="shared" ref="BC836:BC899" si="194">IF(AY836="","",IF(OR(AK836="Accepted",AK836="Previously vaccinated at another location"),"YES",IF(AL836="Medical Contraindication","Medical Contraindication",IF(AK836="Unknown","Unknown",IF(AK836="Refused","NO","NO")))))</f>
        <v/>
      </c>
      <c r="BD836" s="59" t="str">
        <f t="shared" ref="BD836:BD899" si="195">IF(AV836="","",IF(OR(AV836="Accepted",AV836="Previously vaccinated at another location"),"YES",IF(AW836="Medical Contraindication","Medical Contraindication",IF(AW836="Unknown","Unknown",IF(AW836="Refused","NO","NO")))))</f>
        <v/>
      </c>
      <c r="BE836" s="34" t="str">
        <f>IF(AZ836="","",IF(AND($H836="",$I836=""),"Y",IF(AND($H836&lt;=#REF!,$I836&gt;=#REF!),"Y",IF(AND($H836&lt;=#REF!,$I836=""),"Y",IF(AND($H836="",$I836&gt;=#REF!),"Y","N")))))</f>
        <v/>
      </c>
      <c r="BF836" s="80" t="str">
        <f t="shared" si="191"/>
        <v/>
      </c>
    </row>
    <row r="837" spans="10:58">
      <c r="J837" s="34" t="str">
        <f t="shared" ca="1" si="192"/>
        <v/>
      </c>
      <c r="L837" s="80" t="str">
        <f t="shared" si="193"/>
        <v/>
      </c>
      <c r="R837" s="65" t="str">
        <f t="shared" si="182"/>
        <v/>
      </c>
      <c r="S837" s="16" t="str">
        <f t="shared" si="183"/>
        <v/>
      </c>
      <c r="X837" s="65" t="str">
        <f t="shared" si="184"/>
        <v/>
      </c>
      <c r="Y837" s="16" t="str">
        <f t="shared" si="185"/>
        <v/>
      </c>
      <c r="AD837" s="65" t="str">
        <f t="shared" si="186"/>
        <v/>
      </c>
      <c r="AE837" s="80" t="str">
        <f t="shared" si="187"/>
        <v/>
      </c>
      <c r="AN837" s="14"/>
      <c r="AO837" s="14"/>
      <c r="AS837" s="14"/>
      <c r="AT837" s="14"/>
      <c r="AX837" s="14"/>
      <c r="AY837" s="114"/>
      <c r="AZ837" s="101" t="str">
        <f t="shared" si="188"/>
        <v/>
      </c>
      <c r="BA837" s="59" t="str">
        <f t="shared" si="189"/>
        <v/>
      </c>
      <c r="BB837" s="59" t="str">
        <f t="shared" si="190"/>
        <v/>
      </c>
      <c r="BC837" s="59" t="str">
        <f t="shared" si="194"/>
        <v/>
      </c>
      <c r="BD837" s="59" t="str">
        <f t="shared" si="195"/>
        <v/>
      </c>
      <c r="BE837" s="34" t="str">
        <f>IF(AZ837="","",IF(AND($H837="",$I837=""),"Y",IF(AND($H837&lt;=#REF!,$I837&gt;=#REF!),"Y",IF(AND($H837&lt;=#REF!,$I837=""),"Y",IF(AND($H837="",$I837&gt;=#REF!),"Y","N")))))</f>
        <v/>
      </c>
      <c r="BF837" s="80" t="str">
        <f t="shared" si="191"/>
        <v/>
      </c>
    </row>
    <row r="838" spans="10:58">
      <c r="J838" s="34" t="str">
        <f t="shared" ca="1" si="192"/>
        <v/>
      </c>
      <c r="L838" s="80" t="str">
        <f t="shared" si="193"/>
        <v/>
      </c>
      <c r="R838" s="65" t="str">
        <f t="shared" si="182"/>
        <v/>
      </c>
      <c r="S838" s="16" t="str">
        <f t="shared" si="183"/>
        <v/>
      </c>
      <c r="X838" s="65" t="str">
        <f t="shared" si="184"/>
        <v/>
      </c>
      <c r="Y838" s="16" t="str">
        <f t="shared" si="185"/>
        <v/>
      </c>
      <c r="AD838" s="65" t="str">
        <f t="shared" si="186"/>
        <v/>
      </c>
      <c r="AE838" s="80" t="str">
        <f t="shared" si="187"/>
        <v/>
      </c>
      <c r="AN838" s="14"/>
      <c r="AO838" s="14"/>
      <c r="AS838" s="14"/>
      <c r="AT838" s="14"/>
      <c r="AX838" s="14"/>
      <c r="AY838" s="114"/>
      <c r="AZ838" s="101" t="str">
        <f t="shared" si="188"/>
        <v/>
      </c>
      <c r="BA838" s="59" t="str">
        <f t="shared" si="189"/>
        <v/>
      </c>
      <c r="BB838" s="59" t="str">
        <f t="shared" si="190"/>
        <v/>
      </c>
      <c r="BC838" s="59" t="str">
        <f t="shared" si="194"/>
        <v/>
      </c>
      <c r="BD838" s="59" t="str">
        <f t="shared" si="195"/>
        <v/>
      </c>
      <c r="BE838" s="34" t="str">
        <f>IF(AZ838="","",IF(AND($H838="",$I838=""),"Y",IF(AND($H838&lt;=#REF!,$I838&gt;=#REF!),"Y",IF(AND($H838&lt;=#REF!,$I838=""),"Y",IF(AND($H838="",$I838&gt;=#REF!),"Y","N")))))</f>
        <v/>
      </c>
      <c r="BF838" s="80" t="str">
        <f t="shared" si="191"/>
        <v/>
      </c>
    </row>
    <row r="839" spans="10:58">
      <c r="J839" s="34" t="str">
        <f t="shared" ca="1" si="192"/>
        <v/>
      </c>
      <c r="L839" s="80" t="str">
        <f t="shared" si="193"/>
        <v/>
      </c>
      <c r="R839" s="65" t="str">
        <f t="shared" si="182"/>
        <v/>
      </c>
      <c r="S839" s="16" t="str">
        <f t="shared" si="183"/>
        <v/>
      </c>
      <c r="X839" s="65" t="str">
        <f t="shared" si="184"/>
        <v/>
      </c>
      <c r="Y839" s="16" t="str">
        <f t="shared" si="185"/>
        <v/>
      </c>
      <c r="AD839" s="65" t="str">
        <f t="shared" si="186"/>
        <v/>
      </c>
      <c r="AE839" s="80" t="str">
        <f t="shared" si="187"/>
        <v/>
      </c>
      <c r="AN839" s="14"/>
      <c r="AO839" s="14"/>
      <c r="AS839" s="14"/>
      <c r="AT839" s="14"/>
      <c r="AX839" s="14"/>
      <c r="AY839" s="114"/>
      <c r="AZ839" s="101" t="str">
        <f t="shared" si="188"/>
        <v/>
      </c>
      <c r="BA839" s="59" t="str">
        <f t="shared" si="189"/>
        <v/>
      </c>
      <c r="BB839" s="59" t="str">
        <f t="shared" si="190"/>
        <v/>
      </c>
      <c r="BC839" s="59" t="str">
        <f t="shared" si="194"/>
        <v/>
      </c>
      <c r="BD839" s="59" t="str">
        <f t="shared" si="195"/>
        <v/>
      </c>
      <c r="BE839" s="34" t="str">
        <f>IF(AZ839="","",IF(AND($H839="",$I839=""),"Y",IF(AND($H839&lt;=#REF!,$I839&gt;=#REF!),"Y",IF(AND($H839&lt;=#REF!,$I839=""),"Y",IF(AND($H839="",$I839&gt;=#REF!),"Y","N")))))</f>
        <v/>
      </c>
      <c r="BF839" s="80" t="str">
        <f t="shared" si="191"/>
        <v/>
      </c>
    </row>
    <row r="840" spans="10:58">
      <c r="J840" s="34" t="str">
        <f t="shared" ca="1" si="192"/>
        <v/>
      </c>
      <c r="L840" s="80" t="str">
        <f t="shared" si="193"/>
        <v/>
      </c>
      <c r="R840" s="65" t="str">
        <f t="shared" si="182"/>
        <v/>
      </c>
      <c r="S840" s="16" t="str">
        <f t="shared" si="183"/>
        <v/>
      </c>
      <c r="X840" s="65" t="str">
        <f t="shared" si="184"/>
        <v/>
      </c>
      <c r="Y840" s="16" t="str">
        <f t="shared" si="185"/>
        <v/>
      </c>
      <c r="AD840" s="65" t="str">
        <f t="shared" si="186"/>
        <v/>
      </c>
      <c r="AE840" s="80" t="str">
        <f t="shared" si="187"/>
        <v/>
      </c>
      <c r="AN840" s="14"/>
      <c r="AO840" s="14"/>
      <c r="AS840" s="14"/>
      <c r="AT840" s="14"/>
      <c r="AX840" s="14"/>
      <c r="AY840" s="114"/>
      <c r="AZ840" s="101" t="str">
        <f t="shared" si="188"/>
        <v/>
      </c>
      <c r="BA840" s="59" t="str">
        <f t="shared" si="189"/>
        <v/>
      </c>
      <c r="BB840" s="59" t="str">
        <f t="shared" si="190"/>
        <v/>
      </c>
      <c r="BC840" s="59" t="str">
        <f t="shared" si="194"/>
        <v/>
      </c>
      <c r="BD840" s="59" t="str">
        <f t="shared" si="195"/>
        <v/>
      </c>
      <c r="BE840" s="34" t="str">
        <f>IF(AZ840="","",IF(AND($H840="",$I840=""),"Y",IF(AND($H840&lt;=#REF!,$I840&gt;=#REF!),"Y",IF(AND($H840&lt;=#REF!,$I840=""),"Y",IF(AND($H840="",$I840&gt;=#REF!),"Y","N")))))</f>
        <v/>
      </c>
      <c r="BF840" s="80" t="str">
        <f t="shared" si="191"/>
        <v/>
      </c>
    </row>
    <row r="841" spans="10:58">
      <c r="J841" s="34" t="str">
        <f t="shared" ca="1" si="192"/>
        <v/>
      </c>
      <c r="L841" s="80" t="str">
        <f t="shared" si="193"/>
        <v/>
      </c>
      <c r="R841" s="65" t="str">
        <f t="shared" si="182"/>
        <v/>
      </c>
      <c r="S841" s="16" t="str">
        <f t="shared" si="183"/>
        <v/>
      </c>
      <c r="X841" s="65" t="str">
        <f t="shared" si="184"/>
        <v/>
      </c>
      <c r="Y841" s="16" t="str">
        <f t="shared" si="185"/>
        <v/>
      </c>
      <c r="AD841" s="65" t="str">
        <f t="shared" si="186"/>
        <v/>
      </c>
      <c r="AE841" s="80" t="str">
        <f t="shared" si="187"/>
        <v/>
      </c>
      <c r="AN841" s="14"/>
      <c r="AO841" s="14"/>
      <c r="AS841" s="14"/>
      <c r="AT841" s="14"/>
      <c r="AX841" s="14"/>
      <c r="AY841" s="114"/>
      <c r="AZ841" s="101" t="str">
        <f t="shared" si="188"/>
        <v/>
      </c>
      <c r="BA841" s="59" t="str">
        <f t="shared" si="189"/>
        <v/>
      </c>
      <c r="BB841" s="59" t="str">
        <f t="shared" si="190"/>
        <v/>
      </c>
      <c r="BC841" s="59" t="str">
        <f t="shared" si="194"/>
        <v/>
      </c>
      <c r="BD841" s="59" t="str">
        <f t="shared" si="195"/>
        <v/>
      </c>
      <c r="BE841" s="34" t="str">
        <f>IF(AZ841="","",IF(AND($H841="",$I841=""),"Y",IF(AND($H841&lt;=#REF!,$I841&gt;=#REF!),"Y",IF(AND($H841&lt;=#REF!,$I841=""),"Y",IF(AND($H841="",$I841&gt;=#REF!),"Y","N")))))</f>
        <v/>
      </c>
      <c r="BF841" s="80" t="str">
        <f t="shared" si="191"/>
        <v/>
      </c>
    </row>
    <row r="842" spans="10:58">
      <c r="J842" s="34" t="str">
        <f t="shared" ca="1" si="192"/>
        <v/>
      </c>
      <c r="L842" s="80" t="str">
        <f t="shared" si="193"/>
        <v/>
      </c>
      <c r="R842" s="65" t="str">
        <f t="shared" si="182"/>
        <v/>
      </c>
      <c r="S842" s="16" t="str">
        <f t="shared" si="183"/>
        <v/>
      </c>
      <c r="X842" s="65" t="str">
        <f t="shared" si="184"/>
        <v/>
      </c>
      <c r="Y842" s="16" t="str">
        <f t="shared" si="185"/>
        <v/>
      </c>
      <c r="AD842" s="65" t="str">
        <f t="shared" si="186"/>
        <v/>
      </c>
      <c r="AE842" s="80" t="str">
        <f t="shared" si="187"/>
        <v/>
      </c>
      <c r="AN842" s="14"/>
      <c r="AO842" s="14"/>
      <c r="AS842" s="14"/>
      <c r="AT842" s="14"/>
      <c r="AX842" s="14"/>
      <c r="AY842" s="114"/>
      <c r="AZ842" s="101" t="str">
        <f t="shared" si="188"/>
        <v/>
      </c>
      <c r="BA842" s="59" t="str">
        <f t="shared" si="189"/>
        <v/>
      </c>
      <c r="BB842" s="59" t="str">
        <f t="shared" si="190"/>
        <v/>
      </c>
      <c r="BC842" s="59" t="str">
        <f t="shared" si="194"/>
        <v/>
      </c>
      <c r="BD842" s="59" t="str">
        <f t="shared" si="195"/>
        <v/>
      </c>
      <c r="BE842" s="34" t="str">
        <f>IF(AZ842="","",IF(AND($H842="",$I842=""),"Y",IF(AND($H842&lt;=#REF!,$I842&gt;=#REF!),"Y",IF(AND($H842&lt;=#REF!,$I842=""),"Y",IF(AND($H842="",$I842&gt;=#REF!),"Y","N")))))</f>
        <v/>
      </c>
      <c r="BF842" s="80" t="str">
        <f t="shared" si="191"/>
        <v/>
      </c>
    </row>
    <row r="843" spans="10:58">
      <c r="J843" s="34" t="str">
        <f t="shared" ca="1" si="192"/>
        <v/>
      </c>
      <c r="L843" s="80" t="str">
        <f t="shared" si="193"/>
        <v/>
      </c>
      <c r="R843" s="65" t="str">
        <f t="shared" si="182"/>
        <v/>
      </c>
      <c r="S843" s="16" t="str">
        <f t="shared" si="183"/>
        <v/>
      </c>
      <c r="X843" s="65" t="str">
        <f t="shared" si="184"/>
        <v/>
      </c>
      <c r="Y843" s="16" t="str">
        <f t="shared" si="185"/>
        <v/>
      </c>
      <c r="AD843" s="65" t="str">
        <f t="shared" si="186"/>
        <v/>
      </c>
      <c r="AE843" s="80" t="str">
        <f t="shared" si="187"/>
        <v/>
      </c>
      <c r="AN843" s="14"/>
      <c r="AO843" s="14"/>
      <c r="AS843" s="14"/>
      <c r="AT843" s="14"/>
      <c r="AX843" s="14"/>
      <c r="AY843" s="114"/>
      <c r="AZ843" s="101" t="str">
        <f t="shared" si="188"/>
        <v/>
      </c>
      <c r="BA843" s="59" t="str">
        <f t="shared" si="189"/>
        <v/>
      </c>
      <c r="BB843" s="59" t="str">
        <f t="shared" si="190"/>
        <v/>
      </c>
      <c r="BC843" s="59" t="str">
        <f t="shared" si="194"/>
        <v/>
      </c>
      <c r="BD843" s="59" t="str">
        <f t="shared" si="195"/>
        <v/>
      </c>
      <c r="BE843" s="34" t="str">
        <f>IF(AZ843="","",IF(AND($H843="",$I843=""),"Y",IF(AND($H843&lt;=#REF!,$I843&gt;=#REF!),"Y",IF(AND($H843&lt;=#REF!,$I843=""),"Y",IF(AND($H843="",$I843&gt;=#REF!),"Y","N")))))</f>
        <v/>
      </c>
      <c r="BF843" s="80" t="str">
        <f t="shared" si="191"/>
        <v/>
      </c>
    </row>
    <row r="844" spans="10:58">
      <c r="J844" s="34" t="str">
        <f t="shared" ca="1" si="192"/>
        <v/>
      </c>
      <c r="L844" s="80" t="str">
        <f t="shared" si="193"/>
        <v/>
      </c>
      <c r="R844" s="65" t="str">
        <f t="shared" si="182"/>
        <v/>
      </c>
      <c r="S844" s="16" t="str">
        <f t="shared" si="183"/>
        <v/>
      </c>
      <c r="X844" s="65" t="str">
        <f t="shared" si="184"/>
        <v/>
      </c>
      <c r="Y844" s="16" t="str">
        <f t="shared" si="185"/>
        <v/>
      </c>
      <c r="AD844" s="65" t="str">
        <f t="shared" si="186"/>
        <v/>
      </c>
      <c r="AE844" s="80" t="str">
        <f t="shared" si="187"/>
        <v/>
      </c>
      <c r="AN844" s="14"/>
      <c r="AO844" s="14"/>
      <c r="AS844" s="14"/>
      <c r="AT844" s="14"/>
      <c r="AX844" s="14"/>
      <c r="AY844" s="114"/>
      <c r="AZ844" s="101" t="str">
        <f t="shared" si="188"/>
        <v/>
      </c>
      <c r="BA844" s="59" t="str">
        <f t="shared" si="189"/>
        <v/>
      </c>
      <c r="BB844" s="59" t="str">
        <f t="shared" si="190"/>
        <v/>
      </c>
      <c r="BC844" s="59" t="str">
        <f t="shared" si="194"/>
        <v/>
      </c>
      <c r="BD844" s="59" t="str">
        <f t="shared" si="195"/>
        <v/>
      </c>
      <c r="BE844" s="34" t="str">
        <f>IF(AZ844="","",IF(AND($H844="",$I844=""),"Y",IF(AND($H844&lt;=#REF!,$I844&gt;=#REF!),"Y",IF(AND($H844&lt;=#REF!,$I844=""),"Y",IF(AND($H844="",$I844&gt;=#REF!),"Y","N")))))</f>
        <v/>
      </c>
      <c r="BF844" s="80" t="str">
        <f t="shared" si="191"/>
        <v/>
      </c>
    </row>
    <row r="845" spans="10:58">
      <c r="J845" s="34" t="str">
        <f t="shared" ca="1" si="192"/>
        <v/>
      </c>
      <c r="L845" s="80" t="str">
        <f t="shared" si="193"/>
        <v/>
      </c>
      <c r="R845" s="65" t="str">
        <f t="shared" si="182"/>
        <v/>
      </c>
      <c r="S845" s="16" t="str">
        <f t="shared" si="183"/>
        <v/>
      </c>
      <c r="X845" s="65" t="str">
        <f t="shared" si="184"/>
        <v/>
      </c>
      <c r="Y845" s="16" t="str">
        <f t="shared" si="185"/>
        <v/>
      </c>
      <c r="AD845" s="65" t="str">
        <f t="shared" si="186"/>
        <v/>
      </c>
      <c r="AE845" s="80" t="str">
        <f t="shared" si="187"/>
        <v/>
      </c>
      <c r="AN845" s="14"/>
      <c r="AO845" s="14"/>
      <c r="AS845" s="14"/>
      <c r="AT845" s="14"/>
      <c r="AX845" s="14"/>
      <c r="AY845" s="114"/>
      <c r="AZ845" s="101" t="str">
        <f t="shared" si="188"/>
        <v/>
      </c>
      <c r="BA845" s="59" t="str">
        <f t="shared" si="189"/>
        <v/>
      </c>
      <c r="BB845" s="59" t="str">
        <f t="shared" si="190"/>
        <v/>
      </c>
      <c r="BC845" s="59" t="str">
        <f t="shared" si="194"/>
        <v/>
      </c>
      <c r="BD845" s="59" t="str">
        <f t="shared" si="195"/>
        <v/>
      </c>
      <c r="BE845" s="34" t="str">
        <f>IF(AZ845="","",IF(AND($H845="",$I845=""),"Y",IF(AND($H845&lt;=#REF!,$I845&gt;=#REF!),"Y",IF(AND($H845&lt;=#REF!,$I845=""),"Y",IF(AND($H845="",$I845&gt;=#REF!),"Y","N")))))</f>
        <v/>
      </c>
      <c r="BF845" s="80" t="str">
        <f t="shared" si="191"/>
        <v/>
      </c>
    </row>
    <row r="846" spans="10:58">
      <c r="J846" s="34" t="str">
        <f t="shared" ca="1" si="192"/>
        <v/>
      </c>
      <c r="L846" s="80" t="str">
        <f t="shared" si="193"/>
        <v/>
      </c>
      <c r="R846" s="65" t="str">
        <f t="shared" si="182"/>
        <v/>
      </c>
      <c r="S846" s="16" t="str">
        <f t="shared" si="183"/>
        <v/>
      </c>
      <c r="X846" s="65" t="str">
        <f t="shared" si="184"/>
        <v/>
      </c>
      <c r="Y846" s="16" t="str">
        <f t="shared" si="185"/>
        <v/>
      </c>
      <c r="AD846" s="65" t="str">
        <f t="shared" si="186"/>
        <v/>
      </c>
      <c r="AE846" s="80" t="str">
        <f t="shared" si="187"/>
        <v/>
      </c>
      <c r="AN846" s="14"/>
      <c r="AO846" s="14"/>
      <c r="AS846" s="14"/>
      <c r="AT846" s="14"/>
      <c r="AX846" s="14"/>
      <c r="AY846" s="114"/>
      <c r="AZ846" s="101" t="str">
        <f t="shared" si="188"/>
        <v/>
      </c>
      <c r="BA846" s="59" t="str">
        <f t="shared" si="189"/>
        <v/>
      </c>
      <c r="BB846" s="59" t="str">
        <f t="shared" si="190"/>
        <v/>
      </c>
      <c r="BC846" s="59" t="str">
        <f t="shared" si="194"/>
        <v/>
      </c>
      <c r="BD846" s="59" t="str">
        <f t="shared" si="195"/>
        <v/>
      </c>
      <c r="BE846" s="34" t="str">
        <f>IF(AZ846="","",IF(AND($H846="",$I846=""),"Y",IF(AND($H846&lt;=#REF!,$I846&gt;=#REF!),"Y",IF(AND($H846&lt;=#REF!,$I846=""),"Y",IF(AND($H846="",$I846&gt;=#REF!),"Y","N")))))</f>
        <v/>
      </c>
      <c r="BF846" s="80" t="str">
        <f t="shared" si="191"/>
        <v/>
      </c>
    </row>
    <row r="847" spans="10:58">
      <c r="J847" s="34" t="str">
        <f t="shared" ca="1" si="192"/>
        <v/>
      </c>
      <c r="L847" s="80" t="str">
        <f t="shared" si="193"/>
        <v/>
      </c>
      <c r="R847" s="65" t="str">
        <f t="shared" si="182"/>
        <v/>
      </c>
      <c r="S847" s="16" t="str">
        <f t="shared" si="183"/>
        <v/>
      </c>
      <c r="X847" s="65" t="str">
        <f t="shared" si="184"/>
        <v/>
      </c>
      <c r="Y847" s="16" t="str">
        <f t="shared" si="185"/>
        <v/>
      </c>
      <c r="AD847" s="65" t="str">
        <f t="shared" si="186"/>
        <v/>
      </c>
      <c r="AE847" s="80" t="str">
        <f t="shared" si="187"/>
        <v/>
      </c>
      <c r="AN847" s="14"/>
      <c r="AO847" s="14"/>
      <c r="AS847" s="14"/>
      <c r="AT847" s="14"/>
      <c r="AX847" s="14"/>
      <c r="AY847" s="114"/>
      <c r="AZ847" s="101" t="str">
        <f t="shared" si="188"/>
        <v/>
      </c>
      <c r="BA847" s="59" t="str">
        <f t="shared" si="189"/>
        <v/>
      </c>
      <c r="BB847" s="59" t="str">
        <f t="shared" si="190"/>
        <v/>
      </c>
      <c r="BC847" s="59" t="str">
        <f t="shared" si="194"/>
        <v/>
      </c>
      <c r="BD847" s="59" t="str">
        <f t="shared" si="195"/>
        <v/>
      </c>
      <c r="BE847" s="34" t="str">
        <f>IF(AZ847="","",IF(AND($H847="",$I847=""),"Y",IF(AND($H847&lt;=#REF!,$I847&gt;=#REF!),"Y",IF(AND($H847&lt;=#REF!,$I847=""),"Y",IF(AND($H847="",$I847&gt;=#REF!),"Y","N")))))</f>
        <v/>
      </c>
      <c r="BF847" s="80" t="str">
        <f t="shared" si="191"/>
        <v/>
      </c>
    </row>
    <row r="848" spans="10:58">
      <c r="J848" s="34" t="str">
        <f t="shared" ca="1" si="192"/>
        <v/>
      </c>
      <c r="L848" s="80" t="str">
        <f t="shared" si="193"/>
        <v/>
      </c>
      <c r="R848" s="65" t="str">
        <f t="shared" si="182"/>
        <v/>
      </c>
      <c r="S848" s="16" t="str">
        <f t="shared" si="183"/>
        <v/>
      </c>
      <c r="X848" s="65" t="str">
        <f t="shared" si="184"/>
        <v/>
      </c>
      <c r="Y848" s="16" t="str">
        <f t="shared" si="185"/>
        <v/>
      </c>
      <c r="AD848" s="65" t="str">
        <f t="shared" si="186"/>
        <v/>
      </c>
      <c r="AE848" s="80" t="str">
        <f t="shared" si="187"/>
        <v/>
      </c>
      <c r="AN848" s="14"/>
      <c r="AO848" s="14"/>
      <c r="AS848" s="14"/>
      <c r="AT848" s="14"/>
      <c r="AX848" s="14"/>
      <c r="AY848" s="114"/>
      <c r="AZ848" s="101" t="str">
        <f t="shared" si="188"/>
        <v/>
      </c>
      <c r="BA848" s="59" t="str">
        <f t="shared" si="189"/>
        <v/>
      </c>
      <c r="BB848" s="59" t="str">
        <f t="shared" si="190"/>
        <v/>
      </c>
      <c r="BC848" s="59" t="str">
        <f t="shared" si="194"/>
        <v/>
      </c>
      <c r="BD848" s="59" t="str">
        <f t="shared" si="195"/>
        <v/>
      </c>
      <c r="BE848" s="34" t="str">
        <f>IF(AZ848="","",IF(AND($H848="",$I848=""),"Y",IF(AND($H848&lt;=#REF!,$I848&gt;=#REF!),"Y",IF(AND($H848&lt;=#REF!,$I848=""),"Y",IF(AND($H848="",$I848&gt;=#REF!),"Y","N")))))</f>
        <v/>
      </c>
      <c r="BF848" s="80" t="str">
        <f t="shared" si="191"/>
        <v/>
      </c>
    </row>
    <row r="849" spans="10:58">
      <c r="J849" s="34" t="str">
        <f t="shared" ca="1" si="192"/>
        <v/>
      </c>
      <c r="L849" s="80" t="str">
        <f t="shared" si="193"/>
        <v/>
      </c>
      <c r="R849" s="65" t="str">
        <f t="shared" si="182"/>
        <v/>
      </c>
      <c r="S849" s="16" t="str">
        <f t="shared" si="183"/>
        <v/>
      </c>
      <c r="X849" s="65" t="str">
        <f t="shared" si="184"/>
        <v/>
      </c>
      <c r="Y849" s="16" t="str">
        <f t="shared" si="185"/>
        <v/>
      </c>
      <c r="AD849" s="65" t="str">
        <f t="shared" si="186"/>
        <v/>
      </c>
      <c r="AE849" s="80" t="str">
        <f t="shared" si="187"/>
        <v/>
      </c>
      <c r="AN849" s="14"/>
      <c r="AO849" s="14"/>
      <c r="AS849" s="14"/>
      <c r="AT849" s="14"/>
      <c r="AX849" s="14"/>
      <c r="AY849" s="114"/>
      <c r="AZ849" s="101" t="str">
        <f t="shared" si="188"/>
        <v/>
      </c>
      <c r="BA849" s="59" t="str">
        <f t="shared" si="189"/>
        <v/>
      </c>
      <c r="BB849" s="59" t="str">
        <f t="shared" si="190"/>
        <v/>
      </c>
      <c r="BC849" s="59" t="str">
        <f t="shared" si="194"/>
        <v/>
      </c>
      <c r="BD849" s="59" t="str">
        <f t="shared" si="195"/>
        <v/>
      </c>
      <c r="BE849" s="34" t="str">
        <f>IF(AZ849="","",IF(AND($H849="",$I849=""),"Y",IF(AND($H849&lt;=#REF!,$I849&gt;=#REF!),"Y",IF(AND($H849&lt;=#REF!,$I849=""),"Y",IF(AND($H849="",$I849&gt;=#REF!),"Y","N")))))</f>
        <v/>
      </c>
      <c r="BF849" s="80" t="str">
        <f t="shared" si="191"/>
        <v/>
      </c>
    </row>
    <row r="850" spans="10:58">
      <c r="J850" s="34" t="str">
        <f t="shared" ca="1" si="192"/>
        <v/>
      </c>
      <c r="L850" s="80" t="str">
        <f t="shared" si="193"/>
        <v/>
      </c>
      <c r="R850" s="65" t="str">
        <f t="shared" si="182"/>
        <v/>
      </c>
      <c r="S850" s="16" t="str">
        <f t="shared" si="183"/>
        <v/>
      </c>
      <c r="X850" s="65" t="str">
        <f t="shared" si="184"/>
        <v/>
      </c>
      <c r="Y850" s="16" t="str">
        <f t="shared" si="185"/>
        <v/>
      </c>
      <c r="AD850" s="65" t="str">
        <f t="shared" si="186"/>
        <v/>
      </c>
      <c r="AE850" s="80" t="str">
        <f t="shared" si="187"/>
        <v/>
      </c>
      <c r="AN850" s="14"/>
      <c r="AO850" s="14"/>
      <c r="AS850" s="14"/>
      <c r="AT850" s="14"/>
      <c r="AX850" s="14"/>
      <c r="AY850" s="114"/>
      <c r="AZ850" s="101" t="str">
        <f t="shared" si="188"/>
        <v/>
      </c>
      <c r="BA850" s="59" t="str">
        <f t="shared" si="189"/>
        <v/>
      </c>
      <c r="BB850" s="59" t="str">
        <f t="shared" si="190"/>
        <v/>
      </c>
      <c r="BC850" s="59" t="str">
        <f t="shared" si="194"/>
        <v/>
      </c>
      <c r="BD850" s="59" t="str">
        <f t="shared" si="195"/>
        <v/>
      </c>
      <c r="BE850" s="34" t="str">
        <f>IF(AZ850="","",IF(AND($H850="",$I850=""),"Y",IF(AND($H850&lt;=#REF!,$I850&gt;=#REF!),"Y",IF(AND($H850&lt;=#REF!,$I850=""),"Y",IF(AND($H850="",$I850&gt;=#REF!),"Y","N")))))</f>
        <v/>
      </c>
      <c r="BF850" s="80" t="str">
        <f t="shared" si="191"/>
        <v/>
      </c>
    </row>
    <row r="851" spans="10:58">
      <c r="J851" s="34" t="str">
        <f t="shared" ca="1" si="192"/>
        <v/>
      </c>
      <c r="L851" s="80" t="str">
        <f t="shared" si="193"/>
        <v/>
      </c>
      <c r="R851" s="65" t="str">
        <f t="shared" si="182"/>
        <v/>
      </c>
      <c r="S851" s="16" t="str">
        <f t="shared" si="183"/>
        <v/>
      </c>
      <c r="X851" s="65" t="str">
        <f t="shared" si="184"/>
        <v/>
      </c>
      <c r="Y851" s="16" t="str">
        <f t="shared" si="185"/>
        <v/>
      </c>
      <c r="AD851" s="65" t="str">
        <f t="shared" si="186"/>
        <v/>
      </c>
      <c r="AE851" s="80" t="str">
        <f t="shared" si="187"/>
        <v/>
      </c>
      <c r="AN851" s="14"/>
      <c r="AO851" s="14"/>
      <c r="AS851" s="14"/>
      <c r="AT851" s="14"/>
      <c r="AX851" s="14"/>
      <c r="AY851" s="114"/>
      <c r="AZ851" s="101" t="str">
        <f t="shared" si="188"/>
        <v/>
      </c>
      <c r="BA851" s="59" t="str">
        <f t="shared" si="189"/>
        <v/>
      </c>
      <c r="BB851" s="59" t="str">
        <f t="shared" si="190"/>
        <v/>
      </c>
      <c r="BC851" s="59" t="str">
        <f t="shared" si="194"/>
        <v/>
      </c>
      <c r="BD851" s="59" t="str">
        <f t="shared" si="195"/>
        <v/>
      </c>
      <c r="BE851" s="34" t="str">
        <f>IF(AZ851="","",IF(AND($H851="",$I851=""),"Y",IF(AND($H851&lt;=#REF!,$I851&gt;=#REF!),"Y",IF(AND($H851&lt;=#REF!,$I851=""),"Y",IF(AND($H851="",$I851&gt;=#REF!),"Y","N")))))</f>
        <v/>
      </c>
      <c r="BF851" s="80" t="str">
        <f t="shared" si="191"/>
        <v/>
      </c>
    </row>
    <row r="852" spans="10:58">
      <c r="J852" s="34" t="str">
        <f t="shared" ca="1" si="192"/>
        <v/>
      </c>
      <c r="L852" s="80" t="str">
        <f t="shared" si="193"/>
        <v/>
      </c>
      <c r="R852" s="65" t="str">
        <f t="shared" si="182"/>
        <v/>
      </c>
      <c r="S852" s="16" t="str">
        <f t="shared" si="183"/>
        <v/>
      </c>
      <c r="X852" s="65" t="str">
        <f t="shared" si="184"/>
        <v/>
      </c>
      <c r="Y852" s="16" t="str">
        <f t="shared" si="185"/>
        <v/>
      </c>
      <c r="AD852" s="65" t="str">
        <f t="shared" si="186"/>
        <v/>
      </c>
      <c r="AE852" s="80" t="str">
        <f t="shared" si="187"/>
        <v/>
      </c>
      <c r="AN852" s="14"/>
      <c r="AO852" s="14"/>
      <c r="AS852" s="14"/>
      <c r="AT852" s="14"/>
      <c r="AX852" s="14"/>
      <c r="AY852" s="114"/>
      <c r="AZ852" s="101" t="str">
        <f t="shared" si="188"/>
        <v/>
      </c>
      <c r="BA852" s="59" t="str">
        <f t="shared" si="189"/>
        <v/>
      </c>
      <c r="BB852" s="59" t="str">
        <f t="shared" si="190"/>
        <v/>
      </c>
      <c r="BC852" s="59" t="str">
        <f t="shared" si="194"/>
        <v/>
      </c>
      <c r="BD852" s="59" t="str">
        <f t="shared" si="195"/>
        <v/>
      </c>
      <c r="BE852" s="34" t="str">
        <f>IF(AZ852="","",IF(AND($H852="",$I852=""),"Y",IF(AND($H852&lt;=#REF!,$I852&gt;=#REF!),"Y",IF(AND($H852&lt;=#REF!,$I852=""),"Y",IF(AND($H852="",$I852&gt;=#REF!),"Y","N")))))</f>
        <v/>
      </c>
      <c r="BF852" s="80" t="str">
        <f t="shared" si="191"/>
        <v/>
      </c>
    </row>
    <row r="853" spans="10:58">
      <c r="J853" s="34" t="str">
        <f t="shared" ca="1" si="192"/>
        <v/>
      </c>
      <c r="L853" s="80" t="str">
        <f t="shared" si="193"/>
        <v/>
      </c>
      <c r="R853" s="65" t="str">
        <f t="shared" si="182"/>
        <v/>
      </c>
      <c r="S853" s="16" t="str">
        <f t="shared" si="183"/>
        <v/>
      </c>
      <c r="X853" s="65" t="str">
        <f t="shared" si="184"/>
        <v/>
      </c>
      <c r="Y853" s="16" t="str">
        <f t="shared" si="185"/>
        <v/>
      </c>
      <c r="AD853" s="65" t="str">
        <f t="shared" si="186"/>
        <v/>
      </c>
      <c r="AE853" s="80" t="str">
        <f t="shared" si="187"/>
        <v/>
      </c>
      <c r="AN853" s="14"/>
      <c r="AO853" s="14"/>
      <c r="AS853" s="14"/>
      <c r="AT853" s="14"/>
      <c r="AX853" s="14"/>
      <c r="AY853" s="114"/>
      <c r="AZ853" s="101" t="str">
        <f t="shared" si="188"/>
        <v/>
      </c>
      <c r="BA853" s="59" t="str">
        <f t="shared" si="189"/>
        <v/>
      </c>
      <c r="BB853" s="59" t="str">
        <f t="shared" si="190"/>
        <v/>
      </c>
      <c r="BC853" s="59" t="str">
        <f t="shared" si="194"/>
        <v/>
      </c>
      <c r="BD853" s="59" t="str">
        <f t="shared" si="195"/>
        <v/>
      </c>
      <c r="BE853" s="34" t="str">
        <f>IF(AZ853="","",IF(AND($H853="",$I853=""),"Y",IF(AND($H853&lt;=#REF!,$I853&gt;=#REF!),"Y",IF(AND($H853&lt;=#REF!,$I853=""),"Y",IF(AND($H853="",$I853&gt;=#REF!),"Y","N")))))</f>
        <v/>
      </c>
      <c r="BF853" s="80" t="str">
        <f t="shared" si="191"/>
        <v/>
      </c>
    </row>
    <row r="854" spans="10:58">
      <c r="J854" s="34" t="str">
        <f t="shared" ca="1" si="192"/>
        <v/>
      </c>
      <c r="L854" s="80" t="str">
        <f t="shared" si="193"/>
        <v/>
      </c>
      <c r="R854" s="65" t="str">
        <f t="shared" si="182"/>
        <v/>
      </c>
      <c r="S854" s="16" t="str">
        <f t="shared" si="183"/>
        <v/>
      </c>
      <c r="X854" s="65" t="str">
        <f t="shared" si="184"/>
        <v/>
      </c>
      <c r="Y854" s="16" t="str">
        <f t="shared" si="185"/>
        <v/>
      </c>
      <c r="AD854" s="65" t="str">
        <f t="shared" si="186"/>
        <v/>
      </c>
      <c r="AE854" s="80" t="str">
        <f t="shared" si="187"/>
        <v/>
      </c>
      <c r="AN854" s="14"/>
      <c r="AO854" s="14"/>
      <c r="AS854" s="14"/>
      <c r="AT854" s="14"/>
      <c r="AX854" s="14"/>
      <c r="AY854" s="114"/>
      <c r="AZ854" s="101" t="str">
        <f t="shared" si="188"/>
        <v/>
      </c>
      <c r="BA854" s="59" t="str">
        <f t="shared" si="189"/>
        <v/>
      </c>
      <c r="BB854" s="59" t="str">
        <f t="shared" si="190"/>
        <v/>
      </c>
      <c r="BC854" s="59" t="str">
        <f t="shared" si="194"/>
        <v/>
      </c>
      <c r="BD854" s="59" t="str">
        <f t="shared" si="195"/>
        <v/>
      </c>
      <c r="BE854" s="34" t="str">
        <f>IF(AZ854="","",IF(AND($H854="",$I854=""),"Y",IF(AND($H854&lt;=#REF!,$I854&gt;=#REF!),"Y",IF(AND($H854&lt;=#REF!,$I854=""),"Y",IF(AND($H854="",$I854&gt;=#REF!),"Y","N")))))</f>
        <v/>
      </c>
      <c r="BF854" s="80" t="str">
        <f t="shared" si="191"/>
        <v/>
      </c>
    </row>
    <row r="855" spans="10:58">
      <c r="J855" s="34" t="str">
        <f t="shared" ca="1" si="192"/>
        <v/>
      </c>
      <c r="L855" s="80" t="str">
        <f t="shared" si="193"/>
        <v/>
      </c>
      <c r="R855" s="65" t="str">
        <f t="shared" si="182"/>
        <v/>
      </c>
      <c r="S855" s="16" t="str">
        <f t="shared" si="183"/>
        <v/>
      </c>
      <c r="X855" s="65" t="str">
        <f t="shared" si="184"/>
        <v/>
      </c>
      <c r="Y855" s="16" t="str">
        <f t="shared" si="185"/>
        <v/>
      </c>
      <c r="AD855" s="65" t="str">
        <f t="shared" si="186"/>
        <v/>
      </c>
      <c r="AE855" s="80" t="str">
        <f t="shared" si="187"/>
        <v/>
      </c>
      <c r="AN855" s="14"/>
      <c r="AO855" s="14"/>
      <c r="AS855" s="14"/>
      <c r="AT855" s="14"/>
      <c r="AX855" s="14"/>
      <c r="AY855" s="114"/>
      <c r="AZ855" s="101" t="str">
        <f t="shared" si="188"/>
        <v/>
      </c>
      <c r="BA855" s="59" t="str">
        <f t="shared" si="189"/>
        <v/>
      </c>
      <c r="BB855" s="59" t="str">
        <f t="shared" si="190"/>
        <v/>
      </c>
      <c r="BC855" s="59" t="str">
        <f t="shared" si="194"/>
        <v/>
      </c>
      <c r="BD855" s="59" t="str">
        <f t="shared" si="195"/>
        <v/>
      </c>
      <c r="BE855" s="34" t="str">
        <f>IF(AZ855="","",IF(AND($H855="",$I855=""),"Y",IF(AND($H855&lt;=#REF!,$I855&gt;=#REF!),"Y",IF(AND($H855&lt;=#REF!,$I855=""),"Y",IF(AND($H855="",$I855&gt;=#REF!),"Y","N")))))</f>
        <v/>
      </c>
      <c r="BF855" s="80" t="str">
        <f t="shared" si="191"/>
        <v/>
      </c>
    </row>
    <row r="856" spans="10:58">
      <c r="J856" s="34" t="str">
        <f t="shared" ca="1" si="192"/>
        <v/>
      </c>
      <c r="L856" s="80" t="str">
        <f t="shared" si="193"/>
        <v/>
      </c>
      <c r="R856" s="65" t="str">
        <f t="shared" si="182"/>
        <v/>
      </c>
      <c r="S856" s="16" t="str">
        <f t="shared" si="183"/>
        <v/>
      </c>
      <c r="X856" s="65" t="str">
        <f t="shared" si="184"/>
        <v/>
      </c>
      <c r="Y856" s="16" t="str">
        <f t="shared" si="185"/>
        <v/>
      </c>
      <c r="AD856" s="65" t="str">
        <f t="shared" si="186"/>
        <v/>
      </c>
      <c r="AE856" s="80" t="str">
        <f t="shared" si="187"/>
        <v/>
      </c>
      <c r="AN856" s="14"/>
      <c r="AO856" s="14"/>
      <c r="AS856" s="14"/>
      <c r="AT856" s="14"/>
      <c r="AX856" s="14"/>
      <c r="AY856" s="114"/>
      <c r="AZ856" s="101" t="str">
        <f t="shared" si="188"/>
        <v/>
      </c>
      <c r="BA856" s="59" t="str">
        <f t="shared" si="189"/>
        <v/>
      </c>
      <c r="BB856" s="59" t="str">
        <f t="shared" si="190"/>
        <v/>
      </c>
      <c r="BC856" s="59" t="str">
        <f t="shared" si="194"/>
        <v/>
      </c>
      <c r="BD856" s="59" t="str">
        <f t="shared" si="195"/>
        <v/>
      </c>
      <c r="BE856" s="34" t="str">
        <f>IF(AZ856="","",IF(AND($H856="",$I856=""),"Y",IF(AND($H856&lt;=#REF!,$I856&gt;=#REF!),"Y",IF(AND($H856&lt;=#REF!,$I856=""),"Y",IF(AND($H856="",$I856&gt;=#REF!),"Y","N")))))</f>
        <v/>
      </c>
      <c r="BF856" s="80" t="str">
        <f t="shared" si="191"/>
        <v/>
      </c>
    </row>
    <row r="857" spans="10:58">
      <c r="J857" s="34" t="str">
        <f t="shared" ca="1" si="192"/>
        <v/>
      </c>
      <c r="L857" s="80" t="str">
        <f t="shared" si="193"/>
        <v/>
      </c>
      <c r="R857" s="65" t="str">
        <f t="shared" si="182"/>
        <v/>
      </c>
      <c r="S857" s="16" t="str">
        <f t="shared" si="183"/>
        <v/>
      </c>
      <c r="X857" s="65" t="str">
        <f t="shared" si="184"/>
        <v/>
      </c>
      <c r="Y857" s="16" t="str">
        <f t="shared" si="185"/>
        <v/>
      </c>
      <c r="AD857" s="65" t="str">
        <f t="shared" si="186"/>
        <v/>
      </c>
      <c r="AE857" s="80" t="str">
        <f t="shared" si="187"/>
        <v/>
      </c>
      <c r="AN857" s="14"/>
      <c r="AO857" s="14"/>
      <c r="AS857" s="14"/>
      <c r="AT857" s="14"/>
      <c r="AX857" s="14"/>
      <c r="AY857" s="114"/>
      <c r="AZ857" s="101" t="str">
        <f t="shared" si="188"/>
        <v/>
      </c>
      <c r="BA857" s="59" t="str">
        <f t="shared" si="189"/>
        <v/>
      </c>
      <c r="BB857" s="59" t="str">
        <f t="shared" si="190"/>
        <v/>
      </c>
      <c r="BC857" s="59" t="str">
        <f t="shared" si="194"/>
        <v/>
      </c>
      <c r="BD857" s="59" t="str">
        <f t="shared" si="195"/>
        <v/>
      </c>
      <c r="BE857" s="34" t="str">
        <f>IF(AZ857="","",IF(AND($H857="",$I857=""),"Y",IF(AND($H857&lt;=#REF!,$I857&gt;=#REF!),"Y",IF(AND($H857&lt;=#REF!,$I857=""),"Y",IF(AND($H857="",$I857&gt;=#REF!),"Y","N")))))</f>
        <v/>
      </c>
      <c r="BF857" s="80" t="str">
        <f t="shared" si="191"/>
        <v/>
      </c>
    </row>
    <row r="858" spans="10:58">
      <c r="J858" s="34" t="str">
        <f t="shared" ca="1" si="192"/>
        <v/>
      </c>
      <c r="L858" s="80" t="str">
        <f t="shared" si="193"/>
        <v/>
      </c>
      <c r="R858" s="65" t="str">
        <f t="shared" si="182"/>
        <v/>
      </c>
      <c r="S858" s="16" t="str">
        <f t="shared" si="183"/>
        <v/>
      </c>
      <c r="X858" s="65" t="str">
        <f t="shared" si="184"/>
        <v/>
      </c>
      <c r="Y858" s="16" t="str">
        <f t="shared" si="185"/>
        <v/>
      </c>
      <c r="AD858" s="65" t="str">
        <f t="shared" si="186"/>
        <v/>
      </c>
      <c r="AE858" s="80" t="str">
        <f t="shared" si="187"/>
        <v/>
      </c>
      <c r="AN858" s="14"/>
      <c r="AO858" s="14"/>
      <c r="AS858" s="14"/>
      <c r="AT858" s="14"/>
      <c r="AX858" s="14"/>
      <c r="AY858" s="114"/>
      <c r="AZ858" s="101" t="str">
        <f t="shared" si="188"/>
        <v/>
      </c>
      <c r="BA858" s="59" t="str">
        <f t="shared" si="189"/>
        <v/>
      </c>
      <c r="BB858" s="59" t="str">
        <f t="shared" si="190"/>
        <v/>
      </c>
      <c r="BC858" s="59" t="str">
        <f t="shared" si="194"/>
        <v/>
      </c>
      <c r="BD858" s="59" t="str">
        <f t="shared" si="195"/>
        <v/>
      </c>
      <c r="BE858" s="34" t="str">
        <f>IF(AZ858="","",IF(AND($H858="",$I858=""),"Y",IF(AND($H858&lt;=#REF!,$I858&gt;=#REF!),"Y",IF(AND($H858&lt;=#REF!,$I858=""),"Y",IF(AND($H858="",$I858&gt;=#REF!),"Y","N")))))</f>
        <v/>
      </c>
      <c r="BF858" s="80" t="str">
        <f t="shared" si="191"/>
        <v/>
      </c>
    </row>
    <row r="859" spans="10:58">
      <c r="J859" s="34" t="str">
        <f t="shared" ca="1" si="192"/>
        <v/>
      </c>
      <c r="L859" s="80" t="str">
        <f t="shared" si="193"/>
        <v/>
      </c>
      <c r="R859" s="65" t="str">
        <f t="shared" si="182"/>
        <v/>
      </c>
      <c r="S859" s="16" t="str">
        <f t="shared" si="183"/>
        <v/>
      </c>
      <c r="X859" s="65" t="str">
        <f t="shared" si="184"/>
        <v/>
      </c>
      <c r="Y859" s="16" t="str">
        <f t="shared" si="185"/>
        <v/>
      </c>
      <c r="AD859" s="65" t="str">
        <f t="shared" si="186"/>
        <v/>
      </c>
      <c r="AE859" s="80" t="str">
        <f t="shared" si="187"/>
        <v/>
      </c>
      <c r="AN859" s="14"/>
      <c r="AO859" s="14"/>
      <c r="AS859" s="14"/>
      <c r="AT859" s="14"/>
      <c r="AX859" s="14"/>
      <c r="AY859" s="114"/>
      <c r="AZ859" s="101" t="str">
        <f t="shared" si="188"/>
        <v/>
      </c>
      <c r="BA859" s="59" t="str">
        <f t="shared" si="189"/>
        <v/>
      </c>
      <c r="BB859" s="59" t="str">
        <f t="shared" si="190"/>
        <v/>
      </c>
      <c r="BC859" s="59" t="str">
        <f t="shared" si="194"/>
        <v/>
      </c>
      <c r="BD859" s="59" t="str">
        <f t="shared" si="195"/>
        <v/>
      </c>
      <c r="BE859" s="34" t="str">
        <f>IF(AZ859="","",IF(AND($H859="",$I859=""),"Y",IF(AND($H859&lt;=#REF!,$I859&gt;=#REF!),"Y",IF(AND($H859&lt;=#REF!,$I859=""),"Y",IF(AND($H859="",$I859&gt;=#REF!),"Y","N")))))</f>
        <v/>
      </c>
      <c r="BF859" s="80" t="str">
        <f t="shared" si="191"/>
        <v/>
      </c>
    </row>
    <row r="860" spans="10:58">
      <c r="J860" s="34" t="str">
        <f t="shared" ca="1" si="192"/>
        <v/>
      </c>
      <c r="L860" s="80" t="str">
        <f t="shared" si="193"/>
        <v/>
      </c>
      <c r="R860" s="65" t="str">
        <f t="shared" si="182"/>
        <v/>
      </c>
      <c r="S860" s="16" t="str">
        <f t="shared" si="183"/>
        <v/>
      </c>
      <c r="X860" s="65" t="str">
        <f t="shared" si="184"/>
        <v/>
      </c>
      <c r="Y860" s="16" t="str">
        <f t="shared" si="185"/>
        <v/>
      </c>
      <c r="AD860" s="65" t="str">
        <f t="shared" si="186"/>
        <v/>
      </c>
      <c r="AE860" s="80" t="str">
        <f t="shared" si="187"/>
        <v/>
      </c>
      <c r="AN860" s="14"/>
      <c r="AO860" s="14"/>
      <c r="AS860" s="14"/>
      <c r="AT860" s="14"/>
      <c r="AX860" s="14"/>
      <c r="AY860" s="114"/>
      <c r="AZ860" s="101" t="str">
        <f t="shared" si="188"/>
        <v/>
      </c>
      <c r="BA860" s="59" t="str">
        <f t="shared" si="189"/>
        <v/>
      </c>
      <c r="BB860" s="59" t="str">
        <f t="shared" si="190"/>
        <v/>
      </c>
      <c r="BC860" s="59" t="str">
        <f t="shared" si="194"/>
        <v/>
      </c>
      <c r="BD860" s="59" t="str">
        <f t="shared" si="195"/>
        <v/>
      </c>
      <c r="BE860" s="34" t="str">
        <f>IF(AZ860="","",IF(AND($H860="",$I860=""),"Y",IF(AND($H860&lt;=#REF!,$I860&gt;=#REF!),"Y",IF(AND($H860&lt;=#REF!,$I860=""),"Y",IF(AND($H860="",$I860&gt;=#REF!),"Y","N")))))</f>
        <v/>
      </c>
      <c r="BF860" s="80" t="str">
        <f t="shared" si="191"/>
        <v/>
      </c>
    </row>
    <row r="861" spans="10:58">
      <c r="J861" s="34" t="str">
        <f t="shared" ca="1" si="192"/>
        <v/>
      </c>
      <c r="L861" s="80" t="str">
        <f t="shared" si="193"/>
        <v/>
      </c>
      <c r="R861" s="65" t="str">
        <f t="shared" si="182"/>
        <v/>
      </c>
      <c r="S861" s="16" t="str">
        <f t="shared" si="183"/>
        <v/>
      </c>
      <c r="X861" s="65" t="str">
        <f t="shared" si="184"/>
        <v/>
      </c>
      <c r="Y861" s="16" t="str">
        <f t="shared" si="185"/>
        <v/>
      </c>
      <c r="AD861" s="65" t="str">
        <f t="shared" si="186"/>
        <v/>
      </c>
      <c r="AE861" s="80" t="str">
        <f t="shared" si="187"/>
        <v/>
      </c>
      <c r="AN861" s="14"/>
      <c r="AO861" s="14"/>
      <c r="AS861" s="14"/>
      <c r="AT861" s="14"/>
      <c r="AX861" s="14"/>
      <c r="AY861" s="114"/>
      <c r="AZ861" s="101" t="str">
        <f t="shared" si="188"/>
        <v/>
      </c>
      <c r="BA861" s="59" t="str">
        <f t="shared" si="189"/>
        <v/>
      </c>
      <c r="BB861" s="59" t="str">
        <f t="shared" si="190"/>
        <v/>
      </c>
      <c r="BC861" s="59" t="str">
        <f t="shared" si="194"/>
        <v/>
      </c>
      <c r="BD861" s="59" t="str">
        <f t="shared" si="195"/>
        <v/>
      </c>
      <c r="BE861" s="34" t="str">
        <f>IF(AZ861="","",IF(AND($H861="",$I861=""),"Y",IF(AND($H861&lt;=#REF!,$I861&gt;=#REF!),"Y",IF(AND($H861&lt;=#REF!,$I861=""),"Y",IF(AND($H861="",$I861&gt;=#REF!),"Y","N")))))</f>
        <v/>
      </c>
      <c r="BF861" s="80" t="str">
        <f t="shared" si="191"/>
        <v/>
      </c>
    </row>
    <row r="862" spans="10:58">
      <c r="J862" s="34" t="str">
        <f t="shared" ca="1" si="192"/>
        <v/>
      </c>
      <c r="L862" s="80" t="str">
        <f t="shared" si="193"/>
        <v/>
      </c>
      <c r="R862" s="65" t="str">
        <f t="shared" si="182"/>
        <v/>
      </c>
      <c r="S862" s="16" t="str">
        <f t="shared" si="183"/>
        <v/>
      </c>
      <c r="X862" s="65" t="str">
        <f t="shared" si="184"/>
        <v/>
      </c>
      <c r="Y862" s="16" t="str">
        <f t="shared" si="185"/>
        <v/>
      </c>
      <c r="AD862" s="65" t="str">
        <f t="shared" si="186"/>
        <v/>
      </c>
      <c r="AE862" s="80" t="str">
        <f t="shared" si="187"/>
        <v/>
      </c>
      <c r="AN862" s="14"/>
      <c r="AO862" s="14"/>
      <c r="AS862" s="14"/>
      <c r="AT862" s="14"/>
      <c r="AX862" s="14"/>
      <c r="AY862" s="114"/>
      <c r="AZ862" s="101" t="str">
        <f t="shared" si="188"/>
        <v/>
      </c>
      <c r="BA862" s="59" t="str">
        <f t="shared" si="189"/>
        <v/>
      </c>
      <c r="BB862" s="59" t="str">
        <f t="shared" si="190"/>
        <v/>
      </c>
      <c r="BC862" s="59" t="str">
        <f t="shared" si="194"/>
        <v/>
      </c>
      <c r="BD862" s="59" t="str">
        <f t="shared" si="195"/>
        <v/>
      </c>
      <c r="BE862" s="34" t="str">
        <f>IF(AZ862="","",IF(AND($H862="",$I862=""),"Y",IF(AND($H862&lt;=#REF!,$I862&gt;=#REF!),"Y",IF(AND($H862&lt;=#REF!,$I862=""),"Y",IF(AND($H862="",$I862&gt;=#REF!),"Y","N")))))</f>
        <v/>
      </c>
      <c r="BF862" s="80" t="str">
        <f t="shared" si="191"/>
        <v/>
      </c>
    </row>
    <row r="863" spans="10:58">
      <c r="J863" s="34" t="str">
        <f t="shared" ca="1" si="192"/>
        <v/>
      </c>
      <c r="L863" s="80" t="str">
        <f t="shared" si="193"/>
        <v/>
      </c>
      <c r="R863" s="65" t="str">
        <f t="shared" si="182"/>
        <v/>
      </c>
      <c r="S863" s="16" t="str">
        <f t="shared" si="183"/>
        <v/>
      </c>
      <c r="X863" s="65" t="str">
        <f t="shared" si="184"/>
        <v/>
      </c>
      <c r="Y863" s="16" t="str">
        <f t="shared" si="185"/>
        <v/>
      </c>
      <c r="AD863" s="65" t="str">
        <f t="shared" si="186"/>
        <v/>
      </c>
      <c r="AE863" s="80" t="str">
        <f t="shared" si="187"/>
        <v/>
      </c>
      <c r="AN863" s="14"/>
      <c r="AO863" s="14"/>
      <c r="AS863" s="14"/>
      <c r="AT863" s="14"/>
      <c r="AX863" s="14"/>
      <c r="AY863" s="114"/>
      <c r="AZ863" s="101" t="str">
        <f t="shared" si="188"/>
        <v/>
      </c>
      <c r="BA863" s="59" t="str">
        <f t="shared" si="189"/>
        <v/>
      </c>
      <c r="BB863" s="59" t="str">
        <f t="shared" si="190"/>
        <v/>
      </c>
      <c r="BC863" s="59" t="str">
        <f t="shared" si="194"/>
        <v/>
      </c>
      <c r="BD863" s="59" t="str">
        <f t="shared" si="195"/>
        <v/>
      </c>
      <c r="BE863" s="34" t="str">
        <f>IF(AZ863="","",IF(AND($H863="",$I863=""),"Y",IF(AND($H863&lt;=#REF!,$I863&gt;=#REF!),"Y",IF(AND($H863&lt;=#REF!,$I863=""),"Y",IF(AND($H863="",$I863&gt;=#REF!),"Y","N")))))</f>
        <v/>
      </c>
      <c r="BF863" s="80" t="str">
        <f t="shared" si="191"/>
        <v/>
      </c>
    </row>
    <row r="864" spans="10:58">
      <c r="J864" s="34" t="str">
        <f t="shared" ca="1" si="192"/>
        <v/>
      </c>
      <c r="L864" s="80" t="str">
        <f t="shared" si="193"/>
        <v/>
      </c>
      <c r="R864" s="65" t="str">
        <f t="shared" si="182"/>
        <v/>
      </c>
      <c r="S864" s="16" t="str">
        <f t="shared" si="183"/>
        <v/>
      </c>
      <c r="X864" s="65" t="str">
        <f t="shared" si="184"/>
        <v/>
      </c>
      <c r="Y864" s="16" t="str">
        <f t="shared" si="185"/>
        <v/>
      </c>
      <c r="AD864" s="65" t="str">
        <f t="shared" si="186"/>
        <v/>
      </c>
      <c r="AE864" s="80" t="str">
        <f t="shared" si="187"/>
        <v/>
      </c>
      <c r="AN864" s="14"/>
      <c r="AO864" s="14"/>
      <c r="AS864" s="14"/>
      <c r="AT864" s="14"/>
      <c r="AX864" s="14"/>
      <c r="AY864" s="114"/>
      <c r="AZ864" s="101" t="str">
        <f t="shared" si="188"/>
        <v/>
      </c>
      <c r="BA864" s="59" t="str">
        <f t="shared" si="189"/>
        <v/>
      </c>
      <c r="BB864" s="59" t="str">
        <f t="shared" si="190"/>
        <v/>
      </c>
      <c r="BC864" s="59" t="str">
        <f t="shared" si="194"/>
        <v/>
      </c>
      <c r="BD864" s="59" t="str">
        <f t="shared" si="195"/>
        <v/>
      </c>
      <c r="BE864" s="34" t="str">
        <f>IF(AZ864="","",IF(AND($H864="",$I864=""),"Y",IF(AND($H864&lt;=#REF!,$I864&gt;=#REF!),"Y",IF(AND($H864&lt;=#REF!,$I864=""),"Y",IF(AND($H864="",$I864&gt;=#REF!),"Y","N")))))</f>
        <v/>
      </c>
      <c r="BF864" s="80" t="str">
        <f t="shared" si="191"/>
        <v/>
      </c>
    </row>
    <row r="865" spans="10:58">
      <c r="J865" s="34" t="str">
        <f t="shared" ca="1" si="192"/>
        <v/>
      </c>
      <c r="L865" s="80" t="str">
        <f t="shared" si="193"/>
        <v/>
      </c>
      <c r="R865" s="65" t="str">
        <f t="shared" si="182"/>
        <v/>
      </c>
      <c r="S865" s="16" t="str">
        <f t="shared" si="183"/>
        <v/>
      </c>
      <c r="X865" s="65" t="str">
        <f t="shared" si="184"/>
        <v/>
      </c>
      <c r="Y865" s="16" t="str">
        <f t="shared" si="185"/>
        <v/>
      </c>
      <c r="AD865" s="65" t="str">
        <f t="shared" si="186"/>
        <v/>
      </c>
      <c r="AE865" s="80" t="str">
        <f t="shared" si="187"/>
        <v/>
      </c>
      <c r="AN865" s="14"/>
      <c r="AO865" s="14"/>
      <c r="AS865" s="14"/>
      <c r="AT865" s="14"/>
      <c r="AX865" s="14"/>
      <c r="AY865" s="114"/>
      <c r="AZ865" s="101" t="str">
        <f t="shared" si="188"/>
        <v/>
      </c>
      <c r="BA865" s="59" t="str">
        <f t="shared" si="189"/>
        <v/>
      </c>
      <c r="BB865" s="59" t="str">
        <f t="shared" si="190"/>
        <v/>
      </c>
      <c r="BC865" s="59" t="str">
        <f t="shared" si="194"/>
        <v/>
      </c>
      <c r="BD865" s="59" t="str">
        <f t="shared" si="195"/>
        <v/>
      </c>
      <c r="BE865" s="34" t="str">
        <f>IF(AZ865="","",IF(AND($H865="",$I865=""),"Y",IF(AND($H865&lt;=#REF!,$I865&gt;=#REF!),"Y",IF(AND($H865&lt;=#REF!,$I865=""),"Y",IF(AND($H865="",$I865&gt;=#REF!),"Y","N")))))</f>
        <v/>
      </c>
      <c r="BF865" s="80" t="str">
        <f t="shared" si="191"/>
        <v/>
      </c>
    </row>
    <row r="866" spans="10:58">
      <c r="J866" s="34" t="str">
        <f t="shared" ca="1" si="192"/>
        <v/>
      </c>
      <c r="L866" s="80" t="str">
        <f t="shared" si="193"/>
        <v/>
      </c>
      <c r="R866" s="65" t="str">
        <f t="shared" si="182"/>
        <v/>
      </c>
      <c r="S866" s="16" t="str">
        <f t="shared" si="183"/>
        <v/>
      </c>
      <c r="X866" s="65" t="str">
        <f t="shared" si="184"/>
        <v/>
      </c>
      <c r="Y866" s="16" t="str">
        <f t="shared" si="185"/>
        <v/>
      </c>
      <c r="AD866" s="65" t="str">
        <f t="shared" si="186"/>
        <v/>
      </c>
      <c r="AE866" s="80" t="str">
        <f t="shared" si="187"/>
        <v/>
      </c>
      <c r="AN866" s="14"/>
      <c r="AO866" s="14"/>
      <c r="AS866" s="14"/>
      <c r="AT866" s="14"/>
      <c r="AX866" s="14"/>
      <c r="AY866" s="114"/>
      <c r="AZ866" s="101" t="str">
        <f t="shared" si="188"/>
        <v/>
      </c>
      <c r="BA866" s="59" t="str">
        <f t="shared" si="189"/>
        <v/>
      </c>
      <c r="BB866" s="59" t="str">
        <f t="shared" si="190"/>
        <v/>
      </c>
      <c r="BC866" s="59" t="str">
        <f t="shared" si="194"/>
        <v/>
      </c>
      <c r="BD866" s="59" t="str">
        <f t="shared" si="195"/>
        <v/>
      </c>
      <c r="BE866" s="34" t="str">
        <f>IF(AZ866="","",IF(AND($H866="",$I866=""),"Y",IF(AND($H866&lt;=#REF!,$I866&gt;=#REF!),"Y",IF(AND($H866&lt;=#REF!,$I866=""),"Y",IF(AND($H866="",$I866&gt;=#REF!),"Y","N")))))</f>
        <v/>
      </c>
      <c r="BF866" s="80" t="str">
        <f t="shared" si="191"/>
        <v/>
      </c>
    </row>
    <row r="867" spans="10:58">
      <c r="J867" s="34" t="str">
        <f t="shared" ca="1" si="192"/>
        <v/>
      </c>
      <c r="L867" s="80" t="str">
        <f t="shared" si="193"/>
        <v/>
      </c>
      <c r="R867" s="65" t="str">
        <f t="shared" si="182"/>
        <v/>
      </c>
      <c r="S867" s="16" t="str">
        <f t="shared" si="183"/>
        <v/>
      </c>
      <c r="X867" s="65" t="str">
        <f t="shared" si="184"/>
        <v/>
      </c>
      <c r="Y867" s="16" t="str">
        <f t="shared" si="185"/>
        <v/>
      </c>
      <c r="AD867" s="65" t="str">
        <f t="shared" si="186"/>
        <v/>
      </c>
      <c r="AE867" s="80" t="str">
        <f t="shared" si="187"/>
        <v/>
      </c>
      <c r="AN867" s="14"/>
      <c r="AO867" s="14"/>
      <c r="AS867" s="14"/>
      <c r="AT867" s="14"/>
      <c r="AX867" s="14"/>
      <c r="AY867" s="114"/>
      <c r="AZ867" s="101" t="str">
        <f t="shared" si="188"/>
        <v/>
      </c>
      <c r="BA867" s="59" t="str">
        <f t="shared" si="189"/>
        <v/>
      </c>
      <c r="BB867" s="59" t="str">
        <f t="shared" si="190"/>
        <v/>
      </c>
      <c r="BC867" s="59" t="str">
        <f t="shared" si="194"/>
        <v/>
      </c>
      <c r="BD867" s="59" t="str">
        <f t="shared" si="195"/>
        <v/>
      </c>
      <c r="BE867" s="34" t="str">
        <f>IF(AZ867="","",IF(AND($H867="",$I867=""),"Y",IF(AND($H867&lt;=#REF!,$I867&gt;=#REF!),"Y",IF(AND($H867&lt;=#REF!,$I867=""),"Y",IF(AND($H867="",$I867&gt;=#REF!),"Y","N")))))</f>
        <v/>
      </c>
      <c r="BF867" s="80" t="str">
        <f t="shared" si="191"/>
        <v/>
      </c>
    </row>
    <row r="868" spans="10:58">
      <c r="J868" s="34" t="str">
        <f t="shared" ca="1" si="192"/>
        <v/>
      </c>
      <c r="L868" s="80" t="str">
        <f t="shared" si="193"/>
        <v/>
      </c>
      <c r="R868" s="65" t="str">
        <f t="shared" si="182"/>
        <v/>
      </c>
      <c r="S868" s="16" t="str">
        <f t="shared" si="183"/>
        <v/>
      </c>
      <c r="X868" s="65" t="str">
        <f t="shared" si="184"/>
        <v/>
      </c>
      <c r="Y868" s="16" t="str">
        <f t="shared" si="185"/>
        <v/>
      </c>
      <c r="AD868" s="65" t="str">
        <f t="shared" si="186"/>
        <v/>
      </c>
      <c r="AE868" s="80" t="str">
        <f t="shared" si="187"/>
        <v/>
      </c>
      <c r="AN868" s="14"/>
      <c r="AO868" s="14"/>
      <c r="AS868" s="14"/>
      <c r="AT868" s="14"/>
      <c r="AX868" s="14"/>
      <c r="AY868" s="114"/>
      <c r="AZ868" s="101" t="str">
        <f t="shared" si="188"/>
        <v/>
      </c>
      <c r="BA868" s="59" t="str">
        <f t="shared" si="189"/>
        <v/>
      </c>
      <c r="BB868" s="59" t="str">
        <f t="shared" si="190"/>
        <v/>
      </c>
      <c r="BC868" s="59" t="str">
        <f t="shared" si="194"/>
        <v/>
      </c>
      <c r="BD868" s="59" t="str">
        <f t="shared" si="195"/>
        <v/>
      </c>
      <c r="BE868" s="34" t="str">
        <f>IF(AZ868="","",IF(AND($H868="",$I868=""),"Y",IF(AND($H868&lt;=#REF!,$I868&gt;=#REF!),"Y",IF(AND($H868&lt;=#REF!,$I868=""),"Y",IF(AND($H868="",$I868&gt;=#REF!),"Y","N")))))</f>
        <v/>
      </c>
      <c r="BF868" s="80" t="str">
        <f t="shared" si="191"/>
        <v/>
      </c>
    </row>
    <row r="869" spans="10:58">
      <c r="J869" s="34" t="str">
        <f t="shared" ca="1" si="192"/>
        <v/>
      </c>
      <c r="L869" s="80" t="str">
        <f t="shared" si="193"/>
        <v/>
      </c>
      <c r="R869" s="65" t="str">
        <f t="shared" si="182"/>
        <v/>
      </c>
      <c r="S869" s="16" t="str">
        <f t="shared" si="183"/>
        <v/>
      </c>
      <c r="X869" s="65" t="str">
        <f t="shared" si="184"/>
        <v/>
      </c>
      <c r="Y869" s="16" t="str">
        <f t="shared" si="185"/>
        <v/>
      </c>
      <c r="AD869" s="65" t="str">
        <f t="shared" si="186"/>
        <v/>
      </c>
      <c r="AE869" s="80" t="str">
        <f t="shared" si="187"/>
        <v/>
      </c>
      <c r="AN869" s="14"/>
      <c r="AO869" s="14"/>
      <c r="AS869" s="14"/>
      <c r="AT869" s="14"/>
      <c r="AX869" s="14"/>
      <c r="AY869" s="114"/>
      <c r="AZ869" s="101" t="str">
        <f t="shared" si="188"/>
        <v/>
      </c>
      <c r="BA869" s="59" t="str">
        <f t="shared" si="189"/>
        <v/>
      </c>
      <c r="BB869" s="59" t="str">
        <f t="shared" si="190"/>
        <v/>
      </c>
      <c r="BC869" s="59" t="str">
        <f t="shared" si="194"/>
        <v/>
      </c>
      <c r="BD869" s="59" t="str">
        <f t="shared" si="195"/>
        <v/>
      </c>
      <c r="BE869" s="34" t="str">
        <f>IF(AZ869="","",IF(AND($H869="",$I869=""),"Y",IF(AND($H869&lt;=#REF!,$I869&gt;=#REF!),"Y",IF(AND($H869&lt;=#REF!,$I869=""),"Y",IF(AND($H869="",$I869&gt;=#REF!),"Y","N")))))</f>
        <v/>
      </c>
      <c r="BF869" s="80" t="str">
        <f t="shared" si="191"/>
        <v/>
      </c>
    </row>
    <row r="870" spans="10:58">
      <c r="J870" s="34" t="str">
        <f t="shared" ca="1" si="192"/>
        <v/>
      </c>
      <c r="L870" s="80" t="str">
        <f t="shared" si="193"/>
        <v/>
      </c>
      <c r="R870" s="65" t="str">
        <f t="shared" si="182"/>
        <v/>
      </c>
      <c r="S870" s="16" t="str">
        <f t="shared" si="183"/>
        <v/>
      </c>
      <c r="X870" s="65" t="str">
        <f t="shared" si="184"/>
        <v/>
      </c>
      <c r="Y870" s="16" t="str">
        <f t="shared" si="185"/>
        <v/>
      </c>
      <c r="AD870" s="65" t="str">
        <f t="shared" si="186"/>
        <v/>
      </c>
      <c r="AE870" s="80" t="str">
        <f t="shared" si="187"/>
        <v/>
      </c>
      <c r="AN870" s="14"/>
      <c r="AO870" s="14"/>
      <c r="AS870" s="14"/>
      <c r="AT870" s="14"/>
      <c r="AX870" s="14"/>
      <c r="AY870" s="114"/>
      <c r="AZ870" s="101" t="str">
        <f t="shared" si="188"/>
        <v/>
      </c>
      <c r="BA870" s="59" t="str">
        <f t="shared" si="189"/>
        <v/>
      </c>
      <c r="BB870" s="59" t="str">
        <f t="shared" si="190"/>
        <v/>
      </c>
      <c r="BC870" s="59" t="str">
        <f t="shared" si="194"/>
        <v/>
      </c>
      <c r="BD870" s="59" t="str">
        <f t="shared" si="195"/>
        <v/>
      </c>
      <c r="BE870" s="34" t="str">
        <f>IF(AZ870="","",IF(AND($H870="",$I870=""),"Y",IF(AND($H870&lt;=#REF!,$I870&gt;=#REF!),"Y",IF(AND($H870&lt;=#REF!,$I870=""),"Y",IF(AND($H870="",$I870&gt;=#REF!),"Y","N")))))</f>
        <v/>
      </c>
      <c r="BF870" s="80" t="str">
        <f t="shared" si="191"/>
        <v/>
      </c>
    </row>
    <row r="871" spans="10:58">
      <c r="J871" s="34" t="str">
        <f t="shared" ca="1" si="192"/>
        <v/>
      </c>
      <c r="L871" s="80" t="str">
        <f t="shared" si="193"/>
        <v/>
      </c>
      <c r="R871" s="65" t="str">
        <f t="shared" si="182"/>
        <v/>
      </c>
      <c r="S871" s="16" t="str">
        <f t="shared" si="183"/>
        <v/>
      </c>
      <c r="X871" s="65" t="str">
        <f t="shared" si="184"/>
        <v/>
      </c>
      <c r="Y871" s="16" t="str">
        <f t="shared" si="185"/>
        <v/>
      </c>
      <c r="AD871" s="65" t="str">
        <f t="shared" si="186"/>
        <v/>
      </c>
      <c r="AE871" s="80" t="str">
        <f t="shared" si="187"/>
        <v/>
      </c>
      <c r="AN871" s="14"/>
      <c r="AO871" s="14"/>
      <c r="AS871" s="14"/>
      <c r="AT871" s="14"/>
      <c r="AX871" s="14"/>
      <c r="AY871" s="114"/>
      <c r="AZ871" s="101" t="str">
        <f t="shared" si="188"/>
        <v/>
      </c>
      <c r="BA871" s="59" t="str">
        <f t="shared" si="189"/>
        <v/>
      </c>
      <c r="BB871" s="59" t="str">
        <f t="shared" si="190"/>
        <v/>
      </c>
      <c r="BC871" s="59" t="str">
        <f t="shared" si="194"/>
        <v/>
      </c>
      <c r="BD871" s="59" t="str">
        <f t="shared" si="195"/>
        <v/>
      </c>
      <c r="BE871" s="34" t="str">
        <f>IF(AZ871="","",IF(AND($H871="",$I871=""),"Y",IF(AND($H871&lt;=#REF!,$I871&gt;=#REF!),"Y",IF(AND($H871&lt;=#REF!,$I871=""),"Y",IF(AND($H871="",$I871&gt;=#REF!),"Y","N")))))</f>
        <v/>
      </c>
      <c r="BF871" s="80" t="str">
        <f t="shared" si="191"/>
        <v/>
      </c>
    </row>
    <row r="872" spans="10:58">
      <c r="J872" s="34" t="str">
        <f t="shared" ca="1" si="192"/>
        <v/>
      </c>
      <c r="L872" s="80" t="str">
        <f t="shared" si="193"/>
        <v/>
      </c>
      <c r="R872" s="65" t="str">
        <f t="shared" si="182"/>
        <v/>
      </c>
      <c r="S872" s="16" t="str">
        <f t="shared" si="183"/>
        <v/>
      </c>
      <c r="X872" s="65" t="str">
        <f t="shared" si="184"/>
        <v/>
      </c>
      <c r="Y872" s="16" t="str">
        <f t="shared" si="185"/>
        <v/>
      </c>
      <c r="AD872" s="65" t="str">
        <f t="shared" si="186"/>
        <v/>
      </c>
      <c r="AE872" s="80" t="str">
        <f t="shared" si="187"/>
        <v/>
      </c>
      <c r="AN872" s="14"/>
      <c r="AO872" s="14"/>
      <c r="AS872" s="14"/>
      <c r="AT872" s="14"/>
      <c r="AX872" s="14"/>
      <c r="AY872" s="114"/>
      <c r="AZ872" s="101" t="str">
        <f t="shared" si="188"/>
        <v/>
      </c>
      <c r="BA872" s="59" t="str">
        <f t="shared" si="189"/>
        <v/>
      </c>
      <c r="BB872" s="59" t="str">
        <f t="shared" si="190"/>
        <v/>
      </c>
      <c r="BC872" s="59" t="str">
        <f t="shared" si="194"/>
        <v/>
      </c>
      <c r="BD872" s="59" t="str">
        <f t="shared" si="195"/>
        <v/>
      </c>
      <c r="BE872" s="34" t="str">
        <f>IF(AZ872="","",IF(AND($H872="",$I872=""),"Y",IF(AND($H872&lt;=#REF!,$I872&gt;=#REF!),"Y",IF(AND($H872&lt;=#REF!,$I872=""),"Y",IF(AND($H872="",$I872&gt;=#REF!),"Y","N")))))</f>
        <v/>
      </c>
      <c r="BF872" s="80" t="str">
        <f t="shared" si="191"/>
        <v/>
      </c>
    </row>
    <row r="873" spans="10:58">
      <c r="J873" s="34" t="str">
        <f t="shared" ca="1" si="192"/>
        <v/>
      </c>
      <c r="L873" s="80" t="str">
        <f t="shared" si="193"/>
        <v/>
      </c>
      <c r="R873" s="65" t="str">
        <f t="shared" si="182"/>
        <v/>
      </c>
      <c r="S873" s="16" t="str">
        <f t="shared" si="183"/>
        <v/>
      </c>
      <c r="X873" s="65" t="str">
        <f t="shared" si="184"/>
        <v/>
      </c>
      <c r="Y873" s="16" t="str">
        <f t="shared" si="185"/>
        <v/>
      </c>
      <c r="AD873" s="65" t="str">
        <f t="shared" si="186"/>
        <v/>
      </c>
      <c r="AE873" s="80" t="str">
        <f t="shared" si="187"/>
        <v/>
      </c>
      <c r="AN873" s="14"/>
      <c r="AO873" s="14"/>
      <c r="AS873" s="14"/>
      <c r="AT873" s="14"/>
      <c r="AX873" s="14"/>
      <c r="AY873" s="114"/>
      <c r="AZ873" s="101" t="str">
        <f t="shared" si="188"/>
        <v/>
      </c>
      <c r="BA873" s="59" t="str">
        <f t="shared" si="189"/>
        <v/>
      </c>
      <c r="BB873" s="59" t="str">
        <f t="shared" si="190"/>
        <v/>
      </c>
      <c r="BC873" s="59" t="str">
        <f t="shared" si="194"/>
        <v/>
      </c>
      <c r="BD873" s="59" t="str">
        <f t="shared" si="195"/>
        <v/>
      </c>
      <c r="BE873" s="34" t="str">
        <f>IF(AZ873="","",IF(AND($H873="",$I873=""),"Y",IF(AND($H873&lt;=#REF!,$I873&gt;=#REF!),"Y",IF(AND($H873&lt;=#REF!,$I873=""),"Y",IF(AND($H873="",$I873&gt;=#REF!),"Y","N")))))</f>
        <v/>
      </c>
      <c r="BF873" s="80" t="str">
        <f t="shared" si="191"/>
        <v/>
      </c>
    </row>
    <row r="874" spans="10:58">
      <c r="J874" s="34" t="str">
        <f t="shared" ca="1" si="192"/>
        <v/>
      </c>
      <c r="L874" s="80" t="str">
        <f t="shared" si="193"/>
        <v/>
      </c>
      <c r="R874" s="65" t="str">
        <f t="shared" si="182"/>
        <v/>
      </c>
      <c r="S874" s="16" t="str">
        <f t="shared" si="183"/>
        <v/>
      </c>
      <c r="X874" s="65" t="str">
        <f t="shared" si="184"/>
        <v/>
      </c>
      <c r="Y874" s="16" t="str">
        <f t="shared" si="185"/>
        <v/>
      </c>
      <c r="AD874" s="65" t="str">
        <f t="shared" si="186"/>
        <v/>
      </c>
      <c r="AE874" s="80" t="str">
        <f t="shared" si="187"/>
        <v/>
      </c>
      <c r="AN874" s="14"/>
      <c r="AO874" s="14"/>
      <c r="AS874" s="14"/>
      <c r="AT874" s="14"/>
      <c r="AX874" s="14"/>
      <c r="AY874" s="114"/>
      <c r="AZ874" s="101" t="str">
        <f t="shared" si="188"/>
        <v/>
      </c>
      <c r="BA874" s="59" t="str">
        <f t="shared" si="189"/>
        <v/>
      </c>
      <c r="BB874" s="59" t="str">
        <f t="shared" si="190"/>
        <v/>
      </c>
      <c r="BC874" s="59" t="str">
        <f t="shared" si="194"/>
        <v/>
      </c>
      <c r="BD874" s="59" t="str">
        <f t="shared" si="195"/>
        <v/>
      </c>
      <c r="BE874" s="34" t="str">
        <f>IF(AZ874="","",IF(AND($H874="",$I874=""),"Y",IF(AND($H874&lt;=#REF!,$I874&gt;=#REF!),"Y",IF(AND($H874&lt;=#REF!,$I874=""),"Y",IF(AND($H874="",$I874&gt;=#REF!),"Y","N")))))</f>
        <v/>
      </c>
      <c r="BF874" s="80" t="str">
        <f t="shared" si="191"/>
        <v/>
      </c>
    </row>
    <row r="875" spans="10:58">
      <c r="J875" s="34" t="str">
        <f t="shared" ca="1" si="192"/>
        <v/>
      </c>
      <c r="L875" s="80" t="str">
        <f t="shared" si="193"/>
        <v/>
      </c>
      <c r="R875" s="65" t="str">
        <f t="shared" si="182"/>
        <v/>
      </c>
      <c r="S875" s="16" t="str">
        <f t="shared" si="183"/>
        <v/>
      </c>
      <c r="X875" s="65" t="str">
        <f t="shared" si="184"/>
        <v/>
      </c>
      <c r="Y875" s="16" t="str">
        <f t="shared" si="185"/>
        <v/>
      </c>
      <c r="AD875" s="65" t="str">
        <f t="shared" si="186"/>
        <v/>
      </c>
      <c r="AE875" s="80" t="str">
        <f t="shared" si="187"/>
        <v/>
      </c>
      <c r="AN875" s="14"/>
      <c r="AO875" s="14"/>
      <c r="AS875" s="14"/>
      <c r="AT875" s="14"/>
      <c r="AX875" s="14"/>
      <c r="AY875" s="114"/>
      <c r="AZ875" s="101" t="str">
        <f t="shared" si="188"/>
        <v/>
      </c>
      <c r="BA875" s="59" t="str">
        <f t="shared" si="189"/>
        <v/>
      </c>
      <c r="BB875" s="59" t="str">
        <f t="shared" si="190"/>
        <v/>
      </c>
      <c r="BC875" s="59" t="str">
        <f t="shared" si="194"/>
        <v/>
      </c>
      <c r="BD875" s="59" t="str">
        <f t="shared" si="195"/>
        <v/>
      </c>
      <c r="BE875" s="34" t="str">
        <f>IF(AZ875="","",IF(AND($H875="",$I875=""),"Y",IF(AND($H875&lt;=#REF!,$I875&gt;=#REF!),"Y",IF(AND($H875&lt;=#REF!,$I875=""),"Y",IF(AND($H875="",$I875&gt;=#REF!),"Y","N")))))</f>
        <v/>
      </c>
      <c r="BF875" s="80" t="str">
        <f t="shared" si="191"/>
        <v/>
      </c>
    </row>
    <row r="876" spans="10:58">
      <c r="J876" s="34" t="str">
        <f t="shared" ca="1" si="192"/>
        <v/>
      </c>
      <c r="L876" s="80" t="str">
        <f t="shared" si="193"/>
        <v/>
      </c>
      <c r="R876" s="65" t="str">
        <f t="shared" si="182"/>
        <v/>
      </c>
      <c r="S876" s="16" t="str">
        <f t="shared" si="183"/>
        <v/>
      </c>
      <c r="X876" s="65" t="str">
        <f t="shared" si="184"/>
        <v/>
      </c>
      <c r="Y876" s="16" t="str">
        <f t="shared" si="185"/>
        <v/>
      </c>
      <c r="AD876" s="65" t="str">
        <f t="shared" si="186"/>
        <v/>
      </c>
      <c r="AE876" s="80" t="str">
        <f t="shared" si="187"/>
        <v/>
      </c>
      <c r="AN876" s="14"/>
      <c r="AO876" s="14"/>
      <c r="AS876" s="14"/>
      <c r="AT876" s="14"/>
      <c r="AX876" s="14"/>
      <c r="AY876" s="114"/>
      <c r="AZ876" s="101" t="str">
        <f t="shared" si="188"/>
        <v/>
      </c>
      <c r="BA876" s="59" t="str">
        <f t="shared" si="189"/>
        <v/>
      </c>
      <c r="BB876" s="59" t="str">
        <f t="shared" si="190"/>
        <v/>
      </c>
      <c r="BC876" s="59" t="str">
        <f t="shared" si="194"/>
        <v/>
      </c>
      <c r="BD876" s="59" t="str">
        <f t="shared" si="195"/>
        <v/>
      </c>
      <c r="BE876" s="34" t="str">
        <f>IF(AZ876="","",IF(AND($H876="",$I876=""),"Y",IF(AND($H876&lt;=#REF!,$I876&gt;=#REF!),"Y",IF(AND($H876&lt;=#REF!,$I876=""),"Y",IF(AND($H876="",$I876&gt;=#REF!),"Y","N")))))</f>
        <v/>
      </c>
      <c r="BF876" s="80" t="str">
        <f t="shared" si="191"/>
        <v/>
      </c>
    </row>
    <row r="877" spans="10:58">
      <c r="J877" s="34" t="str">
        <f t="shared" ca="1" si="192"/>
        <v/>
      </c>
      <c r="L877" s="80" t="str">
        <f t="shared" si="193"/>
        <v/>
      </c>
      <c r="R877" s="65" t="str">
        <f t="shared" si="182"/>
        <v/>
      </c>
      <c r="S877" s="16" t="str">
        <f t="shared" si="183"/>
        <v/>
      </c>
      <c r="X877" s="65" t="str">
        <f t="shared" si="184"/>
        <v/>
      </c>
      <c r="Y877" s="16" t="str">
        <f t="shared" si="185"/>
        <v/>
      </c>
      <c r="AD877" s="65" t="str">
        <f t="shared" si="186"/>
        <v/>
      </c>
      <c r="AE877" s="80" t="str">
        <f t="shared" si="187"/>
        <v/>
      </c>
      <c r="AN877" s="14"/>
      <c r="AO877" s="14"/>
      <c r="AS877" s="14"/>
      <c r="AT877" s="14"/>
      <c r="AX877" s="14"/>
      <c r="AY877" s="114"/>
      <c r="AZ877" s="101" t="str">
        <f t="shared" si="188"/>
        <v/>
      </c>
      <c r="BA877" s="59" t="str">
        <f t="shared" si="189"/>
        <v/>
      </c>
      <c r="BB877" s="59" t="str">
        <f t="shared" si="190"/>
        <v/>
      </c>
      <c r="BC877" s="59" t="str">
        <f t="shared" si="194"/>
        <v/>
      </c>
      <c r="BD877" s="59" t="str">
        <f t="shared" si="195"/>
        <v/>
      </c>
      <c r="BE877" s="34" t="str">
        <f>IF(AZ877="","",IF(AND($H877="",$I877=""),"Y",IF(AND($H877&lt;=#REF!,$I877&gt;=#REF!),"Y",IF(AND($H877&lt;=#REF!,$I877=""),"Y",IF(AND($H877="",$I877&gt;=#REF!),"Y","N")))))</f>
        <v/>
      </c>
      <c r="BF877" s="80" t="str">
        <f t="shared" si="191"/>
        <v/>
      </c>
    </row>
    <row r="878" spans="10:58">
      <c r="J878" s="34" t="str">
        <f t="shared" ca="1" si="192"/>
        <v/>
      </c>
      <c r="L878" s="80" t="str">
        <f t="shared" si="193"/>
        <v/>
      </c>
      <c r="R878" s="65" t="str">
        <f t="shared" si="182"/>
        <v/>
      </c>
      <c r="S878" s="16" t="str">
        <f t="shared" si="183"/>
        <v/>
      </c>
      <c r="X878" s="65" t="str">
        <f t="shared" si="184"/>
        <v/>
      </c>
      <c r="Y878" s="16" t="str">
        <f t="shared" si="185"/>
        <v/>
      </c>
      <c r="AD878" s="65" t="str">
        <f t="shared" si="186"/>
        <v/>
      </c>
      <c r="AE878" s="80" t="str">
        <f t="shared" si="187"/>
        <v/>
      </c>
      <c r="AN878" s="14"/>
      <c r="AO878" s="14"/>
      <c r="AS878" s="14"/>
      <c r="AT878" s="14"/>
      <c r="AX878" s="14"/>
      <c r="AY878" s="114"/>
      <c r="AZ878" s="101" t="str">
        <f t="shared" si="188"/>
        <v/>
      </c>
      <c r="BA878" s="59" t="str">
        <f t="shared" si="189"/>
        <v/>
      </c>
      <c r="BB878" s="59" t="str">
        <f t="shared" si="190"/>
        <v/>
      </c>
      <c r="BC878" s="59" t="str">
        <f t="shared" si="194"/>
        <v/>
      </c>
      <c r="BD878" s="59" t="str">
        <f t="shared" si="195"/>
        <v/>
      </c>
      <c r="BE878" s="34" t="str">
        <f>IF(AZ878="","",IF(AND($H878="",$I878=""),"Y",IF(AND($H878&lt;=#REF!,$I878&gt;=#REF!),"Y",IF(AND($H878&lt;=#REF!,$I878=""),"Y",IF(AND($H878="",$I878&gt;=#REF!),"Y","N")))))</f>
        <v/>
      </c>
      <c r="BF878" s="80" t="str">
        <f t="shared" si="191"/>
        <v/>
      </c>
    </row>
    <row r="879" spans="10:58">
      <c r="J879" s="34" t="str">
        <f t="shared" ca="1" si="192"/>
        <v/>
      </c>
      <c r="L879" s="80" t="str">
        <f t="shared" si="193"/>
        <v/>
      </c>
      <c r="R879" s="65" t="str">
        <f t="shared" si="182"/>
        <v/>
      </c>
      <c r="S879" s="16" t="str">
        <f t="shared" si="183"/>
        <v/>
      </c>
      <c r="X879" s="65" t="str">
        <f t="shared" si="184"/>
        <v/>
      </c>
      <c r="Y879" s="16" t="str">
        <f t="shared" si="185"/>
        <v/>
      </c>
      <c r="AD879" s="65" t="str">
        <f t="shared" si="186"/>
        <v/>
      </c>
      <c r="AE879" s="80" t="str">
        <f t="shared" si="187"/>
        <v/>
      </c>
      <c r="AN879" s="14"/>
      <c r="AO879" s="14"/>
      <c r="AS879" s="14"/>
      <c r="AT879" s="14"/>
      <c r="AX879" s="14"/>
      <c r="AY879" s="114"/>
      <c r="AZ879" s="101" t="str">
        <f t="shared" si="188"/>
        <v/>
      </c>
      <c r="BA879" s="59" t="str">
        <f t="shared" si="189"/>
        <v/>
      </c>
      <c r="BB879" s="59" t="str">
        <f t="shared" si="190"/>
        <v/>
      </c>
      <c r="BC879" s="59" t="str">
        <f t="shared" si="194"/>
        <v/>
      </c>
      <c r="BD879" s="59" t="str">
        <f t="shared" si="195"/>
        <v/>
      </c>
      <c r="BE879" s="34" t="str">
        <f>IF(AZ879="","",IF(AND($H879="",$I879=""),"Y",IF(AND($H879&lt;=#REF!,$I879&gt;=#REF!),"Y",IF(AND($H879&lt;=#REF!,$I879=""),"Y",IF(AND($H879="",$I879&gt;=#REF!),"Y","N")))))</f>
        <v/>
      </c>
      <c r="BF879" s="80" t="str">
        <f t="shared" si="191"/>
        <v/>
      </c>
    </row>
    <row r="880" spans="10:58">
      <c r="J880" s="34" t="str">
        <f t="shared" ca="1" si="192"/>
        <v/>
      </c>
      <c r="L880" s="80" t="str">
        <f t="shared" si="193"/>
        <v/>
      </c>
      <c r="R880" s="65" t="str">
        <f t="shared" si="182"/>
        <v/>
      </c>
      <c r="S880" s="16" t="str">
        <f t="shared" si="183"/>
        <v/>
      </c>
      <c r="X880" s="65" t="str">
        <f t="shared" si="184"/>
        <v/>
      </c>
      <c r="Y880" s="16" t="str">
        <f t="shared" si="185"/>
        <v/>
      </c>
      <c r="AD880" s="65" t="str">
        <f t="shared" si="186"/>
        <v/>
      </c>
      <c r="AE880" s="80" t="str">
        <f t="shared" si="187"/>
        <v/>
      </c>
      <c r="AN880" s="14"/>
      <c r="AO880" s="14"/>
      <c r="AS880" s="14"/>
      <c r="AT880" s="14"/>
      <c r="AX880" s="14"/>
      <c r="AY880" s="114"/>
      <c r="AZ880" s="101" t="str">
        <f t="shared" si="188"/>
        <v/>
      </c>
      <c r="BA880" s="59" t="str">
        <f t="shared" si="189"/>
        <v/>
      </c>
      <c r="BB880" s="59" t="str">
        <f t="shared" si="190"/>
        <v/>
      </c>
      <c r="BC880" s="59" t="str">
        <f t="shared" si="194"/>
        <v/>
      </c>
      <c r="BD880" s="59" t="str">
        <f t="shared" si="195"/>
        <v/>
      </c>
      <c r="BE880" s="34" t="str">
        <f>IF(AZ880="","",IF(AND($H880="",$I880=""),"Y",IF(AND($H880&lt;=#REF!,$I880&gt;=#REF!),"Y",IF(AND($H880&lt;=#REF!,$I880=""),"Y",IF(AND($H880="",$I880&gt;=#REF!),"Y","N")))))</f>
        <v/>
      </c>
      <c r="BF880" s="80" t="str">
        <f t="shared" si="191"/>
        <v/>
      </c>
    </row>
    <row r="881" spans="10:58">
      <c r="J881" s="34" t="str">
        <f t="shared" ca="1" si="192"/>
        <v/>
      </c>
      <c r="L881" s="80" t="str">
        <f t="shared" si="193"/>
        <v/>
      </c>
      <c r="R881" s="65" t="str">
        <f t="shared" si="182"/>
        <v/>
      </c>
      <c r="S881" s="16" t="str">
        <f t="shared" si="183"/>
        <v/>
      </c>
      <c r="X881" s="65" t="str">
        <f t="shared" si="184"/>
        <v/>
      </c>
      <c r="Y881" s="16" t="str">
        <f t="shared" si="185"/>
        <v/>
      </c>
      <c r="AD881" s="65" t="str">
        <f t="shared" si="186"/>
        <v/>
      </c>
      <c r="AE881" s="80" t="str">
        <f t="shared" si="187"/>
        <v/>
      </c>
      <c r="AN881" s="14"/>
      <c r="AO881" s="14"/>
      <c r="AS881" s="14"/>
      <c r="AT881" s="14"/>
      <c r="AX881" s="14"/>
      <c r="AY881" s="114"/>
      <c r="AZ881" s="101" t="str">
        <f t="shared" si="188"/>
        <v/>
      </c>
      <c r="BA881" s="59" t="str">
        <f t="shared" si="189"/>
        <v/>
      </c>
      <c r="BB881" s="59" t="str">
        <f t="shared" si="190"/>
        <v/>
      </c>
      <c r="BC881" s="59" t="str">
        <f t="shared" si="194"/>
        <v/>
      </c>
      <c r="BD881" s="59" t="str">
        <f t="shared" si="195"/>
        <v/>
      </c>
      <c r="BE881" s="34" t="str">
        <f>IF(AZ881="","",IF(AND($H881="",$I881=""),"Y",IF(AND($H881&lt;=#REF!,$I881&gt;=#REF!),"Y",IF(AND($H881&lt;=#REF!,$I881=""),"Y",IF(AND($H881="",$I881&gt;=#REF!),"Y","N")))))</f>
        <v/>
      </c>
      <c r="BF881" s="80" t="str">
        <f t="shared" si="191"/>
        <v/>
      </c>
    </row>
    <row r="882" spans="10:58">
      <c r="J882" s="34" t="str">
        <f t="shared" ca="1" si="192"/>
        <v/>
      </c>
      <c r="L882" s="80" t="str">
        <f t="shared" si="193"/>
        <v/>
      </c>
      <c r="R882" s="65" t="str">
        <f t="shared" si="182"/>
        <v/>
      </c>
      <c r="S882" s="16" t="str">
        <f t="shared" si="183"/>
        <v/>
      </c>
      <c r="X882" s="65" t="str">
        <f t="shared" si="184"/>
        <v/>
      </c>
      <c r="Y882" s="16" t="str">
        <f t="shared" si="185"/>
        <v/>
      </c>
      <c r="AD882" s="65" t="str">
        <f t="shared" si="186"/>
        <v/>
      </c>
      <c r="AE882" s="80" t="str">
        <f t="shared" si="187"/>
        <v/>
      </c>
      <c r="AN882" s="14"/>
      <c r="AO882" s="14"/>
      <c r="AS882" s="14"/>
      <c r="AT882" s="14"/>
      <c r="AX882" s="14"/>
      <c r="AY882" s="114"/>
      <c r="AZ882" s="101" t="str">
        <f t="shared" si="188"/>
        <v/>
      </c>
      <c r="BA882" s="59" t="str">
        <f t="shared" si="189"/>
        <v/>
      </c>
      <c r="BB882" s="59" t="str">
        <f t="shared" si="190"/>
        <v/>
      </c>
      <c r="BC882" s="59" t="str">
        <f t="shared" si="194"/>
        <v/>
      </c>
      <c r="BD882" s="59" t="str">
        <f t="shared" si="195"/>
        <v/>
      </c>
      <c r="BE882" s="34" t="str">
        <f>IF(AZ882="","",IF(AND($H882="",$I882=""),"Y",IF(AND($H882&lt;=#REF!,$I882&gt;=#REF!),"Y",IF(AND($H882&lt;=#REF!,$I882=""),"Y",IF(AND($H882="",$I882&gt;=#REF!),"Y","N")))))</f>
        <v/>
      </c>
      <c r="BF882" s="80" t="str">
        <f t="shared" si="191"/>
        <v/>
      </c>
    </row>
    <row r="883" spans="10:58">
      <c r="J883" s="34" t="str">
        <f t="shared" ca="1" si="192"/>
        <v/>
      </c>
      <c r="L883" s="80" t="str">
        <f t="shared" si="193"/>
        <v/>
      </c>
      <c r="R883" s="65" t="str">
        <f t="shared" si="182"/>
        <v/>
      </c>
      <c r="S883" s="16" t="str">
        <f t="shared" si="183"/>
        <v/>
      </c>
      <c r="X883" s="65" t="str">
        <f t="shared" si="184"/>
        <v/>
      </c>
      <c r="Y883" s="16" t="str">
        <f t="shared" si="185"/>
        <v/>
      </c>
      <c r="AD883" s="65" t="str">
        <f t="shared" si="186"/>
        <v/>
      </c>
      <c r="AE883" s="80" t="str">
        <f t="shared" si="187"/>
        <v/>
      </c>
      <c r="AN883" s="14"/>
      <c r="AO883" s="14"/>
      <c r="AS883" s="14"/>
      <c r="AT883" s="14"/>
      <c r="AX883" s="14"/>
      <c r="AY883" s="114"/>
      <c r="AZ883" s="101" t="str">
        <f t="shared" si="188"/>
        <v/>
      </c>
      <c r="BA883" s="59" t="str">
        <f t="shared" si="189"/>
        <v/>
      </c>
      <c r="BB883" s="59" t="str">
        <f t="shared" si="190"/>
        <v/>
      </c>
      <c r="BC883" s="59" t="str">
        <f t="shared" si="194"/>
        <v/>
      </c>
      <c r="BD883" s="59" t="str">
        <f t="shared" si="195"/>
        <v/>
      </c>
      <c r="BE883" s="34" t="str">
        <f>IF(AZ883="","",IF(AND($H883="",$I883=""),"Y",IF(AND($H883&lt;=#REF!,$I883&gt;=#REF!),"Y",IF(AND($H883&lt;=#REF!,$I883=""),"Y",IF(AND($H883="",$I883&gt;=#REF!),"Y","N")))))</f>
        <v/>
      </c>
      <c r="BF883" s="80" t="str">
        <f t="shared" si="191"/>
        <v/>
      </c>
    </row>
    <row r="884" spans="10:58">
      <c r="J884" s="34" t="str">
        <f t="shared" ca="1" si="192"/>
        <v/>
      </c>
      <c r="L884" s="80" t="str">
        <f t="shared" si="193"/>
        <v/>
      </c>
      <c r="R884" s="65" t="str">
        <f t="shared" si="182"/>
        <v/>
      </c>
      <c r="S884" s="16" t="str">
        <f t="shared" si="183"/>
        <v/>
      </c>
      <c r="X884" s="65" t="str">
        <f t="shared" si="184"/>
        <v/>
      </c>
      <c r="Y884" s="16" t="str">
        <f t="shared" si="185"/>
        <v/>
      </c>
      <c r="AD884" s="65" t="str">
        <f t="shared" si="186"/>
        <v/>
      </c>
      <c r="AE884" s="80" t="str">
        <f t="shared" si="187"/>
        <v/>
      </c>
      <c r="AN884" s="14"/>
      <c r="AO884" s="14"/>
      <c r="AS884" s="14"/>
      <c r="AT884" s="14"/>
      <c r="AX884" s="14"/>
      <c r="AY884" s="114"/>
      <c r="AZ884" s="101" t="str">
        <f t="shared" si="188"/>
        <v/>
      </c>
      <c r="BA884" s="59" t="str">
        <f t="shared" si="189"/>
        <v/>
      </c>
      <c r="BB884" s="59" t="str">
        <f t="shared" si="190"/>
        <v/>
      </c>
      <c r="BC884" s="59" t="str">
        <f t="shared" si="194"/>
        <v/>
      </c>
      <c r="BD884" s="59" t="str">
        <f t="shared" si="195"/>
        <v/>
      </c>
      <c r="BE884" s="34" t="str">
        <f>IF(AZ884="","",IF(AND($H884="",$I884=""),"Y",IF(AND($H884&lt;=#REF!,$I884&gt;=#REF!),"Y",IF(AND($H884&lt;=#REF!,$I884=""),"Y",IF(AND($H884="",$I884&gt;=#REF!),"Y","N")))))</f>
        <v/>
      </c>
      <c r="BF884" s="80" t="str">
        <f t="shared" si="191"/>
        <v/>
      </c>
    </row>
    <row r="885" spans="10:58">
      <c r="J885" s="34" t="str">
        <f t="shared" ca="1" si="192"/>
        <v/>
      </c>
      <c r="L885" s="80" t="str">
        <f t="shared" si="193"/>
        <v/>
      </c>
      <c r="R885" s="65" t="str">
        <f t="shared" si="182"/>
        <v/>
      </c>
      <c r="S885" s="16" t="str">
        <f t="shared" si="183"/>
        <v/>
      </c>
      <c r="X885" s="65" t="str">
        <f t="shared" si="184"/>
        <v/>
      </c>
      <c r="Y885" s="16" t="str">
        <f t="shared" si="185"/>
        <v/>
      </c>
      <c r="AD885" s="65" t="str">
        <f t="shared" si="186"/>
        <v/>
      </c>
      <c r="AE885" s="80" t="str">
        <f t="shared" si="187"/>
        <v/>
      </c>
      <c r="AN885" s="14"/>
      <c r="AO885" s="14"/>
      <c r="AS885" s="14"/>
      <c r="AT885" s="14"/>
      <c r="AX885" s="14"/>
      <c r="AY885" s="114"/>
      <c r="AZ885" s="101" t="str">
        <f t="shared" si="188"/>
        <v/>
      </c>
      <c r="BA885" s="59" t="str">
        <f t="shared" si="189"/>
        <v/>
      </c>
      <c r="BB885" s="59" t="str">
        <f t="shared" si="190"/>
        <v/>
      </c>
      <c r="BC885" s="59" t="str">
        <f t="shared" si="194"/>
        <v/>
      </c>
      <c r="BD885" s="59" t="str">
        <f t="shared" si="195"/>
        <v/>
      </c>
      <c r="BE885" s="34" t="str">
        <f>IF(AZ885="","",IF(AND($H885="",$I885=""),"Y",IF(AND($H885&lt;=#REF!,$I885&gt;=#REF!),"Y",IF(AND($H885&lt;=#REF!,$I885=""),"Y",IF(AND($H885="",$I885&gt;=#REF!),"Y","N")))))</f>
        <v/>
      </c>
      <c r="BF885" s="80" t="str">
        <f t="shared" si="191"/>
        <v/>
      </c>
    </row>
    <row r="886" spans="10:58">
      <c r="J886" s="34" t="str">
        <f t="shared" ca="1" si="192"/>
        <v/>
      </c>
      <c r="L886" s="80" t="str">
        <f t="shared" si="193"/>
        <v/>
      </c>
      <c r="R886" s="65" t="str">
        <f t="shared" si="182"/>
        <v/>
      </c>
      <c r="S886" s="16" t="str">
        <f t="shared" si="183"/>
        <v/>
      </c>
      <c r="X886" s="65" t="str">
        <f t="shared" si="184"/>
        <v/>
      </c>
      <c r="Y886" s="16" t="str">
        <f t="shared" si="185"/>
        <v/>
      </c>
      <c r="AD886" s="65" t="str">
        <f t="shared" si="186"/>
        <v/>
      </c>
      <c r="AE886" s="80" t="str">
        <f t="shared" si="187"/>
        <v/>
      </c>
      <c r="AN886" s="14"/>
      <c r="AO886" s="14"/>
      <c r="AS886" s="14"/>
      <c r="AT886" s="14"/>
      <c r="AX886" s="14"/>
      <c r="AY886" s="114"/>
      <c r="AZ886" s="101" t="str">
        <f t="shared" si="188"/>
        <v/>
      </c>
      <c r="BA886" s="59" t="str">
        <f t="shared" si="189"/>
        <v/>
      </c>
      <c r="BB886" s="59" t="str">
        <f t="shared" si="190"/>
        <v/>
      </c>
      <c r="BC886" s="59" t="str">
        <f t="shared" si="194"/>
        <v/>
      </c>
      <c r="BD886" s="59" t="str">
        <f t="shared" si="195"/>
        <v/>
      </c>
      <c r="BE886" s="34" t="str">
        <f>IF(AZ886="","",IF(AND($H886="",$I886=""),"Y",IF(AND($H886&lt;=#REF!,$I886&gt;=#REF!),"Y",IF(AND($H886&lt;=#REF!,$I886=""),"Y",IF(AND($H886="",$I886&gt;=#REF!),"Y","N")))))</f>
        <v/>
      </c>
      <c r="BF886" s="80" t="str">
        <f t="shared" si="191"/>
        <v/>
      </c>
    </row>
    <row r="887" spans="10:58">
      <c r="J887" s="34" t="str">
        <f t="shared" ca="1" si="192"/>
        <v/>
      </c>
      <c r="L887" s="80" t="str">
        <f t="shared" si="193"/>
        <v/>
      </c>
      <c r="R887" s="65" t="str">
        <f t="shared" si="182"/>
        <v/>
      </c>
      <c r="S887" s="16" t="str">
        <f t="shared" si="183"/>
        <v/>
      </c>
      <c r="X887" s="65" t="str">
        <f t="shared" si="184"/>
        <v/>
      </c>
      <c r="Y887" s="16" t="str">
        <f t="shared" si="185"/>
        <v/>
      </c>
      <c r="AD887" s="65" t="str">
        <f t="shared" si="186"/>
        <v/>
      </c>
      <c r="AE887" s="80" t="str">
        <f t="shared" si="187"/>
        <v/>
      </c>
      <c r="AN887" s="14"/>
      <c r="AO887" s="14"/>
      <c r="AS887" s="14"/>
      <c r="AT887" s="14"/>
      <c r="AX887" s="14"/>
      <c r="AY887" s="114"/>
      <c r="AZ887" s="101" t="str">
        <f t="shared" si="188"/>
        <v/>
      </c>
      <c r="BA887" s="59" t="str">
        <f t="shared" si="189"/>
        <v/>
      </c>
      <c r="BB887" s="59" t="str">
        <f t="shared" si="190"/>
        <v/>
      </c>
      <c r="BC887" s="59" t="str">
        <f t="shared" si="194"/>
        <v/>
      </c>
      <c r="BD887" s="59" t="str">
        <f t="shared" si="195"/>
        <v/>
      </c>
      <c r="BE887" s="34" t="str">
        <f>IF(AZ887="","",IF(AND($H887="",$I887=""),"Y",IF(AND($H887&lt;=#REF!,$I887&gt;=#REF!),"Y",IF(AND($H887&lt;=#REF!,$I887=""),"Y",IF(AND($H887="",$I887&gt;=#REF!),"Y","N")))))</f>
        <v/>
      </c>
      <c r="BF887" s="80" t="str">
        <f t="shared" si="191"/>
        <v/>
      </c>
    </row>
    <row r="888" spans="10:58">
      <c r="J888" s="34" t="str">
        <f t="shared" ca="1" si="192"/>
        <v/>
      </c>
      <c r="L888" s="80" t="str">
        <f t="shared" si="193"/>
        <v/>
      </c>
      <c r="R888" s="65" t="str">
        <f t="shared" si="182"/>
        <v/>
      </c>
      <c r="S888" s="16" t="str">
        <f t="shared" si="183"/>
        <v/>
      </c>
      <c r="X888" s="65" t="str">
        <f t="shared" si="184"/>
        <v/>
      </c>
      <c r="Y888" s="16" t="str">
        <f t="shared" si="185"/>
        <v/>
      </c>
      <c r="AD888" s="65" t="str">
        <f t="shared" si="186"/>
        <v/>
      </c>
      <c r="AE888" s="80" t="str">
        <f t="shared" si="187"/>
        <v/>
      </c>
      <c r="AN888" s="14"/>
      <c r="AO888" s="14"/>
      <c r="AS888" s="14"/>
      <c r="AT888" s="14"/>
      <c r="AX888" s="14"/>
      <c r="AY888" s="114"/>
      <c r="AZ888" s="101" t="str">
        <f t="shared" si="188"/>
        <v/>
      </c>
      <c r="BA888" s="59" t="str">
        <f t="shared" si="189"/>
        <v/>
      </c>
      <c r="BB888" s="59" t="str">
        <f t="shared" si="190"/>
        <v/>
      </c>
      <c r="BC888" s="59" t="str">
        <f t="shared" si="194"/>
        <v/>
      </c>
      <c r="BD888" s="59" t="str">
        <f t="shared" si="195"/>
        <v/>
      </c>
      <c r="BE888" s="34" t="str">
        <f>IF(AZ888="","",IF(AND($H888="",$I888=""),"Y",IF(AND($H888&lt;=#REF!,$I888&gt;=#REF!),"Y",IF(AND($H888&lt;=#REF!,$I888=""),"Y",IF(AND($H888="",$I888&gt;=#REF!),"Y","N")))))</f>
        <v/>
      </c>
      <c r="BF888" s="80" t="str">
        <f t="shared" si="191"/>
        <v/>
      </c>
    </row>
    <row r="889" spans="10:58">
      <c r="J889" s="34" t="str">
        <f t="shared" ca="1" si="192"/>
        <v/>
      </c>
      <c r="L889" s="80" t="str">
        <f t="shared" si="193"/>
        <v/>
      </c>
      <c r="R889" s="65" t="str">
        <f t="shared" si="182"/>
        <v/>
      </c>
      <c r="S889" s="16" t="str">
        <f t="shared" si="183"/>
        <v/>
      </c>
      <c r="X889" s="65" t="str">
        <f t="shared" si="184"/>
        <v/>
      </c>
      <c r="Y889" s="16" t="str">
        <f t="shared" si="185"/>
        <v/>
      </c>
      <c r="AD889" s="65" t="str">
        <f t="shared" si="186"/>
        <v/>
      </c>
      <c r="AE889" s="80" t="str">
        <f t="shared" si="187"/>
        <v/>
      </c>
      <c r="AN889" s="14"/>
      <c r="AO889" s="14"/>
      <c r="AS889" s="14"/>
      <c r="AT889" s="14"/>
      <c r="AX889" s="14"/>
      <c r="AY889" s="114"/>
      <c r="AZ889" s="101" t="str">
        <f t="shared" si="188"/>
        <v/>
      </c>
      <c r="BA889" s="59" t="str">
        <f t="shared" si="189"/>
        <v/>
      </c>
      <c r="BB889" s="59" t="str">
        <f t="shared" si="190"/>
        <v/>
      </c>
      <c r="BC889" s="59" t="str">
        <f t="shared" si="194"/>
        <v/>
      </c>
      <c r="BD889" s="59" t="str">
        <f t="shared" si="195"/>
        <v/>
      </c>
      <c r="BE889" s="34" t="str">
        <f>IF(AZ889="","",IF(AND($H889="",$I889=""),"Y",IF(AND($H889&lt;=#REF!,$I889&gt;=#REF!),"Y",IF(AND($H889&lt;=#REF!,$I889=""),"Y",IF(AND($H889="",$I889&gt;=#REF!),"Y","N")))))</f>
        <v/>
      </c>
      <c r="BF889" s="80" t="str">
        <f t="shared" si="191"/>
        <v/>
      </c>
    </row>
    <row r="890" spans="10:58">
      <c r="J890" s="34" t="str">
        <f t="shared" ca="1" si="192"/>
        <v/>
      </c>
      <c r="L890" s="80" t="str">
        <f t="shared" si="193"/>
        <v/>
      </c>
      <c r="R890" s="65" t="str">
        <f t="shared" si="182"/>
        <v/>
      </c>
      <c r="S890" s="16" t="str">
        <f t="shared" si="183"/>
        <v/>
      </c>
      <c r="X890" s="65" t="str">
        <f t="shared" si="184"/>
        <v/>
      </c>
      <c r="Y890" s="16" t="str">
        <f t="shared" si="185"/>
        <v/>
      </c>
      <c r="AD890" s="65" t="str">
        <f t="shared" si="186"/>
        <v/>
      </c>
      <c r="AE890" s="80" t="str">
        <f t="shared" si="187"/>
        <v/>
      </c>
      <c r="AN890" s="14"/>
      <c r="AO890" s="14"/>
      <c r="AS890" s="14"/>
      <c r="AT890" s="14"/>
      <c r="AX890" s="14"/>
      <c r="AY890" s="114"/>
      <c r="AZ890" s="101" t="str">
        <f t="shared" si="188"/>
        <v/>
      </c>
      <c r="BA890" s="59" t="str">
        <f t="shared" si="189"/>
        <v/>
      </c>
      <c r="BB890" s="59" t="str">
        <f t="shared" si="190"/>
        <v/>
      </c>
      <c r="BC890" s="59" t="str">
        <f t="shared" si="194"/>
        <v/>
      </c>
      <c r="BD890" s="59" t="str">
        <f t="shared" si="195"/>
        <v/>
      </c>
      <c r="BE890" s="34" t="str">
        <f>IF(AZ890="","",IF(AND($H890="",$I890=""),"Y",IF(AND($H890&lt;=#REF!,$I890&gt;=#REF!),"Y",IF(AND($H890&lt;=#REF!,$I890=""),"Y",IF(AND($H890="",$I890&gt;=#REF!),"Y","N")))))</f>
        <v/>
      </c>
      <c r="BF890" s="80" t="str">
        <f t="shared" si="191"/>
        <v/>
      </c>
    </row>
    <row r="891" spans="10:58">
      <c r="J891" s="34" t="str">
        <f t="shared" ca="1" si="192"/>
        <v/>
      </c>
      <c r="L891" s="80" t="str">
        <f t="shared" si="193"/>
        <v/>
      </c>
      <c r="R891" s="65" t="str">
        <f t="shared" si="182"/>
        <v/>
      </c>
      <c r="S891" s="16" t="str">
        <f t="shared" si="183"/>
        <v/>
      </c>
      <c r="X891" s="65" t="str">
        <f t="shared" si="184"/>
        <v/>
      </c>
      <c r="Y891" s="16" t="str">
        <f t="shared" si="185"/>
        <v/>
      </c>
      <c r="AD891" s="65" t="str">
        <f t="shared" si="186"/>
        <v/>
      </c>
      <c r="AE891" s="80" t="str">
        <f t="shared" si="187"/>
        <v/>
      </c>
      <c r="AN891" s="14"/>
      <c r="AO891" s="14"/>
      <c r="AS891" s="14"/>
      <c r="AT891" s="14"/>
      <c r="AX891" s="14"/>
      <c r="AY891" s="114"/>
      <c r="AZ891" s="101" t="str">
        <f t="shared" si="188"/>
        <v/>
      </c>
      <c r="BA891" s="59" t="str">
        <f t="shared" si="189"/>
        <v/>
      </c>
      <c r="BB891" s="59" t="str">
        <f t="shared" si="190"/>
        <v/>
      </c>
      <c r="BC891" s="59" t="str">
        <f t="shared" si="194"/>
        <v/>
      </c>
      <c r="BD891" s="59" t="str">
        <f t="shared" si="195"/>
        <v/>
      </c>
      <c r="BE891" s="34" t="str">
        <f>IF(AZ891="","",IF(AND($H891="",$I891=""),"Y",IF(AND($H891&lt;=#REF!,$I891&gt;=#REF!),"Y",IF(AND($H891&lt;=#REF!,$I891=""),"Y",IF(AND($H891="",$I891&gt;=#REF!),"Y","N")))))</f>
        <v/>
      </c>
      <c r="BF891" s="80" t="str">
        <f t="shared" si="191"/>
        <v/>
      </c>
    </row>
    <row r="892" spans="10:58">
      <c r="J892" s="34" t="str">
        <f t="shared" ca="1" si="192"/>
        <v/>
      </c>
      <c r="L892" s="80" t="str">
        <f t="shared" si="193"/>
        <v/>
      </c>
      <c r="R892" s="65" t="str">
        <f t="shared" si="182"/>
        <v/>
      </c>
      <c r="S892" s="16" t="str">
        <f t="shared" si="183"/>
        <v/>
      </c>
      <c r="X892" s="65" t="str">
        <f t="shared" si="184"/>
        <v/>
      </c>
      <c r="Y892" s="16" t="str">
        <f t="shared" si="185"/>
        <v/>
      </c>
      <c r="AD892" s="65" t="str">
        <f t="shared" si="186"/>
        <v/>
      </c>
      <c r="AE892" s="80" t="str">
        <f t="shared" si="187"/>
        <v/>
      </c>
      <c r="AN892" s="14"/>
      <c r="AO892" s="14"/>
      <c r="AS892" s="14"/>
      <c r="AT892" s="14"/>
      <c r="AX892" s="14"/>
      <c r="AY892" s="114"/>
      <c r="AZ892" s="101" t="str">
        <f t="shared" si="188"/>
        <v/>
      </c>
      <c r="BA892" s="59" t="str">
        <f t="shared" si="189"/>
        <v/>
      </c>
      <c r="BB892" s="59" t="str">
        <f t="shared" si="190"/>
        <v/>
      </c>
      <c r="BC892" s="59" t="str">
        <f t="shared" si="194"/>
        <v/>
      </c>
      <c r="BD892" s="59" t="str">
        <f t="shared" si="195"/>
        <v/>
      </c>
      <c r="BE892" s="34" t="str">
        <f>IF(AZ892="","",IF(AND($H892="",$I892=""),"Y",IF(AND($H892&lt;=#REF!,$I892&gt;=#REF!),"Y",IF(AND($H892&lt;=#REF!,$I892=""),"Y",IF(AND($H892="",$I892&gt;=#REF!),"Y","N")))))</f>
        <v/>
      </c>
      <c r="BF892" s="80" t="str">
        <f t="shared" si="191"/>
        <v/>
      </c>
    </row>
    <row r="893" spans="10:58">
      <c r="J893" s="34" t="str">
        <f t="shared" ca="1" si="192"/>
        <v/>
      </c>
      <c r="L893" s="80" t="str">
        <f t="shared" si="193"/>
        <v/>
      </c>
      <c r="R893" s="65" t="str">
        <f t="shared" si="182"/>
        <v/>
      </c>
      <c r="S893" s="16" t="str">
        <f t="shared" si="183"/>
        <v/>
      </c>
      <c r="X893" s="65" t="str">
        <f t="shared" si="184"/>
        <v/>
      </c>
      <c r="Y893" s="16" t="str">
        <f t="shared" si="185"/>
        <v/>
      </c>
      <c r="AD893" s="65" t="str">
        <f t="shared" si="186"/>
        <v/>
      </c>
      <c r="AE893" s="80" t="str">
        <f t="shared" si="187"/>
        <v/>
      </c>
      <c r="AN893" s="14"/>
      <c r="AO893" s="14"/>
      <c r="AS893" s="14"/>
      <c r="AT893" s="14"/>
      <c r="AX893" s="14"/>
      <c r="AY893" s="114"/>
      <c r="AZ893" s="101" t="str">
        <f t="shared" si="188"/>
        <v/>
      </c>
      <c r="BA893" s="59" t="str">
        <f t="shared" si="189"/>
        <v/>
      </c>
      <c r="BB893" s="59" t="str">
        <f t="shared" si="190"/>
        <v/>
      </c>
      <c r="BC893" s="59" t="str">
        <f t="shared" si="194"/>
        <v/>
      </c>
      <c r="BD893" s="59" t="str">
        <f t="shared" si="195"/>
        <v/>
      </c>
      <c r="BE893" s="34" t="str">
        <f>IF(AZ893="","",IF(AND($H893="",$I893=""),"Y",IF(AND($H893&lt;=#REF!,$I893&gt;=#REF!),"Y",IF(AND($H893&lt;=#REF!,$I893=""),"Y",IF(AND($H893="",$I893&gt;=#REF!),"Y","N")))))</f>
        <v/>
      </c>
      <c r="BF893" s="80" t="str">
        <f t="shared" si="191"/>
        <v/>
      </c>
    </row>
    <row r="894" spans="10:58">
      <c r="J894" s="34" t="str">
        <f t="shared" ca="1" si="192"/>
        <v/>
      </c>
      <c r="L894" s="80" t="str">
        <f t="shared" si="193"/>
        <v/>
      </c>
      <c r="R894" s="65" t="str">
        <f t="shared" si="182"/>
        <v/>
      </c>
      <c r="S894" s="16" t="str">
        <f t="shared" si="183"/>
        <v/>
      </c>
      <c r="X894" s="65" t="str">
        <f t="shared" si="184"/>
        <v/>
      </c>
      <c r="Y894" s="16" t="str">
        <f t="shared" si="185"/>
        <v/>
      </c>
      <c r="AD894" s="65" t="str">
        <f t="shared" si="186"/>
        <v/>
      </c>
      <c r="AE894" s="80" t="str">
        <f t="shared" si="187"/>
        <v/>
      </c>
      <c r="AN894" s="14"/>
      <c r="AO894" s="14"/>
      <c r="AS894" s="14"/>
      <c r="AT894" s="14"/>
      <c r="AX894" s="14"/>
      <c r="AY894" s="114"/>
      <c r="AZ894" s="101" t="str">
        <f t="shared" si="188"/>
        <v/>
      </c>
      <c r="BA894" s="59" t="str">
        <f t="shared" si="189"/>
        <v/>
      </c>
      <c r="BB894" s="59" t="str">
        <f t="shared" si="190"/>
        <v/>
      </c>
      <c r="BC894" s="59" t="str">
        <f t="shared" si="194"/>
        <v/>
      </c>
      <c r="BD894" s="59" t="str">
        <f t="shared" si="195"/>
        <v/>
      </c>
      <c r="BE894" s="34" t="str">
        <f>IF(AZ894="","",IF(AND($H894="",$I894=""),"Y",IF(AND($H894&lt;=#REF!,$I894&gt;=#REF!),"Y",IF(AND($H894&lt;=#REF!,$I894=""),"Y",IF(AND($H894="",$I894&gt;=#REF!),"Y","N")))))</f>
        <v/>
      </c>
      <c r="BF894" s="80" t="str">
        <f t="shared" si="191"/>
        <v/>
      </c>
    </row>
    <row r="895" spans="10:58">
      <c r="J895" s="34" t="str">
        <f t="shared" ca="1" si="192"/>
        <v/>
      </c>
      <c r="L895" s="80" t="str">
        <f t="shared" si="193"/>
        <v/>
      </c>
      <c r="R895" s="65" t="str">
        <f t="shared" si="182"/>
        <v/>
      </c>
      <c r="S895" s="16" t="str">
        <f t="shared" si="183"/>
        <v/>
      </c>
      <c r="X895" s="65" t="str">
        <f t="shared" si="184"/>
        <v/>
      </c>
      <c r="Y895" s="16" t="str">
        <f t="shared" si="185"/>
        <v/>
      </c>
      <c r="AD895" s="65" t="str">
        <f t="shared" si="186"/>
        <v/>
      </c>
      <c r="AE895" s="80" t="str">
        <f t="shared" si="187"/>
        <v/>
      </c>
      <c r="AN895" s="14"/>
      <c r="AO895" s="14"/>
      <c r="AS895" s="14"/>
      <c r="AT895" s="14"/>
      <c r="AX895" s="14"/>
      <c r="AY895" s="114"/>
      <c r="AZ895" s="101" t="str">
        <f t="shared" si="188"/>
        <v/>
      </c>
      <c r="BA895" s="59" t="str">
        <f t="shared" si="189"/>
        <v/>
      </c>
      <c r="BB895" s="59" t="str">
        <f t="shared" si="190"/>
        <v/>
      </c>
      <c r="BC895" s="59" t="str">
        <f t="shared" si="194"/>
        <v/>
      </c>
      <c r="BD895" s="59" t="str">
        <f t="shared" si="195"/>
        <v/>
      </c>
      <c r="BE895" s="34" t="str">
        <f>IF(AZ895="","",IF(AND($H895="",$I895=""),"Y",IF(AND($H895&lt;=#REF!,$I895&gt;=#REF!),"Y",IF(AND($H895&lt;=#REF!,$I895=""),"Y",IF(AND($H895="",$I895&gt;=#REF!),"Y","N")))))</f>
        <v/>
      </c>
      <c r="BF895" s="80" t="str">
        <f t="shared" si="191"/>
        <v/>
      </c>
    </row>
    <row r="896" spans="10:58">
      <c r="J896" s="34" t="str">
        <f t="shared" ca="1" si="192"/>
        <v/>
      </c>
      <c r="L896" s="80" t="str">
        <f t="shared" si="193"/>
        <v/>
      </c>
      <c r="R896" s="65" t="str">
        <f t="shared" si="182"/>
        <v/>
      </c>
      <c r="S896" s="16" t="str">
        <f t="shared" si="183"/>
        <v/>
      </c>
      <c r="X896" s="65" t="str">
        <f t="shared" si="184"/>
        <v/>
      </c>
      <c r="Y896" s="16" t="str">
        <f t="shared" si="185"/>
        <v/>
      </c>
      <c r="AD896" s="65" t="str">
        <f t="shared" si="186"/>
        <v/>
      </c>
      <c r="AE896" s="80" t="str">
        <f t="shared" si="187"/>
        <v/>
      </c>
      <c r="AN896" s="14"/>
      <c r="AO896" s="14"/>
      <c r="AS896" s="14"/>
      <c r="AT896" s="14"/>
      <c r="AX896" s="14"/>
      <c r="AY896" s="114"/>
      <c r="AZ896" s="101" t="str">
        <f t="shared" si="188"/>
        <v/>
      </c>
      <c r="BA896" s="59" t="str">
        <f t="shared" si="189"/>
        <v/>
      </c>
      <c r="BB896" s="59" t="str">
        <f t="shared" si="190"/>
        <v/>
      </c>
      <c r="BC896" s="59" t="str">
        <f t="shared" si="194"/>
        <v/>
      </c>
      <c r="BD896" s="59" t="str">
        <f t="shared" si="195"/>
        <v/>
      </c>
      <c r="BE896" s="34" t="str">
        <f>IF(AZ896="","",IF(AND($H896="",$I896=""),"Y",IF(AND($H896&lt;=#REF!,$I896&gt;=#REF!),"Y",IF(AND($H896&lt;=#REF!,$I896=""),"Y",IF(AND($H896="",$I896&gt;=#REF!),"Y","N")))))</f>
        <v/>
      </c>
      <c r="BF896" s="80" t="str">
        <f t="shared" si="191"/>
        <v/>
      </c>
    </row>
    <row r="897" spans="10:58">
      <c r="J897" s="34" t="str">
        <f t="shared" ca="1" si="192"/>
        <v/>
      </c>
      <c r="L897" s="80" t="str">
        <f t="shared" si="193"/>
        <v/>
      </c>
      <c r="R897" s="65" t="str">
        <f t="shared" si="182"/>
        <v/>
      </c>
      <c r="S897" s="16" t="str">
        <f t="shared" si="183"/>
        <v/>
      </c>
      <c r="X897" s="65" t="str">
        <f t="shared" si="184"/>
        <v/>
      </c>
      <c r="Y897" s="16" t="str">
        <f t="shared" si="185"/>
        <v/>
      </c>
      <c r="AD897" s="65" t="str">
        <f t="shared" si="186"/>
        <v/>
      </c>
      <c r="AE897" s="80" t="str">
        <f t="shared" si="187"/>
        <v/>
      </c>
      <c r="AN897" s="14"/>
      <c r="AO897" s="14"/>
      <c r="AS897" s="14"/>
      <c r="AT897" s="14"/>
      <c r="AX897" s="14"/>
      <c r="AY897" s="114"/>
      <c r="AZ897" s="101" t="str">
        <f t="shared" si="188"/>
        <v/>
      </c>
      <c r="BA897" s="59" t="str">
        <f t="shared" si="189"/>
        <v/>
      </c>
      <c r="BB897" s="59" t="str">
        <f t="shared" si="190"/>
        <v/>
      </c>
      <c r="BC897" s="59" t="str">
        <f t="shared" si="194"/>
        <v/>
      </c>
      <c r="BD897" s="59" t="str">
        <f t="shared" si="195"/>
        <v/>
      </c>
      <c r="BE897" s="34" t="str">
        <f>IF(AZ897="","",IF(AND($H897="",$I897=""),"Y",IF(AND($H897&lt;=#REF!,$I897&gt;=#REF!),"Y",IF(AND($H897&lt;=#REF!,$I897=""),"Y",IF(AND($H897="",$I897&gt;=#REF!),"Y","N")))))</f>
        <v/>
      </c>
      <c r="BF897" s="80" t="str">
        <f t="shared" si="191"/>
        <v/>
      </c>
    </row>
    <row r="898" spans="10:58">
      <c r="J898" s="34" t="str">
        <f t="shared" ca="1" si="192"/>
        <v/>
      </c>
      <c r="L898" s="80" t="str">
        <f t="shared" si="193"/>
        <v/>
      </c>
      <c r="R898" s="65" t="str">
        <f t="shared" si="182"/>
        <v/>
      </c>
      <c r="S898" s="16" t="str">
        <f t="shared" si="183"/>
        <v/>
      </c>
      <c r="X898" s="65" t="str">
        <f t="shared" si="184"/>
        <v/>
      </c>
      <c r="Y898" s="16" t="str">
        <f t="shared" si="185"/>
        <v/>
      </c>
      <c r="AD898" s="65" t="str">
        <f t="shared" si="186"/>
        <v/>
      </c>
      <c r="AE898" s="80" t="str">
        <f t="shared" si="187"/>
        <v/>
      </c>
      <c r="AN898" s="14"/>
      <c r="AO898" s="14"/>
      <c r="AS898" s="14"/>
      <c r="AT898" s="14"/>
      <c r="AX898" s="14"/>
      <c r="AY898" s="114"/>
      <c r="AZ898" s="101" t="str">
        <f t="shared" si="188"/>
        <v/>
      </c>
      <c r="BA898" s="59" t="str">
        <f t="shared" si="189"/>
        <v/>
      </c>
      <c r="BB898" s="59" t="str">
        <f t="shared" si="190"/>
        <v/>
      </c>
      <c r="BC898" s="59" t="str">
        <f t="shared" si="194"/>
        <v/>
      </c>
      <c r="BD898" s="59" t="str">
        <f t="shared" si="195"/>
        <v/>
      </c>
      <c r="BE898" s="34" t="str">
        <f>IF(AZ898="","",IF(AND($H898="",$I898=""),"Y",IF(AND($H898&lt;=#REF!,$I898&gt;=#REF!),"Y",IF(AND($H898&lt;=#REF!,$I898=""),"Y",IF(AND($H898="",$I898&gt;=#REF!),"Y","N")))))</f>
        <v/>
      </c>
      <c r="BF898" s="80" t="str">
        <f t="shared" si="191"/>
        <v/>
      </c>
    </row>
    <row r="899" spans="10:58">
      <c r="J899" s="34" t="str">
        <f t="shared" ca="1" si="192"/>
        <v/>
      </c>
      <c r="L899" s="80" t="str">
        <f t="shared" si="193"/>
        <v/>
      </c>
      <c r="R899" s="65" t="str">
        <f t="shared" ref="R899:R962" si="196">IF(AND(N899="Accepted",Q899=""),"Enter date 1st dose administered",IF(AND(N899="Previously vaccinated at another location",Q899=""),"Enter date 1st dose administered",IF(AND(N899="Refused",O899=""),"Enter reason for refusal",IF(Q899&lt;&gt;"","YES",IF(N899="Refused","NO",IF(AND($M899&lt;&gt;"",N899=""),"Enter Vaccination Status",IF(N899="Unknown","Unknown","")))))))</f>
        <v/>
      </c>
      <c r="S899" s="16" t="str">
        <f t="shared" ref="S899:S962" si="197">IF(Q899="","",IF(M899="Pfizer-BioNTech",Q899+21,IF(M899="Moderna",Q899+28,IF(M899="Janssen/Johnson &amp; Johnson","N/A",""))))</f>
        <v/>
      </c>
      <c r="X899" s="65" t="str">
        <f t="shared" ref="X899:X962" si="198">IF($M899="Janssen/Johnson &amp; Johnson","N/A",IF(AND(T899="Accepted",W899=""),"Enter date 2nd dose administered",IF(AND(T899="Previously vaccinated at another location",W899=""),"Enter date 2nd dose administered",IF(R899="NO","NO",IF(AND(T899="Refused",U899=""),"Enter reason for refusal",IF(W899&lt;&gt;"","YES",IF(T899="Refused","NO",IF(AND(R899="YES",T899=""),"NO",IF(T899="Unknown","Unknown",IF(AND(T899="",R899="Unknown"),"Unknown",""))))))))))</f>
        <v/>
      </c>
      <c r="Y899" s="16" t="str">
        <f t="shared" ref="Y899:Y962" si="199">IF(W899="","",IF(M899="Pfizer-BioNTech",W899+21,IF(M899="Moderna",W899+28,IF(M899="Janssen/Johnson &amp; Johnson","N/A",""))))</f>
        <v/>
      </c>
      <c r="AD899" s="65" t="str">
        <f t="shared" ref="AD899:AD962" si="200">IF($M899="Janssen/Johnson &amp; Johnson","N/A",IF(AND(Z899="Accepted",AC899=""),"Enter date 2nd dose administered",IF(AND(Z899="Previously vaccinated at another location",AC899=""),"Enter date 2nd dose administered",IF(Y899="NO","NO",IF(AND(Z899="Refused",AA899=""),"Enter reason for refusal",IF(AC899&lt;&gt;"","YES",IF(Z899="Refused","NO",IF(AND(Y899="YES",Z899=""),"NO",IF(Z899="Unknown","Unknown",IF(AND(Z899="",Y899="Unknown"),"Unknown",""))))))))))</f>
        <v/>
      </c>
      <c r="AE899" s="80" t="str">
        <f t="shared" ref="AE899:AE962" si="201">IF(AND(M899="Pfizer-BioNTech",W899&lt;&gt;""),W899+150,IF(AND(M899="Moderna",W899&lt;&gt;""),W899+150,IF(AND(M899="Janssen/Johnson &amp; Johnson",Q899&lt;&gt;""),Q899+60,"")))</f>
        <v/>
      </c>
      <c r="AN899" s="14"/>
      <c r="AO899" s="14"/>
      <c r="AS899" s="14"/>
      <c r="AT899" s="14"/>
      <c r="AX899" s="14"/>
      <c r="AY899" s="114"/>
      <c r="AZ899" s="101" t="str">
        <f t="shared" ref="AZ899:AZ962" si="202">IF(OR(X899="YES",X899="Enter date 2nd dose administered"),"YES",IF(AND(M899="Janssen/Johnson &amp; Johnson",R899="YES"),"YES",IF(OR(O899="Medical Contraindication",U899="Medical Contraindication"),"Medical Contraindication",IF(AND(R899="YES",T899=""),"NEEDS 2ND DOSE",IF(AND(R899="Enter date 1st dose administered",T899=""),"NEEDS 2ND DOSE",IF(AND(R899="YES",U899="Offered and Declined"),"Refused 2nd Dose",IF(O899="Religious Exemption","Religious Exemption",IF(OR(R899="NO",R899="Enter reason for refusal"),"NO",IF(OR(R899="Unknown",X899="Unknown"),"Unknown","")))))))))</f>
        <v/>
      </c>
      <c r="BA899" s="59" t="str">
        <f t="shared" ref="BA899:BA962" si="203">IF(AZ899="","",IF(OR(AG899="Accepted",AG899="Previously vaccinated at another location"),"YES",IF(AH899="Medical Contraindication","Medical Contraindication",IF(AG899="Unknown","Unknown",IF(AG899="Refused","NO","NO")))))</f>
        <v/>
      </c>
      <c r="BB899" s="59" t="str">
        <f t="shared" ref="BB899:BB962" si="204">IF(AZ899="","",IF(OR(AL899="Accepted",AL899="Previously vaccinated at another location"),"YES",IF(AM899="Medical Contraindication","Medical Contraindication",IF(AL899="Unknown","Unknown",IF(AL899="Refused","NO","NO")))))</f>
        <v/>
      </c>
      <c r="BC899" s="59" t="str">
        <f t="shared" si="194"/>
        <v/>
      </c>
      <c r="BD899" s="59" t="str">
        <f t="shared" si="195"/>
        <v/>
      </c>
      <c r="BE899" s="34" t="str">
        <f>IF(AZ899="","",IF(AND($H899="",$I899=""),"Y",IF(AND($H899&lt;=#REF!,$I899&gt;=#REF!),"Y",IF(AND($H899&lt;=#REF!,$I899=""),"Y",IF(AND($H899="",$I899&gt;=#REF!),"Y","N")))))</f>
        <v/>
      </c>
      <c r="BF899" s="80" t="str">
        <f t="shared" ref="BF899:BF962" si="205">IF($AZ899="YES",IF($M899="Janssen/Johnson &amp; Johnson",Q899,W899),"")</f>
        <v/>
      </c>
    </row>
    <row r="900" spans="10:58">
      <c r="J900" s="34" t="str">
        <f t="shared" ref="J900:J963" ca="1" si="206">IF(AND(ISBLANK(I900)=FALSE,I900&lt;=TODAY()),"NO",IF(H900&gt;TODAY(),"NO",IF(AND(ISBLANK(I900)=FALSE,I900&gt;TODAY()),"YES",IF(AND(ISBLANK(A900)=FALSE,ISBLANK(I900)=TRUE),"YES",""))))</f>
        <v/>
      </c>
      <c r="L900" s="80" t="str">
        <f t="shared" ref="L900:L963" si="207">IF(I900&gt;0,I900+30,"")</f>
        <v/>
      </c>
      <c r="R900" s="65" t="str">
        <f t="shared" si="196"/>
        <v/>
      </c>
      <c r="S900" s="16" t="str">
        <f t="shared" si="197"/>
        <v/>
      </c>
      <c r="X900" s="65" t="str">
        <f t="shared" si="198"/>
        <v/>
      </c>
      <c r="Y900" s="16" t="str">
        <f t="shared" si="199"/>
        <v/>
      </c>
      <c r="AD900" s="65" t="str">
        <f t="shared" si="200"/>
        <v/>
      </c>
      <c r="AE900" s="80" t="str">
        <f t="shared" si="201"/>
        <v/>
      </c>
      <c r="AN900" s="14"/>
      <c r="AO900" s="14"/>
      <c r="AS900" s="14"/>
      <c r="AT900" s="14"/>
      <c r="AX900" s="14"/>
      <c r="AY900" s="114"/>
      <c r="AZ900" s="101" t="str">
        <f t="shared" si="202"/>
        <v/>
      </c>
      <c r="BA900" s="59" t="str">
        <f t="shared" si="203"/>
        <v/>
      </c>
      <c r="BB900" s="59" t="str">
        <f t="shared" si="204"/>
        <v/>
      </c>
      <c r="BC900" s="59" t="str">
        <f t="shared" ref="BC900:BC963" si="208">IF(AY900="","",IF(OR(AK900="Accepted",AK900="Previously vaccinated at another location"),"YES",IF(AL900="Medical Contraindication","Medical Contraindication",IF(AK900="Unknown","Unknown",IF(AK900="Refused","NO","NO")))))</f>
        <v/>
      </c>
      <c r="BD900" s="59" t="str">
        <f t="shared" ref="BD900:BD963" si="209">IF(AV900="","",IF(OR(AV900="Accepted",AV900="Previously vaccinated at another location"),"YES",IF(AW900="Medical Contraindication","Medical Contraindication",IF(AW900="Unknown","Unknown",IF(AW900="Refused","NO","NO")))))</f>
        <v/>
      </c>
      <c r="BE900" s="34" t="str">
        <f>IF(AZ900="","",IF(AND($H900="",$I900=""),"Y",IF(AND($H900&lt;=#REF!,$I900&gt;=#REF!),"Y",IF(AND($H900&lt;=#REF!,$I900=""),"Y",IF(AND($H900="",$I900&gt;=#REF!),"Y","N")))))</f>
        <v/>
      </c>
      <c r="BF900" s="80" t="str">
        <f t="shared" si="205"/>
        <v/>
      </c>
    </row>
    <row r="901" spans="10:58">
      <c r="J901" s="34" t="str">
        <f t="shared" ca="1" si="206"/>
        <v/>
      </c>
      <c r="L901" s="80" t="str">
        <f t="shared" si="207"/>
        <v/>
      </c>
      <c r="R901" s="65" t="str">
        <f t="shared" si="196"/>
        <v/>
      </c>
      <c r="S901" s="16" t="str">
        <f t="shared" si="197"/>
        <v/>
      </c>
      <c r="X901" s="65" t="str">
        <f t="shared" si="198"/>
        <v/>
      </c>
      <c r="Y901" s="16" t="str">
        <f t="shared" si="199"/>
        <v/>
      </c>
      <c r="AD901" s="65" t="str">
        <f t="shared" si="200"/>
        <v/>
      </c>
      <c r="AE901" s="80" t="str">
        <f t="shared" si="201"/>
        <v/>
      </c>
      <c r="AN901" s="14"/>
      <c r="AO901" s="14"/>
      <c r="AS901" s="14"/>
      <c r="AT901" s="14"/>
      <c r="AX901" s="14"/>
      <c r="AY901" s="114"/>
      <c r="AZ901" s="101" t="str">
        <f t="shared" si="202"/>
        <v/>
      </c>
      <c r="BA901" s="59" t="str">
        <f t="shared" si="203"/>
        <v/>
      </c>
      <c r="BB901" s="59" t="str">
        <f t="shared" si="204"/>
        <v/>
      </c>
      <c r="BC901" s="59" t="str">
        <f t="shared" si="208"/>
        <v/>
      </c>
      <c r="BD901" s="59" t="str">
        <f t="shared" si="209"/>
        <v/>
      </c>
      <c r="BE901" s="34" t="str">
        <f>IF(AZ901="","",IF(AND($H901="",$I901=""),"Y",IF(AND($H901&lt;=#REF!,$I901&gt;=#REF!),"Y",IF(AND($H901&lt;=#REF!,$I901=""),"Y",IF(AND($H901="",$I901&gt;=#REF!),"Y","N")))))</f>
        <v/>
      </c>
      <c r="BF901" s="80" t="str">
        <f t="shared" si="205"/>
        <v/>
      </c>
    </row>
    <row r="902" spans="10:58">
      <c r="J902" s="34" t="str">
        <f t="shared" ca="1" si="206"/>
        <v/>
      </c>
      <c r="L902" s="80" t="str">
        <f t="shared" si="207"/>
        <v/>
      </c>
      <c r="R902" s="65" t="str">
        <f t="shared" si="196"/>
        <v/>
      </c>
      <c r="S902" s="16" t="str">
        <f t="shared" si="197"/>
        <v/>
      </c>
      <c r="X902" s="65" t="str">
        <f t="shared" si="198"/>
        <v/>
      </c>
      <c r="Y902" s="16" t="str">
        <f t="shared" si="199"/>
        <v/>
      </c>
      <c r="AD902" s="65" t="str">
        <f t="shared" si="200"/>
        <v/>
      </c>
      <c r="AE902" s="80" t="str">
        <f t="shared" si="201"/>
        <v/>
      </c>
      <c r="AN902" s="14"/>
      <c r="AO902" s="14"/>
      <c r="AS902" s="14"/>
      <c r="AT902" s="14"/>
      <c r="AX902" s="14"/>
      <c r="AY902" s="114"/>
      <c r="AZ902" s="101" t="str">
        <f t="shared" si="202"/>
        <v/>
      </c>
      <c r="BA902" s="59" t="str">
        <f t="shared" si="203"/>
        <v/>
      </c>
      <c r="BB902" s="59" t="str">
        <f t="shared" si="204"/>
        <v/>
      </c>
      <c r="BC902" s="59" t="str">
        <f t="shared" si="208"/>
        <v/>
      </c>
      <c r="BD902" s="59" t="str">
        <f t="shared" si="209"/>
        <v/>
      </c>
      <c r="BE902" s="34" t="str">
        <f>IF(AZ902="","",IF(AND($H902="",$I902=""),"Y",IF(AND($H902&lt;=#REF!,$I902&gt;=#REF!),"Y",IF(AND($H902&lt;=#REF!,$I902=""),"Y",IF(AND($H902="",$I902&gt;=#REF!),"Y","N")))))</f>
        <v/>
      </c>
      <c r="BF902" s="80" t="str">
        <f t="shared" si="205"/>
        <v/>
      </c>
    </row>
    <row r="903" spans="10:58">
      <c r="J903" s="34" t="str">
        <f t="shared" ca="1" si="206"/>
        <v/>
      </c>
      <c r="L903" s="80" t="str">
        <f t="shared" si="207"/>
        <v/>
      </c>
      <c r="R903" s="65" t="str">
        <f t="shared" si="196"/>
        <v/>
      </c>
      <c r="S903" s="16" t="str">
        <f t="shared" si="197"/>
        <v/>
      </c>
      <c r="X903" s="65" t="str">
        <f t="shared" si="198"/>
        <v/>
      </c>
      <c r="Y903" s="16" t="str">
        <f t="shared" si="199"/>
        <v/>
      </c>
      <c r="AD903" s="65" t="str">
        <f t="shared" si="200"/>
        <v/>
      </c>
      <c r="AE903" s="80" t="str">
        <f t="shared" si="201"/>
        <v/>
      </c>
      <c r="AN903" s="14"/>
      <c r="AO903" s="14"/>
      <c r="AS903" s="14"/>
      <c r="AT903" s="14"/>
      <c r="AX903" s="14"/>
      <c r="AY903" s="114"/>
      <c r="AZ903" s="101" t="str">
        <f t="shared" si="202"/>
        <v/>
      </c>
      <c r="BA903" s="59" t="str">
        <f t="shared" si="203"/>
        <v/>
      </c>
      <c r="BB903" s="59" t="str">
        <f t="shared" si="204"/>
        <v/>
      </c>
      <c r="BC903" s="59" t="str">
        <f t="shared" si="208"/>
        <v/>
      </c>
      <c r="BD903" s="59" t="str">
        <f t="shared" si="209"/>
        <v/>
      </c>
      <c r="BE903" s="34" t="str">
        <f>IF(AZ903="","",IF(AND($H903="",$I903=""),"Y",IF(AND($H903&lt;=#REF!,$I903&gt;=#REF!),"Y",IF(AND($H903&lt;=#REF!,$I903=""),"Y",IF(AND($H903="",$I903&gt;=#REF!),"Y","N")))))</f>
        <v/>
      </c>
      <c r="BF903" s="80" t="str">
        <f t="shared" si="205"/>
        <v/>
      </c>
    </row>
    <row r="904" spans="10:58">
      <c r="J904" s="34" t="str">
        <f t="shared" ca="1" si="206"/>
        <v/>
      </c>
      <c r="L904" s="80" t="str">
        <f t="shared" si="207"/>
        <v/>
      </c>
      <c r="R904" s="65" t="str">
        <f t="shared" si="196"/>
        <v/>
      </c>
      <c r="S904" s="16" t="str">
        <f t="shared" si="197"/>
        <v/>
      </c>
      <c r="X904" s="65" t="str">
        <f t="shared" si="198"/>
        <v/>
      </c>
      <c r="Y904" s="16" t="str">
        <f t="shared" si="199"/>
        <v/>
      </c>
      <c r="AD904" s="65" t="str">
        <f t="shared" si="200"/>
        <v/>
      </c>
      <c r="AE904" s="80" t="str">
        <f t="shared" si="201"/>
        <v/>
      </c>
      <c r="AN904" s="14"/>
      <c r="AO904" s="14"/>
      <c r="AS904" s="14"/>
      <c r="AT904" s="14"/>
      <c r="AX904" s="14"/>
      <c r="AY904" s="114"/>
      <c r="AZ904" s="101" t="str">
        <f t="shared" si="202"/>
        <v/>
      </c>
      <c r="BA904" s="59" t="str">
        <f t="shared" si="203"/>
        <v/>
      </c>
      <c r="BB904" s="59" t="str">
        <f t="shared" si="204"/>
        <v/>
      </c>
      <c r="BC904" s="59" t="str">
        <f t="shared" si="208"/>
        <v/>
      </c>
      <c r="BD904" s="59" t="str">
        <f t="shared" si="209"/>
        <v/>
      </c>
      <c r="BE904" s="34" t="str">
        <f>IF(AZ904="","",IF(AND($H904="",$I904=""),"Y",IF(AND($H904&lt;=#REF!,$I904&gt;=#REF!),"Y",IF(AND($H904&lt;=#REF!,$I904=""),"Y",IF(AND($H904="",$I904&gt;=#REF!),"Y","N")))))</f>
        <v/>
      </c>
      <c r="BF904" s="80" t="str">
        <f t="shared" si="205"/>
        <v/>
      </c>
    </row>
    <row r="905" spans="10:58">
      <c r="J905" s="34" t="str">
        <f t="shared" ca="1" si="206"/>
        <v/>
      </c>
      <c r="L905" s="80" t="str">
        <f t="shared" si="207"/>
        <v/>
      </c>
      <c r="R905" s="65" t="str">
        <f t="shared" si="196"/>
        <v/>
      </c>
      <c r="S905" s="16" t="str">
        <f t="shared" si="197"/>
        <v/>
      </c>
      <c r="X905" s="65" t="str">
        <f t="shared" si="198"/>
        <v/>
      </c>
      <c r="Y905" s="16" t="str">
        <f t="shared" si="199"/>
        <v/>
      </c>
      <c r="AD905" s="65" t="str">
        <f t="shared" si="200"/>
        <v/>
      </c>
      <c r="AE905" s="80" t="str">
        <f t="shared" si="201"/>
        <v/>
      </c>
      <c r="AN905" s="14"/>
      <c r="AO905" s="14"/>
      <c r="AS905" s="14"/>
      <c r="AT905" s="14"/>
      <c r="AX905" s="14"/>
      <c r="AY905" s="114"/>
      <c r="AZ905" s="101" t="str">
        <f t="shared" si="202"/>
        <v/>
      </c>
      <c r="BA905" s="59" t="str">
        <f t="shared" si="203"/>
        <v/>
      </c>
      <c r="BB905" s="59" t="str">
        <f t="shared" si="204"/>
        <v/>
      </c>
      <c r="BC905" s="59" t="str">
        <f t="shared" si="208"/>
        <v/>
      </c>
      <c r="BD905" s="59" t="str">
        <f t="shared" si="209"/>
        <v/>
      </c>
      <c r="BE905" s="34" t="str">
        <f>IF(AZ905="","",IF(AND($H905="",$I905=""),"Y",IF(AND($H905&lt;=#REF!,$I905&gt;=#REF!),"Y",IF(AND($H905&lt;=#REF!,$I905=""),"Y",IF(AND($H905="",$I905&gt;=#REF!),"Y","N")))))</f>
        <v/>
      </c>
      <c r="BF905" s="80" t="str">
        <f t="shared" si="205"/>
        <v/>
      </c>
    </row>
    <row r="906" spans="10:58">
      <c r="J906" s="34" t="str">
        <f t="shared" ca="1" si="206"/>
        <v/>
      </c>
      <c r="L906" s="80" t="str">
        <f t="shared" si="207"/>
        <v/>
      </c>
      <c r="R906" s="65" t="str">
        <f t="shared" si="196"/>
        <v/>
      </c>
      <c r="S906" s="16" t="str">
        <f t="shared" si="197"/>
        <v/>
      </c>
      <c r="X906" s="65" t="str">
        <f t="shared" si="198"/>
        <v/>
      </c>
      <c r="Y906" s="16" t="str">
        <f t="shared" si="199"/>
        <v/>
      </c>
      <c r="AD906" s="65" t="str">
        <f t="shared" si="200"/>
        <v/>
      </c>
      <c r="AE906" s="80" t="str">
        <f t="shared" si="201"/>
        <v/>
      </c>
      <c r="AN906" s="14"/>
      <c r="AO906" s="14"/>
      <c r="AS906" s="14"/>
      <c r="AT906" s="14"/>
      <c r="AX906" s="14"/>
      <c r="AY906" s="114"/>
      <c r="AZ906" s="101" t="str">
        <f t="shared" si="202"/>
        <v/>
      </c>
      <c r="BA906" s="59" t="str">
        <f t="shared" si="203"/>
        <v/>
      </c>
      <c r="BB906" s="59" t="str">
        <f t="shared" si="204"/>
        <v/>
      </c>
      <c r="BC906" s="59" t="str">
        <f t="shared" si="208"/>
        <v/>
      </c>
      <c r="BD906" s="59" t="str">
        <f t="shared" si="209"/>
        <v/>
      </c>
      <c r="BE906" s="34" t="str">
        <f>IF(AZ906="","",IF(AND($H906="",$I906=""),"Y",IF(AND($H906&lt;=#REF!,$I906&gt;=#REF!),"Y",IF(AND($H906&lt;=#REF!,$I906=""),"Y",IF(AND($H906="",$I906&gt;=#REF!),"Y","N")))))</f>
        <v/>
      </c>
      <c r="BF906" s="80" t="str">
        <f t="shared" si="205"/>
        <v/>
      </c>
    </row>
    <row r="907" spans="10:58">
      <c r="J907" s="34" t="str">
        <f t="shared" ca="1" si="206"/>
        <v/>
      </c>
      <c r="L907" s="80" t="str">
        <f t="shared" si="207"/>
        <v/>
      </c>
      <c r="R907" s="65" t="str">
        <f t="shared" si="196"/>
        <v/>
      </c>
      <c r="S907" s="16" t="str">
        <f t="shared" si="197"/>
        <v/>
      </c>
      <c r="X907" s="65" t="str">
        <f t="shared" si="198"/>
        <v/>
      </c>
      <c r="Y907" s="16" t="str">
        <f t="shared" si="199"/>
        <v/>
      </c>
      <c r="AD907" s="65" t="str">
        <f t="shared" si="200"/>
        <v/>
      </c>
      <c r="AE907" s="80" t="str">
        <f t="shared" si="201"/>
        <v/>
      </c>
      <c r="AN907" s="14"/>
      <c r="AO907" s="14"/>
      <c r="AS907" s="14"/>
      <c r="AT907" s="14"/>
      <c r="AX907" s="14"/>
      <c r="AY907" s="114"/>
      <c r="AZ907" s="101" t="str">
        <f t="shared" si="202"/>
        <v/>
      </c>
      <c r="BA907" s="59" t="str">
        <f t="shared" si="203"/>
        <v/>
      </c>
      <c r="BB907" s="59" t="str">
        <f t="shared" si="204"/>
        <v/>
      </c>
      <c r="BC907" s="59" t="str">
        <f t="shared" si="208"/>
        <v/>
      </c>
      <c r="BD907" s="59" t="str">
        <f t="shared" si="209"/>
        <v/>
      </c>
      <c r="BE907" s="34" t="str">
        <f>IF(AZ907="","",IF(AND($H907="",$I907=""),"Y",IF(AND($H907&lt;=#REF!,$I907&gt;=#REF!),"Y",IF(AND($H907&lt;=#REF!,$I907=""),"Y",IF(AND($H907="",$I907&gt;=#REF!),"Y","N")))))</f>
        <v/>
      </c>
      <c r="BF907" s="80" t="str">
        <f t="shared" si="205"/>
        <v/>
      </c>
    </row>
    <row r="908" spans="10:58">
      <c r="J908" s="34" t="str">
        <f t="shared" ca="1" si="206"/>
        <v/>
      </c>
      <c r="L908" s="80" t="str">
        <f t="shared" si="207"/>
        <v/>
      </c>
      <c r="R908" s="65" t="str">
        <f t="shared" si="196"/>
        <v/>
      </c>
      <c r="S908" s="16" t="str">
        <f t="shared" si="197"/>
        <v/>
      </c>
      <c r="X908" s="65" t="str">
        <f t="shared" si="198"/>
        <v/>
      </c>
      <c r="Y908" s="16" t="str">
        <f t="shared" si="199"/>
        <v/>
      </c>
      <c r="AD908" s="65" t="str">
        <f t="shared" si="200"/>
        <v/>
      </c>
      <c r="AE908" s="80" t="str">
        <f t="shared" si="201"/>
        <v/>
      </c>
      <c r="AN908" s="14"/>
      <c r="AO908" s="14"/>
      <c r="AS908" s="14"/>
      <c r="AT908" s="14"/>
      <c r="AX908" s="14"/>
      <c r="AY908" s="114"/>
      <c r="AZ908" s="101" t="str">
        <f t="shared" si="202"/>
        <v/>
      </c>
      <c r="BA908" s="59" t="str">
        <f t="shared" si="203"/>
        <v/>
      </c>
      <c r="BB908" s="59" t="str">
        <f t="shared" si="204"/>
        <v/>
      </c>
      <c r="BC908" s="59" t="str">
        <f t="shared" si="208"/>
        <v/>
      </c>
      <c r="BD908" s="59" t="str">
        <f t="shared" si="209"/>
        <v/>
      </c>
      <c r="BE908" s="34" t="str">
        <f>IF(AZ908="","",IF(AND($H908="",$I908=""),"Y",IF(AND($H908&lt;=#REF!,$I908&gt;=#REF!),"Y",IF(AND($H908&lt;=#REF!,$I908=""),"Y",IF(AND($H908="",$I908&gt;=#REF!),"Y","N")))))</f>
        <v/>
      </c>
      <c r="BF908" s="80" t="str">
        <f t="shared" si="205"/>
        <v/>
      </c>
    </row>
    <row r="909" spans="10:58">
      <c r="J909" s="34" t="str">
        <f t="shared" ca="1" si="206"/>
        <v/>
      </c>
      <c r="L909" s="80" t="str">
        <f t="shared" si="207"/>
        <v/>
      </c>
      <c r="R909" s="65" t="str">
        <f t="shared" si="196"/>
        <v/>
      </c>
      <c r="S909" s="16" t="str">
        <f t="shared" si="197"/>
        <v/>
      </c>
      <c r="X909" s="65" t="str">
        <f t="shared" si="198"/>
        <v/>
      </c>
      <c r="Y909" s="16" t="str">
        <f t="shared" si="199"/>
        <v/>
      </c>
      <c r="AD909" s="65" t="str">
        <f t="shared" si="200"/>
        <v/>
      </c>
      <c r="AE909" s="80" t="str">
        <f t="shared" si="201"/>
        <v/>
      </c>
      <c r="AN909" s="14"/>
      <c r="AO909" s="14"/>
      <c r="AS909" s="14"/>
      <c r="AT909" s="14"/>
      <c r="AX909" s="14"/>
      <c r="AY909" s="114"/>
      <c r="AZ909" s="101" t="str">
        <f t="shared" si="202"/>
        <v/>
      </c>
      <c r="BA909" s="59" t="str">
        <f t="shared" si="203"/>
        <v/>
      </c>
      <c r="BB909" s="59" t="str">
        <f t="shared" si="204"/>
        <v/>
      </c>
      <c r="BC909" s="59" t="str">
        <f t="shared" si="208"/>
        <v/>
      </c>
      <c r="BD909" s="59" t="str">
        <f t="shared" si="209"/>
        <v/>
      </c>
      <c r="BE909" s="34" t="str">
        <f>IF(AZ909="","",IF(AND($H909="",$I909=""),"Y",IF(AND($H909&lt;=#REF!,$I909&gt;=#REF!),"Y",IF(AND($H909&lt;=#REF!,$I909=""),"Y",IF(AND($H909="",$I909&gt;=#REF!),"Y","N")))))</f>
        <v/>
      </c>
      <c r="BF909" s="80" t="str">
        <f t="shared" si="205"/>
        <v/>
      </c>
    </row>
    <row r="910" spans="10:58">
      <c r="J910" s="34" t="str">
        <f t="shared" ca="1" si="206"/>
        <v/>
      </c>
      <c r="L910" s="80" t="str">
        <f t="shared" si="207"/>
        <v/>
      </c>
      <c r="R910" s="65" t="str">
        <f t="shared" si="196"/>
        <v/>
      </c>
      <c r="S910" s="16" t="str">
        <f t="shared" si="197"/>
        <v/>
      </c>
      <c r="X910" s="65" t="str">
        <f t="shared" si="198"/>
        <v/>
      </c>
      <c r="Y910" s="16" t="str">
        <f t="shared" si="199"/>
        <v/>
      </c>
      <c r="AD910" s="65" t="str">
        <f t="shared" si="200"/>
        <v/>
      </c>
      <c r="AE910" s="80" t="str">
        <f t="shared" si="201"/>
        <v/>
      </c>
      <c r="AN910" s="14"/>
      <c r="AO910" s="14"/>
      <c r="AS910" s="14"/>
      <c r="AT910" s="14"/>
      <c r="AX910" s="14"/>
      <c r="AY910" s="114"/>
      <c r="AZ910" s="101" t="str">
        <f t="shared" si="202"/>
        <v/>
      </c>
      <c r="BA910" s="59" t="str">
        <f t="shared" si="203"/>
        <v/>
      </c>
      <c r="BB910" s="59" t="str">
        <f t="shared" si="204"/>
        <v/>
      </c>
      <c r="BC910" s="59" t="str">
        <f t="shared" si="208"/>
        <v/>
      </c>
      <c r="BD910" s="59" t="str">
        <f t="shared" si="209"/>
        <v/>
      </c>
      <c r="BE910" s="34" t="str">
        <f>IF(AZ910="","",IF(AND($H910="",$I910=""),"Y",IF(AND($H910&lt;=#REF!,$I910&gt;=#REF!),"Y",IF(AND($H910&lt;=#REF!,$I910=""),"Y",IF(AND($H910="",$I910&gt;=#REF!),"Y","N")))))</f>
        <v/>
      </c>
      <c r="BF910" s="80" t="str">
        <f t="shared" si="205"/>
        <v/>
      </c>
    </row>
    <row r="911" spans="10:58">
      <c r="J911" s="34" t="str">
        <f t="shared" ca="1" si="206"/>
        <v/>
      </c>
      <c r="L911" s="80" t="str">
        <f t="shared" si="207"/>
        <v/>
      </c>
      <c r="R911" s="65" t="str">
        <f t="shared" si="196"/>
        <v/>
      </c>
      <c r="S911" s="16" t="str">
        <f t="shared" si="197"/>
        <v/>
      </c>
      <c r="X911" s="65" t="str">
        <f t="shared" si="198"/>
        <v/>
      </c>
      <c r="Y911" s="16" t="str">
        <f t="shared" si="199"/>
        <v/>
      </c>
      <c r="AD911" s="65" t="str">
        <f t="shared" si="200"/>
        <v/>
      </c>
      <c r="AE911" s="80" t="str">
        <f t="shared" si="201"/>
        <v/>
      </c>
      <c r="AN911" s="14"/>
      <c r="AO911" s="14"/>
      <c r="AS911" s="14"/>
      <c r="AT911" s="14"/>
      <c r="AX911" s="14"/>
      <c r="AY911" s="114"/>
      <c r="AZ911" s="101" t="str">
        <f t="shared" si="202"/>
        <v/>
      </c>
      <c r="BA911" s="59" t="str">
        <f t="shared" si="203"/>
        <v/>
      </c>
      <c r="BB911" s="59" t="str">
        <f t="shared" si="204"/>
        <v/>
      </c>
      <c r="BC911" s="59" t="str">
        <f t="shared" si="208"/>
        <v/>
      </c>
      <c r="BD911" s="59" t="str">
        <f t="shared" si="209"/>
        <v/>
      </c>
      <c r="BE911" s="34" t="str">
        <f>IF(AZ911="","",IF(AND($H911="",$I911=""),"Y",IF(AND($H911&lt;=#REF!,$I911&gt;=#REF!),"Y",IF(AND($H911&lt;=#REF!,$I911=""),"Y",IF(AND($H911="",$I911&gt;=#REF!),"Y","N")))))</f>
        <v/>
      </c>
      <c r="BF911" s="80" t="str">
        <f t="shared" si="205"/>
        <v/>
      </c>
    </row>
    <row r="912" spans="10:58">
      <c r="J912" s="34" t="str">
        <f t="shared" ca="1" si="206"/>
        <v/>
      </c>
      <c r="L912" s="80" t="str">
        <f t="shared" si="207"/>
        <v/>
      </c>
      <c r="R912" s="65" t="str">
        <f t="shared" si="196"/>
        <v/>
      </c>
      <c r="S912" s="16" t="str">
        <f t="shared" si="197"/>
        <v/>
      </c>
      <c r="X912" s="65" t="str">
        <f t="shared" si="198"/>
        <v/>
      </c>
      <c r="Y912" s="16" t="str">
        <f t="shared" si="199"/>
        <v/>
      </c>
      <c r="AD912" s="65" t="str">
        <f t="shared" si="200"/>
        <v/>
      </c>
      <c r="AE912" s="80" t="str">
        <f t="shared" si="201"/>
        <v/>
      </c>
      <c r="AN912" s="14"/>
      <c r="AO912" s="14"/>
      <c r="AS912" s="14"/>
      <c r="AT912" s="14"/>
      <c r="AX912" s="14"/>
      <c r="AY912" s="114"/>
      <c r="AZ912" s="101" t="str">
        <f t="shared" si="202"/>
        <v/>
      </c>
      <c r="BA912" s="59" t="str">
        <f t="shared" si="203"/>
        <v/>
      </c>
      <c r="BB912" s="59" t="str">
        <f t="shared" si="204"/>
        <v/>
      </c>
      <c r="BC912" s="59" t="str">
        <f t="shared" si="208"/>
        <v/>
      </c>
      <c r="BD912" s="59" t="str">
        <f t="shared" si="209"/>
        <v/>
      </c>
      <c r="BE912" s="34" t="str">
        <f>IF(AZ912="","",IF(AND($H912="",$I912=""),"Y",IF(AND($H912&lt;=#REF!,$I912&gt;=#REF!),"Y",IF(AND($H912&lt;=#REF!,$I912=""),"Y",IF(AND($H912="",$I912&gt;=#REF!),"Y","N")))))</f>
        <v/>
      </c>
      <c r="BF912" s="80" t="str">
        <f t="shared" si="205"/>
        <v/>
      </c>
    </row>
    <row r="913" spans="10:58">
      <c r="J913" s="34" t="str">
        <f t="shared" ca="1" si="206"/>
        <v/>
      </c>
      <c r="L913" s="80" t="str">
        <f t="shared" si="207"/>
        <v/>
      </c>
      <c r="R913" s="65" t="str">
        <f t="shared" si="196"/>
        <v/>
      </c>
      <c r="S913" s="16" t="str">
        <f t="shared" si="197"/>
        <v/>
      </c>
      <c r="X913" s="65" t="str">
        <f t="shared" si="198"/>
        <v/>
      </c>
      <c r="Y913" s="16" t="str">
        <f t="shared" si="199"/>
        <v/>
      </c>
      <c r="AD913" s="65" t="str">
        <f t="shared" si="200"/>
        <v/>
      </c>
      <c r="AE913" s="80" t="str">
        <f t="shared" si="201"/>
        <v/>
      </c>
      <c r="AN913" s="14"/>
      <c r="AO913" s="14"/>
      <c r="AS913" s="14"/>
      <c r="AT913" s="14"/>
      <c r="AX913" s="14"/>
      <c r="AY913" s="114"/>
      <c r="AZ913" s="101" t="str">
        <f t="shared" si="202"/>
        <v/>
      </c>
      <c r="BA913" s="59" t="str">
        <f t="shared" si="203"/>
        <v/>
      </c>
      <c r="BB913" s="59" t="str">
        <f t="shared" si="204"/>
        <v/>
      </c>
      <c r="BC913" s="59" t="str">
        <f t="shared" si="208"/>
        <v/>
      </c>
      <c r="BD913" s="59" t="str">
        <f t="shared" si="209"/>
        <v/>
      </c>
      <c r="BE913" s="34" t="str">
        <f>IF(AZ913="","",IF(AND($H913="",$I913=""),"Y",IF(AND($H913&lt;=#REF!,$I913&gt;=#REF!),"Y",IF(AND($H913&lt;=#REF!,$I913=""),"Y",IF(AND($H913="",$I913&gt;=#REF!),"Y","N")))))</f>
        <v/>
      </c>
      <c r="BF913" s="80" t="str">
        <f t="shared" si="205"/>
        <v/>
      </c>
    </row>
    <row r="914" spans="10:58">
      <c r="J914" s="34" t="str">
        <f t="shared" ca="1" si="206"/>
        <v/>
      </c>
      <c r="L914" s="80" t="str">
        <f t="shared" si="207"/>
        <v/>
      </c>
      <c r="R914" s="65" t="str">
        <f t="shared" si="196"/>
        <v/>
      </c>
      <c r="S914" s="16" t="str">
        <f t="shared" si="197"/>
        <v/>
      </c>
      <c r="X914" s="65" t="str">
        <f t="shared" si="198"/>
        <v/>
      </c>
      <c r="Y914" s="16" t="str">
        <f t="shared" si="199"/>
        <v/>
      </c>
      <c r="AD914" s="65" t="str">
        <f t="shared" si="200"/>
        <v/>
      </c>
      <c r="AE914" s="80" t="str">
        <f t="shared" si="201"/>
        <v/>
      </c>
      <c r="AN914" s="14"/>
      <c r="AO914" s="14"/>
      <c r="AS914" s="14"/>
      <c r="AT914" s="14"/>
      <c r="AX914" s="14"/>
      <c r="AY914" s="114"/>
      <c r="AZ914" s="101" t="str">
        <f t="shared" si="202"/>
        <v/>
      </c>
      <c r="BA914" s="59" t="str">
        <f t="shared" si="203"/>
        <v/>
      </c>
      <c r="BB914" s="59" t="str">
        <f t="shared" si="204"/>
        <v/>
      </c>
      <c r="BC914" s="59" t="str">
        <f t="shared" si="208"/>
        <v/>
      </c>
      <c r="BD914" s="59" t="str">
        <f t="shared" si="209"/>
        <v/>
      </c>
      <c r="BE914" s="34" t="str">
        <f>IF(AZ914="","",IF(AND($H914="",$I914=""),"Y",IF(AND($H914&lt;=#REF!,$I914&gt;=#REF!),"Y",IF(AND($H914&lt;=#REF!,$I914=""),"Y",IF(AND($H914="",$I914&gt;=#REF!),"Y","N")))))</f>
        <v/>
      </c>
      <c r="BF914" s="80" t="str">
        <f t="shared" si="205"/>
        <v/>
      </c>
    </row>
    <row r="915" spans="10:58">
      <c r="J915" s="34" t="str">
        <f t="shared" ca="1" si="206"/>
        <v/>
      </c>
      <c r="L915" s="80" t="str">
        <f t="shared" si="207"/>
        <v/>
      </c>
      <c r="R915" s="65" t="str">
        <f t="shared" si="196"/>
        <v/>
      </c>
      <c r="S915" s="16" t="str">
        <f t="shared" si="197"/>
        <v/>
      </c>
      <c r="X915" s="65" t="str">
        <f t="shared" si="198"/>
        <v/>
      </c>
      <c r="Y915" s="16" t="str">
        <f t="shared" si="199"/>
        <v/>
      </c>
      <c r="AD915" s="65" t="str">
        <f t="shared" si="200"/>
        <v/>
      </c>
      <c r="AE915" s="80" t="str">
        <f t="shared" si="201"/>
        <v/>
      </c>
      <c r="AN915" s="14"/>
      <c r="AO915" s="14"/>
      <c r="AS915" s="14"/>
      <c r="AT915" s="14"/>
      <c r="AX915" s="14"/>
      <c r="AY915" s="114"/>
      <c r="AZ915" s="101" t="str">
        <f t="shared" si="202"/>
        <v/>
      </c>
      <c r="BA915" s="59" t="str">
        <f t="shared" si="203"/>
        <v/>
      </c>
      <c r="BB915" s="59" t="str">
        <f t="shared" si="204"/>
        <v/>
      </c>
      <c r="BC915" s="59" t="str">
        <f t="shared" si="208"/>
        <v/>
      </c>
      <c r="BD915" s="59" t="str">
        <f t="shared" si="209"/>
        <v/>
      </c>
      <c r="BE915" s="34" t="str">
        <f>IF(AZ915="","",IF(AND($H915="",$I915=""),"Y",IF(AND($H915&lt;=#REF!,$I915&gt;=#REF!),"Y",IF(AND($H915&lt;=#REF!,$I915=""),"Y",IF(AND($H915="",$I915&gt;=#REF!),"Y","N")))))</f>
        <v/>
      </c>
      <c r="BF915" s="80" t="str">
        <f t="shared" si="205"/>
        <v/>
      </c>
    </row>
    <row r="916" spans="10:58">
      <c r="J916" s="34" t="str">
        <f t="shared" ca="1" si="206"/>
        <v/>
      </c>
      <c r="L916" s="80" t="str">
        <f t="shared" si="207"/>
        <v/>
      </c>
      <c r="R916" s="65" t="str">
        <f t="shared" si="196"/>
        <v/>
      </c>
      <c r="S916" s="16" t="str">
        <f t="shared" si="197"/>
        <v/>
      </c>
      <c r="X916" s="65" t="str">
        <f t="shared" si="198"/>
        <v/>
      </c>
      <c r="Y916" s="16" t="str">
        <f t="shared" si="199"/>
        <v/>
      </c>
      <c r="AD916" s="65" t="str">
        <f t="shared" si="200"/>
        <v/>
      </c>
      <c r="AE916" s="80" t="str">
        <f t="shared" si="201"/>
        <v/>
      </c>
      <c r="AN916" s="14"/>
      <c r="AO916" s="14"/>
      <c r="AS916" s="14"/>
      <c r="AT916" s="14"/>
      <c r="AX916" s="14"/>
      <c r="AY916" s="114"/>
      <c r="AZ916" s="101" t="str">
        <f t="shared" si="202"/>
        <v/>
      </c>
      <c r="BA916" s="59" t="str">
        <f t="shared" si="203"/>
        <v/>
      </c>
      <c r="BB916" s="59" t="str">
        <f t="shared" si="204"/>
        <v/>
      </c>
      <c r="BC916" s="59" t="str">
        <f t="shared" si="208"/>
        <v/>
      </c>
      <c r="BD916" s="59" t="str">
        <f t="shared" si="209"/>
        <v/>
      </c>
      <c r="BE916" s="34" t="str">
        <f>IF(AZ916="","",IF(AND($H916="",$I916=""),"Y",IF(AND($H916&lt;=#REF!,$I916&gt;=#REF!),"Y",IF(AND($H916&lt;=#REF!,$I916=""),"Y",IF(AND($H916="",$I916&gt;=#REF!),"Y","N")))))</f>
        <v/>
      </c>
      <c r="BF916" s="80" t="str">
        <f t="shared" si="205"/>
        <v/>
      </c>
    </row>
    <row r="917" spans="10:58">
      <c r="J917" s="34" t="str">
        <f t="shared" ca="1" si="206"/>
        <v/>
      </c>
      <c r="L917" s="80" t="str">
        <f t="shared" si="207"/>
        <v/>
      </c>
      <c r="R917" s="65" t="str">
        <f t="shared" si="196"/>
        <v/>
      </c>
      <c r="S917" s="16" t="str">
        <f t="shared" si="197"/>
        <v/>
      </c>
      <c r="X917" s="65" t="str">
        <f t="shared" si="198"/>
        <v/>
      </c>
      <c r="Y917" s="16" t="str">
        <f t="shared" si="199"/>
        <v/>
      </c>
      <c r="AD917" s="65" t="str">
        <f t="shared" si="200"/>
        <v/>
      </c>
      <c r="AE917" s="80" t="str">
        <f t="shared" si="201"/>
        <v/>
      </c>
      <c r="AN917" s="14"/>
      <c r="AO917" s="14"/>
      <c r="AS917" s="14"/>
      <c r="AT917" s="14"/>
      <c r="AX917" s="14"/>
      <c r="AY917" s="114"/>
      <c r="AZ917" s="101" t="str">
        <f t="shared" si="202"/>
        <v/>
      </c>
      <c r="BA917" s="59" t="str">
        <f t="shared" si="203"/>
        <v/>
      </c>
      <c r="BB917" s="59" t="str">
        <f t="shared" si="204"/>
        <v/>
      </c>
      <c r="BC917" s="59" t="str">
        <f t="shared" si="208"/>
        <v/>
      </c>
      <c r="BD917" s="59" t="str">
        <f t="shared" si="209"/>
        <v/>
      </c>
      <c r="BE917" s="34" t="str">
        <f>IF(AZ917="","",IF(AND($H917="",$I917=""),"Y",IF(AND($H917&lt;=#REF!,$I917&gt;=#REF!),"Y",IF(AND($H917&lt;=#REF!,$I917=""),"Y",IF(AND($H917="",$I917&gt;=#REF!),"Y","N")))))</f>
        <v/>
      </c>
      <c r="BF917" s="80" t="str">
        <f t="shared" si="205"/>
        <v/>
      </c>
    </row>
    <row r="918" spans="10:58">
      <c r="J918" s="34" t="str">
        <f t="shared" ca="1" si="206"/>
        <v/>
      </c>
      <c r="L918" s="80" t="str">
        <f t="shared" si="207"/>
        <v/>
      </c>
      <c r="R918" s="65" t="str">
        <f t="shared" si="196"/>
        <v/>
      </c>
      <c r="S918" s="16" t="str">
        <f t="shared" si="197"/>
        <v/>
      </c>
      <c r="X918" s="65" t="str">
        <f t="shared" si="198"/>
        <v/>
      </c>
      <c r="Y918" s="16" t="str">
        <f t="shared" si="199"/>
        <v/>
      </c>
      <c r="AD918" s="65" t="str">
        <f t="shared" si="200"/>
        <v/>
      </c>
      <c r="AE918" s="80" t="str">
        <f t="shared" si="201"/>
        <v/>
      </c>
      <c r="AN918" s="14"/>
      <c r="AO918" s="14"/>
      <c r="AS918" s="14"/>
      <c r="AT918" s="14"/>
      <c r="AX918" s="14"/>
      <c r="AY918" s="114"/>
      <c r="AZ918" s="101" t="str">
        <f t="shared" si="202"/>
        <v/>
      </c>
      <c r="BA918" s="59" t="str">
        <f t="shared" si="203"/>
        <v/>
      </c>
      <c r="BB918" s="59" t="str">
        <f t="shared" si="204"/>
        <v/>
      </c>
      <c r="BC918" s="59" t="str">
        <f t="shared" si="208"/>
        <v/>
      </c>
      <c r="BD918" s="59" t="str">
        <f t="shared" si="209"/>
        <v/>
      </c>
      <c r="BE918" s="34" t="str">
        <f>IF(AZ918="","",IF(AND($H918="",$I918=""),"Y",IF(AND($H918&lt;=#REF!,$I918&gt;=#REF!),"Y",IF(AND($H918&lt;=#REF!,$I918=""),"Y",IF(AND($H918="",$I918&gt;=#REF!),"Y","N")))))</f>
        <v/>
      </c>
      <c r="BF918" s="80" t="str">
        <f t="shared" si="205"/>
        <v/>
      </c>
    </row>
    <row r="919" spans="10:58">
      <c r="J919" s="34" t="str">
        <f t="shared" ca="1" si="206"/>
        <v/>
      </c>
      <c r="L919" s="80" t="str">
        <f t="shared" si="207"/>
        <v/>
      </c>
      <c r="R919" s="65" t="str">
        <f t="shared" si="196"/>
        <v/>
      </c>
      <c r="S919" s="16" t="str">
        <f t="shared" si="197"/>
        <v/>
      </c>
      <c r="X919" s="65" t="str">
        <f t="shared" si="198"/>
        <v/>
      </c>
      <c r="Y919" s="16" t="str">
        <f t="shared" si="199"/>
        <v/>
      </c>
      <c r="AD919" s="65" t="str">
        <f t="shared" si="200"/>
        <v/>
      </c>
      <c r="AE919" s="80" t="str">
        <f t="shared" si="201"/>
        <v/>
      </c>
      <c r="AN919" s="14"/>
      <c r="AO919" s="14"/>
      <c r="AS919" s="14"/>
      <c r="AT919" s="14"/>
      <c r="AX919" s="14"/>
      <c r="AY919" s="114"/>
      <c r="AZ919" s="101" t="str">
        <f t="shared" si="202"/>
        <v/>
      </c>
      <c r="BA919" s="59" t="str">
        <f t="shared" si="203"/>
        <v/>
      </c>
      <c r="BB919" s="59" t="str">
        <f t="shared" si="204"/>
        <v/>
      </c>
      <c r="BC919" s="59" t="str">
        <f t="shared" si="208"/>
        <v/>
      </c>
      <c r="BD919" s="59" t="str">
        <f t="shared" si="209"/>
        <v/>
      </c>
      <c r="BE919" s="34" t="str">
        <f>IF(AZ919="","",IF(AND($H919="",$I919=""),"Y",IF(AND($H919&lt;=#REF!,$I919&gt;=#REF!),"Y",IF(AND($H919&lt;=#REF!,$I919=""),"Y",IF(AND($H919="",$I919&gt;=#REF!),"Y","N")))))</f>
        <v/>
      </c>
      <c r="BF919" s="80" t="str">
        <f t="shared" si="205"/>
        <v/>
      </c>
    </row>
    <row r="920" spans="10:58">
      <c r="J920" s="34" t="str">
        <f t="shared" ca="1" si="206"/>
        <v/>
      </c>
      <c r="L920" s="80" t="str">
        <f t="shared" si="207"/>
        <v/>
      </c>
      <c r="R920" s="65" t="str">
        <f t="shared" si="196"/>
        <v/>
      </c>
      <c r="S920" s="16" t="str">
        <f t="shared" si="197"/>
        <v/>
      </c>
      <c r="X920" s="65" t="str">
        <f t="shared" si="198"/>
        <v/>
      </c>
      <c r="Y920" s="16" t="str">
        <f t="shared" si="199"/>
        <v/>
      </c>
      <c r="AD920" s="65" t="str">
        <f t="shared" si="200"/>
        <v/>
      </c>
      <c r="AE920" s="80" t="str">
        <f t="shared" si="201"/>
        <v/>
      </c>
      <c r="AN920" s="14"/>
      <c r="AO920" s="14"/>
      <c r="AS920" s="14"/>
      <c r="AT920" s="14"/>
      <c r="AX920" s="14"/>
      <c r="AY920" s="114"/>
      <c r="AZ920" s="101" t="str">
        <f t="shared" si="202"/>
        <v/>
      </c>
      <c r="BA920" s="59" t="str">
        <f t="shared" si="203"/>
        <v/>
      </c>
      <c r="BB920" s="59" t="str">
        <f t="shared" si="204"/>
        <v/>
      </c>
      <c r="BC920" s="59" t="str">
        <f t="shared" si="208"/>
        <v/>
      </c>
      <c r="BD920" s="59" t="str">
        <f t="shared" si="209"/>
        <v/>
      </c>
      <c r="BE920" s="34" t="str">
        <f>IF(AZ920="","",IF(AND($H920="",$I920=""),"Y",IF(AND($H920&lt;=#REF!,$I920&gt;=#REF!),"Y",IF(AND($H920&lt;=#REF!,$I920=""),"Y",IF(AND($H920="",$I920&gt;=#REF!),"Y","N")))))</f>
        <v/>
      </c>
      <c r="BF920" s="80" t="str">
        <f t="shared" si="205"/>
        <v/>
      </c>
    </row>
    <row r="921" spans="10:58">
      <c r="J921" s="34" t="str">
        <f t="shared" ca="1" si="206"/>
        <v/>
      </c>
      <c r="L921" s="80" t="str">
        <f t="shared" si="207"/>
        <v/>
      </c>
      <c r="R921" s="65" t="str">
        <f t="shared" si="196"/>
        <v/>
      </c>
      <c r="S921" s="16" t="str">
        <f t="shared" si="197"/>
        <v/>
      </c>
      <c r="X921" s="65" t="str">
        <f t="shared" si="198"/>
        <v/>
      </c>
      <c r="Y921" s="16" t="str">
        <f t="shared" si="199"/>
        <v/>
      </c>
      <c r="AD921" s="65" t="str">
        <f t="shared" si="200"/>
        <v/>
      </c>
      <c r="AE921" s="80" t="str">
        <f t="shared" si="201"/>
        <v/>
      </c>
      <c r="AN921" s="14"/>
      <c r="AO921" s="14"/>
      <c r="AS921" s="14"/>
      <c r="AT921" s="14"/>
      <c r="AX921" s="14"/>
      <c r="AY921" s="114"/>
      <c r="AZ921" s="101" t="str">
        <f t="shared" si="202"/>
        <v/>
      </c>
      <c r="BA921" s="59" t="str">
        <f t="shared" si="203"/>
        <v/>
      </c>
      <c r="BB921" s="59" t="str">
        <f t="shared" si="204"/>
        <v/>
      </c>
      <c r="BC921" s="59" t="str">
        <f t="shared" si="208"/>
        <v/>
      </c>
      <c r="BD921" s="59" t="str">
        <f t="shared" si="209"/>
        <v/>
      </c>
      <c r="BE921" s="34" t="str">
        <f>IF(AZ921="","",IF(AND($H921="",$I921=""),"Y",IF(AND($H921&lt;=#REF!,$I921&gt;=#REF!),"Y",IF(AND($H921&lt;=#REF!,$I921=""),"Y",IF(AND($H921="",$I921&gt;=#REF!),"Y","N")))))</f>
        <v/>
      </c>
      <c r="BF921" s="80" t="str">
        <f t="shared" si="205"/>
        <v/>
      </c>
    </row>
    <row r="922" spans="10:58">
      <c r="J922" s="34" t="str">
        <f t="shared" ca="1" si="206"/>
        <v/>
      </c>
      <c r="L922" s="80" t="str">
        <f t="shared" si="207"/>
        <v/>
      </c>
      <c r="R922" s="65" t="str">
        <f t="shared" si="196"/>
        <v/>
      </c>
      <c r="S922" s="16" t="str">
        <f t="shared" si="197"/>
        <v/>
      </c>
      <c r="X922" s="65" t="str">
        <f t="shared" si="198"/>
        <v/>
      </c>
      <c r="Y922" s="16" t="str">
        <f t="shared" si="199"/>
        <v/>
      </c>
      <c r="AD922" s="65" t="str">
        <f t="shared" si="200"/>
        <v/>
      </c>
      <c r="AE922" s="80" t="str">
        <f t="shared" si="201"/>
        <v/>
      </c>
      <c r="AN922" s="14"/>
      <c r="AO922" s="14"/>
      <c r="AS922" s="14"/>
      <c r="AT922" s="14"/>
      <c r="AX922" s="14"/>
      <c r="AY922" s="114"/>
      <c r="AZ922" s="101" t="str">
        <f t="shared" si="202"/>
        <v/>
      </c>
      <c r="BA922" s="59" t="str">
        <f t="shared" si="203"/>
        <v/>
      </c>
      <c r="BB922" s="59" t="str">
        <f t="shared" si="204"/>
        <v/>
      </c>
      <c r="BC922" s="59" t="str">
        <f t="shared" si="208"/>
        <v/>
      </c>
      <c r="BD922" s="59" t="str">
        <f t="shared" si="209"/>
        <v/>
      </c>
      <c r="BE922" s="34" t="str">
        <f>IF(AZ922="","",IF(AND($H922="",$I922=""),"Y",IF(AND($H922&lt;=#REF!,$I922&gt;=#REF!),"Y",IF(AND($H922&lt;=#REF!,$I922=""),"Y",IF(AND($H922="",$I922&gt;=#REF!),"Y","N")))))</f>
        <v/>
      </c>
      <c r="BF922" s="80" t="str">
        <f t="shared" si="205"/>
        <v/>
      </c>
    </row>
    <row r="923" spans="10:58">
      <c r="J923" s="34" t="str">
        <f t="shared" ca="1" si="206"/>
        <v/>
      </c>
      <c r="L923" s="80" t="str">
        <f t="shared" si="207"/>
        <v/>
      </c>
      <c r="R923" s="65" t="str">
        <f t="shared" si="196"/>
        <v/>
      </c>
      <c r="S923" s="16" t="str">
        <f t="shared" si="197"/>
        <v/>
      </c>
      <c r="X923" s="65" t="str">
        <f t="shared" si="198"/>
        <v/>
      </c>
      <c r="Y923" s="16" t="str">
        <f t="shared" si="199"/>
        <v/>
      </c>
      <c r="AD923" s="65" t="str">
        <f t="shared" si="200"/>
        <v/>
      </c>
      <c r="AE923" s="80" t="str">
        <f t="shared" si="201"/>
        <v/>
      </c>
      <c r="AN923" s="14"/>
      <c r="AO923" s="14"/>
      <c r="AS923" s="14"/>
      <c r="AT923" s="14"/>
      <c r="AX923" s="14"/>
      <c r="AY923" s="114"/>
      <c r="AZ923" s="101" t="str">
        <f t="shared" si="202"/>
        <v/>
      </c>
      <c r="BA923" s="59" t="str">
        <f t="shared" si="203"/>
        <v/>
      </c>
      <c r="BB923" s="59" t="str">
        <f t="shared" si="204"/>
        <v/>
      </c>
      <c r="BC923" s="59" t="str">
        <f t="shared" si="208"/>
        <v/>
      </c>
      <c r="BD923" s="59" t="str">
        <f t="shared" si="209"/>
        <v/>
      </c>
      <c r="BE923" s="34" t="str">
        <f>IF(AZ923="","",IF(AND($H923="",$I923=""),"Y",IF(AND($H923&lt;=#REF!,$I923&gt;=#REF!),"Y",IF(AND($H923&lt;=#REF!,$I923=""),"Y",IF(AND($H923="",$I923&gt;=#REF!),"Y","N")))))</f>
        <v/>
      </c>
      <c r="BF923" s="80" t="str">
        <f t="shared" si="205"/>
        <v/>
      </c>
    </row>
    <row r="924" spans="10:58">
      <c r="J924" s="34" t="str">
        <f t="shared" ca="1" si="206"/>
        <v/>
      </c>
      <c r="L924" s="80" t="str">
        <f t="shared" si="207"/>
        <v/>
      </c>
      <c r="R924" s="65" t="str">
        <f t="shared" si="196"/>
        <v/>
      </c>
      <c r="S924" s="16" t="str">
        <f t="shared" si="197"/>
        <v/>
      </c>
      <c r="X924" s="65" t="str">
        <f t="shared" si="198"/>
        <v/>
      </c>
      <c r="Y924" s="16" t="str">
        <f t="shared" si="199"/>
        <v/>
      </c>
      <c r="AD924" s="65" t="str">
        <f t="shared" si="200"/>
        <v/>
      </c>
      <c r="AE924" s="80" t="str">
        <f t="shared" si="201"/>
        <v/>
      </c>
      <c r="AN924" s="14"/>
      <c r="AO924" s="14"/>
      <c r="AS924" s="14"/>
      <c r="AT924" s="14"/>
      <c r="AX924" s="14"/>
      <c r="AY924" s="114"/>
      <c r="AZ924" s="101" t="str">
        <f t="shared" si="202"/>
        <v/>
      </c>
      <c r="BA924" s="59" t="str">
        <f t="shared" si="203"/>
        <v/>
      </c>
      <c r="BB924" s="59" t="str">
        <f t="shared" si="204"/>
        <v/>
      </c>
      <c r="BC924" s="59" t="str">
        <f t="shared" si="208"/>
        <v/>
      </c>
      <c r="BD924" s="59" t="str">
        <f t="shared" si="209"/>
        <v/>
      </c>
      <c r="BE924" s="34" t="str">
        <f>IF(AZ924="","",IF(AND($H924="",$I924=""),"Y",IF(AND($H924&lt;=#REF!,$I924&gt;=#REF!),"Y",IF(AND($H924&lt;=#REF!,$I924=""),"Y",IF(AND($H924="",$I924&gt;=#REF!),"Y","N")))))</f>
        <v/>
      </c>
      <c r="BF924" s="80" t="str">
        <f t="shared" si="205"/>
        <v/>
      </c>
    </row>
    <row r="925" spans="10:58">
      <c r="J925" s="34" t="str">
        <f t="shared" ca="1" si="206"/>
        <v/>
      </c>
      <c r="L925" s="80" t="str">
        <f t="shared" si="207"/>
        <v/>
      </c>
      <c r="R925" s="65" t="str">
        <f t="shared" si="196"/>
        <v/>
      </c>
      <c r="S925" s="16" t="str">
        <f t="shared" si="197"/>
        <v/>
      </c>
      <c r="X925" s="65" t="str">
        <f t="shared" si="198"/>
        <v/>
      </c>
      <c r="Y925" s="16" t="str">
        <f t="shared" si="199"/>
        <v/>
      </c>
      <c r="AD925" s="65" t="str">
        <f t="shared" si="200"/>
        <v/>
      </c>
      <c r="AE925" s="80" t="str">
        <f t="shared" si="201"/>
        <v/>
      </c>
      <c r="AN925" s="14"/>
      <c r="AO925" s="14"/>
      <c r="AS925" s="14"/>
      <c r="AT925" s="14"/>
      <c r="AX925" s="14"/>
      <c r="AY925" s="114"/>
      <c r="AZ925" s="101" t="str">
        <f t="shared" si="202"/>
        <v/>
      </c>
      <c r="BA925" s="59" t="str">
        <f t="shared" si="203"/>
        <v/>
      </c>
      <c r="BB925" s="59" t="str">
        <f t="shared" si="204"/>
        <v/>
      </c>
      <c r="BC925" s="59" t="str">
        <f t="shared" si="208"/>
        <v/>
      </c>
      <c r="BD925" s="59" t="str">
        <f t="shared" si="209"/>
        <v/>
      </c>
      <c r="BE925" s="34" t="str">
        <f>IF(AZ925="","",IF(AND($H925="",$I925=""),"Y",IF(AND($H925&lt;=#REF!,$I925&gt;=#REF!),"Y",IF(AND($H925&lt;=#REF!,$I925=""),"Y",IF(AND($H925="",$I925&gt;=#REF!),"Y","N")))))</f>
        <v/>
      </c>
      <c r="BF925" s="80" t="str">
        <f t="shared" si="205"/>
        <v/>
      </c>
    </row>
    <row r="926" spans="10:58">
      <c r="J926" s="34" t="str">
        <f t="shared" ca="1" si="206"/>
        <v/>
      </c>
      <c r="L926" s="80" t="str">
        <f t="shared" si="207"/>
        <v/>
      </c>
      <c r="R926" s="65" t="str">
        <f t="shared" si="196"/>
        <v/>
      </c>
      <c r="S926" s="16" t="str">
        <f t="shared" si="197"/>
        <v/>
      </c>
      <c r="X926" s="65" t="str">
        <f t="shared" si="198"/>
        <v/>
      </c>
      <c r="Y926" s="16" t="str">
        <f t="shared" si="199"/>
        <v/>
      </c>
      <c r="AD926" s="65" t="str">
        <f t="shared" si="200"/>
        <v/>
      </c>
      <c r="AE926" s="80" t="str">
        <f t="shared" si="201"/>
        <v/>
      </c>
      <c r="AN926" s="14"/>
      <c r="AO926" s="14"/>
      <c r="AS926" s="14"/>
      <c r="AT926" s="14"/>
      <c r="AX926" s="14"/>
      <c r="AY926" s="114"/>
      <c r="AZ926" s="101" t="str">
        <f t="shared" si="202"/>
        <v/>
      </c>
      <c r="BA926" s="59" t="str">
        <f t="shared" si="203"/>
        <v/>
      </c>
      <c r="BB926" s="59" t="str">
        <f t="shared" si="204"/>
        <v/>
      </c>
      <c r="BC926" s="59" t="str">
        <f t="shared" si="208"/>
        <v/>
      </c>
      <c r="BD926" s="59" t="str">
        <f t="shared" si="209"/>
        <v/>
      </c>
      <c r="BE926" s="34" t="str">
        <f>IF(AZ926="","",IF(AND($H926="",$I926=""),"Y",IF(AND($H926&lt;=#REF!,$I926&gt;=#REF!),"Y",IF(AND($H926&lt;=#REF!,$I926=""),"Y",IF(AND($H926="",$I926&gt;=#REF!),"Y","N")))))</f>
        <v/>
      </c>
      <c r="BF926" s="80" t="str">
        <f t="shared" si="205"/>
        <v/>
      </c>
    </row>
    <row r="927" spans="10:58">
      <c r="J927" s="34" t="str">
        <f t="shared" ca="1" si="206"/>
        <v/>
      </c>
      <c r="L927" s="80" t="str">
        <f t="shared" si="207"/>
        <v/>
      </c>
      <c r="R927" s="65" t="str">
        <f t="shared" si="196"/>
        <v/>
      </c>
      <c r="S927" s="16" t="str">
        <f t="shared" si="197"/>
        <v/>
      </c>
      <c r="X927" s="65" t="str">
        <f t="shared" si="198"/>
        <v/>
      </c>
      <c r="Y927" s="16" t="str">
        <f t="shared" si="199"/>
        <v/>
      </c>
      <c r="AD927" s="65" t="str">
        <f t="shared" si="200"/>
        <v/>
      </c>
      <c r="AE927" s="80" t="str">
        <f t="shared" si="201"/>
        <v/>
      </c>
      <c r="AN927" s="14"/>
      <c r="AO927" s="14"/>
      <c r="AS927" s="14"/>
      <c r="AT927" s="14"/>
      <c r="AX927" s="14"/>
      <c r="AY927" s="114"/>
      <c r="AZ927" s="101" t="str">
        <f t="shared" si="202"/>
        <v/>
      </c>
      <c r="BA927" s="59" t="str">
        <f t="shared" si="203"/>
        <v/>
      </c>
      <c r="BB927" s="59" t="str">
        <f t="shared" si="204"/>
        <v/>
      </c>
      <c r="BC927" s="59" t="str">
        <f t="shared" si="208"/>
        <v/>
      </c>
      <c r="BD927" s="59" t="str">
        <f t="shared" si="209"/>
        <v/>
      </c>
      <c r="BE927" s="34" t="str">
        <f>IF(AZ927="","",IF(AND($H927="",$I927=""),"Y",IF(AND($H927&lt;=#REF!,$I927&gt;=#REF!),"Y",IF(AND($H927&lt;=#REF!,$I927=""),"Y",IF(AND($H927="",$I927&gt;=#REF!),"Y","N")))))</f>
        <v/>
      </c>
      <c r="BF927" s="80" t="str">
        <f t="shared" si="205"/>
        <v/>
      </c>
    </row>
    <row r="928" spans="10:58">
      <c r="J928" s="34" t="str">
        <f t="shared" ca="1" si="206"/>
        <v/>
      </c>
      <c r="L928" s="80" t="str">
        <f t="shared" si="207"/>
        <v/>
      </c>
      <c r="R928" s="65" t="str">
        <f t="shared" si="196"/>
        <v/>
      </c>
      <c r="S928" s="16" t="str">
        <f t="shared" si="197"/>
        <v/>
      </c>
      <c r="X928" s="65" t="str">
        <f t="shared" si="198"/>
        <v/>
      </c>
      <c r="Y928" s="16" t="str">
        <f t="shared" si="199"/>
        <v/>
      </c>
      <c r="AD928" s="65" t="str">
        <f t="shared" si="200"/>
        <v/>
      </c>
      <c r="AE928" s="80" t="str">
        <f t="shared" si="201"/>
        <v/>
      </c>
      <c r="AN928" s="14"/>
      <c r="AO928" s="14"/>
      <c r="AS928" s="14"/>
      <c r="AT928" s="14"/>
      <c r="AX928" s="14"/>
      <c r="AY928" s="114"/>
      <c r="AZ928" s="101" t="str">
        <f t="shared" si="202"/>
        <v/>
      </c>
      <c r="BA928" s="59" t="str">
        <f t="shared" si="203"/>
        <v/>
      </c>
      <c r="BB928" s="59" t="str">
        <f t="shared" si="204"/>
        <v/>
      </c>
      <c r="BC928" s="59" t="str">
        <f t="shared" si="208"/>
        <v/>
      </c>
      <c r="BD928" s="59" t="str">
        <f t="shared" si="209"/>
        <v/>
      </c>
      <c r="BE928" s="34" t="str">
        <f>IF(AZ928="","",IF(AND($H928="",$I928=""),"Y",IF(AND($H928&lt;=#REF!,$I928&gt;=#REF!),"Y",IF(AND($H928&lt;=#REF!,$I928=""),"Y",IF(AND($H928="",$I928&gt;=#REF!),"Y","N")))))</f>
        <v/>
      </c>
      <c r="BF928" s="80" t="str">
        <f t="shared" si="205"/>
        <v/>
      </c>
    </row>
    <row r="929" spans="10:58">
      <c r="J929" s="34" t="str">
        <f t="shared" ca="1" si="206"/>
        <v/>
      </c>
      <c r="L929" s="80" t="str">
        <f t="shared" si="207"/>
        <v/>
      </c>
      <c r="R929" s="65" t="str">
        <f t="shared" si="196"/>
        <v/>
      </c>
      <c r="S929" s="16" t="str">
        <f t="shared" si="197"/>
        <v/>
      </c>
      <c r="X929" s="65" t="str">
        <f t="shared" si="198"/>
        <v/>
      </c>
      <c r="Y929" s="16" t="str">
        <f t="shared" si="199"/>
        <v/>
      </c>
      <c r="AD929" s="65" t="str">
        <f t="shared" si="200"/>
        <v/>
      </c>
      <c r="AE929" s="80" t="str">
        <f t="shared" si="201"/>
        <v/>
      </c>
      <c r="AN929" s="14"/>
      <c r="AO929" s="14"/>
      <c r="AS929" s="14"/>
      <c r="AT929" s="14"/>
      <c r="AX929" s="14"/>
      <c r="AY929" s="114"/>
      <c r="AZ929" s="101" t="str">
        <f t="shared" si="202"/>
        <v/>
      </c>
      <c r="BA929" s="59" t="str">
        <f t="shared" si="203"/>
        <v/>
      </c>
      <c r="BB929" s="59" t="str">
        <f t="shared" si="204"/>
        <v/>
      </c>
      <c r="BC929" s="59" t="str">
        <f t="shared" si="208"/>
        <v/>
      </c>
      <c r="BD929" s="59" t="str">
        <f t="shared" si="209"/>
        <v/>
      </c>
      <c r="BE929" s="34" t="str">
        <f>IF(AZ929="","",IF(AND($H929="",$I929=""),"Y",IF(AND($H929&lt;=#REF!,$I929&gt;=#REF!),"Y",IF(AND($H929&lt;=#REF!,$I929=""),"Y",IF(AND($H929="",$I929&gt;=#REF!),"Y","N")))))</f>
        <v/>
      </c>
      <c r="BF929" s="80" t="str">
        <f t="shared" si="205"/>
        <v/>
      </c>
    </row>
    <row r="930" spans="10:58">
      <c r="J930" s="34" t="str">
        <f t="shared" ca="1" si="206"/>
        <v/>
      </c>
      <c r="L930" s="80" t="str">
        <f t="shared" si="207"/>
        <v/>
      </c>
      <c r="R930" s="65" t="str">
        <f t="shared" si="196"/>
        <v/>
      </c>
      <c r="S930" s="16" t="str">
        <f t="shared" si="197"/>
        <v/>
      </c>
      <c r="X930" s="65" t="str">
        <f t="shared" si="198"/>
        <v/>
      </c>
      <c r="Y930" s="16" t="str">
        <f t="shared" si="199"/>
        <v/>
      </c>
      <c r="AD930" s="65" t="str">
        <f t="shared" si="200"/>
        <v/>
      </c>
      <c r="AE930" s="80" t="str">
        <f t="shared" si="201"/>
        <v/>
      </c>
      <c r="AN930" s="14"/>
      <c r="AO930" s="14"/>
      <c r="AS930" s="14"/>
      <c r="AT930" s="14"/>
      <c r="AX930" s="14"/>
      <c r="AY930" s="114"/>
      <c r="AZ930" s="101" t="str">
        <f t="shared" si="202"/>
        <v/>
      </c>
      <c r="BA930" s="59" t="str">
        <f t="shared" si="203"/>
        <v/>
      </c>
      <c r="BB930" s="59" t="str">
        <f t="shared" si="204"/>
        <v/>
      </c>
      <c r="BC930" s="59" t="str">
        <f t="shared" si="208"/>
        <v/>
      </c>
      <c r="BD930" s="59" t="str">
        <f t="shared" si="209"/>
        <v/>
      </c>
      <c r="BE930" s="34" t="str">
        <f>IF(AZ930="","",IF(AND($H930="",$I930=""),"Y",IF(AND($H930&lt;=#REF!,$I930&gt;=#REF!),"Y",IF(AND($H930&lt;=#REF!,$I930=""),"Y",IF(AND($H930="",$I930&gt;=#REF!),"Y","N")))))</f>
        <v/>
      </c>
      <c r="BF930" s="80" t="str">
        <f t="shared" si="205"/>
        <v/>
      </c>
    </row>
    <row r="931" spans="10:58">
      <c r="J931" s="34" t="str">
        <f t="shared" ca="1" si="206"/>
        <v/>
      </c>
      <c r="L931" s="80" t="str">
        <f t="shared" si="207"/>
        <v/>
      </c>
      <c r="R931" s="65" t="str">
        <f t="shared" si="196"/>
        <v/>
      </c>
      <c r="S931" s="16" t="str">
        <f t="shared" si="197"/>
        <v/>
      </c>
      <c r="X931" s="65" t="str">
        <f t="shared" si="198"/>
        <v/>
      </c>
      <c r="Y931" s="16" t="str">
        <f t="shared" si="199"/>
        <v/>
      </c>
      <c r="AD931" s="65" t="str">
        <f t="shared" si="200"/>
        <v/>
      </c>
      <c r="AE931" s="80" t="str">
        <f t="shared" si="201"/>
        <v/>
      </c>
      <c r="AN931" s="14"/>
      <c r="AO931" s="14"/>
      <c r="AS931" s="14"/>
      <c r="AT931" s="14"/>
      <c r="AX931" s="14"/>
      <c r="AY931" s="114"/>
      <c r="AZ931" s="101" t="str">
        <f t="shared" si="202"/>
        <v/>
      </c>
      <c r="BA931" s="59" t="str">
        <f t="shared" si="203"/>
        <v/>
      </c>
      <c r="BB931" s="59" t="str">
        <f t="shared" si="204"/>
        <v/>
      </c>
      <c r="BC931" s="59" t="str">
        <f t="shared" si="208"/>
        <v/>
      </c>
      <c r="BD931" s="59" t="str">
        <f t="shared" si="209"/>
        <v/>
      </c>
      <c r="BE931" s="34" t="str">
        <f>IF(AZ931="","",IF(AND($H931="",$I931=""),"Y",IF(AND($H931&lt;=#REF!,$I931&gt;=#REF!),"Y",IF(AND($H931&lt;=#REF!,$I931=""),"Y",IF(AND($H931="",$I931&gt;=#REF!),"Y","N")))))</f>
        <v/>
      </c>
      <c r="BF931" s="80" t="str">
        <f t="shared" si="205"/>
        <v/>
      </c>
    </row>
    <row r="932" spans="10:58">
      <c r="J932" s="34" t="str">
        <f t="shared" ca="1" si="206"/>
        <v/>
      </c>
      <c r="L932" s="80" t="str">
        <f t="shared" si="207"/>
        <v/>
      </c>
      <c r="R932" s="65" t="str">
        <f t="shared" si="196"/>
        <v/>
      </c>
      <c r="S932" s="16" t="str">
        <f t="shared" si="197"/>
        <v/>
      </c>
      <c r="X932" s="65" t="str">
        <f t="shared" si="198"/>
        <v/>
      </c>
      <c r="Y932" s="16" t="str">
        <f t="shared" si="199"/>
        <v/>
      </c>
      <c r="AD932" s="65" t="str">
        <f t="shared" si="200"/>
        <v/>
      </c>
      <c r="AE932" s="80" t="str">
        <f t="shared" si="201"/>
        <v/>
      </c>
      <c r="AN932" s="14"/>
      <c r="AO932" s="14"/>
      <c r="AS932" s="14"/>
      <c r="AT932" s="14"/>
      <c r="AX932" s="14"/>
      <c r="AY932" s="114"/>
      <c r="AZ932" s="101" t="str">
        <f t="shared" si="202"/>
        <v/>
      </c>
      <c r="BA932" s="59" t="str">
        <f t="shared" si="203"/>
        <v/>
      </c>
      <c r="BB932" s="59" t="str">
        <f t="shared" si="204"/>
        <v/>
      </c>
      <c r="BC932" s="59" t="str">
        <f t="shared" si="208"/>
        <v/>
      </c>
      <c r="BD932" s="59" t="str">
        <f t="shared" si="209"/>
        <v/>
      </c>
      <c r="BE932" s="34" t="str">
        <f>IF(AZ932="","",IF(AND($H932="",$I932=""),"Y",IF(AND($H932&lt;=#REF!,$I932&gt;=#REF!),"Y",IF(AND($H932&lt;=#REF!,$I932=""),"Y",IF(AND($H932="",$I932&gt;=#REF!),"Y","N")))))</f>
        <v/>
      </c>
      <c r="BF932" s="80" t="str">
        <f t="shared" si="205"/>
        <v/>
      </c>
    </row>
    <row r="933" spans="10:58">
      <c r="J933" s="34" t="str">
        <f t="shared" ca="1" si="206"/>
        <v/>
      </c>
      <c r="L933" s="80" t="str">
        <f t="shared" si="207"/>
        <v/>
      </c>
      <c r="R933" s="65" t="str">
        <f t="shared" si="196"/>
        <v/>
      </c>
      <c r="S933" s="16" t="str">
        <f t="shared" si="197"/>
        <v/>
      </c>
      <c r="X933" s="65" t="str">
        <f t="shared" si="198"/>
        <v/>
      </c>
      <c r="Y933" s="16" t="str">
        <f t="shared" si="199"/>
        <v/>
      </c>
      <c r="AD933" s="65" t="str">
        <f t="shared" si="200"/>
        <v/>
      </c>
      <c r="AE933" s="80" t="str">
        <f t="shared" si="201"/>
        <v/>
      </c>
      <c r="AN933" s="14"/>
      <c r="AO933" s="14"/>
      <c r="AS933" s="14"/>
      <c r="AT933" s="14"/>
      <c r="AX933" s="14"/>
      <c r="AY933" s="114"/>
      <c r="AZ933" s="101" t="str">
        <f t="shared" si="202"/>
        <v/>
      </c>
      <c r="BA933" s="59" t="str">
        <f t="shared" si="203"/>
        <v/>
      </c>
      <c r="BB933" s="59" t="str">
        <f t="shared" si="204"/>
        <v/>
      </c>
      <c r="BC933" s="59" t="str">
        <f t="shared" si="208"/>
        <v/>
      </c>
      <c r="BD933" s="59" t="str">
        <f t="shared" si="209"/>
        <v/>
      </c>
      <c r="BE933" s="34" t="str">
        <f>IF(AZ933="","",IF(AND($H933="",$I933=""),"Y",IF(AND($H933&lt;=#REF!,$I933&gt;=#REF!),"Y",IF(AND($H933&lt;=#REF!,$I933=""),"Y",IF(AND($H933="",$I933&gt;=#REF!),"Y","N")))))</f>
        <v/>
      </c>
      <c r="BF933" s="80" t="str">
        <f t="shared" si="205"/>
        <v/>
      </c>
    </row>
    <row r="934" spans="10:58">
      <c r="J934" s="34" t="str">
        <f t="shared" ca="1" si="206"/>
        <v/>
      </c>
      <c r="L934" s="80" t="str">
        <f t="shared" si="207"/>
        <v/>
      </c>
      <c r="R934" s="65" t="str">
        <f t="shared" si="196"/>
        <v/>
      </c>
      <c r="S934" s="16" t="str">
        <f t="shared" si="197"/>
        <v/>
      </c>
      <c r="X934" s="65" t="str">
        <f t="shared" si="198"/>
        <v/>
      </c>
      <c r="Y934" s="16" t="str">
        <f t="shared" si="199"/>
        <v/>
      </c>
      <c r="AD934" s="65" t="str">
        <f t="shared" si="200"/>
        <v/>
      </c>
      <c r="AE934" s="80" t="str">
        <f t="shared" si="201"/>
        <v/>
      </c>
      <c r="AN934" s="14"/>
      <c r="AO934" s="14"/>
      <c r="AS934" s="14"/>
      <c r="AT934" s="14"/>
      <c r="AX934" s="14"/>
      <c r="AY934" s="114"/>
      <c r="AZ934" s="101" t="str">
        <f t="shared" si="202"/>
        <v/>
      </c>
      <c r="BA934" s="59" t="str">
        <f t="shared" si="203"/>
        <v/>
      </c>
      <c r="BB934" s="59" t="str">
        <f t="shared" si="204"/>
        <v/>
      </c>
      <c r="BC934" s="59" t="str">
        <f t="shared" si="208"/>
        <v/>
      </c>
      <c r="BD934" s="59" t="str">
        <f t="shared" si="209"/>
        <v/>
      </c>
      <c r="BE934" s="34" t="str">
        <f>IF(AZ934="","",IF(AND($H934="",$I934=""),"Y",IF(AND($H934&lt;=#REF!,$I934&gt;=#REF!),"Y",IF(AND($H934&lt;=#REF!,$I934=""),"Y",IF(AND($H934="",$I934&gt;=#REF!),"Y","N")))))</f>
        <v/>
      </c>
      <c r="BF934" s="80" t="str">
        <f t="shared" si="205"/>
        <v/>
      </c>
    </row>
    <row r="935" spans="10:58">
      <c r="J935" s="34" t="str">
        <f t="shared" ca="1" si="206"/>
        <v/>
      </c>
      <c r="L935" s="80" t="str">
        <f t="shared" si="207"/>
        <v/>
      </c>
      <c r="R935" s="65" t="str">
        <f t="shared" si="196"/>
        <v/>
      </c>
      <c r="S935" s="16" t="str">
        <f t="shared" si="197"/>
        <v/>
      </c>
      <c r="X935" s="65" t="str">
        <f t="shared" si="198"/>
        <v/>
      </c>
      <c r="Y935" s="16" t="str">
        <f t="shared" si="199"/>
        <v/>
      </c>
      <c r="AD935" s="65" t="str">
        <f t="shared" si="200"/>
        <v/>
      </c>
      <c r="AE935" s="80" t="str">
        <f t="shared" si="201"/>
        <v/>
      </c>
      <c r="AN935" s="14"/>
      <c r="AO935" s="14"/>
      <c r="AS935" s="14"/>
      <c r="AT935" s="14"/>
      <c r="AX935" s="14"/>
      <c r="AY935" s="114"/>
      <c r="AZ935" s="101" t="str">
        <f t="shared" si="202"/>
        <v/>
      </c>
      <c r="BA935" s="59" t="str">
        <f t="shared" si="203"/>
        <v/>
      </c>
      <c r="BB935" s="59" t="str">
        <f t="shared" si="204"/>
        <v/>
      </c>
      <c r="BC935" s="59" t="str">
        <f t="shared" si="208"/>
        <v/>
      </c>
      <c r="BD935" s="59" t="str">
        <f t="shared" si="209"/>
        <v/>
      </c>
      <c r="BE935" s="34" t="str">
        <f>IF(AZ935="","",IF(AND($H935="",$I935=""),"Y",IF(AND($H935&lt;=#REF!,$I935&gt;=#REF!),"Y",IF(AND($H935&lt;=#REF!,$I935=""),"Y",IF(AND($H935="",$I935&gt;=#REF!),"Y","N")))))</f>
        <v/>
      </c>
      <c r="BF935" s="80" t="str">
        <f t="shared" si="205"/>
        <v/>
      </c>
    </row>
    <row r="936" spans="10:58">
      <c r="J936" s="34" t="str">
        <f t="shared" ca="1" si="206"/>
        <v/>
      </c>
      <c r="L936" s="80" t="str">
        <f t="shared" si="207"/>
        <v/>
      </c>
      <c r="R936" s="65" t="str">
        <f t="shared" si="196"/>
        <v/>
      </c>
      <c r="S936" s="16" t="str">
        <f t="shared" si="197"/>
        <v/>
      </c>
      <c r="X936" s="65" t="str">
        <f t="shared" si="198"/>
        <v/>
      </c>
      <c r="Y936" s="16" t="str">
        <f t="shared" si="199"/>
        <v/>
      </c>
      <c r="AD936" s="65" t="str">
        <f t="shared" si="200"/>
        <v/>
      </c>
      <c r="AE936" s="80" t="str">
        <f t="shared" si="201"/>
        <v/>
      </c>
      <c r="AN936" s="14"/>
      <c r="AO936" s="14"/>
      <c r="AS936" s="14"/>
      <c r="AT936" s="14"/>
      <c r="AX936" s="14"/>
      <c r="AY936" s="114"/>
      <c r="AZ936" s="101" t="str">
        <f t="shared" si="202"/>
        <v/>
      </c>
      <c r="BA936" s="59" t="str">
        <f t="shared" si="203"/>
        <v/>
      </c>
      <c r="BB936" s="59" t="str">
        <f t="shared" si="204"/>
        <v/>
      </c>
      <c r="BC936" s="59" t="str">
        <f t="shared" si="208"/>
        <v/>
      </c>
      <c r="BD936" s="59" t="str">
        <f t="shared" si="209"/>
        <v/>
      </c>
      <c r="BE936" s="34" t="str">
        <f>IF(AZ936="","",IF(AND($H936="",$I936=""),"Y",IF(AND($H936&lt;=#REF!,$I936&gt;=#REF!),"Y",IF(AND($H936&lt;=#REF!,$I936=""),"Y",IF(AND($H936="",$I936&gt;=#REF!),"Y","N")))))</f>
        <v/>
      </c>
      <c r="BF936" s="80" t="str">
        <f t="shared" si="205"/>
        <v/>
      </c>
    </row>
    <row r="937" spans="10:58">
      <c r="J937" s="34" t="str">
        <f t="shared" ca="1" si="206"/>
        <v/>
      </c>
      <c r="L937" s="80" t="str">
        <f t="shared" si="207"/>
        <v/>
      </c>
      <c r="R937" s="65" t="str">
        <f t="shared" si="196"/>
        <v/>
      </c>
      <c r="S937" s="16" t="str">
        <f t="shared" si="197"/>
        <v/>
      </c>
      <c r="X937" s="65" t="str">
        <f t="shared" si="198"/>
        <v/>
      </c>
      <c r="Y937" s="16" t="str">
        <f t="shared" si="199"/>
        <v/>
      </c>
      <c r="AD937" s="65" t="str">
        <f t="shared" si="200"/>
        <v/>
      </c>
      <c r="AE937" s="80" t="str">
        <f t="shared" si="201"/>
        <v/>
      </c>
      <c r="AN937" s="14"/>
      <c r="AO937" s="14"/>
      <c r="AS937" s="14"/>
      <c r="AT937" s="14"/>
      <c r="AX937" s="14"/>
      <c r="AY937" s="114"/>
      <c r="AZ937" s="101" t="str">
        <f t="shared" si="202"/>
        <v/>
      </c>
      <c r="BA937" s="59" t="str">
        <f t="shared" si="203"/>
        <v/>
      </c>
      <c r="BB937" s="59" t="str">
        <f t="shared" si="204"/>
        <v/>
      </c>
      <c r="BC937" s="59" t="str">
        <f t="shared" si="208"/>
        <v/>
      </c>
      <c r="BD937" s="59" t="str">
        <f t="shared" si="209"/>
        <v/>
      </c>
      <c r="BE937" s="34" t="str">
        <f>IF(AZ937="","",IF(AND($H937="",$I937=""),"Y",IF(AND($H937&lt;=#REF!,$I937&gt;=#REF!),"Y",IF(AND($H937&lt;=#REF!,$I937=""),"Y",IF(AND($H937="",$I937&gt;=#REF!),"Y","N")))))</f>
        <v/>
      </c>
      <c r="BF937" s="80" t="str">
        <f t="shared" si="205"/>
        <v/>
      </c>
    </row>
    <row r="938" spans="10:58">
      <c r="J938" s="34" t="str">
        <f t="shared" ca="1" si="206"/>
        <v/>
      </c>
      <c r="L938" s="80" t="str">
        <f t="shared" si="207"/>
        <v/>
      </c>
      <c r="R938" s="65" t="str">
        <f t="shared" si="196"/>
        <v/>
      </c>
      <c r="S938" s="16" t="str">
        <f t="shared" si="197"/>
        <v/>
      </c>
      <c r="X938" s="65" t="str">
        <f t="shared" si="198"/>
        <v/>
      </c>
      <c r="Y938" s="16" t="str">
        <f t="shared" si="199"/>
        <v/>
      </c>
      <c r="AD938" s="65" t="str">
        <f t="shared" si="200"/>
        <v/>
      </c>
      <c r="AE938" s="80" t="str">
        <f t="shared" si="201"/>
        <v/>
      </c>
      <c r="AN938" s="14"/>
      <c r="AO938" s="14"/>
      <c r="AS938" s="14"/>
      <c r="AT938" s="14"/>
      <c r="AX938" s="14"/>
      <c r="AY938" s="114"/>
      <c r="AZ938" s="101" t="str">
        <f t="shared" si="202"/>
        <v/>
      </c>
      <c r="BA938" s="59" t="str">
        <f t="shared" si="203"/>
        <v/>
      </c>
      <c r="BB938" s="59" t="str">
        <f t="shared" si="204"/>
        <v/>
      </c>
      <c r="BC938" s="59" t="str">
        <f t="shared" si="208"/>
        <v/>
      </c>
      <c r="BD938" s="59" t="str">
        <f t="shared" si="209"/>
        <v/>
      </c>
      <c r="BE938" s="34" t="str">
        <f>IF(AZ938="","",IF(AND($H938="",$I938=""),"Y",IF(AND($H938&lt;=#REF!,$I938&gt;=#REF!),"Y",IF(AND($H938&lt;=#REF!,$I938=""),"Y",IF(AND($H938="",$I938&gt;=#REF!),"Y","N")))))</f>
        <v/>
      </c>
      <c r="BF938" s="80" t="str">
        <f t="shared" si="205"/>
        <v/>
      </c>
    </row>
    <row r="939" spans="10:58">
      <c r="J939" s="34" t="str">
        <f t="shared" ca="1" si="206"/>
        <v/>
      </c>
      <c r="L939" s="80" t="str">
        <f t="shared" si="207"/>
        <v/>
      </c>
      <c r="R939" s="65" t="str">
        <f t="shared" si="196"/>
        <v/>
      </c>
      <c r="S939" s="16" t="str">
        <f t="shared" si="197"/>
        <v/>
      </c>
      <c r="X939" s="65" t="str">
        <f t="shared" si="198"/>
        <v/>
      </c>
      <c r="Y939" s="16" t="str">
        <f t="shared" si="199"/>
        <v/>
      </c>
      <c r="AD939" s="65" t="str">
        <f t="shared" si="200"/>
        <v/>
      </c>
      <c r="AE939" s="80" t="str">
        <f t="shared" si="201"/>
        <v/>
      </c>
      <c r="AN939" s="14"/>
      <c r="AO939" s="14"/>
      <c r="AS939" s="14"/>
      <c r="AT939" s="14"/>
      <c r="AX939" s="14"/>
      <c r="AY939" s="114"/>
      <c r="AZ939" s="101" t="str">
        <f t="shared" si="202"/>
        <v/>
      </c>
      <c r="BA939" s="59" t="str">
        <f t="shared" si="203"/>
        <v/>
      </c>
      <c r="BB939" s="59" t="str">
        <f t="shared" si="204"/>
        <v/>
      </c>
      <c r="BC939" s="59" t="str">
        <f t="shared" si="208"/>
        <v/>
      </c>
      <c r="BD939" s="59" t="str">
        <f t="shared" si="209"/>
        <v/>
      </c>
      <c r="BE939" s="34" t="str">
        <f>IF(AZ939="","",IF(AND($H939="",$I939=""),"Y",IF(AND($H939&lt;=#REF!,$I939&gt;=#REF!),"Y",IF(AND($H939&lt;=#REF!,$I939=""),"Y",IF(AND($H939="",$I939&gt;=#REF!),"Y","N")))))</f>
        <v/>
      </c>
      <c r="BF939" s="80" t="str">
        <f t="shared" si="205"/>
        <v/>
      </c>
    </row>
    <row r="940" spans="10:58">
      <c r="J940" s="34" t="str">
        <f t="shared" ca="1" si="206"/>
        <v/>
      </c>
      <c r="L940" s="80" t="str">
        <f t="shared" si="207"/>
        <v/>
      </c>
      <c r="R940" s="65" t="str">
        <f t="shared" si="196"/>
        <v/>
      </c>
      <c r="S940" s="16" t="str">
        <f t="shared" si="197"/>
        <v/>
      </c>
      <c r="X940" s="65" t="str">
        <f t="shared" si="198"/>
        <v/>
      </c>
      <c r="Y940" s="16" t="str">
        <f t="shared" si="199"/>
        <v/>
      </c>
      <c r="AD940" s="65" t="str">
        <f t="shared" si="200"/>
        <v/>
      </c>
      <c r="AE940" s="80" t="str">
        <f t="shared" si="201"/>
        <v/>
      </c>
      <c r="AN940" s="14"/>
      <c r="AO940" s="14"/>
      <c r="AS940" s="14"/>
      <c r="AT940" s="14"/>
      <c r="AX940" s="14"/>
      <c r="AY940" s="114"/>
      <c r="AZ940" s="101" t="str">
        <f t="shared" si="202"/>
        <v/>
      </c>
      <c r="BA940" s="59" t="str">
        <f t="shared" si="203"/>
        <v/>
      </c>
      <c r="BB940" s="59" t="str">
        <f t="shared" si="204"/>
        <v/>
      </c>
      <c r="BC940" s="59" t="str">
        <f t="shared" si="208"/>
        <v/>
      </c>
      <c r="BD940" s="59" t="str">
        <f t="shared" si="209"/>
        <v/>
      </c>
      <c r="BE940" s="34" t="str">
        <f>IF(AZ940="","",IF(AND($H940="",$I940=""),"Y",IF(AND($H940&lt;=#REF!,$I940&gt;=#REF!),"Y",IF(AND($H940&lt;=#REF!,$I940=""),"Y",IF(AND($H940="",$I940&gt;=#REF!),"Y","N")))))</f>
        <v/>
      </c>
      <c r="BF940" s="80" t="str">
        <f t="shared" si="205"/>
        <v/>
      </c>
    </row>
    <row r="941" spans="10:58">
      <c r="J941" s="34" t="str">
        <f t="shared" ca="1" si="206"/>
        <v/>
      </c>
      <c r="L941" s="80" t="str">
        <f t="shared" si="207"/>
        <v/>
      </c>
      <c r="R941" s="65" t="str">
        <f t="shared" si="196"/>
        <v/>
      </c>
      <c r="S941" s="16" t="str">
        <f t="shared" si="197"/>
        <v/>
      </c>
      <c r="X941" s="65" t="str">
        <f t="shared" si="198"/>
        <v/>
      </c>
      <c r="Y941" s="16" t="str">
        <f t="shared" si="199"/>
        <v/>
      </c>
      <c r="AD941" s="65" t="str">
        <f t="shared" si="200"/>
        <v/>
      </c>
      <c r="AE941" s="80" t="str">
        <f t="shared" si="201"/>
        <v/>
      </c>
      <c r="AN941" s="14"/>
      <c r="AO941" s="14"/>
      <c r="AS941" s="14"/>
      <c r="AT941" s="14"/>
      <c r="AX941" s="14"/>
      <c r="AY941" s="114"/>
      <c r="AZ941" s="101" t="str">
        <f t="shared" si="202"/>
        <v/>
      </c>
      <c r="BA941" s="59" t="str">
        <f t="shared" si="203"/>
        <v/>
      </c>
      <c r="BB941" s="59" t="str">
        <f t="shared" si="204"/>
        <v/>
      </c>
      <c r="BC941" s="59" t="str">
        <f t="shared" si="208"/>
        <v/>
      </c>
      <c r="BD941" s="59" t="str">
        <f t="shared" si="209"/>
        <v/>
      </c>
      <c r="BE941" s="34" t="str">
        <f>IF(AZ941="","",IF(AND($H941="",$I941=""),"Y",IF(AND($H941&lt;=#REF!,$I941&gt;=#REF!),"Y",IF(AND($H941&lt;=#REF!,$I941=""),"Y",IF(AND($H941="",$I941&gt;=#REF!),"Y","N")))))</f>
        <v/>
      </c>
      <c r="BF941" s="80" t="str">
        <f t="shared" si="205"/>
        <v/>
      </c>
    </row>
    <row r="942" spans="10:58">
      <c r="J942" s="34" t="str">
        <f t="shared" ca="1" si="206"/>
        <v/>
      </c>
      <c r="L942" s="80" t="str">
        <f t="shared" si="207"/>
        <v/>
      </c>
      <c r="R942" s="65" t="str">
        <f t="shared" si="196"/>
        <v/>
      </c>
      <c r="S942" s="16" t="str">
        <f t="shared" si="197"/>
        <v/>
      </c>
      <c r="X942" s="65" t="str">
        <f t="shared" si="198"/>
        <v/>
      </c>
      <c r="Y942" s="16" t="str">
        <f t="shared" si="199"/>
        <v/>
      </c>
      <c r="AD942" s="65" t="str">
        <f t="shared" si="200"/>
        <v/>
      </c>
      <c r="AE942" s="80" t="str">
        <f t="shared" si="201"/>
        <v/>
      </c>
      <c r="AN942" s="14"/>
      <c r="AO942" s="14"/>
      <c r="AS942" s="14"/>
      <c r="AT942" s="14"/>
      <c r="AX942" s="14"/>
      <c r="AY942" s="114"/>
      <c r="AZ942" s="101" t="str">
        <f t="shared" si="202"/>
        <v/>
      </c>
      <c r="BA942" s="59" t="str">
        <f t="shared" si="203"/>
        <v/>
      </c>
      <c r="BB942" s="59" t="str">
        <f t="shared" si="204"/>
        <v/>
      </c>
      <c r="BC942" s="59" t="str">
        <f t="shared" si="208"/>
        <v/>
      </c>
      <c r="BD942" s="59" t="str">
        <f t="shared" si="209"/>
        <v/>
      </c>
      <c r="BE942" s="34" t="str">
        <f>IF(AZ942="","",IF(AND($H942="",$I942=""),"Y",IF(AND($H942&lt;=#REF!,$I942&gt;=#REF!),"Y",IF(AND($H942&lt;=#REF!,$I942=""),"Y",IF(AND($H942="",$I942&gt;=#REF!),"Y","N")))))</f>
        <v/>
      </c>
      <c r="BF942" s="80" t="str">
        <f t="shared" si="205"/>
        <v/>
      </c>
    </row>
    <row r="943" spans="10:58">
      <c r="J943" s="34" t="str">
        <f t="shared" ca="1" si="206"/>
        <v/>
      </c>
      <c r="L943" s="80" t="str">
        <f t="shared" si="207"/>
        <v/>
      </c>
      <c r="R943" s="65" t="str">
        <f t="shared" si="196"/>
        <v/>
      </c>
      <c r="S943" s="16" t="str">
        <f t="shared" si="197"/>
        <v/>
      </c>
      <c r="X943" s="65" t="str">
        <f t="shared" si="198"/>
        <v/>
      </c>
      <c r="Y943" s="16" t="str">
        <f t="shared" si="199"/>
        <v/>
      </c>
      <c r="AD943" s="65" t="str">
        <f t="shared" si="200"/>
        <v/>
      </c>
      <c r="AE943" s="80" t="str">
        <f t="shared" si="201"/>
        <v/>
      </c>
      <c r="AN943" s="14"/>
      <c r="AO943" s="14"/>
      <c r="AS943" s="14"/>
      <c r="AT943" s="14"/>
      <c r="AX943" s="14"/>
      <c r="AY943" s="114"/>
      <c r="AZ943" s="101" t="str">
        <f t="shared" si="202"/>
        <v/>
      </c>
      <c r="BA943" s="59" t="str">
        <f t="shared" si="203"/>
        <v/>
      </c>
      <c r="BB943" s="59" t="str">
        <f t="shared" si="204"/>
        <v/>
      </c>
      <c r="BC943" s="59" t="str">
        <f t="shared" si="208"/>
        <v/>
      </c>
      <c r="BD943" s="59" t="str">
        <f t="shared" si="209"/>
        <v/>
      </c>
      <c r="BE943" s="34" t="str">
        <f>IF(AZ943="","",IF(AND($H943="",$I943=""),"Y",IF(AND($H943&lt;=#REF!,$I943&gt;=#REF!),"Y",IF(AND($H943&lt;=#REF!,$I943=""),"Y",IF(AND($H943="",$I943&gt;=#REF!),"Y","N")))))</f>
        <v/>
      </c>
      <c r="BF943" s="80" t="str">
        <f t="shared" si="205"/>
        <v/>
      </c>
    </row>
    <row r="944" spans="10:58">
      <c r="J944" s="34" t="str">
        <f t="shared" ca="1" si="206"/>
        <v/>
      </c>
      <c r="L944" s="80" t="str">
        <f t="shared" si="207"/>
        <v/>
      </c>
      <c r="R944" s="65" t="str">
        <f t="shared" si="196"/>
        <v/>
      </c>
      <c r="S944" s="16" t="str">
        <f t="shared" si="197"/>
        <v/>
      </c>
      <c r="X944" s="65" t="str">
        <f t="shared" si="198"/>
        <v/>
      </c>
      <c r="Y944" s="16" t="str">
        <f t="shared" si="199"/>
        <v/>
      </c>
      <c r="AD944" s="65" t="str">
        <f t="shared" si="200"/>
        <v/>
      </c>
      <c r="AE944" s="80" t="str">
        <f t="shared" si="201"/>
        <v/>
      </c>
      <c r="AN944" s="14"/>
      <c r="AO944" s="14"/>
      <c r="AS944" s="14"/>
      <c r="AT944" s="14"/>
      <c r="AX944" s="14"/>
      <c r="AY944" s="114"/>
      <c r="AZ944" s="101" t="str">
        <f t="shared" si="202"/>
        <v/>
      </c>
      <c r="BA944" s="59" t="str">
        <f t="shared" si="203"/>
        <v/>
      </c>
      <c r="BB944" s="59" t="str">
        <f t="shared" si="204"/>
        <v/>
      </c>
      <c r="BC944" s="59" t="str">
        <f t="shared" si="208"/>
        <v/>
      </c>
      <c r="BD944" s="59" t="str">
        <f t="shared" si="209"/>
        <v/>
      </c>
      <c r="BE944" s="34" t="str">
        <f>IF(AZ944="","",IF(AND($H944="",$I944=""),"Y",IF(AND($H944&lt;=#REF!,$I944&gt;=#REF!),"Y",IF(AND($H944&lt;=#REF!,$I944=""),"Y",IF(AND($H944="",$I944&gt;=#REF!),"Y","N")))))</f>
        <v/>
      </c>
      <c r="BF944" s="80" t="str">
        <f t="shared" si="205"/>
        <v/>
      </c>
    </row>
    <row r="945" spans="10:58">
      <c r="J945" s="34" t="str">
        <f t="shared" ca="1" si="206"/>
        <v/>
      </c>
      <c r="L945" s="80" t="str">
        <f t="shared" si="207"/>
        <v/>
      </c>
      <c r="R945" s="65" t="str">
        <f t="shared" si="196"/>
        <v/>
      </c>
      <c r="S945" s="16" t="str">
        <f t="shared" si="197"/>
        <v/>
      </c>
      <c r="X945" s="65" t="str">
        <f t="shared" si="198"/>
        <v/>
      </c>
      <c r="Y945" s="16" t="str">
        <f t="shared" si="199"/>
        <v/>
      </c>
      <c r="AD945" s="65" t="str">
        <f t="shared" si="200"/>
        <v/>
      </c>
      <c r="AE945" s="80" t="str">
        <f t="shared" si="201"/>
        <v/>
      </c>
      <c r="AN945" s="14"/>
      <c r="AO945" s="14"/>
      <c r="AS945" s="14"/>
      <c r="AT945" s="14"/>
      <c r="AX945" s="14"/>
      <c r="AY945" s="114"/>
      <c r="AZ945" s="101" t="str">
        <f t="shared" si="202"/>
        <v/>
      </c>
      <c r="BA945" s="59" t="str">
        <f t="shared" si="203"/>
        <v/>
      </c>
      <c r="BB945" s="59" t="str">
        <f t="shared" si="204"/>
        <v/>
      </c>
      <c r="BC945" s="59" t="str">
        <f t="shared" si="208"/>
        <v/>
      </c>
      <c r="BD945" s="59" t="str">
        <f t="shared" si="209"/>
        <v/>
      </c>
      <c r="BE945" s="34" t="str">
        <f>IF(AZ945="","",IF(AND($H945="",$I945=""),"Y",IF(AND($H945&lt;=#REF!,$I945&gt;=#REF!),"Y",IF(AND($H945&lt;=#REF!,$I945=""),"Y",IF(AND($H945="",$I945&gt;=#REF!),"Y","N")))))</f>
        <v/>
      </c>
      <c r="BF945" s="80" t="str">
        <f t="shared" si="205"/>
        <v/>
      </c>
    </row>
    <row r="946" spans="10:58">
      <c r="J946" s="34" t="str">
        <f t="shared" ca="1" si="206"/>
        <v/>
      </c>
      <c r="L946" s="80" t="str">
        <f t="shared" si="207"/>
        <v/>
      </c>
      <c r="R946" s="65" t="str">
        <f t="shared" si="196"/>
        <v/>
      </c>
      <c r="S946" s="16" t="str">
        <f t="shared" si="197"/>
        <v/>
      </c>
      <c r="X946" s="65" t="str">
        <f t="shared" si="198"/>
        <v/>
      </c>
      <c r="Y946" s="16" t="str">
        <f t="shared" si="199"/>
        <v/>
      </c>
      <c r="AD946" s="65" t="str">
        <f t="shared" si="200"/>
        <v/>
      </c>
      <c r="AE946" s="80" t="str">
        <f t="shared" si="201"/>
        <v/>
      </c>
      <c r="AN946" s="14"/>
      <c r="AO946" s="14"/>
      <c r="AS946" s="14"/>
      <c r="AT946" s="14"/>
      <c r="AX946" s="14"/>
      <c r="AY946" s="114"/>
      <c r="AZ946" s="101" t="str">
        <f t="shared" si="202"/>
        <v/>
      </c>
      <c r="BA946" s="59" t="str">
        <f t="shared" si="203"/>
        <v/>
      </c>
      <c r="BB946" s="59" t="str">
        <f t="shared" si="204"/>
        <v/>
      </c>
      <c r="BC946" s="59" t="str">
        <f t="shared" si="208"/>
        <v/>
      </c>
      <c r="BD946" s="59" t="str">
        <f t="shared" si="209"/>
        <v/>
      </c>
      <c r="BE946" s="34" t="str">
        <f>IF(AZ946="","",IF(AND($H946="",$I946=""),"Y",IF(AND($H946&lt;=#REF!,$I946&gt;=#REF!),"Y",IF(AND($H946&lt;=#REF!,$I946=""),"Y",IF(AND($H946="",$I946&gt;=#REF!),"Y","N")))))</f>
        <v/>
      </c>
      <c r="BF946" s="80" t="str">
        <f t="shared" si="205"/>
        <v/>
      </c>
    </row>
    <row r="947" spans="10:58">
      <c r="J947" s="34" t="str">
        <f t="shared" ca="1" si="206"/>
        <v/>
      </c>
      <c r="L947" s="80" t="str">
        <f t="shared" si="207"/>
        <v/>
      </c>
      <c r="R947" s="65" t="str">
        <f t="shared" si="196"/>
        <v/>
      </c>
      <c r="S947" s="16" t="str">
        <f t="shared" si="197"/>
        <v/>
      </c>
      <c r="X947" s="65" t="str">
        <f t="shared" si="198"/>
        <v/>
      </c>
      <c r="Y947" s="16" t="str">
        <f t="shared" si="199"/>
        <v/>
      </c>
      <c r="AD947" s="65" t="str">
        <f t="shared" si="200"/>
        <v/>
      </c>
      <c r="AE947" s="80" t="str">
        <f t="shared" si="201"/>
        <v/>
      </c>
      <c r="AN947" s="14"/>
      <c r="AO947" s="14"/>
      <c r="AS947" s="14"/>
      <c r="AT947" s="14"/>
      <c r="AX947" s="14"/>
      <c r="AY947" s="114"/>
      <c r="AZ947" s="101" t="str">
        <f t="shared" si="202"/>
        <v/>
      </c>
      <c r="BA947" s="59" t="str">
        <f t="shared" si="203"/>
        <v/>
      </c>
      <c r="BB947" s="59" t="str">
        <f t="shared" si="204"/>
        <v/>
      </c>
      <c r="BC947" s="59" t="str">
        <f t="shared" si="208"/>
        <v/>
      </c>
      <c r="BD947" s="59" t="str">
        <f t="shared" si="209"/>
        <v/>
      </c>
      <c r="BE947" s="34" t="str">
        <f>IF(AZ947="","",IF(AND($H947="",$I947=""),"Y",IF(AND($H947&lt;=#REF!,$I947&gt;=#REF!),"Y",IF(AND($H947&lt;=#REF!,$I947=""),"Y",IF(AND($H947="",$I947&gt;=#REF!),"Y","N")))))</f>
        <v/>
      </c>
      <c r="BF947" s="80" t="str">
        <f t="shared" si="205"/>
        <v/>
      </c>
    </row>
    <row r="948" spans="10:58">
      <c r="J948" s="34" t="str">
        <f t="shared" ca="1" si="206"/>
        <v/>
      </c>
      <c r="L948" s="80" t="str">
        <f t="shared" si="207"/>
        <v/>
      </c>
      <c r="R948" s="65" t="str">
        <f t="shared" si="196"/>
        <v/>
      </c>
      <c r="S948" s="16" t="str">
        <f t="shared" si="197"/>
        <v/>
      </c>
      <c r="X948" s="65" t="str">
        <f t="shared" si="198"/>
        <v/>
      </c>
      <c r="Y948" s="16" t="str">
        <f t="shared" si="199"/>
        <v/>
      </c>
      <c r="AD948" s="65" t="str">
        <f t="shared" si="200"/>
        <v/>
      </c>
      <c r="AE948" s="80" t="str">
        <f t="shared" si="201"/>
        <v/>
      </c>
      <c r="AN948" s="14"/>
      <c r="AO948" s="14"/>
      <c r="AS948" s="14"/>
      <c r="AT948" s="14"/>
      <c r="AX948" s="14"/>
      <c r="AY948" s="114"/>
      <c r="AZ948" s="101" t="str">
        <f t="shared" si="202"/>
        <v/>
      </c>
      <c r="BA948" s="59" t="str">
        <f t="shared" si="203"/>
        <v/>
      </c>
      <c r="BB948" s="59" t="str">
        <f t="shared" si="204"/>
        <v/>
      </c>
      <c r="BC948" s="59" t="str">
        <f t="shared" si="208"/>
        <v/>
      </c>
      <c r="BD948" s="59" t="str">
        <f t="shared" si="209"/>
        <v/>
      </c>
      <c r="BE948" s="34" t="str">
        <f>IF(AZ948="","",IF(AND($H948="",$I948=""),"Y",IF(AND($H948&lt;=#REF!,$I948&gt;=#REF!),"Y",IF(AND($H948&lt;=#REF!,$I948=""),"Y",IF(AND($H948="",$I948&gt;=#REF!),"Y","N")))))</f>
        <v/>
      </c>
      <c r="BF948" s="80" t="str">
        <f t="shared" si="205"/>
        <v/>
      </c>
    </row>
    <row r="949" spans="10:58">
      <c r="J949" s="34" t="str">
        <f t="shared" ca="1" si="206"/>
        <v/>
      </c>
      <c r="L949" s="80" t="str">
        <f t="shared" si="207"/>
        <v/>
      </c>
      <c r="R949" s="65" t="str">
        <f t="shared" si="196"/>
        <v/>
      </c>
      <c r="S949" s="16" t="str">
        <f t="shared" si="197"/>
        <v/>
      </c>
      <c r="X949" s="65" t="str">
        <f t="shared" si="198"/>
        <v/>
      </c>
      <c r="Y949" s="16" t="str">
        <f t="shared" si="199"/>
        <v/>
      </c>
      <c r="AD949" s="65" t="str">
        <f t="shared" si="200"/>
        <v/>
      </c>
      <c r="AE949" s="80" t="str">
        <f t="shared" si="201"/>
        <v/>
      </c>
      <c r="AN949" s="14"/>
      <c r="AO949" s="14"/>
      <c r="AS949" s="14"/>
      <c r="AT949" s="14"/>
      <c r="AX949" s="14"/>
      <c r="AY949" s="114"/>
      <c r="AZ949" s="101" t="str">
        <f t="shared" si="202"/>
        <v/>
      </c>
      <c r="BA949" s="59" t="str">
        <f t="shared" si="203"/>
        <v/>
      </c>
      <c r="BB949" s="59" t="str">
        <f t="shared" si="204"/>
        <v/>
      </c>
      <c r="BC949" s="59" t="str">
        <f t="shared" si="208"/>
        <v/>
      </c>
      <c r="BD949" s="59" t="str">
        <f t="shared" si="209"/>
        <v/>
      </c>
      <c r="BE949" s="34" t="str">
        <f>IF(AZ949="","",IF(AND($H949="",$I949=""),"Y",IF(AND($H949&lt;=#REF!,$I949&gt;=#REF!),"Y",IF(AND($H949&lt;=#REF!,$I949=""),"Y",IF(AND($H949="",$I949&gt;=#REF!),"Y","N")))))</f>
        <v/>
      </c>
      <c r="BF949" s="80" t="str">
        <f t="shared" si="205"/>
        <v/>
      </c>
    </row>
    <row r="950" spans="10:58">
      <c r="J950" s="34" t="str">
        <f t="shared" ca="1" si="206"/>
        <v/>
      </c>
      <c r="L950" s="80" t="str">
        <f t="shared" si="207"/>
        <v/>
      </c>
      <c r="R950" s="65" t="str">
        <f t="shared" si="196"/>
        <v/>
      </c>
      <c r="S950" s="16" t="str">
        <f t="shared" si="197"/>
        <v/>
      </c>
      <c r="X950" s="65" t="str">
        <f t="shared" si="198"/>
        <v/>
      </c>
      <c r="Y950" s="16" t="str">
        <f t="shared" si="199"/>
        <v/>
      </c>
      <c r="AD950" s="65" t="str">
        <f t="shared" si="200"/>
        <v/>
      </c>
      <c r="AE950" s="80" t="str">
        <f t="shared" si="201"/>
        <v/>
      </c>
      <c r="AN950" s="14"/>
      <c r="AO950" s="14"/>
      <c r="AS950" s="14"/>
      <c r="AT950" s="14"/>
      <c r="AX950" s="14"/>
      <c r="AY950" s="114"/>
      <c r="AZ950" s="101" t="str">
        <f t="shared" si="202"/>
        <v/>
      </c>
      <c r="BA950" s="59" t="str">
        <f t="shared" si="203"/>
        <v/>
      </c>
      <c r="BB950" s="59" t="str">
        <f t="shared" si="204"/>
        <v/>
      </c>
      <c r="BC950" s="59" t="str">
        <f t="shared" si="208"/>
        <v/>
      </c>
      <c r="BD950" s="59" t="str">
        <f t="shared" si="209"/>
        <v/>
      </c>
      <c r="BE950" s="34" t="str">
        <f>IF(AZ950="","",IF(AND($H950="",$I950=""),"Y",IF(AND($H950&lt;=#REF!,$I950&gt;=#REF!),"Y",IF(AND($H950&lt;=#REF!,$I950=""),"Y",IF(AND($H950="",$I950&gt;=#REF!),"Y","N")))))</f>
        <v/>
      </c>
      <c r="BF950" s="80" t="str">
        <f t="shared" si="205"/>
        <v/>
      </c>
    </row>
    <row r="951" spans="10:58">
      <c r="J951" s="34" t="str">
        <f t="shared" ca="1" si="206"/>
        <v/>
      </c>
      <c r="L951" s="80" t="str">
        <f t="shared" si="207"/>
        <v/>
      </c>
      <c r="R951" s="65" t="str">
        <f t="shared" si="196"/>
        <v/>
      </c>
      <c r="S951" s="16" t="str">
        <f t="shared" si="197"/>
        <v/>
      </c>
      <c r="X951" s="65" t="str">
        <f t="shared" si="198"/>
        <v/>
      </c>
      <c r="Y951" s="16" t="str">
        <f t="shared" si="199"/>
        <v/>
      </c>
      <c r="AD951" s="65" t="str">
        <f t="shared" si="200"/>
        <v/>
      </c>
      <c r="AE951" s="80" t="str">
        <f t="shared" si="201"/>
        <v/>
      </c>
      <c r="AN951" s="14"/>
      <c r="AO951" s="14"/>
      <c r="AS951" s="14"/>
      <c r="AT951" s="14"/>
      <c r="AX951" s="14"/>
      <c r="AY951" s="114"/>
      <c r="AZ951" s="101" t="str">
        <f t="shared" si="202"/>
        <v/>
      </c>
      <c r="BA951" s="59" t="str">
        <f t="shared" si="203"/>
        <v/>
      </c>
      <c r="BB951" s="59" t="str">
        <f t="shared" si="204"/>
        <v/>
      </c>
      <c r="BC951" s="59" t="str">
        <f t="shared" si="208"/>
        <v/>
      </c>
      <c r="BD951" s="59" t="str">
        <f t="shared" si="209"/>
        <v/>
      </c>
      <c r="BE951" s="34" t="str">
        <f>IF(AZ951="","",IF(AND($H951="",$I951=""),"Y",IF(AND($H951&lt;=#REF!,$I951&gt;=#REF!),"Y",IF(AND($H951&lt;=#REF!,$I951=""),"Y",IF(AND($H951="",$I951&gt;=#REF!),"Y","N")))))</f>
        <v/>
      </c>
      <c r="BF951" s="80" t="str">
        <f t="shared" si="205"/>
        <v/>
      </c>
    </row>
    <row r="952" spans="10:58">
      <c r="J952" s="34" t="str">
        <f t="shared" ca="1" si="206"/>
        <v/>
      </c>
      <c r="L952" s="80" t="str">
        <f t="shared" si="207"/>
        <v/>
      </c>
      <c r="R952" s="65" t="str">
        <f t="shared" si="196"/>
        <v/>
      </c>
      <c r="S952" s="16" t="str">
        <f t="shared" si="197"/>
        <v/>
      </c>
      <c r="X952" s="65" t="str">
        <f t="shared" si="198"/>
        <v/>
      </c>
      <c r="Y952" s="16" t="str">
        <f t="shared" si="199"/>
        <v/>
      </c>
      <c r="AD952" s="65" t="str">
        <f t="shared" si="200"/>
        <v/>
      </c>
      <c r="AE952" s="80" t="str">
        <f t="shared" si="201"/>
        <v/>
      </c>
      <c r="AN952" s="14"/>
      <c r="AO952" s="14"/>
      <c r="AS952" s="14"/>
      <c r="AT952" s="14"/>
      <c r="AX952" s="14"/>
      <c r="AY952" s="114"/>
      <c r="AZ952" s="101" t="str">
        <f t="shared" si="202"/>
        <v/>
      </c>
      <c r="BA952" s="59" t="str">
        <f t="shared" si="203"/>
        <v/>
      </c>
      <c r="BB952" s="59" t="str">
        <f t="shared" si="204"/>
        <v/>
      </c>
      <c r="BC952" s="59" t="str">
        <f t="shared" si="208"/>
        <v/>
      </c>
      <c r="BD952" s="59" t="str">
        <f t="shared" si="209"/>
        <v/>
      </c>
      <c r="BE952" s="34" t="str">
        <f>IF(AZ952="","",IF(AND($H952="",$I952=""),"Y",IF(AND($H952&lt;=#REF!,$I952&gt;=#REF!),"Y",IF(AND($H952&lt;=#REF!,$I952=""),"Y",IF(AND($H952="",$I952&gt;=#REF!),"Y","N")))))</f>
        <v/>
      </c>
      <c r="BF952" s="80" t="str">
        <f t="shared" si="205"/>
        <v/>
      </c>
    </row>
    <row r="953" spans="10:58">
      <c r="J953" s="34" t="str">
        <f t="shared" ca="1" si="206"/>
        <v/>
      </c>
      <c r="L953" s="80" t="str">
        <f t="shared" si="207"/>
        <v/>
      </c>
      <c r="R953" s="65" t="str">
        <f t="shared" si="196"/>
        <v/>
      </c>
      <c r="S953" s="16" t="str">
        <f t="shared" si="197"/>
        <v/>
      </c>
      <c r="X953" s="65" t="str">
        <f t="shared" si="198"/>
        <v/>
      </c>
      <c r="Y953" s="16" t="str">
        <f t="shared" si="199"/>
        <v/>
      </c>
      <c r="AD953" s="65" t="str">
        <f t="shared" si="200"/>
        <v/>
      </c>
      <c r="AE953" s="80" t="str">
        <f t="shared" si="201"/>
        <v/>
      </c>
      <c r="AN953" s="14"/>
      <c r="AO953" s="14"/>
      <c r="AS953" s="14"/>
      <c r="AT953" s="14"/>
      <c r="AX953" s="14"/>
      <c r="AY953" s="114"/>
      <c r="AZ953" s="101" t="str">
        <f t="shared" si="202"/>
        <v/>
      </c>
      <c r="BA953" s="59" t="str">
        <f t="shared" si="203"/>
        <v/>
      </c>
      <c r="BB953" s="59" t="str">
        <f t="shared" si="204"/>
        <v/>
      </c>
      <c r="BC953" s="59" t="str">
        <f t="shared" si="208"/>
        <v/>
      </c>
      <c r="BD953" s="59" t="str">
        <f t="shared" si="209"/>
        <v/>
      </c>
      <c r="BE953" s="34" t="str">
        <f>IF(AZ953="","",IF(AND($H953="",$I953=""),"Y",IF(AND($H953&lt;=#REF!,$I953&gt;=#REF!),"Y",IF(AND($H953&lt;=#REF!,$I953=""),"Y",IF(AND($H953="",$I953&gt;=#REF!),"Y","N")))))</f>
        <v/>
      </c>
      <c r="BF953" s="80" t="str">
        <f t="shared" si="205"/>
        <v/>
      </c>
    </row>
    <row r="954" spans="10:58">
      <c r="J954" s="34" t="str">
        <f t="shared" ca="1" si="206"/>
        <v/>
      </c>
      <c r="L954" s="80" t="str">
        <f t="shared" si="207"/>
        <v/>
      </c>
      <c r="R954" s="65" t="str">
        <f t="shared" si="196"/>
        <v/>
      </c>
      <c r="S954" s="16" t="str">
        <f t="shared" si="197"/>
        <v/>
      </c>
      <c r="X954" s="65" t="str">
        <f t="shared" si="198"/>
        <v/>
      </c>
      <c r="Y954" s="16" t="str">
        <f t="shared" si="199"/>
        <v/>
      </c>
      <c r="AD954" s="65" t="str">
        <f t="shared" si="200"/>
        <v/>
      </c>
      <c r="AE954" s="80" t="str">
        <f t="shared" si="201"/>
        <v/>
      </c>
      <c r="AN954" s="14"/>
      <c r="AO954" s="14"/>
      <c r="AS954" s="14"/>
      <c r="AT954" s="14"/>
      <c r="AX954" s="14"/>
      <c r="AY954" s="114"/>
      <c r="AZ954" s="101" t="str">
        <f t="shared" si="202"/>
        <v/>
      </c>
      <c r="BA954" s="59" t="str">
        <f t="shared" si="203"/>
        <v/>
      </c>
      <c r="BB954" s="59" t="str">
        <f t="shared" si="204"/>
        <v/>
      </c>
      <c r="BC954" s="59" t="str">
        <f t="shared" si="208"/>
        <v/>
      </c>
      <c r="BD954" s="59" t="str">
        <f t="shared" si="209"/>
        <v/>
      </c>
      <c r="BE954" s="34" t="str">
        <f>IF(AZ954="","",IF(AND($H954="",$I954=""),"Y",IF(AND($H954&lt;=#REF!,$I954&gt;=#REF!),"Y",IF(AND($H954&lt;=#REF!,$I954=""),"Y",IF(AND($H954="",$I954&gt;=#REF!),"Y","N")))))</f>
        <v/>
      </c>
      <c r="BF954" s="80" t="str">
        <f t="shared" si="205"/>
        <v/>
      </c>
    </row>
    <row r="955" spans="10:58">
      <c r="J955" s="34" t="str">
        <f t="shared" ca="1" si="206"/>
        <v/>
      </c>
      <c r="L955" s="80" t="str">
        <f t="shared" si="207"/>
        <v/>
      </c>
      <c r="R955" s="65" t="str">
        <f t="shared" si="196"/>
        <v/>
      </c>
      <c r="S955" s="16" t="str">
        <f t="shared" si="197"/>
        <v/>
      </c>
      <c r="X955" s="65" t="str">
        <f t="shared" si="198"/>
        <v/>
      </c>
      <c r="Y955" s="16" t="str">
        <f t="shared" si="199"/>
        <v/>
      </c>
      <c r="AD955" s="65" t="str">
        <f t="shared" si="200"/>
        <v/>
      </c>
      <c r="AE955" s="80" t="str">
        <f t="shared" si="201"/>
        <v/>
      </c>
      <c r="AN955" s="14"/>
      <c r="AO955" s="14"/>
      <c r="AS955" s="14"/>
      <c r="AT955" s="14"/>
      <c r="AX955" s="14"/>
      <c r="AY955" s="114"/>
      <c r="AZ955" s="101" t="str">
        <f t="shared" si="202"/>
        <v/>
      </c>
      <c r="BA955" s="59" t="str">
        <f t="shared" si="203"/>
        <v/>
      </c>
      <c r="BB955" s="59" t="str">
        <f t="shared" si="204"/>
        <v/>
      </c>
      <c r="BC955" s="59" t="str">
        <f t="shared" si="208"/>
        <v/>
      </c>
      <c r="BD955" s="59" t="str">
        <f t="shared" si="209"/>
        <v/>
      </c>
      <c r="BE955" s="34" t="str">
        <f>IF(AZ955="","",IF(AND($H955="",$I955=""),"Y",IF(AND($H955&lt;=#REF!,$I955&gt;=#REF!),"Y",IF(AND($H955&lt;=#REF!,$I955=""),"Y",IF(AND($H955="",$I955&gt;=#REF!),"Y","N")))))</f>
        <v/>
      </c>
      <c r="BF955" s="80" t="str">
        <f t="shared" si="205"/>
        <v/>
      </c>
    </row>
    <row r="956" spans="10:58">
      <c r="J956" s="34" t="str">
        <f t="shared" ca="1" si="206"/>
        <v/>
      </c>
      <c r="L956" s="80" t="str">
        <f t="shared" si="207"/>
        <v/>
      </c>
      <c r="R956" s="65" t="str">
        <f t="shared" si="196"/>
        <v/>
      </c>
      <c r="S956" s="16" t="str">
        <f t="shared" si="197"/>
        <v/>
      </c>
      <c r="X956" s="65" t="str">
        <f t="shared" si="198"/>
        <v/>
      </c>
      <c r="Y956" s="16" t="str">
        <f t="shared" si="199"/>
        <v/>
      </c>
      <c r="AD956" s="65" t="str">
        <f t="shared" si="200"/>
        <v/>
      </c>
      <c r="AE956" s="80" t="str">
        <f t="shared" si="201"/>
        <v/>
      </c>
      <c r="AN956" s="14"/>
      <c r="AO956" s="14"/>
      <c r="AS956" s="14"/>
      <c r="AT956" s="14"/>
      <c r="AX956" s="14"/>
      <c r="AY956" s="114"/>
      <c r="AZ956" s="101" t="str">
        <f t="shared" si="202"/>
        <v/>
      </c>
      <c r="BA956" s="59" t="str">
        <f t="shared" si="203"/>
        <v/>
      </c>
      <c r="BB956" s="59" t="str">
        <f t="shared" si="204"/>
        <v/>
      </c>
      <c r="BC956" s="59" t="str">
        <f t="shared" si="208"/>
        <v/>
      </c>
      <c r="BD956" s="59" t="str">
        <f t="shared" si="209"/>
        <v/>
      </c>
      <c r="BE956" s="34" t="str">
        <f>IF(AZ956="","",IF(AND($H956="",$I956=""),"Y",IF(AND($H956&lt;=#REF!,$I956&gt;=#REF!),"Y",IF(AND($H956&lt;=#REF!,$I956=""),"Y",IF(AND($H956="",$I956&gt;=#REF!),"Y","N")))))</f>
        <v/>
      </c>
      <c r="BF956" s="80" t="str">
        <f t="shared" si="205"/>
        <v/>
      </c>
    </row>
    <row r="957" spans="10:58">
      <c r="J957" s="34" t="str">
        <f t="shared" ca="1" si="206"/>
        <v/>
      </c>
      <c r="L957" s="80" t="str">
        <f t="shared" si="207"/>
        <v/>
      </c>
      <c r="R957" s="65" t="str">
        <f t="shared" si="196"/>
        <v/>
      </c>
      <c r="S957" s="16" t="str">
        <f t="shared" si="197"/>
        <v/>
      </c>
      <c r="X957" s="65" t="str">
        <f t="shared" si="198"/>
        <v/>
      </c>
      <c r="Y957" s="16" t="str">
        <f t="shared" si="199"/>
        <v/>
      </c>
      <c r="AD957" s="65" t="str">
        <f t="shared" si="200"/>
        <v/>
      </c>
      <c r="AE957" s="80" t="str">
        <f t="shared" si="201"/>
        <v/>
      </c>
      <c r="AN957" s="14"/>
      <c r="AO957" s="14"/>
      <c r="AS957" s="14"/>
      <c r="AT957" s="14"/>
      <c r="AX957" s="14"/>
      <c r="AY957" s="114"/>
      <c r="AZ957" s="101" t="str">
        <f t="shared" si="202"/>
        <v/>
      </c>
      <c r="BA957" s="59" t="str">
        <f t="shared" si="203"/>
        <v/>
      </c>
      <c r="BB957" s="59" t="str">
        <f t="shared" si="204"/>
        <v/>
      </c>
      <c r="BC957" s="59" t="str">
        <f t="shared" si="208"/>
        <v/>
      </c>
      <c r="BD957" s="59" t="str">
        <f t="shared" si="209"/>
        <v/>
      </c>
      <c r="BE957" s="34" t="str">
        <f>IF(AZ957="","",IF(AND($H957="",$I957=""),"Y",IF(AND($H957&lt;=#REF!,$I957&gt;=#REF!),"Y",IF(AND($H957&lt;=#REF!,$I957=""),"Y",IF(AND($H957="",$I957&gt;=#REF!),"Y","N")))))</f>
        <v/>
      </c>
      <c r="BF957" s="80" t="str">
        <f t="shared" si="205"/>
        <v/>
      </c>
    </row>
    <row r="958" spans="10:58">
      <c r="J958" s="34" t="str">
        <f t="shared" ca="1" si="206"/>
        <v/>
      </c>
      <c r="L958" s="80" t="str">
        <f t="shared" si="207"/>
        <v/>
      </c>
      <c r="R958" s="65" t="str">
        <f t="shared" si="196"/>
        <v/>
      </c>
      <c r="S958" s="16" t="str">
        <f t="shared" si="197"/>
        <v/>
      </c>
      <c r="X958" s="65" t="str">
        <f t="shared" si="198"/>
        <v/>
      </c>
      <c r="Y958" s="16" t="str">
        <f t="shared" si="199"/>
        <v/>
      </c>
      <c r="AD958" s="65" t="str">
        <f t="shared" si="200"/>
        <v/>
      </c>
      <c r="AE958" s="80" t="str">
        <f t="shared" si="201"/>
        <v/>
      </c>
      <c r="AN958" s="14"/>
      <c r="AO958" s="14"/>
      <c r="AS958" s="14"/>
      <c r="AT958" s="14"/>
      <c r="AX958" s="14"/>
      <c r="AY958" s="114"/>
      <c r="AZ958" s="101" t="str">
        <f t="shared" si="202"/>
        <v/>
      </c>
      <c r="BA958" s="59" t="str">
        <f t="shared" si="203"/>
        <v/>
      </c>
      <c r="BB958" s="59" t="str">
        <f t="shared" si="204"/>
        <v/>
      </c>
      <c r="BC958" s="59" t="str">
        <f t="shared" si="208"/>
        <v/>
      </c>
      <c r="BD958" s="59" t="str">
        <f t="shared" si="209"/>
        <v/>
      </c>
      <c r="BE958" s="34" t="str">
        <f>IF(AZ958="","",IF(AND($H958="",$I958=""),"Y",IF(AND($H958&lt;=#REF!,$I958&gt;=#REF!),"Y",IF(AND($H958&lt;=#REF!,$I958=""),"Y",IF(AND($H958="",$I958&gt;=#REF!),"Y","N")))))</f>
        <v/>
      </c>
      <c r="BF958" s="80" t="str">
        <f t="shared" si="205"/>
        <v/>
      </c>
    </row>
    <row r="959" spans="10:58">
      <c r="J959" s="34" t="str">
        <f t="shared" ca="1" si="206"/>
        <v/>
      </c>
      <c r="L959" s="80" t="str">
        <f t="shared" si="207"/>
        <v/>
      </c>
      <c r="R959" s="65" t="str">
        <f t="shared" si="196"/>
        <v/>
      </c>
      <c r="S959" s="16" t="str">
        <f t="shared" si="197"/>
        <v/>
      </c>
      <c r="X959" s="65" t="str">
        <f t="shared" si="198"/>
        <v/>
      </c>
      <c r="Y959" s="16" t="str">
        <f t="shared" si="199"/>
        <v/>
      </c>
      <c r="AD959" s="65" t="str">
        <f t="shared" si="200"/>
        <v/>
      </c>
      <c r="AE959" s="80" t="str">
        <f t="shared" si="201"/>
        <v/>
      </c>
      <c r="AN959" s="14"/>
      <c r="AO959" s="14"/>
      <c r="AS959" s="14"/>
      <c r="AT959" s="14"/>
      <c r="AX959" s="14"/>
      <c r="AY959" s="114"/>
      <c r="AZ959" s="101" t="str">
        <f t="shared" si="202"/>
        <v/>
      </c>
      <c r="BA959" s="59" t="str">
        <f t="shared" si="203"/>
        <v/>
      </c>
      <c r="BB959" s="59" t="str">
        <f t="shared" si="204"/>
        <v/>
      </c>
      <c r="BC959" s="59" t="str">
        <f t="shared" si="208"/>
        <v/>
      </c>
      <c r="BD959" s="59" t="str">
        <f t="shared" si="209"/>
        <v/>
      </c>
      <c r="BE959" s="34" t="str">
        <f>IF(AZ959="","",IF(AND($H959="",$I959=""),"Y",IF(AND($H959&lt;=#REF!,$I959&gt;=#REF!),"Y",IF(AND($H959&lt;=#REF!,$I959=""),"Y",IF(AND($H959="",$I959&gt;=#REF!),"Y","N")))))</f>
        <v/>
      </c>
      <c r="BF959" s="80" t="str">
        <f t="shared" si="205"/>
        <v/>
      </c>
    </row>
    <row r="960" spans="10:58">
      <c r="J960" s="34" t="str">
        <f t="shared" ca="1" si="206"/>
        <v/>
      </c>
      <c r="L960" s="80" t="str">
        <f t="shared" si="207"/>
        <v/>
      </c>
      <c r="R960" s="65" t="str">
        <f t="shared" si="196"/>
        <v/>
      </c>
      <c r="S960" s="16" t="str">
        <f t="shared" si="197"/>
        <v/>
      </c>
      <c r="X960" s="65" t="str">
        <f t="shared" si="198"/>
        <v/>
      </c>
      <c r="Y960" s="16" t="str">
        <f t="shared" si="199"/>
        <v/>
      </c>
      <c r="AD960" s="65" t="str">
        <f t="shared" si="200"/>
        <v/>
      </c>
      <c r="AE960" s="80" t="str">
        <f t="shared" si="201"/>
        <v/>
      </c>
      <c r="AN960" s="14"/>
      <c r="AO960" s="14"/>
      <c r="AS960" s="14"/>
      <c r="AT960" s="14"/>
      <c r="AX960" s="14"/>
      <c r="AY960" s="114"/>
      <c r="AZ960" s="101" t="str">
        <f t="shared" si="202"/>
        <v/>
      </c>
      <c r="BA960" s="59" t="str">
        <f t="shared" si="203"/>
        <v/>
      </c>
      <c r="BB960" s="59" t="str">
        <f t="shared" si="204"/>
        <v/>
      </c>
      <c r="BC960" s="59" t="str">
        <f t="shared" si="208"/>
        <v/>
      </c>
      <c r="BD960" s="59" t="str">
        <f t="shared" si="209"/>
        <v/>
      </c>
      <c r="BE960" s="34" t="str">
        <f>IF(AZ960="","",IF(AND($H960="",$I960=""),"Y",IF(AND($H960&lt;=#REF!,$I960&gt;=#REF!),"Y",IF(AND($H960&lt;=#REF!,$I960=""),"Y",IF(AND($H960="",$I960&gt;=#REF!),"Y","N")))))</f>
        <v/>
      </c>
      <c r="BF960" s="80" t="str">
        <f t="shared" si="205"/>
        <v/>
      </c>
    </row>
    <row r="961" spans="10:58">
      <c r="J961" s="34" t="str">
        <f t="shared" ca="1" si="206"/>
        <v/>
      </c>
      <c r="L961" s="80" t="str">
        <f t="shared" si="207"/>
        <v/>
      </c>
      <c r="R961" s="65" t="str">
        <f t="shared" si="196"/>
        <v/>
      </c>
      <c r="S961" s="16" t="str">
        <f t="shared" si="197"/>
        <v/>
      </c>
      <c r="X961" s="65" t="str">
        <f t="shared" si="198"/>
        <v/>
      </c>
      <c r="Y961" s="16" t="str">
        <f t="shared" si="199"/>
        <v/>
      </c>
      <c r="AD961" s="65" t="str">
        <f t="shared" si="200"/>
        <v/>
      </c>
      <c r="AE961" s="80" t="str">
        <f t="shared" si="201"/>
        <v/>
      </c>
      <c r="AN961" s="14"/>
      <c r="AO961" s="14"/>
      <c r="AS961" s="14"/>
      <c r="AT961" s="14"/>
      <c r="AX961" s="14"/>
      <c r="AY961" s="114"/>
      <c r="AZ961" s="101" t="str">
        <f t="shared" si="202"/>
        <v/>
      </c>
      <c r="BA961" s="59" t="str">
        <f t="shared" si="203"/>
        <v/>
      </c>
      <c r="BB961" s="59" t="str">
        <f t="shared" si="204"/>
        <v/>
      </c>
      <c r="BC961" s="59" t="str">
        <f t="shared" si="208"/>
        <v/>
      </c>
      <c r="BD961" s="59" t="str">
        <f t="shared" si="209"/>
        <v/>
      </c>
      <c r="BE961" s="34" t="str">
        <f>IF(AZ961="","",IF(AND($H961="",$I961=""),"Y",IF(AND($H961&lt;=#REF!,$I961&gt;=#REF!),"Y",IF(AND($H961&lt;=#REF!,$I961=""),"Y",IF(AND($H961="",$I961&gt;=#REF!),"Y","N")))))</f>
        <v/>
      </c>
      <c r="BF961" s="80" t="str">
        <f t="shared" si="205"/>
        <v/>
      </c>
    </row>
    <row r="962" spans="10:58">
      <c r="J962" s="34" t="str">
        <f t="shared" ca="1" si="206"/>
        <v/>
      </c>
      <c r="L962" s="80" t="str">
        <f t="shared" si="207"/>
        <v/>
      </c>
      <c r="R962" s="65" t="str">
        <f t="shared" si="196"/>
        <v/>
      </c>
      <c r="S962" s="16" t="str">
        <f t="shared" si="197"/>
        <v/>
      </c>
      <c r="X962" s="65" t="str">
        <f t="shared" si="198"/>
        <v/>
      </c>
      <c r="Y962" s="16" t="str">
        <f t="shared" si="199"/>
        <v/>
      </c>
      <c r="AD962" s="65" t="str">
        <f t="shared" si="200"/>
        <v/>
      </c>
      <c r="AE962" s="80" t="str">
        <f t="shared" si="201"/>
        <v/>
      </c>
      <c r="AN962" s="14"/>
      <c r="AO962" s="14"/>
      <c r="AS962" s="14"/>
      <c r="AT962" s="14"/>
      <c r="AX962" s="14"/>
      <c r="AY962" s="114"/>
      <c r="AZ962" s="101" t="str">
        <f t="shared" si="202"/>
        <v/>
      </c>
      <c r="BA962" s="59" t="str">
        <f t="shared" si="203"/>
        <v/>
      </c>
      <c r="BB962" s="59" t="str">
        <f t="shared" si="204"/>
        <v/>
      </c>
      <c r="BC962" s="59" t="str">
        <f t="shared" si="208"/>
        <v/>
      </c>
      <c r="BD962" s="59" t="str">
        <f t="shared" si="209"/>
        <v/>
      </c>
      <c r="BE962" s="34" t="str">
        <f>IF(AZ962="","",IF(AND($H962="",$I962=""),"Y",IF(AND($H962&lt;=#REF!,$I962&gt;=#REF!),"Y",IF(AND($H962&lt;=#REF!,$I962=""),"Y",IF(AND($H962="",$I962&gt;=#REF!),"Y","N")))))</f>
        <v/>
      </c>
      <c r="BF962" s="80" t="str">
        <f t="shared" si="205"/>
        <v/>
      </c>
    </row>
    <row r="963" spans="10:58">
      <c r="J963" s="34" t="str">
        <f t="shared" ca="1" si="206"/>
        <v/>
      </c>
      <c r="L963" s="80" t="str">
        <f t="shared" si="207"/>
        <v/>
      </c>
      <c r="R963" s="65" t="str">
        <f t="shared" ref="R963:R1026" si="210">IF(AND(N963="Accepted",Q963=""),"Enter date 1st dose administered",IF(AND(N963="Previously vaccinated at another location",Q963=""),"Enter date 1st dose administered",IF(AND(N963="Refused",O963=""),"Enter reason for refusal",IF(Q963&lt;&gt;"","YES",IF(N963="Refused","NO",IF(AND($M963&lt;&gt;"",N963=""),"Enter Vaccination Status",IF(N963="Unknown","Unknown","")))))))</f>
        <v/>
      </c>
      <c r="S963" s="16" t="str">
        <f t="shared" ref="S963:S1026" si="211">IF(Q963="","",IF(M963="Pfizer-BioNTech",Q963+21,IF(M963="Moderna",Q963+28,IF(M963="Janssen/Johnson &amp; Johnson","N/A",""))))</f>
        <v/>
      </c>
      <c r="X963" s="65" t="str">
        <f t="shared" ref="X963:X1026" si="212">IF($M963="Janssen/Johnson &amp; Johnson","N/A",IF(AND(T963="Accepted",W963=""),"Enter date 2nd dose administered",IF(AND(T963="Previously vaccinated at another location",W963=""),"Enter date 2nd dose administered",IF(R963="NO","NO",IF(AND(T963="Refused",U963=""),"Enter reason for refusal",IF(W963&lt;&gt;"","YES",IF(T963="Refused","NO",IF(AND(R963="YES",T963=""),"NO",IF(T963="Unknown","Unknown",IF(AND(T963="",R963="Unknown"),"Unknown",""))))))))))</f>
        <v/>
      </c>
      <c r="Y963" s="16" t="str">
        <f t="shared" ref="Y963:Y1026" si="213">IF(W963="","",IF(M963="Pfizer-BioNTech",W963+21,IF(M963="Moderna",W963+28,IF(M963="Janssen/Johnson &amp; Johnson","N/A",""))))</f>
        <v/>
      </c>
      <c r="AD963" s="65" t="str">
        <f t="shared" ref="AD963:AD1026" si="214">IF($M963="Janssen/Johnson &amp; Johnson","N/A",IF(AND(Z963="Accepted",AC963=""),"Enter date 2nd dose administered",IF(AND(Z963="Previously vaccinated at another location",AC963=""),"Enter date 2nd dose administered",IF(Y963="NO","NO",IF(AND(Z963="Refused",AA963=""),"Enter reason for refusal",IF(AC963&lt;&gt;"","YES",IF(Z963="Refused","NO",IF(AND(Y963="YES",Z963=""),"NO",IF(Z963="Unknown","Unknown",IF(AND(Z963="",Y963="Unknown"),"Unknown",""))))))))))</f>
        <v/>
      </c>
      <c r="AE963" s="80" t="str">
        <f t="shared" ref="AE963:AE1026" si="215">IF(AND(M963="Pfizer-BioNTech",W963&lt;&gt;""),W963+150,IF(AND(M963="Moderna",W963&lt;&gt;""),W963+150,IF(AND(M963="Janssen/Johnson &amp; Johnson",Q963&lt;&gt;""),Q963+60,"")))</f>
        <v/>
      </c>
      <c r="AN963" s="14"/>
      <c r="AO963" s="14"/>
      <c r="AS963" s="14"/>
      <c r="AT963" s="14"/>
      <c r="AX963" s="14"/>
      <c r="AY963" s="114"/>
      <c r="AZ963" s="101" t="str">
        <f t="shared" ref="AZ963:AZ1026" si="216">IF(OR(X963="YES",X963="Enter date 2nd dose administered"),"YES",IF(AND(M963="Janssen/Johnson &amp; Johnson",R963="YES"),"YES",IF(OR(O963="Medical Contraindication",U963="Medical Contraindication"),"Medical Contraindication",IF(AND(R963="YES",T963=""),"NEEDS 2ND DOSE",IF(AND(R963="Enter date 1st dose administered",T963=""),"NEEDS 2ND DOSE",IF(AND(R963="YES",U963="Offered and Declined"),"Refused 2nd Dose",IF(O963="Religious Exemption","Religious Exemption",IF(OR(R963="NO",R963="Enter reason for refusal"),"NO",IF(OR(R963="Unknown",X963="Unknown"),"Unknown","")))))))))</f>
        <v/>
      </c>
      <c r="BA963" s="59" t="str">
        <f t="shared" ref="BA963:BA1026" si="217">IF(AZ963="","",IF(OR(AG963="Accepted",AG963="Previously vaccinated at another location"),"YES",IF(AH963="Medical Contraindication","Medical Contraindication",IF(AG963="Unknown","Unknown",IF(AG963="Refused","NO","NO")))))</f>
        <v/>
      </c>
      <c r="BB963" s="59" t="str">
        <f t="shared" ref="BB963:BB1026" si="218">IF(AZ963="","",IF(OR(AL963="Accepted",AL963="Previously vaccinated at another location"),"YES",IF(AM963="Medical Contraindication","Medical Contraindication",IF(AL963="Unknown","Unknown",IF(AL963="Refused","NO","NO")))))</f>
        <v/>
      </c>
      <c r="BC963" s="59" t="str">
        <f t="shared" si="208"/>
        <v/>
      </c>
      <c r="BD963" s="59" t="str">
        <f t="shared" si="209"/>
        <v/>
      </c>
      <c r="BE963" s="34" t="str">
        <f>IF(AZ963="","",IF(AND($H963="",$I963=""),"Y",IF(AND($H963&lt;=#REF!,$I963&gt;=#REF!),"Y",IF(AND($H963&lt;=#REF!,$I963=""),"Y",IF(AND($H963="",$I963&gt;=#REF!),"Y","N")))))</f>
        <v/>
      </c>
      <c r="BF963" s="80" t="str">
        <f t="shared" ref="BF963:BF1026" si="219">IF($AZ963="YES",IF($M963="Janssen/Johnson &amp; Johnson",Q963,W963),"")</f>
        <v/>
      </c>
    </row>
    <row r="964" spans="10:58">
      <c r="J964" s="34" t="str">
        <f t="shared" ref="J964:J1002" ca="1" si="220">IF(AND(ISBLANK(I964)=FALSE,I964&lt;=TODAY()),"NO",IF(H964&gt;TODAY(),"NO",IF(AND(ISBLANK(I964)=FALSE,I964&gt;TODAY()),"YES",IF(AND(ISBLANK(A964)=FALSE,ISBLANK(I964)=TRUE),"YES",""))))</f>
        <v/>
      </c>
      <c r="L964" s="80" t="str">
        <f t="shared" ref="L964:L1027" si="221">IF(I964&gt;0,I964+30,"")</f>
        <v/>
      </c>
      <c r="R964" s="65" t="str">
        <f t="shared" si="210"/>
        <v/>
      </c>
      <c r="S964" s="16" t="str">
        <f t="shared" si="211"/>
        <v/>
      </c>
      <c r="X964" s="65" t="str">
        <f t="shared" si="212"/>
        <v/>
      </c>
      <c r="Y964" s="16" t="str">
        <f t="shared" si="213"/>
        <v/>
      </c>
      <c r="AD964" s="65" t="str">
        <f t="shared" si="214"/>
        <v/>
      </c>
      <c r="AE964" s="80" t="str">
        <f t="shared" si="215"/>
        <v/>
      </c>
      <c r="AN964" s="14"/>
      <c r="AO964" s="14"/>
      <c r="AS964" s="14"/>
      <c r="AT964" s="14"/>
      <c r="AX964" s="14"/>
      <c r="AY964" s="114"/>
      <c r="AZ964" s="101" t="str">
        <f t="shared" si="216"/>
        <v/>
      </c>
      <c r="BA964" s="59" t="str">
        <f t="shared" si="217"/>
        <v/>
      </c>
      <c r="BB964" s="59" t="str">
        <f t="shared" si="218"/>
        <v/>
      </c>
      <c r="BC964" s="59" t="str">
        <f t="shared" ref="BC964:BC1027" si="222">IF(AY964="","",IF(OR(AK964="Accepted",AK964="Previously vaccinated at another location"),"YES",IF(AL964="Medical Contraindication","Medical Contraindication",IF(AK964="Unknown","Unknown",IF(AK964="Refused","NO","NO")))))</f>
        <v/>
      </c>
      <c r="BD964" s="59" t="str">
        <f t="shared" ref="BD964:BD1027" si="223">IF(AV964="","",IF(OR(AV964="Accepted",AV964="Previously vaccinated at another location"),"YES",IF(AW964="Medical Contraindication","Medical Contraindication",IF(AW964="Unknown","Unknown",IF(AW964="Refused","NO","NO")))))</f>
        <v/>
      </c>
      <c r="BE964" s="34" t="str">
        <f>IF(AZ964="","",IF(AND($H964="",$I964=""),"Y",IF(AND($H964&lt;=#REF!,$I964&gt;=#REF!),"Y",IF(AND($H964&lt;=#REF!,$I964=""),"Y",IF(AND($H964="",$I964&gt;=#REF!),"Y","N")))))</f>
        <v/>
      </c>
      <c r="BF964" s="80" t="str">
        <f t="shared" si="219"/>
        <v/>
      </c>
    </row>
    <row r="965" spans="10:58">
      <c r="J965" s="34" t="str">
        <f t="shared" ca="1" si="220"/>
        <v/>
      </c>
      <c r="L965" s="80" t="str">
        <f t="shared" si="221"/>
        <v/>
      </c>
      <c r="R965" s="65" t="str">
        <f t="shared" si="210"/>
        <v/>
      </c>
      <c r="S965" s="16" t="str">
        <f t="shared" si="211"/>
        <v/>
      </c>
      <c r="X965" s="65" t="str">
        <f t="shared" si="212"/>
        <v/>
      </c>
      <c r="Y965" s="16" t="str">
        <f t="shared" si="213"/>
        <v/>
      </c>
      <c r="AD965" s="65" t="str">
        <f t="shared" si="214"/>
        <v/>
      </c>
      <c r="AE965" s="80" t="str">
        <f t="shared" si="215"/>
        <v/>
      </c>
      <c r="AN965" s="14"/>
      <c r="AO965" s="14"/>
      <c r="AS965" s="14"/>
      <c r="AT965" s="14"/>
      <c r="AX965" s="14"/>
      <c r="AY965" s="114"/>
      <c r="AZ965" s="101" t="str">
        <f t="shared" si="216"/>
        <v/>
      </c>
      <c r="BA965" s="59" t="str">
        <f t="shared" si="217"/>
        <v/>
      </c>
      <c r="BB965" s="59" t="str">
        <f t="shared" si="218"/>
        <v/>
      </c>
      <c r="BC965" s="59" t="str">
        <f t="shared" si="222"/>
        <v/>
      </c>
      <c r="BD965" s="59" t="str">
        <f t="shared" si="223"/>
        <v/>
      </c>
      <c r="BE965" s="34" t="str">
        <f>IF(AZ965="","",IF(AND($H965="",$I965=""),"Y",IF(AND($H965&lt;=#REF!,$I965&gt;=#REF!),"Y",IF(AND($H965&lt;=#REF!,$I965=""),"Y",IF(AND($H965="",$I965&gt;=#REF!),"Y","N")))))</f>
        <v/>
      </c>
      <c r="BF965" s="80" t="str">
        <f t="shared" si="219"/>
        <v/>
      </c>
    </row>
    <row r="966" spans="10:58">
      <c r="J966" s="34" t="str">
        <f t="shared" ca="1" si="220"/>
        <v/>
      </c>
      <c r="L966" s="80" t="str">
        <f t="shared" si="221"/>
        <v/>
      </c>
      <c r="R966" s="65" t="str">
        <f t="shared" si="210"/>
        <v/>
      </c>
      <c r="S966" s="16" t="str">
        <f t="shared" si="211"/>
        <v/>
      </c>
      <c r="X966" s="65" t="str">
        <f t="shared" si="212"/>
        <v/>
      </c>
      <c r="Y966" s="16" t="str">
        <f t="shared" si="213"/>
        <v/>
      </c>
      <c r="AD966" s="65" t="str">
        <f t="shared" si="214"/>
        <v/>
      </c>
      <c r="AE966" s="80" t="str">
        <f t="shared" si="215"/>
        <v/>
      </c>
      <c r="AN966" s="14"/>
      <c r="AO966" s="14"/>
      <c r="AS966" s="14"/>
      <c r="AT966" s="14"/>
      <c r="AX966" s="14"/>
      <c r="AY966" s="114"/>
      <c r="AZ966" s="101" t="str">
        <f t="shared" si="216"/>
        <v/>
      </c>
      <c r="BA966" s="59" t="str">
        <f t="shared" si="217"/>
        <v/>
      </c>
      <c r="BB966" s="59" t="str">
        <f t="shared" si="218"/>
        <v/>
      </c>
      <c r="BC966" s="59" t="str">
        <f t="shared" si="222"/>
        <v/>
      </c>
      <c r="BD966" s="59" t="str">
        <f t="shared" si="223"/>
        <v/>
      </c>
      <c r="BE966" s="34" t="str">
        <f>IF(AZ966="","",IF(AND($H966="",$I966=""),"Y",IF(AND($H966&lt;=#REF!,$I966&gt;=#REF!),"Y",IF(AND($H966&lt;=#REF!,$I966=""),"Y",IF(AND($H966="",$I966&gt;=#REF!),"Y","N")))))</f>
        <v/>
      </c>
      <c r="BF966" s="80" t="str">
        <f t="shared" si="219"/>
        <v/>
      </c>
    </row>
    <row r="967" spans="10:58">
      <c r="J967" s="34" t="str">
        <f t="shared" ca="1" si="220"/>
        <v/>
      </c>
      <c r="L967" s="80" t="str">
        <f t="shared" si="221"/>
        <v/>
      </c>
      <c r="R967" s="65" t="str">
        <f t="shared" si="210"/>
        <v/>
      </c>
      <c r="S967" s="16" t="str">
        <f t="shared" si="211"/>
        <v/>
      </c>
      <c r="X967" s="65" t="str">
        <f t="shared" si="212"/>
        <v/>
      </c>
      <c r="Y967" s="16" t="str">
        <f t="shared" si="213"/>
        <v/>
      </c>
      <c r="AD967" s="65" t="str">
        <f t="shared" si="214"/>
        <v/>
      </c>
      <c r="AE967" s="80" t="str">
        <f t="shared" si="215"/>
        <v/>
      </c>
      <c r="AN967" s="14"/>
      <c r="AO967" s="14"/>
      <c r="AS967" s="14"/>
      <c r="AT967" s="14"/>
      <c r="AX967" s="14"/>
      <c r="AY967" s="114"/>
      <c r="AZ967" s="101" t="str">
        <f t="shared" si="216"/>
        <v/>
      </c>
      <c r="BA967" s="59" t="str">
        <f t="shared" si="217"/>
        <v/>
      </c>
      <c r="BB967" s="59" t="str">
        <f t="shared" si="218"/>
        <v/>
      </c>
      <c r="BC967" s="59" t="str">
        <f t="shared" si="222"/>
        <v/>
      </c>
      <c r="BD967" s="59" t="str">
        <f t="shared" si="223"/>
        <v/>
      </c>
      <c r="BE967" s="34" t="str">
        <f>IF(AZ967="","",IF(AND($H967="",$I967=""),"Y",IF(AND($H967&lt;=#REF!,$I967&gt;=#REF!),"Y",IF(AND($H967&lt;=#REF!,$I967=""),"Y",IF(AND($H967="",$I967&gt;=#REF!),"Y","N")))))</f>
        <v/>
      </c>
      <c r="BF967" s="80" t="str">
        <f t="shared" si="219"/>
        <v/>
      </c>
    </row>
    <row r="968" spans="10:58">
      <c r="J968" s="34" t="str">
        <f t="shared" ca="1" si="220"/>
        <v/>
      </c>
      <c r="L968" s="80" t="str">
        <f t="shared" si="221"/>
        <v/>
      </c>
      <c r="R968" s="65" t="str">
        <f t="shared" si="210"/>
        <v/>
      </c>
      <c r="S968" s="16" t="str">
        <f t="shared" si="211"/>
        <v/>
      </c>
      <c r="X968" s="65" t="str">
        <f t="shared" si="212"/>
        <v/>
      </c>
      <c r="Y968" s="16" t="str">
        <f t="shared" si="213"/>
        <v/>
      </c>
      <c r="AD968" s="65" t="str">
        <f t="shared" si="214"/>
        <v/>
      </c>
      <c r="AE968" s="80" t="str">
        <f t="shared" si="215"/>
        <v/>
      </c>
      <c r="AN968" s="14"/>
      <c r="AO968" s="14"/>
      <c r="AS968" s="14"/>
      <c r="AT968" s="14"/>
      <c r="AX968" s="14"/>
      <c r="AY968" s="114"/>
      <c r="AZ968" s="101" t="str">
        <f t="shared" si="216"/>
        <v/>
      </c>
      <c r="BA968" s="59" t="str">
        <f t="shared" si="217"/>
        <v/>
      </c>
      <c r="BB968" s="59" t="str">
        <f t="shared" si="218"/>
        <v/>
      </c>
      <c r="BC968" s="59" t="str">
        <f t="shared" si="222"/>
        <v/>
      </c>
      <c r="BD968" s="59" t="str">
        <f t="shared" si="223"/>
        <v/>
      </c>
      <c r="BE968" s="34" t="str">
        <f>IF(AZ968="","",IF(AND($H968="",$I968=""),"Y",IF(AND($H968&lt;=#REF!,$I968&gt;=#REF!),"Y",IF(AND($H968&lt;=#REF!,$I968=""),"Y",IF(AND($H968="",$I968&gt;=#REF!),"Y","N")))))</f>
        <v/>
      </c>
      <c r="BF968" s="80" t="str">
        <f t="shared" si="219"/>
        <v/>
      </c>
    </row>
    <row r="969" spans="10:58">
      <c r="J969" s="34" t="str">
        <f t="shared" ca="1" si="220"/>
        <v/>
      </c>
      <c r="L969" s="80" t="str">
        <f t="shared" si="221"/>
        <v/>
      </c>
      <c r="R969" s="65" t="str">
        <f t="shared" si="210"/>
        <v/>
      </c>
      <c r="S969" s="16" t="str">
        <f t="shared" si="211"/>
        <v/>
      </c>
      <c r="X969" s="65" t="str">
        <f t="shared" si="212"/>
        <v/>
      </c>
      <c r="Y969" s="16" t="str">
        <f t="shared" si="213"/>
        <v/>
      </c>
      <c r="AD969" s="65" t="str">
        <f t="shared" si="214"/>
        <v/>
      </c>
      <c r="AE969" s="80" t="str">
        <f t="shared" si="215"/>
        <v/>
      </c>
      <c r="AN969" s="14"/>
      <c r="AO969" s="14"/>
      <c r="AS969" s="14"/>
      <c r="AT969" s="14"/>
      <c r="AX969" s="14"/>
      <c r="AY969" s="114"/>
      <c r="AZ969" s="101" t="str">
        <f t="shared" si="216"/>
        <v/>
      </c>
      <c r="BA969" s="59" t="str">
        <f t="shared" si="217"/>
        <v/>
      </c>
      <c r="BB969" s="59" t="str">
        <f t="shared" si="218"/>
        <v/>
      </c>
      <c r="BC969" s="59" t="str">
        <f t="shared" si="222"/>
        <v/>
      </c>
      <c r="BD969" s="59" t="str">
        <f t="shared" si="223"/>
        <v/>
      </c>
      <c r="BE969" s="34" t="str">
        <f>IF(AZ969="","",IF(AND($H969="",$I969=""),"Y",IF(AND($H969&lt;=#REF!,$I969&gt;=#REF!),"Y",IF(AND($H969&lt;=#REF!,$I969=""),"Y",IF(AND($H969="",$I969&gt;=#REF!),"Y","N")))))</f>
        <v/>
      </c>
      <c r="BF969" s="80" t="str">
        <f t="shared" si="219"/>
        <v/>
      </c>
    </row>
    <row r="970" spans="10:58">
      <c r="J970" s="34" t="str">
        <f t="shared" ca="1" si="220"/>
        <v/>
      </c>
      <c r="L970" s="80" t="str">
        <f t="shared" si="221"/>
        <v/>
      </c>
      <c r="R970" s="65" t="str">
        <f t="shared" si="210"/>
        <v/>
      </c>
      <c r="S970" s="16" t="str">
        <f t="shared" si="211"/>
        <v/>
      </c>
      <c r="X970" s="65" t="str">
        <f t="shared" si="212"/>
        <v/>
      </c>
      <c r="Y970" s="16" t="str">
        <f t="shared" si="213"/>
        <v/>
      </c>
      <c r="AD970" s="65" t="str">
        <f t="shared" si="214"/>
        <v/>
      </c>
      <c r="AE970" s="80" t="str">
        <f t="shared" si="215"/>
        <v/>
      </c>
      <c r="AN970" s="14"/>
      <c r="AO970" s="14"/>
      <c r="AS970" s="14"/>
      <c r="AT970" s="14"/>
      <c r="AX970" s="14"/>
      <c r="AY970" s="114"/>
      <c r="AZ970" s="101" t="str">
        <f t="shared" si="216"/>
        <v/>
      </c>
      <c r="BA970" s="59" t="str">
        <f t="shared" si="217"/>
        <v/>
      </c>
      <c r="BB970" s="59" t="str">
        <f t="shared" si="218"/>
        <v/>
      </c>
      <c r="BC970" s="59" t="str">
        <f t="shared" si="222"/>
        <v/>
      </c>
      <c r="BD970" s="59" t="str">
        <f t="shared" si="223"/>
        <v/>
      </c>
      <c r="BE970" s="34" t="str">
        <f>IF(AZ970="","",IF(AND($H970="",$I970=""),"Y",IF(AND($H970&lt;=#REF!,$I970&gt;=#REF!),"Y",IF(AND($H970&lt;=#REF!,$I970=""),"Y",IF(AND($H970="",$I970&gt;=#REF!),"Y","N")))))</f>
        <v/>
      </c>
      <c r="BF970" s="80" t="str">
        <f t="shared" si="219"/>
        <v/>
      </c>
    </row>
    <row r="971" spans="10:58">
      <c r="J971" s="34" t="str">
        <f t="shared" ca="1" si="220"/>
        <v/>
      </c>
      <c r="L971" s="80" t="str">
        <f t="shared" si="221"/>
        <v/>
      </c>
      <c r="R971" s="65" t="str">
        <f t="shared" si="210"/>
        <v/>
      </c>
      <c r="S971" s="16" t="str">
        <f t="shared" si="211"/>
        <v/>
      </c>
      <c r="X971" s="65" t="str">
        <f t="shared" si="212"/>
        <v/>
      </c>
      <c r="Y971" s="16" t="str">
        <f t="shared" si="213"/>
        <v/>
      </c>
      <c r="AD971" s="65" t="str">
        <f t="shared" si="214"/>
        <v/>
      </c>
      <c r="AE971" s="80" t="str">
        <f t="shared" si="215"/>
        <v/>
      </c>
      <c r="AN971" s="14"/>
      <c r="AO971" s="14"/>
      <c r="AS971" s="14"/>
      <c r="AT971" s="14"/>
      <c r="AX971" s="14"/>
      <c r="AY971" s="114"/>
      <c r="AZ971" s="101" t="str">
        <f t="shared" si="216"/>
        <v/>
      </c>
      <c r="BA971" s="59" t="str">
        <f t="shared" si="217"/>
        <v/>
      </c>
      <c r="BB971" s="59" t="str">
        <f t="shared" si="218"/>
        <v/>
      </c>
      <c r="BC971" s="59" t="str">
        <f t="shared" si="222"/>
        <v/>
      </c>
      <c r="BD971" s="59" t="str">
        <f t="shared" si="223"/>
        <v/>
      </c>
      <c r="BE971" s="34" t="str">
        <f>IF(AZ971="","",IF(AND($H971="",$I971=""),"Y",IF(AND($H971&lt;=#REF!,$I971&gt;=#REF!),"Y",IF(AND($H971&lt;=#REF!,$I971=""),"Y",IF(AND($H971="",$I971&gt;=#REF!),"Y","N")))))</f>
        <v/>
      </c>
      <c r="BF971" s="80" t="str">
        <f t="shared" si="219"/>
        <v/>
      </c>
    </row>
    <row r="972" spans="10:58">
      <c r="J972" s="34" t="str">
        <f t="shared" ca="1" si="220"/>
        <v/>
      </c>
      <c r="L972" s="80" t="str">
        <f t="shared" si="221"/>
        <v/>
      </c>
      <c r="R972" s="65" t="str">
        <f t="shared" si="210"/>
        <v/>
      </c>
      <c r="S972" s="16" t="str">
        <f t="shared" si="211"/>
        <v/>
      </c>
      <c r="X972" s="65" t="str">
        <f t="shared" si="212"/>
        <v/>
      </c>
      <c r="Y972" s="16" t="str">
        <f t="shared" si="213"/>
        <v/>
      </c>
      <c r="AD972" s="65" t="str">
        <f t="shared" si="214"/>
        <v/>
      </c>
      <c r="AE972" s="80" t="str">
        <f t="shared" si="215"/>
        <v/>
      </c>
      <c r="AN972" s="14"/>
      <c r="AO972" s="14"/>
      <c r="AS972" s="14"/>
      <c r="AT972" s="14"/>
      <c r="AX972" s="14"/>
      <c r="AY972" s="114"/>
      <c r="AZ972" s="101" t="str">
        <f t="shared" si="216"/>
        <v/>
      </c>
      <c r="BA972" s="59" t="str">
        <f t="shared" si="217"/>
        <v/>
      </c>
      <c r="BB972" s="59" t="str">
        <f t="shared" si="218"/>
        <v/>
      </c>
      <c r="BC972" s="59" t="str">
        <f t="shared" si="222"/>
        <v/>
      </c>
      <c r="BD972" s="59" t="str">
        <f t="shared" si="223"/>
        <v/>
      </c>
      <c r="BE972" s="34" t="str">
        <f>IF(AZ972="","",IF(AND($H972="",$I972=""),"Y",IF(AND($H972&lt;=#REF!,$I972&gt;=#REF!),"Y",IF(AND($H972&lt;=#REF!,$I972=""),"Y",IF(AND($H972="",$I972&gt;=#REF!),"Y","N")))))</f>
        <v/>
      </c>
      <c r="BF972" s="80" t="str">
        <f t="shared" si="219"/>
        <v/>
      </c>
    </row>
    <row r="973" spans="10:58">
      <c r="J973" s="34" t="str">
        <f t="shared" ca="1" si="220"/>
        <v/>
      </c>
      <c r="L973" s="80" t="str">
        <f t="shared" si="221"/>
        <v/>
      </c>
      <c r="R973" s="65" t="str">
        <f t="shared" si="210"/>
        <v/>
      </c>
      <c r="S973" s="16" t="str">
        <f t="shared" si="211"/>
        <v/>
      </c>
      <c r="X973" s="65" t="str">
        <f t="shared" si="212"/>
        <v/>
      </c>
      <c r="Y973" s="16" t="str">
        <f t="shared" si="213"/>
        <v/>
      </c>
      <c r="AD973" s="65" t="str">
        <f t="shared" si="214"/>
        <v/>
      </c>
      <c r="AE973" s="80" t="str">
        <f t="shared" si="215"/>
        <v/>
      </c>
      <c r="AN973" s="14"/>
      <c r="AO973" s="14"/>
      <c r="AS973" s="14"/>
      <c r="AT973" s="14"/>
      <c r="AX973" s="14"/>
      <c r="AY973" s="114"/>
      <c r="AZ973" s="101" t="str">
        <f t="shared" si="216"/>
        <v/>
      </c>
      <c r="BA973" s="59" t="str">
        <f t="shared" si="217"/>
        <v/>
      </c>
      <c r="BB973" s="59" t="str">
        <f t="shared" si="218"/>
        <v/>
      </c>
      <c r="BC973" s="59" t="str">
        <f t="shared" si="222"/>
        <v/>
      </c>
      <c r="BD973" s="59" t="str">
        <f t="shared" si="223"/>
        <v/>
      </c>
      <c r="BE973" s="34" t="str">
        <f>IF(AZ973="","",IF(AND($H973="",$I973=""),"Y",IF(AND($H973&lt;=#REF!,$I973&gt;=#REF!),"Y",IF(AND($H973&lt;=#REF!,$I973=""),"Y",IF(AND($H973="",$I973&gt;=#REF!),"Y","N")))))</f>
        <v/>
      </c>
      <c r="BF973" s="80" t="str">
        <f t="shared" si="219"/>
        <v/>
      </c>
    </row>
    <row r="974" spans="10:58">
      <c r="J974" s="34" t="str">
        <f t="shared" ca="1" si="220"/>
        <v/>
      </c>
      <c r="L974" s="80" t="str">
        <f t="shared" si="221"/>
        <v/>
      </c>
      <c r="R974" s="65" t="str">
        <f t="shared" si="210"/>
        <v/>
      </c>
      <c r="S974" s="16" t="str">
        <f t="shared" si="211"/>
        <v/>
      </c>
      <c r="X974" s="65" t="str">
        <f t="shared" si="212"/>
        <v/>
      </c>
      <c r="Y974" s="16" t="str">
        <f t="shared" si="213"/>
        <v/>
      </c>
      <c r="AD974" s="65" t="str">
        <f t="shared" si="214"/>
        <v/>
      </c>
      <c r="AE974" s="80" t="str">
        <f t="shared" si="215"/>
        <v/>
      </c>
      <c r="AN974" s="14"/>
      <c r="AO974" s="14"/>
      <c r="AS974" s="14"/>
      <c r="AT974" s="14"/>
      <c r="AX974" s="14"/>
      <c r="AY974" s="114"/>
      <c r="AZ974" s="101" t="str">
        <f t="shared" si="216"/>
        <v/>
      </c>
      <c r="BA974" s="59" t="str">
        <f t="shared" si="217"/>
        <v/>
      </c>
      <c r="BB974" s="59" t="str">
        <f t="shared" si="218"/>
        <v/>
      </c>
      <c r="BC974" s="59" t="str">
        <f t="shared" si="222"/>
        <v/>
      </c>
      <c r="BD974" s="59" t="str">
        <f t="shared" si="223"/>
        <v/>
      </c>
      <c r="BE974" s="34" t="str">
        <f>IF(AZ974="","",IF(AND($H974="",$I974=""),"Y",IF(AND($H974&lt;=#REF!,$I974&gt;=#REF!),"Y",IF(AND($H974&lt;=#REF!,$I974=""),"Y",IF(AND($H974="",$I974&gt;=#REF!),"Y","N")))))</f>
        <v/>
      </c>
      <c r="BF974" s="80" t="str">
        <f t="shared" si="219"/>
        <v/>
      </c>
    </row>
    <row r="975" spans="10:58">
      <c r="J975" s="34" t="str">
        <f t="shared" ca="1" si="220"/>
        <v/>
      </c>
      <c r="L975" s="80" t="str">
        <f t="shared" si="221"/>
        <v/>
      </c>
      <c r="R975" s="65" t="str">
        <f t="shared" si="210"/>
        <v/>
      </c>
      <c r="S975" s="16" t="str">
        <f t="shared" si="211"/>
        <v/>
      </c>
      <c r="X975" s="65" t="str">
        <f t="shared" si="212"/>
        <v/>
      </c>
      <c r="Y975" s="16" t="str">
        <f t="shared" si="213"/>
        <v/>
      </c>
      <c r="AD975" s="65" t="str">
        <f t="shared" si="214"/>
        <v/>
      </c>
      <c r="AE975" s="80" t="str">
        <f t="shared" si="215"/>
        <v/>
      </c>
      <c r="AN975" s="14"/>
      <c r="AO975" s="14"/>
      <c r="AS975" s="14"/>
      <c r="AT975" s="14"/>
      <c r="AX975" s="14"/>
      <c r="AY975" s="114"/>
      <c r="AZ975" s="101" t="str">
        <f t="shared" si="216"/>
        <v/>
      </c>
      <c r="BA975" s="59" t="str">
        <f t="shared" si="217"/>
        <v/>
      </c>
      <c r="BB975" s="59" t="str">
        <f t="shared" si="218"/>
        <v/>
      </c>
      <c r="BC975" s="59" t="str">
        <f t="shared" si="222"/>
        <v/>
      </c>
      <c r="BD975" s="59" t="str">
        <f t="shared" si="223"/>
        <v/>
      </c>
      <c r="BE975" s="34" t="str">
        <f>IF(AZ975="","",IF(AND($H975="",$I975=""),"Y",IF(AND($H975&lt;=#REF!,$I975&gt;=#REF!),"Y",IF(AND($H975&lt;=#REF!,$I975=""),"Y",IF(AND($H975="",$I975&gt;=#REF!),"Y","N")))))</f>
        <v/>
      </c>
      <c r="BF975" s="80" t="str">
        <f t="shared" si="219"/>
        <v/>
      </c>
    </row>
    <row r="976" spans="10:58">
      <c r="J976" s="34" t="str">
        <f t="shared" ca="1" si="220"/>
        <v/>
      </c>
      <c r="L976" s="80" t="str">
        <f t="shared" si="221"/>
        <v/>
      </c>
      <c r="R976" s="65" t="str">
        <f t="shared" si="210"/>
        <v/>
      </c>
      <c r="S976" s="16" t="str">
        <f t="shared" si="211"/>
        <v/>
      </c>
      <c r="X976" s="65" t="str">
        <f t="shared" si="212"/>
        <v/>
      </c>
      <c r="Y976" s="16" t="str">
        <f t="shared" si="213"/>
        <v/>
      </c>
      <c r="AD976" s="65" t="str">
        <f t="shared" si="214"/>
        <v/>
      </c>
      <c r="AE976" s="80" t="str">
        <f t="shared" si="215"/>
        <v/>
      </c>
      <c r="AN976" s="14"/>
      <c r="AO976" s="14"/>
      <c r="AS976" s="14"/>
      <c r="AT976" s="14"/>
      <c r="AX976" s="14"/>
      <c r="AY976" s="114"/>
      <c r="AZ976" s="101" t="str">
        <f t="shared" si="216"/>
        <v/>
      </c>
      <c r="BA976" s="59" t="str">
        <f t="shared" si="217"/>
        <v/>
      </c>
      <c r="BB976" s="59" t="str">
        <f t="shared" si="218"/>
        <v/>
      </c>
      <c r="BC976" s="59" t="str">
        <f t="shared" si="222"/>
        <v/>
      </c>
      <c r="BD976" s="59" t="str">
        <f t="shared" si="223"/>
        <v/>
      </c>
      <c r="BE976" s="34" t="str">
        <f>IF(AZ976="","",IF(AND($H976="",$I976=""),"Y",IF(AND($H976&lt;=#REF!,$I976&gt;=#REF!),"Y",IF(AND($H976&lt;=#REF!,$I976=""),"Y",IF(AND($H976="",$I976&gt;=#REF!),"Y","N")))))</f>
        <v/>
      </c>
      <c r="BF976" s="80" t="str">
        <f t="shared" si="219"/>
        <v/>
      </c>
    </row>
    <row r="977" spans="10:58">
      <c r="J977" s="34" t="str">
        <f t="shared" ca="1" si="220"/>
        <v/>
      </c>
      <c r="L977" s="80" t="str">
        <f t="shared" si="221"/>
        <v/>
      </c>
      <c r="R977" s="65" t="str">
        <f t="shared" si="210"/>
        <v/>
      </c>
      <c r="S977" s="16" t="str">
        <f t="shared" si="211"/>
        <v/>
      </c>
      <c r="X977" s="65" t="str">
        <f t="shared" si="212"/>
        <v/>
      </c>
      <c r="Y977" s="16" t="str">
        <f t="shared" si="213"/>
        <v/>
      </c>
      <c r="AD977" s="65" t="str">
        <f t="shared" si="214"/>
        <v/>
      </c>
      <c r="AE977" s="80" t="str">
        <f t="shared" si="215"/>
        <v/>
      </c>
      <c r="AN977" s="14"/>
      <c r="AO977" s="14"/>
      <c r="AS977" s="14"/>
      <c r="AT977" s="14"/>
      <c r="AX977" s="14"/>
      <c r="AY977" s="114"/>
      <c r="AZ977" s="101" t="str">
        <f t="shared" si="216"/>
        <v/>
      </c>
      <c r="BA977" s="59" t="str">
        <f t="shared" si="217"/>
        <v/>
      </c>
      <c r="BB977" s="59" t="str">
        <f t="shared" si="218"/>
        <v/>
      </c>
      <c r="BC977" s="59" t="str">
        <f t="shared" si="222"/>
        <v/>
      </c>
      <c r="BD977" s="59" t="str">
        <f t="shared" si="223"/>
        <v/>
      </c>
      <c r="BE977" s="34" t="str">
        <f>IF(AZ977="","",IF(AND($H977="",$I977=""),"Y",IF(AND($H977&lt;=#REF!,$I977&gt;=#REF!),"Y",IF(AND($H977&lt;=#REF!,$I977=""),"Y",IF(AND($H977="",$I977&gt;=#REF!),"Y","N")))))</f>
        <v/>
      </c>
      <c r="BF977" s="80" t="str">
        <f t="shared" si="219"/>
        <v/>
      </c>
    </row>
    <row r="978" spans="10:58">
      <c r="J978" s="34" t="str">
        <f t="shared" ca="1" si="220"/>
        <v/>
      </c>
      <c r="L978" s="80" t="str">
        <f t="shared" si="221"/>
        <v/>
      </c>
      <c r="R978" s="65" t="str">
        <f t="shared" si="210"/>
        <v/>
      </c>
      <c r="S978" s="16" t="str">
        <f t="shared" si="211"/>
        <v/>
      </c>
      <c r="X978" s="65" t="str">
        <f t="shared" si="212"/>
        <v/>
      </c>
      <c r="Y978" s="16" t="str">
        <f t="shared" si="213"/>
        <v/>
      </c>
      <c r="AD978" s="65" t="str">
        <f t="shared" si="214"/>
        <v/>
      </c>
      <c r="AE978" s="80" t="str">
        <f t="shared" si="215"/>
        <v/>
      </c>
      <c r="AN978" s="14"/>
      <c r="AO978" s="14"/>
      <c r="AS978" s="14"/>
      <c r="AT978" s="14"/>
      <c r="AX978" s="14"/>
      <c r="AY978" s="114"/>
      <c r="AZ978" s="101" t="str">
        <f t="shared" si="216"/>
        <v/>
      </c>
      <c r="BA978" s="59" t="str">
        <f t="shared" si="217"/>
        <v/>
      </c>
      <c r="BB978" s="59" t="str">
        <f t="shared" si="218"/>
        <v/>
      </c>
      <c r="BC978" s="59" t="str">
        <f t="shared" si="222"/>
        <v/>
      </c>
      <c r="BD978" s="59" t="str">
        <f t="shared" si="223"/>
        <v/>
      </c>
      <c r="BE978" s="34" t="str">
        <f>IF(AZ978="","",IF(AND($H978="",$I978=""),"Y",IF(AND($H978&lt;=#REF!,$I978&gt;=#REF!),"Y",IF(AND($H978&lt;=#REF!,$I978=""),"Y",IF(AND($H978="",$I978&gt;=#REF!),"Y","N")))))</f>
        <v/>
      </c>
      <c r="BF978" s="80" t="str">
        <f t="shared" si="219"/>
        <v/>
      </c>
    </row>
    <row r="979" spans="10:58">
      <c r="J979" s="34" t="str">
        <f t="shared" ca="1" si="220"/>
        <v/>
      </c>
      <c r="L979" s="80" t="str">
        <f t="shared" si="221"/>
        <v/>
      </c>
      <c r="R979" s="65" t="str">
        <f t="shared" si="210"/>
        <v/>
      </c>
      <c r="S979" s="16" t="str">
        <f t="shared" si="211"/>
        <v/>
      </c>
      <c r="X979" s="65" t="str">
        <f t="shared" si="212"/>
        <v/>
      </c>
      <c r="Y979" s="16" t="str">
        <f t="shared" si="213"/>
        <v/>
      </c>
      <c r="AD979" s="65" t="str">
        <f t="shared" si="214"/>
        <v/>
      </c>
      <c r="AE979" s="80" t="str">
        <f t="shared" si="215"/>
        <v/>
      </c>
      <c r="AN979" s="14"/>
      <c r="AO979" s="14"/>
      <c r="AS979" s="14"/>
      <c r="AT979" s="14"/>
      <c r="AX979" s="14"/>
      <c r="AY979" s="114"/>
      <c r="AZ979" s="101" t="str">
        <f t="shared" si="216"/>
        <v/>
      </c>
      <c r="BA979" s="59" t="str">
        <f t="shared" si="217"/>
        <v/>
      </c>
      <c r="BB979" s="59" t="str">
        <f t="shared" si="218"/>
        <v/>
      </c>
      <c r="BC979" s="59" t="str">
        <f t="shared" si="222"/>
        <v/>
      </c>
      <c r="BD979" s="59" t="str">
        <f t="shared" si="223"/>
        <v/>
      </c>
      <c r="BE979" s="34" t="str">
        <f>IF(AZ979="","",IF(AND($H979="",$I979=""),"Y",IF(AND($H979&lt;=#REF!,$I979&gt;=#REF!),"Y",IF(AND($H979&lt;=#REF!,$I979=""),"Y",IF(AND($H979="",$I979&gt;=#REF!),"Y","N")))))</f>
        <v/>
      </c>
      <c r="BF979" s="80" t="str">
        <f t="shared" si="219"/>
        <v/>
      </c>
    </row>
    <row r="980" spans="10:58">
      <c r="J980" s="34" t="str">
        <f t="shared" ca="1" si="220"/>
        <v/>
      </c>
      <c r="L980" s="80" t="str">
        <f t="shared" si="221"/>
        <v/>
      </c>
      <c r="R980" s="65" t="str">
        <f t="shared" si="210"/>
        <v/>
      </c>
      <c r="S980" s="16" t="str">
        <f t="shared" si="211"/>
        <v/>
      </c>
      <c r="X980" s="65" t="str">
        <f t="shared" si="212"/>
        <v/>
      </c>
      <c r="Y980" s="16" t="str">
        <f t="shared" si="213"/>
        <v/>
      </c>
      <c r="AD980" s="65" t="str">
        <f t="shared" si="214"/>
        <v/>
      </c>
      <c r="AE980" s="80" t="str">
        <f t="shared" si="215"/>
        <v/>
      </c>
      <c r="AN980" s="14"/>
      <c r="AO980" s="14"/>
      <c r="AS980" s="14"/>
      <c r="AT980" s="14"/>
      <c r="AX980" s="14"/>
      <c r="AY980" s="114"/>
      <c r="AZ980" s="101" t="str">
        <f t="shared" si="216"/>
        <v/>
      </c>
      <c r="BA980" s="59" t="str">
        <f t="shared" si="217"/>
        <v/>
      </c>
      <c r="BB980" s="59" t="str">
        <f t="shared" si="218"/>
        <v/>
      </c>
      <c r="BC980" s="59" t="str">
        <f t="shared" si="222"/>
        <v/>
      </c>
      <c r="BD980" s="59" t="str">
        <f t="shared" si="223"/>
        <v/>
      </c>
      <c r="BE980" s="34" t="str">
        <f>IF(AZ980="","",IF(AND($H980="",$I980=""),"Y",IF(AND($H980&lt;=#REF!,$I980&gt;=#REF!),"Y",IF(AND($H980&lt;=#REF!,$I980=""),"Y",IF(AND($H980="",$I980&gt;=#REF!),"Y","N")))))</f>
        <v/>
      </c>
      <c r="BF980" s="80" t="str">
        <f t="shared" si="219"/>
        <v/>
      </c>
    </row>
    <row r="981" spans="10:58">
      <c r="J981" s="34" t="str">
        <f t="shared" ca="1" si="220"/>
        <v/>
      </c>
      <c r="L981" s="80" t="str">
        <f t="shared" si="221"/>
        <v/>
      </c>
      <c r="R981" s="65" t="str">
        <f t="shared" si="210"/>
        <v/>
      </c>
      <c r="S981" s="16" t="str">
        <f t="shared" si="211"/>
        <v/>
      </c>
      <c r="X981" s="65" t="str">
        <f t="shared" si="212"/>
        <v/>
      </c>
      <c r="Y981" s="16" t="str">
        <f t="shared" si="213"/>
        <v/>
      </c>
      <c r="AD981" s="65" t="str">
        <f t="shared" si="214"/>
        <v/>
      </c>
      <c r="AE981" s="80" t="str">
        <f t="shared" si="215"/>
        <v/>
      </c>
      <c r="AN981" s="14"/>
      <c r="AO981" s="14"/>
      <c r="AS981" s="14"/>
      <c r="AT981" s="14"/>
      <c r="AX981" s="14"/>
      <c r="AY981" s="114"/>
      <c r="AZ981" s="101" t="str">
        <f t="shared" si="216"/>
        <v/>
      </c>
      <c r="BA981" s="59" t="str">
        <f t="shared" si="217"/>
        <v/>
      </c>
      <c r="BB981" s="59" t="str">
        <f t="shared" si="218"/>
        <v/>
      </c>
      <c r="BC981" s="59" t="str">
        <f t="shared" si="222"/>
        <v/>
      </c>
      <c r="BD981" s="59" t="str">
        <f t="shared" si="223"/>
        <v/>
      </c>
      <c r="BE981" s="34" t="str">
        <f>IF(AZ981="","",IF(AND($H981="",$I981=""),"Y",IF(AND($H981&lt;=#REF!,$I981&gt;=#REF!),"Y",IF(AND($H981&lt;=#REF!,$I981=""),"Y",IF(AND($H981="",$I981&gt;=#REF!),"Y","N")))))</f>
        <v/>
      </c>
      <c r="BF981" s="80" t="str">
        <f t="shared" si="219"/>
        <v/>
      </c>
    </row>
    <row r="982" spans="10:58">
      <c r="J982" s="34" t="str">
        <f t="shared" ca="1" si="220"/>
        <v/>
      </c>
      <c r="L982" s="80" t="str">
        <f t="shared" si="221"/>
        <v/>
      </c>
      <c r="R982" s="65" t="str">
        <f t="shared" si="210"/>
        <v/>
      </c>
      <c r="S982" s="16" t="str">
        <f t="shared" si="211"/>
        <v/>
      </c>
      <c r="X982" s="65" t="str">
        <f t="shared" si="212"/>
        <v/>
      </c>
      <c r="Y982" s="16" t="str">
        <f t="shared" si="213"/>
        <v/>
      </c>
      <c r="AD982" s="65" t="str">
        <f t="shared" si="214"/>
        <v/>
      </c>
      <c r="AE982" s="80" t="str">
        <f t="shared" si="215"/>
        <v/>
      </c>
      <c r="AN982" s="14"/>
      <c r="AO982" s="14"/>
      <c r="AS982" s="14"/>
      <c r="AT982" s="14"/>
      <c r="AX982" s="14"/>
      <c r="AY982" s="114"/>
      <c r="AZ982" s="101" t="str">
        <f t="shared" si="216"/>
        <v/>
      </c>
      <c r="BA982" s="59" t="str">
        <f t="shared" si="217"/>
        <v/>
      </c>
      <c r="BB982" s="59" t="str">
        <f t="shared" si="218"/>
        <v/>
      </c>
      <c r="BC982" s="59" t="str">
        <f t="shared" si="222"/>
        <v/>
      </c>
      <c r="BD982" s="59" t="str">
        <f t="shared" si="223"/>
        <v/>
      </c>
      <c r="BE982" s="34" t="str">
        <f>IF(AZ982="","",IF(AND($H982="",$I982=""),"Y",IF(AND($H982&lt;=#REF!,$I982&gt;=#REF!),"Y",IF(AND($H982&lt;=#REF!,$I982=""),"Y",IF(AND($H982="",$I982&gt;=#REF!),"Y","N")))))</f>
        <v/>
      </c>
      <c r="BF982" s="80" t="str">
        <f t="shared" si="219"/>
        <v/>
      </c>
    </row>
    <row r="983" spans="10:58">
      <c r="J983" s="34" t="str">
        <f t="shared" ca="1" si="220"/>
        <v/>
      </c>
      <c r="L983" s="80" t="str">
        <f t="shared" si="221"/>
        <v/>
      </c>
      <c r="R983" s="65" t="str">
        <f t="shared" si="210"/>
        <v/>
      </c>
      <c r="S983" s="16" t="str">
        <f t="shared" si="211"/>
        <v/>
      </c>
      <c r="X983" s="65" t="str">
        <f t="shared" si="212"/>
        <v/>
      </c>
      <c r="Y983" s="16" t="str">
        <f t="shared" si="213"/>
        <v/>
      </c>
      <c r="AD983" s="65" t="str">
        <f t="shared" si="214"/>
        <v/>
      </c>
      <c r="AE983" s="80" t="str">
        <f t="shared" si="215"/>
        <v/>
      </c>
      <c r="AN983" s="14"/>
      <c r="AO983" s="14"/>
      <c r="AS983" s="14"/>
      <c r="AT983" s="14"/>
      <c r="AX983" s="14"/>
      <c r="AY983" s="114"/>
      <c r="AZ983" s="101" t="str">
        <f t="shared" si="216"/>
        <v/>
      </c>
      <c r="BA983" s="59" t="str">
        <f t="shared" si="217"/>
        <v/>
      </c>
      <c r="BB983" s="59" t="str">
        <f t="shared" si="218"/>
        <v/>
      </c>
      <c r="BC983" s="59" t="str">
        <f t="shared" si="222"/>
        <v/>
      </c>
      <c r="BD983" s="59" t="str">
        <f t="shared" si="223"/>
        <v/>
      </c>
      <c r="BE983" s="34" t="str">
        <f>IF(AZ983="","",IF(AND($H983="",$I983=""),"Y",IF(AND($H983&lt;=#REF!,$I983&gt;=#REF!),"Y",IF(AND($H983&lt;=#REF!,$I983=""),"Y",IF(AND($H983="",$I983&gt;=#REF!),"Y","N")))))</f>
        <v/>
      </c>
      <c r="BF983" s="80" t="str">
        <f t="shared" si="219"/>
        <v/>
      </c>
    </row>
    <row r="984" spans="10:58">
      <c r="J984" s="34" t="str">
        <f t="shared" ca="1" si="220"/>
        <v/>
      </c>
      <c r="L984" s="80" t="str">
        <f t="shared" si="221"/>
        <v/>
      </c>
      <c r="R984" s="65" t="str">
        <f t="shared" si="210"/>
        <v/>
      </c>
      <c r="S984" s="16" t="str">
        <f t="shared" si="211"/>
        <v/>
      </c>
      <c r="X984" s="65" t="str">
        <f t="shared" si="212"/>
        <v/>
      </c>
      <c r="Y984" s="16" t="str">
        <f t="shared" si="213"/>
        <v/>
      </c>
      <c r="AD984" s="65" t="str">
        <f t="shared" si="214"/>
        <v/>
      </c>
      <c r="AE984" s="80" t="str">
        <f t="shared" si="215"/>
        <v/>
      </c>
      <c r="AN984" s="14"/>
      <c r="AO984" s="14"/>
      <c r="AS984" s="14"/>
      <c r="AT984" s="14"/>
      <c r="AX984" s="14"/>
      <c r="AY984" s="114"/>
      <c r="AZ984" s="101" t="str">
        <f t="shared" si="216"/>
        <v/>
      </c>
      <c r="BA984" s="59" t="str">
        <f t="shared" si="217"/>
        <v/>
      </c>
      <c r="BB984" s="59" t="str">
        <f t="shared" si="218"/>
        <v/>
      </c>
      <c r="BC984" s="59" t="str">
        <f t="shared" si="222"/>
        <v/>
      </c>
      <c r="BD984" s="59" t="str">
        <f t="shared" si="223"/>
        <v/>
      </c>
      <c r="BE984" s="34" t="str">
        <f>IF(AZ984="","",IF(AND($H984="",$I984=""),"Y",IF(AND($H984&lt;=#REF!,$I984&gt;=#REF!),"Y",IF(AND($H984&lt;=#REF!,$I984=""),"Y",IF(AND($H984="",$I984&gt;=#REF!),"Y","N")))))</f>
        <v/>
      </c>
      <c r="BF984" s="80" t="str">
        <f t="shared" si="219"/>
        <v/>
      </c>
    </row>
    <row r="985" spans="10:58">
      <c r="J985" s="34" t="str">
        <f t="shared" ca="1" si="220"/>
        <v/>
      </c>
      <c r="L985" s="80" t="str">
        <f t="shared" si="221"/>
        <v/>
      </c>
      <c r="R985" s="65" t="str">
        <f t="shared" si="210"/>
        <v/>
      </c>
      <c r="S985" s="16" t="str">
        <f t="shared" si="211"/>
        <v/>
      </c>
      <c r="X985" s="65" t="str">
        <f t="shared" si="212"/>
        <v/>
      </c>
      <c r="Y985" s="16" t="str">
        <f t="shared" si="213"/>
        <v/>
      </c>
      <c r="AD985" s="65" t="str">
        <f t="shared" si="214"/>
        <v/>
      </c>
      <c r="AE985" s="80" t="str">
        <f t="shared" si="215"/>
        <v/>
      </c>
      <c r="AN985" s="14"/>
      <c r="AO985" s="14"/>
      <c r="AS985" s="14"/>
      <c r="AT985" s="14"/>
      <c r="AX985" s="14"/>
      <c r="AY985" s="114"/>
      <c r="AZ985" s="101" t="str">
        <f t="shared" si="216"/>
        <v/>
      </c>
      <c r="BA985" s="59" t="str">
        <f t="shared" si="217"/>
        <v/>
      </c>
      <c r="BB985" s="59" t="str">
        <f t="shared" si="218"/>
        <v/>
      </c>
      <c r="BC985" s="59" t="str">
        <f t="shared" si="222"/>
        <v/>
      </c>
      <c r="BD985" s="59" t="str">
        <f t="shared" si="223"/>
        <v/>
      </c>
      <c r="BE985" s="34" t="str">
        <f>IF(AZ985="","",IF(AND($H985="",$I985=""),"Y",IF(AND($H985&lt;=#REF!,$I985&gt;=#REF!),"Y",IF(AND($H985&lt;=#REF!,$I985=""),"Y",IF(AND($H985="",$I985&gt;=#REF!),"Y","N")))))</f>
        <v/>
      </c>
      <c r="BF985" s="80" t="str">
        <f t="shared" si="219"/>
        <v/>
      </c>
    </row>
    <row r="986" spans="10:58">
      <c r="J986" s="34" t="str">
        <f t="shared" ca="1" si="220"/>
        <v/>
      </c>
      <c r="L986" s="80" t="str">
        <f t="shared" si="221"/>
        <v/>
      </c>
      <c r="R986" s="65" t="str">
        <f t="shared" si="210"/>
        <v/>
      </c>
      <c r="S986" s="16" t="str">
        <f t="shared" si="211"/>
        <v/>
      </c>
      <c r="X986" s="65" t="str">
        <f t="shared" si="212"/>
        <v/>
      </c>
      <c r="Y986" s="16" t="str">
        <f t="shared" si="213"/>
        <v/>
      </c>
      <c r="AD986" s="65" t="str">
        <f t="shared" si="214"/>
        <v/>
      </c>
      <c r="AE986" s="80" t="str">
        <f t="shared" si="215"/>
        <v/>
      </c>
      <c r="AN986" s="14"/>
      <c r="AO986" s="14"/>
      <c r="AS986" s="14"/>
      <c r="AT986" s="14"/>
      <c r="AX986" s="14"/>
      <c r="AY986" s="114"/>
      <c r="AZ986" s="101" t="str">
        <f t="shared" si="216"/>
        <v/>
      </c>
      <c r="BA986" s="59" t="str">
        <f t="shared" si="217"/>
        <v/>
      </c>
      <c r="BB986" s="59" t="str">
        <f t="shared" si="218"/>
        <v/>
      </c>
      <c r="BC986" s="59" t="str">
        <f t="shared" si="222"/>
        <v/>
      </c>
      <c r="BD986" s="59" t="str">
        <f t="shared" si="223"/>
        <v/>
      </c>
      <c r="BE986" s="34" t="str">
        <f>IF(AZ986="","",IF(AND($H986="",$I986=""),"Y",IF(AND($H986&lt;=#REF!,$I986&gt;=#REF!),"Y",IF(AND($H986&lt;=#REF!,$I986=""),"Y",IF(AND($H986="",$I986&gt;=#REF!),"Y","N")))))</f>
        <v/>
      </c>
      <c r="BF986" s="80" t="str">
        <f t="shared" si="219"/>
        <v/>
      </c>
    </row>
    <row r="987" spans="10:58">
      <c r="J987" s="34" t="str">
        <f t="shared" ca="1" si="220"/>
        <v/>
      </c>
      <c r="L987" s="80" t="str">
        <f t="shared" si="221"/>
        <v/>
      </c>
      <c r="R987" s="65" t="str">
        <f t="shared" si="210"/>
        <v/>
      </c>
      <c r="S987" s="16" t="str">
        <f t="shared" si="211"/>
        <v/>
      </c>
      <c r="X987" s="65" t="str">
        <f t="shared" si="212"/>
        <v/>
      </c>
      <c r="Y987" s="16" t="str">
        <f t="shared" si="213"/>
        <v/>
      </c>
      <c r="AD987" s="65" t="str">
        <f t="shared" si="214"/>
        <v/>
      </c>
      <c r="AE987" s="80" t="str">
        <f t="shared" si="215"/>
        <v/>
      </c>
      <c r="AN987" s="14"/>
      <c r="AO987" s="14"/>
      <c r="AS987" s="14"/>
      <c r="AT987" s="14"/>
      <c r="AX987" s="14"/>
      <c r="AY987" s="114"/>
      <c r="AZ987" s="101" t="str">
        <f t="shared" si="216"/>
        <v/>
      </c>
      <c r="BA987" s="59" t="str">
        <f t="shared" si="217"/>
        <v/>
      </c>
      <c r="BB987" s="59" t="str">
        <f t="shared" si="218"/>
        <v/>
      </c>
      <c r="BC987" s="59" t="str">
        <f t="shared" si="222"/>
        <v/>
      </c>
      <c r="BD987" s="59" t="str">
        <f t="shared" si="223"/>
        <v/>
      </c>
      <c r="BE987" s="34" t="str">
        <f>IF(AZ987="","",IF(AND($H987="",$I987=""),"Y",IF(AND($H987&lt;=#REF!,$I987&gt;=#REF!),"Y",IF(AND($H987&lt;=#REF!,$I987=""),"Y",IF(AND($H987="",$I987&gt;=#REF!),"Y","N")))))</f>
        <v/>
      </c>
      <c r="BF987" s="80" t="str">
        <f t="shared" si="219"/>
        <v/>
      </c>
    </row>
    <row r="988" spans="10:58">
      <c r="J988" s="34" t="str">
        <f t="shared" ca="1" si="220"/>
        <v/>
      </c>
      <c r="L988" s="80" t="str">
        <f t="shared" si="221"/>
        <v/>
      </c>
      <c r="R988" s="65" t="str">
        <f t="shared" si="210"/>
        <v/>
      </c>
      <c r="S988" s="16" t="str">
        <f t="shared" si="211"/>
        <v/>
      </c>
      <c r="X988" s="65" t="str">
        <f t="shared" si="212"/>
        <v/>
      </c>
      <c r="Y988" s="16" t="str">
        <f t="shared" si="213"/>
        <v/>
      </c>
      <c r="AD988" s="65" t="str">
        <f t="shared" si="214"/>
        <v/>
      </c>
      <c r="AE988" s="80" t="str">
        <f t="shared" si="215"/>
        <v/>
      </c>
      <c r="AN988" s="14"/>
      <c r="AO988" s="14"/>
      <c r="AS988" s="14"/>
      <c r="AT988" s="14"/>
      <c r="AX988" s="14"/>
      <c r="AY988" s="114"/>
      <c r="AZ988" s="101" t="str">
        <f t="shared" si="216"/>
        <v/>
      </c>
      <c r="BA988" s="59" t="str">
        <f t="shared" si="217"/>
        <v/>
      </c>
      <c r="BB988" s="59" t="str">
        <f t="shared" si="218"/>
        <v/>
      </c>
      <c r="BC988" s="59" t="str">
        <f t="shared" si="222"/>
        <v/>
      </c>
      <c r="BD988" s="59" t="str">
        <f t="shared" si="223"/>
        <v/>
      </c>
      <c r="BE988" s="34" t="str">
        <f>IF(AZ988="","",IF(AND($H988="",$I988=""),"Y",IF(AND($H988&lt;=#REF!,$I988&gt;=#REF!),"Y",IF(AND($H988&lt;=#REF!,$I988=""),"Y",IF(AND($H988="",$I988&gt;=#REF!),"Y","N")))))</f>
        <v/>
      </c>
      <c r="BF988" s="80" t="str">
        <f t="shared" si="219"/>
        <v/>
      </c>
    </row>
    <row r="989" spans="10:58">
      <c r="J989" s="34" t="str">
        <f t="shared" ca="1" si="220"/>
        <v/>
      </c>
      <c r="L989" s="80" t="str">
        <f t="shared" si="221"/>
        <v/>
      </c>
      <c r="R989" s="65" t="str">
        <f t="shared" si="210"/>
        <v/>
      </c>
      <c r="S989" s="16" t="str">
        <f t="shared" si="211"/>
        <v/>
      </c>
      <c r="X989" s="65" t="str">
        <f t="shared" si="212"/>
        <v/>
      </c>
      <c r="Y989" s="16" t="str">
        <f t="shared" si="213"/>
        <v/>
      </c>
      <c r="AD989" s="65" t="str">
        <f t="shared" si="214"/>
        <v/>
      </c>
      <c r="AE989" s="80" t="str">
        <f t="shared" si="215"/>
        <v/>
      </c>
      <c r="AN989" s="14"/>
      <c r="AO989" s="14"/>
      <c r="AS989" s="14"/>
      <c r="AT989" s="14"/>
      <c r="AX989" s="14"/>
      <c r="AY989" s="114"/>
      <c r="AZ989" s="101" t="str">
        <f t="shared" si="216"/>
        <v/>
      </c>
      <c r="BA989" s="59" t="str">
        <f t="shared" si="217"/>
        <v/>
      </c>
      <c r="BB989" s="59" t="str">
        <f t="shared" si="218"/>
        <v/>
      </c>
      <c r="BC989" s="59" t="str">
        <f t="shared" si="222"/>
        <v/>
      </c>
      <c r="BD989" s="59" t="str">
        <f t="shared" si="223"/>
        <v/>
      </c>
      <c r="BE989" s="34" t="str">
        <f>IF(AZ989="","",IF(AND($H989="",$I989=""),"Y",IF(AND($H989&lt;=#REF!,$I989&gt;=#REF!),"Y",IF(AND($H989&lt;=#REF!,$I989=""),"Y",IF(AND($H989="",$I989&gt;=#REF!),"Y","N")))))</f>
        <v/>
      </c>
      <c r="BF989" s="80" t="str">
        <f t="shared" si="219"/>
        <v/>
      </c>
    </row>
    <row r="990" spans="10:58">
      <c r="J990" s="34" t="str">
        <f t="shared" ca="1" si="220"/>
        <v/>
      </c>
      <c r="L990" s="80" t="str">
        <f t="shared" si="221"/>
        <v/>
      </c>
      <c r="R990" s="65" t="str">
        <f t="shared" si="210"/>
        <v/>
      </c>
      <c r="S990" s="16" t="str">
        <f t="shared" si="211"/>
        <v/>
      </c>
      <c r="X990" s="65" t="str">
        <f t="shared" si="212"/>
        <v/>
      </c>
      <c r="Y990" s="16" t="str">
        <f t="shared" si="213"/>
        <v/>
      </c>
      <c r="AD990" s="65" t="str">
        <f t="shared" si="214"/>
        <v/>
      </c>
      <c r="AE990" s="80" t="str">
        <f t="shared" si="215"/>
        <v/>
      </c>
      <c r="AN990" s="14"/>
      <c r="AO990" s="14"/>
      <c r="AS990" s="14"/>
      <c r="AT990" s="14"/>
      <c r="AX990" s="14"/>
      <c r="AY990" s="114"/>
      <c r="AZ990" s="101" t="str">
        <f t="shared" si="216"/>
        <v/>
      </c>
      <c r="BA990" s="59" t="str">
        <f t="shared" si="217"/>
        <v/>
      </c>
      <c r="BB990" s="59" t="str">
        <f t="shared" si="218"/>
        <v/>
      </c>
      <c r="BC990" s="59" t="str">
        <f t="shared" si="222"/>
        <v/>
      </c>
      <c r="BD990" s="59" t="str">
        <f t="shared" si="223"/>
        <v/>
      </c>
      <c r="BE990" s="34" t="str">
        <f>IF(AZ990="","",IF(AND($H990="",$I990=""),"Y",IF(AND($H990&lt;=#REF!,$I990&gt;=#REF!),"Y",IF(AND($H990&lt;=#REF!,$I990=""),"Y",IF(AND($H990="",$I990&gt;=#REF!),"Y","N")))))</f>
        <v/>
      </c>
      <c r="BF990" s="80" t="str">
        <f t="shared" si="219"/>
        <v/>
      </c>
    </row>
    <row r="991" spans="10:58">
      <c r="J991" s="34" t="str">
        <f t="shared" ca="1" si="220"/>
        <v/>
      </c>
      <c r="L991" s="80" t="str">
        <f t="shared" si="221"/>
        <v/>
      </c>
      <c r="R991" s="65" t="str">
        <f t="shared" si="210"/>
        <v/>
      </c>
      <c r="S991" s="16" t="str">
        <f t="shared" si="211"/>
        <v/>
      </c>
      <c r="X991" s="65" t="str">
        <f t="shared" si="212"/>
        <v/>
      </c>
      <c r="Y991" s="16" t="str">
        <f t="shared" si="213"/>
        <v/>
      </c>
      <c r="AD991" s="65" t="str">
        <f t="shared" si="214"/>
        <v/>
      </c>
      <c r="AE991" s="80" t="str">
        <f t="shared" si="215"/>
        <v/>
      </c>
      <c r="AN991" s="14"/>
      <c r="AO991" s="14"/>
      <c r="AS991" s="14"/>
      <c r="AT991" s="14"/>
      <c r="AX991" s="14"/>
      <c r="AY991" s="114"/>
      <c r="AZ991" s="101" t="str">
        <f t="shared" si="216"/>
        <v/>
      </c>
      <c r="BA991" s="59" t="str">
        <f t="shared" si="217"/>
        <v/>
      </c>
      <c r="BB991" s="59" t="str">
        <f t="shared" si="218"/>
        <v/>
      </c>
      <c r="BC991" s="59" t="str">
        <f t="shared" si="222"/>
        <v/>
      </c>
      <c r="BD991" s="59" t="str">
        <f t="shared" si="223"/>
        <v/>
      </c>
      <c r="BE991" s="34" t="str">
        <f>IF(AZ991="","",IF(AND($H991="",$I991=""),"Y",IF(AND($H991&lt;=#REF!,$I991&gt;=#REF!),"Y",IF(AND($H991&lt;=#REF!,$I991=""),"Y",IF(AND($H991="",$I991&gt;=#REF!),"Y","N")))))</f>
        <v/>
      </c>
      <c r="BF991" s="80" t="str">
        <f t="shared" si="219"/>
        <v/>
      </c>
    </row>
    <row r="992" spans="10:58">
      <c r="J992" s="34" t="str">
        <f t="shared" ca="1" si="220"/>
        <v/>
      </c>
      <c r="L992" s="80" t="str">
        <f t="shared" si="221"/>
        <v/>
      </c>
      <c r="R992" s="65" t="str">
        <f t="shared" si="210"/>
        <v/>
      </c>
      <c r="S992" s="16" t="str">
        <f t="shared" si="211"/>
        <v/>
      </c>
      <c r="X992" s="65" t="str">
        <f t="shared" si="212"/>
        <v/>
      </c>
      <c r="Y992" s="16" t="str">
        <f t="shared" si="213"/>
        <v/>
      </c>
      <c r="AD992" s="65" t="str">
        <f t="shared" si="214"/>
        <v/>
      </c>
      <c r="AE992" s="80" t="str">
        <f t="shared" si="215"/>
        <v/>
      </c>
      <c r="AN992" s="14"/>
      <c r="AO992" s="14"/>
      <c r="AS992" s="14"/>
      <c r="AT992" s="14"/>
      <c r="AX992" s="14"/>
      <c r="AY992" s="114"/>
      <c r="AZ992" s="101" t="str">
        <f t="shared" si="216"/>
        <v/>
      </c>
      <c r="BA992" s="59" t="str">
        <f t="shared" si="217"/>
        <v/>
      </c>
      <c r="BB992" s="59" t="str">
        <f t="shared" si="218"/>
        <v/>
      </c>
      <c r="BC992" s="59" t="str">
        <f t="shared" si="222"/>
        <v/>
      </c>
      <c r="BD992" s="59" t="str">
        <f t="shared" si="223"/>
        <v/>
      </c>
      <c r="BE992" s="34" t="str">
        <f>IF(AZ992="","",IF(AND($H992="",$I992=""),"Y",IF(AND($H992&lt;=#REF!,$I992&gt;=#REF!),"Y",IF(AND($H992&lt;=#REF!,$I992=""),"Y",IF(AND($H992="",$I992&gt;=#REF!),"Y","N")))))</f>
        <v/>
      </c>
      <c r="BF992" s="80" t="str">
        <f t="shared" si="219"/>
        <v/>
      </c>
    </row>
    <row r="993" spans="10:58">
      <c r="J993" s="34" t="str">
        <f t="shared" ca="1" si="220"/>
        <v/>
      </c>
      <c r="L993" s="80" t="str">
        <f t="shared" si="221"/>
        <v/>
      </c>
      <c r="R993" s="65" t="str">
        <f t="shared" si="210"/>
        <v/>
      </c>
      <c r="S993" s="16" t="str">
        <f t="shared" si="211"/>
        <v/>
      </c>
      <c r="X993" s="65" t="str">
        <f t="shared" si="212"/>
        <v/>
      </c>
      <c r="Y993" s="16" t="str">
        <f t="shared" si="213"/>
        <v/>
      </c>
      <c r="AD993" s="65" t="str">
        <f t="shared" si="214"/>
        <v/>
      </c>
      <c r="AE993" s="80" t="str">
        <f t="shared" si="215"/>
        <v/>
      </c>
      <c r="AN993" s="14"/>
      <c r="AO993" s="14"/>
      <c r="AS993" s="14"/>
      <c r="AT993" s="14"/>
      <c r="AX993" s="14"/>
      <c r="AY993" s="114"/>
      <c r="AZ993" s="101" t="str">
        <f t="shared" si="216"/>
        <v/>
      </c>
      <c r="BA993" s="59" t="str">
        <f t="shared" si="217"/>
        <v/>
      </c>
      <c r="BB993" s="59" t="str">
        <f t="shared" si="218"/>
        <v/>
      </c>
      <c r="BC993" s="59" t="str">
        <f t="shared" si="222"/>
        <v/>
      </c>
      <c r="BD993" s="59" t="str">
        <f t="shared" si="223"/>
        <v/>
      </c>
      <c r="BE993" s="34" t="str">
        <f>IF(AZ993="","",IF(AND($H993="",$I993=""),"Y",IF(AND($H993&lt;=#REF!,$I993&gt;=#REF!),"Y",IF(AND($H993&lt;=#REF!,$I993=""),"Y",IF(AND($H993="",$I993&gt;=#REF!),"Y","N")))))</f>
        <v/>
      </c>
      <c r="BF993" s="80" t="str">
        <f t="shared" si="219"/>
        <v/>
      </c>
    </row>
    <row r="994" spans="10:58">
      <c r="J994" s="34" t="str">
        <f t="shared" ca="1" si="220"/>
        <v/>
      </c>
      <c r="L994" s="80" t="str">
        <f t="shared" si="221"/>
        <v/>
      </c>
      <c r="R994" s="65" t="str">
        <f t="shared" si="210"/>
        <v/>
      </c>
      <c r="S994" s="16" t="str">
        <f t="shared" si="211"/>
        <v/>
      </c>
      <c r="X994" s="65" t="str">
        <f t="shared" si="212"/>
        <v/>
      </c>
      <c r="Y994" s="16" t="str">
        <f t="shared" si="213"/>
        <v/>
      </c>
      <c r="AD994" s="65" t="str">
        <f t="shared" si="214"/>
        <v/>
      </c>
      <c r="AE994" s="80" t="str">
        <f t="shared" si="215"/>
        <v/>
      </c>
      <c r="AN994" s="14"/>
      <c r="AO994" s="14"/>
      <c r="AS994" s="14"/>
      <c r="AT994" s="14"/>
      <c r="AX994" s="14"/>
      <c r="AY994" s="114"/>
      <c r="AZ994" s="101" t="str">
        <f t="shared" si="216"/>
        <v/>
      </c>
      <c r="BA994" s="59" t="str">
        <f t="shared" si="217"/>
        <v/>
      </c>
      <c r="BB994" s="59" t="str">
        <f t="shared" si="218"/>
        <v/>
      </c>
      <c r="BC994" s="59" t="str">
        <f t="shared" si="222"/>
        <v/>
      </c>
      <c r="BD994" s="59" t="str">
        <f t="shared" si="223"/>
        <v/>
      </c>
      <c r="BE994" s="34" t="str">
        <f>IF(AZ994="","",IF(AND($H994="",$I994=""),"Y",IF(AND($H994&lt;=#REF!,$I994&gt;=#REF!),"Y",IF(AND($H994&lt;=#REF!,$I994=""),"Y",IF(AND($H994="",$I994&gt;=#REF!),"Y","N")))))</f>
        <v/>
      </c>
      <c r="BF994" s="80" t="str">
        <f t="shared" si="219"/>
        <v/>
      </c>
    </row>
    <row r="995" spans="10:58">
      <c r="J995" s="34" t="str">
        <f t="shared" ca="1" si="220"/>
        <v/>
      </c>
      <c r="L995" s="80" t="str">
        <f t="shared" si="221"/>
        <v/>
      </c>
      <c r="R995" s="65" t="str">
        <f t="shared" si="210"/>
        <v/>
      </c>
      <c r="S995" s="16" t="str">
        <f t="shared" si="211"/>
        <v/>
      </c>
      <c r="X995" s="65" t="str">
        <f t="shared" si="212"/>
        <v/>
      </c>
      <c r="Y995" s="16" t="str">
        <f t="shared" si="213"/>
        <v/>
      </c>
      <c r="AD995" s="65" t="str">
        <f t="shared" si="214"/>
        <v/>
      </c>
      <c r="AE995" s="80" t="str">
        <f t="shared" si="215"/>
        <v/>
      </c>
      <c r="AN995" s="14"/>
      <c r="AO995" s="14"/>
      <c r="AS995" s="14"/>
      <c r="AT995" s="14"/>
      <c r="AX995" s="14"/>
      <c r="AY995" s="114"/>
      <c r="AZ995" s="101" t="str">
        <f t="shared" si="216"/>
        <v/>
      </c>
      <c r="BA995" s="59" t="str">
        <f t="shared" si="217"/>
        <v/>
      </c>
      <c r="BB995" s="59" t="str">
        <f t="shared" si="218"/>
        <v/>
      </c>
      <c r="BC995" s="59" t="str">
        <f t="shared" si="222"/>
        <v/>
      </c>
      <c r="BD995" s="59" t="str">
        <f t="shared" si="223"/>
        <v/>
      </c>
      <c r="BE995" s="34" t="str">
        <f>IF(AZ995="","",IF(AND($H995="",$I995=""),"Y",IF(AND($H995&lt;=#REF!,$I995&gt;=#REF!),"Y",IF(AND($H995&lt;=#REF!,$I995=""),"Y",IF(AND($H995="",$I995&gt;=#REF!),"Y","N")))))</f>
        <v/>
      </c>
      <c r="BF995" s="80" t="str">
        <f t="shared" si="219"/>
        <v/>
      </c>
    </row>
    <row r="996" spans="10:58">
      <c r="J996" s="34" t="str">
        <f t="shared" ca="1" si="220"/>
        <v/>
      </c>
      <c r="L996" s="80" t="str">
        <f t="shared" si="221"/>
        <v/>
      </c>
      <c r="R996" s="65" t="str">
        <f t="shared" si="210"/>
        <v/>
      </c>
      <c r="S996" s="16" t="str">
        <f t="shared" si="211"/>
        <v/>
      </c>
      <c r="X996" s="65" t="str">
        <f t="shared" si="212"/>
        <v/>
      </c>
      <c r="Y996" s="16" t="str">
        <f t="shared" si="213"/>
        <v/>
      </c>
      <c r="AD996" s="65" t="str">
        <f t="shared" si="214"/>
        <v/>
      </c>
      <c r="AE996" s="80" t="str">
        <f t="shared" si="215"/>
        <v/>
      </c>
      <c r="AN996" s="14"/>
      <c r="AO996" s="14"/>
      <c r="AS996" s="14"/>
      <c r="AT996" s="14"/>
      <c r="AX996" s="14"/>
      <c r="AY996" s="114"/>
      <c r="AZ996" s="101" t="str">
        <f t="shared" si="216"/>
        <v/>
      </c>
      <c r="BA996" s="59" t="str">
        <f t="shared" si="217"/>
        <v/>
      </c>
      <c r="BB996" s="59" t="str">
        <f t="shared" si="218"/>
        <v/>
      </c>
      <c r="BC996" s="59" t="str">
        <f t="shared" si="222"/>
        <v/>
      </c>
      <c r="BD996" s="59" t="str">
        <f t="shared" si="223"/>
        <v/>
      </c>
      <c r="BE996" s="34" t="str">
        <f>IF(AZ996="","",IF(AND($H996="",$I996=""),"Y",IF(AND($H996&lt;=#REF!,$I996&gt;=#REF!),"Y",IF(AND($H996&lt;=#REF!,$I996=""),"Y",IF(AND($H996="",$I996&gt;=#REF!),"Y","N")))))</f>
        <v/>
      </c>
      <c r="BF996" s="80" t="str">
        <f t="shared" si="219"/>
        <v/>
      </c>
    </row>
    <row r="997" spans="10:58">
      <c r="J997" s="34" t="str">
        <f t="shared" ca="1" si="220"/>
        <v/>
      </c>
      <c r="L997" s="80" t="str">
        <f t="shared" si="221"/>
        <v/>
      </c>
      <c r="R997" s="65" t="str">
        <f t="shared" si="210"/>
        <v/>
      </c>
      <c r="S997" s="16" t="str">
        <f t="shared" si="211"/>
        <v/>
      </c>
      <c r="X997" s="65" t="str">
        <f t="shared" si="212"/>
        <v/>
      </c>
      <c r="Y997" s="16" t="str">
        <f t="shared" si="213"/>
        <v/>
      </c>
      <c r="AD997" s="65" t="str">
        <f t="shared" si="214"/>
        <v/>
      </c>
      <c r="AE997" s="80" t="str">
        <f t="shared" si="215"/>
        <v/>
      </c>
      <c r="AN997" s="14"/>
      <c r="AO997" s="14"/>
      <c r="AS997" s="14"/>
      <c r="AT997" s="14"/>
      <c r="AX997" s="14"/>
      <c r="AY997" s="114"/>
      <c r="AZ997" s="101" t="str">
        <f t="shared" si="216"/>
        <v/>
      </c>
      <c r="BA997" s="59" t="str">
        <f t="shared" si="217"/>
        <v/>
      </c>
      <c r="BB997" s="59" t="str">
        <f t="shared" si="218"/>
        <v/>
      </c>
      <c r="BC997" s="59" t="str">
        <f t="shared" si="222"/>
        <v/>
      </c>
      <c r="BD997" s="59" t="str">
        <f t="shared" si="223"/>
        <v/>
      </c>
      <c r="BE997" s="34" t="str">
        <f>IF(AZ997="","",IF(AND($H997="",$I997=""),"Y",IF(AND($H997&lt;=#REF!,$I997&gt;=#REF!),"Y",IF(AND($H997&lt;=#REF!,$I997=""),"Y",IF(AND($H997="",$I997&gt;=#REF!),"Y","N")))))</f>
        <v/>
      </c>
      <c r="BF997" s="80" t="str">
        <f t="shared" si="219"/>
        <v/>
      </c>
    </row>
    <row r="998" spans="10:58">
      <c r="J998" s="34" t="str">
        <f t="shared" ca="1" si="220"/>
        <v/>
      </c>
      <c r="L998" s="80" t="str">
        <f t="shared" si="221"/>
        <v/>
      </c>
      <c r="R998" s="65" t="str">
        <f t="shared" si="210"/>
        <v/>
      </c>
      <c r="S998" s="16" t="str">
        <f t="shared" si="211"/>
        <v/>
      </c>
      <c r="X998" s="65" t="str">
        <f t="shared" si="212"/>
        <v/>
      </c>
      <c r="Y998" s="16" t="str">
        <f t="shared" si="213"/>
        <v/>
      </c>
      <c r="AD998" s="65" t="str">
        <f t="shared" si="214"/>
        <v/>
      </c>
      <c r="AE998" s="80" t="str">
        <f t="shared" si="215"/>
        <v/>
      </c>
      <c r="AN998" s="14"/>
      <c r="AO998" s="14"/>
      <c r="AS998" s="14"/>
      <c r="AT998" s="14"/>
      <c r="AX998" s="14"/>
      <c r="AY998" s="114"/>
      <c r="AZ998" s="101" t="str">
        <f t="shared" si="216"/>
        <v/>
      </c>
      <c r="BA998" s="59" t="str">
        <f t="shared" si="217"/>
        <v/>
      </c>
      <c r="BB998" s="59" t="str">
        <f t="shared" si="218"/>
        <v/>
      </c>
      <c r="BC998" s="59" t="str">
        <f t="shared" si="222"/>
        <v/>
      </c>
      <c r="BD998" s="59" t="str">
        <f t="shared" si="223"/>
        <v/>
      </c>
      <c r="BE998" s="34" t="str">
        <f>IF(AZ998="","",IF(AND($H998="",$I998=""),"Y",IF(AND($H998&lt;=#REF!,$I998&gt;=#REF!),"Y",IF(AND($H998&lt;=#REF!,$I998=""),"Y",IF(AND($H998="",$I998&gt;=#REF!),"Y","N")))))</f>
        <v/>
      </c>
      <c r="BF998" s="80" t="str">
        <f t="shared" si="219"/>
        <v/>
      </c>
    </row>
    <row r="999" spans="10:58">
      <c r="J999" s="34" t="str">
        <f t="shared" ca="1" si="220"/>
        <v/>
      </c>
      <c r="L999" s="80" t="str">
        <f t="shared" si="221"/>
        <v/>
      </c>
      <c r="R999" s="65" t="str">
        <f t="shared" si="210"/>
        <v/>
      </c>
      <c r="S999" s="16" t="str">
        <f t="shared" si="211"/>
        <v/>
      </c>
      <c r="X999" s="65" t="str">
        <f t="shared" si="212"/>
        <v/>
      </c>
      <c r="Y999" s="16" t="str">
        <f t="shared" si="213"/>
        <v/>
      </c>
      <c r="AD999" s="65" t="str">
        <f t="shared" si="214"/>
        <v/>
      </c>
      <c r="AE999" s="80" t="str">
        <f t="shared" si="215"/>
        <v/>
      </c>
      <c r="AN999" s="14"/>
      <c r="AO999" s="14"/>
      <c r="AS999" s="14"/>
      <c r="AT999" s="14"/>
      <c r="AX999" s="14"/>
      <c r="AY999" s="114"/>
      <c r="AZ999" s="101" t="str">
        <f t="shared" si="216"/>
        <v/>
      </c>
      <c r="BA999" s="59" t="str">
        <f t="shared" si="217"/>
        <v/>
      </c>
      <c r="BB999" s="59" t="str">
        <f t="shared" si="218"/>
        <v/>
      </c>
      <c r="BC999" s="59" t="str">
        <f t="shared" si="222"/>
        <v/>
      </c>
      <c r="BD999" s="59" t="str">
        <f t="shared" si="223"/>
        <v/>
      </c>
      <c r="BE999" s="34" t="str">
        <f>IF(AZ999="","",IF(AND($H999="",$I999=""),"Y",IF(AND($H999&lt;=#REF!,$I999&gt;=#REF!),"Y",IF(AND($H999&lt;=#REF!,$I999=""),"Y",IF(AND($H999="",$I999&gt;=#REF!),"Y","N")))))</f>
        <v/>
      </c>
      <c r="BF999" s="80" t="str">
        <f t="shared" si="219"/>
        <v/>
      </c>
    </row>
    <row r="1000" spans="10:58">
      <c r="J1000" s="34" t="str">
        <f t="shared" ca="1" si="220"/>
        <v/>
      </c>
      <c r="L1000" s="80" t="str">
        <f t="shared" si="221"/>
        <v/>
      </c>
      <c r="R1000" s="65" t="str">
        <f t="shared" si="210"/>
        <v/>
      </c>
      <c r="S1000" s="16" t="str">
        <f t="shared" si="211"/>
        <v/>
      </c>
      <c r="X1000" s="65" t="str">
        <f t="shared" si="212"/>
        <v/>
      </c>
      <c r="Y1000" s="16" t="str">
        <f t="shared" si="213"/>
        <v/>
      </c>
      <c r="AD1000" s="65" t="str">
        <f t="shared" si="214"/>
        <v/>
      </c>
      <c r="AE1000" s="80" t="str">
        <f t="shared" si="215"/>
        <v/>
      </c>
      <c r="AN1000" s="14"/>
      <c r="AO1000" s="14"/>
      <c r="AS1000" s="14"/>
      <c r="AT1000" s="14"/>
      <c r="AX1000" s="14"/>
      <c r="AY1000" s="114"/>
      <c r="AZ1000" s="101" t="str">
        <f t="shared" si="216"/>
        <v/>
      </c>
      <c r="BA1000" s="59" t="str">
        <f t="shared" si="217"/>
        <v/>
      </c>
      <c r="BB1000" s="59" t="str">
        <f t="shared" si="218"/>
        <v/>
      </c>
      <c r="BC1000" s="59" t="str">
        <f t="shared" si="222"/>
        <v/>
      </c>
      <c r="BD1000" s="59" t="str">
        <f t="shared" si="223"/>
        <v/>
      </c>
      <c r="BE1000" s="34" t="str">
        <f>IF(AZ1000="","",IF(AND($H1000="",$I1000=""),"Y",IF(AND($H1000&lt;=#REF!,$I1000&gt;=#REF!),"Y",IF(AND($H1000&lt;=#REF!,$I1000=""),"Y",IF(AND($H1000="",$I1000&gt;=#REF!),"Y","N")))))</f>
        <v/>
      </c>
      <c r="BF1000" s="80" t="str">
        <f t="shared" si="219"/>
        <v/>
      </c>
    </row>
    <row r="1001" spans="10:58">
      <c r="J1001" s="34" t="str">
        <f t="shared" ca="1" si="220"/>
        <v/>
      </c>
      <c r="L1001" s="80" t="str">
        <f t="shared" si="221"/>
        <v/>
      </c>
      <c r="R1001" s="65" t="str">
        <f t="shared" si="210"/>
        <v/>
      </c>
      <c r="S1001" s="16" t="str">
        <f t="shared" si="211"/>
        <v/>
      </c>
      <c r="X1001" s="65" t="str">
        <f t="shared" si="212"/>
        <v/>
      </c>
      <c r="Y1001" s="16" t="str">
        <f t="shared" si="213"/>
        <v/>
      </c>
      <c r="AD1001" s="65" t="str">
        <f t="shared" si="214"/>
        <v/>
      </c>
      <c r="AE1001" s="80" t="str">
        <f t="shared" si="215"/>
        <v/>
      </c>
      <c r="AN1001" s="14"/>
      <c r="AO1001" s="14"/>
      <c r="AS1001" s="14"/>
      <c r="AT1001" s="14"/>
      <c r="AX1001" s="14"/>
      <c r="AY1001" s="114"/>
      <c r="AZ1001" s="101" t="str">
        <f t="shared" si="216"/>
        <v/>
      </c>
      <c r="BA1001" s="59" t="str">
        <f t="shared" si="217"/>
        <v/>
      </c>
      <c r="BB1001" s="59" t="str">
        <f t="shared" si="218"/>
        <v/>
      </c>
      <c r="BC1001" s="59" t="str">
        <f t="shared" si="222"/>
        <v/>
      </c>
      <c r="BD1001" s="59" t="str">
        <f t="shared" si="223"/>
        <v/>
      </c>
      <c r="BE1001" s="34" t="str">
        <f>IF(AZ1001="","",IF(AND($H1001="",$I1001=""),"Y",IF(AND($H1001&lt;=#REF!,$I1001&gt;=#REF!),"Y",IF(AND($H1001&lt;=#REF!,$I1001=""),"Y",IF(AND($H1001="",$I1001&gt;=#REF!),"Y","N")))))</f>
        <v/>
      </c>
      <c r="BF1001" s="80" t="str">
        <f t="shared" si="219"/>
        <v/>
      </c>
    </row>
    <row r="1002" spans="10:58">
      <c r="J1002" s="34" t="str">
        <f t="shared" ca="1" si="220"/>
        <v/>
      </c>
      <c r="L1002" s="80" t="str">
        <f t="shared" si="221"/>
        <v/>
      </c>
      <c r="R1002" s="65" t="str">
        <f t="shared" si="210"/>
        <v/>
      </c>
      <c r="S1002" s="16" t="str">
        <f t="shared" si="211"/>
        <v/>
      </c>
      <c r="X1002" s="65" t="str">
        <f t="shared" si="212"/>
        <v/>
      </c>
      <c r="Y1002" s="16" t="str">
        <f t="shared" si="213"/>
        <v/>
      </c>
      <c r="AD1002" s="65" t="str">
        <f t="shared" si="214"/>
        <v/>
      </c>
      <c r="AE1002" s="80" t="str">
        <f t="shared" si="215"/>
        <v/>
      </c>
      <c r="AN1002" s="14"/>
      <c r="AO1002" s="14"/>
      <c r="AS1002" s="14"/>
      <c r="AT1002" s="14"/>
      <c r="AX1002" s="14"/>
      <c r="AY1002" s="114"/>
      <c r="AZ1002" s="101" t="str">
        <f t="shared" si="216"/>
        <v/>
      </c>
      <c r="BA1002" s="59" t="str">
        <f t="shared" si="217"/>
        <v/>
      </c>
      <c r="BB1002" s="59" t="str">
        <f t="shared" si="218"/>
        <v/>
      </c>
      <c r="BC1002" s="59" t="str">
        <f t="shared" si="222"/>
        <v/>
      </c>
      <c r="BD1002" s="59" t="str">
        <f t="shared" si="223"/>
        <v/>
      </c>
      <c r="BE1002" s="34" t="str">
        <f>IF(AZ1002="","",IF(AND($H1002="",$I1002=""),"Y",IF(AND($H1002&lt;=#REF!,$I1002&gt;=#REF!),"Y",IF(AND($H1002&lt;=#REF!,$I1002=""),"Y",IF(AND($H1002="",$I1002&gt;=#REF!),"Y","N")))))</f>
        <v/>
      </c>
      <c r="BF1002" s="80" t="str">
        <f t="shared" si="219"/>
        <v/>
      </c>
    </row>
    <row r="1003" spans="10:58">
      <c r="J1003" s="34" t="str">
        <f t="shared" ref="J1003:J1066" ca="1" si="224">IF(AND(ISBLANK(I1003)=FALSE,I1003&lt;=TODAY()),"NO",IF(H1003&gt;TODAY(),"NO",IF(AND(ISBLANK(I1003)=FALSE,I1003&gt;TODAY()),"YES",IF(AND(ISBLANK(A1003)=FALSE,ISBLANK(I1003)=TRUE),"YES",""))))</f>
        <v/>
      </c>
      <c r="L1003" s="80" t="str">
        <f t="shared" si="221"/>
        <v/>
      </c>
      <c r="R1003" s="65" t="str">
        <f t="shared" si="210"/>
        <v/>
      </c>
      <c r="S1003" s="16" t="str">
        <f t="shared" si="211"/>
        <v/>
      </c>
      <c r="X1003" s="65" t="str">
        <f t="shared" si="212"/>
        <v/>
      </c>
      <c r="Y1003" s="16" t="str">
        <f t="shared" si="213"/>
        <v/>
      </c>
      <c r="AD1003" s="65" t="str">
        <f t="shared" si="214"/>
        <v/>
      </c>
      <c r="AE1003" s="80" t="str">
        <f t="shared" si="215"/>
        <v/>
      </c>
      <c r="AN1003" s="14"/>
      <c r="AO1003" s="14"/>
      <c r="AS1003" s="14"/>
      <c r="AT1003" s="14"/>
      <c r="AX1003" s="14"/>
      <c r="AY1003" s="114"/>
      <c r="AZ1003" s="101" t="str">
        <f t="shared" si="216"/>
        <v/>
      </c>
      <c r="BA1003" s="59" t="str">
        <f t="shared" si="217"/>
        <v/>
      </c>
      <c r="BB1003" s="59" t="str">
        <f t="shared" si="218"/>
        <v/>
      </c>
      <c r="BC1003" s="59" t="str">
        <f t="shared" si="222"/>
        <v/>
      </c>
      <c r="BD1003" s="59" t="str">
        <f t="shared" si="223"/>
        <v/>
      </c>
      <c r="BE1003" s="34" t="str">
        <f>IF(AZ1003="","",IF(AND($H1003="",$I1003=""),"Y",IF(AND($H1003&lt;=#REF!,$I1003&gt;=#REF!),"Y",IF(AND($H1003&lt;=#REF!,$I1003=""),"Y",IF(AND($H1003="",$I1003&gt;=#REF!),"Y","N")))))</f>
        <v/>
      </c>
      <c r="BF1003" s="80" t="str">
        <f t="shared" si="219"/>
        <v/>
      </c>
    </row>
    <row r="1004" spans="10:58">
      <c r="J1004" s="34" t="str">
        <f t="shared" ca="1" si="224"/>
        <v/>
      </c>
      <c r="L1004" s="80" t="str">
        <f t="shared" si="221"/>
        <v/>
      </c>
      <c r="R1004" s="65" t="str">
        <f t="shared" si="210"/>
        <v/>
      </c>
      <c r="S1004" s="16" t="str">
        <f t="shared" si="211"/>
        <v/>
      </c>
      <c r="X1004" s="65" t="str">
        <f t="shared" si="212"/>
        <v/>
      </c>
      <c r="Y1004" s="16" t="str">
        <f t="shared" si="213"/>
        <v/>
      </c>
      <c r="AD1004" s="65" t="str">
        <f t="shared" si="214"/>
        <v/>
      </c>
      <c r="AE1004" s="80" t="str">
        <f t="shared" si="215"/>
        <v/>
      </c>
      <c r="AN1004" s="14"/>
      <c r="AO1004" s="14"/>
      <c r="AS1004" s="14"/>
      <c r="AT1004" s="14"/>
      <c r="AX1004" s="14"/>
      <c r="AY1004" s="114"/>
      <c r="AZ1004" s="101" t="str">
        <f t="shared" si="216"/>
        <v/>
      </c>
      <c r="BA1004" s="59" t="str">
        <f t="shared" si="217"/>
        <v/>
      </c>
      <c r="BB1004" s="59" t="str">
        <f t="shared" si="218"/>
        <v/>
      </c>
      <c r="BC1004" s="59" t="str">
        <f t="shared" si="222"/>
        <v/>
      </c>
      <c r="BD1004" s="59" t="str">
        <f t="shared" si="223"/>
        <v/>
      </c>
      <c r="BE1004" s="34" t="str">
        <f>IF(AZ1004="","",IF(AND($H1004="",$I1004=""),"Y",IF(AND($H1004&lt;=#REF!,$I1004&gt;=#REF!),"Y",IF(AND($H1004&lt;=#REF!,$I1004=""),"Y",IF(AND($H1004="",$I1004&gt;=#REF!),"Y","N")))))</f>
        <v/>
      </c>
      <c r="BF1004" s="80" t="str">
        <f t="shared" si="219"/>
        <v/>
      </c>
    </row>
    <row r="1005" spans="10:58">
      <c r="J1005" s="34" t="str">
        <f t="shared" ca="1" si="224"/>
        <v/>
      </c>
      <c r="L1005" s="80" t="str">
        <f t="shared" si="221"/>
        <v/>
      </c>
      <c r="R1005" s="65" t="str">
        <f t="shared" si="210"/>
        <v/>
      </c>
      <c r="S1005" s="16" t="str">
        <f t="shared" si="211"/>
        <v/>
      </c>
      <c r="X1005" s="65" t="str">
        <f t="shared" si="212"/>
        <v/>
      </c>
      <c r="Y1005" s="16" t="str">
        <f t="shared" si="213"/>
        <v/>
      </c>
      <c r="AD1005" s="65" t="str">
        <f t="shared" si="214"/>
        <v/>
      </c>
      <c r="AE1005" s="80" t="str">
        <f t="shared" si="215"/>
        <v/>
      </c>
      <c r="AN1005" s="14"/>
      <c r="AO1005" s="14"/>
      <c r="AS1005" s="14"/>
      <c r="AT1005" s="14"/>
      <c r="AX1005" s="14"/>
      <c r="AY1005" s="114"/>
      <c r="AZ1005" s="101" t="str">
        <f t="shared" si="216"/>
        <v/>
      </c>
      <c r="BA1005" s="59" t="str">
        <f t="shared" si="217"/>
        <v/>
      </c>
      <c r="BB1005" s="59" t="str">
        <f t="shared" si="218"/>
        <v/>
      </c>
      <c r="BC1005" s="59" t="str">
        <f t="shared" si="222"/>
        <v/>
      </c>
      <c r="BD1005" s="59" t="str">
        <f t="shared" si="223"/>
        <v/>
      </c>
      <c r="BE1005" s="34" t="str">
        <f>IF(AZ1005="","",IF(AND($H1005="",$I1005=""),"Y",IF(AND($H1005&lt;=#REF!,$I1005&gt;=#REF!),"Y",IF(AND($H1005&lt;=#REF!,$I1005=""),"Y",IF(AND($H1005="",$I1005&gt;=#REF!),"Y","N")))))</f>
        <v/>
      </c>
      <c r="BF1005" s="80" t="str">
        <f t="shared" si="219"/>
        <v/>
      </c>
    </row>
    <row r="1006" spans="10:58">
      <c r="J1006" s="34" t="str">
        <f t="shared" ca="1" si="224"/>
        <v/>
      </c>
      <c r="L1006" s="80" t="str">
        <f t="shared" si="221"/>
        <v/>
      </c>
      <c r="R1006" s="65" t="str">
        <f t="shared" si="210"/>
        <v/>
      </c>
      <c r="S1006" s="16" t="str">
        <f t="shared" si="211"/>
        <v/>
      </c>
      <c r="X1006" s="65" t="str">
        <f t="shared" si="212"/>
        <v/>
      </c>
      <c r="Y1006" s="16" t="str">
        <f t="shared" si="213"/>
        <v/>
      </c>
      <c r="AD1006" s="65" t="str">
        <f t="shared" si="214"/>
        <v/>
      </c>
      <c r="AE1006" s="80" t="str">
        <f t="shared" si="215"/>
        <v/>
      </c>
      <c r="AN1006" s="14"/>
      <c r="AO1006" s="14"/>
      <c r="AS1006" s="14"/>
      <c r="AT1006" s="14"/>
      <c r="AX1006" s="14"/>
      <c r="AY1006" s="114"/>
      <c r="AZ1006" s="101" t="str">
        <f t="shared" si="216"/>
        <v/>
      </c>
      <c r="BA1006" s="59" t="str">
        <f t="shared" si="217"/>
        <v/>
      </c>
      <c r="BB1006" s="59" t="str">
        <f t="shared" si="218"/>
        <v/>
      </c>
      <c r="BC1006" s="59" t="str">
        <f t="shared" si="222"/>
        <v/>
      </c>
      <c r="BD1006" s="59" t="str">
        <f t="shared" si="223"/>
        <v/>
      </c>
      <c r="BE1006" s="34" t="str">
        <f>IF(AZ1006="","",IF(AND($H1006="",$I1006=""),"Y",IF(AND($H1006&lt;=#REF!,$I1006&gt;=#REF!),"Y",IF(AND($H1006&lt;=#REF!,$I1006=""),"Y",IF(AND($H1006="",$I1006&gt;=#REF!),"Y","N")))))</f>
        <v/>
      </c>
      <c r="BF1006" s="80" t="str">
        <f t="shared" si="219"/>
        <v/>
      </c>
    </row>
    <row r="1007" spans="10:58">
      <c r="J1007" s="34" t="str">
        <f t="shared" ca="1" si="224"/>
        <v/>
      </c>
      <c r="L1007" s="80" t="str">
        <f t="shared" si="221"/>
        <v/>
      </c>
      <c r="R1007" s="65" t="str">
        <f t="shared" si="210"/>
        <v/>
      </c>
      <c r="S1007" s="16" t="str">
        <f t="shared" si="211"/>
        <v/>
      </c>
      <c r="X1007" s="65" t="str">
        <f t="shared" si="212"/>
        <v/>
      </c>
      <c r="Y1007" s="16" t="str">
        <f t="shared" si="213"/>
        <v/>
      </c>
      <c r="AD1007" s="65" t="str">
        <f t="shared" si="214"/>
        <v/>
      </c>
      <c r="AE1007" s="80" t="str">
        <f t="shared" si="215"/>
        <v/>
      </c>
      <c r="AN1007" s="14"/>
      <c r="AO1007" s="14"/>
      <c r="AS1007" s="14"/>
      <c r="AT1007" s="14"/>
      <c r="AX1007" s="14"/>
      <c r="AY1007" s="114"/>
      <c r="AZ1007" s="101" t="str">
        <f t="shared" si="216"/>
        <v/>
      </c>
      <c r="BA1007" s="59" t="str">
        <f t="shared" si="217"/>
        <v/>
      </c>
      <c r="BB1007" s="59" t="str">
        <f t="shared" si="218"/>
        <v/>
      </c>
      <c r="BC1007" s="59" t="str">
        <f t="shared" si="222"/>
        <v/>
      </c>
      <c r="BD1007" s="59" t="str">
        <f t="shared" si="223"/>
        <v/>
      </c>
      <c r="BE1007" s="34" t="str">
        <f>IF(AZ1007="","",IF(AND($H1007="",$I1007=""),"Y",IF(AND($H1007&lt;=#REF!,$I1007&gt;=#REF!),"Y",IF(AND($H1007&lt;=#REF!,$I1007=""),"Y",IF(AND($H1007="",$I1007&gt;=#REF!),"Y","N")))))</f>
        <v/>
      </c>
      <c r="BF1007" s="80" t="str">
        <f t="shared" si="219"/>
        <v/>
      </c>
    </row>
    <row r="1008" spans="10:58">
      <c r="J1008" s="34" t="str">
        <f t="shared" ca="1" si="224"/>
        <v/>
      </c>
      <c r="L1008" s="80" t="str">
        <f t="shared" si="221"/>
        <v/>
      </c>
      <c r="R1008" s="65" t="str">
        <f t="shared" si="210"/>
        <v/>
      </c>
      <c r="S1008" s="16" t="str">
        <f t="shared" si="211"/>
        <v/>
      </c>
      <c r="X1008" s="65" t="str">
        <f t="shared" si="212"/>
        <v/>
      </c>
      <c r="Y1008" s="16" t="str">
        <f t="shared" si="213"/>
        <v/>
      </c>
      <c r="AD1008" s="65" t="str">
        <f t="shared" si="214"/>
        <v/>
      </c>
      <c r="AE1008" s="80" t="str">
        <f t="shared" si="215"/>
        <v/>
      </c>
      <c r="AN1008" s="14"/>
      <c r="AO1008" s="14"/>
      <c r="AS1008" s="14"/>
      <c r="AT1008" s="14"/>
      <c r="AX1008" s="14"/>
      <c r="AY1008" s="114"/>
      <c r="AZ1008" s="101" t="str">
        <f t="shared" si="216"/>
        <v/>
      </c>
      <c r="BA1008" s="59" t="str">
        <f t="shared" si="217"/>
        <v/>
      </c>
      <c r="BB1008" s="59" t="str">
        <f t="shared" si="218"/>
        <v/>
      </c>
      <c r="BC1008" s="59" t="str">
        <f t="shared" si="222"/>
        <v/>
      </c>
      <c r="BD1008" s="59" t="str">
        <f t="shared" si="223"/>
        <v/>
      </c>
      <c r="BE1008" s="34" t="str">
        <f>IF(AZ1008="","",IF(AND($H1008="",$I1008=""),"Y",IF(AND($H1008&lt;=#REF!,$I1008&gt;=#REF!),"Y",IF(AND($H1008&lt;=#REF!,$I1008=""),"Y",IF(AND($H1008="",$I1008&gt;=#REF!),"Y","N")))))</f>
        <v/>
      </c>
      <c r="BF1008" s="80" t="str">
        <f t="shared" si="219"/>
        <v/>
      </c>
    </row>
    <row r="1009" spans="10:58">
      <c r="J1009" s="34" t="str">
        <f t="shared" ca="1" si="224"/>
        <v/>
      </c>
      <c r="L1009" s="80" t="str">
        <f t="shared" si="221"/>
        <v/>
      </c>
      <c r="R1009" s="65" t="str">
        <f t="shared" si="210"/>
        <v/>
      </c>
      <c r="S1009" s="16" t="str">
        <f t="shared" si="211"/>
        <v/>
      </c>
      <c r="X1009" s="65" t="str">
        <f t="shared" si="212"/>
        <v/>
      </c>
      <c r="Y1009" s="16" t="str">
        <f t="shared" si="213"/>
        <v/>
      </c>
      <c r="AD1009" s="65" t="str">
        <f t="shared" si="214"/>
        <v/>
      </c>
      <c r="AE1009" s="80" t="str">
        <f t="shared" si="215"/>
        <v/>
      </c>
      <c r="AN1009" s="14"/>
      <c r="AO1009" s="14"/>
      <c r="AS1009" s="14"/>
      <c r="AT1009" s="14"/>
      <c r="AX1009" s="14"/>
      <c r="AY1009" s="114"/>
      <c r="AZ1009" s="101" t="str">
        <f t="shared" si="216"/>
        <v/>
      </c>
      <c r="BA1009" s="59" t="str">
        <f t="shared" si="217"/>
        <v/>
      </c>
      <c r="BB1009" s="59" t="str">
        <f t="shared" si="218"/>
        <v/>
      </c>
      <c r="BC1009" s="59" t="str">
        <f t="shared" si="222"/>
        <v/>
      </c>
      <c r="BD1009" s="59" t="str">
        <f t="shared" si="223"/>
        <v/>
      </c>
      <c r="BE1009" s="34" t="str">
        <f>IF(AZ1009="","",IF(AND($H1009="",$I1009=""),"Y",IF(AND($H1009&lt;=#REF!,$I1009&gt;=#REF!),"Y",IF(AND($H1009&lt;=#REF!,$I1009=""),"Y",IF(AND($H1009="",$I1009&gt;=#REF!),"Y","N")))))</f>
        <v/>
      </c>
      <c r="BF1009" s="80" t="str">
        <f t="shared" si="219"/>
        <v/>
      </c>
    </row>
    <row r="1010" spans="10:58">
      <c r="J1010" s="34" t="str">
        <f t="shared" ca="1" si="224"/>
        <v/>
      </c>
      <c r="L1010" s="80" t="str">
        <f t="shared" si="221"/>
        <v/>
      </c>
      <c r="R1010" s="65" t="str">
        <f t="shared" si="210"/>
        <v/>
      </c>
      <c r="S1010" s="16" t="str">
        <f t="shared" si="211"/>
        <v/>
      </c>
      <c r="X1010" s="65" t="str">
        <f t="shared" si="212"/>
        <v/>
      </c>
      <c r="Y1010" s="16" t="str">
        <f t="shared" si="213"/>
        <v/>
      </c>
      <c r="AD1010" s="65" t="str">
        <f t="shared" si="214"/>
        <v/>
      </c>
      <c r="AE1010" s="80" t="str">
        <f t="shared" si="215"/>
        <v/>
      </c>
      <c r="AN1010" s="14"/>
      <c r="AO1010" s="14"/>
      <c r="AS1010" s="14"/>
      <c r="AT1010" s="14"/>
      <c r="AX1010" s="14"/>
      <c r="AY1010" s="114"/>
      <c r="AZ1010" s="101" t="str">
        <f t="shared" si="216"/>
        <v/>
      </c>
      <c r="BA1010" s="59" t="str">
        <f t="shared" si="217"/>
        <v/>
      </c>
      <c r="BB1010" s="59" t="str">
        <f t="shared" si="218"/>
        <v/>
      </c>
      <c r="BC1010" s="59" t="str">
        <f t="shared" si="222"/>
        <v/>
      </c>
      <c r="BD1010" s="59" t="str">
        <f t="shared" si="223"/>
        <v/>
      </c>
      <c r="BE1010" s="34" t="str">
        <f>IF(AZ1010="","",IF(AND($H1010="",$I1010=""),"Y",IF(AND($H1010&lt;=#REF!,$I1010&gt;=#REF!),"Y",IF(AND($H1010&lt;=#REF!,$I1010=""),"Y",IF(AND($H1010="",$I1010&gt;=#REF!),"Y","N")))))</f>
        <v/>
      </c>
      <c r="BF1010" s="80" t="str">
        <f t="shared" si="219"/>
        <v/>
      </c>
    </row>
    <row r="1011" spans="10:58">
      <c r="J1011" s="34" t="str">
        <f t="shared" ca="1" si="224"/>
        <v/>
      </c>
      <c r="L1011" s="80" t="str">
        <f t="shared" si="221"/>
        <v/>
      </c>
      <c r="R1011" s="65" t="str">
        <f t="shared" si="210"/>
        <v/>
      </c>
      <c r="S1011" s="16" t="str">
        <f t="shared" si="211"/>
        <v/>
      </c>
      <c r="X1011" s="65" t="str">
        <f t="shared" si="212"/>
        <v/>
      </c>
      <c r="Y1011" s="16" t="str">
        <f t="shared" si="213"/>
        <v/>
      </c>
      <c r="AD1011" s="65" t="str">
        <f t="shared" si="214"/>
        <v/>
      </c>
      <c r="AE1011" s="80" t="str">
        <f t="shared" si="215"/>
        <v/>
      </c>
      <c r="AN1011" s="14"/>
      <c r="AO1011" s="14"/>
      <c r="AS1011" s="14"/>
      <c r="AT1011" s="14"/>
      <c r="AX1011" s="14"/>
      <c r="AY1011" s="114"/>
      <c r="AZ1011" s="101" t="str">
        <f t="shared" si="216"/>
        <v/>
      </c>
      <c r="BA1011" s="59" t="str">
        <f t="shared" si="217"/>
        <v/>
      </c>
      <c r="BB1011" s="59" t="str">
        <f t="shared" si="218"/>
        <v/>
      </c>
      <c r="BC1011" s="59" t="str">
        <f t="shared" si="222"/>
        <v/>
      </c>
      <c r="BD1011" s="59" t="str">
        <f t="shared" si="223"/>
        <v/>
      </c>
      <c r="BE1011" s="34" t="str">
        <f>IF(AZ1011="","",IF(AND($H1011="",$I1011=""),"Y",IF(AND($H1011&lt;=#REF!,$I1011&gt;=#REF!),"Y",IF(AND($H1011&lt;=#REF!,$I1011=""),"Y",IF(AND($H1011="",$I1011&gt;=#REF!),"Y","N")))))</f>
        <v/>
      </c>
      <c r="BF1011" s="80" t="str">
        <f t="shared" si="219"/>
        <v/>
      </c>
    </row>
    <row r="1012" spans="10:58">
      <c r="J1012" s="34" t="str">
        <f t="shared" ca="1" si="224"/>
        <v/>
      </c>
      <c r="L1012" s="80" t="str">
        <f t="shared" si="221"/>
        <v/>
      </c>
      <c r="R1012" s="65" t="str">
        <f t="shared" si="210"/>
        <v/>
      </c>
      <c r="S1012" s="16" t="str">
        <f t="shared" si="211"/>
        <v/>
      </c>
      <c r="X1012" s="65" t="str">
        <f t="shared" si="212"/>
        <v/>
      </c>
      <c r="Y1012" s="16" t="str">
        <f t="shared" si="213"/>
        <v/>
      </c>
      <c r="AD1012" s="65" t="str">
        <f t="shared" si="214"/>
        <v/>
      </c>
      <c r="AE1012" s="80" t="str">
        <f t="shared" si="215"/>
        <v/>
      </c>
      <c r="AN1012" s="14"/>
      <c r="AO1012" s="14"/>
      <c r="AS1012" s="14"/>
      <c r="AT1012" s="14"/>
      <c r="AX1012" s="14"/>
      <c r="AY1012" s="114"/>
      <c r="AZ1012" s="101" t="str">
        <f t="shared" si="216"/>
        <v/>
      </c>
      <c r="BA1012" s="59" t="str">
        <f t="shared" si="217"/>
        <v/>
      </c>
      <c r="BB1012" s="59" t="str">
        <f t="shared" si="218"/>
        <v/>
      </c>
      <c r="BC1012" s="59" t="str">
        <f t="shared" si="222"/>
        <v/>
      </c>
      <c r="BD1012" s="59" t="str">
        <f t="shared" si="223"/>
        <v/>
      </c>
      <c r="BE1012" s="34" t="str">
        <f>IF(AZ1012="","",IF(AND($H1012="",$I1012=""),"Y",IF(AND($H1012&lt;=#REF!,$I1012&gt;=#REF!),"Y",IF(AND($H1012&lt;=#REF!,$I1012=""),"Y",IF(AND($H1012="",$I1012&gt;=#REF!),"Y","N")))))</f>
        <v/>
      </c>
      <c r="BF1012" s="80" t="str">
        <f t="shared" si="219"/>
        <v/>
      </c>
    </row>
    <row r="1013" spans="10:58">
      <c r="J1013" s="34" t="str">
        <f t="shared" ca="1" si="224"/>
        <v/>
      </c>
      <c r="L1013" s="80" t="str">
        <f t="shared" si="221"/>
        <v/>
      </c>
      <c r="R1013" s="65" t="str">
        <f t="shared" si="210"/>
        <v/>
      </c>
      <c r="S1013" s="16" t="str">
        <f t="shared" si="211"/>
        <v/>
      </c>
      <c r="X1013" s="65" t="str">
        <f t="shared" si="212"/>
        <v/>
      </c>
      <c r="Y1013" s="16" t="str">
        <f t="shared" si="213"/>
        <v/>
      </c>
      <c r="AD1013" s="65" t="str">
        <f t="shared" si="214"/>
        <v/>
      </c>
      <c r="AE1013" s="80" t="str">
        <f t="shared" si="215"/>
        <v/>
      </c>
      <c r="AN1013" s="14"/>
      <c r="AO1013" s="14"/>
      <c r="AS1013" s="14"/>
      <c r="AT1013" s="14"/>
      <c r="AX1013" s="14"/>
      <c r="AY1013" s="114"/>
      <c r="AZ1013" s="101" t="str">
        <f t="shared" si="216"/>
        <v/>
      </c>
      <c r="BA1013" s="59" t="str">
        <f t="shared" si="217"/>
        <v/>
      </c>
      <c r="BB1013" s="59" t="str">
        <f t="shared" si="218"/>
        <v/>
      </c>
      <c r="BC1013" s="59" t="str">
        <f t="shared" si="222"/>
        <v/>
      </c>
      <c r="BD1013" s="59" t="str">
        <f t="shared" si="223"/>
        <v/>
      </c>
      <c r="BE1013" s="34" t="str">
        <f>IF(AZ1013="","",IF(AND($H1013="",$I1013=""),"Y",IF(AND($H1013&lt;=#REF!,$I1013&gt;=#REF!),"Y",IF(AND($H1013&lt;=#REF!,$I1013=""),"Y",IF(AND($H1013="",$I1013&gt;=#REF!),"Y","N")))))</f>
        <v/>
      </c>
      <c r="BF1013" s="80" t="str">
        <f t="shared" si="219"/>
        <v/>
      </c>
    </row>
    <row r="1014" spans="10:58">
      <c r="J1014" s="34" t="str">
        <f t="shared" ca="1" si="224"/>
        <v/>
      </c>
      <c r="L1014" s="80" t="str">
        <f t="shared" si="221"/>
        <v/>
      </c>
      <c r="R1014" s="65" t="str">
        <f t="shared" si="210"/>
        <v/>
      </c>
      <c r="S1014" s="16" t="str">
        <f t="shared" si="211"/>
        <v/>
      </c>
      <c r="X1014" s="65" t="str">
        <f t="shared" si="212"/>
        <v/>
      </c>
      <c r="Y1014" s="16" t="str">
        <f t="shared" si="213"/>
        <v/>
      </c>
      <c r="AD1014" s="65" t="str">
        <f t="shared" si="214"/>
        <v/>
      </c>
      <c r="AE1014" s="80" t="str">
        <f t="shared" si="215"/>
        <v/>
      </c>
      <c r="AN1014" s="14"/>
      <c r="AO1014" s="14"/>
      <c r="AS1014" s="14"/>
      <c r="AT1014" s="14"/>
      <c r="AX1014" s="14"/>
      <c r="AY1014" s="114"/>
      <c r="AZ1014" s="101" t="str">
        <f t="shared" si="216"/>
        <v/>
      </c>
      <c r="BA1014" s="59" t="str">
        <f t="shared" si="217"/>
        <v/>
      </c>
      <c r="BB1014" s="59" t="str">
        <f t="shared" si="218"/>
        <v/>
      </c>
      <c r="BC1014" s="59" t="str">
        <f t="shared" si="222"/>
        <v/>
      </c>
      <c r="BD1014" s="59" t="str">
        <f t="shared" si="223"/>
        <v/>
      </c>
      <c r="BE1014" s="34" t="str">
        <f>IF(AZ1014="","",IF(AND($H1014="",$I1014=""),"Y",IF(AND($H1014&lt;=#REF!,$I1014&gt;=#REF!),"Y",IF(AND($H1014&lt;=#REF!,$I1014=""),"Y",IF(AND($H1014="",$I1014&gt;=#REF!),"Y","N")))))</f>
        <v/>
      </c>
      <c r="BF1014" s="80" t="str">
        <f t="shared" si="219"/>
        <v/>
      </c>
    </row>
    <row r="1015" spans="10:58">
      <c r="J1015" s="34" t="str">
        <f t="shared" ca="1" si="224"/>
        <v/>
      </c>
      <c r="L1015" s="80" t="str">
        <f t="shared" si="221"/>
        <v/>
      </c>
      <c r="R1015" s="65" t="str">
        <f t="shared" si="210"/>
        <v/>
      </c>
      <c r="S1015" s="16" t="str">
        <f t="shared" si="211"/>
        <v/>
      </c>
      <c r="X1015" s="65" t="str">
        <f t="shared" si="212"/>
        <v/>
      </c>
      <c r="Y1015" s="16" t="str">
        <f t="shared" si="213"/>
        <v/>
      </c>
      <c r="AD1015" s="65" t="str">
        <f t="shared" si="214"/>
        <v/>
      </c>
      <c r="AE1015" s="80" t="str">
        <f t="shared" si="215"/>
        <v/>
      </c>
      <c r="AN1015" s="14"/>
      <c r="AO1015" s="14"/>
      <c r="AS1015" s="14"/>
      <c r="AT1015" s="14"/>
      <c r="AX1015" s="14"/>
      <c r="AY1015" s="114"/>
      <c r="AZ1015" s="101" t="str">
        <f t="shared" si="216"/>
        <v/>
      </c>
      <c r="BA1015" s="59" t="str">
        <f t="shared" si="217"/>
        <v/>
      </c>
      <c r="BB1015" s="59" t="str">
        <f t="shared" si="218"/>
        <v/>
      </c>
      <c r="BC1015" s="59" t="str">
        <f t="shared" si="222"/>
        <v/>
      </c>
      <c r="BD1015" s="59" t="str">
        <f t="shared" si="223"/>
        <v/>
      </c>
      <c r="BE1015" s="34" t="str">
        <f>IF(AZ1015="","",IF(AND($H1015="",$I1015=""),"Y",IF(AND($H1015&lt;=#REF!,$I1015&gt;=#REF!),"Y",IF(AND($H1015&lt;=#REF!,$I1015=""),"Y",IF(AND($H1015="",$I1015&gt;=#REF!),"Y","N")))))</f>
        <v/>
      </c>
      <c r="BF1015" s="80" t="str">
        <f t="shared" si="219"/>
        <v/>
      </c>
    </row>
    <row r="1016" spans="10:58">
      <c r="J1016" s="34" t="str">
        <f t="shared" ca="1" si="224"/>
        <v/>
      </c>
      <c r="L1016" s="80" t="str">
        <f t="shared" si="221"/>
        <v/>
      </c>
      <c r="R1016" s="65" t="str">
        <f t="shared" si="210"/>
        <v/>
      </c>
      <c r="S1016" s="16" t="str">
        <f t="shared" si="211"/>
        <v/>
      </c>
      <c r="X1016" s="65" t="str">
        <f t="shared" si="212"/>
        <v/>
      </c>
      <c r="Y1016" s="16" t="str">
        <f t="shared" si="213"/>
        <v/>
      </c>
      <c r="AD1016" s="65" t="str">
        <f t="shared" si="214"/>
        <v/>
      </c>
      <c r="AE1016" s="80" t="str">
        <f t="shared" si="215"/>
        <v/>
      </c>
      <c r="AN1016" s="14"/>
      <c r="AO1016" s="14"/>
      <c r="AS1016" s="14"/>
      <c r="AT1016" s="14"/>
      <c r="AX1016" s="14"/>
      <c r="AY1016" s="114"/>
      <c r="AZ1016" s="101" t="str">
        <f t="shared" si="216"/>
        <v/>
      </c>
      <c r="BA1016" s="59" t="str">
        <f t="shared" si="217"/>
        <v/>
      </c>
      <c r="BB1016" s="59" t="str">
        <f t="shared" si="218"/>
        <v/>
      </c>
      <c r="BC1016" s="59" t="str">
        <f t="shared" si="222"/>
        <v/>
      </c>
      <c r="BD1016" s="59" t="str">
        <f t="shared" si="223"/>
        <v/>
      </c>
      <c r="BE1016" s="34" t="str">
        <f>IF(AZ1016="","",IF(AND($H1016="",$I1016=""),"Y",IF(AND($H1016&lt;=#REF!,$I1016&gt;=#REF!),"Y",IF(AND($H1016&lt;=#REF!,$I1016=""),"Y",IF(AND($H1016="",$I1016&gt;=#REF!),"Y","N")))))</f>
        <v/>
      </c>
      <c r="BF1016" s="80" t="str">
        <f t="shared" si="219"/>
        <v/>
      </c>
    </row>
    <row r="1017" spans="10:58">
      <c r="J1017" s="34" t="str">
        <f t="shared" ca="1" si="224"/>
        <v/>
      </c>
      <c r="L1017" s="80" t="str">
        <f t="shared" si="221"/>
        <v/>
      </c>
      <c r="R1017" s="65" t="str">
        <f t="shared" si="210"/>
        <v/>
      </c>
      <c r="S1017" s="16" t="str">
        <f t="shared" si="211"/>
        <v/>
      </c>
      <c r="X1017" s="65" t="str">
        <f t="shared" si="212"/>
        <v/>
      </c>
      <c r="Y1017" s="16" t="str">
        <f t="shared" si="213"/>
        <v/>
      </c>
      <c r="AD1017" s="65" t="str">
        <f t="shared" si="214"/>
        <v/>
      </c>
      <c r="AE1017" s="80" t="str">
        <f t="shared" si="215"/>
        <v/>
      </c>
      <c r="AN1017" s="14"/>
      <c r="AO1017" s="14"/>
      <c r="AS1017" s="14"/>
      <c r="AT1017" s="14"/>
      <c r="AX1017" s="14"/>
      <c r="AY1017" s="114"/>
      <c r="AZ1017" s="101" t="str">
        <f t="shared" si="216"/>
        <v/>
      </c>
      <c r="BA1017" s="59" t="str">
        <f t="shared" si="217"/>
        <v/>
      </c>
      <c r="BB1017" s="59" t="str">
        <f t="shared" si="218"/>
        <v/>
      </c>
      <c r="BC1017" s="59" t="str">
        <f t="shared" si="222"/>
        <v/>
      </c>
      <c r="BD1017" s="59" t="str">
        <f t="shared" si="223"/>
        <v/>
      </c>
      <c r="BE1017" s="34" t="str">
        <f>IF(AZ1017="","",IF(AND($H1017="",$I1017=""),"Y",IF(AND($H1017&lt;=#REF!,$I1017&gt;=#REF!),"Y",IF(AND($H1017&lt;=#REF!,$I1017=""),"Y",IF(AND($H1017="",$I1017&gt;=#REF!),"Y","N")))))</f>
        <v/>
      </c>
      <c r="BF1017" s="80" t="str">
        <f t="shared" si="219"/>
        <v/>
      </c>
    </row>
    <row r="1018" spans="10:58">
      <c r="J1018" s="34" t="str">
        <f t="shared" ca="1" si="224"/>
        <v/>
      </c>
      <c r="L1018" s="80" t="str">
        <f t="shared" si="221"/>
        <v/>
      </c>
      <c r="R1018" s="65" t="str">
        <f t="shared" si="210"/>
        <v/>
      </c>
      <c r="S1018" s="16" t="str">
        <f t="shared" si="211"/>
        <v/>
      </c>
      <c r="X1018" s="65" t="str">
        <f t="shared" si="212"/>
        <v/>
      </c>
      <c r="Y1018" s="16" t="str">
        <f t="shared" si="213"/>
        <v/>
      </c>
      <c r="AD1018" s="65" t="str">
        <f t="shared" si="214"/>
        <v/>
      </c>
      <c r="AE1018" s="80" t="str">
        <f t="shared" si="215"/>
        <v/>
      </c>
      <c r="AN1018" s="14"/>
      <c r="AO1018" s="14"/>
      <c r="AS1018" s="14"/>
      <c r="AT1018" s="14"/>
      <c r="AX1018" s="14"/>
      <c r="AY1018" s="114"/>
      <c r="AZ1018" s="101" t="str">
        <f t="shared" si="216"/>
        <v/>
      </c>
      <c r="BA1018" s="59" t="str">
        <f t="shared" si="217"/>
        <v/>
      </c>
      <c r="BB1018" s="59" t="str">
        <f t="shared" si="218"/>
        <v/>
      </c>
      <c r="BC1018" s="59" t="str">
        <f t="shared" si="222"/>
        <v/>
      </c>
      <c r="BD1018" s="59" t="str">
        <f t="shared" si="223"/>
        <v/>
      </c>
      <c r="BE1018" s="34" t="str">
        <f>IF(AZ1018="","",IF(AND($H1018="",$I1018=""),"Y",IF(AND($H1018&lt;=#REF!,$I1018&gt;=#REF!),"Y",IF(AND($H1018&lt;=#REF!,$I1018=""),"Y",IF(AND($H1018="",$I1018&gt;=#REF!),"Y","N")))))</f>
        <v/>
      </c>
      <c r="BF1018" s="80" t="str">
        <f t="shared" si="219"/>
        <v/>
      </c>
    </row>
    <row r="1019" spans="10:58">
      <c r="J1019" s="34" t="str">
        <f t="shared" ca="1" si="224"/>
        <v/>
      </c>
      <c r="L1019" s="80" t="str">
        <f t="shared" si="221"/>
        <v/>
      </c>
      <c r="R1019" s="65" t="str">
        <f t="shared" si="210"/>
        <v/>
      </c>
      <c r="S1019" s="16" t="str">
        <f t="shared" si="211"/>
        <v/>
      </c>
      <c r="X1019" s="65" t="str">
        <f t="shared" si="212"/>
        <v/>
      </c>
      <c r="Y1019" s="16" t="str">
        <f t="shared" si="213"/>
        <v/>
      </c>
      <c r="AD1019" s="65" t="str">
        <f t="shared" si="214"/>
        <v/>
      </c>
      <c r="AE1019" s="80" t="str">
        <f t="shared" si="215"/>
        <v/>
      </c>
      <c r="AN1019" s="14"/>
      <c r="AO1019" s="14"/>
      <c r="AS1019" s="14"/>
      <c r="AT1019" s="14"/>
      <c r="AX1019" s="14"/>
      <c r="AY1019" s="114"/>
      <c r="AZ1019" s="101" t="str">
        <f t="shared" si="216"/>
        <v/>
      </c>
      <c r="BA1019" s="59" t="str">
        <f t="shared" si="217"/>
        <v/>
      </c>
      <c r="BB1019" s="59" t="str">
        <f t="shared" si="218"/>
        <v/>
      </c>
      <c r="BC1019" s="59" t="str">
        <f t="shared" si="222"/>
        <v/>
      </c>
      <c r="BD1019" s="59" t="str">
        <f t="shared" si="223"/>
        <v/>
      </c>
      <c r="BE1019" s="34" t="str">
        <f>IF(AZ1019="","",IF(AND($H1019="",$I1019=""),"Y",IF(AND($H1019&lt;=#REF!,$I1019&gt;=#REF!),"Y",IF(AND($H1019&lt;=#REF!,$I1019=""),"Y",IF(AND($H1019="",$I1019&gt;=#REF!),"Y","N")))))</f>
        <v/>
      </c>
      <c r="BF1019" s="80" t="str">
        <f t="shared" si="219"/>
        <v/>
      </c>
    </row>
    <row r="1020" spans="10:58">
      <c r="J1020" s="34" t="str">
        <f t="shared" ca="1" si="224"/>
        <v/>
      </c>
      <c r="L1020" s="80" t="str">
        <f t="shared" si="221"/>
        <v/>
      </c>
      <c r="R1020" s="65" t="str">
        <f t="shared" si="210"/>
        <v/>
      </c>
      <c r="S1020" s="16" t="str">
        <f t="shared" si="211"/>
        <v/>
      </c>
      <c r="X1020" s="65" t="str">
        <f t="shared" si="212"/>
        <v/>
      </c>
      <c r="Y1020" s="16" t="str">
        <f t="shared" si="213"/>
        <v/>
      </c>
      <c r="AD1020" s="65" t="str">
        <f t="shared" si="214"/>
        <v/>
      </c>
      <c r="AE1020" s="80" t="str">
        <f t="shared" si="215"/>
        <v/>
      </c>
      <c r="AN1020" s="14"/>
      <c r="AO1020" s="14"/>
      <c r="AS1020" s="14"/>
      <c r="AT1020" s="14"/>
      <c r="AX1020" s="14"/>
      <c r="AY1020" s="114"/>
      <c r="AZ1020" s="101" t="str">
        <f t="shared" si="216"/>
        <v/>
      </c>
      <c r="BA1020" s="59" t="str">
        <f t="shared" si="217"/>
        <v/>
      </c>
      <c r="BB1020" s="59" t="str">
        <f t="shared" si="218"/>
        <v/>
      </c>
      <c r="BC1020" s="59" t="str">
        <f t="shared" si="222"/>
        <v/>
      </c>
      <c r="BD1020" s="59" t="str">
        <f t="shared" si="223"/>
        <v/>
      </c>
      <c r="BE1020" s="34" t="str">
        <f>IF(AZ1020="","",IF(AND($H1020="",$I1020=""),"Y",IF(AND($H1020&lt;=#REF!,$I1020&gt;=#REF!),"Y",IF(AND($H1020&lt;=#REF!,$I1020=""),"Y",IF(AND($H1020="",$I1020&gt;=#REF!),"Y","N")))))</f>
        <v/>
      </c>
      <c r="BF1020" s="80" t="str">
        <f t="shared" si="219"/>
        <v/>
      </c>
    </row>
    <row r="1021" spans="10:58">
      <c r="J1021" s="34" t="str">
        <f t="shared" ca="1" si="224"/>
        <v/>
      </c>
      <c r="L1021" s="80" t="str">
        <f t="shared" si="221"/>
        <v/>
      </c>
      <c r="R1021" s="65" t="str">
        <f t="shared" si="210"/>
        <v/>
      </c>
      <c r="S1021" s="16" t="str">
        <f t="shared" si="211"/>
        <v/>
      </c>
      <c r="X1021" s="65" t="str">
        <f t="shared" si="212"/>
        <v/>
      </c>
      <c r="Y1021" s="16" t="str">
        <f t="shared" si="213"/>
        <v/>
      </c>
      <c r="AD1021" s="65" t="str">
        <f t="shared" si="214"/>
        <v/>
      </c>
      <c r="AE1021" s="80" t="str">
        <f t="shared" si="215"/>
        <v/>
      </c>
      <c r="AN1021" s="14"/>
      <c r="AO1021" s="14"/>
      <c r="AS1021" s="14"/>
      <c r="AT1021" s="14"/>
      <c r="AX1021" s="14"/>
      <c r="AY1021" s="114"/>
      <c r="AZ1021" s="101" t="str">
        <f t="shared" si="216"/>
        <v/>
      </c>
      <c r="BA1021" s="59" t="str">
        <f t="shared" si="217"/>
        <v/>
      </c>
      <c r="BB1021" s="59" t="str">
        <f t="shared" si="218"/>
        <v/>
      </c>
      <c r="BC1021" s="59" t="str">
        <f t="shared" si="222"/>
        <v/>
      </c>
      <c r="BD1021" s="59" t="str">
        <f t="shared" si="223"/>
        <v/>
      </c>
      <c r="BE1021" s="34" t="str">
        <f>IF(AZ1021="","",IF(AND($H1021="",$I1021=""),"Y",IF(AND($H1021&lt;=#REF!,$I1021&gt;=#REF!),"Y",IF(AND($H1021&lt;=#REF!,$I1021=""),"Y",IF(AND($H1021="",$I1021&gt;=#REF!),"Y","N")))))</f>
        <v/>
      </c>
      <c r="BF1021" s="80" t="str">
        <f t="shared" si="219"/>
        <v/>
      </c>
    </row>
    <row r="1022" spans="10:58">
      <c r="J1022" s="34" t="str">
        <f t="shared" ca="1" si="224"/>
        <v/>
      </c>
      <c r="L1022" s="80" t="str">
        <f t="shared" si="221"/>
        <v/>
      </c>
      <c r="R1022" s="65" t="str">
        <f t="shared" si="210"/>
        <v/>
      </c>
      <c r="S1022" s="16" t="str">
        <f t="shared" si="211"/>
        <v/>
      </c>
      <c r="X1022" s="65" t="str">
        <f t="shared" si="212"/>
        <v/>
      </c>
      <c r="Y1022" s="16" t="str">
        <f t="shared" si="213"/>
        <v/>
      </c>
      <c r="AD1022" s="65" t="str">
        <f t="shared" si="214"/>
        <v/>
      </c>
      <c r="AE1022" s="80" t="str">
        <f t="shared" si="215"/>
        <v/>
      </c>
      <c r="AN1022" s="14"/>
      <c r="AO1022" s="14"/>
      <c r="AS1022" s="14"/>
      <c r="AT1022" s="14"/>
      <c r="AX1022" s="14"/>
      <c r="AY1022" s="114"/>
      <c r="AZ1022" s="101" t="str">
        <f t="shared" si="216"/>
        <v/>
      </c>
      <c r="BA1022" s="59" t="str">
        <f t="shared" si="217"/>
        <v/>
      </c>
      <c r="BB1022" s="59" t="str">
        <f t="shared" si="218"/>
        <v/>
      </c>
      <c r="BC1022" s="59" t="str">
        <f t="shared" si="222"/>
        <v/>
      </c>
      <c r="BD1022" s="59" t="str">
        <f t="shared" si="223"/>
        <v/>
      </c>
      <c r="BE1022" s="34" t="str">
        <f>IF(AZ1022="","",IF(AND($H1022="",$I1022=""),"Y",IF(AND($H1022&lt;=#REF!,$I1022&gt;=#REF!),"Y",IF(AND($H1022&lt;=#REF!,$I1022=""),"Y",IF(AND($H1022="",$I1022&gt;=#REF!),"Y","N")))))</f>
        <v/>
      </c>
      <c r="BF1022" s="80" t="str">
        <f t="shared" si="219"/>
        <v/>
      </c>
    </row>
    <row r="1023" spans="10:58">
      <c r="J1023" s="34" t="str">
        <f t="shared" ca="1" si="224"/>
        <v/>
      </c>
      <c r="L1023" s="80" t="str">
        <f t="shared" si="221"/>
        <v/>
      </c>
      <c r="R1023" s="65" t="str">
        <f t="shared" si="210"/>
        <v/>
      </c>
      <c r="S1023" s="16" t="str">
        <f t="shared" si="211"/>
        <v/>
      </c>
      <c r="X1023" s="65" t="str">
        <f t="shared" si="212"/>
        <v/>
      </c>
      <c r="Y1023" s="16" t="str">
        <f t="shared" si="213"/>
        <v/>
      </c>
      <c r="AD1023" s="65" t="str">
        <f t="shared" si="214"/>
        <v/>
      </c>
      <c r="AE1023" s="80" t="str">
        <f t="shared" si="215"/>
        <v/>
      </c>
      <c r="AN1023" s="14"/>
      <c r="AO1023" s="14"/>
      <c r="AS1023" s="14"/>
      <c r="AT1023" s="14"/>
      <c r="AX1023" s="14"/>
      <c r="AY1023" s="114"/>
      <c r="AZ1023" s="101" t="str">
        <f t="shared" si="216"/>
        <v/>
      </c>
      <c r="BA1023" s="59" t="str">
        <f t="shared" si="217"/>
        <v/>
      </c>
      <c r="BB1023" s="59" t="str">
        <f t="shared" si="218"/>
        <v/>
      </c>
      <c r="BC1023" s="59" t="str">
        <f t="shared" si="222"/>
        <v/>
      </c>
      <c r="BD1023" s="59" t="str">
        <f t="shared" si="223"/>
        <v/>
      </c>
      <c r="BE1023" s="34" t="str">
        <f>IF(AZ1023="","",IF(AND($H1023="",$I1023=""),"Y",IF(AND($H1023&lt;=#REF!,$I1023&gt;=#REF!),"Y",IF(AND($H1023&lt;=#REF!,$I1023=""),"Y",IF(AND($H1023="",$I1023&gt;=#REF!),"Y","N")))))</f>
        <v/>
      </c>
      <c r="BF1023" s="80" t="str">
        <f t="shared" si="219"/>
        <v/>
      </c>
    </row>
    <row r="1024" spans="10:58">
      <c r="J1024" s="34" t="str">
        <f t="shared" ca="1" si="224"/>
        <v/>
      </c>
      <c r="L1024" s="80" t="str">
        <f t="shared" si="221"/>
        <v/>
      </c>
      <c r="R1024" s="65" t="str">
        <f t="shared" si="210"/>
        <v/>
      </c>
      <c r="S1024" s="16" t="str">
        <f t="shared" si="211"/>
        <v/>
      </c>
      <c r="X1024" s="65" t="str">
        <f t="shared" si="212"/>
        <v/>
      </c>
      <c r="Y1024" s="16" t="str">
        <f t="shared" si="213"/>
        <v/>
      </c>
      <c r="AD1024" s="65" t="str">
        <f t="shared" si="214"/>
        <v/>
      </c>
      <c r="AE1024" s="80" t="str">
        <f t="shared" si="215"/>
        <v/>
      </c>
      <c r="AN1024" s="14"/>
      <c r="AO1024" s="14"/>
      <c r="AS1024" s="14"/>
      <c r="AT1024" s="14"/>
      <c r="AX1024" s="14"/>
      <c r="AY1024" s="114"/>
      <c r="AZ1024" s="101" t="str">
        <f t="shared" si="216"/>
        <v/>
      </c>
      <c r="BA1024" s="59" t="str">
        <f t="shared" si="217"/>
        <v/>
      </c>
      <c r="BB1024" s="59" t="str">
        <f t="shared" si="218"/>
        <v/>
      </c>
      <c r="BC1024" s="59" t="str">
        <f t="shared" si="222"/>
        <v/>
      </c>
      <c r="BD1024" s="59" t="str">
        <f t="shared" si="223"/>
        <v/>
      </c>
      <c r="BE1024" s="34" t="str">
        <f>IF(AZ1024="","",IF(AND($H1024="",$I1024=""),"Y",IF(AND($H1024&lt;=#REF!,$I1024&gt;=#REF!),"Y",IF(AND($H1024&lt;=#REF!,$I1024=""),"Y",IF(AND($H1024="",$I1024&gt;=#REF!),"Y","N")))))</f>
        <v/>
      </c>
      <c r="BF1024" s="80" t="str">
        <f t="shared" si="219"/>
        <v/>
      </c>
    </row>
    <row r="1025" spans="10:58">
      <c r="J1025" s="34" t="str">
        <f t="shared" ca="1" si="224"/>
        <v/>
      </c>
      <c r="L1025" s="80" t="str">
        <f t="shared" si="221"/>
        <v/>
      </c>
      <c r="R1025" s="65" t="str">
        <f t="shared" si="210"/>
        <v/>
      </c>
      <c r="S1025" s="16" t="str">
        <f t="shared" si="211"/>
        <v/>
      </c>
      <c r="X1025" s="65" t="str">
        <f t="shared" si="212"/>
        <v/>
      </c>
      <c r="Y1025" s="16" t="str">
        <f t="shared" si="213"/>
        <v/>
      </c>
      <c r="AD1025" s="65" t="str">
        <f t="shared" si="214"/>
        <v/>
      </c>
      <c r="AE1025" s="80" t="str">
        <f t="shared" si="215"/>
        <v/>
      </c>
      <c r="AN1025" s="14"/>
      <c r="AO1025" s="14"/>
      <c r="AS1025" s="14"/>
      <c r="AT1025" s="14"/>
      <c r="AX1025" s="14"/>
      <c r="AY1025" s="114"/>
      <c r="AZ1025" s="101" t="str">
        <f t="shared" si="216"/>
        <v/>
      </c>
      <c r="BA1025" s="59" t="str">
        <f t="shared" si="217"/>
        <v/>
      </c>
      <c r="BB1025" s="59" t="str">
        <f t="shared" si="218"/>
        <v/>
      </c>
      <c r="BC1025" s="59" t="str">
        <f t="shared" si="222"/>
        <v/>
      </c>
      <c r="BD1025" s="59" t="str">
        <f t="shared" si="223"/>
        <v/>
      </c>
      <c r="BE1025" s="34" t="str">
        <f>IF(AZ1025="","",IF(AND($H1025="",$I1025=""),"Y",IF(AND($H1025&lt;=#REF!,$I1025&gt;=#REF!),"Y",IF(AND($H1025&lt;=#REF!,$I1025=""),"Y",IF(AND($H1025="",$I1025&gt;=#REF!),"Y","N")))))</f>
        <v/>
      </c>
      <c r="BF1025" s="80" t="str">
        <f t="shared" si="219"/>
        <v/>
      </c>
    </row>
    <row r="1026" spans="10:58">
      <c r="J1026" s="34" t="str">
        <f t="shared" ca="1" si="224"/>
        <v/>
      </c>
      <c r="L1026" s="80" t="str">
        <f t="shared" si="221"/>
        <v/>
      </c>
      <c r="R1026" s="65" t="str">
        <f t="shared" si="210"/>
        <v/>
      </c>
      <c r="S1026" s="16" t="str">
        <f t="shared" si="211"/>
        <v/>
      </c>
      <c r="X1026" s="65" t="str">
        <f t="shared" si="212"/>
        <v/>
      </c>
      <c r="Y1026" s="16" t="str">
        <f t="shared" si="213"/>
        <v/>
      </c>
      <c r="AD1026" s="65" t="str">
        <f t="shared" si="214"/>
        <v/>
      </c>
      <c r="AE1026" s="80" t="str">
        <f t="shared" si="215"/>
        <v/>
      </c>
      <c r="AN1026" s="14"/>
      <c r="AO1026" s="14"/>
      <c r="AS1026" s="14"/>
      <c r="AT1026" s="14"/>
      <c r="AX1026" s="14"/>
      <c r="AY1026" s="114"/>
      <c r="AZ1026" s="101" t="str">
        <f t="shared" si="216"/>
        <v/>
      </c>
      <c r="BA1026" s="59" t="str">
        <f t="shared" si="217"/>
        <v/>
      </c>
      <c r="BB1026" s="59" t="str">
        <f t="shared" si="218"/>
        <v/>
      </c>
      <c r="BC1026" s="59" t="str">
        <f t="shared" si="222"/>
        <v/>
      </c>
      <c r="BD1026" s="59" t="str">
        <f t="shared" si="223"/>
        <v/>
      </c>
      <c r="BE1026" s="34" t="str">
        <f>IF(AZ1026="","",IF(AND($H1026="",$I1026=""),"Y",IF(AND($H1026&lt;=#REF!,$I1026&gt;=#REF!),"Y",IF(AND($H1026&lt;=#REF!,$I1026=""),"Y",IF(AND($H1026="",$I1026&gt;=#REF!),"Y","N")))))</f>
        <v/>
      </c>
      <c r="BF1026" s="80" t="str">
        <f t="shared" si="219"/>
        <v/>
      </c>
    </row>
    <row r="1027" spans="10:58">
      <c r="J1027" s="34" t="str">
        <f t="shared" ca="1" si="224"/>
        <v/>
      </c>
      <c r="L1027" s="80" t="str">
        <f t="shared" si="221"/>
        <v/>
      </c>
      <c r="R1027" s="65" t="str">
        <f t="shared" ref="R1027:R1090" si="225">IF(AND(N1027="Accepted",Q1027=""),"Enter date 1st dose administered",IF(AND(N1027="Previously vaccinated at another location",Q1027=""),"Enter date 1st dose administered",IF(AND(N1027="Refused",O1027=""),"Enter reason for refusal",IF(Q1027&lt;&gt;"","YES",IF(N1027="Refused","NO",IF(AND($M1027&lt;&gt;"",N1027=""),"Enter Vaccination Status",IF(N1027="Unknown","Unknown","")))))))</f>
        <v/>
      </c>
      <c r="S1027" s="16" t="str">
        <f t="shared" ref="S1027:S1090" si="226">IF(Q1027="","",IF(M1027="Pfizer-BioNTech",Q1027+21,IF(M1027="Moderna",Q1027+28,IF(M1027="Janssen/Johnson &amp; Johnson","N/A",""))))</f>
        <v/>
      </c>
      <c r="X1027" s="65" t="str">
        <f t="shared" ref="X1027:X1090" si="227">IF($M1027="Janssen/Johnson &amp; Johnson","N/A",IF(AND(T1027="Accepted",W1027=""),"Enter date 2nd dose administered",IF(AND(T1027="Previously vaccinated at another location",W1027=""),"Enter date 2nd dose administered",IF(R1027="NO","NO",IF(AND(T1027="Refused",U1027=""),"Enter reason for refusal",IF(W1027&lt;&gt;"","YES",IF(T1027="Refused","NO",IF(AND(R1027="YES",T1027=""),"NO",IF(T1027="Unknown","Unknown",IF(AND(T1027="",R1027="Unknown"),"Unknown",""))))))))))</f>
        <v/>
      </c>
      <c r="Y1027" s="16" t="str">
        <f t="shared" ref="Y1027:Y1090" si="228">IF(W1027="","",IF(M1027="Pfizer-BioNTech",W1027+21,IF(M1027="Moderna",W1027+28,IF(M1027="Janssen/Johnson &amp; Johnson","N/A",""))))</f>
        <v/>
      </c>
      <c r="AD1027" s="65" t="str">
        <f t="shared" ref="AD1027:AD1090" si="229">IF($M1027="Janssen/Johnson &amp; Johnson","N/A",IF(AND(Z1027="Accepted",AC1027=""),"Enter date 2nd dose administered",IF(AND(Z1027="Previously vaccinated at another location",AC1027=""),"Enter date 2nd dose administered",IF(Y1027="NO","NO",IF(AND(Z1027="Refused",AA1027=""),"Enter reason for refusal",IF(AC1027&lt;&gt;"","YES",IF(Z1027="Refused","NO",IF(AND(Y1027="YES",Z1027=""),"NO",IF(Z1027="Unknown","Unknown",IF(AND(Z1027="",Y1027="Unknown"),"Unknown",""))))))))))</f>
        <v/>
      </c>
      <c r="AE1027" s="80" t="str">
        <f t="shared" ref="AE1027:AE1090" si="230">IF(AND(M1027="Pfizer-BioNTech",W1027&lt;&gt;""),W1027+150,IF(AND(M1027="Moderna",W1027&lt;&gt;""),W1027+150,IF(AND(M1027="Janssen/Johnson &amp; Johnson",Q1027&lt;&gt;""),Q1027+60,"")))</f>
        <v/>
      </c>
      <c r="AN1027" s="14"/>
      <c r="AO1027" s="14"/>
      <c r="AS1027" s="14"/>
      <c r="AT1027" s="14"/>
      <c r="AX1027" s="14"/>
      <c r="AY1027" s="114"/>
      <c r="AZ1027" s="101" t="str">
        <f t="shared" ref="AZ1027:AZ1090" si="231">IF(OR(X1027="YES",X1027="Enter date 2nd dose administered"),"YES",IF(AND(M1027="Janssen/Johnson &amp; Johnson",R1027="YES"),"YES",IF(OR(O1027="Medical Contraindication",U1027="Medical Contraindication"),"Medical Contraindication",IF(AND(R1027="YES",T1027=""),"NEEDS 2ND DOSE",IF(AND(R1027="Enter date 1st dose administered",T1027=""),"NEEDS 2ND DOSE",IF(AND(R1027="YES",U1027="Offered and Declined"),"Refused 2nd Dose",IF(O1027="Religious Exemption","Religious Exemption",IF(OR(R1027="NO",R1027="Enter reason for refusal"),"NO",IF(OR(R1027="Unknown",X1027="Unknown"),"Unknown","")))))))))</f>
        <v/>
      </c>
      <c r="BA1027" s="59" t="str">
        <f t="shared" ref="BA1027:BA1090" si="232">IF(AZ1027="","",IF(OR(AG1027="Accepted",AG1027="Previously vaccinated at another location"),"YES",IF(AH1027="Medical Contraindication","Medical Contraindication",IF(AG1027="Unknown","Unknown",IF(AG1027="Refused","NO","NO")))))</f>
        <v/>
      </c>
      <c r="BB1027" s="59" t="str">
        <f t="shared" ref="BB1027:BB1090" si="233">IF(AZ1027="","",IF(OR(AL1027="Accepted",AL1027="Previously vaccinated at another location"),"YES",IF(AM1027="Medical Contraindication","Medical Contraindication",IF(AL1027="Unknown","Unknown",IF(AL1027="Refused","NO","NO")))))</f>
        <v/>
      </c>
      <c r="BC1027" s="59" t="str">
        <f t="shared" si="222"/>
        <v/>
      </c>
      <c r="BD1027" s="59" t="str">
        <f t="shared" si="223"/>
        <v/>
      </c>
      <c r="BE1027" s="34" t="str">
        <f>IF(AZ1027="","",IF(AND($H1027="",$I1027=""),"Y",IF(AND($H1027&lt;=#REF!,$I1027&gt;=#REF!),"Y",IF(AND($H1027&lt;=#REF!,$I1027=""),"Y",IF(AND($H1027="",$I1027&gt;=#REF!),"Y","N")))))</f>
        <v/>
      </c>
      <c r="BF1027" s="80" t="str">
        <f t="shared" ref="BF1027:BF1090" si="234">IF($AZ1027="YES",IF($M1027="Janssen/Johnson &amp; Johnson",Q1027,W1027),"")</f>
        <v/>
      </c>
    </row>
    <row r="1028" spans="10:58">
      <c r="J1028" s="34" t="str">
        <f t="shared" ca="1" si="224"/>
        <v/>
      </c>
      <c r="L1028" s="80" t="str">
        <f t="shared" ref="L1028:L1091" si="235">IF(I1028&gt;0,I1028+30,"")</f>
        <v/>
      </c>
      <c r="R1028" s="65" t="str">
        <f t="shared" si="225"/>
        <v/>
      </c>
      <c r="S1028" s="16" t="str">
        <f t="shared" si="226"/>
        <v/>
      </c>
      <c r="X1028" s="65" t="str">
        <f t="shared" si="227"/>
        <v/>
      </c>
      <c r="Y1028" s="16" t="str">
        <f t="shared" si="228"/>
        <v/>
      </c>
      <c r="AD1028" s="65" t="str">
        <f t="shared" si="229"/>
        <v/>
      </c>
      <c r="AE1028" s="80" t="str">
        <f t="shared" si="230"/>
        <v/>
      </c>
      <c r="AN1028" s="14"/>
      <c r="AO1028" s="14"/>
      <c r="AS1028" s="14"/>
      <c r="AT1028" s="14"/>
      <c r="AX1028" s="14"/>
      <c r="AY1028" s="114"/>
      <c r="AZ1028" s="101" t="str">
        <f t="shared" si="231"/>
        <v/>
      </c>
      <c r="BA1028" s="59" t="str">
        <f t="shared" si="232"/>
        <v/>
      </c>
      <c r="BB1028" s="59" t="str">
        <f t="shared" si="233"/>
        <v/>
      </c>
      <c r="BC1028" s="59" t="str">
        <f t="shared" ref="BC1028:BC1091" si="236">IF(AY1028="","",IF(OR(AK1028="Accepted",AK1028="Previously vaccinated at another location"),"YES",IF(AL1028="Medical Contraindication","Medical Contraindication",IF(AK1028="Unknown","Unknown",IF(AK1028="Refused","NO","NO")))))</f>
        <v/>
      </c>
      <c r="BD1028" s="59" t="str">
        <f t="shared" ref="BD1028:BD1091" si="237">IF(AV1028="","",IF(OR(AV1028="Accepted",AV1028="Previously vaccinated at another location"),"YES",IF(AW1028="Medical Contraindication","Medical Contraindication",IF(AW1028="Unknown","Unknown",IF(AW1028="Refused","NO","NO")))))</f>
        <v/>
      </c>
      <c r="BE1028" s="34" t="str">
        <f>IF(AZ1028="","",IF(AND($H1028="",$I1028=""),"Y",IF(AND($H1028&lt;=#REF!,$I1028&gt;=#REF!),"Y",IF(AND($H1028&lt;=#REF!,$I1028=""),"Y",IF(AND($H1028="",$I1028&gt;=#REF!),"Y","N")))))</f>
        <v/>
      </c>
      <c r="BF1028" s="80" t="str">
        <f t="shared" si="234"/>
        <v/>
      </c>
    </row>
    <row r="1029" spans="10:58">
      <c r="J1029" s="34" t="str">
        <f t="shared" ca="1" si="224"/>
        <v/>
      </c>
      <c r="L1029" s="80" t="str">
        <f t="shared" si="235"/>
        <v/>
      </c>
      <c r="R1029" s="65" t="str">
        <f t="shared" si="225"/>
        <v/>
      </c>
      <c r="S1029" s="16" t="str">
        <f t="shared" si="226"/>
        <v/>
      </c>
      <c r="X1029" s="65" t="str">
        <f t="shared" si="227"/>
        <v/>
      </c>
      <c r="Y1029" s="16" t="str">
        <f t="shared" si="228"/>
        <v/>
      </c>
      <c r="AD1029" s="65" t="str">
        <f t="shared" si="229"/>
        <v/>
      </c>
      <c r="AE1029" s="80" t="str">
        <f t="shared" si="230"/>
        <v/>
      </c>
      <c r="AN1029" s="14"/>
      <c r="AO1029" s="14"/>
      <c r="AS1029" s="14"/>
      <c r="AT1029" s="14"/>
      <c r="AX1029" s="14"/>
      <c r="AY1029" s="114"/>
      <c r="AZ1029" s="101" t="str">
        <f t="shared" si="231"/>
        <v/>
      </c>
      <c r="BA1029" s="59" t="str">
        <f t="shared" si="232"/>
        <v/>
      </c>
      <c r="BB1029" s="59" t="str">
        <f t="shared" si="233"/>
        <v/>
      </c>
      <c r="BC1029" s="59" t="str">
        <f t="shared" si="236"/>
        <v/>
      </c>
      <c r="BD1029" s="59" t="str">
        <f t="shared" si="237"/>
        <v/>
      </c>
      <c r="BE1029" s="34" t="str">
        <f>IF(AZ1029="","",IF(AND($H1029="",$I1029=""),"Y",IF(AND($H1029&lt;=#REF!,$I1029&gt;=#REF!),"Y",IF(AND($H1029&lt;=#REF!,$I1029=""),"Y",IF(AND($H1029="",$I1029&gt;=#REF!),"Y","N")))))</f>
        <v/>
      </c>
      <c r="BF1029" s="80" t="str">
        <f t="shared" si="234"/>
        <v/>
      </c>
    </row>
    <row r="1030" spans="10:58">
      <c r="J1030" s="34" t="str">
        <f t="shared" ca="1" si="224"/>
        <v/>
      </c>
      <c r="L1030" s="80" t="str">
        <f t="shared" si="235"/>
        <v/>
      </c>
      <c r="R1030" s="65" t="str">
        <f t="shared" si="225"/>
        <v/>
      </c>
      <c r="S1030" s="16" t="str">
        <f t="shared" si="226"/>
        <v/>
      </c>
      <c r="X1030" s="65" t="str">
        <f t="shared" si="227"/>
        <v/>
      </c>
      <c r="Y1030" s="16" t="str">
        <f t="shared" si="228"/>
        <v/>
      </c>
      <c r="AD1030" s="65" t="str">
        <f t="shared" si="229"/>
        <v/>
      </c>
      <c r="AE1030" s="80" t="str">
        <f t="shared" si="230"/>
        <v/>
      </c>
      <c r="AN1030" s="14"/>
      <c r="AO1030" s="14"/>
      <c r="AS1030" s="14"/>
      <c r="AT1030" s="14"/>
      <c r="AX1030" s="14"/>
      <c r="AY1030" s="114"/>
      <c r="AZ1030" s="101" t="str">
        <f t="shared" si="231"/>
        <v/>
      </c>
      <c r="BA1030" s="59" t="str">
        <f t="shared" si="232"/>
        <v/>
      </c>
      <c r="BB1030" s="59" t="str">
        <f t="shared" si="233"/>
        <v/>
      </c>
      <c r="BC1030" s="59" t="str">
        <f t="shared" si="236"/>
        <v/>
      </c>
      <c r="BD1030" s="59" t="str">
        <f t="shared" si="237"/>
        <v/>
      </c>
      <c r="BE1030" s="34" t="str">
        <f>IF(AZ1030="","",IF(AND($H1030="",$I1030=""),"Y",IF(AND($H1030&lt;=#REF!,$I1030&gt;=#REF!),"Y",IF(AND($H1030&lt;=#REF!,$I1030=""),"Y",IF(AND($H1030="",$I1030&gt;=#REF!),"Y","N")))))</f>
        <v/>
      </c>
      <c r="BF1030" s="80" t="str">
        <f t="shared" si="234"/>
        <v/>
      </c>
    </row>
    <row r="1031" spans="10:58">
      <c r="J1031" s="34" t="str">
        <f t="shared" ca="1" si="224"/>
        <v/>
      </c>
      <c r="L1031" s="80" t="str">
        <f t="shared" si="235"/>
        <v/>
      </c>
      <c r="R1031" s="65" t="str">
        <f t="shared" si="225"/>
        <v/>
      </c>
      <c r="S1031" s="16" t="str">
        <f t="shared" si="226"/>
        <v/>
      </c>
      <c r="X1031" s="65" t="str">
        <f t="shared" si="227"/>
        <v/>
      </c>
      <c r="Y1031" s="16" t="str">
        <f t="shared" si="228"/>
        <v/>
      </c>
      <c r="AD1031" s="65" t="str">
        <f t="shared" si="229"/>
        <v/>
      </c>
      <c r="AE1031" s="80" t="str">
        <f t="shared" si="230"/>
        <v/>
      </c>
      <c r="AN1031" s="14"/>
      <c r="AO1031" s="14"/>
      <c r="AS1031" s="14"/>
      <c r="AT1031" s="14"/>
      <c r="AX1031" s="14"/>
      <c r="AY1031" s="114"/>
      <c r="AZ1031" s="101" t="str">
        <f t="shared" si="231"/>
        <v/>
      </c>
      <c r="BA1031" s="59" t="str">
        <f t="shared" si="232"/>
        <v/>
      </c>
      <c r="BB1031" s="59" t="str">
        <f t="shared" si="233"/>
        <v/>
      </c>
      <c r="BC1031" s="59" t="str">
        <f t="shared" si="236"/>
        <v/>
      </c>
      <c r="BD1031" s="59" t="str">
        <f t="shared" si="237"/>
        <v/>
      </c>
      <c r="BE1031" s="34" t="str">
        <f>IF(AZ1031="","",IF(AND($H1031="",$I1031=""),"Y",IF(AND($H1031&lt;=#REF!,$I1031&gt;=#REF!),"Y",IF(AND($H1031&lt;=#REF!,$I1031=""),"Y",IF(AND($H1031="",$I1031&gt;=#REF!),"Y","N")))))</f>
        <v/>
      </c>
      <c r="BF1031" s="80" t="str">
        <f t="shared" si="234"/>
        <v/>
      </c>
    </row>
    <row r="1032" spans="10:58">
      <c r="J1032" s="34" t="str">
        <f t="shared" ca="1" si="224"/>
        <v/>
      </c>
      <c r="L1032" s="80" t="str">
        <f t="shared" si="235"/>
        <v/>
      </c>
      <c r="R1032" s="65" t="str">
        <f t="shared" si="225"/>
        <v/>
      </c>
      <c r="S1032" s="16" t="str">
        <f t="shared" si="226"/>
        <v/>
      </c>
      <c r="X1032" s="65" t="str">
        <f t="shared" si="227"/>
        <v/>
      </c>
      <c r="Y1032" s="16" t="str">
        <f t="shared" si="228"/>
        <v/>
      </c>
      <c r="AD1032" s="65" t="str">
        <f t="shared" si="229"/>
        <v/>
      </c>
      <c r="AE1032" s="80" t="str">
        <f t="shared" si="230"/>
        <v/>
      </c>
      <c r="AN1032" s="14"/>
      <c r="AO1032" s="14"/>
      <c r="AS1032" s="14"/>
      <c r="AT1032" s="14"/>
      <c r="AX1032" s="14"/>
      <c r="AY1032" s="114"/>
      <c r="AZ1032" s="101" t="str">
        <f t="shared" si="231"/>
        <v/>
      </c>
      <c r="BA1032" s="59" t="str">
        <f t="shared" si="232"/>
        <v/>
      </c>
      <c r="BB1032" s="59" t="str">
        <f t="shared" si="233"/>
        <v/>
      </c>
      <c r="BC1032" s="59" t="str">
        <f t="shared" si="236"/>
        <v/>
      </c>
      <c r="BD1032" s="59" t="str">
        <f t="shared" si="237"/>
        <v/>
      </c>
      <c r="BE1032" s="34" t="str">
        <f>IF(AZ1032="","",IF(AND($H1032="",$I1032=""),"Y",IF(AND($H1032&lt;=#REF!,$I1032&gt;=#REF!),"Y",IF(AND($H1032&lt;=#REF!,$I1032=""),"Y",IF(AND($H1032="",$I1032&gt;=#REF!),"Y","N")))))</f>
        <v/>
      </c>
      <c r="BF1032" s="80" t="str">
        <f t="shared" si="234"/>
        <v/>
      </c>
    </row>
    <row r="1033" spans="10:58">
      <c r="J1033" s="34" t="str">
        <f t="shared" ca="1" si="224"/>
        <v/>
      </c>
      <c r="L1033" s="80" t="str">
        <f t="shared" si="235"/>
        <v/>
      </c>
      <c r="R1033" s="65" t="str">
        <f t="shared" si="225"/>
        <v/>
      </c>
      <c r="S1033" s="16" t="str">
        <f t="shared" si="226"/>
        <v/>
      </c>
      <c r="X1033" s="65" t="str">
        <f t="shared" si="227"/>
        <v/>
      </c>
      <c r="Y1033" s="16" t="str">
        <f t="shared" si="228"/>
        <v/>
      </c>
      <c r="AD1033" s="65" t="str">
        <f t="shared" si="229"/>
        <v/>
      </c>
      <c r="AE1033" s="80" t="str">
        <f t="shared" si="230"/>
        <v/>
      </c>
      <c r="AN1033" s="14"/>
      <c r="AO1033" s="14"/>
      <c r="AS1033" s="14"/>
      <c r="AT1033" s="14"/>
      <c r="AX1033" s="14"/>
      <c r="AY1033" s="114"/>
      <c r="AZ1033" s="101" t="str">
        <f t="shared" si="231"/>
        <v/>
      </c>
      <c r="BA1033" s="59" t="str">
        <f t="shared" si="232"/>
        <v/>
      </c>
      <c r="BB1033" s="59" t="str">
        <f t="shared" si="233"/>
        <v/>
      </c>
      <c r="BC1033" s="59" t="str">
        <f t="shared" si="236"/>
        <v/>
      </c>
      <c r="BD1033" s="59" t="str">
        <f t="shared" si="237"/>
        <v/>
      </c>
      <c r="BE1033" s="34" t="str">
        <f>IF(AZ1033="","",IF(AND($H1033="",$I1033=""),"Y",IF(AND($H1033&lt;=#REF!,$I1033&gt;=#REF!),"Y",IF(AND($H1033&lt;=#REF!,$I1033=""),"Y",IF(AND($H1033="",$I1033&gt;=#REF!),"Y","N")))))</f>
        <v/>
      </c>
      <c r="BF1033" s="80" t="str">
        <f t="shared" si="234"/>
        <v/>
      </c>
    </row>
    <row r="1034" spans="10:58">
      <c r="J1034" s="34" t="str">
        <f t="shared" ca="1" si="224"/>
        <v/>
      </c>
      <c r="L1034" s="80" t="str">
        <f t="shared" si="235"/>
        <v/>
      </c>
      <c r="R1034" s="65" t="str">
        <f t="shared" si="225"/>
        <v/>
      </c>
      <c r="S1034" s="16" t="str">
        <f t="shared" si="226"/>
        <v/>
      </c>
      <c r="X1034" s="65" t="str">
        <f t="shared" si="227"/>
        <v/>
      </c>
      <c r="Y1034" s="16" t="str">
        <f t="shared" si="228"/>
        <v/>
      </c>
      <c r="AD1034" s="65" t="str">
        <f t="shared" si="229"/>
        <v/>
      </c>
      <c r="AE1034" s="80" t="str">
        <f t="shared" si="230"/>
        <v/>
      </c>
      <c r="AN1034" s="14"/>
      <c r="AO1034" s="14"/>
      <c r="AS1034" s="14"/>
      <c r="AT1034" s="14"/>
      <c r="AX1034" s="14"/>
      <c r="AY1034" s="114"/>
      <c r="AZ1034" s="101" t="str">
        <f t="shared" si="231"/>
        <v/>
      </c>
      <c r="BA1034" s="59" t="str">
        <f t="shared" si="232"/>
        <v/>
      </c>
      <c r="BB1034" s="59" t="str">
        <f t="shared" si="233"/>
        <v/>
      </c>
      <c r="BC1034" s="59" t="str">
        <f t="shared" si="236"/>
        <v/>
      </c>
      <c r="BD1034" s="59" t="str">
        <f t="shared" si="237"/>
        <v/>
      </c>
      <c r="BE1034" s="34" t="str">
        <f>IF(AZ1034="","",IF(AND($H1034="",$I1034=""),"Y",IF(AND($H1034&lt;=#REF!,$I1034&gt;=#REF!),"Y",IF(AND($H1034&lt;=#REF!,$I1034=""),"Y",IF(AND($H1034="",$I1034&gt;=#REF!),"Y","N")))))</f>
        <v/>
      </c>
      <c r="BF1034" s="80" t="str">
        <f t="shared" si="234"/>
        <v/>
      </c>
    </row>
    <row r="1035" spans="10:58">
      <c r="J1035" s="34" t="str">
        <f t="shared" ca="1" si="224"/>
        <v/>
      </c>
      <c r="L1035" s="80" t="str">
        <f t="shared" si="235"/>
        <v/>
      </c>
      <c r="R1035" s="65" t="str">
        <f t="shared" si="225"/>
        <v/>
      </c>
      <c r="S1035" s="16" t="str">
        <f t="shared" si="226"/>
        <v/>
      </c>
      <c r="X1035" s="65" t="str">
        <f t="shared" si="227"/>
        <v/>
      </c>
      <c r="Y1035" s="16" t="str">
        <f t="shared" si="228"/>
        <v/>
      </c>
      <c r="AD1035" s="65" t="str">
        <f t="shared" si="229"/>
        <v/>
      </c>
      <c r="AE1035" s="80" t="str">
        <f t="shared" si="230"/>
        <v/>
      </c>
      <c r="AN1035" s="14"/>
      <c r="AO1035" s="14"/>
      <c r="AS1035" s="14"/>
      <c r="AT1035" s="14"/>
      <c r="AX1035" s="14"/>
      <c r="AY1035" s="114"/>
      <c r="AZ1035" s="101" t="str">
        <f t="shared" si="231"/>
        <v/>
      </c>
      <c r="BA1035" s="59" t="str">
        <f t="shared" si="232"/>
        <v/>
      </c>
      <c r="BB1035" s="59" t="str">
        <f t="shared" si="233"/>
        <v/>
      </c>
      <c r="BC1035" s="59" t="str">
        <f t="shared" si="236"/>
        <v/>
      </c>
      <c r="BD1035" s="59" t="str">
        <f t="shared" si="237"/>
        <v/>
      </c>
      <c r="BE1035" s="34" t="str">
        <f>IF(AZ1035="","",IF(AND($H1035="",$I1035=""),"Y",IF(AND($H1035&lt;=#REF!,$I1035&gt;=#REF!),"Y",IF(AND($H1035&lt;=#REF!,$I1035=""),"Y",IF(AND($H1035="",$I1035&gt;=#REF!),"Y","N")))))</f>
        <v/>
      </c>
      <c r="BF1035" s="80" t="str">
        <f t="shared" si="234"/>
        <v/>
      </c>
    </row>
    <row r="1036" spans="10:58">
      <c r="J1036" s="34" t="str">
        <f t="shared" ca="1" si="224"/>
        <v/>
      </c>
      <c r="L1036" s="80" t="str">
        <f t="shared" si="235"/>
        <v/>
      </c>
      <c r="R1036" s="65" t="str">
        <f t="shared" si="225"/>
        <v/>
      </c>
      <c r="S1036" s="16" t="str">
        <f t="shared" si="226"/>
        <v/>
      </c>
      <c r="X1036" s="65" t="str">
        <f t="shared" si="227"/>
        <v/>
      </c>
      <c r="Y1036" s="16" t="str">
        <f t="shared" si="228"/>
        <v/>
      </c>
      <c r="AD1036" s="65" t="str">
        <f t="shared" si="229"/>
        <v/>
      </c>
      <c r="AE1036" s="80" t="str">
        <f t="shared" si="230"/>
        <v/>
      </c>
      <c r="AN1036" s="14"/>
      <c r="AO1036" s="14"/>
      <c r="AS1036" s="14"/>
      <c r="AT1036" s="14"/>
      <c r="AX1036" s="14"/>
      <c r="AY1036" s="114"/>
      <c r="AZ1036" s="101" t="str">
        <f t="shared" si="231"/>
        <v/>
      </c>
      <c r="BA1036" s="59" t="str">
        <f t="shared" si="232"/>
        <v/>
      </c>
      <c r="BB1036" s="59" t="str">
        <f t="shared" si="233"/>
        <v/>
      </c>
      <c r="BC1036" s="59" t="str">
        <f t="shared" si="236"/>
        <v/>
      </c>
      <c r="BD1036" s="59" t="str">
        <f t="shared" si="237"/>
        <v/>
      </c>
      <c r="BE1036" s="34" t="str">
        <f>IF(AZ1036="","",IF(AND($H1036="",$I1036=""),"Y",IF(AND($H1036&lt;=#REF!,$I1036&gt;=#REF!),"Y",IF(AND($H1036&lt;=#REF!,$I1036=""),"Y",IF(AND($H1036="",$I1036&gt;=#REF!),"Y","N")))))</f>
        <v/>
      </c>
      <c r="BF1036" s="80" t="str">
        <f t="shared" si="234"/>
        <v/>
      </c>
    </row>
    <row r="1037" spans="10:58">
      <c r="J1037" s="34" t="str">
        <f t="shared" ca="1" si="224"/>
        <v/>
      </c>
      <c r="L1037" s="80" t="str">
        <f t="shared" si="235"/>
        <v/>
      </c>
      <c r="R1037" s="65" t="str">
        <f t="shared" si="225"/>
        <v/>
      </c>
      <c r="S1037" s="16" t="str">
        <f t="shared" si="226"/>
        <v/>
      </c>
      <c r="X1037" s="65" t="str">
        <f t="shared" si="227"/>
        <v/>
      </c>
      <c r="Y1037" s="16" t="str">
        <f t="shared" si="228"/>
        <v/>
      </c>
      <c r="AD1037" s="65" t="str">
        <f t="shared" si="229"/>
        <v/>
      </c>
      <c r="AE1037" s="80" t="str">
        <f t="shared" si="230"/>
        <v/>
      </c>
      <c r="AN1037" s="14"/>
      <c r="AO1037" s="14"/>
      <c r="AS1037" s="14"/>
      <c r="AT1037" s="14"/>
      <c r="AX1037" s="14"/>
      <c r="AY1037" s="114"/>
      <c r="AZ1037" s="101" t="str">
        <f t="shared" si="231"/>
        <v/>
      </c>
      <c r="BA1037" s="59" t="str">
        <f t="shared" si="232"/>
        <v/>
      </c>
      <c r="BB1037" s="59" t="str">
        <f t="shared" si="233"/>
        <v/>
      </c>
      <c r="BC1037" s="59" t="str">
        <f t="shared" si="236"/>
        <v/>
      </c>
      <c r="BD1037" s="59" t="str">
        <f t="shared" si="237"/>
        <v/>
      </c>
      <c r="BE1037" s="34" t="str">
        <f>IF(AZ1037="","",IF(AND($H1037="",$I1037=""),"Y",IF(AND($H1037&lt;=#REF!,$I1037&gt;=#REF!),"Y",IF(AND($H1037&lt;=#REF!,$I1037=""),"Y",IF(AND($H1037="",$I1037&gt;=#REF!),"Y","N")))))</f>
        <v/>
      </c>
      <c r="BF1037" s="80" t="str">
        <f t="shared" si="234"/>
        <v/>
      </c>
    </row>
    <row r="1038" spans="10:58">
      <c r="J1038" s="34" t="str">
        <f t="shared" ca="1" si="224"/>
        <v/>
      </c>
      <c r="L1038" s="80" t="str">
        <f t="shared" si="235"/>
        <v/>
      </c>
      <c r="R1038" s="65" t="str">
        <f t="shared" si="225"/>
        <v/>
      </c>
      <c r="S1038" s="16" t="str">
        <f t="shared" si="226"/>
        <v/>
      </c>
      <c r="X1038" s="65" t="str">
        <f t="shared" si="227"/>
        <v/>
      </c>
      <c r="Y1038" s="16" t="str">
        <f t="shared" si="228"/>
        <v/>
      </c>
      <c r="AD1038" s="65" t="str">
        <f t="shared" si="229"/>
        <v/>
      </c>
      <c r="AE1038" s="80" t="str">
        <f t="shared" si="230"/>
        <v/>
      </c>
      <c r="AN1038" s="14"/>
      <c r="AO1038" s="14"/>
      <c r="AS1038" s="14"/>
      <c r="AT1038" s="14"/>
      <c r="AX1038" s="14"/>
      <c r="AY1038" s="114"/>
      <c r="AZ1038" s="101" t="str">
        <f t="shared" si="231"/>
        <v/>
      </c>
      <c r="BA1038" s="59" t="str">
        <f t="shared" si="232"/>
        <v/>
      </c>
      <c r="BB1038" s="59" t="str">
        <f t="shared" si="233"/>
        <v/>
      </c>
      <c r="BC1038" s="59" t="str">
        <f t="shared" si="236"/>
        <v/>
      </c>
      <c r="BD1038" s="59" t="str">
        <f t="shared" si="237"/>
        <v/>
      </c>
      <c r="BE1038" s="34" t="str">
        <f>IF(AZ1038="","",IF(AND($H1038="",$I1038=""),"Y",IF(AND($H1038&lt;=#REF!,$I1038&gt;=#REF!),"Y",IF(AND($H1038&lt;=#REF!,$I1038=""),"Y",IF(AND($H1038="",$I1038&gt;=#REF!),"Y","N")))))</f>
        <v/>
      </c>
      <c r="BF1038" s="80" t="str">
        <f t="shared" si="234"/>
        <v/>
      </c>
    </row>
    <row r="1039" spans="10:58">
      <c r="J1039" s="34" t="str">
        <f t="shared" ca="1" si="224"/>
        <v/>
      </c>
      <c r="L1039" s="80" t="str">
        <f t="shared" si="235"/>
        <v/>
      </c>
      <c r="R1039" s="65" t="str">
        <f t="shared" si="225"/>
        <v/>
      </c>
      <c r="S1039" s="16" t="str">
        <f t="shared" si="226"/>
        <v/>
      </c>
      <c r="X1039" s="65" t="str">
        <f t="shared" si="227"/>
        <v/>
      </c>
      <c r="Y1039" s="16" t="str">
        <f t="shared" si="228"/>
        <v/>
      </c>
      <c r="AD1039" s="65" t="str">
        <f t="shared" si="229"/>
        <v/>
      </c>
      <c r="AE1039" s="80" t="str">
        <f t="shared" si="230"/>
        <v/>
      </c>
      <c r="AN1039" s="14"/>
      <c r="AO1039" s="14"/>
      <c r="AS1039" s="14"/>
      <c r="AT1039" s="14"/>
      <c r="AX1039" s="14"/>
      <c r="AY1039" s="114"/>
      <c r="AZ1039" s="101" t="str">
        <f t="shared" si="231"/>
        <v/>
      </c>
      <c r="BA1039" s="59" t="str">
        <f t="shared" si="232"/>
        <v/>
      </c>
      <c r="BB1039" s="59" t="str">
        <f t="shared" si="233"/>
        <v/>
      </c>
      <c r="BC1039" s="59" t="str">
        <f t="shared" si="236"/>
        <v/>
      </c>
      <c r="BD1039" s="59" t="str">
        <f t="shared" si="237"/>
        <v/>
      </c>
      <c r="BE1039" s="34" t="str">
        <f>IF(AZ1039="","",IF(AND($H1039="",$I1039=""),"Y",IF(AND($H1039&lt;=#REF!,$I1039&gt;=#REF!),"Y",IF(AND($H1039&lt;=#REF!,$I1039=""),"Y",IF(AND($H1039="",$I1039&gt;=#REF!),"Y","N")))))</f>
        <v/>
      </c>
      <c r="BF1039" s="80" t="str">
        <f t="shared" si="234"/>
        <v/>
      </c>
    </row>
    <row r="1040" spans="10:58">
      <c r="J1040" s="34" t="str">
        <f t="shared" ca="1" si="224"/>
        <v/>
      </c>
      <c r="L1040" s="80" t="str">
        <f t="shared" si="235"/>
        <v/>
      </c>
      <c r="R1040" s="65" t="str">
        <f t="shared" si="225"/>
        <v/>
      </c>
      <c r="S1040" s="16" t="str">
        <f t="shared" si="226"/>
        <v/>
      </c>
      <c r="X1040" s="65" t="str">
        <f t="shared" si="227"/>
        <v/>
      </c>
      <c r="Y1040" s="16" t="str">
        <f t="shared" si="228"/>
        <v/>
      </c>
      <c r="AD1040" s="65" t="str">
        <f t="shared" si="229"/>
        <v/>
      </c>
      <c r="AE1040" s="80" t="str">
        <f t="shared" si="230"/>
        <v/>
      </c>
      <c r="AN1040" s="14"/>
      <c r="AO1040" s="14"/>
      <c r="AS1040" s="14"/>
      <c r="AT1040" s="14"/>
      <c r="AX1040" s="14"/>
      <c r="AY1040" s="114"/>
      <c r="AZ1040" s="101" t="str">
        <f t="shared" si="231"/>
        <v/>
      </c>
      <c r="BA1040" s="59" t="str">
        <f t="shared" si="232"/>
        <v/>
      </c>
      <c r="BB1040" s="59" t="str">
        <f t="shared" si="233"/>
        <v/>
      </c>
      <c r="BC1040" s="59" t="str">
        <f t="shared" si="236"/>
        <v/>
      </c>
      <c r="BD1040" s="59" t="str">
        <f t="shared" si="237"/>
        <v/>
      </c>
      <c r="BE1040" s="34" t="str">
        <f>IF(AZ1040="","",IF(AND($H1040="",$I1040=""),"Y",IF(AND($H1040&lt;=#REF!,$I1040&gt;=#REF!),"Y",IF(AND($H1040&lt;=#REF!,$I1040=""),"Y",IF(AND($H1040="",$I1040&gt;=#REF!),"Y","N")))))</f>
        <v/>
      </c>
      <c r="BF1040" s="80" t="str">
        <f t="shared" si="234"/>
        <v/>
      </c>
    </row>
    <row r="1041" spans="10:58">
      <c r="J1041" s="34" t="str">
        <f t="shared" ca="1" si="224"/>
        <v/>
      </c>
      <c r="L1041" s="80" t="str">
        <f t="shared" si="235"/>
        <v/>
      </c>
      <c r="R1041" s="65" t="str">
        <f t="shared" si="225"/>
        <v/>
      </c>
      <c r="S1041" s="16" t="str">
        <f t="shared" si="226"/>
        <v/>
      </c>
      <c r="X1041" s="65" t="str">
        <f t="shared" si="227"/>
        <v/>
      </c>
      <c r="Y1041" s="16" t="str">
        <f t="shared" si="228"/>
        <v/>
      </c>
      <c r="AD1041" s="65" t="str">
        <f t="shared" si="229"/>
        <v/>
      </c>
      <c r="AE1041" s="80" t="str">
        <f t="shared" si="230"/>
        <v/>
      </c>
      <c r="AN1041" s="14"/>
      <c r="AO1041" s="14"/>
      <c r="AS1041" s="14"/>
      <c r="AT1041" s="14"/>
      <c r="AX1041" s="14"/>
      <c r="AY1041" s="114"/>
      <c r="AZ1041" s="101" t="str">
        <f t="shared" si="231"/>
        <v/>
      </c>
      <c r="BA1041" s="59" t="str">
        <f t="shared" si="232"/>
        <v/>
      </c>
      <c r="BB1041" s="59" t="str">
        <f t="shared" si="233"/>
        <v/>
      </c>
      <c r="BC1041" s="59" t="str">
        <f t="shared" si="236"/>
        <v/>
      </c>
      <c r="BD1041" s="59" t="str">
        <f t="shared" si="237"/>
        <v/>
      </c>
      <c r="BE1041" s="34" t="str">
        <f>IF(AZ1041="","",IF(AND($H1041="",$I1041=""),"Y",IF(AND($H1041&lt;=#REF!,$I1041&gt;=#REF!),"Y",IF(AND($H1041&lt;=#REF!,$I1041=""),"Y",IF(AND($H1041="",$I1041&gt;=#REF!),"Y","N")))))</f>
        <v/>
      </c>
      <c r="BF1041" s="80" t="str">
        <f t="shared" si="234"/>
        <v/>
      </c>
    </row>
    <row r="1042" spans="10:58">
      <c r="J1042" s="34" t="str">
        <f t="shared" ca="1" si="224"/>
        <v/>
      </c>
      <c r="L1042" s="80" t="str">
        <f t="shared" si="235"/>
        <v/>
      </c>
      <c r="R1042" s="65" t="str">
        <f t="shared" si="225"/>
        <v/>
      </c>
      <c r="S1042" s="16" t="str">
        <f t="shared" si="226"/>
        <v/>
      </c>
      <c r="X1042" s="65" t="str">
        <f t="shared" si="227"/>
        <v/>
      </c>
      <c r="Y1042" s="16" t="str">
        <f t="shared" si="228"/>
        <v/>
      </c>
      <c r="AD1042" s="65" t="str">
        <f t="shared" si="229"/>
        <v/>
      </c>
      <c r="AE1042" s="80" t="str">
        <f t="shared" si="230"/>
        <v/>
      </c>
      <c r="AN1042" s="14"/>
      <c r="AO1042" s="14"/>
      <c r="AS1042" s="14"/>
      <c r="AT1042" s="14"/>
      <c r="AX1042" s="14"/>
      <c r="AY1042" s="114"/>
      <c r="AZ1042" s="101" t="str">
        <f t="shared" si="231"/>
        <v/>
      </c>
      <c r="BA1042" s="59" t="str">
        <f t="shared" si="232"/>
        <v/>
      </c>
      <c r="BB1042" s="59" t="str">
        <f t="shared" si="233"/>
        <v/>
      </c>
      <c r="BC1042" s="59" t="str">
        <f t="shared" si="236"/>
        <v/>
      </c>
      <c r="BD1042" s="59" t="str">
        <f t="shared" si="237"/>
        <v/>
      </c>
      <c r="BE1042" s="34" t="str">
        <f>IF(AZ1042="","",IF(AND($H1042="",$I1042=""),"Y",IF(AND($H1042&lt;=#REF!,$I1042&gt;=#REF!),"Y",IF(AND($H1042&lt;=#REF!,$I1042=""),"Y",IF(AND($H1042="",$I1042&gt;=#REF!),"Y","N")))))</f>
        <v/>
      </c>
      <c r="BF1042" s="80" t="str">
        <f t="shared" si="234"/>
        <v/>
      </c>
    </row>
    <row r="1043" spans="10:58">
      <c r="J1043" s="34" t="str">
        <f t="shared" ca="1" si="224"/>
        <v/>
      </c>
      <c r="L1043" s="80" t="str">
        <f t="shared" si="235"/>
        <v/>
      </c>
      <c r="R1043" s="65" t="str">
        <f t="shared" si="225"/>
        <v/>
      </c>
      <c r="S1043" s="16" t="str">
        <f t="shared" si="226"/>
        <v/>
      </c>
      <c r="X1043" s="65" t="str">
        <f t="shared" si="227"/>
        <v/>
      </c>
      <c r="Y1043" s="16" t="str">
        <f t="shared" si="228"/>
        <v/>
      </c>
      <c r="AD1043" s="65" t="str">
        <f t="shared" si="229"/>
        <v/>
      </c>
      <c r="AE1043" s="80" t="str">
        <f t="shared" si="230"/>
        <v/>
      </c>
      <c r="AN1043" s="14"/>
      <c r="AO1043" s="14"/>
      <c r="AS1043" s="14"/>
      <c r="AT1043" s="14"/>
      <c r="AX1043" s="14"/>
      <c r="AY1043" s="114"/>
      <c r="AZ1043" s="101" t="str">
        <f t="shared" si="231"/>
        <v/>
      </c>
      <c r="BA1043" s="59" t="str">
        <f t="shared" si="232"/>
        <v/>
      </c>
      <c r="BB1043" s="59" t="str">
        <f t="shared" si="233"/>
        <v/>
      </c>
      <c r="BC1043" s="59" t="str">
        <f t="shared" si="236"/>
        <v/>
      </c>
      <c r="BD1043" s="59" t="str">
        <f t="shared" si="237"/>
        <v/>
      </c>
      <c r="BE1043" s="34" t="str">
        <f>IF(AZ1043="","",IF(AND($H1043="",$I1043=""),"Y",IF(AND($H1043&lt;=#REF!,$I1043&gt;=#REF!),"Y",IF(AND($H1043&lt;=#REF!,$I1043=""),"Y",IF(AND($H1043="",$I1043&gt;=#REF!),"Y","N")))))</f>
        <v/>
      </c>
      <c r="BF1043" s="80" t="str">
        <f t="shared" si="234"/>
        <v/>
      </c>
    </row>
    <row r="1044" spans="10:58">
      <c r="J1044" s="34" t="str">
        <f t="shared" ca="1" si="224"/>
        <v/>
      </c>
      <c r="L1044" s="80" t="str">
        <f t="shared" si="235"/>
        <v/>
      </c>
      <c r="R1044" s="65" t="str">
        <f t="shared" si="225"/>
        <v/>
      </c>
      <c r="S1044" s="16" t="str">
        <f t="shared" si="226"/>
        <v/>
      </c>
      <c r="X1044" s="65" t="str">
        <f t="shared" si="227"/>
        <v/>
      </c>
      <c r="Y1044" s="16" t="str">
        <f t="shared" si="228"/>
        <v/>
      </c>
      <c r="AD1044" s="65" t="str">
        <f t="shared" si="229"/>
        <v/>
      </c>
      <c r="AE1044" s="80" t="str">
        <f t="shared" si="230"/>
        <v/>
      </c>
      <c r="AN1044" s="14"/>
      <c r="AO1044" s="14"/>
      <c r="AS1044" s="14"/>
      <c r="AT1044" s="14"/>
      <c r="AX1044" s="14"/>
      <c r="AY1044" s="114"/>
      <c r="AZ1044" s="101" t="str">
        <f t="shared" si="231"/>
        <v/>
      </c>
      <c r="BA1044" s="59" t="str">
        <f t="shared" si="232"/>
        <v/>
      </c>
      <c r="BB1044" s="59" t="str">
        <f t="shared" si="233"/>
        <v/>
      </c>
      <c r="BC1044" s="59" t="str">
        <f t="shared" si="236"/>
        <v/>
      </c>
      <c r="BD1044" s="59" t="str">
        <f t="shared" si="237"/>
        <v/>
      </c>
      <c r="BE1044" s="34" t="str">
        <f>IF(AZ1044="","",IF(AND($H1044="",$I1044=""),"Y",IF(AND($H1044&lt;=#REF!,$I1044&gt;=#REF!),"Y",IF(AND($H1044&lt;=#REF!,$I1044=""),"Y",IF(AND($H1044="",$I1044&gt;=#REF!),"Y","N")))))</f>
        <v/>
      </c>
      <c r="BF1044" s="80" t="str">
        <f t="shared" si="234"/>
        <v/>
      </c>
    </row>
    <row r="1045" spans="10:58">
      <c r="J1045" s="34" t="str">
        <f t="shared" ca="1" si="224"/>
        <v/>
      </c>
      <c r="L1045" s="80" t="str">
        <f t="shared" si="235"/>
        <v/>
      </c>
      <c r="R1045" s="65" t="str">
        <f t="shared" si="225"/>
        <v/>
      </c>
      <c r="S1045" s="16" t="str">
        <f t="shared" si="226"/>
        <v/>
      </c>
      <c r="X1045" s="65" t="str">
        <f t="shared" si="227"/>
        <v/>
      </c>
      <c r="Y1045" s="16" t="str">
        <f t="shared" si="228"/>
        <v/>
      </c>
      <c r="AD1045" s="65" t="str">
        <f t="shared" si="229"/>
        <v/>
      </c>
      <c r="AE1045" s="80" t="str">
        <f t="shared" si="230"/>
        <v/>
      </c>
      <c r="AN1045" s="14"/>
      <c r="AO1045" s="14"/>
      <c r="AS1045" s="14"/>
      <c r="AT1045" s="14"/>
      <c r="AX1045" s="14"/>
      <c r="AY1045" s="114"/>
      <c r="AZ1045" s="101" t="str">
        <f t="shared" si="231"/>
        <v/>
      </c>
      <c r="BA1045" s="59" t="str">
        <f t="shared" si="232"/>
        <v/>
      </c>
      <c r="BB1045" s="59" t="str">
        <f t="shared" si="233"/>
        <v/>
      </c>
      <c r="BC1045" s="59" t="str">
        <f t="shared" si="236"/>
        <v/>
      </c>
      <c r="BD1045" s="59" t="str">
        <f t="shared" si="237"/>
        <v/>
      </c>
      <c r="BE1045" s="34" t="str">
        <f>IF(AZ1045="","",IF(AND($H1045="",$I1045=""),"Y",IF(AND($H1045&lt;=#REF!,$I1045&gt;=#REF!),"Y",IF(AND($H1045&lt;=#REF!,$I1045=""),"Y",IF(AND($H1045="",$I1045&gt;=#REF!),"Y","N")))))</f>
        <v/>
      </c>
      <c r="BF1045" s="80" t="str">
        <f t="shared" si="234"/>
        <v/>
      </c>
    </row>
    <row r="1046" spans="10:58">
      <c r="J1046" s="34" t="str">
        <f t="shared" ca="1" si="224"/>
        <v/>
      </c>
      <c r="L1046" s="80" t="str">
        <f t="shared" si="235"/>
        <v/>
      </c>
      <c r="R1046" s="65" t="str">
        <f t="shared" si="225"/>
        <v/>
      </c>
      <c r="S1046" s="16" t="str">
        <f t="shared" si="226"/>
        <v/>
      </c>
      <c r="X1046" s="65" t="str">
        <f t="shared" si="227"/>
        <v/>
      </c>
      <c r="Y1046" s="16" t="str">
        <f t="shared" si="228"/>
        <v/>
      </c>
      <c r="AD1046" s="65" t="str">
        <f t="shared" si="229"/>
        <v/>
      </c>
      <c r="AE1046" s="80" t="str">
        <f t="shared" si="230"/>
        <v/>
      </c>
      <c r="AN1046" s="14"/>
      <c r="AO1046" s="14"/>
      <c r="AS1046" s="14"/>
      <c r="AT1046" s="14"/>
      <c r="AX1046" s="14"/>
      <c r="AY1046" s="114"/>
      <c r="AZ1046" s="101" t="str">
        <f t="shared" si="231"/>
        <v/>
      </c>
      <c r="BA1046" s="59" t="str">
        <f t="shared" si="232"/>
        <v/>
      </c>
      <c r="BB1046" s="59" t="str">
        <f t="shared" si="233"/>
        <v/>
      </c>
      <c r="BC1046" s="59" t="str">
        <f t="shared" si="236"/>
        <v/>
      </c>
      <c r="BD1046" s="59" t="str">
        <f t="shared" si="237"/>
        <v/>
      </c>
      <c r="BE1046" s="34" t="str">
        <f>IF(AZ1046="","",IF(AND($H1046="",$I1046=""),"Y",IF(AND($H1046&lt;=#REF!,$I1046&gt;=#REF!),"Y",IF(AND($H1046&lt;=#REF!,$I1046=""),"Y",IF(AND($H1046="",$I1046&gt;=#REF!),"Y","N")))))</f>
        <v/>
      </c>
      <c r="BF1046" s="80" t="str">
        <f t="shared" si="234"/>
        <v/>
      </c>
    </row>
    <row r="1047" spans="10:58">
      <c r="J1047" s="34" t="str">
        <f t="shared" ca="1" si="224"/>
        <v/>
      </c>
      <c r="L1047" s="80" t="str">
        <f t="shared" si="235"/>
        <v/>
      </c>
      <c r="R1047" s="65" t="str">
        <f t="shared" si="225"/>
        <v/>
      </c>
      <c r="S1047" s="16" t="str">
        <f t="shared" si="226"/>
        <v/>
      </c>
      <c r="X1047" s="65" t="str">
        <f t="shared" si="227"/>
        <v/>
      </c>
      <c r="Y1047" s="16" t="str">
        <f t="shared" si="228"/>
        <v/>
      </c>
      <c r="AD1047" s="65" t="str">
        <f t="shared" si="229"/>
        <v/>
      </c>
      <c r="AE1047" s="80" t="str">
        <f t="shared" si="230"/>
        <v/>
      </c>
      <c r="AN1047" s="14"/>
      <c r="AO1047" s="14"/>
      <c r="AS1047" s="14"/>
      <c r="AT1047" s="14"/>
      <c r="AX1047" s="14"/>
      <c r="AY1047" s="114"/>
      <c r="AZ1047" s="101" t="str">
        <f t="shared" si="231"/>
        <v/>
      </c>
      <c r="BA1047" s="59" t="str">
        <f t="shared" si="232"/>
        <v/>
      </c>
      <c r="BB1047" s="59" t="str">
        <f t="shared" si="233"/>
        <v/>
      </c>
      <c r="BC1047" s="59" t="str">
        <f t="shared" si="236"/>
        <v/>
      </c>
      <c r="BD1047" s="59" t="str">
        <f t="shared" si="237"/>
        <v/>
      </c>
      <c r="BE1047" s="34" t="str">
        <f>IF(AZ1047="","",IF(AND($H1047="",$I1047=""),"Y",IF(AND($H1047&lt;=#REF!,$I1047&gt;=#REF!),"Y",IF(AND($H1047&lt;=#REF!,$I1047=""),"Y",IF(AND($H1047="",$I1047&gt;=#REF!),"Y","N")))))</f>
        <v/>
      </c>
      <c r="BF1047" s="80" t="str">
        <f t="shared" si="234"/>
        <v/>
      </c>
    </row>
    <row r="1048" spans="10:58">
      <c r="J1048" s="34" t="str">
        <f t="shared" ca="1" si="224"/>
        <v/>
      </c>
      <c r="L1048" s="80" t="str">
        <f t="shared" si="235"/>
        <v/>
      </c>
      <c r="R1048" s="65" t="str">
        <f t="shared" si="225"/>
        <v/>
      </c>
      <c r="S1048" s="16" t="str">
        <f t="shared" si="226"/>
        <v/>
      </c>
      <c r="X1048" s="65" t="str">
        <f t="shared" si="227"/>
        <v/>
      </c>
      <c r="Y1048" s="16" t="str">
        <f t="shared" si="228"/>
        <v/>
      </c>
      <c r="AD1048" s="65" t="str">
        <f t="shared" si="229"/>
        <v/>
      </c>
      <c r="AE1048" s="80" t="str">
        <f t="shared" si="230"/>
        <v/>
      </c>
      <c r="AN1048" s="14"/>
      <c r="AO1048" s="14"/>
      <c r="AS1048" s="14"/>
      <c r="AT1048" s="14"/>
      <c r="AX1048" s="14"/>
      <c r="AY1048" s="114"/>
      <c r="AZ1048" s="101" t="str">
        <f t="shared" si="231"/>
        <v/>
      </c>
      <c r="BA1048" s="59" t="str">
        <f t="shared" si="232"/>
        <v/>
      </c>
      <c r="BB1048" s="59" t="str">
        <f t="shared" si="233"/>
        <v/>
      </c>
      <c r="BC1048" s="59" t="str">
        <f t="shared" si="236"/>
        <v/>
      </c>
      <c r="BD1048" s="59" t="str">
        <f t="shared" si="237"/>
        <v/>
      </c>
      <c r="BE1048" s="34" t="str">
        <f>IF(AZ1048="","",IF(AND($H1048="",$I1048=""),"Y",IF(AND($H1048&lt;=#REF!,$I1048&gt;=#REF!),"Y",IF(AND($H1048&lt;=#REF!,$I1048=""),"Y",IF(AND($H1048="",$I1048&gt;=#REF!),"Y","N")))))</f>
        <v/>
      </c>
      <c r="BF1048" s="80" t="str">
        <f t="shared" si="234"/>
        <v/>
      </c>
    </row>
    <row r="1049" spans="10:58">
      <c r="J1049" s="34" t="str">
        <f t="shared" ca="1" si="224"/>
        <v/>
      </c>
      <c r="L1049" s="80" t="str">
        <f t="shared" si="235"/>
        <v/>
      </c>
      <c r="R1049" s="65" t="str">
        <f t="shared" si="225"/>
        <v/>
      </c>
      <c r="S1049" s="16" t="str">
        <f t="shared" si="226"/>
        <v/>
      </c>
      <c r="X1049" s="65" t="str">
        <f t="shared" si="227"/>
        <v/>
      </c>
      <c r="Y1049" s="16" t="str">
        <f t="shared" si="228"/>
        <v/>
      </c>
      <c r="AD1049" s="65" t="str">
        <f t="shared" si="229"/>
        <v/>
      </c>
      <c r="AE1049" s="80" t="str">
        <f t="shared" si="230"/>
        <v/>
      </c>
      <c r="AN1049" s="14"/>
      <c r="AO1049" s="14"/>
      <c r="AS1049" s="14"/>
      <c r="AT1049" s="14"/>
      <c r="AX1049" s="14"/>
      <c r="AY1049" s="114"/>
      <c r="AZ1049" s="101" t="str">
        <f t="shared" si="231"/>
        <v/>
      </c>
      <c r="BA1049" s="59" t="str">
        <f t="shared" si="232"/>
        <v/>
      </c>
      <c r="BB1049" s="59" t="str">
        <f t="shared" si="233"/>
        <v/>
      </c>
      <c r="BC1049" s="59" t="str">
        <f t="shared" si="236"/>
        <v/>
      </c>
      <c r="BD1049" s="59" t="str">
        <f t="shared" si="237"/>
        <v/>
      </c>
      <c r="BE1049" s="34" t="str">
        <f>IF(AZ1049="","",IF(AND($H1049="",$I1049=""),"Y",IF(AND($H1049&lt;=#REF!,$I1049&gt;=#REF!),"Y",IF(AND($H1049&lt;=#REF!,$I1049=""),"Y",IF(AND($H1049="",$I1049&gt;=#REF!),"Y","N")))))</f>
        <v/>
      </c>
      <c r="BF1049" s="80" t="str">
        <f t="shared" si="234"/>
        <v/>
      </c>
    </row>
    <row r="1050" spans="10:58">
      <c r="J1050" s="34" t="str">
        <f t="shared" ca="1" si="224"/>
        <v/>
      </c>
      <c r="L1050" s="80" t="str">
        <f t="shared" si="235"/>
        <v/>
      </c>
      <c r="R1050" s="65" t="str">
        <f t="shared" si="225"/>
        <v/>
      </c>
      <c r="S1050" s="16" t="str">
        <f t="shared" si="226"/>
        <v/>
      </c>
      <c r="X1050" s="65" t="str">
        <f t="shared" si="227"/>
        <v/>
      </c>
      <c r="Y1050" s="16" t="str">
        <f t="shared" si="228"/>
        <v/>
      </c>
      <c r="AD1050" s="65" t="str">
        <f t="shared" si="229"/>
        <v/>
      </c>
      <c r="AE1050" s="80" t="str">
        <f t="shared" si="230"/>
        <v/>
      </c>
      <c r="AN1050" s="14"/>
      <c r="AO1050" s="14"/>
      <c r="AS1050" s="14"/>
      <c r="AT1050" s="14"/>
      <c r="AX1050" s="14"/>
      <c r="AY1050" s="114"/>
      <c r="AZ1050" s="101" t="str">
        <f t="shared" si="231"/>
        <v/>
      </c>
      <c r="BA1050" s="59" t="str">
        <f t="shared" si="232"/>
        <v/>
      </c>
      <c r="BB1050" s="59" t="str">
        <f t="shared" si="233"/>
        <v/>
      </c>
      <c r="BC1050" s="59" t="str">
        <f t="shared" si="236"/>
        <v/>
      </c>
      <c r="BD1050" s="59" t="str">
        <f t="shared" si="237"/>
        <v/>
      </c>
      <c r="BE1050" s="34" t="str">
        <f>IF(AZ1050="","",IF(AND($H1050="",$I1050=""),"Y",IF(AND($H1050&lt;=#REF!,$I1050&gt;=#REF!),"Y",IF(AND($H1050&lt;=#REF!,$I1050=""),"Y",IF(AND($H1050="",$I1050&gt;=#REF!),"Y","N")))))</f>
        <v/>
      </c>
      <c r="BF1050" s="80" t="str">
        <f t="shared" si="234"/>
        <v/>
      </c>
    </row>
    <row r="1051" spans="10:58">
      <c r="J1051" s="34" t="str">
        <f t="shared" ca="1" si="224"/>
        <v/>
      </c>
      <c r="L1051" s="80" t="str">
        <f t="shared" si="235"/>
        <v/>
      </c>
      <c r="R1051" s="65" t="str">
        <f t="shared" si="225"/>
        <v/>
      </c>
      <c r="S1051" s="16" t="str">
        <f t="shared" si="226"/>
        <v/>
      </c>
      <c r="X1051" s="65" t="str">
        <f t="shared" si="227"/>
        <v/>
      </c>
      <c r="Y1051" s="16" t="str">
        <f t="shared" si="228"/>
        <v/>
      </c>
      <c r="AD1051" s="65" t="str">
        <f t="shared" si="229"/>
        <v/>
      </c>
      <c r="AE1051" s="80" t="str">
        <f t="shared" si="230"/>
        <v/>
      </c>
      <c r="AN1051" s="14"/>
      <c r="AO1051" s="14"/>
      <c r="AS1051" s="14"/>
      <c r="AT1051" s="14"/>
      <c r="AX1051" s="14"/>
      <c r="AY1051" s="114"/>
      <c r="AZ1051" s="101" t="str">
        <f t="shared" si="231"/>
        <v/>
      </c>
      <c r="BA1051" s="59" t="str">
        <f t="shared" si="232"/>
        <v/>
      </c>
      <c r="BB1051" s="59" t="str">
        <f t="shared" si="233"/>
        <v/>
      </c>
      <c r="BC1051" s="59" t="str">
        <f t="shared" si="236"/>
        <v/>
      </c>
      <c r="BD1051" s="59" t="str">
        <f t="shared" si="237"/>
        <v/>
      </c>
      <c r="BE1051" s="34" t="str">
        <f>IF(AZ1051="","",IF(AND($H1051="",$I1051=""),"Y",IF(AND($H1051&lt;=#REF!,$I1051&gt;=#REF!),"Y",IF(AND($H1051&lt;=#REF!,$I1051=""),"Y",IF(AND($H1051="",$I1051&gt;=#REF!),"Y","N")))))</f>
        <v/>
      </c>
      <c r="BF1051" s="80" t="str">
        <f t="shared" si="234"/>
        <v/>
      </c>
    </row>
    <row r="1052" spans="10:58">
      <c r="J1052" s="34" t="str">
        <f t="shared" ca="1" si="224"/>
        <v/>
      </c>
      <c r="L1052" s="80" t="str">
        <f t="shared" si="235"/>
        <v/>
      </c>
      <c r="R1052" s="65" t="str">
        <f t="shared" si="225"/>
        <v/>
      </c>
      <c r="S1052" s="16" t="str">
        <f t="shared" si="226"/>
        <v/>
      </c>
      <c r="X1052" s="65" t="str">
        <f t="shared" si="227"/>
        <v/>
      </c>
      <c r="Y1052" s="16" t="str">
        <f t="shared" si="228"/>
        <v/>
      </c>
      <c r="AD1052" s="65" t="str">
        <f t="shared" si="229"/>
        <v/>
      </c>
      <c r="AE1052" s="80" t="str">
        <f t="shared" si="230"/>
        <v/>
      </c>
      <c r="AN1052" s="14"/>
      <c r="AO1052" s="14"/>
      <c r="AS1052" s="14"/>
      <c r="AT1052" s="14"/>
      <c r="AX1052" s="14"/>
      <c r="AY1052" s="114"/>
      <c r="AZ1052" s="101" t="str">
        <f t="shared" si="231"/>
        <v/>
      </c>
      <c r="BA1052" s="59" t="str">
        <f t="shared" si="232"/>
        <v/>
      </c>
      <c r="BB1052" s="59" t="str">
        <f t="shared" si="233"/>
        <v/>
      </c>
      <c r="BC1052" s="59" t="str">
        <f t="shared" si="236"/>
        <v/>
      </c>
      <c r="BD1052" s="59" t="str">
        <f t="shared" si="237"/>
        <v/>
      </c>
      <c r="BE1052" s="34" t="str">
        <f>IF(AZ1052="","",IF(AND($H1052="",$I1052=""),"Y",IF(AND($H1052&lt;=#REF!,$I1052&gt;=#REF!),"Y",IF(AND($H1052&lt;=#REF!,$I1052=""),"Y",IF(AND($H1052="",$I1052&gt;=#REF!),"Y","N")))))</f>
        <v/>
      </c>
      <c r="BF1052" s="80" t="str">
        <f t="shared" si="234"/>
        <v/>
      </c>
    </row>
    <row r="1053" spans="10:58">
      <c r="J1053" s="34" t="str">
        <f t="shared" ca="1" si="224"/>
        <v/>
      </c>
      <c r="L1053" s="80" t="str">
        <f t="shared" si="235"/>
        <v/>
      </c>
      <c r="R1053" s="65" t="str">
        <f t="shared" si="225"/>
        <v/>
      </c>
      <c r="S1053" s="16" t="str">
        <f t="shared" si="226"/>
        <v/>
      </c>
      <c r="X1053" s="65" t="str">
        <f t="shared" si="227"/>
        <v/>
      </c>
      <c r="Y1053" s="16" t="str">
        <f t="shared" si="228"/>
        <v/>
      </c>
      <c r="AD1053" s="65" t="str">
        <f t="shared" si="229"/>
        <v/>
      </c>
      <c r="AE1053" s="80" t="str">
        <f t="shared" si="230"/>
        <v/>
      </c>
      <c r="AN1053" s="14"/>
      <c r="AO1053" s="14"/>
      <c r="AS1053" s="14"/>
      <c r="AT1053" s="14"/>
      <c r="AX1053" s="14"/>
      <c r="AY1053" s="114"/>
      <c r="AZ1053" s="101" t="str">
        <f t="shared" si="231"/>
        <v/>
      </c>
      <c r="BA1053" s="59" t="str">
        <f t="shared" si="232"/>
        <v/>
      </c>
      <c r="BB1053" s="59" t="str">
        <f t="shared" si="233"/>
        <v/>
      </c>
      <c r="BC1053" s="59" t="str">
        <f t="shared" si="236"/>
        <v/>
      </c>
      <c r="BD1053" s="59" t="str">
        <f t="shared" si="237"/>
        <v/>
      </c>
      <c r="BE1053" s="34" t="str">
        <f>IF(AZ1053="","",IF(AND($H1053="",$I1053=""),"Y",IF(AND($H1053&lt;=#REF!,$I1053&gt;=#REF!),"Y",IF(AND($H1053&lt;=#REF!,$I1053=""),"Y",IF(AND($H1053="",$I1053&gt;=#REF!),"Y","N")))))</f>
        <v/>
      </c>
      <c r="BF1053" s="80" t="str">
        <f t="shared" si="234"/>
        <v/>
      </c>
    </row>
    <row r="1054" spans="10:58">
      <c r="J1054" s="34" t="str">
        <f t="shared" ca="1" si="224"/>
        <v/>
      </c>
      <c r="L1054" s="80" t="str">
        <f t="shared" si="235"/>
        <v/>
      </c>
      <c r="R1054" s="65" t="str">
        <f t="shared" si="225"/>
        <v/>
      </c>
      <c r="S1054" s="16" t="str">
        <f t="shared" si="226"/>
        <v/>
      </c>
      <c r="X1054" s="65" t="str">
        <f t="shared" si="227"/>
        <v/>
      </c>
      <c r="Y1054" s="16" t="str">
        <f t="shared" si="228"/>
        <v/>
      </c>
      <c r="AD1054" s="65" t="str">
        <f t="shared" si="229"/>
        <v/>
      </c>
      <c r="AE1054" s="80" t="str">
        <f t="shared" si="230"/>
        <v/>
      </c>
      <c r="AN1054" s="14"/>
      <c r="AO1054" s="14"/>
      <c r="AS1054" s="14"/>
      <c r="AT1054" s="14"/>
      <c r="AX1054" s="14"/>
      <c r="AY1054" s="114"/>
      <c r="AZ1054" s="101" t="str">
        <f t="shared" si="231"/>
        <v/>
      </c>
      <c r="BA1054" s="59" t="str">
        <f t="shared" si="232"/>
        <v/>
      </c>
      <c r="BB1054" s="59" t="str">
        <f t="shared" si="233"/>
        <v/>
      </c>
      <c r="BC1054" s="59" t="str">
        <f t="shared" si="236"/>
        <v/>
      </c>
      <c r="BD1054" s="59" t="str">
        <f t="shared" si="237"/>
        <v/>
      </c>
      <c r="BE1054" s="34" t="str">
        <f>IF(AZ1054="","",IF(AND($H1054="",$I1054=""),"Y",IF(AND($H1054&lt;=#REF!,$I1054&gt;=#REF!),"Y",IF(AND($H1054&lt;=#REF!,$I1054=""),"Y",IF(AND($H1054="",$I1054&gt;=#REF!),"Y","N")))))</f>
        <v/>
      </c>
      <c r="BF1054" s="80" t="str">
        <f t="shared" si="234"/>
        <v/>
      </c>
    </row>
    <row r="1055" spans="10:58">
      <c r="J1055" s="34" t="str">
        <f t="shared" ca="1" si="224"/>
        <v/>
      </c>
      <c r="L1055" s="80" t="str">
        <f t="shared" si="235"/>
        <v/>
      </c>
      <c r="R1055" s="65" t="str">
        <f t="shared" si="225"/>
        <v/>
      </c>
      <c r="S1055" s="16" t="str">
        <f t="shared" si="226"/>
        <v/>
      </c>
      <c r="X1055" s="65" t="str">
        <f t="shared" si="227"/>
        <v/>
      </c>
      <c r="Y1055" s="16" t="str">
        <f t="shared" si="228"/>
        <v/>
      </c>
      <c r="AD1055" s="65" t="str">
        <f t="shared" si="229"/>
        <v/>
      </c>
      <c r="AE1055" s="80" t="str">
        <f t="shared" si="230"/>
        <v/>
      </c>
      <c r="AN1055" s="14"/>
      <c r="AO1055" s="14"/>
      <c r="AS1055" s="14"/>
      <c r="AT1055" s="14"/>
      <c r="AX1055" s="14"/>
      <c r="AY1055" s="114"/>
      <c r="AZ1055" s="101" t="str">
        <f t="shared" si="231"/>
        <v/>
      </c>
      <c r="BA1055" s="59" t="str">
        <f t="shared" si="232"/>
        <v/>
      </c>
      <c r="BB1055" s="59" t="str">
        <f t="shared" si="233"/>
        <v/>
      </c>
      <c r="BC1055" s="59" t="str">
        <f t="shared" si="236"/>
        <v/>
      </c>
      <c r="BD1055" s="59" t="str">
        <f t="shared" si="237"/>
        <v/>
      </c>
      <c r="BE1055" s="34" t="str">
        <f>IF(AZ1055="","",IF(AND($H1055="",$I1055=""),"Y",IF(AND($H1055&lt;=#REF!,$I1055&gt;=#REF!),"Y",IF(AND($H1055&lt;=#REF!,$I1055=""),"Y",IF(AND($H1055="",$I1055&gt;=#REF!),"Y","N")))))</f>
        <v/>
      </c>
      <c r="BF1055" s="80" t="str">
        <f t="shared" si="234"/>
        <v/>
      </c>
    </row>
    <row r="1056" spans="10:58">
      <c r="J1056" s="34" t="str">
        <f t="shared" ca="1" si="224"/>
        <v/>
      </c>
      <c r="L1056" s="80" t="str">
        <f t="shared" si="235"/>
        <v/>
      </c>
      <c r="R1056" s="65" t="str">
        <f t="shared" si="225"/>
        <v/>
      </c>
      <c r="S1056" s="16" t="str">
        <f t="shared" si="226"/>
        <v/>
      </c>
      <c r="X1056" s="65" t="str">
        <f t="shared" si="227"/>
        <v/>
      </c>
      <c r="Y1056" s="16" t="str">
        <f t="shared" si="228"/>
        <v/>
      </c>
      <c r="AD1056" s="65" t="str">
        <f t="shared" si="229"/>
        <v/>
      </c>
      <c r="AE1056" s="80" t="str">
        <f t="shared" si="230"/>
        <v/>
      </c>
      <c r="AN1056" s="14"/>
      <c r="AO1056" s="14"/>
      <c r="AS1056" s="14"/>
      <c r="AT1056" s="14"/>
      <c r="AX1056" s="14"/>
      <c r="AY1056" s="114"/>
      <c r="AZ1056" s="101" t="str">
        <f t="shared" si="231"/>
        <v/>
      </c>
      <c r="BA1056" s="59" t="str">
        <f t="shared" si="232"/>
        <v/>
      </c>
      <c r="BB1056" s="59" t="str">
        <f t="shared" si="233"/>
        <v/>
      </c>
      <c r="BC1056" s="59" t="str">
        <f t="shared" si="236"/>
        <v/>
      </c>
      <c r="BD1056" s="59" t="str">
        <f t="shared" si="237"/>
        <v/>
      </c>
      <c r="BE1056" s="34" t="str">
        <f>IF(AZ1056="","",IF(AND($H1056="",$I1056=""),"Y",IF(AND($H1056&lt;=#REF!,$I1056&gt;=#REF!),"Y",IF(AND($H1056&lt;=#REF!,$I1056=""),"Y",IF(AND($H1056="",$I1056&gt;=#REF!),"Y","N")))))</f>
        <v/>
      </c>
      <c r="BF1056" s="80" t="str">
        <f t="shared" si="234"/>
        <v/>
      </c>
    </row>
    <row r="1057" spans="10:58">
      <c r="J1057" s="34" t="str">
        <f t="shared" ca="1" si="224"/>
        <v/>
      </c>
      <c r="L1057" s="80" t="str">
        <f t="shared" si="235"/>
        <v/>
      </c>
      <c r="R1057" s="65" t="str">
        <f t="shared" si="225"/>
        <v/>
      </c>
      <c r="S1057" s="16" t="str">
        <f t="shared" si="226"/>
        <v/>
      </c>
      <c r="X1057" s="65" t="str">
        <f t="shared" si="227"/>
        <v/>
      </c>
      <c r="Y1057" s="16" t="str">
        <f t="shared" si="228"/>
        <v/>
      </c>
      <c r="AD1057" s="65" t="str">
        <f t="shared" si="229"/>
        <v/>
      </c>
      <c r="AE1057" s="80" t="str">
        <f t="shared" si="230"/>
        <v/>
      </c>
      <c r="AN1057" s="14"/>
      <c r="AO1057" s="14"/>
      <c r="AS1057" s="14"/>
      <c r="AT1057" s="14"/>
      <c r="AX1057" s="14"/>
      <c r="AY1057" s="114"/>
      <c r="AZ1057" s="101" t="str">
        <f t="shared" si="231"/>
        <v/>
      </c>
      <c r="BA1057" s="59" t="str">
        <f t="shared" si="232"/>
        <v/>
      </c>
      <c r="BB1057" s="59" t="str">
        <f t="shared" si="233"/>
        <v/>
      </c>
      <c r="BC1057" s="59" t="str">
        <f t="shared" si="236"/>
        <v/>
      </c>
      <c r="BD1057" s="59" t="str">
        <f t="shared" si="237"/>
        <v/>
      </c>
      <c r="BE1057" s="34" t="str">
        <f>IF(AZ1057="","",IF(AND($H1057="",$I1057=""),"Y",IF(AND($H1057&lt;=#REF!,$I1057&gt;=#REF!),"Y",IF(AND($H1057&lt;=#REF!,$I1057=""),"Y",IF(AND($H1057="",$I1057&gt;=#REF!),"Y","N")))))</f>
        <v/>
      </c>
      <c r="BF1057" s="80" t="str">
        <f t="shared" si="234"/>
        <v/>
      </c>
    </row>
    <row r="1058" spans="10:58">
      <c r="J1058" s="34" t="str">
        <f t="shared" ca="1" si="224"/>
        <v/>
      </c>
      <c r="L1058" s="80" t="str">
        <f t="shared" si="235"/>
        <v/>
      </c>
      <c r="R1058" s="65" t="str">
        <f t="shared" si="225"/>
        <v/>
      </c>
      <c r="S1058" s="16" t="str">
        <f t="shared" si="226"/>
        <v/>
      </c>
      <c r="X1058" s="65" t="str">
        <f t="shared" si="227"/>
        <v/>
      </c>
      <c r="Y1058" s="16" t="str">
        <f t="shared" si="228"/>
        <v/>
      </c>
      <c r="AD1058" s="65" t="str">
        <f t="shared" si="229"/>
        <v/>
      </c>
      <c r="AE1058" s="80" t="str">
        <f t="shared" si="230"/>
        <v/>
      </c>
      <c r="AN1058" s="14"/>
      <c r="AO1058" s="14"/>
      <c r="AS1058" s="14"/>
      <c r="AT1058" s="14"/>
      <c r="AX1058" s="14"/>
      <c r="AY1058" s="114"/>
      <c r="AZ1058" s="101" t="str">
        <f t="shared" si="231"/>
        <v/>
      </c>
      <c r="BA1058" s="59" t="str">
        <f t="shared" si="232"/>
        <v/>
      </c>
      <c r="BB1058" s="59" t="str">
        <f t="shared" si="233"/>
        <v/>
      </c>
      <c r="BC1058" s="59" t="str">
        <f t="shared" si="236"/>
        <v/>
      </c>
      <c r="BD1058" s="59" t="str">
        <f t="shared" si="237"/>
        <v/>
      </c>
      <c r="BE1058" s="34" t="str">
        <f>IF(AZ1058="","",IF(AND($H1058="",$I1058=""),"Y",IF(AND($H1058&lt;=#REF!,$I1058&gt;=#REF!),"Y",IF(AND($H1058&lt;=#REF!,$I1058=""),"Y",IF(AND($H1058="",$I1058&gt;=#REF!),"Y","N")))))</f>
        <v/>
      </c>
      <c r="BF1058" s="80" t="str">
        <f t="shared" si="234"/>
        <v/>
      </c>
    </row>
    <row r="1059" spans="10:58">
      <c r="J1059" s="34" t="str">
        <f t="shared" ca="1" si="224"/>
        <v/>
      </c>
      <c r="L1059" s="80" t="str">
        <f t="shared" si="235"/>
        <v/>
      </c>
      <c r="R1059" s="65" t="str">
        <f t="shared" si="225"/>
        <v/>
      </c>
      <c r="S1059" s="16" t="str">
        <f t="shared" si="226"/>
        <v/>
      </c>
      <c r="X1059" s="65" t="str">
        <f t="shared" si="227"/>
        <v/>
      </c>
      <c r="Y1059" s="16" t="str">
        <f t="shared" si="228"/>
        <v/>
      </c>
      <c r="AD1059" s="65" t="str">
        <f t="shared" si="229"/>
        <v/>
      </c>
      <c r="AE1059" s="80" t="str">
        <f t="shared" si="230"/>
        <v/>
      </c>
      <c r="AN1059" s="14"/>
      <c r="AO1059" s="14"/>
      <c r="AS1059" s="14"/>
      <c r="AT1059" s="14"/>
      <c r="AX1059" s="14"/>
      <c r="AY1059" s="114"/>
      <c r="AZ1059" s="101" t="str">
        <f t="shared" si="231"/>
        <v/>
      </c>
      <c r="BA1059" s="59" t="str">
        <f t="shared" si="232"/>
        <v/>
      </c>
      <c r="BB1059" s="59" t="str">
        <f t="shared" si="233"/>
        <v/>
      </c>
      <c r="BC1059" s="59" t="str">
        <f t="shared" si="236"/>
        <v/>
      </c>
      <c r="BD1059" s="59" t="str">
        <f t="shared" si="237"/>
        <v/>
      </c>
      <c r="BE1059" s="34" t="str">
        <f>IF(AZ1059="","",IF(AND($H1059="",$I1059=""),"Y",IF(AND($H1059&lt;=#REF!,$I1059&gt;=#REF!),"Y",IF(AND($H1059&lt;=#REF!,$I1059=""),"Y",IF(AND($H1059="",$I1059&gt;=#REF!),"Y","N")))))</f>
        <v/>
      </c>
      <c r="BF1059" s="80" t="str">
        <f t="shared" si="234"/>
        <v/>
      </c>
    </row>
    <row r="1060" spans="10:58">
      <c r="J1060" s="34" t="str">
        <f t="shared" ca="1" si="224"/>
        <v/>
      </c>
      <c r="L1060" s="80" t="str">
        <f t="shared" si="235"/>
        <v/>
      </c>
      <c r="R1060" s="65" t="str">
        <f t="shared" si="225"/>
        <v/>
      </c>
      <c r="S1060" s="16" t="str">
        <f t="shared" si="226"/>
        <v/>
      </c>
      <c r="X1060" s="65" t="str">
        <f t="shared" si="227"/>
        <v/>
      </c>
      <c r="Y1060" s="16" t="str">
        <f t="shared" si="228"/>
        <v/>
      </c>
      <c r="AD1060" s="65" t="str">
        <f t="shared" si="229"/>
        <v/>
      </c>
      <c r="AE1060" s="80" t="str">
        <f t="shared" si="230"/>
        <v/>
      </c>
      <c r="AN1060" s="14"/>
      <c r="AO1060" s="14"/>
      <c r="AS1060" s="14"/>
      <c r="AT1060" s="14"/>
      <c r="AX1060" s="14"/>
      <c r="AY1060" s="114"/>
      <c r="AZ1060" s="101" t="str">
        <f t="shared" si="231"/>
        <v/>
      </c>
      <c r="BA1060" s="59" t="str">
        <f t="shared" si="232"/>
        <v/>
      </c>
      <c r="BB1060" s="59" t="str">
        <f t="shared" si="233"/>
        <v/>
      </c>
      <c r="BC1060" s="59" t="str">
        <f t="shared" si="236"/>
        <v/>
      </c>
      <c r="BD1060" s="59" t="str">
        <f t="shared" si="237"/>
        <v/>
      </c>
      <c r="BE1060" s="34" t="str">
        <f>IF(AZ1060="","",IF(AND($H1060="",$I1060=""),"Y",IF(AND($H1060&lt;=#REF!,$I1060&gt;=#REF!),"Y",IF(AND($H1060&lt;=#REF!,$I1060=""),"Y",IF(AND($H1060="",$I1060&gt;=#REF!),"Y","N")))))</f>
        <v/>
      </c>
      <c r="BF1060" s="80" t="str">
        <f t="shared" si="234"/>
        <v/>
      </c>
    </row>
    <row r="1061" spans="10:58">
      <c r="J1061" s="34" t="str">
        <f t="shared" ca="1" si="224"/>
        <v/>
      </c>
      <c r="L1061" s="80" t="str">
        <f t="shared" si="235"/>
        <v/>
      </c>
      <c r="R1061" s="65" t="str">
        <f t="shared" si="225"/>
        <v/>
      </c>
      <c r="S1061" s="16" t="str">
        <f t="shared" si="226"/>
        <v/>
      </c>
      <c r="X1061" s="65" t="str">
        <f t="shared" si="227"/>
        <v/>
      </c>
      <c r="Y1061" s="16" t="str">
        <f t="shared" si="228"/>
        <v/>
      </c>
      <c r="AD1061" s="65" t="str">
        <f t="shared" si="229"/>
        <v/>
      </c>
      <c r="AE1061" s="80" t="str">
        <f t="shared" si="230"/>
        <v/>
      </c>
      <c r="AN1061" s="14"/>
      <c r="AO1061" s="14"/>
      <c r="AS1061" s="14"/>
      <c r="AT1061" s="14"/>
      <c r="AX1061" s="14"/>
      <c r="AY1061" s="114"/>
      <c r="AZ1061" s="101" t="str">
        <f t="shared" si="231"/>
        <v/>
      </c>
      <c r="BA1061" s="59" t="str">
        <f t="shared" si="232"/>
        <v/>
      </c>
      <c r="BB1061" s="59" t="str">
        <f t="shared" si="233"/>
        <v/>
      </c>
      <c r="BC1061" s="59" t="str">
        <f t="shared" si="236"/>
        <v/>
      </c>
      <c r="BD1061" s="59" t="str">
        <f t="shared" si="237"/>
        <v/>
      </c>
      <c r="BE1061" s="34" t="str">
        <f>IF(AZ1061="","",IF(AND($H1061="",$I1061=""),"Y",IF(AND($H1061&lt;=#REF!,$I1061&gt;=#REF!),"Y",IF(AND($H1061&lt;=#REF!,$I1061=""),"Y",IF(AND($H1061="",$I1061&gt;=#REF!),"Y","N")))))</f>
        <v/>
      </c>
      <c r="BF1061" s="80" t="str">
        <f t="shared" si="234"/>
        <v/>
      </c>
    </row>
    <row r="1062" spans="10:58">
      <c r="J1062" s="34" t="str">
        <f t="shared" ca="1" si="224"/>
        <v/>
      </c>
      <c r="L1062" s="80" t="str">
        <f t="shared" si="235"/>
        <v/>
      </c>
      <c r="R1062" s="65" t="str">
        <f t="shared" si="225"/>
        <v/>
      </c>
      <c r="S1062" s="16" t="str">
        <f t="shared" si="226"/>
        <v/>
      </c>
      <c r="X1062" s="65" t="str">
        <f t="shared" si="227"/>
        <v/>
      </c>
      <c r="Y1062" s="16" t="str">
        <f t="shared" si="228"/>
        <v/>
      </c>
      <c r="AD1062" s="65" t="str">
        <f t="shared" si="229"/>
        <v/>
      </c>
      <c r="AE1062" s="80" t="str">
        <f t="shared" si="230"/>
        <v/>
      </c>
      <c r="AN1062" s="14"/>
      <c r="AO1062" s="14"/>
      <c r="AS1062" s="14"/>
      <c r="AT1062" s="14"/>
      <c r="AX1062" s="14"/>
      <c r="AY1062" s="114"/>
      <c r="AZ1062" s="101" t="str">
        <f t="shared" si="231"/>
        <v/>
      </c>
      <c r="BA1062" s="59" t="str">
        <f t="shared" si="232"/>
        <v/>
      </c>
      <c r="BB1062" s="59" t="str">
        <f t="shared" si="233"/>
        <v/>
      </c>
      <c r="BC1062" s="59" t="str">
        <f t="shared" si="236"/>
        <v/>
      </c>
      <c r="BD1062" s="59" t="str">
        <f t="shared" si="237"/>
        <v/>
      </c>
      <c r="BE1062" s="34" t="str">
        <f>IF(AZ1062="","",IF(AND($H1062="",$I1062=""),"Y",IF(AND($H1062&lt;=#REF!,$I1062&gt;=#REF!),"Y",IF(AND($H1062&lt;=#REF!,$I1062=""),"Y",IF(AND($H1062="",$I1062&gt;=#REF!),"Y","N")))))</f>
        <v/>
      </c>
      <c r="BF1062" s="80" t="str">
        <f t="shared" si="234"/>
        <v/>
      </c>
    </row>
    <row r="1063" spans="10:58">
      <c r="J1063" s="34" t="str">
        <f t="shared" ca="1" si="224"/>
        <v/>
      </c>
      <c r="L1063" s="80" t="str">
        <f t="shared" si="235"/>
        <v/>
      </c>
      <c r="R1063" s="65" t="str">
        <f t="shared" si="225"/>
        <v/>
      </c>
      <c r="S1063" s="16" t="str">
        <f t="shared" si="226"/>
        <v/>
      </c>
      <c r="X1063" s="65" t="str">
        <f t="shared" si="227"/>
        <v/>
      </c>
      <c r="Y1063" s="16" t="str">
        <f t="shared" si="228"/>
        <v/>
      </c>
      <c r="AD1063" s="65" t="str">
        <f t="shared" si="229"/>
        <v/>
      </c>
      <c r="AE1063" s="80" t="str">
        <f t="shared" si="230"/>
        <v/>
      </c>
      <c r="AN1063" s="14"/>
      <c r="AO1063" s="14"/>
      <c r="AS1063" s="14"/>
      <c r="AT1063" s="14"/>
      <c r="AX1063" s="14"/>
      <c r="AY1063" s="114"/>
      <c r="AZ1063" s="101" t="str">
        <f t="shared" si="231"/>
        <v/>
      </c>
      <c r="BA1063" s="59" t="str">
        <f t="shared" si="232"/>
        <v/>
      </c>
      <c r="BB1063" s="59" t="str">
        <f t="shared" si="233"/>
        <v/>
      </c>
      <c r="BC1063" s="59" t="str">
        <f t="shared" si="236"/>
        <v/>
      </c>
      <c r="BD1063" s="59" t="str">
        <f t="shared" si="237"/>
        <v/>
      </c>
      <c r="BE1063" s="34" t="str">
        <f>IF(AZ1063="","",IF(AND($H1063="",$I1063=""),"Y",IF(AND($H1063&lt;=#REF!,$I1063&gt;=#REF!),"Y",IF(AND($H1063&lt;=#REF!,$I1063=""),"Y",IF(AND($H1063="",$I1063&gt;=#REF!),"Y","N")))))</f>
        <v/>
      </c>
      <c r="BF1063" s="80" t="str">
        <f t="shared" si="234"/>
        <v/>
      </c>
    </row>
    <row r="1064" spans="10:58">
      <c r="J1064" s="34" t="str">
        <f t="shared" ca="1" si="224"/>
        <v/>
      </c>
      <c r="L1064" s="80" t="str">
        <f t="shared" si="235"/>
        <v/>
      </c>
      <c r="R1064" s="65" t="str">
        <f t="shared" si="225"/>
        <v/>
      </c>
      <c r="S1064" s="16" t="str">
        <f t="shared" si="226"/>
        <v/>
      </c>
      <c r="X1064" s="65" t="str">
        <f t="shared" si="227"/>
        <v/>
      </c>
      <c r="Y1064" s="16" t="str">
        <f t="shared" si="228"/>
        <v/>
      </c>
      <c r="AD1064" s="65" t="str">
        <f t="shared" si="229"/>
        <v/>
      </c>
      <c r="AE1064" s="80" t="str">
        <f t="shared" si="230"/>
        <v/>
      </c>
      <c r="AN1064" s="14"/>
      <c r="AO1064" s="14"/>
      <c r="AS1064" s="14"/>
      <c r="AT1064" s="14"/>
      <c r="AX1064" s="14"/>
      <c r="AY1064" s="114"/>
      <c r="AZ1064" s="101" t="str">
        <f t="shared" si="231"/>
        <v/>
      </c>
      <c r="BA1064" s="59" t="str">
        <f t="shared" si="232"/>
        <v/>
      </c>
      <c r="BB1064" s="59" t="str">
        <f t="shared" si="233"/>
        <v/>
      </c>
      <c r="BC1064" s="59" t="str">
        <f t="shared" si="236"/>
        <v/>
      </c>
      <c r="BD1064" s="59" t="str">
        <f t="shared" si="237"/>
        <v/>
      </c>
      <c r="BE1064" s="34" t="str">
        <f>IF(AZ1064="","",IF(AND($H1064="",$I1064=""),"Y",IF(AND($H1064&lt;=#REF!,$I1064&gt;=#REF!),"Y",IF(AND($H1064&lt;=#REF!,$I1064=""),"Y",IF(AND($H1064="",$I1064&gt;=#REF!),"Y","N")))))</f>
        <v/>
      </c>
      <c r="BF1064" s="80" t="str">
        <f t="shared" si="234"/>
        <v/>
      </c>
    </row>
    <row r="1065" spans="10:58">
      <c r="J1065" s="34" t="str">
        <f t="shared" ca="1" si="224"/>
        <v/>
      </c>
      <c r="L1065" s="80" t="str">
        <f t="shared" si="235"/>
        <v/>
      </c>
      <c r="R1065" s="65" t="str">
        <f t="shared" si="225"/>
        <v/>
      </c>
      <c r="S1065" s="16" t="str">
        <f t="shared" si="226"/>
        <v/>
      </c>
      <c r="X1065" s="65" t="str">
        <f t="shared" si="227"/>
        <v/>
      </c>
      <c r="Y1065" s="16" t="str">
        <f t="shared" si="228"/>
        <v/>
      </c>
      <c r="AD1065" s="65" t="str">
        <f t="shared" si="229"/>
        <v/>
      </c>
      <c r="AE1065" s="80" t="str">
        <f t="shared" si="230"/>
        <v/>
      </c>
      <c r="AN1065" s="14"/>
      <c r="AO1065" s="14"/>
      <c r="AS1065" s="14"/>
      <c r="AT1065" s="14"/>
      <c r="AX1065" s="14"/>
      <c r="AY1065" s="114"/>
      <c r="AZ1065" s="101" t="str">
        <f t="shared" si="231"/>
        <v/>
      </c>
      <c r="BA1065" s="59" t="str">
        <f t="shared" si="232"/>
        <v/>
      </c>
      <c r="BB1065" s="59" t="str">
        <f t="shared" si="233"/>
        <v/>
      </c>
      <c r="BC1065" s="59" t="str">
        <f t="shared" si="236"/>
        <v/>
      </c>
      <c r="BD1065" s="59" t="str">
        <f t="shared" si="237"/>
        <v/>
      </c>
      <c r="BE1065" s="34" t="str">
        <f>IF(AZ1065="","",IF(AND($H1065="",$I1065=""),"Y",IF(AND($H1065&lt;=#REF!,$I1065&gt;=#REF!),"Y",IF(AND($H1065&lt;=#REF!,$I1065=""),"Y",IF(AND($H1065="",$I1065&gt;=#REF!),"Y","N")))))</f>
        <v/>
      </c>
      <c r="BF1065" s="80" t="str">
        <f t="shared" si="234"/>
        <v/>
      </c>
    </row>
    <row r="1066" spans="10:58">
      <c r="J1066" s="34" t="str">
        <f t="shared" ca="1" si="224"/>
        <v/>
      </c>
      <c r="L1066" s="80" t="str">
        <f t="shared" si="235"/>
        <v/>
      </c>
      <c r="R1066" s="65" t="str">
        <f t="shared" si="225"/>
        <v/>
      </c>
      <c r="S1066" s="16" t="str">
        <f t="shared" si="226"/>
        <v/>
      </c>
      <c r="X1066" s="65" t="str">
        <f t="shared" si="227"/>
        <v/>
      </c>
      <c r="Y1066" s="16" t="str">
        <f t="shared" si="228"/>
        <v/>
      </c>
      <c r="AD1066" s="65" t="str">
        <f t="shared" si="229"/>
        <v/>
      </c>
      <c r="AE1066" s="80" t="str">
        <f t="shared" si="230"/>
        <v/>
      </c>
      <c r="AN1066" s="14"/>
      <c r="AO1066" s="14"/>
      <c r="AS1066" s="14"/>
      <c r="AT1066" s="14"/>
      <c r="AX1066" s="14"/>
      <c r="AY1066" s="114"/>
      <c r="AZ1066" s="101" t="str">
        <f t="shared" si="231"/>
        <v/>
      </c>
      <c r="BA1066" s="59" t="str">
        <f t="shared" si="232"/>
        <v/>
      </c>
      <c r="BB1066" s="59" t="str">
        <f t="shared" si="233"/>
        <v/>
      </c>
      <c r="BC1066" s="59" t="str">
        <f t="shared" si="236"/>
        <v/>
      </c>
      <c r="BD1066" s="59" t="str">
        <f t="shared" si="237"/>
        <v/>
      </c>
      <c r="BE1066" s="34" t="str">
        <f>IF(AZ1066="","",IF(AND($H1066="",$I1066=""),"Y",IF(AND($H1066&lt;=#REF!,$I1066&gt;=#REF!),"Y",IF(AND($H1066&lt;=#REF!,$I1066=""),"Y",IF(AND($H1066="",$I1066&gt;=#REF!),"Y","N")))))</f>
        <v/>
      </c>
      <c r="BF1066" s="80" t="str">
        <f t="shared" si="234"/>
        <v/>
      </c>
    </row>
    <row r="1067" spans="10:58">
      <c r="J1067" s="34" t="str">
        <f t="shared" ref="J1067:J1130" ca="1" si="238">IF(AND(ISBLANK(I1067)=FALSE,I1067&lt;=TODAY()),"NO",IF(H1067&gt;TODAY(),"NO",IF(AND(ISBLANK(I1067)=FALSE,I1067&gt;TODAY()),"YES",IF(AND(ISBLANK(A1067)=FALSE,ISBLANK(I1067)=TRUE),"YES",""))))</f>
        <v/>
      </c>
      <c r="L1067" s="80" t="str">
        <f t="shared" si="235"/>
        <v/>
      </c>
      <c r="R1067" s="65" t="str">
        <f t="shared" si="225"/>
        <v/>
      </c>
      <c r="S1067" s="16" t="str">
        <f t="shared" si="226"/>
        <v/>
      </c>
      <c r="X1067" s="65" t="str">
        <f t="shared" si="227"/>
        <v/>
      </c>
      <c r="Y1067" s="16" t="str">
        <f t="shared" si="228"/>
        <v/>
      </c>
      <c r="AD1067" s="65" t="str">
        <f t="shared" si="229"/>
        <v/>
      </c>
      <c r="AE1067" s="80" t="str">
        <f t="shared" si="230"/>
        <v/>
      </c>
      <c r="AN1067" s="14"/>
      <c r="AO1067" s="14"/>
      <c r="AS1067" s="14"/>
      <c r="AT1067" s="14"/>
      <c r="AX1067" s="14"/>
      <c r="AY1067" s="114"/>
      <c r="AZ1067" s="101" t="str">
        <f t="shared" si="231"/>
        <v/>
      </c>
      <c r="BA1067" s="59" t="str">
        <f t="shared" si="232"/>
        <v/>
      </c>
      <c r="BB1067" s="59" t="str">
        <f t="shared" si="233"/>
        <v/>
      </c>
      <c r="BC1067" s="59" t="str">
        <f t="shared" si="236"/>
        <v/>
      </c>
      <c r="BD1067" s="59" t="str">
        <f t="shared" si="237"/>
        <v/>
      </c>
      <c r="BE1067" s="34" t="str">
        <f>IF(AZ1067="","",IF(AND($H1067="",$I1067=""),"Y",IF(AND($H1067&lt;=#REF!,$I1067&gt;=#REF!),"Y",IF(AND($H1067&lt;=#REF!,$I1067=""),"Y",IF(AND($H1067="",$I1067&gt;=#REF!),"Y","N")))))</f>
        <v/>
      </c>
      <c r="BF1067" s="80" t="str">
        <f t="shared" si="234"/>
        <v/>
      </c>
    </row>
    <row r="1068" spans="10:58">
      <c r="J1068" s="34" t="str">
        <f t="shared" ca="1" si="238"/>
        <v/>
      </c>
      <c r="L1068" s="80" t="str">
        <f t="shared" si="235"/>
        <v/>
      </c>
      <c r="R1068" s="65" t="str">
        <f t="shared" si="225"/>
        <v/>
      </c>
      <c r="S1068" s="16" t="str">
        <f t="shared" si="226"/>
        <v/>
      </c>
      <c r="X1068" s="65" t="str">
        <f t="shared" si="227"/>
        <v/>
      </c>
      <c r="Y1068" s="16" t="str">
        <f t="shared" si="228"/>
        <v/>
      </c>
      <c r="AD1068" s="65" t="str">
        <f t="shared" si="229"/>
        <v/>
      </c>
      <c r="AE1068" s="80" t="str">
        <f t="shared" si="230"/>
        <v/>
      </c>
      <c r="AN1068" s="14"/>
      <c r="AO1068" s="14"/>
      <c r="AS1068" s="14"/>
      <c r="AT1068" s="14"/>
      <c r="AX1068" s="14"/>
      <c r="AY1068" s="114"/>
      <c r="AZ1068" s="101" t="str">
        <f t="shared" si="231"/>
        <v/>
      </c>
      <c r="BA1068" s="59" t="str">
        <f t="shared" si="232"/>
        <v/>
      </c>
      <c r="BB1068" s="59" t="str">
        <f t="shared" si="233"/>
        <v/>
      </c>
      <c r="BC1068" s="59" t="str">
        <f t="shared" si="236"/>
        <v/>
      </c>
      <c r="BD1068" s="59" t="str">
        <f t="shared" si="237"/>
        <v/>
      </c>
      <c r="BE1068" s="34" t="str">
        <f>IF(AZ1068="","",IF(AND($H1068="",$I1068=""),"Y",IF(AND($H1068&lt;=#REF!,$I1068&gt;=#REF!),"Y",IF(AND($H1068&lt;=#REF!,$I1068=""),"Y",IF(AND($H1068="",$I1068&gt;=#REF!),"Y","N")))))</f>
        <v/>
      </c>
      <c r="BF1068" s="80" t="str">
        <f t="shared" si="234"/>
        <v/>
      </c>
    </row>
    <row r="1069" spans="10:58">
      <c r="J1069" s="34" t="str">
        <f t="shared" ca="1" si="238"/>
        <v/>
      </c>
      <c r="L1069" s="80" t="str">
        <f t="shared" si="235"/>
        <v/>
      </c>
      <c r="R1069" s="65" t="str">
        <f t="shared" si="225"/>
        <v/>
      </c>
      <c r="S1069" s="16" t="str">
        <f t="shared" si="226"/>
        <v/>
      </c>
      <c r="X1069" s="65" t="str">
        <f t="shared" si="227"/>
        <v/>
      </c>
      <c r="Y1069" s="16" t="str">
        <f t="shared" si="228"/>
        <v/>
      </c>
      <c r="AD1069" s="65" t="str">
        <f t="shared" si="229"/>
        <v/>
      </c>
      <c r="AE1069" s="80" t="str">
        <f t="shared" si="230"/>
        <v/>
      </c>
      <c r="AN1069" s="14"/>
      <c r="AO1069" s="14"/>
      <c r="AS1069" s="14"/>
      <c r="AT1069" s="14"/>
      <c r="AX1069" s="14"/>
      <c r="AY1069" s="114"/>
      <c r="AZ1069" s="101" t="str">
        <f t="shared" si="231"/>
        <v/>
      </c>
      <c r="BA1069" s="59" t="str">
        <f t="shared" si="232"/>
        <v/>
      </c>
      <c r="BB1069" s="59" t="str">
        <f t="shared" si="233"/>
        <v/>
      </c>
      <c r="BC1069" s="59" t="str">
        <f t="shared" si="236"/>
        <v/>
      </c>
      <c r="BD1069" s="59" t="str">
        <f t="shared" si="237"/>
        <v/>
      </c>
      <c r="BE1069" s="34" t="str">
        <f>IF(AZ1069="","",IF(AND($H1069="",$I1069=""),"Y",IF(AND($H1069&lt;=#REF!,$I1069&gt;=#REF!),"Y",IF(AND($H1069&lt;=#REF!,$I1069=""),"Y",IF(AND($H1069="",$I1069&gt;=#REF!),"Y","N")))))</f>
        <v/>
      </c>
      <c r="BF1069" s="80" t="str">
        <f t="shared" si="234"/>
        <v/>
      </c>
    </row>
    <row r="1070" spans="10:58">
      <c r="J1070" s="34" t="str">
        <f t="shared" ca="1" si="238"/>
        <v/>
      </c>
      <c r="L1070" s="80" t="str">
        <f t="shared" si="235"/>
        <v/>
      </c>
      <c r="R1070" s="65" t="str">
        <f t="shared" si="225"/>
        <v/>
      </c>
      <c r="S1070" s="16" t="str">
        <f t="shared" si="226"/>
        <v/>
      </c>
      <c r="X1070" s="65" t="str">
        <f t="shared" si="227"/>
        <v/>
      </c>
      <c r="Y1070" s="16" t="str">
        <f t="shared" si="228"/>
        <v/>
      </c>
      <c r="AD1070" s="65" t="str">
        <f t="shared" si="229"/>
        <v/>
      </c>
      <c r="AE1070" s="80" t="str">
        <f t="shared" si="230"/>
        <v/>
      </c>
      <c r="AN1070" s="14"/>
      <c r="AO1070" s="14"/>
      <c r="AS1070" s="14"/>
      <c r="AT1070" s="14"/>
      <c r="AX1070" s="14"/>
      <c r="AY1070" s="114"/>
      <c r="AZ1070" s="101" t="str">
        <f t="shared" si="231"/>
        <v/>
      </c>
      <c r="BA1070" s="59" t="str">
        <f t="shared" si="232"/>
        <v/>
      </c>
      <c r="BB1070" s="59" t="str">
        <f t="shared" si="233"/>
        <v/>
      </c>
      <c r="BC1070" s="59" t="str">
        <f t="shared" si="236"/>
        <v/>
      </c>
      <c r="BD1070" s="59" t="str">
        <f t="shared" si="237"/>
        <v/>
      </c>
      <c r="BE1070" s="34" t="str">
        <f>IF(AZ1070="","",IF(AND($H1070="",$I1070=""),"Y",IF(AND($H1070&lt;=#REF!,$I1070&gt;=#REF!),"Y",IF(AND($H1070&lt;=#REF!,$I1070=""),"Y",IF(AND($H1070="",$I1070&gt;=#REF!),"Y","N")))))</f>
        <v/>
      </c>
      <c r="BF1070" s="80" t="str">
        <f t="shared" si="234"/>
        <v/>
      </c>
    </row>
    <row r="1071" spans="10:58">
      <c r="J1071" s="34" t="str">
        <f t="shared" ca="1" si="238"/>
        <v/>
      </c>
      <c r="L1071" s="80" t="str">
        <f t="shared" si="235"/>
        <v/>
      </c>
      <c r="R1071" s="65" t="str">
        <f t="shared" si="225"/>
        <v/>
      </c>
      <c r="S1071" s="16" t="str">
        <f t="shared" si="226"/>
        <v/>
      </c>
      <c r="X1071" s="65" t="str">
        <f t="shared" si="227"/>
        <v/>
      </c>
      <c r="Y1071" s="16" t="str">
        <f t="shared" si="228"/>
        <v/>
      </c>
      <c r="AD1071" s="65" t="str">
        <f t="shared" si="229"/>
        <v/>
      </c>
      <c r="AE1071" s="80" t="str">
        <f t="shared" si="230"/>
        <v/>
      </c>
      <c r="AN1071" s="14"/>
      <c r="AO1071" s="14"/>
      <c r="AS1071" s="14"/>
      <c r="AT1071" s="14"/>
      <c r="AX1071" s="14"/>
      <c r="AY1071" s="114"/>
      <c r="AZ1071" s="101" t="str">
        <f t="shared" si="231"/>
        <v/>
      </c>
      <c r="BA1071" s="59" t="str">
        <f t="shared" si="232"/>
        <v/>
      </c>
      <c r="BB1071" s="59" t="str">
        <f t="shared" si="233"/>
        <v/>
      </c>
      <c r="BC1071" s="59" t="str">
        <f t="shared" si="236"/>
        <v/>
      </c>
      <c r="BD1071" s="59" t="str">
        <f t="shared" si="237"/>
        <v/>
      </c>
      <c r="BE1071" s="34" t="str">
        <f>IF(AZ1071="","",IF(AND($H1071="",$I1071=""),"Y",IF(AND($H1071&lt;=#REF!,$I1071&gt;=#REF!),"Y",IF(AND($H1071&lt;=#REF!,$I1071=""),"Y",IF(AND($H1071="",$I1071&gt;=#REF!),"Y","N")))))</f>
        <v/>
      </c>
      <c r="BF1071" s="80" t="str">
        <f t="shared" si="234"/>
        <v/>
      </c>
    </row>
    <row r="1072" spans="10:58">
      <c r="J1072" s="34" t="str">
        <f t="shared" ca="1" si="238"/>
        <v/>
      </c>
      <c r="L1072" s="80" t="str">
        <f t="shared" si="235"/>
        <v/>
      </c>
      <c r="R1072" s="65" t="str">
        <f t="shared" si="225"/>
        <v/>
      </c>
      <c r="S1072" s="16" t="str">
        <f t="shared" si="226"/>
        <v/>
      </c>
      <c r="X1072" s="65" t="str">
        <f t="shared" si="227"/>
        <v/>
      </c>
      <c r="Y1072" s="16" t="str">
        <f t="shared" si="228"/>
        <v/>
      </c>
      <c r="AD1072" s="65" t="str">
        <f t="shared" si="229"/>
        <v/>
      </c>
      <c r="AE1072" s="80" t="str">
        <f t="shared" si="230"/>
        <v/>
      </c>
      <c r="AN1072" s="14"/>
      <c r="AO1072" s="14"/>
      <c r="AS1072" s="14"/>
      <c r="AT1072" s="14"/>
      <c r="AX1072" s="14"/>
      <c r="AY1072" s="114"/>
      <c r="AZ1072" s="101" t="str">
        <f t="shared" si="231"/>
        <v/>
      </c>
      <c r="BA1072" s="59" t="str">
        <f t="shared" si="232"/>
        <v/>
      </c>
      <c r="BB1072" s="59" t="str">
        <f t="shared" si="233"/>
        <v/>
      </c>
      <c r="BC1072" s="59" t="str">
        <f t="shared" si="236"/>
        <v/>
      </c>
      <c r="BD1072" s="59" t="str">
        <f t="shared" si="237"/>
        <v/>
      </c>
      <c r="BE1072" s="34" t="str">
        <f>IF(AZ1072="","",IF(AND($H1072="",$I1072=""),"Y",IF(AND($H1072&lt;=#REF!,$I1072&gt;=#REF!),"Y",IF(AND($H1072&lt;=#REF!,$I1072=""),"Y",IF(AND($H1072="",$I1072&gt;=#REF!),"Y","N")))))</f>
        <v/>
      </c>
      <c r="BF1072" s="80" t="str">
        <f t="shared" si="234"/>
        <v/>
      </c>
    </row>
    <row r="1073" spans="10:58">
      <c r="J1073" s="34" t="str">
        <f t="shared" ca="1" si="238"/>
        <v/>
      </c>
      <c r="L1073" s="80" t="str">
        <f t="shared" si="235"/>
        <v/>
      </c>
      <c r="R1073" s="65" t="str">
        <f t="shared" si="225"/>
        <v/>
      </c>
      <c r="S1073" s="16" t="str">
        <f t="shared" si="226"/>
        <v/>
      </c>
      <c r="X1073" s="65" t="str">
        <f t="shared" si="227"/>
        <v/>
      </c>
      <c r="Y1073" s="16" t="str">
        <f t="shared" si="228"/>
        <v/>
      </c>
      <c r="AD1073" s="65" t="str">
        <f t="shared" si="229"/>
        <v/>
      </c>
      <c r="AE1073" s="80" t="str">
        <f t="shared" si="230"/>
        <v/>
      </c>
      <c r="AN1073" s="14"/>
      <c r="AO1073" s="14"/>
      <c r="AS1073" s="14"/>
      <c r="AT1073" s="14"/>
      <c r="AX1073" s="14"/>
      <c r="AY1073" s="114"/>
      <c r="AZ1073" s="101" t="str">
        <f t="shared" si="231"/>
        <v/>
      </c>
      <c r="BA1073" s="59" t="str">
        <f t="shared" si="232"/>
        <v/>
      </c>
      <c r="BB1073" s="59" t="str">
        <f t="shared" si="233"/>
        <v/>
      </c>
      <c r="BC1073" s="59" t="str">
        <f t="shared" si="236"/>
        <v/>
      </c>
      <c r="BD1073" s="59" t="str">
        <f t="shared" si="237"/>
        <v/>
      </c>
      <c r="BE1073" s="34" t="str">
        <f>IF(AZ1073="","",IF(AND($H1073="",$I1073=""),"Y",IF(AND($H1073&lt;=#REF!,$I1073&gt;=#REF!),"Y",IF(AND($H1073&lt;=#REF!,$I1073=""),"Y",IF(AND($H1073="",$I1073&gt;=#REF!),"Y","N")))))</f>
        <v/>
      </c>
      <c r="BF1073" s="80" t="str">
        <f t="shared" si="234"/>
        <v/>
      </c>
    </row>
    <row r="1074" spans="10:58">
      <c r="J1074" s="34" t="str">
        <f t="shared" ca="1" si="238"/>
        <v/>
      </c>
      <c r="L1074" s="80" t="str">
        <f t="shared" si="235"/>
        <v/>
      </c>
      <c r="R1074" s="65" t="str">
        <f t="shared" si="225"/>
        <v/>
      </c>
      <c r="S1074" s="16" t="str">
        <f t="shared" si="226"/>
        <v/>
      </c>
      <c r="X1074" s="65" t="str">
        <f t="shared" si="227"/>
        <v/>
      </c>
      <c r="Y1074" s="16" t="str">
        <f t="shared" si="228"/>
        <v/>
      </c>
      <c r="AD1074" s="65" t="str">
        <f t="shared" si="229"/>
        <v/>
      </c>
      <c r="AE1074" s="80" t="str">
        <f t="shared" si="230"/>
        <v/>
      </c>
      <c r="AN1074" s="14"/>
      <c r="AO1074" s="14"/>
      <c r="AS1074" s="14"/>
      <c r="AT1074" s="14"/>
      <c r="AX1074" s="14"/>
      <c r="AY1074" s="114"/>
      <c r="AZ1074" s="101" t="str">
        <f t="shared" si="231"/>
        <v/>
      </c>
      <c r="BA1074" s="59" t="str">
        <f t="shared" si="232"/>
        <v/>
      </c>
      <c r="BB1074" s="59" t="str">
        <f t="shared" si="233"/>
        <v/>
      </c>
      <c r="BC1074" s="59" t="str">
        <f t="shared" si="236"/>
        <v/>
      </c>
      <c r="BD1074" s="59" t="str">
        <f t="shared" si="237"/>
        <v/>
      </c>
      <c r="BE1074" s="34" t="str">
        <f>IF(AZ1074="","",IF(AND($H1074="",$I1074=""),"Y",IF(AND($H1074&lt;=#REF!,$I1074&gt;=#REF!),"Y",IF(AND($H1074&lt;=#REF!,$I1074=""),"Y",IF(AND($H1074="",$I1074&gt;=#REF!),"Y","N")))))</f>
        <v/>
      </c>
      <c r="BF1074" s="80" t="str">
        <f t="shared" si="234"/>
        <v/>
      </c>
    </row>
    <row r="1075" spans="10:58">
      <c r="J1075" s="34" t="str">
        <f t="shared" ca="1" si="238"/>
        <v/>
      </c>
      <c r="L1075" s="80" t="str">
        <f t="shared" si="235"/>
        <v/>
      </c>
      <c r="R1075" s="65" t="str">
        <f t="shared" si="225"/>
        <v/>
      </c>
      <c r="S1075" s="16" t="str">
        <f t="shared" si="226"/>
        <v/>
      </c>
      <c r="X1075" s="65" t="str">
        <f t="shared" si="227"/>
        <v/>
      </c>
      <c r="Y1075" s="16" t="str">
        <f t="shared" si="228"/>
        <v/>
      </c>
      <c r="AD1075" s="65" t="str">
        <f t="shared" si="229"/>
        <v/>
      </c>
      <c r="AE1075" s="80" t="str">
        <f t="shared" si="230"/>
        <v/>
      </c>
      <c r="AN1075" s="14"/>
      <c r="AO1075" s="14"/>
      <c r="AS1075" s="14"/>
      <c r="AT1075" s="14"/>
      <c r="AX1075" s="14"/>
      <c r="AY1075" s="114"/>
      <c r="AZ1075" s="101" t="str">
        <f t="shared" si="231"/>
        <v/>
      </c>
      <c r="BA1075" s="59" t="str">
        <f t="shared" si="232"/>
        <v/>
      </c>
      <c r="BB1075" s="59" t="str">
        <f t="shared" si="233"/>
        <v/>
      </c>
      <c r="BC1075" s="59" t="str">
        <f t="shared" si="236"/>
        <v/>
      </c>
      <c r="BD1075" s="59" t="str">
        <f t="shared" si="237"/>
        <v/>
      </c>
      <c r="BE1075" s="34" t="str">
        <f>IF(AZ1075="","",IF(AND($H1075="",$I1075=""),"Y",IF(AND($H1075&lt;=#REF!,$I1075&gt;=#REF!),"Y",IF(AND($H1075&lt;=#REF!,$I1075=""),"Y",IF(AND($H1075="",$I1075&gt;=#REF!),"Y","N")))))</f>
        <v/>
      </c>
      <c r="BF1075" s="80" t="str">
        <f t="shared" si="234"/>
        <v/>
      </c>
    </row>
    <row r="1076" spans="10:58">
      <c r="J1076" s="34" t="str">
        <f t="shared" ca="1" si="238"/>
        <v/>
      </c>
      <c r="L1076" s="80" t="str">
        <f t="shared" si="235"/>
        <v/>
      </c>
      <c r="R1076" s="65" t="str">
        <f t="shared" si="225"/>
        <v/>
      </c>
      <c r="S1076" s="16" t="str">
        <f t="shared" si="226"/>
        <v/>
      </c>
      <c r="X1076" s="65" t="str">
        <f t="shared" si="227"/>
        <v/>
      </c>
      <c r="Y1076" s="16" t="str">
        <f t="shared" si="228"/>
        <v/>
      </c>
      <c r="AD1076" s="65" t="str">
        <f t="shared" si="229"/>
        <v/>
      </c>
      <c r="AE1076" s="80" t="str">
        <f t="shared" si="230"/>
        <v/>
      </c>
      <c r="AN1076" s="14"/>
      <c r="AO1076" s="14"/>
      <c r="AS1076" s="14"/>
      <c r="AT1076" s="14"/>
      <c r="AX1076" s="14"/>
      <c r="AY1076" s="114"/>
      <c r="AZ1076" s="101" t="str">
        <f t="shared" si="231"/>
        <v/>
      </c>
      <c r="BA1076" s="59" t="str">
        <f t="shared" si="232"/>
        <v/>
      </c>
      <c r="BB1076" s="59" t="str">
        <f t="shared" si="233"/>
        <v/>
      </c>
      <c r="BC1076" s="59" t="str">
        <f t="shared" si="236"/>
        <v/>
      </c>
      <c r="BD1076" s="59" t="str">
        <f t="shared" si="237"/>
        <v/>
      </c>
      <c r="BE1076" s="34" t="str">
        <f>IF(AZ1076="","",IF(AND($H1076="",$I1076=""),"Y",IF(AND($H1076&lt;=#REF!,$I1076&gt;=#REF!),"Y",IF(AND($H1076&lt;=#REF!,$I1076=""),"Y",IF(AND($H1076="",$I1076&gt;=#REF!),"Y","N")))))</f>
        <v/>
      </c>
      <c r="BF1076" s="80" t="str">
        <f t="shared" si="234"/>
        <v/>
      </c>
    </row>
    <row r="1077" spans="10:58">
      <c r="J1077" s="34" t="str">
        <f t="shared" ca="1" si="238"/>
        <v/>
      </c>
      <c r="L1077" s="80" t="str">
        <f t="shared" si="235"/>
        <v/>
      </c>
      <c r="R1077" s="65" t="str">
        <f t="shared" si="225"/>
        <v/>
      </c>
      <c r="S1077" s="16" t="str">
        <f t="shared" si="226"/>
        <v/>
      </c>
      <c r="X1077" s="65" t="str">
        <f t="shared" si="227"/>
        <v/>
      </c>
      <c r="Y1077" s="16" t="str">
        <f t="shared" si="228"/>
        <v/>
      </c>
      <c r="AD1077" s="65" t="str">
        <f t="shared" si="229"/>
        <v/>
      </c>
      <c r="AE1077" s="80" t="str">
        <f t="shared" si="230"/>
        <v/>
      </c>
      <c r="AN1077" s="14"/>
      <c r="AO1077" s="14"/>
      <c r="AS1077" s="14"/>
      <c r="AT1077" s="14"/>
      <c r="AX1077" s="14"/>
      <c r="AY1077" s="114"/>
      <c r="AZ1077" s="101" t="str">
        <f t="shared" si="231"/>
        <v/>
      </c>
      <c r="BA1077" s="59" t="str">
        <f t="shared" si="232"/>
        <v/>
      </c>
      <c r="BB1077" s="59" t="str">
        <f t="shared" si="233"/>
        <v/>
      </c>
      <c r="BC1077" s="59" t="str">
        <f t="shared" si="236"/>
        <v/>
      </c>
      <c r="BD1077" s="59" t="str">
        <f t="shared" si="237"/>
        <v/>
      </c>
      <c r="BE1077" s="34" t="str">
        <f>IF(AZ1077="","",IF(AND($H1077="",$I1077=""),"Y",IF(AND($H1077&lt;=#REF!,$I1077&gt;=#REF!),"Y",IF(AND($H1077&lt;=#REF!,$I1077=""),"Y",IF(AND($H1077="",$I1077&gt;=#REF!),"Y","N")))))</f>
        <v/>
      </c>
      <c r="BF1077" s="80" t="str">
        <f t="shared" si="234"/>
        <v/>
      </c>
    </row>
    <row r="1078" spans="10:58">
      <c r="J1078" s="34" t="str">
        <f t="shared" ca="1" si="238"/>
        <v/>
      </c>
      <c r="L1078" s="80" t="str">
        <f t="shared" si="235"/>
        <v/>
      </c>
      <c r="R1078" s="65" t="str">
        <f t="shared" si="225"/>
        <v/>
      </c>
      <c r="S1078" s="16" t="str">
        <f t="shared" si="226"/>
        <v/>
      </c>
      <c r="X1078" s="65" t="str">
        <f t="shared" si="227"/>
        <v/>
      </c>
      <c r="Y1078" s="16" t="str">
        <f t="shared" si="228"/>
        <v/>
      </c>
      <c r="AD1078" s="65" t="str">
        <f t="shared" si="229"/>
        <v/>
      </c>
      <c r="AE1078" s="80" t="str">
        <f t="shared" si="230"/>
        <v/>
      </c>
      <c r="AN1078" s="14"/>
      <c r="AO1078" s="14"/>
      <c r="AS1078" s="14"/>
      <c r="AT1078" s="14"/>
      <c r="AX1078" s="14"/>
      <c r="AY1078" s="114"/>
      <c r="AZ1078" s="101" t="str">
        <f t="shared" si="231"/>
        <v/>
      </c>
      <c r="BA1078" s="59" t="str">
        <f t="shared" si="232"/>
        <v/>
      </c>
      <c r="BB1078" s="59" t="str">
        <f t="shared" si="233"/>
        <v/>
      </c>
      <c r="BC1078" s="59" t="str">
        <f t="shared" si="236"/>
        <v/>
      </c>
      <c r="BD1078" s="59" t="str">
        <f t="shared" si="237"/>
        <v/>
      </c>
      <c r="BE1078" s="34" t="str">
        <f>IF(AZ1078="","",IF(AND($H1078="",$I1078=""),"Y",IF(AND($H1078&lt;=#REF!,$I1078&gt;=#REF!),"Y",IF(AND($H1078&lt;=#REF!,$I1078=""),"Y",IF(AND($H1078="",$I1078&gt;=#REF!),"Y","N")))))</f>
        <v/>
      </c>
      <c r="BF1078" s="80" t="str">
        <f t="shared" si="234"/>
        <v/>
      </c>
    </row>
    <row r="1079" spans="10:58">
      <c r="J1079" s="34" t="str">
        <f t="shared" ca="1" si="238"/>
        <v/>
      </c>
      <c r="L1079" s="80" t="str">
        <f t="shared" si="235"/>
        <v/>
      </c>
      <c r="R1079" s="65" t="str">
        <f t="shared" si="225"/>
        <v/>
      </c>
      <c r="S1079" s="16" t="str">
        <f t="shared" si="226"/>
        <v/>
      </c>
      <c r="X1079" s="65" t="str">
        <f t="shared" si="227"/>
        <v/>
      </c>
      <c r="Y1079" s="16" t="str">
        <f t="shared" si="228"/>
        <v/>
      </c>
      <c r="AD1079" s="65" t="str">
        <f t="shared" si="229"/>
        <v/>
      </c>
      <c r="AE1079" s="80" t="str">
        <f t="shared" si="230"/>
        <v/>
      </c>
      <c r="AN1079" s="14"/>
      <c r="AO1079" s="14"/>
      <c r="AS1079" s="14"/>
      <c r="AT1079" s="14"/>
      <c r="AX1079" s="14"/>
      <c r="AY1079" s="114"/>
      <c r="AZ1079" s="101" t="str">
        <f t="shared" si="231"/>
        <v/>
      </c>
      <c r="BA1079" s="59" t="str">
        <f t="shared" si="232"/>
        <v/>
      </c>
      <c r="BB1079" s="59" t="str">
        <f t="shared" si="233"/>
        <v/>
      </c>
      <c r="BC1079" s="59" t="str">
        <f t="shared" si="236"/>
        <v/>
      </c>
      <c r="BD1079" s="59" t="str">
        <f t="shared" si="237"/>
        <v/>
      </c>
      <c r="BE1079" s="34" t="str">
        <f>IF(AZ1079="","",IF(AND($H1079="",$I1079=""),"Y",IF(AND($H1079&lt;=#REF!,$I1079&gt;=#REF!),"Y",IF(AND($H1079&lt;=#REF!,$I1079=""),"Y",IF(AND($H1079="",$I1079&gt;=#REF!),"Y","N")))))</f>
        <v/>
      </c>
      <c r="BF1079" s="80" t="str">
        <f t="shared" si="234"/>
        <v/>
      </c>
    </row>
    <row r="1080" spans="10:58">
      <c r="J1080" s="34" t="str">
        <f t="shared" ca="1" si="238"/>
        <v/>
      </c>
      <c r="L1080" s="80" t="str">
        <f t="shared" si="235"/>
        <v/>
      </c>
      <c r="R1080" s="65" t="str">
        <f t="shared" si="225"/>
        <v/>
      </c>
      <c r="S1080" s="16" t="str">
        <f t="shared" si="226"/>
        <v/>
      </c>
      <c r="X1080" s="65" t="str">
        <f t="shared" si="227"/>
        <v/>
      </c>
      <c r="Y1080" s="16" t="str">
        <f t="shared" si="228"/>
        <v/>
      </c>
      <c r="AD1080" s="65" t="str">
        <f t="shared" si="229"/>
        <v/>
      </c>
      <c r="AE1080" s="80" t="str">
        <f t="shared" si="230"/>
        <v/>
      </c>
      <c r="AN1080" s="14"/>
      <c r="AO1080" s="14"/>
      <c r="AS1080" s="14"/>
      <c r="AT1080" s="14"/>
      <c r="AX1080" s="14"/>
      <c r="AY1080" s="114"/>
      <c r="AZ1080" s="101" t="str">
        <f t="shared" si="231"/>
        <v/>
      </c>
      <c r="BA1080" s="59" t="str">
        <f t="shared" si="232"/>
        <v/>
      </c>
      <c r="BB1080" s="59" t="str">
        <f t="shared" si="233"/>
        <v/>
      </c>
      <c r="BC1080" s="59" t="str">
        <f t="shared" si="236"/>
        <v/>
      </c>
      <c r="BD1080" s="59" t="str">
        <f t="shared" si="237"/>
        <v/>
      </c>
      <c r="BE1080" s="34" t="str">
        <f>IF(AZ1080="","",IF(AND($H1080="",$I1080=""),"Y",IF(AND($H1080&lt;=#REF!,$I1080&gt;=#REF!),"Y",IF(AND($H1080&lt;=#REF!,$I1080=""),"Y",IF(AND($H1080="",$I1080&gt;=#REF!),"Y","N")))))</f>
        <v/>
      </c>
      <c r="BF1080" s="80" t="str">
        <f t="shared" si="234"/>
        <v/>
      </c>
    </row>
    <row r="1081" spans="10:58">
      <c r="J1081" s="34" t="str">
        <f t="shared" ca="1" si="238"/>
        <v/>
      </c>
      <c r="L1081" s="80" t="str">
        <f t="shared" si="235"/>
        <v/>
      </c>
      <c r="R1081" s="65" t="str">
        <f t="shared" si="225"/>
        <v/>
      </c>
      <c r="S1081" s="16" t="str">
        <f t="shared" si="226"/>
        <v/>
      </c>
      <c r="X1081" s="65" t="str">
        <f t="shared" si="227"/>
        <v/>
      </c>
      <c r="Y1081" s="16" t="str">
        <f t="shared" si="228"/>
        <v/>
      </c>
      <c r="AD1081" s="65" t="str">
        <f t="shared" si="229"/>
        <v/>
      </c>
      <c r="AE1081" s="80" t="str">
        <f t="shared" si="230"/>
        <v/>
      </c>
      <c r="AN1081" s="14"/>
      <c r="AO1081" s="14"/>
      <c r="AS1081" s="14"/>
      <c r="AT1081" s="14"/>
      <c r="AX1081" s="14"/>
      <c r="AY1081" s="114"/>
      <c r="AZ1081" s="101" t="str">
        <f t="shared" si="231"/>
        <v/>
      </c>
      <c r="BA1081" s="59" t="str">
        <f t="shared" si="232"/>
        <v/>
      </c>
      <c r="BB1081" s="59" t="str">
        <f t="shared" si="233"/>
        <v/>
      </c>
      <c r="BC1081" s="59" t="str">
        <f t="shared" si="236"/>
        <v/>
      </c>
      <c r="BD1081" s="59" t="str">
        <f t="shared" si="237"/>
        <v/>
      </c>
      <c r="BE1081" s="34" t="str">
        <f>IF(AZ1081="","",IF(AND($H1081="",$I1081=""),"Y",IF(AND($H1081&lt;=#REF!,$I1081&gt;=#REF!),"Y",IF(AND($H1081&lt;=#REF!,$I1081=""),"Y",IF(AND($H1081="",$I1081&gt;=#REF!),"Y","N")))))</f>
        <v/>
      </c>
      <c r="BF1081" s="80" t="str">
        <f t="shared" si="234"/>
        <v/>
      </c>
    </row>
    <row r="1082" spans="10:58">
      <c r="J1082" s="34" t="str">
        <f t="shared" ca="1" si="238"/>
        <v/>
      </c>
      <c r="L1082" s="80" t="str">
        <f t="shared" si="235"/>
        <v/>
      </c>
      <c r="R1082" s="65" t="str">
        <f t="shared" si="225"/>
        <v/>
      </c>
      <c r="S1082" s="16" t="str">
        <f t="shared" si="226"/>
        <v/>
      </c>
      <c r="X1082" s="65" t="str">
        <f t="shared" si="227"/>
        <v/>
      </c>
      <c r="Y1082" s="16" t="str">
        <f t="shared" si="228"/>
        <v/>
      </c>
      <c r="AD1082" s="65" t="str">
        <f t="shared" si="229"/>
        <v/>
      </c>
      <c r="AE1082" s="80" t="str">
        <f t="shared" si="230"/>
        <v/>
      </c>
      <c r="AN1082" s="14"/>
      <c r="AO1082" s="14"/>
      <c r="AS1082" s="14"/>
      <c r="AT1082" s="14"/>
      <c r="AX1082" s="14"/>
      <c r="AY1082" s="114"/>
      <c r="AZ1082" s="101" t="str">
        <f t="shared" si="231"/>
        <v/>
      </c>
      <c r="BA1082" s="59" t="str">
        <f t="shared" si="232"/>
        <v/>
      </c>
      <c r="BB1082" s="59" t="str">
        <f t="shared" si="233"/>
        <v/>
      </c>
      <c r="BC1082" s="59" t="str">
        <f t="shared" si="236"/>
        <v/>
      </c>
      <c r="BD1082" s="59" t="str">
        <f t="shared" si="237"/>
        <v/>
      </c>
      <c r="BE1082" s="34" t="str">
        <f>IF(AZ1082="","",IF(AND($H1082="",$I1082=""),"Y",IF(AND($H1082&lt;=#REF!,$I1082&gt;=#REF!),"Y",IF(AND($H1082&lt;=#REF!,$I1082=""),"Y",IF(AND($H1082="",$I1082&gt;=#REF!),"Y","N")))))</f>
        <v/>
      </c>
      <c r="BF1082" s="80" t="str">
        <f t="shared" si="234"/>
        <v/>
      </c>
    </row>
    <row r="1083" spans="10:58">
      <c r="J1083" s="34" t="str">
        <f t="shared" ca="1" si="238"/>
        <v/>
      </c>
      <c r="L1083" s="80" t="str">
        <f t="shared" si="235"/>
        <v/>
      </c>
      <c r="R1083" s="65" t="str">
        <f t="shared" si="225"/>
        <v/>
      </c>
      <c r="S1083" s="16" t="str">
        <f t="shared" si="226"/>
        <v/>
      </c>
      <c r="X1083" s="65" t="str">
        <f t="shared" si="227"/>
        <v/>
      </c>
      <c r="Y1083" s="16" t="str">
        <f t="shared" si="228"/>
        <v/>
      </c>
      <c r="AD1083" s="65" t="str">
        <f t="shared" si="229"/>
        <v/>
      </c>
      <c r="AE1083" s="80" t="str">
        <f t="shared" si="230"/>
        <v/>
      </c>
      <c r="AN1083" s="14"/>
      <c r="AO1083" s="14"/>
      <c r="AS1083" s="14"/>
      <c r="AT1083" s="14"/>
      <c r="AX1083" s="14"/>
      <c r="AY1083" s="114"/>
      <c r="AZ1083" s="101" t="str">
        <f t="shared" si="231"/>
        <v/>
      </c>
      <c r="BA1083" s="59" t="str">
        <f t="shared" si="232"/>
        <v/>
      </c>
      <c r="BB1083" s="59" t="str">
        <f t="shared" si="233"/>
        <v/>
      </c>
      <c r="BC1083" s="59" t="str">
        <f t="shared" si="236"/>
        <v/>
      </c>
      <c r="BD1083" s="59" t="str">
        <f t="shared" si="237"/>
        <v/>
      </c>
      <c r="BE1083" s="34" t="str">
        <f>IF(AZ1083="","",IF(AND($H1083="",$I1083=""),"Y",IF(AND($H1083&lt;=#REF!,$I1083&gt;=#REF!),"Y",IF(AND($H1083&lt;=#REF!,$I1083=""),"Y",IF(AND($H1083="",$I1083&gt;=#REF!),"Y","N")))))</f>
        <v/>
      </c>
      <c r="BF1083" s="80" t="str">
        <f t="shared" si="234"/>
        <v/>
      </c>
    </row>
    <row r="1084" spans="10:58">
      <c r="J1084" s="34" t="str">
        <f t="shared" ca="1" si="238"/>
        <v/>
      </c>
      <c r="L1084" s="80" t="str">
        <f t="shared" si="235"/>
        <v/>
      </c>
      <c r="R1084" s="65" t="str">
        <f t="shared" si="225"/>
        <v/>
      </c>
      <c r="S1084" s="16" t="str">
        <f t="shared" si="226"/>
        <v/>
      </c>
      <c r="X1084" s="65" t="str">
        <f t="shared" si="227"/>
        <v/>
      </c>
      <c r="Y1084" s="16" t="str">
        <f t="shared" si="228"/>
        <v/>
      </c>
      <c r="AD1084" s="65" t="str">
        <f t="shared" si="229"/>
        <v/>
      </c>
      <c r="AE1084" s="80" t="str">
        <f t="shared" si="230"/>
        <v/>
      </c>
      <c r="AN1084" s="14"/>
      <c r="AO1084" s="14"/>
      <c r="AS1084" s="14"/>
      <c r="AT1084" s="14"/>
      <c r="AX1084" s="14"/>
      <c r="AY1084" s="114"/>
      <c r="AZ1084" s="101" t="str">
        <f t="shared" si="231"/>
        <v/>
      </c>
      <c r="BA1084" s="59" t="str">
        <f t="shared" si="232"/>
        <v/>
      </c>
      <c r="BB1084" s="59" t="str">
        <f t="shared" si="233"/>
        <v/>
      </c>
      <c r="BC1084" s="59" t="str">
        <f t="shared" si="236"/>
        <v/>
      </c>
      <c r="BD1084" s="59" t="str">
        <f t="shared" si="237"/>
        <v/>
      </c>
      <c r="BE1084" s="34" t="str">
        <f>IF(AZ1084="","",IF(AND($H1084="",$I1084=""),"Y",IF(AND($H1084&lt;=#REF!,$I1084&gt;=#REF!),"Y",IF(AND($H1084&lt;=#REF!,$I1084=""),"Y",IF(AND($H1084="",$I1084&gt;=#REF!),"Y","N")))))</f>
        <v/>
      </c>
      <c r="BF1084" s="80" t="str">
        <f t="shared" si="234"/>
        <v/>
      </c>
    </row>
    <row r="1085" spans="10:58">
      <c r="J1085" s="34" t="str">
        <f t="shared" ca="1" si="238"/>
        <v/>
      </c>
      <c r="L1085" s="80" t="str">
        <f t="shared" si="235"/>
        <v/>
      </c>
      <c r="R1085" s="65" t="str">
        <f t="shared" si="225"/>
        <v/>
      </c>
      <c r="S1085" s="16" t="str">
        <f t="shared" si="226"/>
        <v/>
      </c>
      <c r="X1085" s="65" t="str">
        <f t="shared" si="227"/>
        <v/>
      </c>
      <c r="Y1085" s="16" t="str">
        <f t="shared" si="228"/>
        <v/>
      </c>
      <c r="AD1085" s="65" t="str">
        <f t="shared" si="229"/>
        <v/>
      </c>
      <c r="AE1085" s="80" t="str">
        <f t="shared" si="230"/>
        <v/>
      </c>
      <c r="AN1085" s="14"/>
      <c r="AO1085" s="14"/>
      <c r="AS1085" s="14"/>
      <c r="AT1085" s="14"/>
      <c r="AX1085" s="14"/>
      <c r="AY1085" s="114"/>
      <c r="AZ1085" s="101" t="str">
        <f t="shared" si="231"/>
        <v/>
      </c>
      <c r="BA1085" s="59" t="str">
        <f t="shared" si="232"/>
        <v/>
      </c>
      <c r="BB1085" s="59" t="str">
        <f t="shared" si="233"/>
        <v/>
      </c>
      <c r="BC1085" s="59" t="str">
        <f t="shared" si="236"/>
        <v/>
      </c>
      <c r="BD1085" s="59" t="str">
        <f t="shared" si="237"/>
        <v/>
      </c>
      <c r="BE1085" s="34" t="str">
        <f>IF(AZ1085="","",IF(AND($H1085="",$I1085=""),"Y",IF(AND($H1085&lt;=#REF!,$I1085&gt;=#REF!),"Y",IF(AND($H1085&lt;=#REF!,$I1085=""),"Y",IF(AND($H1085="",$I1085&gt;=#REF!),"Y","N")))))</f>
        <v/>
      </c>
      <c r="BF1085" s="80" t="str">
        <f t="shared" si="234"/>
        <v/>
      </c>
    </row>
    <row r="1086" spans="10:58">
      <c r="J1086" s="34" t="str">
        <f t="shared" ca="1" si="238"/>
        <v/>
      </c>
      <c r="L1086" s="80" t="str">
        <f t="shared" si="235"/>
        <v/>
      </c>
      <c r="R1086" s="65" t="str">
        <f t="shared" si="225"/>
        <v/>
      </c>
      <c r="S1086" s="16" t="str">
        <f t="shared" si="226"/>
        <v/>
      </c>
      <c r="X1086" s="65" t="str">
        <f t="shared" si="227"/>
        <v/>
      </c>
      <c r="Y1086" s="16" t="str">
        <f t="shared" si="228"/>
        <v/>
      </c>
      <c r="AD1086" s="65" t="str">
        <f t="shared" si="229"/>
        <v/>
      </c>
      <c r="AE1086" s="80" t="str">
        <f t="shared" si="230"/>
        <v/>
      </c>
      <c r="AN1086" s="14"/>
      <c r="AO1086" s="14"/>
      <c r="AS1086" s="14"/>
      <c r="AT1086" s="14"/>
      <c r="AX1086" s="14"/>
      <c r="AY1086" s="114"/>
      <c r="AZ1086" s="101" t="str">
        <f t="shared" si="231"/>
        <v/>
      </c>
      <c r="BA1086" s="59" t="str">
        <f t="shared" si="232"/>
        <v/>
      </c>
      <c r="BB1086" s="59" t="str">
        <f t="shared" si="233"/>
        <v/>
      </c>
      <c r="BC1086" s="59" t="str">
        <f t="shared" si="236"/>
        <v/>
      </c>
      <c r="BD1086" s="59" t="str">
        <f t="shared" si="237"/>
        <v/>
      </c>
      <c r="BE1086" s="34" t="str">
        <f>IF(AZ1086="","",IF(AND($H1086="",$I1086=""),"Y",IF(AND($H1086&lt;=#REF!,$I1086&gt;=#REF!),"Y",IF(AND($H1086&lt;=#REF!,$I1086=""),"Y",IF(AND($H1086="",$I1086&gt;=#REF!),"Y","N")))))</f>
        <v/>
      </c>
      <c r="BF1086" s="80" t="str">
        <f t="shared" si="234"/>
        <v/>
      </c>
    </row>
    <row r="1087" spans="10:58">
      <c r="J1087" s="34" t="str">
        <f t="shared" ca="1" si="238"/>
        <v/>
      </c>
      <c r="L1087" s="80" t="str">
        <f t="shared" si="235"/>
        <v/>
      </c>
      <c r="R1087" s="65" t="str">
        <f t="shared" si="225"/>
        <v/>
      </c>
      <c r="S1087" s="16" t="str">
        <f t="shared" si="226"/>
        <v/>
      </c>
      <c r="X1087" s="65" t="str">
        <f t="shared" si="227"/>
        <v/>
      </c>
      <c r="Y1087" s="16" t="str">
        <f t="shared" si="228"/>
        <v/>
      </c>
      <c r="AD1087" s="65" t="str">
        <f t="shared" si="229"/>
        <v/>
      </c>
      <c r="AE1087" s="80" t="str">
        <f t="shared" si="230"/>
        <v/>
      </c>
      <c r="AN1087" s="14"/>
      <c r="AO1087" s="14"/>
      <c r="AS1087" s="14"/>
      <c r="AT1087" s="14"/>
      <c r="AX1087" s="14"/>
      <c r="AY1087" s="114"/>
      <c r="AZ1087" s="101" t="str">
        <f t="shared" si="231"/>
        <v/>
      </c>
      <c r="BA1087" s="59" t="str">
        <f t="shared" si="232"/>
        <v/>
      </c>
      <c r="BB1087" s="59" t="str">
        <f t="shared" si="233"/>
        <v/>
      </c>
      <c r="BC1087" s="59" t="str">
        <f t="shared" si="236"/>
        <v/>
      </c>
      <c r="BD1087" s="59" t="str">
        <f t="shared" si="237"/>
        <v/>
      </c>
      <c r="BE1087" s="34" t="str">
        <f>IF(AZ1087="","",IF(AND($H1087="",$I1087=""),"Y",IF(AND($H1087&lt;=#REF!,$I1087&gt;=#REF!),"Y",IF(AND($H1087&lt;=#REF!,$I1087=""),"Y",IF(AND($H1087="",$I1087&gt;=#REF!),"Y","N")))))</f>
        <v/>
      </c>
      <c r="BF1087" s="80" t="str">
        <f t="shared" si="234"/>
        <v/>
      </c>
    </row>
    <row r="1088" spans="10:58">
      <c r="J1088" s="34" t="str">
        <f t="shared" ca="1" si="238"/>
        <v/>
      </c>
      <c r="L1088" s="80" t="str">
        <f t="shared" si="235"/>
        <v/>
      </c>
      <c r="R1088" s="65" t="str">
        <f t="shared" si="225"/>
        <v/>
      </c>
      <c r="S1088" s="16" t="str">
        <f t="shared" si="226"/>
        <v/>
      </c>
      <c r="X1088" s="65" t="str">
        <f t="shared" si="227"/>
        <v/>
      </c>
      <c r="Y1088" s="16" t="str">
        <f t="shared" si="228"/>
        <v/>
      </c>
      <c r="AD1088" s="65" t="str">
        <f t="shared" si="229"/>
        <v/>
      </c>
      <c r="AE1088" s="80" t="str">
        <f t="shared" si="230"/>
        <v/>
      </c>
      <c r="AN1088" s="14"/>
      <c r="AO1088" s="14"/>
      <c r="AS1088" s="14"/>
      <c r="AT1088" s="14"/>
      <c r="AX1088" s="14"/>
      <c r="AY1088" s="114"/>
      <c r="AZ1088" s="101" t="str">
        <f t="shared" si="231"/>
        <v/>
      </c>
      <c r="BA1088" s="59" t="str">
        <f t="shared" si="232"/>
        <v/>
      </c>
      <c r="BB1088" s="59" t="str">
        <f t="shared" si="233"/>
        <v/>
      </c>
      <c r="BC1088" s="59" t="str">
        <f t="shared" si="236"/>
        <v/>
      </c>
      <c r="BD1088" s="59" t="str">
        <f t="shared" si="237"/>
        <v/>
      </c>
      <c r="BE1088" s="34" t="str">
        <f>IF(AZ1088="","",IF(AND($H1088="",$I1088=""),"Y",IF(AND($H1088&lt;=#REF!,$I1088&gt;=#REF!),"Y",IF(AND($H1088&lt;=#REF!,$I1088=""),"Y",IF(AND($H1088="",$I1088&gt;=#REF!),"Y","N")))))</f>
        <v/>
      </c>
      <c r="BF1088" s="80" t="str">
        <f t="shared" si="234"/>
        <v/>
      </c>
    </row>
    <row r="1089" spans="10:58">
      <c r="J1089" s="34" t="str">
        <f t="shared" ca="1" si="238"/>
        <v/>
      </c>
      <c r="L1089" s="80" t="str">
        <f t="shared" si="235"/>
        <v/>
      </c>
      <c r="R1089" s="65" t="str">
        <f t="shared" si="225"/>
        <v/>
      </c>
      <c r="S1089" s="16" t="str">
        <f t="shared" si="226"/>
        <v/>
      </c>
      <c r="X1089" s="65" t="str">
        <f t="shared" si="227"/>
        <v/>
      </c>
      <c r="Y1089" s="16" t="str">
        <f t="shared" si="228"/>
        <v/>
      </c>
      <c r="AD1089" s="65" t="str">
        <f t="shared" si="229"/>
        <v/>
      </c>
      <c r="AE1089" s="80" t="str">
        <f t="shared" si="230"/>
        <v/>
      </c>
      <c r="AN1089" s="14"/>
      <c r="AO1089" s="14"/>
      <c r="AS1089" s="14"/>
      <c r="AT1089" s="14"/>
      <c r="AX1089" s="14"/>
      <c r="AY1089" s="114"/>
      <c r="AZ1089" s="101" t="str">
        <f t="shared" si="231"/>
        <v/>
      </c>
      <c r="BA1089" s="59" t="str">
        <f t="shared" si="232"/>
        <v/>
      </c>
      <c r="BB1089" s="59" t="str">
        <f t="shared" si="233"/>
        <v/>
      </c>
      <c r="BC1089" s="59" t="str">
        <f t="shared" si="236"/>
        <v/>
      </c>
      <c r="BD1089" s="59" t="str">
        <f t="shared" si="237"/>
        <v/>
      </c>
      <c r="BE1089" s="34" t="str">
        <f>IF(AZ1089="","",IF(AND($H1089="",$I1089=""),"Y",IF(AND($H1089&lt;=#REF!,$I1089&gt;=#REF!),"Y",IF(AND($H1089&lt;=#REF!,$I1089=""),"Y",IF(AND($H1089="",$I1089&gt;=#REF!),"Y","N")))))</f>
        <v/>
      </c>
      <c r="BF1089" s="80" t="str">
        <f t="shared" si="234"/>
        <v/>
      </c>
    </row>
    <row r="1090" spans="10:58">
      <c r="J1090" s="34" t="str">
        <f t="shared" ca="1" si="238"/>
        <v/>
      </c>
      <c r="L1090" s="80" t="str">
        <f t="shared" si="235"/>
        <v/>
      </c>
      <c r="R1090" s="65" t="str">
        <f t="shared" si="225"/>
        <v/>
      </c>
      <c r="S1090" s="16" t="str">
        <f t="shared" si="226"/>
        <v/>
      </c>
      <c r="X1090" s="65" t="str">
        <f t="shared" si="227"/>
        <v/>
      </c>
      <c r="Y1090" s="16" t="str">
        <f t="shared" si="228"/>
        <v/>
      </c>
      <c r="AD1090" s="65" t="str">
        <f t="shared" si="229"/>
        <v/>
      </c>
      <c r="AE1090" s="80" t="str">
        <f t="shared" si="230"/>
        <v/>
      </c>
      <c r="AN1090" s="14"/>
      <c r="AO1090" s="14"/>
      <c r="AS1090" s="14"/>
      <c r="AT1090" s="14"/>
      <c r="AX1090" s="14"/>
      <c r="AY1090" s="114"/>
      <c r="AZ1090" s="101" t="str">
        <f t="shared" si="231"/>
        <v/>
      </c>
      <c r="BA1090" s="59" t="str">
        <f t="shared" si="232"/>
        <v/>
      </c>
      <c r="BB1090" s="59" t="str">
        <f t="shared" si="233"/>
        <v/>
      </c>
      <c r="BC1090" s="59" t="str">
        <f t="shared" si="236"/>
        <v/>
      </c>
      <c r="BD1090" s="59" t="str">
        <f t="shared" si="237"/>
        <v/>
      </c>
      <c r="BE1090" s="34" t="str">
        <f>IF(AZ1090="","",IF(AND($H1090="",$I1090=""),"Y",IF(AND($H1090&lt;=#REF!,$I1090&gt;=#REF!),"Y",IF(AND($H1090&lt;=#REF!,$I1090=""),"Y",IF(AND($H1090="",$I1090&gt;=#REF!),"Y","N")))))</f>
        <v/>
      </c>
      <c r="BF1090" s="80" t="str">
        <f t="shared" si="234"/>
        <v/>
      </c>
    </row>
    <row r="1091" spans="10:58">
      <c r="J1091" s="34" t="str">
        <f t="shared" ca="1" si="238"/>
        <v/>
      </c>
      <c r="L1091" s="80" t="str">
        <f t="shared" si="235"/>
        <v/>
      </c>
      <c r="R1091" s="65" t="str">
        <f t="shared" ref="R1091:R1154" si="239">IF(AND(N1091="Accepted",Q1091=""),"Enter date 1st dose administered",IF(AND(N1091="Previously vaccinated at another location",Q1091=""),"Enter date 1st dose administered",IF(AND(N1091="Refused",O1091=""),"Enter reason for refusal",IF(Q1091&lt;&gt;"","YES",IF(N1091="Refused","NO",IF(AND($M1091&lt;&gt;"",N1091=""),"Enter Vaccination Status",IF(N1091="Unknown","Unknown","")))))))</f>
        <v/>
      </c>
      <c r="S1091" s="16" t="str">
        <f t="shared" ref="S1091:S1154" si="240">IF(Q1091="","",IF(M1091="Pfizer-BioNTech",Q1091+21,IF(M1091="Moderna",Q1091+28,IF(M1091="Janssen/Johnson &amp; Johnson","N/A",""))))</f>
        <v/>
      </c>
      <c r="X1091" s="65" t="str">
        <f t="shared" ref="X1091:X1154" si="241">IF($M1091="Janssen/Johnson &amp; Johnson","N/A",IF(AND(T1091="Accepted",W1091=""),"Enter date 2nd dose administered",IF(AND(T1091="Previously vaccinated at another location",W1091=""),"Enter date 2nd dose administered",IF(R1091="NO","NO",IF(AND(T1091="Refused",U1091=""),"Enter reason for refusal",IF(W1091&lt;&gt;"","YES",IF(T1091="Refused","NO",IF(AND(R1091="YES",T1091=""),"NO",IF(T1091="Unknown","Unknown",IF(AND(T1091="",R1091="Unknown"),"Unknown",""))))))))))</f>
        <v/>
      </c>
      <c r="Y1091" s="16" t="str">
        <f t="shared" ref="Y1091:Y1154" si="242">IF(W1091="","",IF(M1091="Pfizer-BioNTech",W1091+21,IF(M1091="Moderna",W1091+28,IF(M1091="Janssen/Johnson &amp; Johnson","N/A",""))))</f>
        <v/>
      </c>
      <c r="AD1091" s="65" t="str">
        <f t="shared" ref="AD1091:AD1154" si="243">IF($M1091="Janssen/Johnson &amp; Johnson","N/A",IF(AND(Z1091="Accepted",AC1091=""),"Enter date 2nd dose administered",IF(AND(Z1091="Previously vaccinated at another location",AC1091=""),"Enter date 2nd dose administered",IF(Y1091="NO","NO",IF(AND(Z1091="Refused",AA1091=""),"Enter reason for refusal",IF(AC1091&lt;&gt;"","YES",IF(Z1091="Refused","NO",IF(AND(Y1091="YES",Z1091=""),"NO",IF(Z1091="Unknown","Unknown",IF(AND(Z1091="",Y1091="Unknown"),"Unknown",""))))))))))</f>
        <v/>
      </c>
      <c r="AE1091" s="80" t="str">
        <f t="shared" ref="AE1091:AE1154" si="244">IF(AND(M1091="Pfizer-BioNTech",W1091&lt;&gt;""),W1091+150,IF(AND(M1091="Moderna",W1091&lt;&gt;""),W1091+150,IF(AND(M1091="Janssen/Johnson &amp; Johnson",Q1091&lt;&gt;""),Q1091+60,"")))</f>
        <v/>
      </c>
      <c r="AN1091" s="14"/>
      <c r="AO1091" s="14"/>
      <c r="AS1091" s="14"/>
      <c r="AT1091" s="14"/>
      <c r="AX1091" s="14"/>
      <c r="AY1091" s="114"/>
      <c r="AZ1091" s="101" t="str">
        <f t="shared" ref="AZ1091:AZ1154" si="245">IF(OR(X1091="YES",X1091="Enter date 2nd dose administered"),"YES",IF(AND(M1091="Janssen/Johnson &amp; Johnson",R1091="YES"),"YES",IF(OR(O1091="Medical Contraindication",U1091="Medical Contraindication"),"Medical Contraindication",IF(AND(R1091="YES",T1091=""),"NEEDS 2ND DOSE",IF(AND(R1091="Enter date 1st dose administered",T1091=""),"NEEDS 2ND DOSE",IF(AND(R1091="YES",U1091="Offered and Declined"),"Refused 2nd Dose",IF(O1091="Religious Exemption","Religious Exemption",IF(OR(R1091="NO",R1091="Enter reason for refusal"),"NO",IF(OR(R1091="Unknown",X1091="Unknown"),"Unknown","")))))))))</f>
        <v/>
      </c>
      <c r="BA1091" s="59" t="str">
        <f t="shared" ref="BA1091:BA1154" si="246">IF(AZ1091="","",IF(OR(AG1091="Accepted",AG1091="Previously vaccinated at another location"),"YES",IF(AH1091="Medical Contraindication","Medical Contraindication",IF(AG1091="Unknown","Unknown",IF(AG1091="Refused","NO","NO")))))</f>
        <v/>
      </c>
      <c r="BB1091" s="59" t="str">
        <f t="shared" ref="BB1091:BB1154" si="247">IF(AZ1091="","",IF(OR(AL1091="Accepted",AL1091="Previously vaccinated at another location"),"YES",IF(AM1091="Medical Contraindication","Medical Contraindication",IF(AL1091="Unknown","Unknown",IF(AL1091="Refused","NO","NO")))))</f>
        <v/>
      </c>
      <c r="BC1091" s="59" t="str">
        <f t="shared" si="236"/>
        <v/>
      </c>
      <c r="BD1091" s="59" t="str">
        <f t="shared" si="237"/>
        <v/>
      </c>
      <c r="BE1091" s="34" t="str">
        <f>IF(AZ1091="","",IF(AND($H1091="",$I1091=""),"Y",IF(AND($H1091&lt;=#REF!,$I1091&gt;=#REF!),"Y",IF(AND($H1091&lt;=#REF!,$I1091=""),"Y",IF(AND($H1091="",$I1091&gt;=#REF!),"Y","N")))))</f>
        <v/>
      </c>
      <c r="BF1091" s="80" t="str">
        <f t="shared" ref="BF1091:BF1154" si="248">IF($AZ1091="YES",IF($M1091="Janssen/Johnson &amp; Johnson",Q1091,W1091),"")</f>
        <v/>
      </c>
    </row>
    <row r="1092" spans="10:58">
      <c r="J1092" s="34" t="str">
        <f t="shared" ca="1" si="238"/>
        <v/>
      </c>
      <c r="L1092" s="80" t="str">
        <f t="shared" ref="L1092:L1155" si="249">IF(I1092&gt;0,I1092+30,"")</f>
        <v/>
      </c>
      <c r="R1092" s="65" t="str">
        <f t="shared" si="239"/>
        <v/>
      </c>
      <c r="S1092" s="16" t="str">
        <f t="shared" si="240"/>
        <v/>
      </c>
      <c r="X1092" s="65" t="str">
        <f t="shared" si="241"/>
        <v/>
      </c>
      <c r="Y1092" s="16" t="str">
        <f t="shared" si="242"/>
        <v/>
      </c>
      <c r="AD1092" s="65" t="str">
        <f t="shared" si="243"/>
        <v/>
      </c>
      <c r="AE1092" s="80" t="str">
        <f t="shared" si="244"/>
        <v/>
      </c>
      <c r="AN1092" s="14"/>
      <c r="AO1092" s="14"/>
      <c r="AS1092" s="14"/>
      <c r="AT1092" s="14"/>
      <c r="AX1092" s="14"/>
      <c r="AY1092" s="114"/>
      <c r="AZ1092" s="101" t="str">
        <f t="shared" si="245"/>
        <v/>
      </c>
      <c r="BA1092" s="59" t="str">
        <f t="shared" si="246"/>
        <v/>
      </c>
      <c r="BB1092" s="59" t="str">
        <f t="shared" si="247"/>
        <v/>
      </c>
      <c r="BC1092" s="59" t="str">
        <f t="shared" ref="BC1092:BC1155" si="250">IF(AY1092="","",IF(OR(AK1092="Accepted",AK1092="Previously vaccinated at another location"),"YES",IF(AL1092="Medical Contraindication","Medical Contraindication",IF(AK1092="Unknown","Unknown",IF(AK1092="Refused","NO","NO")))))</f>
        <v/>
      </c>
      <c r="BD1092" s="59" t="str">
        <f t="shared" ref="BD1092:BD1155" si="251">IF(AV1092="","",IF(OR(AV1092="Accepted",AV1092="Previously vaccinated at another location"),"YES",IF(AW1092="Medical Contraindication","Medical Contraindication",IF(AW1092="Unknown","Unknown",IF(AW1092="Refused","NO","NO")))))</f>
        <v/>
      </c>
      <c r="BE1092" s="34" t="str">
        <f>IF(AZ1092="","",IF(AND($H1092="",$I1092=""),"Y",IF(AND($H1092&lt;=#REF!,$I1092&gt;=#REF!),"Y",IF(AND($H1092&lt;=#REF!,$I1092=""),"Y",IF(AND($H1092="",$I1092&gt;=#REF!),"Y","N")))))</f>
        <v/>
      </c>
      <c r="BF1092" s="80" t="str">
        <f t="shared" si="248"/>
        <v/>
      </c>
    </row>
    <row r="1093" spans="10:58">
      <c r="J1093" s="34" t="str">
        <f t="shared" ca="1" si="238"/>
        <v/>
      </c>
      <c r="L1093" s="80" t="str">
        <f t="shared" si="249"/>
        <v/>
      </c>
      <c r="R1093" s="65" t="str">
        <f t="shared" si="239"/>
        <v/>
      </c>
      <c r="S1093" s="16" t="str">
        <f t="shared" si="240"/>
        <v/>
      </c>
      <c r="X1093" s="65" t="str">
        <f t="shared" si="241"/>
        <v/>
      </c>
      <c r="Y1093" s="16" t="str">
        <f t="shared" si="242"/>
        <v/>
      </c>
      <c r="AD1093" s="65" t="str">
        <f t="shared" si="243"/>
        <v/>
      </c>
      <c r="AE1093" s="80" t="str">
        <f t="shared" si="244"/>
        <v/>
      </c>
      <c r="AN1093" s="14"/>
      <c r="AO1093" s="14"/>
      <c r="AS1093" s="14"/>
      <c r="AT1093" s="14"/>
      <c r="AX1093" s="14"/>
      <c r="AY1093" s="114"/>
      <c r="AZ1093" s="101" t="str">
        <f t="shared" si="245"/>
        <v/>
      </c>
      <c r="BA1093" s="59" t="str">
        <f t="shared" si="246"/>
        <v/>
      </c>
      <c r="BB1093" s="59" t="str">
        <f t="shared" si="247"/>
        <v/>
      </c>
      <c r="BC1093" s="59" t="str">
        <f t="shared" si="250"/>
        <v/>
      </c>
      <c r="BD1093" s="59" t="str">
        <f t="shared" si="251"/>
        <v/>
      </c>
      <c r="BE1093" s="34" t="str">
        <f>IF(AZ1093="","",IF(AND($H1093="",$I1093=""),"Y",IF(AND($H1093&lt;=#REF!,$I1093&gt;=#REF!),"Y",IF(AND($H1093&lt;=#REF!,$I1093=""),"Y",IF(AND($H1093="",$I1093&gt;=#REF!),"Y","N")))))</f>
        <v/>
      </c>
      <c r="BF1093" s="80" t="str">
        <f t="shared" si="248"/>
        <v/>
      </c>
    </row>
    <row r="1094" spans="10:58">
      <c r="J1094" s="34" t="str">
        <f t="shared" ca="1" si="238"/>
        <v/>
      </c>
      <c r="L1094" s="80" t="str">
        <f t="shared" si="249"/>
        <v/>
      </c>
      <c r="R1094" s="65" t="str">
        <f t="shared" si="239"/>
        <v/>
      </c>
      <c r="S1094" s="16" t="str">
        <f t="shared" si="240"/>
        <v/>
      </c>
      <c r="X1094" s="65" t="str">
        <f t="shared" si="241"/>
        <v/>
      </c>
      <c r="Y1094" s="16" t="str">
        <f t="shared" si="242"/>
        <v/>
      </c>
      <c r="AD1094" s="65" t="str">
        <f t="shared" si="243"/>
        <v/>
      </c>
      <c r="AE1094" s="80" t="str">
        <f t="shared" si="244"/>
        <v/>
      </c>
      <c r="AN1094" s="14"/>
      <c r="AO1094" s="14"/>
      <c r="AS1094" s="14"/>
      <c r="AT1094" s="14"/>
      <c r="AX1094" s="14"/>
      <c r="AY1094" s="114"/>
      <c r="AZ1094" s="101" t="str">
        <f t="shared" si="245"/>
        <v/>
      </c>
      <c r="BA1094" s="59" t="str">
        <f t="shared" si="246"/>
        <v/>
      </c>
      <c r="BB1094" s="59" t="str">
        <f t="shared" si="247"/>
        <v/>
      </c>
      <c r="BC1094" s="59" t="str">
        <f t="shared" si="250"/>
        <v/>
      </c>
      <c r="BD1094" s="59" t="str">
        <f t="shared" si="251"/>
        <v/>
      </c>
      <c r="BE1094" s="34" t="str">
        <f>IF(AZ1094="","",IF(AND($H1094="",$I1094=""),"Y",IF(AND($H1094&lt;=#REF!,$I1094&gt;=#REF!),"Y",IF(AND($H1094&lt;=#REF!,$I1094=""),"Y",IF(AND($H1094="",$I1094&gt;=#REF!),"Y","N")))))</f>
        <v/>
      </c>
      <c r="BF1094" s="80" t="str">
        <f t="shared" si="248"/>
        <v/>
      </c>
    </row>
    <row r="1095" spans="10:58">
      <c r="J1095" s="34" t="str">
        <f t="shared" ca="1" si="238"/>
        <v/>
      </c>
      <c r="L1095" s="80" t="str">
        <f t="shared" si="249"/>
        <v/>
      </c>
      <c r="R1095" s="65" t="str">
        <f t="shared" si="239"/>
        <v/>
      </c>
      <c r="S1095" s="16" t="str">
        <f t="shared" si="240"/>
        <v/>
      </c>
      <c r="X1095" s="65" t="str">
        <f t="shared" si="241"/>
        <v/>
      </c>
      <c r="Y1095" s="16" t="str">
        <f t="shared" si="242"/>
        <v/>
      </c>
      <c r="AD1095" s="65" t="str">
        <f t="shared" si="243"/>
        <v/>
      </c>
      <c r="AE1095" s="80" t="str">
        <f t="shared" si="244"/>
        <v/>
      </c>
      <c r="AN1095" s="14"/>
      <c r="AO1095" s="14"/>
      <c r="AS1095" s="14"/>
      <c r="AT1095" s="14"/>
      <c r="AX1095" s="14"/>
      <c r="AY1095" s="114"/>
      <c r="AZ1095" s="101" t="str">
        <f t="shared" si="245"/>
        <v/>
      </c>
      <c r="BA1095" s="59" t="str">
        <f t="shared" si="246"/>
        <v/>
      </c>
      <c r="BB1095" s="59" t="str">
        <f t="shared" si="247"/>
        <v/>
      </c>
      <c r="BC1095" s="59" t="str">
        <f t="shared" si="250"/>
        <v/>
      </c>
      <c r="BD1095" s="59" t="str">
        <f t="shared" si="251"/>
        <v/>
      </c>
      <c r="BE1095" s="34" t="str">
        <f>IF(AZ1095="","",IF(AND($H1095="",$I1095=""),"Y",IF(AND($H1095&lt;=#REF!,$I1095&gt;=#REF!),"Y",IF(AND($H1095&lt;=#REF!,$I1095=""),"Y",IF(AND($H1095="",$I1095&gt;=#REF!),"Y","N")))))</f>
        <v/>
      </c>
      <c r="BF1095" s="80" t="str">
        <f t="shared" si="248"/>
        <v/>
      </c>
    </row>
    <row r="1096" spans="10:58">
      <c r="J1096" s="34" t="str">
        <f t="shared" ca="1" si="238"/>
        <v/>
      </c>
      <c r="L1096" s="80" t="str">
        <f t="shared" si="249"/>
        <v/>
      </c>
      <c r="R1096" s="65" t="str">
        <f t="shared" si="239"/>
        <v/>
      </c>
      <c r="S1096" s="16" t="str">
        <f t="shared" si="240"/>
        <v/>
      </c>
      <c r="X1096" s="65" t="str">
        <f t="shared" si="241"/>
        <v/>
      </c>
      <c r="Y1096" s="16" t="str">
        <f t="shared" si="242"/>
        <v/>
      </c>
      <c r="AD1096" s="65" t="str">
        <f t="shared" si="243"/>
        <v/>
      </c>
      <c r="AE1096" s="80" t="str">
        <f t="shared" si="244"/>
        <v/>
      </c>
      <c r="AN1096" s="14"/>
      <c r="AO1096" s="14"/>
      <c r="AS1096" s="14"/>
      <c r="AT1096" s="14"/>
      <c r="AX1096" s="14"/>
      <c r="AY1096" s="114"/>
      <c r="AZ1096" s="101" t="str">
        <f t="shared" si="245"/>
        <v/>
      </c>
      <c r="BA1096" s="59" t="str">
        <f t="shared" si="246"/>
        <v/>
      </c>
      <c r="BB1096" s="59" t="str">
        <f t="shared" si="247"/>
        <v/>
      </c>
      <c r="BC1096" s="59" t="str">
        <f t="shared" si="250"/>
        <v/>
      </c>
      <c r="BD1096" s="59" t="str">
        <f t="shared" si="251"/>
        <v/>
      </c>
      <c r="BE1096" s="34" t="str">
        <f>IF(AZ1096="","",IF(AND($H1096="",$I1096=""),"Y",IF(AND($H1096&lt;=#REF!,$I1096&gt;=#REF!),"Y",IF(AND($H1096&lt;=#REF!,$I1096=""),"Y",IF(AND($H1096="",$I1096&gt;=#REF!),"Y","N")))))</f>
        <v/>
      </c>
      <c r="BF1096" s="80" t="str">
        <f t="shared" si="248"/>
        <v/>
      </c>
    </row>
    <row r="1097" spans="10:58">
      <c r="J1097" s="34" t="str">
        <f t="shared" ca="1" si="238"/>
        <v/>
      </c>
      <c r="L1097" s="80" t="str">
        <f t="shared" si="249"/>
        <v/>
      </c>
      <c r="R1097" s="65" t="str">
        <f t="shared" si="239"/>
        <v/>
      </c>
      <c r="S1097" s="16" t="str">
        <f t="shared" si="240"/>
        <v/>
      </c>
      <c r="X1097" s="65" t="str">
        <f t="shared" si="241"/>
        <v/>
      </c>
      <c r="Y1097" s="16" t="str">
        <f t="shared" si="242"/>
        <v/>
      </c>
      <c r="AD1097" s="65" t="str">
        <f t="shared" si="243"/>
        <v/>
      </c>
      <c r="AE1097" s="80" t="str">
        <f t="shared" si="244"/>
        <v/>
      </c>
      <c r="AN1097" s="14"/>
      <c r="AO1097" s="14"/>
      <c r="AS1097" s="14"/>
      <c r="AT1097" s="14"/>
      <c r="AX1097" s="14"/>
      <c r="AY1097" s="114"/>
      <c r="AZ1097" s="101" t="str">
        <f t="shared" si="245"/>
        <v/>
      </c>
      <c r="BA1097" s="59" t="str">
        <f t="shared" si="246"/>
        <v/>
      </c>
      <c r="BB1097" s="59" t="str">
        <f t="shared" si="247"/>
        <v/>
      </c>
      <c r="BC1097" s="59" t="str">
        <f t="shared" si="250"/>
        <v/>
      </c>
      <c r="BD1097" s="59" t="str">
        <f t="shared" si="251"/>
        <v/>
      </c>
      <c r="BE1097" s="34" t="str">
        <f>IF(AZ1097="","",IF(AND($H1097="",$I1097=""),"Y",IF(AND($H1097&lt;=#REF!,$I1097&gt;=#REF!),"Y",IF(AND($H1097&lt;=#REF!,$I1097=""),"Y",IF(AND($H1097="",$I1097&gt;=#REF!),"Y","N")))))</f>
        <v/>
      </c>
      <c r="BF1097" s="80" t="str">
        <f t="shared" si="248"/>
        <v/>
      </c>
    </row>
    <row r="1098" spans="10:58">
      <c r="J1098" s="34" t="str">
        <f t="shared" ca="1" si="238"/>
        <v/>
      </c>
      <c r="L1098" s="80" t="str">
        <f t="shared" si="249"/>
        <v/>
      </c>
      <c r="R1098" s="65" t="str">
        <f t="shared" si="239"/>
        <v/>
      </c>
      <c r="S1098" s="16" t="str">
        <f t="shared" si="240"/>
        <v/>
      </c>
      <c r="X1098" s="65" t="str">
        <f t="shared" si="241"/>
        <v/>
      </c>
      <c r="Y1098" s="16" t="str">
        <f t="shared" si="242"/>
        <v/>
      </c>
      <c r="AD1098" s="65" t="str">
        <f t="shared" si="243"/>
        <v/>
      </c>
      <c r="AE1098" s="80" t="str">
        <f t="shared" si="244"/>
        <v/>
      </c>
      <c r="AN1098" s="14"/>
      <c r="AO1098" s="14"/>
      <c r="AS1098" s="14"/>
      <c r="AT1098" s="14"/>
      <c r="AX1098" s="14"/>
      <c r="AY1098" s="114"/>
      <c r="AZ1098" s="101" t="str">
        <f t="shared" si="245"/>
        <v/>
      </c>
      <c r="BA1098" s="59" t="str">
        <f t="shared" si="246"/>
        <v/>
      </c>
      <c r="BB1098" s="59" t="str">
        <f t="shared" si="247"/>
        <v/>
      </c>
      <c r="BC1098" s="59" t="str">
        <f t="shared" si="250"/>
        <v/>
      </c>
      <c r="BD1098" s="59" t="str">
        <f t="shared" si="251"/>
        <v/>
      </c>
      <c r="BE1098" s="34" t="str">
        <f>IF(AZ1098="","",IF(AND($H1098="",$I1098=""),"Y",IF(AND($H1098&lt;=#REF!,$I1098&gt;=#REF!),"Y",IF(AND($H1098&lt;=#REF!,$I1098=""),"Y",IF(AND($H1098="",$I1098&gt;=#REF!),"Y","N")))))</f>
        <v/>
      </c>
      <c r="BF1098" s="80" t="str">
        <f t="shared" si="248"/>
        <v/>
      </c>
    </row>
    <row r="1099" spans="10:58">
      <c r="J1099" s="34" t="str">
        <f t="shared" ca="1" si="238"/>
        <v/>
      </c>
      <c r="L1099" s="80" t="str">
        <f t="shared" si="249"/>
        <v/>
      </c>
      <c r="R1099" s="65" t="str">
        <f t="shared" si="239"/>
        <v/>
      </c>
      <c r="S1099" s="16" t="str">
        <f t="shared" si="240"/>
        <v/>
      </c>
      <c r="X1099" s="65" t="str">
        <f t="shared" si="241"/>
        <v/>
      </c>
      <c r="Y1099" s="16" t="str">
        <f t="shared" si="242"/>
        <v/>
      </c>
      <c r="AD1099" s="65" t="str">
        <f t="shared" si="243"/>
        <v/>
      </c>
      <c r="AE1099" s="80" t="str">
        <f t="shared" si="244"/>
        <v/>
      </c>
      <c r="AN1099" s="14"/>
      <c r="AO1099" s="14"/>
      <c r="AS1099" s="14"/>
      <c r="AT1099" s="14"/>
      <c r="AX1099" s="14"/>
      <c r="AY1099" s="114"/>
      <c r="AZ1099" s="101" t="str">
        <f t="shared" si="245"/>
        <v/>
      </c>
      <c r="BA1099" s="59" t="str">
        <f t="shared" si="246"/>
        <v/>
      </c>
      <c r="BB1099" s="59" t="str">
        <f t="shared" si="247"/>
        <v/>
      </c>
      <c r="BC1099" s="59" t="str">
        <f t="shared" si="250"/>
        <v/>
      </c>
      <c r="BD1099" s="59" t="str">
        <f t="shared" si="251"/>
        <v/>
      </c>
      <c r="BE1099" s="34" t="str">
        <f>IF(AZ1099="","",IF(AND($H1099="",$I1099=""),"Y",IF(AND($H1099&lt;=#REF!,$I1099&gt;=#REF!),"Y",IF(AND($H1099&lt;=#REF!,$I1099=""),"Y",IF(AND($H1099="",$I1099&gt;=#REF!),"Y","N")))))</f>
        <v/>
      </c>
      <c r="BF1099" s="80" t="str">
        <f t="shared" si="248"/>
        <v/>
      </c>
    </row>
    <row r="1100" spans="10:58">
      <c r="J1100" s="34" t="str">
        <f t="shared" ca="1" si="238"/>
        <v/>
      </c>
      <c r="L1100" s="80" t="str">
        <f t="shared" si="249"/>
        <v/>
      </c>
      <c r="R1100" s="65" t="str">
        <f t="shared" si="239"/>
        <v/>
      </c>
      <c r="S1100" s="16" t="str">
        <f t="shared" si="240"/>
        <v/>
      </c>
      <c r="X1100" s="65" t="str">
        <f t="shared" si="241"/>
        <v/>
      </c>
      <c r="Y1100" s="16" t="str">
        <f t="shared" si="242"/>
        <v/>
      </c>
      <c r="AD1100" s="65" t="str">
        <f t="shared" si="243"/>
        <v/>
      </c>
      <c r="AE1100" s="80" t="str">
        <f t="shared" si="244"/>
        <v/>
      </c>
      <c r="AN1100" s="14"/>
      <c r="AO1100" s="14"/>
      <c r="AS1100" s="14"/>
      <c r="AT1100" s="14"/>
      <c r="AX1100" s="14"/>
      <c r="AY1100" s="114"/>
      <c r="AZ1100" s="101" t="str">
        <f t="shared" si="245"/>
        <v/>
      </c>
      <c r="BA1100" s="59" t="str">
        <f t="shared" si="246"/>
        <v/>
      </c>
      <c r="BB1100" s="59" t="str">
        <f t="shared" si="247"/>
        <v/>
      </c>
      <c r="BC1100" s="59" t="str">
        <f t="shared" si="250"/>
        <v/>
      </c>
      <c r="BD1100" s="59" t="str">
        <f t="shared" si="251"/>
        <v/>
      </c>
      <c r="BE1100" s="34" t="str">
        <f>IF(AZ1100="","",IF(AND($H1100="",$I1100=""),"Y",IF(AND($H1100&lt;=#REF!,$I1100&gt;=#REF!),"Y",IF(AND($H1100&lt;=#REF!,$I1100=""),"Y",IF(AND($H1100="",$I1100&gt;=#REF!),"Y","N")))))</f>
        <v/>
      </c>
      <c r="BF1100" s="80" t="str">
        <f t="shared" si="248"/>
        <v/>
      </c>
    </row>
    <row r="1101" spans="10:58">
      <c r="J1101" s="34" t="str">
        <f t="shared" ca="1" si="238"/>
        <v/>
      </c>
      <c r="L1101" s="80" t="str">
        <f t="shared" si="249"/>
        <v/>
      </c>
      <c r="R1101" s="65" t="str">
        <f t="shared" si="239"/>
        <v/>
      </c>
      <c r="S1101" s="16" t="str">
        <f t="shared" si="240"/>
        <v/>
      </c>
      <c r="X1101" s="65" t="str">
        <f t="shared" si="241"/>
        <v/>
      </c>
      <c r="Y1101" s="16" t="str">
        <f t="shared" si="242"/>
        <v/>
      </c>
      <c r="AD1101" s="65" t="str">
        <f t="shared" si="243"/>
        <v/>
      </c>
      <c r="AE1101" s="80" t="str">
        <f t="shared" si="244"/>
        <v/>
      </c>
      <c r="AN1101" s="14"/>
      <c r="AO1101" s="14"/>
      <c r="AS1101" s="14"/>
      <c r="AT1101" s="14"/>
      <c r="AX1101" s="14"/>
      <c r="AY1101" s="114"/>
      <c r="AZ1101" s="101" t="str">
        <f t="shared" si="245"/>
        <v/>
      </c>
      <c r="BA1101" s="59" t="str">
        <f t="shared" si="246"/>
        <v/>
      </c>
      <c r="BB1101" s="59" t="str">
        <f t="shared" si="247"/>
        <v/>
      </c>
      <c r="BC1101" s="59" t="str">
        <f t="shared" si="250"/>
        <v/>
      </c>
      <c r="BD1101" s="59" t="str">
        <f t="shared" si="251"/>
        <v/>
      </c>
      <c r="BE1101" s="34" t="str">
        <f>IF(AZ1101="","",IF(AND($H1101="",$I1101=""),"Y",IF(AND($H1101&lt;=#REF!,$I1101&gt;=#REF!),"Y",IF(AND($H1101&lt;=#REF!,$I1101=""),"Y",IF(AND($H1101="",$I1101&gt;=#REF!),"Y","N")))))</f>
        <v/>
      </c>
      <c r="BF1101" s="80" t="str">
        <f t="shared" si="248"/>
        <v/>
      </c>
    </row>
    <row r="1102" spans="10:58">
      <c r="J1102" s="34" t="str">
        <f t="shared" ca="1" si="238"/>
        <v/>
      </c>
      <c r="L1102" s="80" t="str">
        <f t="shared" si="249"/>
        <v/>
      </c>
      <c r="R1102" s="65" t="str">
        <f t="shared" si="239"/>
        <v/>
      </c>
      <c r="S1102" s="16" t="str">
        <f t="shared" si="240"/>
        <v/>
      </c>
      <c r="X1102" s="65" t="str">
        <f t="shared" si="241"/>
        <v/>
      </c>
      <c r="Y1102" s="16" t="str">
        <f t="shared" si="242"/>
        <v/>
      </c>
      <c r="AD1102" s="65" t="str">
        <f t="shared" si="243"/>
        <v/>
      </c>
      <c r="AE1102" s="80" t="str">
        <f t="shared" si="244"/>
        <v/>
      </c>
      <c r="AN1102" s="14"/>
      <c r="AO1102" s="14"/>
      <c r="AS1102" s="14"/>
      <c r="AT1102" s="14"/>
      <c r="AX1102" s="14"/>
      <c r="AY1102" s="114"/>
      <c r="AZ1102" s="101" t="str">
        <f t="shared" si="245"/>
        <v/>
      </c>
      <c r="BA1102" s="59" t="str">
        <f t="shared" si="246"/>
        <v/>
      </c>
      <c r="BB1102" s="59" t="str">
        <f t="shared" si="247"/>
        <v/>
      </c>
      <c r="BC1102" s="59" t="str">
        <f t="shared" si="250"/>
        <v/>
      </c>
      <c r="BD1102" s="59" t="str">
        <f t="shared" si="251"/>
        <v/>
      </c>
      <c r="BE1102" s="34" t="str">
        <f>IF(AZ1102="","",IF(AND($H1102="",$I1102=""),"Y",IF(AND($H1102&lt;=#REF!,$I1102&gt;=#REF!),"Y",IF(AND($H1102&lt;=#REF!,$I1102=""),"Y",IF(AND($H1102="",$I1102&gt;=#REF!),"Y","N")))))</f>
        <v/>
      </c>
      <c r="BF1102" s="80" t="str">
        <f t="shared" si="248"/>
        <v/>
      </c>
    </row>
    <row r="1103" spans="10:58">
      <c r="J1103" s="34" t="str">
        <f t="shared" ca="1" si="238"/>
        <v/>
      </c>
      <c r="L1103" s="80" t="str">
        <f t="shared" si="249"/>
        <v/>
      </c>
      <c r="R1103" s="65" t="str">
        <f t="shared" si="239"/>
        <v/>
      </c>
      <c r="S1103" s="16" t="str">
        <f t="shared" si="240"/>
        <v/>
      </c>
      <c r="X1103" s="65" t="str">
        <f t="shared" si="241"/>
        <v/>
      </c>
      <c r="Y1103" s="16" t="str">
        <f t="shared" si="242"/>
        <v/>
      </c>
      <c r="AD1103" s="65" t="str">
        <f t="shared" si="243"/>
        <v/>
      </c>
      <c r="AE1103" s="80" t="str">
        <f t="shared" si="244"/>
        <v/>
      </c>
      <c r="AN1103" s="14"/>
      <c r="AO1103" s="14"/>
      <c r="AS1103" s="14"/>
      <c r="AT1103" s="14"/>
      <c r="AX1103" s="14"/>
      <c r="AY1103" s="114"/>
      <c r="AZ1103" s="101" t="str">
        <f t="shared" si="245"/>
        <v/>
      </c>
      <c r="BA1103" s="59" t="str">
        <f t="shared" si="246"/>
        <v/>
      </c>
      <c r="BB1103" s="59" t="str">
        <f t="shared" si="247"/>
        <v/>
      </c>
      <c r="BC1103" s="59" t="str">
        <f t="shared" si="250"/>
        <v/>
      </c>
      <c r="BD1103" s="59" t="str">
        <f t="shared" si="251"/>
        <v/>
      </c>
      <c r="BE1103" s="34" t="str">
        <f>IF(AZ1103="","",IF(AND($H1103="",$I1103=""),"Y",IF(AND($H1103&lt;=#REF!,$I1103&gt;=#REF!),"Y",IF(AND($H1103&lt;=#REF!,$I1103=""),"Y",IF(AND($H1103="",$I1103&gt;=#REF!),"Y","N")))))</f>
        <v/>
      </c>
      <c r="BF1103" s="80" t="str">
        <f t="shared" si="248"/>
        <v/>
      </c>
    </row>
    <row r="1104" spans="10:58">
      <c r="J1104" s="34" t="str">
        <f t="shared" ca="1" si="238"/>
        <v/>
      </c>
      <c r="L1104" s="80" t="str">
        <f t="shared" si="249"/>
        <v/>
      </c>
      <c r="R1104" s="65" t="str">
        <f t="shared" si="239"/>
        <v/>
      </c>
      <c r="S1104" s="16" t="str">
        <f t="shared" si="240"/>
        <v/>
      </c>
      <c r="X1104" s="65" t="str">
        <f t="shared" si="241"/>
        <v/>
      </c>
      <c r="Y1104" s="16" t="str">
        <f t="shared" si="242"/>
        <v/>
      </c>
      <c r="AD1104" s="65" t="str">
        <f t="shared" si="243"/>
        <v/>
      </c>
      <c r="AE1104" s="80" t="str">
        <f t="shared" si="244"/>
        <v/>
      </c>
      <c r="AN1104" s="14"/>
      <c r="AO1104" s="14"/>
      <c r="AS1104" s="14"/>
      <c r="AT1104" s="14"/>
      <c r="AX1104" s="14"/>
      <c r="AY1104" s="114"/>
      <c r="AZ1104" s="101" t="str">
        <f t="shared" si="245"/>
        <v/>
      </c>
      <c r="BA1104" s="59" t="str">
        <f t="shared" si="246"/>
        <v/>
      </c>
      <c r="BB1104" s="59" t="str">
        <f t="shared" si="247"/>
        <v/>
      </c>
      <c r="BC1104" s="59" t="str">
        <f t="shared" si="250"/>
        <v/>
      </c>
      <c r="BD1104" s="59" t="str">
        <f t="shared" si="251"/>
        <v/>
      </c>
      <c r="BE1104" s="34" t="str">
        <f>IF(AZ1104="","",IF(AND($H1104="",$I1104=""),"Y",IF(AND($H1104&lt;=#REF!,$I1104&gt;=#REF!),"Y",IF(AND($H1104&lt;=#REF!,$I1104=""),"Y",IF(AND($H1104="",$I1104&gt;=#REF!),"Y","N")))))</f>
        <v/>
      </c>
      <c r="BF1104" s="80" t="str">
        <f t="shared" si="248"/>
        <v/>
      </c>
    </row>
    <row r="1105" spans="10:58">
      <c r="J1105" s="34" t="str">
        <f t="shared" ca="1" si="238"/>
        <v/>
      </c>
      <c r="L1105" s="80" t="str">
        <f t="shared" si="249"/>
        <v/>
      </c>
      <c r="R1105" s="65" t="str">
        <f t="shared" si="239"/>
        <v/>
      </c>
      <c r="S1105" s="16" t="str">
        <f t="shared" si="240"/>
        <v/>
      </c>
      <c r="X1105" s="65" t="str">
        <f t="shared" si="241"/>
        <v/>
      </c>
      <c r="Y1105" s="16" t="str">
        <f t="shared" si="242"/>
        <v/>
      </c>
      <c r="AD1105" s="65" t="str">
        <f t="shared" si="243"/>
        <v/>
      </c>
      <c r="AE1105" s="80" t="str">
        <f t="shared" si="244"/>
        <v/>
      </c>
      <c r="AN1105" s="14"/>
      <c r="AO1105" s="14"/>
      <c r="AS1105" s="14"/>
      <c r="AT1105" s="14"/>
      <c r="AX1105" s="14"/>
      <c r="AY1105" s="114"/>
      <c r="AZ1105" s="101" t="str">
        <f t="shared" si="245"/>
        <v/>
      </c>
      <c r="BA1105" s="59" t="str">
        <f t="shared" si="246"/>
        <v/>
      </c>
      <c r="BB1105" s="59" t="str">
        <f t="shared" si="247"/>
        <v/>
      </c>
      <c r="BC1105" s="59" t="str">
        <f t="shared" si="250"/>
        <v/>
      </c>
      <c r="BD1105" s="59" t="str">
        <f t="shared" si="251"/>
        <v/>
      </c>
      <c r="BE1105" s="34" t="str">
        <f>IF(AZ1105="","",IF(AND($H1105="",$I1105=""),"Y",IF(AND($H1105&lt;=#REF!,$I1105&gt;=#REF!),"Y",IF(AND($H1105&lt;=#REF!,$I1105=""),"Y",IF(AND($H1105="",$I1105&gt;=#REF!),"Y","N")))))</f>
        <v/>
      </c>
      <c r="BF1105" s="80" t="str">
        <f t="shared" si="248"/>
        <v/>
      </c>
    </row>
    <row r="1106" spans="10:58">
      <c r="J1106" s="34" t="str">
        <f t="shared" ca="1" si="238"/>
        <v/>
      </c>
      <c r="L1106" s="80" t="str">
        <f t="shared" si="249"/>
        <v/>
      </c>
      <c r="R1106" s="65" t="str">
        <f t="shared" si="239"/>
        <v/>
      </c>
      <c r="S1106" s="16" t="str">
        <f t="shared" si="240"/>
        <v/>
      </c>
      <c r="X1106" s="65" t="str">
        <f t="shared" si="241"/>
        <v/>
      </c>
      <c r="Y1106" s="16" t="str">
        <f t="shared" si="242"/>
        <v/>
      </c>
      <c r="AD1106" s="65" t="str">
        <f t="shared" si="243"/>
        <v/>
      </c>
      <c r="AE1106" s="80" t="str">
        <f t="shared" si="244"/>
        <v/>
      </c>
      <c r="AN1106" s="14"/>
      <c r="AO1106" s="14"/>
      <c r="AS1106" s="14"/>
      <c r="AT1106" s="14"/>
      <c r="AX1106" s="14"/>
      <c r="AY1106" s="114"/>
      <c r="AZ1106" s="101" t="str">
        <f t="shared" si="245"/>
        <v/>
      </c>
      <c r="BA1106" s="59" t="str">
        <f t="shared" si="246"/>
        <v/>
      </c>
      <c r="BB1106" s="59" t="str">
        <f t="shared" si="247"/>
        <v/>
      </c>
      <c r="BC1106" s="59" t="str">
        <f t="shared" si="250"/>
        <v/>
      </c>
      <c r="BD1106" s="59" t="str">
        <f t="shared" si="251"/>
        <v/>
      </c>
      <c r="BE1106" s="34" t="str">
        <f>IF(AZ1106="","",IF(AND($H1106="",$I1106=""),"Y",IF(AND($H1106&lt;=#REF!,$I1106&gt;=#REF!),"Y",IF(AND($H1106&lt;=#REF!,$I1106=""),"Y",IF(AND($H1106="",$I1106&gt;=#REF!),"Y","N")))))</f>
        <v/>
      </c>
      <c r="BF1106" s="80" t="str">
        <f t="shared" si="248"/>
        <v/>
      </c>
    </row>
    <row r="1107" spans="10:58">
      <c r="J1107" s="34" t="str">
        <f t="shared" ca="1" si="238"/>
        <v/>
      </c>
      <c r="L1107" s="80" t="str">
        <f t="shared" si="249"/>
        <v/>
      </c>
      <c r="R1107" s="65" t="str">
        <f t="shared" si="239"/>
        <v/>
      </c>
      <c r="S1107" s="16" t="str">
        <f t="shared" si="240"/>
        <v/>
      </c>
      <c r="X1107" s="65" t="str">
        <f t="shared" si="241"/>
        <v/>
      </c>
      <c r="Y1107" s="16" t="str">
        <f t="shared" si="242"/>
        <v/>
      </c>
      <c r="AD1107" s="65" t="str">
        <f t="shared" si="243"/>
        <v/>
      </c>
      <c r="AE1107" s="80" t="str">
        <f t="shared" si="244"/>
        <v/>
      </c>
      <c r="AN1107" s="14"/>
      <c r="AO1107" s="14"/>
      <c r="AS1107" s="14"/>
      <c r="AT1107" s="14"/>
      <c r="AX1107" s="14"/>
      <c r="AY1107" s="114"/>
      <c r="AZ1107" s="101" t="str">
        <f t="shared" si="245"/>
        <v/>
      </c>
      <c r="BA1107" s="59" t="str">
        <f t="shared" si="246"/>
        <v/>
      </c>
      <c r="BB1107" s="59" t="str">
        <f t="shared" si="247"/>
        <v/>
      </c>
      <c r="BC1107" s="59" t="str">
        <f t="shared" si="250"/>
        <v/>
      </c>
      <c r="BD1107" s="59" t="str">
        <f t="shared" si="251"/>
        <v/>
      </c>
      <c r="BE1107" s="34" t="str">
        <f>IF(AZ1107="","",IF(AND($H1107="",$I1107=""),"Y",IF(AND($H1107&lt;=#REF!,$I1107&gt;=#REF!),"Y",IF(AND($H1107&lt;=#REF!,$I1107=""),"Y",IF(AND($H1107="",$I1107&gt;=#REF!),"Y","N")))))</f>
        <v/>
      </c>
      <c r="BF1107" s="80" t="str">
        <f t="shared" si="248"/>
        <v/>
      </c>
    </row>
    <row r="1108" spans="10:58">
      <c r="J1108" s="34" t="str">
        <f t="shared" ca="1" si="238"/>
        <v/>
      </c>
      <c r="L1108" s="80" t="str">
        <f t="shared" si="249"/>
        <v/>
      </c>
      <c r="R1108" s="65" t="str">
        <f t="shared" si="239"/>
        <v/>
      </c>
      <c r="S1108" s="16" t="str">
        <f t="shared" si="240"/>
        <v/>
      </c>
      <c r="X1108" s="65" t="str">
        <f t="shared" si="241"/>
        <v/>
      </c>
      <c r="Y1108" s="16" t="str">
        <f t="shared" si="242"/>
        <v/>
      </c>
      <c r="AD1108" s="65" t="str">
        <f t="shared" si="243"/>
        <v/>
      </c>
      <c r="AE1108" s="80" t="str">
        <f t="shared" si="244"/>
        <v/>
      </c>
      <c r="AN1108" s="14"/>
      <c r="AO1108" s="14"/>
      <c r="AS1108" s="14"/>
      <c r="AT1108" s="14"/>
      <c r="AX1108" s="14"/>
      <c r="AY1108" s="114"/>
      <c r="AZ1108" s="101" t="str">
        <f t="shared" si="245"/>
        <v/>
      </c>
      <c r="BA1108" s="59" t="str">
        <f t="shared" si="246"/>
        <v/>
      </c>
      <c r="BB1108" s="59" t="str">
        <f t="shared" si="247"/>
        <v/>
      </c>
      <c r="BC1108" s="59" t="str">
        <f t="shared" si="250"/>
        <v/>
      </c>
      <c r="BD1108" s="59" t="str">
        <f t="shared" si="251"/>
        <v/>
      </c>
      <c r="BE1108" s="34" t="str">
        <f>IF(AZ1108="","",IF(AND($H1108="",$I1108=""),"Y",IF(AND($H1108&lt;=#REF!,$I1108&gt;=#REF!),"Y",IF(AND($H1108&lt;=#REF!,$I1108=""),"Y",IF(AND($H1108="",$I1108&gt;=#REF!),"Y","N")))))</f>
        <v/>
      </c>
      <c r="BF1108" s="80" t="str">
        <f t="shared" si="248"/>
        <v/>
      </c>
    </row>
    <row r="1109" spans="10:58">
      <c r="J1109" s="34" t="str">
        <f t="shared" ca="1" si="238"/>
        <v/>
      </c>
      <c r="L1109" s="80" t="str">
        <f t="shared" si="249"/>
        <v/>
      </c>
      <c r="R1109" s="65" t="str">
        <f t="shared" si="239"/>
        <v/>
      </c>
      <c r="S1109" s="16" t="str">
        <f t="shared" si="240"/>
        <v/>
      </c>
      <c r="X1109" s="65" t="str">
        <f t="shared" si="241"/>
        <v/>
      </c>
      <c r="Y1109" s="16" t="str">
        <f t="shared" si="242"/>
        <v/>
      </c>
      <c r="AD1109" s="65" t="str">
        <f t="shared" si="243"/>
        <v/>
      </c>
      <c r="AE1109" s="80" t="str">
        <f t="shared" si="244"/>
        <v/>
      </c>
      <c r="AN1109" s="14"/>
      <c r="AO1109" s="14"/>
      <c r="AS1109" s="14"/>
      <c r="AT1109" s="14"/>
      <c r="AX1109" s="14"/>
      <c r="AY1109" s="114"/>
      <c r="AZ1109" s="101" t="str">
        <f t="shared" si="245"/>
        <v/>
      </c>
      <c r="BA1109" s="59" t="str">
        <f t="shared" si="246"/>
        <v/>
      </c>
      <c r="BB1109" s="59" t="str">
        <f t="shared" si="247"/>
        <v/>
      </c>
      <c r="BC1109" s="59" t="str">
        <f t="shared" si="250"/>
        <v/>
      </c>
      <c r="BD1109" s="59" t="str">
        <f t="shared" si="251"/>
        <v/>
      </c>
      <c r="BE1109" s="34" t="str">
        <f>IF(AZ1109="","",IF(AND($H1109="",$I1109=""),"Y",IF(AND($H1109&lt;=#REF!,$I1109&gt;=#REF!),"Y",IF(AND($H1109&lt;=#REF!,$I1109=""),"Y",IF(AND($H1109="",$I1109&gt;=#REF!),"Y","N")))))</f>
        <v/>
      </c>
      <c r="BF1109" s="80" t="str">
        <f t="shared" si="248"/>
        <v/>
      </c>
    </row>
    <row r="1110" spans="10:58">
      <c r="J1110" s="34" t="str">
        <f t="shared" ca="1" si="238"/>
        <v/>
      </c>
      <c r="L1110" s="80" t="str">
        <f t="shared" si="249"/>
        <v/>
      </c>
      <c r="R1110" s="65" t="str">
        <f t="shared" si="239"/>
        <v/>
      </c>
      <c r="S1110" s="16" t="str">
        <f t="shared" si="240"/>
        <v/>
      </c>
      <c r="X1110" s="65" t="str">
        <f t="shared" si="241"/>
        <v/>
      </c>
      <c r="Y1110" s="16" t="str">
        <f t="shared" si="242"/>
        <v/>
      </c>
      <c r="AD1110" s="65" t="str">
        <f t="shared" si="243"/>
        <v/>
      </c>
      <c r="AE1110" s="80" t="str">
        <f t="shared" si="244"/>
        <v/>
      </c>
      <c r="AN1110" s="14"/>
      <c r="AO1110" s="14"/>
      <c r="AS1110" s="14"/>
      <c r="AT1110" s="14"/>
      <c r="AX1110" s="14"/>
      <c r="AY1110" s="114"/>
      <c r="AZ1110" s="101" t="str">
        <f t="shared" si="245"/>
        <v/>
      </c>
      <c r="BA1110" s="59" t="str">
        <f t="shared" si="246"/>
        <v/>
      </c>
      <c r="BB1110" s="59" t="str">
        <f t="shared" si="247"/>
        <v/>
      </c>
      <c r="BC1110" s="59" t="str">
        <f t="shared" si="250"/>
        <v/>
      </c>
      <c r="BD1110" s="59" t="str">
        <f t="shared" si="251"/>
        <v/>
      </c>
      <c r="BE1110" s="34" t="str">
        <f>IF(AZ1110="","",IF(AND($H1110="",$I1110=""),"Y",IF(AND($H1110&lt;=#REF!,$I1110&gt;=#REF!),"Y",IF(AND($H1110&lt;=#REF!,$I1110=""),"Y",IF(AND($H1110="",$I1110&gt;=#REF!),"Y","N")))))</f>
        <v/>
      </c>
      <c r="BF1110" s="80" t="str">
        <f t="shared" si="248"/>
        <v/>
      </c>
    </row>
    <row r="1111" spans="10:58">
      <c r="J1111" s="34" t="str">
        <f t="shared" ca="1" si="238"/>
        <v/>
      </c>
      <c r="L1111" s="80" t="str">
        <f t="shared" si="249"/>
        <v/>
      </c>
      <c r="R1111" s="65" t="str">
        <f t="shared" si="239"/>
        <v/>
      </c>
      <c r="S1111" s="16" t="str">
        <f t="shared" si="240"/>
        <v/>
      </c>
      <c r="X1111" s="65" t="str">
        <f t="shared" si="241"/>
        <v/>
      </c>
      <c r="Y1111" s="16" t="str">
        <f t="shared" si="242"/>
        <v/>
      </c>
      <c r="AD1111" s="65" t="str">
        <f t="shared" si="243"/>
        <v/>
      </c>
      <c r="AE1111" s="80" t="str">
        <f t="shared" si="244"/>
        <v/>
      </c>
      <c r="AN1111" s="14"/>
      <c r="AO1111" s="14"/>
      <c r="AS1111" s="14"/>
      <c r="AT1111" s="14"/>
      <c r="AX1111" s="14"/>
      <c r="AY1111" s="114"/>
      <c r="AZ1111" s="101" t="str">
        <f t="shared" si="245"/>
        <v/>
      </c>
      <c r="BA1111" s="59" t="str">
        <f t="shared" si="246"/>
        <v/>
      </c>
      <c r="BB1111" s="59" t="str">
        <f t="shared" si="247"/>
        <v/>
      </c>
      <c r="BC1111" s="59" t="str">
        <f t="shared" si="250"/>
        <v/>
      </c>
      <c r="BD1111" s="59" t="str">
        <f t="shared" si="251"/>
        <v/>
      </c>
      <c r="BE1111" s="34" t="str">
        <f>IF(AZ1111="","",IF(AND($H1111="",$I1111=""),"Y",IF(AND($H1111&lt;=#REF!,$I1111&gt;=#REF!),"Y",IF(AND($H1111&lt;=#REF!,$I1111=""),"Y",IF(AND($H1111="",$I1111&gt;=#REF!),"Y","N")))))</f>
        <v/>
      </c>
      <c r="BF1111" s="80" t="str">
        <f t="shared" si="248"/>
        <v/>
      </c>
    </row>
    <row r="1112" spans="10:58">
      <c r="J1112" s="34" t="str">
        <f t="shared" ca="1" si="238"/>
        <v/>
      </c>
      <c r="L1112" s="80" t="str">
        <f t="shared" si="249"/>
        <v/>
      </c>
      <c r="R1112" s="65" t="str">
        <f t="shared" si="239"/>
        <v/>
      </c>
      <c r="S1112" s="16" t="str">
        <f t="shared" si="240"/>
        <v/>
      </c>
      <c r="X1112" s="65" t="str">
        <f t="shared" si="241"/>
        <v/>
      </c>
      <c r="Y1112" s="16" t="str">
        <f t="shared" si="242"/>
        <v/>
      </c>
      <c r="AD1112" s="65" t="str">
        <f t="shared" si="243"/>
        <v/>
      </c>
      <c r="AE1112" s="80" t="str">
        <f t="shared" si="244"/>
        <v/>
      </c>
      <c r="AN1112" s="14"/>
      <c r="AO1112" s="14"/>
      <c r="AS1112" s="14"/>
      <c r="AT1112" s="14"/>
      <c r="AX1112" s="14"/>
      <c r="AY1112" s="114"/>
      <c r="AZ1112" s="101" t="str">
        <f t="shared" si="245"/>
        <v/>
      </c>
      <c r="BA1112" s="59" t="str">
        <f t="shared" si="246"/>
        <v/>
      </c>
      <c r="BB1112" s="59" t="str">
        <f t="shared" si="247"/>
        <v/>
      </c>
      <c r="BC1112" s="59" t="str">
        <f t="shared" si="250"/>
        <v/>
      </c>
      <c r="BD1112" s="59" t="str">
        <f t="shared" si="251"/>
        <v/>
      </c>
      <c r="BE1112" s="34" t="str">
        <f>IF(AZ1112="","",IF(AND($H1112="",$I1112=""),"Y",IF(AND($H1112&lt;=#REF!,$I1112&gt;=#REF!),"Y",IF(AND($H1112&lt;=#REF!,$I1112=""),"Y",IF(AND($H1112="",$I1112&gt;=#REF!),"Y","N")))))</f>
        <v/>
      </c>
      <c r="BF1112" s="80" t="str">
        <f t="shared" si="248"/>
        <v/>
      </c>
    </row>
    <row r="1113" spans="10:58">
      <c r="J1113" s="34" t="str">
        <f t="shared" ca="1" si="238"/>
        <v/>
      </c>
      <c r="L1113" s="80" t="str">
        <f t="shared" si="249"/>
        <v/>
      </c>
      <c r="R1113" s="65" t="str">
        <f t="shared" si="239"/>
        <v/>
      </c>
      <c r="S1113" s="16" t="str">
        <f t="shared" si="240"/>
        <v/>
      </c>
      <c r="X1113" s="65" t="str">
        <f t="shared" si="241"/>
        <v/>
      </c>
      <c r="Y1113" s="16" t="str">
        <f t="shared" si="242"/>
        <v/>
      </c>
      <c r="AD1113" s="65" t="str">
        <f t="shared" si="243"/>
        <v/>
      </c>
      <c r="AE1113" s="80" t="str">
        <f t="shared" si="244"/>
        <v/>
      </c>
      <c r="AN1113" s="14"/>
      <c r="AO1113" s="14"/>
      <c r="AS1113" s="14"/>
      <c r="AT1113" s="14"/>
      <c r="AX1113" s="14"/>
      <c r="AY1113" s="114"/>
      <c r="AZ1113" s="101" t="str">
        <f t="shared" si="245"/>
        <v/>
      </c>
      <c r="BA1113" s="59" t="str">
        <f t="shared" si="246"/>
        <v/>
      </c>
      <c r="BB1113" s="59" t="str">
        <f t="shared" si="247"/>
        <v/>
      </c>
      <c r="BC1113" s="59" t="str">
        <f t="shared" si="250"/>
        <v/>
      </c>
      <c r="BD1113" s="59" t="str">
        <f t="shared" si="251"/>
        <v/>
      </c>
      <c r="BE1113" s="34" t="str">
        <f>IF(AZ1113="","",IF(AND($H1113="",$I1113=""),"Y",IF(AND($H1113&lt;=#REF!,$I1113&gt;=#REF!),"Y",IF(AND($H1113&lt;=#REF!,$I1113=""),"Y",IF(AND($H1113="",$I1113&gt;=#REF!),"Y","N")))))</f>
        <v/>
      </c>
      <c r="BF1113" s="80" t="str">
        <f t="shared" si="248"/>
        <v/>
      </c>
    </row>
    <row r="1114" spans="10:58">
      <c r="J1114" s="34" t="str">
        <f t="shared" ca="1" si="238"/>
        <v/>
      </c>
      <c r="L1114" s="80" t="str">
        <f t="shared" si="249"/>
        <v/>
      </c>
      <c r="R1114" s="65" t="str">
        <f t="shared" si="239"/>
        <v/>
      </c>
      <c r="S1114" s="16" t="str">
        <f t="shared" si="240"/>
        <v/>
      </c>
      <c r="X1114" s="65" t="str">
        <f t="shared" si="241"/>
        <v/>
      </c>
      <c r="Y1114" s="16" t="str">
        <f t="shared" si="242"/>
        <v/>
      </c>
      <c r="AD1114" s="65" t="str">
        <f t="shared" si="243"/>
        <v/>
      </c>
      <c r="AE1114" s="80" t="str">
        <f t="shared" si="244"/>
        <v/>
      </c>
      <c r="AN1114" s="14"/>
      <c r="AO1114" s="14"/>
      <c r="AS1114" s="14"/>
      <c r="AT1114" s="14"/>
      <c r="AX1114" s="14"/>
      <c r="AY1114" s="114"/>
      <c r="AZ1114" s="101" t="str">
        <f t="shared" si="245"/>
        <v/>
      </c>
      <c r="BA1114" s="59" t="str">
        <f t="shared" si="246"/>
        <v/>
      </c>
      <c r="BB1114" s="59" t="str">
        <f t="shared" si="247"/>
        <v/>
      </c>
      <c r="BC1114" s="59" t="str">
        <f t="shared" si="250"/>
        <v/>
      </c>
      <c r="BD1114" s="59" t="str">
        <f t="shared" si="251"/>
        <v/>
      </c>
      <c r="BE1114" s="34" t="str">
        <f>IF(AZ1114="","",IF(AND($H1114="",$I1114=""),"Y",IF(AND($H1114&lt;=#REF!,$I1114&gt;=#REF!),"Y",IF(AND($H1114&lt;=#REF!,$I1114=""),"Y",IF(AND($H1114="",$I1114&gt;=#REF!),"Y","N")))))</f>
        <v/>
      </c>
      <c r="BF1114" s="80" t="str">
        <f t="shared" si="248"/>
        <v/>
      </c>
    </row>
    <row r="1115" spans="10:58">
      <c r="J1115" s="34" t="str">
        <f t="shared" ca="1" si="238"/>
        <v/>
      </c>
      <c r="L1115" s="80" t="str">
        <f t="shared" si="249"/>
        <v/>
      </c>
      <c r="R1115" s="65" t="str">
        <f t="shared" si="239"/>
        <v/>
      </c>
      <c r="S1115" s="16" t="str">
        <f t="shared" si="240"/>
        <v/>
      </c>
      <c r="X1115" s="65" t="str">
        <f t="shared" si="241"/>
        <v/>
      </c>
      <c r="Y1115" s="16" t="str">
        <f t="shared" si="242"/>
        <v/>
      </c>
      <c r="AD1115" s="65" t="str">
        <f t="shared" si="243"/>
        <v/>
      </c>
      <c r="AE1115" s="80" t="str">
        <f t="shared" si="244"/>
        <v/>
      </c>
      <c r="AN1115" s="14"/>
      <c r="AO1115" s="14"/>
      <c r="AS1115" s="14"/>
      <c r="AT1115" s="14"/>
      <c r="AX1115" s="14"/>
      <c r="AY1115" s="114"/>
      <c r="AZ1115" s="101" t="str">
        <f t="shared" si="245"/>
        <v/>
      </c>
      <c r="BA1115" s="59" t="str">
        <f t="shared" si="246"/>
        <v/>
      </c>
      <c r="BB1115" s="59" t="str">
        <f t="shared" si="247"/>
        <v/>
      </c>
      <c r="BC1115" s="59" t="str">
        <f t="shared" si="250"/>
        <v/>
      </c>
      <c r="BD1115" s="59" t="str">
        <f t="shared" si="251"/>
        <v/>
      </c>
      <c r="BE1115" s="34" t="str">
        <f>IF(AZ1115="","",IF(AND($H1115="",$I1115=""),"Y",IF(AND($H1115&lt;=#REF!,$I1115&gt;=#REF!),"Y",IF(AND($H1115&lt;=#REF!,$I1115=""),"Y",IF(AND($H1115="",$I1115&gt;=#REF!),"Y","N")))))</f>
        <v/>
      </c>
      <c r="BF1115" s="80" t="str">
        <f t="shared" si="248"/>
        <v/>
      </c>
    </row>
    <row r="1116" spans="10:58">
      <c r="J1116" s="34" t="str">
        <f t="shared" ca="1" si="238"/>
        <v/>
      </c>
      <c r="L1116" s="80" t="str">
        <f t="shared" si="249"/>
        <v/>
      </c>
      <c r="R1116" s="65" t="str">
        <f t="shared" si="239"/>
        <v/>
      </c>
      <c r="S1116" s="16" t="str">
        <f t="shared" si="240"/>
        <v/>
      </c>
      <c r="X1116" s="65" t="str">
        <f t="shared" si="241"/>
        <v/>
      </c>
      <c r="Y1116" s="16" t="str">
        <f t="shared" si="242"/>
        <v/>
      </c>
      <c r="AD1116" s="65" t="str">
        <f t="shared" si="243"/>
        <v/>
      </c>
      <c r="AE1116" s="80" t="str">
        <f t="shared" si="244"/>
        <v/>
      </c>
      <c r="AN1116" s="14"/>
      <c r="AO1116" s="14"/>
      <c r="AS1116" s="14"/>
      <c r="AT1116" s="14"/>
      <c r="AX1116" s="14"/>
      <c r="AY1116" s="114"/>
      <c r="AZ1116" s="101" t="str">
        <f t="shared" si="245"/>
        <v/>
      </c>
      <c r="BA1116" s="59" t="str">
        <f t="shared" si="246"/>
        <v/>
      </c>
      <c r="BB1116" s="59" t="str">
        <f t="shared" si="247"/>
        <v/>
      </c>
      <c r="BC1116" s="59" t="str">
        <f t="shared" si="250"/>
        <v/>
      </c>
      <c r="BD1116" s="59" t="str">
        <f t="shared" si="251"/>
        <v/>
      </c>
      <c r="BE1116" s="34" t="str">
        <f>IF(AZ1116="","",IF(AND($H1116="",$I1116=""),"Y",IF(AND($H1116&lt;=#REF!,$I1116&gt;=#REF!),"Y",IF(AND($H1116&lt;=#REF!,$I1116=""),"Y",IF(AND($H1116="",$I1116&gt;=#REF!),"Y","N")))))</f>
        <v/>
      </c>
      <c r="BF1116" s="80" t="str">
        <f t="shared" si="248"/>
        <v/>
      </c>
    </row>
    <row r="1117" spans="10:58">
      <c r="J1117" s="34" t="str">
        <f t="shared" ca="1" si="238"/>
        <v/>
      </c>
      <c r="L1117" s="80" t="str">
        <f t="shared" si="249"/>
        <v/>
      </c>
      <c r="R1117" s="65" t="str">
        <f t="shared" si="239"/>
        <v/>
      </c>
      <c r="S1117" s="16" t="str">
        <f t="shared" si="240"/>
        <v/>
      </c>
      <c r="X1117" s="65" t="str">
        <f t="shared" si="241"/>
        <v/>
      </c>
      <c r="Y1117" s="16" t="str">
        <f t="shared" si="242"/>
        <v/>
      </c>
      <c r="AD1117" s="65" t="str">
        <f t="shared" si="243"/>
        <v/>
      </c>
      <c r="AE1117" s="80" t="str">
        <f t="shared" si="244"/>
        <v/>
      </c>
      <c r="AN1117" s="14"/>
      <c r="AO1117" s="14"/>
      <c r="AS1117" s="14"/>
      <c r="AT1117" s="14"/>
      <c r="AX1117" s="14"/>
      <c r="AY1117" s="114"/>
      <c r="AZ1117" s="101" t="str">
        <f t="shared" si="245"/>
        <v/>
      </c>
      <c r="BA1117" s="59" t="str">
        <f t="shared" si="246"/>
        <v/>
      </c>
      <c r="BB1117" s="59" t="str">
        <f t="shared" si="247"/>
        <v/>
      </c>
      <c r="BC1117" s="59" t="str">
        <f t="shared" si="250"/>
        <v/>
      </c>
      <c r="BD1117" s="59" t="str">
        <f t="shared" si="251"/>
        <v/>
      </c>
      <c r="BE1117" s="34" t="str">
        <f>IF(AZ1117="","",IF(AND($H1117="",$I1117=""),"Y",IF(AND($H1117&lt;=#REF!,$I1117&gt;=#REF!),"Y",IF(AND($H1117&lt;=#REF!,$I1117=""),"Y",IF(AND($H1117="",$I1117&gt;=#REF!),"Y","N")))))</f>
        <v/>
      </c>
      <c r="BF1117" s="80" t="str">
        <f t="shared" si="248"/>
        <v/>
      </c>
    </row>
    <row r="1118" spans="10:58">
      <c r="J1118" s="34" t="str">
        <f t="shared" ca="1" si="238"/>
        <v/>
      </c>
      <c r="L1118" s="80" t="str">
        <f t="shared" si="249"/>
        <v/>
      </c>
      <c r="R1118" s="65" t="str">
        <f t="shared" si="239"/>
        <v/>
      </c>
      <c r="S1118" s="16" t="str">
        <f t="shared" si="240"/>
        <v/>
      </c>
      <c r="X1118" s="65" t="str">
        <f t="shared" si="241"/>
        <v/>
      </c>
      <c r="Y1118" s="16" t="str">
        <f t="shared" si="242"/>
        <v/>
      </c>
      <c r="AD1118" s="65" t="str">
        <f t="shared" si="243"/>
        <v/>
      </c>
      <c r="AE1118" s="80" t="str">
        <f t="shared" si="244"/>
        <v/>
      </c>
      <c r="AN1118" s="14"/>
      <c r="AO1118" s="14"/>
      <c r="AS1118" s="14"/>
      <c r="AT1118" s="14"/>
      <c r="AX1118" s="14"/>
      <c r="AY1118" s="114"/>
      <c r="AZ1118" s="101" t="str">
        <f t="shared" si="245"/>
        <v/>
      </c>
      <c r="BA1118" s="59" t="str">
        <f t="shared" si="246"/>
        <v/>
      </c>
      <c r="BB1118" s="59" t="str">
        <f t="shared" si="247"/>
        <v/>
      </c>
      <c r="BC1118" s="59" t="str">
        <f t="shared" si="250"/>
        <v/>
      </c>
      <c r="BD1118" s="59" t="str">
        <f t="shared" si="251"/>
        <v/>
      </c>
      <c r="BE1118" s="34" t="str">
        <f>IF(AZ1118="","",IF(AND($H1118="",$I1118=""),"Y",IF(AND($H1118&lt;=#REF!,$I1118&gt;=#REF!),"Y",IF(AND($H1118&lt;=#REF!,$I1118=""),"Y",IF(AND($H1118="",$I1118&gt;=#REF!),"Y","N")))))</f>
        <v/>
      </c>
      <c r="BF1118" s="80" t="str">
        <f t="shared" si="248"/>
        <v/>
      </c>
    </row>
    <row r="1119" spans="10:58">
      <c r="J1119" s="34" t="str">
        <f t="shared" ca="1" si="238"/>
        <v/>
      </c>
      <c r="L1119" s="80" t="str">
        <f t="shared" si="249"/>
        <v/>
      </c>
      <c r="R1119" s="65" t="str">
        <f t="shared" si="239"/>
        <v/>
      </c>
      <c r="S1119" s="16" t="str">
        <f t="shared" si="240"/>
        <v/>
      </c>
      <c r="X1119" s="65" t="str">
        <f t="shared" si="241"/>
        <v/>
      </c>
      <c r="Y1119" s="16" t="str">
        <f t="shared" si="242"/>
        <v/>
      </c>
      <c r="AD1119" s="65" t="str">
        <f t="shared" si="243"/>
        <v/>
      </c>
      <c r="AE1119" s="80" t="str">
        <f t="shared" si="244"/>
        <v/>
      </c>
      <c r="AN1119" s="14"/>
      <c r="AO1119" s="14"/>
      <c r="AS1119" s="14"/>
      <c r="AT1119" s="14"/>
      <c r="AX1119" s="14"/>
      <c r="AY1119" s="114"/>
      <c r="AZ1119" s="101" t="str">
        <f t="shared" si="245"/>
        <v/>
      </c>
      <c r="BA1119" s="59" t="str">
        <f t="shared" si="246"/>
        <v/>
      </c>
      <c r="BB1119" s="59" t="str">
        <f t="shared" si="247"/>
        <v/>
      </c>
      <c r="BC1119" s="59" t="str">
        <f t="shared" si="250"/>
        <v/>
      </c>
      <c r="BD1119" s="59" t="str">
        <f t="shared" si="251"/>
        <v/>
      </c>
      <c r="BE1119" s="34" t="str">
        <f>IF(AZ1119="","",IF(AND($H1119="",$I1119=""),"Y",IF(AND($H1119&lt;=#REF!,$I1119&gt;=#REF!),"Y",IF(AND($H1119&lt;=#REF!,$I1119=""),"Y",IF(AND($H1119="",$I1119&gt;=#REF!),"Y","N")))))</f>
        <v/>
      </c>
      <c r="BF1119" s="80" t="str">
        <f t="shared" si="248"/>
        <v/>
      </c>
    </row>
    <row r="1120" spans="10:58">
      <c r="J1120" s="34" t="str">
        <f t="shared" ca="1" si="238"/>
        <v/>
      </c>
      <c r="L1120" s="80" t="str">
        <f t="shared" si="249"/>
        <v/>
      </c>
      <c r="R1120" s="65" t="str">
        <f t="shared" si="239"/>
        <v/>
      </c>
      <c r="S1120" s="16" t="str">
        <f t="shared" si="240"/>
        <v/>
      </c>
      <c r="X1120" s="65" t="str">
        <f t="shared" si="241"/>
        <v/>
      </c>
      <c r="Y1120" s="16" t="str">
        <f t="shared" si="242"/>
        <v/>
      </c>
      <c r="AD1120" s="65" t="str">
        <f t="shared" si="243"/>
        <v/>
      </c>
      <c r="AE1120" s="80" t="str">
        <f t="shared" si="244"/>
        <v/>
      </c>
      <c r="AN1120" s="14"/>
      <c r="AO1120" s="14"/>
      <c r="AS1120" s="14"/>
      <c r="AT1120" s="14"/>
      <c r="AX1120" s="14"/>
      <c r="AY1120" s="114"/>
      <c r="AZ1120" s="101" t="str">
        <f t="shared" si="245"/>
        <v/>
      </c>
      <c r="BA1120" s="59" t="str">
        <f t="shared" si="246"/>
        <v/>
      </c>
      <c r="BB1120" s="59" t="str">
        <f t="shared" si="247"/>
        <v/>
      </c>
      <c r="BC1120" s="59" t="str">
        <f t="shared" si="250"/>
        <v/>
      </c>
      <c r="BD1120" s="59" t="str">
        <f t="shared" si="251"/>
        <v/>
      </c>
      <c r="BE1120" s="34" t="str">
        <f>IF(AZ1120="","",IF(AND($H1120="",$I1120=""),"Y",IF(AND($H1120&lt;=#REF!,$I1120&gt;=#REF!),"Y",IF(AND($H1120&lt;=#REF!,$I1120=""),"Y",IF(AND($H1120="",$I1120&gt;=#REF!),"Y","N")))))</f>
        <v/>
      </c>
      <c r="BF1120" s="80" t="str">
        <f t="shared" si="248"/>
        <v/>
      </c>
    </row>
    <row r="1121" spans="10:58">
      <c r="J1121" s="34" t="str">
        <f t="shared" ca="1" si="238"/>
        <v/>
      </c>
      <c r="L1121" s="80" t="str">
        <f t="shared" si="249"/>
        <v/>
      </c>
      <c r="R1121" s="65" t="str">
        <f t="shared" si="239"/>
        <v/>
      </c>
      <c r="S1121" s="16" t="str">
        <f t="shared" si="240"/>
        <v/>
      </c>
      <c r="X1121" s="65" t="str">
        <f t="shared" si="241"/>
        <v/>
      </c>
      <c r="Y1121" s="16" t="str">
        <f t="shared" si="242"/>
        <v/>
      </c>
      <c r="AD1121" s="65" t="str">
        <f t="shared" si="243"/>
        <v/>
      </c>
      <c r="AE1121" s="80" t="str">
        <f t="shared" si="244"/>
        <v/>
      </c>
      <c r="AN1121" s="14"/>
      <c r="AO1121" s="14"/>
      <c r="AS1121" s="14"/>
      <c r="AT1121" s="14"/>
      <c r="AX1121" s="14"/>
      <c r="AY1121" s="114"/>
      <c r="AZ1121" s="101" t="str">
        <f t="shared" si="245"/>
        <v/>
      </c>
      <c r="BA1121" s="59" t="str">
        <f t="shared" si="246"/>
        <v/>
      </c>
      <c r="BB1121" s="59" t="str">
        <f t="shared" si="247"/>
        <v/>
      </c>
      <c r="BC1121" s="59" t="str">
        <f t="shared" si="250"/>
        <v/>
      </c>
      <c r="BD1121" s="59" t="str">
        <f t="shared" si="251"/>
        <v/>
      </c>
      <c r="BE1121" s="34" t="str">
        <f>IF(AZ1121="","",IF(AND($H1121="",$I1121=""),"Y",IF(AND($H1121&lt;=#REF!,$I1121&gt;=#REF!),"Y",IF(AND($H1121&lt;=#REF!,$I1121=""),"Y",IF(AND($H1121="",$I1121&gt;=#REF!),"Y","N")))))</f>
        <v/>
      </c>
      <c r="BF1121" s="80" t="str">
        <f t="shared" si="248"/>
        <v/>
      </c>
    </row>
    <row r="1122" spans="10:58">
      <c r="J1122" s="34" t="str">
        <f t="shared" ca="1" si="238"/>
        <v/>
      </c>
      <c r="L1122" s="80" t="str">
        <f t="shared" si="249"/>
        <v/>
      </c>
      <c r="R1122" s="65" t="str">
        <f t="shared" si="239"/>
        <v/>
      </c>
      <c r="S1122" s="16" t="str">
        <f t="shared" si="240"/>
        <v/>
      </c>
      <c r="X1122" s="65" t="str">
        <f t="shared" si="241"/>
        <v/>
      </c>
      <c r="Y1122" s="16" t="str">
        <f t="shared" si="242"/>
        <v/>
      </c>
      <c r="AD1122" s="65" t="str">
        <f t="shared" si="243"/>
        <v/>
      </c>
      <c r="AE1122" s="80" t="str">
        <f t="shared" si="244"/>
        <v/>
      </c>
      <c r="AN1122" s="14"/>
      <c r="AO1122" s="14"/>
      <c r="AS1122" s="14"/>
      <c r="AT1122" s="14"/>
      <c r="AX1122" s="14"/>
      <c r="AY1122" s="114"/>
      <c r="AZ1122" s="101" t="str">
        <f t="shared" si="245"/>
        <v/>
      </c>
      <c r="BA1122" s="59" t="str">
        <f t="shared" si="246"/>
        <v/>
      </c>
      <c r="BB1122" s="59" t="str">
        <f t="shared" si="247"/>
        <v/>
      </c>
      <c r="BC1122" s="59" t="str">
        <f t="shared" si="250"/>
        <v/>
      </c>
      <c r="BD1122" s="59" t="str">
        <f t="shared" si="251"/>
        <v/>
      </c>
      <c r="BE1122" s="34" t="str">
        <f>IF(AZ1122="","",IF(AND($H1122="",$I1122=""),"Y",IF(AND($H1122&lt;=#REF!,$I1122&gt;=#REF!),"Y",IF(AND($H1122&lt;=#REF!,$I1122=""),"Y",IF(AND($H1122="",$I1122&gt;=#REF!),"Y","N")))))</f>
        <v/>
      </c>
      <c r="BF1122" s="80" t="str">
        <f t="shared" si="248"/>
        <v/>
      </c>
    </row>
    <row r="1123" spans="10:58">
      <c r="J1123" s="34" t="str">
        <f t="shared" ca="1" si="238"/>
        <v/>
      </c>
      <c r="L1123" s="80" t="str">
        <f t="shared" si="249"/>
        <v/>
      </c>
      <c r="R1123" s="65" t="str">
        <f t="shared" si="239"/>
        <v/>
      </c>
      <c r="S1123" s="16" t="str">
        <f t="shared" si="240"/>
        <v/>
      </c>
      <c r="X1123" s="65" t="str">
        <f t="shared" si="241"/>
        <v/>
      </c>
      <c r="Y1123" s="16" t="str">
        <f t="shared" si="242"/>
        <v/>
      </c>
      <c r="AD1123" s="65" t="str">
        <f t="shared" si="243"/>
        <v/>
      </c>
      <c r="AE1123" s="80" t="str">
        <f t="shared" si="244"/>
        <v/>
      </c>
      <c r="AN1123" s="14"/>
      <c r="AO1123" s="14"/>
      <c r="AS1123" s="14"/>
      <c r="AT1123" s="14"/>
      <c r="AX1123" s="14"/>
      <c r="AY1123" s="114"/>
      <c r="AZ1123" s="101" t="str">
        <f t="shared" si="245"/>
        <v/>
      </c>
      <c r="BA1123" s="59" t="str">
        <f t="shared" si="246"/>
        <v/>
      </c>
      <c r="BB1123" s="59" t="str">
        <f t="shared" si="247"/>
        <v/>
      </c>
      <c r="BC1123" s="59" t="str">
        <f t="shared" si="250"/>
        <v/>
      </c>
      <c r="BD1123" s="59" t="str">
        <f t="shared" si="251"/>
        <v/>
      </c>
      <c r="BE1123" s="34" t="str">
        <f>IF(AZ1123="","",IF(AND($H1123="",$I1123=""),"Y",IF(AND($H1123&lt;=#REF!,$I1123&gt;=#REF!),"Y",IF(AND($H1123&lt;=#REF!,$I1123=""),"Y",IF(AND($H1123="",$I1123&gt;=#REF!),"Y","N")))))</f>
        <v/>
      </c>
      <c r="BF1123" s="80" t="str">
        <f t="shared" si="248"/>
        <v/>
      </c>
    </row>
    <row r="1124" spans="10:58">
      <c r="J1124" s="34" t="str">
        <f t="shared" ca="1" si="238"/>
        <v/>
      </c>
      <c r="L1124" s="80" t="str">
        <f t="shared" si="249"/>
        <v/>
      </c>
      <c r="R1124" s="65" t="str">
        <f t="shared" si="239"/>
        <v/>
      </c>
      <c r="S1124" s="16" t="str">
        <f t="shared" si="240"/>
        <v/>
      </c>
      <c r="X1124" s="65" t="str">
        <f t="shared" si="241"/>
        <v/>
      </c>
      <c r="Y1124" s="16" t="str">
        <f t="shared" si="242"/>
        <v/>
      </c>
      <c r="AD1124" s="65" t="str">
        <f t="shared" si="243"/>
        <v/>
      </c>
      <c r="AE1124" s="80" t="str">
        <f t="shared" si="244"/>
        <v/>
      </c>
      <c r="AN1124" s="14"/>
      <c r="AO1124" s="14"/>
      <c r="AS1124" s="14"/>
      <c r="AT1124" s="14"/>
      <c r="AX1124" s="14"/>
      <c r="AY1124" s="114"/>
      <c r="AZ1124" s="101" t="str">
        <f t="shared" si="245"/>
        <v/>
      </c>
      <c r="BA1124" s="59" t="str">
        <f t="shared" si="246"/>
        <v/>
      </c>
      <c r="BB1124" s="59" t="str">
        <f t="shared" si="247"/>
        <v/>
      </c>
      <c r="BC1124" s="59" t="str">
        <f t="shared" si="250"/>
        <v/>
      </c>
      <c r="BD1124" s="59" t="str">
        <f t="shared" si="251"/>
        <v/>
      </c>
      <c r="BE1124" s="34" t="str">
        <f>IF(AZ1124="","",IF(AND($H1124="",$I1124=""),"Y",IF(AND($H1124&lt;=#REF!,$I1124&gt;=#REF!),"Y",IF(AND($H1124&lt;=#REF!,$I1124=""),"Y",IF(AND($H1124="",$I1124&gt;=#REF!),"Y","N")))))</f>
        <v/>
      </c>
      <c r="BF1124" s="80" t="str">
        <f t="shared" si="248"/>
        <v/>
      </c>
    </row>
    <row r="1125" spans="10:58">
      <c r="J1125" s="34" t="str">
        <f t="shared" ca="1" si="238"/>
        <v/>
      </c>
      <c r="L1125" s="80" t="str">
        <f t="shared" si="249"/>
        <v/>
      </c>
      <c r="R1125" s="65" t="str">
        <f t="shared" si="239"/>
        <v/>
      </c>
      <c r="S1125" s="16" t="str">
        <f t="shared" si="240"/>
        <v/>
      </c>
      <c r="X1125" s="65" t="str">
        <f t="shared" si="241"/>
        <v/>
      </c>
      <c r="Y1125" s="16" t="str">
        <f t="shared" si="242"/>
        <v/>
      </c>
      <c r="AD1125" s="65" t="str">
        <f t="shared" si="243"/>
        <v/>
      </c>
      <c r="AE1125" s="80" t="str">
        <f t="shared" si="244"/>
        <v/>
      </c>
      <c r="AN1125" s="14"/>
      <c r="AO1125" s="14"/>
      <c r="AS1125" s="14"/>
      <c r="AT1125" s="14"/>
      <c r="AX1125" s="14"/>
      <c r="AY1125" s="114"/>
      <c r="AZ1125" s="101" t="str">
        <f t="shared" si="245"/>
        <v/>
      </c>
      <c r="BA1125" s="59" t="str">
        <f t="shared" si="246"/>
        <v/>
      </c>
      <c r="BB1125" s="59" t="str">
        <f t="shared" si="247"/>
        <v/>
      </c>
      <c r="BC1125" s="59" t="str">
        <f t="shared" si="250"/>
        <v/>
      </c>
      <c r="BD1125" s="59" t="str">
        <f t="shared" si="251"/>
        <v/>
      </c>
      <c r="BE1125" s="34" t="str">
        <f>IF(AZ1125="","",IF(AND($H1125="",$I1125=""),"Y",IF(AND($H1125&lt;=#REF!,$I1125&gt;=#REF!),"Y",IF(AND($H1125&lt;=#REF!,$I1125=""),"Y",IF(AND($H1125="",$I1125&gt;=#REF!),"Y","N")))))</f>
        <v/>
      </c>
      <c r="BF1125" s="80" t="str">
        <f t="shared" si="248"/>
        <v/>
      </c>
    </row>
    <row r="1126" spans="10:58">
      <c r="J1126" s="34" t="str">
        <f t="shared" ca="1" si="238"/>
        <v/>
      </c>
      <c r="L1126" s="80" t="str">
        <f t="shared" si="249"/>
        <v/>
      </c>
      <c r="R1126" s="65" t="str">
        <f t="shared" si="239"/>
        <v/>
      </c>
      <c r="S1126" s="16" t="str">
        <f t="shared" si="240"/>
        <v/>
      </c>
      <c r="X1126" s="65" t="str">
        <f t="shared" si="241"/>
        <v/>
      </c>
      <c r="Y1126" s="16" t="str">
        <f t="shared" si="242"/>
        <v/>
      </c>
      <c r="AD1126" s="65" t="str">
        <f t="shared" si="243"/>
        <v/>
      </c>
      <c r="AE1126" s="80" t="str">
        <f t="shared" si="244"/>
        <v/>
      </c>
      <c r="AN1126" s="14"/>
      <c r="AO1126" s="14"/>
      <c r="AS1126" s="14"/>
      <c r="AT1126" s="14"/>
      <c r="AX1126" s="14"/>
      <c r="AY1126" s="114"/>
      <c r="AZ1126" s="101" t="str">
        <f t="shared" si="245"/>
        <v/>
      </c>
      <c r="BA1126" s="59" t="str">
        <f t="shared" si="246"/>
        <v/>
      </c>
      <c r="BB1126" s="59" t="str">
        <f t="shared" si="247"/>
        <v/>
      </c>
      <c r="BC1126" s="59" t="str">
        <f t="shared" si="250"/>
        <v/>
      </c>
      <c r="BD1126" s="59" t="str">
        <f t="shared" si="251"/>
        <v/>
      </c>
      <c r="BE1126" s="34" t="str">
        <f>IF(AZ1126="","",IF(AND($H1126="",$I1126=""),"Y",IF(AND($H1126&lt;=#REF!,$I1126&gt;=#REF!),"Y",IF(AND($H1126&lt;=#REF!,$I1126=""),"Y",IF(AND($H1126="",$I1126&gt;=#REF!),"Y","N")))))</f>
        <v/>
      </c>
      <c r="BF1126" s="80" t="str">
        <f t="shared" si="248"/>
        <v/>
      </c>
    </row>
    <row r="1127" spans="10:58">
      <c r="J1127" s="34" t="str">
        <f t="shared" ca="1" si="238"/>
        <v/>
      </c>
      <c r="L1127" s="80" t="str">
        <f t="shared" si="249"/>
        <v/>
      </c>
      <c r="R1127" s="65" t="str">
        <f t="shared" si="239"/>
        <v/>
      </c>
      <c r="S1127" s="16" t="str">
        <f t="shared" si="240"/>
        <v/>
      </c>
      <c r="X1127" s="65" t="str">
        <f t="shared" si="241"/>
        <v/>
      </c>
      <c r="Y1127" s="16" t="str">
        <f t="shared" si="242"/>
        <v/>
      </c>
      <c r="AD1127" s="65" t="str">
        <f t="shared" si="243"/>
        <v/>
      </c>
      <c r="AE1127" s="80" t="str">
        <f t="shared" si="244"/>
        <v/>
      </c>
      <c r="AN1127" s="14"/>
      <c r="AO1127" s="14"/>
      <c r="AS1127" s="14"/>
      <c r="AT1127" s="14"/>
      <c r="AX1127" s="14"/>
      <c r="AY1127" s="114"/>
      <c r="AZ1127" s="101" t="str">
        <f t="shared" si="245"/>
        <v/>
      </c>
      <c r="BA1127" s="59" t="str">
        <f t="shared" si="246"/>
        <v/>
      </c>
      <c r="BB1127" s="59" t="str">
        <f t="shared" si="247"/>
        <v/>
      </c>
      <c r="BC1127" s="59" t="str">
        <f t="shared" si="250"/>
        <v/>
      </c>
      <c r="BD1127" s="59" t="str">
        <f t="shared" si="251"/>
        <v/>
      </c>
      <c r="BE1127" s="34" t="str">
        <f>IF(AZ1127="","",IF(AND($H1127="",$I1127=""),"Y",IF(AND($H1127&lt;=#REF!,$I1127&gt;=#REF!),"Y",IF(AND($H1127&lt;=#REF!,$I1127=""),"Y",IF(AND($H1127="",$I1127&gt;=#REF!),"Y","N")))))</f>
        <v/>
      </c>
      <c r="BF1127" s="80" t="str">
        <f t="shared" si="248"/>
        <v/>
      </c>
    </row>
    <row r="1128" spans="10:58">
      <c r="J1128" s="34" t="str">
        <f t="shared" ca="1" si="238"/>
        <v/>
      </c>
      <c r="L1128" s="80" t="str">
        <f t="shared" si="249"/>
        <v/>
      </c>
      <c r="R1128" s="65" t="str">
        <f t="shared" si="239"/>
        <v/>
      </c>
      <c r="S1128" s="16" t="str">
        <f t="shared" si="240"/>
        <v/>
      </c>
      <c r="X1128" s="65" t="str">
        <f t="shared" si="241"/>
        <v/>
      </c>
      <c r="Y1128" s="16" t="str">
        <f t="shared" si="242"/>
        <v/>
      </c>
      <c r="AD1128" s="65" t="str">
        <f t="shared" si="243"/>
        <v/>
      </c>
      <c r="AE1128" s="80" t="str">
        <f t="shared" si="244"/>
        <v/>
      </c>
      <c r="AN1128" s="14"/>
      <c r="AO1128" s="14"/>
      <c r="AS1128" s="14"/>
      <c r="AT1128" s="14"/>
      <c r="AX1128" s="14"/>
      <c r="AY1128" s="114"/>
      <c r="AZ1128" s="101" t="str">
        <f t="shared" si="245"/>
        <v/>
      </c>
      <c r="BA1128" s="59" t="str">
        <f t="shared" si="246"/>
        <v/>
      </c>
      <c r="BB1128" s="59" t="str">
        <f t="shared" si="247"/>
        <v/>
      </c>
      <c r="BC1128" s="59" t="str">
        <f t="shared" si="250"/>
        <v/>
      </c>
      <c r="BD1128" s="59" t="str">
        <f t="shared" si="251"/>
        <v/>
      </c>
      <c r="BE1128" s="34" t="str">
        <f>IF(AZ1128="","",IF(AND($H1128="",$I1128=""),"Y",IF(AND($H1128&lt;=#REF!,$I1128&gt;=#REF!),"Y",IF(AND($H1128&lt;=#REF!,$I1128=""),"Y",IF(AND($H1128="",$I1128&gt;=#REF!),"Y","N")))))</f>
        <v/>
      </c>
      <c r="BF1128" s="80" t="str">
        <f t="shared" si="248"/>
        <v/>
      </c>
    </row>
    <row r="1129" spans="10:58">
      <c r="J1129" s="34" t="str">
        <f t="shared" ca="1" si="238"/>
        <v/>
      </c>
      <c r="L1129" s="80" t="str">
        <f t="shared" si="249"/>
        <v/>
      </c>
      <c r="R1129" s="65" t="str">
        <f t="shared" si="239"/>
        <v/>
      </c>
      <c r="S1129" s="16" t="str">
        <f t="shared" si="240"/>
        <v/>
      </c>
      <c r="X1129" s="65" t="str">
        <f t="shared" si="241"/>
        <v/>
      </c>
      <c r="Y1129" s="16" t="str">
        <f t="shared" si="242"/>
        <v/>
      </c>
      <c r="AD1129" s="65" t="str">
        <f t="shared" si="243"/>
        <v/>
      </c>
      <c r="AE1129" s="80" t="str">
        <f t="shared" si="244"/>
        <v/>
      </c>
      <c r="AN1129" s="14"/>
      <c r="AO1129" s="14"/>
      <c r="AS1129" s="14"/>
      <c r="AT1129" s="14"/>
      <c r="AX1129" s="14"/>
      <c r="AY1129" s="114"/>
      <c r="AZ1129" s="101" t="str">
        <f t="shared" si="245"/>
        <v/>
      </c>
      <c r="BA1129" s="59" t="str">
        <f t="shared" si="246"/>
        <v/>
      </c>
      <c r="BB1129" s="59" t="str">
        <f t="shared" si="247"/>
        <v/>
      </c>
      <c r="BC1129" s="59" t="str">
        <f t="shared" si="250"/>
        <v/>
      </c>
      <c r="BD1129" s="59" t="str">
        <f t="shared" si="251"/>
        <v/>
      </c>
      <c r="BE1129" s="34" t="str">
        <f>IF(AZ1129="","",IF(AND($H1129="",$I1129=""),"Y",IF(AND($H1129&lt;=#REF!,$I1129&gt;=#REF!),"Y",IF(AND($H1129&lt;=#REF!,$I1129=""),"Y",IF(AND($H1129="",$I1129&gt;=#REF!),"Y","N")))))</f>
        <v/>
      </c>
      <c r="BF1129" s="80" t="str">
        <f t="shared" si="248"/>
        <v/>
      </c>
    </row>
    <row r="1130" spans="10:58">
      <c r="J1130" s="34" t="str">
        <f t="shared" ca="1" si="238"/>
        <v/>
      </c>
      <c r="L1130" s="80" t="str">
        <f t="shared" si="249"/>
        <v/>
      </c>
      <c r="R1130" s="65" t="str">
        <f t="shared" si="239"/>
        <v/>
      </c>
      <c r="S1130" s="16" t="str">
        <f t="shared" si="240"/>
        <v/>
      </c>
      <c r="X1130" s="65" t="str">
        <f t="shared" si="241"/>
        <v/>
      </c>
      <c r="Y1130" s="16" t="str">
        <f t="shared" si="242"/>
        <v/>
      </c>
      <c r="AD1130" s="65" t="str">
        <f t="shared" si="243"/>
        <v/>
      </c>
      <c r="AE1130" s="80" t="str">
        <f t="shared" si="244"/>
        <v/>
      </c>
      <c r="AN1130" s="14"/>
      <c r="AO1130" s="14"/>
      <c r="AS1130" s="14"/>
      <c r="AT1130" s="14"/>
      <c r="AX1130" s="14"/>
      <c r="AY1130" s="114"/>
      <c r="AZ1130" s="101" t="str">
        <f t="shared" si="245"/>
        <v/>
      </c>
      <c r="BA1130" s="59" t="str">
        <f t="shared" si="246"/>
        <v/>
      </c>
      <c r="BB1130" s="59" t="str">
        <f t="shared" si="247"/>
        <v/>
      </c>
      <c r="BC1130" s="59" t="str">
        <f t="shared" si="250"/>
        <v/>
      </c>
      <c r="BD1130" s="59" t="str">
        <f t="shared" si="251"/>
        <v/>
      </c>
      <c r="BE1130" s="34" t="str">
        <f>IF(AZ1130="","",IF(AND($H1130="",$I1130=""),"Y",IF(AND($H1130&lt;=#REF!,$I1130&gt;=#REF!),"Y",IF(AND($H1130&lt;=#REF!,$I1130=""),"Y",IF(AND($H1130="",$I1130&gt;=#REF!),"Y","N")))))</f>
        <v/>
      </c>
      <c r="BF1130" s="80" t="str">
        <f t="shared" si="248"/>
        <v/>
      </c>
    </row>
    <row r="1131" spans="10:58">
      <c r="J1131" s="34" t="str">
        <f t="shared" ref="J1131:J1194" ca="1" si="252">IF(AND(ISBLANK(I1131)=FALSE,I1131&lt;=TODAY()),"NO",IF(H1131&gt;TODAY(),"NO",IF(AND(ISBLANK(I1131)=FALSE,I1131&gt;TODAY()),"YES",IF(AND(ISBLANK(A1131)=FALSE,ISBLANK(I1131)=TRUE),"YES",""))))</f>
        <v/>
      </c>
      <c r="L1131" s="80" t="str">
        <f t="shared" si="249"/>
        <v/>
      </c>
      <c r="R1131" s="65" t="str">
        <f t="shared" si="239"/>
        <v/>
      </c>
      <c r="S1131" s="16" t="str">
        <f t="shared" si="240"/>
        <v/>
      </c>
      <c r="X1131" s="65" t="str">
        <f t="shared" si="241"/>
        <v/>
      </c>
      <c r="Y1131" s="16" t="str">
        <f t="shared" si="242"/>
        <v/>
      </c>
      <c r="AD1131" s="65" t="str">
        <f t="shared" si="243"/>
        <v/>
      </c>
      <c r="AE1131" s="80" t="str">
        <f t="shared" si="244"/>
        <v/>
      </c>
      <c r="AN1131" s="14"/>
      <c r="AO1131" s="14"/>
      <c r="AS1131" s="14"/>
      <c r="AT1131" s="14"/>
      <c r="AX1131" s="14"/>
      <c r="AY1131" s="114"/>
      <c r="AZ1131" s="101" t="str">
        <f t="shared" si="245"/>
        <v/>
      </c>
      <c r="BA1131" s="59" t="str">
        <f t="shared" si="246"/>
        <v/>
      </c>
      <c r="BB1131" s="59" t="str">
        <f t="shared" si="247"/>
        <v/>
      </c>
      <c r="BC1131" s="59" t="str">
        <f t="shared" si="250"/>
        <v/>
      </c>
      <c r="BD1131" s="59" t="str">
        <f t="shared" si="251"/>
        <v/>
      </c>
      <c r="BE1131" s="34" t="str">
        <f>IF(AZ1131="","",IF(AND($H1131="",$I1131=""),"Y",IF(AND($H1131&lt;=#REF!,$I1131&gt;=#REF!),"Y",IF(AND($H1131&lt;=#REF!,$I1131=""),"Y",IF(AND($H1131="",$I1131&gt;=#REF!),"Y","N")))))</f>
        <v/>
      </c>
      <c r="BF1131" s="80" t="str">
        <f t="shared" si="248"/>
        <v/>
      </c>
    </row>
    <row r="1132" spans="10:58">
      <c r="J1132" s="34" t="str">
        <f t="shared" ca="1" si="252"/>
        <v/>
      </c>
      <c r="L1132" s="80" t="str">
        <f t="shared" si="249"/>
        <v/>
      </c>
      <c r="R1132" s="65" t="str">
        <f t="shared" si="239"/>
        <v/>
      </c>
      <c r="S1132" s="16" t="str">
        <f t="shared" si="240"/>
        <v/>
      </c>
      <c r="X1132" s="65" t="str">
        <f t="shared" si="241"/>
        <v/>
      </c>
      <c r="Y1132" s="16" t="str">
        <f t="shared" si="242"/>
        <v/>
      </c>
      <c r="AD1132" s="65" t="str">
        <f t="shared" si="243"/>
        <v/>
      </c>
      <c r="AE1132" s="80" t="str">
        <f t="shared" si="244"/>
        <v/>
      </c>
      <c r="AN1132" s="14"/>
      <c r="AO1132" s="14"/>
      <c r="AS1132" s="14"/>
      <c r="AT1132" s="14"/>
      <c r="AX1132" s="14"/>
      <c r="AY1132" s="114"/>
      <c r="AZ1132" s="101" t="str">
        <f t="shared" si="245"/>
        <v/>
      </c>
      <c r="BA1132" s="59" t="str">
        <f t="shared" si="246"/>
        <v/>
      </c>
      <c r="BB1132" s="59" t="str">
        <f t="shared" si="247"/>
        <v/>
      </c>
      <c r="BC1132" s="59" t="str">
        <f t="shared" si="250"/>
        <v/>
      </c>
      <c r="BD1132" s="59" t="str">
        <f t="shared" si="251"/>
        <v/>
      </c>
      <c r="BE1132" s="34" t="str">
        <f>IF(AZ1132="","",IF(AND($H1132="",$I1132=""),"Y",IF(AND($H1132&lt;=#REF!,$I1132&gt;=#REF!),"Y",IF(AND($H1132&lt;=#REF!,$I1132=""),"Y",IF(AND($H1132="",$I1132&gt;=#REF!),"Y","N")))))</f>
        <v/>
      </c>
      <c r="BF1132" s="80" t="str">
        <f t="shared" si="248"/>
        <v/>
      </c>
    </row>
    <row r="1133" spans="10:58">
      <c r="J1133" s="34" t="str">
        <f t="shared" ca="1" si="252"/>
        <v/>
      </c>
      <c r="L1133" s="80" t="str">
        <f t="shared" si="249"/>
        <v/>
      </c>
      <c r="R1133" s="65" t="str">
        <f t="shared" si="239"/>
        <v/>
      </c>
      <c r="S1133" s="16" t="str">
        <f t="shared" si="240"/>
        <v/>
      </c>
      <c r="X1133" s="65" t="str">
        <f t="shared" si="241"/>
        <v/>
      </c>
      <c r="Y1133" s="16" t="str">
        <f t="shared" si="242"/>
        <v/>
      </c>
      <c r="AD1133" s="65" t="str">
        <f t="shared" si="243"/>
        <v/>
      </c>
      <c r="AE1133" s="80" t="str">
        <f t="shared" si="244"/>
        <v/>
      </c>
      <c r="AN1133" s="14"/>
      <c r="AO1133" s="14"/>
      <c r="AS1133" s="14"/>
      <c r="AT1133" s="14"/>
      <c r="AX1133" s="14"/>
      <c r="AY1133" s="114"/>
      <c r="AZ1133" s="101" t="str">
        <f t="shared" si="245"/>
        <v/>
      </c>
      <c r="BA1133" s="59" t="str">
        <f t="shared" si="246"/>
        <v/>
      </c>
      <c r="BB1133" s="59" t="str">
        <f t="shared" si="247"/>
        <v/>
      </c>
      <c r="BC1133" s="59" t="str">
        <f t="shared" si="250"/>
        <v/>
      </c>
      <c r="BD1133" s="59" t="str">
        <f t="shared" si="251"/>
        <v/>
      </c>
      <c r="BE1133" s="34" t="str">
        <f>IF(AZ1133="","",IF(AND($H1133="",$I1133=""),"Y",IF(AND($H1133&lt;=#REF!,$I1133&gt;=#REF!),"Y",IF(AND($H1133&lt;=#REF!,$I1133=""),"Y",IF(AND($H1133="",$I1133&gt;=#REF!),"Y","N")))))</f>
        <v/>
      </c>
      <c r="BF1133" s="80" t="str">
        <f t="shared" si="248"/>
        <v/>
      </c>
    </row>
    <row r="1134" spans="10:58">
      <c r="J1134" s="34" t="str">
        <f t="shared" ca="1" si="252"/>
        <v/>
      </c>
      <c r="L1134" s="80" t="str">
        <f t="shared" si="249"/>
        <v/>
      </c>
      <c r="R1134" s="65" t="str">
        <f t="shared" si="239"/>
        <v/>
      </c>
      <c r="S1134" s="16" t="str">
        <f t="shared" si="240"/>
        <v/>
      </c>
      <c r="X1134" s="65" t="str">
        <f t="shared" si="241"/>
        <v/>
      </c>
      <c r="Y1134" s="16" t="str">
        <f t="shared" si="242"/>
        <v/>
      </c>
      <c r="AD1134" s="65" t="str">
        <f t="shared" si="243"/>
        <v/>
      </c>
      <c r="AE1134" s="80" t="str">
        <f t="shared" si="244"/>
        <v/>
      </c>
      <c r="AN1134" s="14"/>
      <c r="AO1134" s="14"/>
      <c r="AS1134" s="14"/>
      <c r="AT1134" s="14"/>
      <c r="AX1134" s="14"/>
      <c r="AY1134" s="114"/>
      <c r="AZ1134" s="101" t="str">
        <f t="shared" si="245"/>
        <v/>
      </c>
      <c r="BA1134" s="59" t="str">
        <f t="shared" si="246"/>
        <v/>
      </c>
      <c r="BB1134" s="59" t="str">
        <f t="shared" si="247"/>
        <v/>
      </c>
      <c r="BC1134" s="59" t="str">
        <f t="shared" si="250"/>
        <v/>
      </c>
      <c r="BD1134" s="59" t="str">
        <f t="shared" si="251"/>
        <v/>
      </c>
      <c r="BE1134" s="34" t="str">
        <f>IF(AZ1134="","",IF(AND($H1134="",$I1134=""),"Y",IF(AND($H1134&lt;=#REF!,$I1134&gt;=#REF!),"Y",IF(AND($H1134&lt;=#REF!,$I1134=""),"Y",IF(AND($H1134="",$I1134&gt;=#REF!),"Y","N")))))</f>
        <v/>
      </c>
      <c r="BF1134" s="80" t="str">
        <f t="shared" si="248"/>
        <v/>
      </c>
    </row>
    <row r="1135" spans="10:58">
      <c r="J1135" s="34" t="str">
        <f t="shared" ca="1" si="252"/>
        <v/>
      </c>
      <c r="L1135" s="80" t="str">
        <f t="shared" si="249"/>
        <v/>
      </c>
      <c r="R1135" s="65" t="str">
        <f t="shared" si="239"/>
        <v/>
      </c>
      <c r="S1135" s="16" t="str">
        <f t="shared" si="240"/>
        <v/>
      </c>
      <c r="X1135" s="65" t="str">
        <f t="shared" si="241"/>
        <v/>
      </c>
      <c r="Y1135" s="16" t="str">
        <f t="shared" si="242"/>
        <v/>
      </c>
      <c r="AD1135" s="65" t="str">
        <f t="shared" si="243"/>
        <v/>
      </c>
      <c r="AE1135" s="80" t="str">
        <f t="shared" si="244"/>
        <v/>
      </c>
      <c r="AN1135" s="14"/>
      <c r="AO1135" s="14"/>
      <c r="AS1135" s="14"/>
      <c r="AT1135" s="14"/>
      <c r="AX1135" s="14"/>
      <c r="AY1135" s="114"/>
      <c r="AZ1135" s="101" t="str">
        <f t="shared" si="245"/>
        <v/>
      </c>
      <c r="BA1135" s="59" t="str">
        <f t="shared" si="246"/>
        <v/>
      </c>
      <c r="BB1135" s="59" t="str">
        <f t="shared" si="247"/>
        <v/>
      </c>
      <c r="BC1135" s="59" t="str">
        <f t="shared" si="250"/>
        <v/>
      </c>
      <c r="BD1135" s="59" t="str">
        <f t="shared" si="251"/>
        <v/>
      </c>
      <c r="BE1135" s="34" t="str">
        <f>IF(AZ1135="","",IF(AND($H1135="",$I1135=""),"Y",IF(AND($H1135&lt;=#REF!,$I1135&gt;=#REF!),"Y",IF(AND($H1135&lt;=#REF!,$I1135=""),"Y",IF(AND($H1135="",$I1135&gt;=#REF!),"Y","N")))))</f>
        <v/>
      </c>
      <c r="BF1135" s="80" t="str">
        <f t="shared" si="248"/>
        <v/>
      </c>
    </row>
    <row r="1136" spans="10:58">
      <c r="J1136" s="34" t="str">
        <f t="shared" ca="1" si="252"/>
        <v/>
      </c>
      <c r="L1136" s="80" t="str">
        <f t="shared" si="249"/>
        <v/>
      </c>
      <c r="R1136" s="65" t="str">
        <f t="shared" si="239"/>
        <v/>
      </c>
      <c r="S1136" s="16" t="str">
        <f t="shared" si="240"/>
        <v/>
      </c>
      <c r="X1136" s="65" t="str">
        <f t="shared" si="241"/>
        <v/>
      </c>
      <c r="Y1136" s="16" t="str">
        <f t="shared" si="242"/>
        <v/>
      </c>
      <c r="AD1136" s="65" t="str">
        <f t="shared" si="243"/>
        <v/>
      </c>
      <c r="AE1136" s="80" t="str">
        <f t="shared" si="244"/>
        <v/>
      </c>
      <c r="AN1136" s="14"/>
      <c r="AO1136" s="14"/>
      <c r="AS1136" s="14"/>
      <c r="AT1136" s="14"/>
      <c r="AX1136" s="14"/>
      <c r="AY1136" s="114"/>
      <c r="AZ1136" s="101" t="str">
        <f t="shared" si="245"/>
        <v/>
      </c>
      <c r="BA1136" s="59" t="str">
        <f t="shared" si="246"/>
        <v/>
      </c>
      <c r="BB1136" s="59" t="str">
        <f t="shared" si="247"/>
        <v/>
      </c>
      <c r="BC1136" s="59" t="str">
        <f t="shared" si="250"/>
        <v/>
      </c>
      <c r="BD1136" s="59" t="str">
        <f t="shared" si="251"/>
        <v/>
      </c>
      <c r="BE1136" s="34" t="str">
        <f>IF(AZ1136="","",IF(AND($H1136="",$I1136=""),"Y",IF(AND($H1136&lt;=#REF!,$I1136&gt;=#REF!),"Y",IF(AND($H1136&lt;=#REF!,$I1136=""),"Y",IF(AND($H1136="",$I1136&gt;=#REF!),"Y","N")))))</f>
        <v/>
      </c>
      <c r="BF1136" s="80" t="str">
        <f t="shared" si="248"/>
        <v/>
      </c>
    </row>
    <row r="1137" spans="10:58">
      <c r="J1137" s="34" t="str">
        <f t="shared" ca="1" si="252"/>
        <v/>
      </c>
      <c r="L1137" s="80" t="str">
        <f t="shared" si="249"/>
        <v/>
      </c>
      <c r="R1137" s="65" t="str">
        <f t="shared" si="239"/>
        <v/>
      </c>
      <c r="S1137" s="16" t="str">
        <f t="shared" si="240"/>
        <v/>
      </c>
      <c r="X1137" s="65" t="str">
        <f t="shared" si="241"/>
        <v/>
      </c>
      <c r="Y1137" s="16" t="str">
        <f t="shared" si="242"/>
        <v/>
      </c>
      <c r="AD1137" s="65" t="str">
        <f t="shared" si="243"/>
        <v/>
      </c>
      <c r="AE1137" s="80" t="str">
        <f t="shared" si="244"/>
        <v/>
      </c>
      <c r="AN1137" s="14"/>
      <c r="AO1137" s="14"/>
      <c r="AS1137" s="14"/>
      <c r="AT1137" s="14"/>
      <c r="AX1137" s="14"/>
      <c r="AY1137" s="114"/>
      <c r="AZ1137" s="101" t="str">
        <f t="shared" si="245"/>
        <v/>
      </c>
      <c r="BA1137" s="59" t="str">
        <f t="shared" si="246"/>
        <v/>
      </c>
      <c r="BB1137" s="59" t="str">
        <f t="shared" si="247"/>
        <v/>
      </c>
      <c r="BC1137" s="59" t="str">
        <f t="shared" si="250"/>
        <v/>
      </c>
      <c r="BD1137" s="59" t="str">
        <f t="shared" si="251"/>
        <v/>
      </c>
      <c r="BE1137" s="34" t="str">
        <f>IF(AZ1137="","",IF(AND($H1137="",$I1137=""),"Y",IF(AND($H1137&lt;=#REF!,$I1137&gt;=#REF!),"Y",IF(AND($H1137&lt;=#REF!,$I1137=""),"Y",IF(AND($H1137="",$I1137&gt;=#REF!),"Y","N")))))</f>
        <v/>
      </c>
      <c r="BF1137" s="80" t="str">
        <f t="shared" si="248"/>
        <v/>
      </c>
    </row>
    <row r="1138" spans="10:58">
      <c r="J1138" s="34" t="str">
        <f t="shared" ca="1" si="252"/>
        <v/>
      </c>
      <c r="L1138" s="80" t="str">
        <f t="shared" si="249"/>
        <v/>
      </c>
      <c r="R1138" s="65" t="str">
        <f t="shared" si="239"/>
        <v/>
      </c>
      <c r="S1138" s="16" t="str">
        <f t="shared" si="240"/>
        <v/>
      </c>
      <c r="X1138" s="65" t="str">
        <f t="shared" si="241"/>
        <v/>
      </c>
      <c r="Y1138" s="16" t="str">
        <f t="shared" si="242"/>
        <v/>
      </c>
      <c r="AD1138" s="65" t="str">
        <f t="shared" si="243"/>
        <v/>
      </c>
      <c r="AE1138" s="80" t="str">
        <f t="shared" si="244"/>
        <v/>
      </c>
      <c r="AN1138" s="14"/>
      <c r="AO1138" s="14"/>
      <c r="AS1138" s="14"/>
      <c r="AT1138" s="14"/>
      <c r="AX1138" s="14"/>
      <c r="AY1138" s="114"/>
      <c r="AZ1138" s="101" t="str">
        <f t="shared" si="245"/>
        <v/>
      </c>
      <c r="BA1138" s="59" t="str">
        <f t="shared" si="246"/>
        <v/>
      </c>
      <c r="BB1138" s="59" t="str">
        <f t="shared" si="247"/>
        <v/>
      </c>
      <c r="BC1138" s="59" t="str">
        <f t="shared" si="250"/>
        <v/>
      </c>
      <c r="BD1138" s="59" t="str">
        <f t="shared" si="251"/>
        <v/>
      </c>
      <c r="BE1138" s="34" t="str">
        <f>IF(AZ1138="","",IF(AND($H1138="",$I1138=""),"Y",IF(AND($H1138&lt;=#REF!,$I1138&gt;=#REF!),"Y",IF(AND($H1138&lt;=#REF!,$I1138=""),"Y",IF(AND($H1138="",$I1138&gt;=#REF!),"Y","N")))))</f>
        <v/>
      </c>
      <c r="BF1138" s="80" t="str">
        <f t="shared" si="248"/>
        <v/>
      </c>
    </row>
    <row r="1139" spans="10:58">
      <c r="J1139" s="34" t="str">
        <f t="shared" ca="1" si="252"/>
        <v/>
      </c>
      <c r="L1139" s="80" t="str">
        <f t="shared" si="249"/>
        <v/>
      </c>
      <c r="R1139" s="65" t="str">
        <f t="shared" si="239"/>
        <v/>
      </c>
      <c r="S1139" s="16" t="str">
        <f t="shared" si="240"/>
        <v/>
      </c>
      <c r="X1139" s="65" t="str">
        <f t="shared" si="241"/>
        <v/>
      </c>
      <c r="Y1139" s="16" t="str">
        <f t="shared" si="242"/>
        <v/>
      </c>
      <c r="AD1139" s="65" t="str">
        <f t="shared" si="243"/>
        <v/>
      </c>
      <c r="AE1139" s="80" t="str">
        <f t="shared" si="244"/>
        <v/>
      </c>
      <c r="AN1139" s="14"/>
      <c r="AO1139" s="14"/>
      <c r="AS1139" s="14"/>
      <c r="AT1139" s="14"/>
      <c r="AX1139" s="14"/>
      <c r="AY1139" s="114"/>
      <c r="AZ1139" s="101" t="str">
        <f t="shared" si="245"/>
        <v/>
      </c>
      <c r="BA1139" s="59" t="str">
        <f t="shared" si="246"/>
        <v/>
      </c>
      <c r="BB1139" s="59" t="str">
        <f t="shared" si="247"/>
        <v/>
      </c>
      <c r="BC1139" s="59" t="str">
        <f t="shared" si="250"/>
        <v/>
      </c>
      <c r="BD1139" s="59" t="str">
        <f t="shared" si="251"/>
        <v/>
      </c>
      <c r="BE1139" s="34" t="str">
        <f>IF(AZ1139="","",IF(AND($H1139="",$I1139=""),"Y",IF(AND($H1139&lt;=#REF!,$I1139&gt;=#REF!),"Y",IF(AND($H1139&lt;=#REF!,$I1139=""),"Y",IF(AND($H1139="",$I1139&gt;=#REF!),"Y","N")))))</f>
        <v/>
      </c>
      <c r="BF1139" s="80" t="str">
        <f t="shared" si="248"/>
        <v/>
      </c>
    </row>
    <row r="1140" spans="10:58">
      <c r="J1140" s="34" t="str">
        <f t="shared" ca="1" si="252"/>
        <v/>
      </c>
      <c r="L1140" s="80" t="str">
        <f t="shared" si="249"/>
        <v/>
      </c>
      <c r="R1140" s="65" t="str">
        <f t="shared" si="239"/>
        <v/>
      </c>
      <c r="S1140" s="16" t="str">
        <f t="shared" si="240"/>
        <v/>
      </c>
      <c r="X1140" s="65" t="str">
        <f t="shared" si="241"/>
        <v/>
      </c>
      <c r="Y1140" s="16" t="str">
        <f t="shared" si="242"/>
        <v/>
      </c>
      <c r="AD1140" s="65" t="str">
        <f t="shared" si="243"/>
        <v/>
      </c>
      <c r="AE1140" s="80" t="str">
        <f t="shared" si="244"/>
        <v/>
      </c>
      <c r="AN1140" s="14"/>
      <c r="AO1140" s="14"/>
      <c r="AS1140" s="14"/>
      <c r="AT1140" s="14"/>
      <c r="AX1140" s="14"/>
      <c r="AY1140" s="114"/>
      <c r="AZ1140" s="101" t="str">
        <f t="shared" si="245"/>
        <v/>
      </c>
      <c r="BA1140" s="59" t="str">
        <f t="shared" si="246"/>
        <v/>
      </c>
      <c r="BB1140" s="59" t="str">
        <f t="shared" si="247"/>
        <v/>
      </c>
      <c r="BC1140" s="59" t="str">
        <f t="shared" si="250"/>
        <v/>
      </c>
      <c r="BD1140" s="59" t="str">
        <f t="shared" si="251"/>
        <v/>
      </c>
      <c r="BE1140" s="34" t="str">
        <f>IF(AZ1140="","",IF(AND($H1140="",$I1140=""),"Y",IF(AND($H1140&lt;=#REF!,$I1140&gt;=#REF!),"Y",IF(AND($H1140&lt;=#REF!,$I1140=""),"Y",IF(AND($H1140="",$I1140&gt;=#REF!),"Y","N")))))</f>
        <v/>
      </c>
      <c r="BF1140" s="80" t="str">
        <f t="shared" si="248"/>
        <v/>
      </c>
    </row>
    <row r="1141" spans="10:58">
      <c r="J1141" s="34" t="str">
        <f t="shared" ca="1" si="252"/>
        <v/>
      </c>
      <c r="L1141" s="80" t="str">
        <f t="shared" si="249"/>
        <v/>
      </c>
      <c r="R1141" s="65" t="str">
        <f t="shared" si="239"/>
        <v/>
      </c>
      <c r="S1141" s="16" t="str">
        <f t="shared" si="240"/>
        <v/>
      </c>
      <c r="X1141" s="65" t="str">
        <f t="shared" si="241"/>
        <v/>
      </c>
      <c r="Y1141" s="16" t="str">
        <f t="shared" si="242"/>
        <v/>
      </c>
      <c r="AD1141" s="65" t="str">
        <f t="shared" si="243"/>
        <v/>
      </c>
      <c r="AE1141" s="80" t="str">
        <f t="shared" si="244"/>
        <v/>
      </c>
      <c r="AN1141" s="14"/>
      <c r="AO1141" s="14"/>
      <c r="AS1141" s="14"/>
      <c r="AT1141" s="14"/>
      <c r="AX1141" s="14"/>
      <c r="AY1141" s="114"/>
      <c r="AZ1141" s="101" t="str">
        <f t="shared" si="245"/>
        <v/>
      </c>
      <c r="BA1141" s="59" t="str">
        <f t="shared" si="246"/>
        <v/>
      </c>
      <c r="BB1141" s="59" t="str">
        <f t="shared" si="247"/>
        <v/>
      </c>
      <c r="BC1141" s="59" t="str">
        <f t="shared" si="250"/>
        <v/>
      </c>
      <c r="BD1141" s="59" t="str">
        <f t="shared" si="251"/>
        <v/>
      </c>
      <c r="BE1141" s="34" t="str">
        <f>IF(AZ1141="","",IF(AND($H1141="",$I1141=""),"Y",IF(AND($H1141&lt;=#REF!,$I1141&gt;=#REF!),"Y",IF(AND($H1141&lt;=#REF!,$I1141=""),"Y",IF(AND($H1141="",$I1141&gt;=#REF!),"Y","N")))))</f>
        <v/>
      </c>
      <c r="BF1141" s="80" t="str">
        <f t="shared" si="248"/>
        <v/>
      </c>
    </row>
    <row r="1142" spans="10:58">
      <c r="J1142" s="34" t="str">
        <f t="shared" ca="1" si="252"/>
        <v/>
      </c>
      <c r="L1142" s="80" t="str">
        <f t="shared" si="249"/>
        <v/>
      </c>
      <c r="R1142" s="65" t="str">
        <f t="shared" si="239"/>
        <v/>
      </c>
      <c r="S1142" s="16" t="str">
        <f t="shared" si="240"/>
        <v/>
      </c>
      <c r="X1142" s="65" t="str">
        <f t="shared" si="241"/>
        <v/>
      </c>
      <c r="Y1142" s="16" t="str">
        <f t="shared" si="242"/>
        <v/>
      </c>
      <c r="AD1142" s="65" t="str">
        <f t="shared" si="243"/>
        <v/>
      </c>
      <c r="AE1142" s="80" t="str">
        <f t="shared" si="244"/>
        <v/>
      </c>
      <c r="AN1142" s="14"/>
      <c r="AO1142" s="14"/>
      <c r="AS1142" s="14"/>
      <c r="AT1142" s="14"/>
      <c r="AX1142" s="14"/>
      <c r="AY1142" s="114"/>
      <c r="AZ1142" s="101" t="str">
        <f t="shared" si="245"/>
        <v/>
      </c>
      <c r="BA1142" s="59" t="str">
        <f t="shared" si="246"/>
        <v/>
      </c>
      <c r="BB1142" s="59" t="str">
        <f t="shared" si="247"/>
        <v/>
      </c>
      <c r="BC1142" s="59" t="str">
        <f t="shared" si="250"/>
        <v/>
      </c>
      <c r="BD1142" s="59" t="str">
        <f t="shared" si="251"/>
        <v/>
      </c>
      <c r="BE1142" s="34" t="str">
        <f>IF(AZ1142="","",IF(AND($H1142="",$I1142=""),"Y",IF(AND($H1142&lt;=#REF!,$I1142&gt;=#REF!),"Y",IF(AND($H1142&lt;=#REF!,$I1142=""),"Y",IF(AND($H1142="",$I1142&gt;=#REF!),"Y","N")))))</f>
        <v/>
      </c>
      <c r="BF1142" s="80" t="str">
        <f t="shared" si="248"/>
        <v/>
      </c>
    </row>
    <row r="1143" spans="10:58">
      <c r="J1143" s="34" t="str">
        <f t="shared" ca="1" si="252"/>
        <v/>
      </c>
      <c r="L1143" s="80" t="str">
        <f t="shared" si="249"/>
        <v/>
      </c>
      <c r="R1143" s="65" t="str">
        <f t="shared" si="239"/>
        <v/>
      </c>
      <c r="S1143" s="16" t="str">
        <f t="shared" si="240"/>
        <v/>
      </c>
      <c r="X1143" s="65" t="str">
        <f t="shared" si="241"/>
        <v/>
      </c>
      <c r="Y1143" s="16" t="str">
        <f t="shared" si="242"/>
        <v/>
      </c>
      <c r="AD1143" s="65" t="str">
        <f t="shared" si="243"/>
        <v/>
      </c>
      <c r="AE1143" s="80" t="str">
        <f t="shared" si="244"/>
        <v/>
      </c>
      <c r="AN1143" s="14"/>
      <c r="AO1143" s="14"/>
      <c r="AS1143" s="14"/>
      <c r="AT1143" s="14"/>
      <c r="AX1143" s="14"/>
      <c r="AY1143" s="114"/>
      <c r="AZ1143" s="101" t="str">
        <f t="shared" si="245"/>
        <v/>
      </c>
      <c r="BA1143" s="59" t="str">
        <f t="shared" si="246"/>
        <v/>
      </c>
      <c r="BB1143" s="59" t="str">
        <f t="shared" si="247"/>
        <v/>
      </c>
      <c r="BC1143" s="59" t="str">
        <f t="shared" si="250"/>
        <v/>
      </c>
      <c r="BD1143" s="59" t="str">
        <f t="shared" si="251"/>
        <v/>
      </c>
      <c r="BE1143" s="34" t="str">
        <f>IF(AZ1143="","",IF(AND($H1143="",$I1143=""),"Y",IF(AND($H1143&lt;=#REF!,$I1143&gt;=#REF!),"Y",IF(AND($H1143&lt;=#REF!,$I1143=""),"Y",IF(AND($H1143="",$I1143&gt;=#REF!),"Y","N")))))</f>
        <v/>
      </c>
      <c r="BF1143" s="80" t="str">
        <f t="shared" si="248"/>
        <v/>
      </c>
    </row>
    <row r="1144" spans="10:58">
      <c r="J1144" s="34" t="str">
        <f t="shared" ca="1" si="252"/>
        <v/>
      </c>
      <c r="L1144" s="80" t="str">
        <f t="shared" si="249"/>
        <v/>
      </c>
      <c r="R1144" s="65" t="str">
        <f t="shared" si="239"/>
        <v/>
      </c>
      <c r="S1144" s="16" t="str">
        <f t="shared" si="240"/>
        <v/>
      </c>
      <c r="X1144" s="65" t="str">
        <f t="shared" si="241"/>
        <v/>
      </c>
      <c r="Y1144" s="16" t="str">
        <f t="shared" si="242"/>
        <v/>
      </c>
      <c r="AD1144" s="65" t="str">
        <f t="shared" si="243"/>
        <v/>
      </c>
      <c r="AE1144" s="80" t="str">
        <f t="shared" si="244"/>
        <v/>
      </c>
      <c r="AN1144" s="14"/>
      <c r="AO1144" s="14"/>
      <c r="AS1144" s="14"/>
      <c r="AT1144" s="14"/>
      <c r="AX1144" s="14"/>
      <c r="AY1144" s="114"/>
      <c r="AZ1144" s="101" t="str">
        <f t="shared" si="245"/>
        <v/>
      </c>
      <c r="BA1144" s="59" t="str">
        <f t="shared" si="246"/>
        <v/>
      </c>
      <c r="BB1144" s="59" t="str">
        <f t="shared" si="247"/>
        <v/>
      </c>
      <c r="BC1144" s="59" t="str">
        <f t="shared" si="250"/>
        <v/>
      </c>
      <c r="BD1144" s="59" t="str">
        <f t="shared" si="251"/>
        <v/>
      </c>
      <c r="BE1144" s="34" t="str">
        <f>IF(AZ1144="","",IF(AND($H1144="",$I1144=""),"Y",IF(AND($H1144&lt;=#REF!,$I1144&gt;=#REF!),"Y",IF(AND($H1144&lt;=#REF!,$I1144=""),"Y",IF(AND($H1144="",$I1144&gt;=#REF!),"Y","N")))))</f>
        <v/>
      </c>
      <c r="BF1144" s="80" t="str">
        <f t="shared" si="248"/>
        <v/>
      </c>
    </row>
    <row r="1145" spans="10:58">
      <c r="J1145" s="34" t="str">
        <f t="shared" ca="1" si="252"/>
        <v/>
      </c>
      <c r="L1145" s="80" t="str">
        <f t="shared" si="249"/>
        <v/>
      </c>
      <c r="R1145" s="65" t="str">
        <f t="shared" si="239"/>
        <v/>
      </c>
      <c r="S1145" s="16" t="str">
        <f t="shared" si="240"/>
        <v/>
      </c>
      <c r="X1145" s="65" t="str">
        <f t="shared" si="241"/>
        <v/>
      </c>
      <c r="Y1145" s="16" t="str">
        <f t="shared" si="242"/>
        <v/>
      </c>
      <c r="AD1145" s="65" t="str">
        <f t="shared" si="243"/>
        <v/>
      </c>
      <c r="AE1145" s="80" t="str">
        <f t="shared" si="244"/>
        <v/>
      </c>
      <c r="AN1145" s="14"/>
      <c r="AO1145" s="14"/>
      <c r="AS1145" s="14"/>
      <c r="AT1145" s="14"/>
      <c r="AX1145" s="14"/>
      <c r="AY1145" s="114"/>
      <c r="AZ1145" s="101" t="str">
        <f t="shared" si="245"/>
        <v/>
      </c>
      <c r="BA1145" s="59" t="str">
        <f t="shared" si="246"/>
        <v/>
      </c>
      <c r="BB1145" s="59" t="str">
        <f t="shared" si="247"/>
        <v/>
      </c>
      <c r="BC1145" s="59" t="str">
        <f t="shared" si="250"/>
        <v/>
      </c>
      <c r="BD1145" s="59" t="str">
        <f t="shared" si="251"/>
        <v/>
      </c>
      <c r="BE1145" s="34" t="str">
        <f>IF(AZ1145="","",IF(AND($H1145="",$I1145=""),"Y",IF(AND($H1145&lt;=#REF!,$I1145&gt;=#REF!),"Y",IF(AND($H1145&lt;=#REF!,$I1145=""),"Y",IF(AND($H1145="",$I1145&gt;=#REF!),"Y","N")))))</f>
        <v/>
      </c>
      <c r="BF1145" s="80" t="str">
        <f t="shared" si="248"/>
        <v/>
      </c>
    </row>
    <row r="1146" spans="10:58">
      <c r="J1146" s="34" t="str">
        <f t="shared" ca="1" si="252"/>
        <v/>
      </c>
      <c r="L1146" s="80" t="str">
        <f t="shared" si="249"/>
        <v/>
      </c>
      <c r="R1146" s="65" t="str">
        <f t="shared" si="239"/>
        <v/>
      </c>
      <c r="S1146" s="16" t="str">
        <f t="shared" si="240"/>
        <v/>
      </c>
      <c r="X1146" s="65" t="str">
        <f t="shared" si="241"/>
        <v/>
      </c>
      <c r="Y1146" s="16" t="str">
        <f t="shared" si="242"/>
        <v/>
      </c>
      <c r="AD1146" s="65" t="str">
        <f t="shared" si="243"/>
        <v/>
      </c>
      <c r="AE1146" s="80" t="str">
        <f t="shared" si="244"/>
        <v/>
      </c>
      <c r="AN1146" s="14"/>
      <c r="AO1146" s="14"/>
      <c r="AS1146" s="14"/>
      <c r="AT1146" s="14"/>
      <c r="AX1146" s="14"/>
      <c r="AY1146" s="114"/>
      <c r="AZ1146" s="101" t="str">
        <f t="shared" si="245"/>
        <v/>
      </c>
      <c r="BA1146" s="59" t="str">
        <f t="shared" si="246"/>
        <v/>
      </c>
      <c r="BB1146" s="59" t="str">
        <f t="shared" si="247"/>
        <v/>
      </c>
      <c r="BC1146" s="59" t="str">
        <f t="shared" si="250"/>
        <v/>
      </c>
      <c r="BD1146" s="59" t="str">
        <f t="shared" si="251"/>
        <v/>
      </c>
      <c r="BE1146" s="34" t="str">
        <f>IF(AZ1146="","",IF(AND($H1146="",$I1146=""),"Y",IF(AND($H1146&lt;=#REF!,$I1146&gt;=#REF!),"Y",IF(AND($H1146&lt;=#REF!,$I1146=""),"Y",IF(AND($H1146="",$I1146&gt;=#REF!),"Y","N")))))</f>
        <v/>
      </c>
      <c r="BF1146" s="80" t="str">
        <f t="shared" si="248"/>
        <v/>
      </c>
    </row>
    <row r="1147" spans="10:58">
      <c r="J1147" s="34" t="str">
        <f t="shared" ca="1" si="252"/>
        <v/>
      </c>
      <c r="L1147" s="80" t="str">
        <f t="shared" si="249"/>
        <v/>
      </c>
      <c r="R1147" s="65" t="str">
        <f t="shared" si="239"/>
        <v/>
      </c>
      <c r="S1147" s="16" t="str">
        <f t="shared" si="240"/>
        <v/>
      </c>
      <c r="X1147" s="65" t="str">
        <f t="shared" si="241"/>
        <v/>
      </c>
      <c r="Y1147" s="16" t="str">
        <f t="shared" si="242"/>
        <v/>
      </c>
      <c r="AD1147" s="65" t="str">
        <f t="shared" si="243"/>
        <v/>
      </c>
      <c r="AE1147" s="80" t="str">
        <f t="shared" si="244"/>
        <v/>
      </c>
      <c r="AN1147" s="14"/>
      <c r="AO1147" s="14"/>
      <c r="AS1147" s="14"/>
      <c r="AT1147" s="14"/>
      <c r="AX1147" s="14"/>
      <c r="AY1147" s="114"/>
      <c r="AZ1147" s="101" t="str">
        <f t="shared" si="245"/>
        <v/>
      </c>
      <c r="BA1147" s="59" t="str">
        <f t="shared" si="246"/>
        <v/>
      </c>
      <c r="BB1147" s="59" t="str">
        <f t="shared" si="247"/>
        <v/>
      </c>
      <c r="BC1147" s="59" t="str">
        <f t="shared" si="250"/>
        <v/>
      </c>
      <c r="BD1147" s="59" t="str">
        <f t="shared" si="251"/>
        <v/>
      </c>
      <c r="BE1147" s="34" t="str">
        <f>IF(AZ1147="","",IF(AND($H1147="",$I1147=""),"Y",IF(AND($H1147&lt;=#REF!,$I1147&gt;=#REF!),"Y",IF(AND($H1147&lt;=#REF!,$I1147=""),"Y",IF(AND($H1147="",$I1147&gt;=#REF!),"Y","N")))))</f>
        <v/>
      </c>
      <c r="BF1147" s="80" t="str">
        <f t="shared" si="248"/>
        <v/>
      </c>
    </row>
    <row r="1148" spans="10:58">
      <c r="J1148" s="34" t="str">
        <f t="shared" ca="1" si="252"/>
        <v/>
      </c>
      <c r="L1148" s="80" t="str">
        <f t="shared" si="249"/>
        <v/>
      </c>
      <c r="R1148" s="65" t="str">
        <f t="shared" si="239"/>
        <v/>
      </c>
      <c r="S1148" s="16" t="str">
        <f t="shared" si="240"/>
        <v/>
      </c>
      <c r="X1148" s="65" t="str">
        <f t="shared" si="241"/>
        <v/>
      </c>
      <c r="Y1148" s="16" t="str">
        <f t="shared" si="242"/>
        <v/>
      </c>
      <c r="AD1148" s="65" t="str">
        <f t="shared" si="243"/>
        <v/>
      </c>
      <c r="AE1148" s="80" t="str">
        <f t="shared" si="244"/>
        <v/>
      </c>
      <c r="AN1148" s="14"/>
      <c r="AO1148" s="14"/>
      <c r="AS1148" s="14"/>
      <c r="AT1148" s="14"/>
      <c r="AX1148" s="14"/>
      <c r="AY1148" s="114"/>
      <c r="AZ1148" s="101" t="str">
        <f t="shared" si="245"/>
        <v/>
      </c>
      <c r="BA1148" s="59" t="str">
        <f t="shared" si="246"/>
        <v/>
      </c>
      <c r="BB1148" s="59" t="str">
        <f t="shared" si="247"/>
        <v/>
      </c>
      <c r="BC1148" s="59" t="str">
        <f t="shared" si="250"/>
        <v/>
      </c>
      <c r="BD1148" s="59" t="str">
        <f t="shared" si="251"/>
        <v/>
      </c>
      <c r="BE1148" s="34" t="str">
        <f>IF(AZ1148="","",IF(AND($H1148="",$I1148=""),"Y",IF(AND($H1148&lt;=#REF!,$I1148&gt;=#REF!),"Y",IF(AND($H1148&lt;=#REF!,$I1148=""),"Y",IF(AND($H1148="",$I1148&gt;=#REF!),"Y","N")))))</f>
        <v/>
      </c>
      <c r="BF1148" s="80" t="str">
        <f t="shared" si="248"/>
        <v/>
      </c>
    </row>
    <row r="1149" spans="10:58">
      <c r="J1149" s="34" t="str">
        <f t="shared" ca="1" si="252"/>
        <v/>
      </c>
      <c r="L1149" s="80" t="str">
        <f t="shared" si="249"/>
        <v/>
      </c>
      <c r="R1149" s="65" t="str">
        <f t="shared" si="239"/>
        <v/>
      </c>
      <c r="S1149" s="16" t="str">
        <f t="shared" si="240"/>
        <v/>
      </c>
      <c r="X1149" s="65" t="str">
        <f t="shared" si="241"/>
        <v/>
      </c>
      <c r="Y1149" s="16" t="str">
        <f t="shared" si="242"/>
        <v/>
      </c>
      <c r="AD1149" s="65" t="str">
        <f t="shared" si="243"/>
        <v/>
      </c>
      <c r="AE1149" s="80" t="str">
        <f t="shared" si="244"/>
        <v/>
      </c>
      <c r="AN1149" s="14"/>
      <c r="AO1149" s="14"/>
      <c r="AS1149" s="14"/>
      <c r="AT1149" s="14"/>
      <c r="AX1149" s="14"/>
      <c r="AY1149" s="114"/>
      <c r="AZ1149" s="101" t="str">
        <f t="shared" si="245"/>
        <v/>
      </c>
      <c r="BA1149" s="59" t="str">
        <f t="shared" si="246"/>
        <v/>
      </c>
      <c r="BB1149" s="59" t="str">
        <f t="shared" si="247"/>
        <v/>
      </c>
      <c r="BC1149" s="59" t="str">
        <f t="shared" si="250"/>
        <v/>
      </c>
      <c r="BD1149" s="59" t="str">
        <f t="shared" si="251"/>
        <v/>
      </c>
      <c r="BE1149" s="34" t="str">
        <f>IF(AZ1149="","",IF(AND($H1149="",$I1149=""),"Y",IF(AND($H1149&lt;=#REF!,$I1149&gt;=#REF!),"Y",IF(AND($H1149&lt;=#REF!,$I1149=""),"Y",IF(AND($H1149="",$I1149&gt;=#REF!),"Y","N")))))</f>
        <v/>
      </c>
      <c r="BF1149" s="80" t="str">
        <f t="shared" si="248"/>
        <v/>
      </c>
    </row>
    <row r="1150" spans="10:58">
      <c r="J1150" s="34" t="str">
        <f t="shared" ca="1" si="252"/>
        <v/>
      </c>
      <c r="L1150" s="80" t="str">
        <f t="shared" si="249"/>
        <v/>
      </c>
      <c r="R1150" s="65" t="str">
        <f t="shared" si="239"/>
        <v/>
      </c>
      <c r="S1150" s="16" t="str">
        <f t="shared" si="240"/>
        <v/>
      </c>
      <c r="X1150" s="65" t="str">
        <f t="shared" si="241"/>
        <v/>
      </c>
      <c r="Y1150" s="16" t="str">
        <f t="shared" si="242"/>
        <v/>
      </c>
      <c r="AD1150" s="65" t="str">
        <f t="shared" si="243"/>
        <v/>
      </c>
      <c r="AE1150" s="80" t="str">
        <f t="shared" si="244"/>
        <v/>
      </c>
      <c r="AN1150" s="14"/>
      <c r="AO1150" s="14"/>
      <c r="AS1150" s="14"/>
      <c r="AT1150" s="14"/>
      <c r="AX1150" s="14"/>
      <c r="AY1150" s="114"/>
      <c r="AZ1150" s="101" t="str">
        <f t="shared" si="245"/>
        <v/>
      </c>
      <c r="BA1150" s="59" t="str">
        <f t="shared" si="246"/>
        <v/>
      </c>
      <c r="BB1150" s="59" t="str">
        <f t="shared" si="247"/>
        <v/>
      </c>
      <c r="BC1150" s="59" t="str">
        <f t="shared" si="250"/>
        <v/>
      </c>
      <c r="BD1150" s="59" t="str">
        <f t="shared" si="251"/>
        <v/>
      </c>
      <c r="BE1150" s="34" t="str">
        <f>IF(AZ1150="","",IF(AND($H1150="",$I1150=""),"Y",IF(AND($H1150&lt;=#REF!,$I1150&gt;=#REF!),"Y",IF(AND($H1150&lt;=#REF!,$I1150=""),"Y",IF(AND($H1150="",$I1150&gt;=#REF!),"Y","N")))))</f>
        <v/>
      </c>
      <c r="BF1150" s="80" t="str">
        <f t="shared" si="248"/>
        <v/>
      </c>
    </row>
    <row r="1151" spans="10:58">
      <c r="J1151" s="34" t="str">
        <f t="shared" ca="1" si="252"/>
        <v/>
      </c>
      <c r="L1151" s="80" t="str">
        <f t="shared" si="249"/>
        <v/>
      </c>
      <c r="R1151" s="65" t="str">
        <f t="shared" si="239"/>
        <v/>
      </c>
      <c r="S1151" s="16" t="str">
        <f t="shared" si="240"/>
        <v/>
      </c>
      <c r="X1151" s="65" t="str">
        <f t="shared" si="241"/>
        <v/>
      </c>
      <c r="Y1151" s="16" t="str">
        <f t="shared" si="242"/>
        <v/>
      </c>
      <c r="AD1151" s="65" t="str">
        <f t="shared" si="243"/>
        <v/>
      </c>
      <c r="AE1151" s="80" t="str">
        <f t="shared" si="244"/>
        <v/>
      </c>
      <c r="AN1151" s="14"/>
      <c r="AO1151" s="14"/>
      <c r="AS1151" s="14"/>
      <c r="AT1151" s="14"/>
      <c r="AX1151" s="14"/>
      <c r="AY1151" s="114"/>
      <c r="AZ1151" s="101" t="str">
        <f t="shared" si="245"/>
        <v/>
      </c>
      <c r="BA1151" s="59" t="str">
        <f t="shared" si="246"/>
        <v/>
      </c>
      <c r="BB1151" s="59" t="str">
        <f t="shared" si="247"/>
        <v/>
      </c>
      <c r="BC1151" s="59" t="str">
        <f t="shared" si="250"/>
        <v/>
      </c>
      <c r="BD1151" s="59" t="str">
        <f t="shared" si="251"/>
        <v/>
      </c>
      <c r="BE1151" s="34" t="str">
        <f>IF(AZ1151="","",IF(AND($H1151="",$I1151=""),"Y",IF(AND($H1151&lt;=#REF!,$I1151&gt;=#REF!),"Y",IF(AND($H1151&lt;=#REF!,$I1151=""),"Y",IF(AND($H1151="",$I1151&gt;=#REF!),"Y","N")))))</f>
        <v/>
      </c>
      <c r="BF1151" s="80" t="str">
        <f t="shared" si="248"/>
        <v/>
      </c>
    </row>
    <row r="1152" spans="10:58">
      <c r="J1152" s="34" t="str">
        <f t="shared" ca="1" si="252"/>
        <v/>
      </c>
      <c r="L1152" s="80" t="str">
        <f t="shared" si="249"/>
        <v/>
      </c>
      <c r="R1152" s="65" t="str">
        <f t="shared" si="239"/>
        <v/>
      </c>
      <c r="S1152" s="16" t="str">
        <f t="shared" si="240"/>
        <v/>
      </c>
      <c r="X1152" s="65" t="str">
        <f t="shared" si="241"/>
        <v/>
      </c>
      <c r="Y1152" s="16" t="str">
        <f t="shared" si="242"/>
        <v/>
      </c>
      <c r="AD1152" s="65" t="str">
        <f t="shared" si="243"/>
        <v/>
      </c>
      <c r="AE1152" s="80" t="str">
        <f t="shared" si="244"/>
        <v/>
      </c>
      <c r="AN1152" s="14"/>
      <c r="AO1152" s="14"/>
      <c r="AS1152" s="14"/>
      <c r="AT1152" s="14"/>
      <c r="AX1152" s="14"/>
      <c r="AY1152" s="114"/>
      <c r="AZ1152" s="101" t="str">
        <f t="shared" si="245"/>
        <v/>
      </c>
      <c r="BA1152" s="59" t="str">
        <f t="shared" si="246"/>
        <v/>
      </c>
      <c r="BB1152" s="59" t="str">
        <f t="shared" si="247"/>
        <v/>
      </c>
      <c r="BC1152" s="59" t="str">
        <f t="shared" si="250"/>
        <v/>
      </c>
      <c r="BD1152" s="59" t="str">
        <f t="shared" si="251"/>
        <v/>
      </c>
      <c r="BE1152" s="34" t="str">
        <f>IF(AZ1152="","",IF(AND($H1152="",$I1152=""),"Y",IF(AND($H1152&lt;=#REF!,$I1152&gt;=#REF!),"Y",IF(AND($H1152&lt;=#REF!,$I1152=""),"Y",IF(AND($H1152="",$I1152&gt;=#REF!),"Y","N")))))</f>
        <v/>
      </c>
      <c r="BF1152" s="80" t="str">
        <f t="shared" si="248"/>
        <v/>
      </c>
    </row>
    <row r="1153" spans="10:58">
      <c r="J1153" s="34" t="str">
        <f t="shared" ca="1" si="252"/>
        <v/>
      </c>
      <c r="L1153" s="80" t="str">
        <f t="shared" si="249"/>
        <v/>
      </c>
      <c r="R1153" s="65" t="str">
        <f t="shared" si="239"/>
        <v/>
      </c>
      <c r="S1153" s="16" t="str">
        <f t="shared" si="240"/>
        <v/>
      </c>
      <c r="X1153" s="65" t="str">
        <f t="shared" si="241"/>
        <v/>
      </c>
      <c r="Y1153" s="16" t="str">
        <f t="shared" si="242"/>
        <v/>
      </c>
      <c r="AD1153" s="65" t="str">
        <f t="shared" si="243"/>
        <v/>
      </c>
      <c r="AE1153" s="80" t="str">
        <f t="shared" si="244"/>
        <v/>
      </c>
      <c r="AN1153" s="14"/>
      <c r="AO1153" s="14"/>
      <c r="AS1153" s="14"/>
      <c r="AT1153" s="14"/>
      <c r="AX1153" s="14"/>
      <c r="AY1153" s="114"/>
      <c r="AZ1153" s="101" t="str">
        <f t="shared" si="245"/>
        <v/>
      </c>
      <c r="BA1153" s="59" t="str">
        <f t="shared" si="246"/>
        <v/>
      </c>
      <c r="BB1153" s="59" t="str">
        <f t="shared" si="247"/>
        <v/>
      </c>
      <c r="BC1153" s="59" t="str">
        <f t="shared" si="250"/>
        <v/>
      </c>
      <c r="BD1153" s="59" t="str">
        <f t="shared" si="251"/>
        <v/>
      </c>
      <c r="BE1153" s="34" t="str">
        <f>IF(AZ1153="","",IF(AND($H1153="",$I1153=""),"Y",IF(AND($H1153&lt;=#REF!,$I1153&gt;=#REF!),"Y",IF(AND($H1153&lt;=#REF!,$I1153=""),"Y",IF(AND($H1153="",$I1153&gt;=#REF!),"Y","N")))))</f>
        <v/>
      </c>
      <c r="BF1153" s="80" t="str">
        <f t="shared" si="248"/>
        <v/>
      </c>
    </row>
    <row r="1154" spans="10:58">
      <c r="J1154" s="34" t="str">
        <f t="shared" ca="1" si="252"/>
        <v/>
      </c>
      <c r="L1154" s="80" t="str">
        <f t="shared" si="249"/>
        <v/>
      </c>
      <c r="R1154" s="65" t="str">
        <f t="shared" si="239"/>
        <v/>
      </c>
      <c r="S1154" s="16" t="str">
        <f t="shared" si="240"/>
        <v/>
      </c>
      <c r="X1154" s="65" t="str">
        <f t="shared" si="241"/>
        <v/>
      </c>
      <c r="Y1154" s="16" t="str">
        <f t="shared" si="242"/>
        <v/>
      </c>
      <c r="AD1154" s="65" t="str">
        <f t="shared" si="243"/>
        <v/>
      </c>
      <c r="AE1154" s="80" t="str">
        <f t="shared" si="244"/>
        <v/>
      </c>
      <c r="AN1154" s="14"/>
      <c r="AO1154" s="14"/>
      <c r="AS1154" s="14"/>
      <c r="AT1154" s="14"/>
      <c r="AX1154" s="14"/>
      <c r="AY1154" s="114"/>
      <c r="AZ1154" s="101" t="str">
        <f t="shared" si="245"/>
        <v/>
      </c>
      <c r="BA1154" s="59" t="str">
        <f t="shared" si="246"/>
        <v/>
      </c>
      <c r="BB1154" s="59" t="str">
        <f t="shared" si="247"/>
        <v/>
      </c>
      <c r="BC1154" s="59" t="str">
        <f t="shared" si="250"/>
        <v/>
      </c>
      <c r="BD1154" s="59" t="str">
        <f t="shared" si="251"/>
        <v/>
      </c>
      <c r="BE1154" s="34" t="str">
        <f>IF(AZ1154="","",IF(AND($H1154="",$I1154=""),"Y",IF(AND($H1154&lt;=#REF!,$I1154&gt;=#REF!),"Y",IF(AND($H1154&lt;=#REF!,$I1154=""),"Y",IF(AND($H1154="",$I1154&gt;=#REF!),"Y","N")))))</f>
        <v/>
      </c>
      <c r="BF1154" s="80" t="str">
        <f t="shared" si="248"/>
        <v/>
      </c>
    </row>
    <row r="1155" spans="10:58">
      <c r="J1155" s="34" t="str">
        <f t="shared" ca="1" si="252"/>
        <v/>
      </c>
      <c r="L1155" s="80" t="str">
        <f t="shared" si="249"/>
        <v/>
      </c>
      <c r="R1155" s="65" t="str">
        <f t="shared" ref="R1155:R1218" si="253">IF(AND(N1155="Accepted",Q1155=""),"Enter date 1st dose administered",IF(AND(N1155="Previously vaccinated at another location",Q1155=""),"Enter date 1st dose administered",IF(AND(N1155="Refused",O1155=""),"Enter reason for refusal",IF(Q1155&lt;&gt;"","YES",IF(N1155="Refused","NO",IF(AND($M1155&lt;&gt;"",N1155=""),"Enter Vaccination Status",IF(N1155="Unknown","Unknown","")))))))</f>
        <v/>
      </c>
      <c r="S1155" s="16" t="str">
        <f t="shared" ref="S1155:S1218" si="254">IF(Q1155="","",IF(M1155="Pfizer-BioNTech",Q1155+21,IF(M1155="Moderna",Q1155+28,IF(M1155="Janssen/Johnson &amp; Johnson","N/A",""))))</f>
        <v/>
      </c>
      <c r="X1155" s="65" t="str">
        <f t="shared" ref="X1155:X1218" si="255">IF($M1155="Janssen/Johnson &amp; Johnson","N/A",IF(AND(T1155="Accepted",W1155=""),"Enter date 2nd dose administered",IF(AND(T1155="Previously vaccinated at another location",W1155=""),"Enter date 2nd dose administered",IF(R1155="NO","NO",IF(AND(T1155="Refused",U1155=""),"Enter reason for refusal",IF(W1155&lt;&gt;"","YES",IF(T1155="Refused","NO",IF(AND(R1155="YES",T1155=""),"NO",IF(T1155="Unknown","Unknown",IF(AND(T1155="",R1155="Unknown"),"Unknown",""))))))))))</f>
        <v/>
      </c>
      <c r="Y1155" s="16" t="str">
        <f t="shared" ref="Y1155:Y1218" si="256">IF(W1155="","",IF(M1155="Pfizer-BioNTech",W1155+21,IF(M1155="Moderna",W1155+28,IF(M1155="Janssen/Johnson &amp; Johnson","N/A",""))))</f>
        <v/>
      </c>
      <c r="AD1155" s="65" t="str">
        <f t="shared" ref="AD1155:AD1218" si="257">IF($M1155="Janssen/Johnson &amp; Johnson","N/A",IF(AND(Z1155="Accepted",AC1155=""),"Enter date 2nd dose administered",IF(AND(Z1155="Previously vaccinated at another location",AC1155=""),"Enter date 2nd dose administered",IF(Y1155="NO","NO",IF(AND(Z1155="Refused",AA1155=""),"Enter reason for refusal",IF(AC1155&lt;&gt;"","YES",IF(Z1155="Refused","NO",IF(AND(Y1155="YES",Z1155=""),"NO",IF(Z1155="Unknown","Unknown",IF(AND(Z1155="",Y1155="Unknown"),"Unknown",""))))))))))</f>
        <v/>
      </c>
      <c r="AE1155" s="80" t="str">
        <f t="shared" ref="AE1155:AE1218" si="258">IF(AND(M1155="Pfizer-BioNTech",W1155&lt;&gt;""),W1155+150,IF(AND(M1155="Moderna",W1155&lt;&gt;""),W1155+150,IF(AND(M1155="Janssen/Johnson &amp; Johnson",Q1155&lt;&gt;""),Q1155+60,"")))</f>
        <v/>
      </c>
      <c r="AN1155" s="14"/>
      <c r="AO1155" s="14"/>
      <c r="AS1155" s="14"/>
      <c r="AT1155" s="14"/>
      <c r="AX1155" s="14"/>
      <c r="AY1155" s="114"/>
      <c r="AZ1155" s="101" t="str">
        <f t="shared" ref="AZ1155:AZ1218" si="259">IF(OR(X1155="YES",X1155="Enter date 2nd dose administered"),"YES",IF(AND(M1155="Janssen/Johnson &amp; Johnson",R1155="YES"),"YES",IF(OR(O1155="Medical Contraindication",U1155="Medical Contraindication"),"Medical Contraindication",IF(AND(R1155="YES",T1155=""),"NEEDS 2ND DOSE",IF(AND(R1155="Enter date 1st dose administered",T1155=""),"NEEDS 2ND DOSE",IF(AND(R1155="YES",U1155="Offered and Declined"),"Refused 2nd Dose",IF(O1155="Religious Exemption","Religious Exemption",IF(OR(R1155="NO",R1155="Enter reason for refusal"),"NO",IF(OR(R1155="Unknown",X1155="Unknown"),"Unknown","")))))))))</f>
        <v/>
      </c>
      <c r="BA1155" s="59" t="str">
        <f t="shared" ref="BA1155:BA1218" si="260">IF(AZ1155="","",IF(OR(AG1155="Accepted",AG1155="Previously vaccinated at another location"),"YES",IF(AH1155="Medical Contraindication","Medical Contraindication",IF(AG1155="Unknown","Unknown",IF(AG1155="Refused","NO","NO")))))</f>
        <v/>
      </c>
      <c r="BB1155" s="59" t="str">
        <f t="shared" ref="BB1155:BB1218" si="261">IF(AZ1155="","",IF(OR(AL1155="Accepted",AL1155="Previously vaccinated at another location"),"YES",IF(AM1155="Medical Contraindication","Medical Contraindication",IF(AL1155="Unknown","Unknown",IF(AL1155="Refused","NO","NO")))))</f>
        <v/>
      </c>
      <c r="BC1155" s="59" t="str">
        <f t="shared" si="250"/>
        <v/>
      </c>
      <c r="BD1155" s="59" t="str">
        <f t="shared" si="251"/>
        <v/>
      </c>
      <c r="BE1155" s="34" t="str">
        <f>IF(AZ1155="","",IF(AND($H1155="",$I1155=""),"Y",IF(AND($H1155&lt;=#REF!,$I1155&gt;=#REF!),"Y",IF(AND($H1155&lt;=#REF!,$I1155=""),"Y",IF(AND($H1155="",$I1155&gt;=#REF!),"Y","N")))))</f>
        <v/>
      </c>
      <c r="BF1155" s="80" t="str">
        <f t="shared" ref="BF1155:BF1218" si="262">IF($AZ1155="YES",IF($M1155="Janssen/Johnson &amp; Johnson",Q1155,W1155),"")</f>
        <v/>
      </c>
    </row>
    <row r="1156" spans="10:58">
      <c r="J1156" s="34" t="str">
        <f t="shared" ca="1" si="252"/>
        <v/>
      </c>
      <c r="L1156" s="80" t="str">
        <f t="shared" ref="L1156:L1219" si="263">IF(I1156&gt;0,I1156+30,"")</f>
        <v/>
      </c>
      <c r="R1156" s="65" t="str">
        <f t="shared" si="253"/>
        <v/>
      </c>
      <c r="S1156" s="16" t="str">
        <f t="shared" si="254"/>
        <v/>
      </c>
      <c r="X1156" s="65" t="str">
        <f t="shared" si="255"/>
        <v/>
      </c>
      <c r="Y1156" s="16" t="str">
        <f t="shared" si="256"/>
        <v/>
      </c>
      <c r="AD1156" s="65" t="str">
        <f t="shared" si="257"/>
        <v/>
      </c>
      <c r="AE1156" s="80" t="str">
        <f t="shared" si="258"/>
        <v/>
      </c>
      <c r="AN1156" s="14"/>
      <c r="AO1156" s="14"/>
      <c r="AS1156" s="14"/>
      <c r="AT1156" s="14"/>
      <c r="AX1156" s="14"/>
      <c r="AY1156" s="114"/>
      <c r="AZ1156" s="101" t="str">
        <f t="shared" si="259"/>
        <v/>
      </c>
      <c r="BA1156" s="59" t="str">
        <f t="shared" si="260"/>
        <v/>
      </c>
      <c r="BB1156" s="59" t="str">
        <f t="shared" si="261"/>
        <v/>
      </c>
      <c r="BC1156" s="59" t="str">
        <f t="shared" ref="BC1156:BC1219" si="264">IF(AY1156="","",IF(OR(AK1156="Accepted",AK1156="Previously vaccinated at another location"),"YES",IF(AL1156="Medical Contraindication","Medical Contraindication",IF(AK1156="Unknown","Unknown",IF(AK1156="Refused","NO","NO")))))</f>
        <v/>
      </c>
      <c r="BD1156" s="59" t="str">
        <f t="shared" ref="BD1156:BD1219" si="265">IF(AV1156="","",IF(OR(AV1156="Accepted",AV1156="Previously vaccinated at another location"),"YES",IF(AW1156="Medical Contraindication","Medical Contraindication",IF(AW1156="Unknown","Unknown",IF(AW1156="Refused","NO","NO")))))</f>
        <v/>
      </c>
      <c r="BE1156" s="34" t="str">
        <f>IF(AZ1156="","",IF(AND($H1156="",$I1156=""),"Y",IF(AND($H1156&lt;=#REF!,$I1156&gt;=#REF!),"Y",IF(AND($H1156&lt;=#REF!,$I1156=""),"Y",IF(AND($H1156="",$I1156&gt;=#REF!),"Y","N")))))</f>
        <v/>
      </c>
      <c r="BF1156" s="80" t="str">
        <f t="shared" si="262"/>
        <v/>
      </c>
    </row>
    <row r="1157" spans="10:58">
      <c r="J1157" s="34" t="str">
        <f t="shared" ca="1" si="252"/>
        <v/>
      </c>
      <c r="L1157" s="80" t="str">
        <f t="shared" si="263"/>
        <v/>
      </c>
      <c r="R1157" s="65" t="str">
        <f t="shared" si="253"/>
        <v/>
      </c>
      <c r="S1157" s="16" t="str">
        <f t="shared" si="254"/>
        <v/>
      </c>
      <c r="X1157" s="65" t="str">
        <f t="shared" si="255"/>
        <v/>
      </c>
      <c r="Y1157" s="16" t="str">
        <f t="shared" si="256"/>
        <v/>
      </c>
      <c r="AD1157" s="65" t="str">
        <f t="shared" si="257"/>
        <v/>
      </c>
      <c r="AE1157" s="80" t="str">
        <f t="shared" si="258"/>
        <v/>
      </c>
      <c r="AN1157" s="14"/>
      <c r="AO1157" s="14"/>
      <c r="AS1157" s="14"/>
      <c r="AT1157" s="14"/>
      <c r="AX1157" s="14"/>
      <c r="AY1157" s="114"/>
      <c r="AZ1157" s="101" t="str">
        <f t="shared" si="259"/>
        <v/>
      </c>
      <c r="BA1157" s="59" t="str">
        <f t="shared" si="260"/>
        <v/>
      </c>
      <c r="BB1157" s="59" t="str">
        <f t="shared" si="261"/>
        <v/>
      </c>
      <c r="BC1157" s="59" t="str">
        <f t="shared" si="264"/>
        <v/>
      </c>
      <c r="BD1157" s="59" t="str">
        <f t="shared" si="265"/>
        <v/>
      </c>
      <c r="BE1157" s="34" t="str">
        <f>IF(AZ1157="","",IF(AND($H1157="",$I1157=""),"Y",IF(AND($H1157&lt;=#REF!,$I1157&gt;=#REF!),"Y",IF(AND($H1157&lt;=#REF!,$I1157=""),"Y",IF(AND($H1157="",$I1157&gt;=#REF!),"Y","N")))))</f>
        <v/>
      </c>
      <c r="BF1157" s="80" t="str">
        <f t="shared" si="262"/>
        <v/>
      </c>
    </row>
    <row r="1158" spans="10:58">
      <c r="J1158" s="34" t="str">
        <f t="shared" ca="1" si="252"/>
        <v/>
      </c>
      <c r="L1158" s="80" t="str">
        <f t="shared" si="263"/>
        <v/>
      </c>
      <c r="R1158" s="65" t="str">
        <f t="shared" si="253"/>
        <v/>
      </c>
      <c r="S1158" s="16" t="str">
        <f t="shared" si="254"/>
        <v/>
      </c>
      <c r="X1158" s="65" t="str">
        <f t="shared" si="255"/>
        <v/>
      </c>
      <c r="Y1158" s="16" t="str">
        <f t="shared" si="256"/>
        <v/>
      </c>
      <c r="AD1158" s="65" t="str">
        <f t="shared" si="257"/>
        <v/>
      </c>
      <c r="AE1158" s="80" t="str">
        <f t="shared" si="258"/>
        <v/>
      </c>
      <c r="AN1158" s="14"/>
      <c r="AO1158" s="14"/>
      <c r="AS1158" s="14"/>
      <c r="AT1158" s="14"/>
      <c r="AX1158" s="14"/>
      <c r="AY1158" s="114"/>
      <c r="AZ1158" s="101" t="str">
        <f t="shared" si="259"/>
        <v/>
      </c>
      <c r="BA1158" s="59" t="str">
        <f t="shared" si="260"/>
        <v/>
      </c>
      <c r="BB1158" s="59" t="str">
        <f t="shared" si="261"/>
        <v/>
      </c>
      <c r="BC1158" s="59" t="str">
        <f t="shared" si="264"/>
        <v/>
      </c>
      <c r="BD1158" s="59" t="str">
        <f t="shared" si="265"/>
        <v/>
      </c>
      <c r="BE1158" s="34" t="str">
        <f>IF(AZ1158="","",IF(AND($H1158="",$I1158=""),"Y",IF(AND($H1158&lt;=#REF!,$I1158&gt;=#REF!),"Y",IF(AND($H1158&lt;=#REF!,$I1158=""),"Y",IF(AND($H1158="",$I1158&gt;=#REF!),"Y","N")))))</f>
        <v/>
      </c>
      <c r="BF1158" s="80" t="str">
        <f t="shared" si="262"/>
        <v/>
      </c>
    </row>
    <row r="1159" spans="10:58">
      <c r="J1159" s="34" t="str">
        <f t="shared" ca="1" si="252"/>
        <v/>
      </c>
      <c r="L1159" s="80" t="str">
        <f t="shared" si="263"/>
        <v/>
      </c>
      <c r="R1159" s="65" t="str">
        <f t="shared" si="253"/>
        <v/>
      </c>
      <c r="S1159" s="16" t="str">
        <f t="shared" si="254"/>
        <v/>
      </c>
      <c r="X1159" s="65" t="str">
        <f t="shared" si="255"/>
        <v/>
      </c>
      <c r="Y1159" s="16" t="str">
        <f t="shared" si="256"/>
        <v/>
      </c>
      <c r="AD1159" s="65" t="str">
        <f t="shared" si="257"/>
        <v/>
      </c>
      <c r="AE1159" s="80" t="str">
        <f t="shared" si="258"/>
        <v/>
      </c>
      <c r="AN1159" s="14"/>
      <c r="AO1159" s="14"/>
      <c r="AS1159" s="14"/>
      <c r="AT1159" s="14"/>
      <c r="AX1159" s="14"/>
      <c r="AY1159" s="114"/>
      <c r="AZ1159" s="101" t="str">
        <f t="shared" si="259"/>
        <v/>
      </c>
      <c r="BA1159" s="59" t="str">
        <f t="shared" si="260"/>
        <v/>
      </c>
      <c r="BB1159" s="59" t="str">
        <f t="shared" si="261"/>
        <v/>
      </c>
      <c r="BC1159" s="59" t="str">
        <f t="shared" si="264"/>
        <v/>
      </c>
      <c r="BD1159" s="59" t="str">
        <f t="shared" si="265"/>
        <v/>
      </c>
      <c r="BE1159" s="34" t="str">
        <f>IF(AZ1159="","",IF(AND($H1159="",$I1159=""),"Y",IF(AND($H1159&lt;=#REF!,$I1159&gt;=#REF!),"Y",IF(AND($H1159&lt;=#REF!,$I1159=""),"Y",IF(AND($H1159="",$I1159&gt;=#REF!),"Y","N")))))</f>
        <v/>
      </c>
      <c r="BF1159" s="80" t="str">
        <f t="shared" si="262"/>
        <v/>
      </c>
    </row>
    <row r="1160" spans="10:58">
      <c r="J1160" s="34" t="str">
        <f t="shared" ca="1" si="252"/>
        <v/>
      </c>
      <c r="L1160" s="80" t="str">
        <f t="shared" si="263"/>
        <v/>
      </c>
      <c r="R1160" s="65" t="str">
        <f t="shared" si="253"/>
        <v/>
      </c>
      <c r="S1160" s="16" t="str">
        <f t="shared" si="254"/>
        <v/>
      </c>
      <c r="X1160" s="65" t="str">
        <f t="shared" si="255"/>
        <v/>
      </c>
      <c r="Y1160" s="16" t="str">
        <f t="shared" si="256"/>
        <v/>
      </c>
      <c r="AD1160" s="65" t="str">
        <f t="shared" si="257"/>
        <v/>
      </c>
      <c r="AE1160" s="80" t="str">
        <f t="shared" si="258"/>
        <v/>
      </c>
      <c r="AN1160" s="14"/>
      <c r="AO1160" s="14"/>
      <c r="AS1160" s="14"/>
      <c r="AT1160" s="14"/>
      <c r="AX1160" s="14"/>
      <c r="AY1160" s="114"/>
      <c r="AZ1160" s="101" t="str">
        <f t="shared" si="259"/>
        <v/>
      </c>
      <c r="BA1160" s="59" t="str">
        <f t="shared" si="260"/>
        <v/>
      </c>
      <c r="BB1160" s="59" t="str">
        <f t="shared" si="261"/>
        <v/>
      </c>
      <c r="BC1160" s="59" t="str">
        <f t="shared" si="264"/>
        <v/>
      </c>
      <c r="BD1160" s="59" t="str">
        <f t="shared" si="265"/>
        <v/>
      </c>
      <c r="BE1160" s="34" t="str">
        <f>IF(AZ1160="","",IF(AND($H1160="",$I1160=""),"Y",IF(AND($H1160&lt;=#REF!,$I1160&gt;=#REF!),"Y",IF(AND($H1160&lt;=#REF!,$I1160=""),"Y",IF(AND($H1160="",$I1160&gt;=#REF!),"Y","N")))))</f>
        <v/>
      </c>
      <c r="BF1160" s="80" t="str">
        <f t="shared" si="262"/>
        <v/>
      </c>
    </row>
    <row r="1161" spans="10:58">
      <c r="J1161" s="34" t="str">
        <f t="shared" ca="1" si="252"/>
        <v/>
      </c>
      <c r="L1161" s="80" t="str">
        <f t="shared" si="263"/>
        <v/>
      </c>
      <c r="R1161" s="65" t="str">
        <f t="shared" si="253"/>
        <v/>
      </c>
      <c r="S1161" s="16" t="str">
        <f t="shared" si="254"/>
        <v/>
      </c>
      <c r="X1161" s="65" t="str">
        <f t="shared" si="255"/>
        <v/>
      </c>
      <c r="Y1161" s="16" t="str">
        <f t="shared" si="256"/>
        <v/>
      </c>
      <c r="AD1161" s="65" t="str">
        <f t="shared" si="257"/>
        <v/>
      </c>
      <c r="AE1161" s="80" t="str">
        <f t="shared" si="258"/>
        <v/>
      </c>
      <c r="AN1161" s="14"/>
      <c r="AO1161" s="14"/>
      <c r="AS1161" s="14"/>
      <c r="AT1161" s="14"/>
      <c r="AX1161" s="14"/>
      <c r="AY1161" s="114"/>
      <c r="AZ1161" s="101" t="str">
        <f t="shared" si="259"/>
        <v/>
      </c>
      <c r="BA1161" s="59" t="str">
        <f t="shared" si="260"/>
        <v/>
      </c>
      <c r="BB1161" s="59" t="str">
        <f t="shared" si="261"/>
        <v/>
      </c>
      <c r="BC1161" s="59" t="str">
        <f t="shared" si="264"/>
        <v/>
      </c>
      <c r="BD1161" s="59" t="str">
        <f t="shared" si="265"/>
        <v/>
      </c>
      <c r="BE1161" s="34" t="str">
        <f>IF(AZ1161="","",IF(AND($H1161="",$I1161=""),"Y",IF(AND($H1161&lt;=#REF!,$I1161&gt;=#REF!),"Y",IF(AND($H1161&lt;=#REF!,$I1161=""),"Y",IF(AND($H1161="",$I1161&gt;=#REF!),"Y","N")))))</f>
        <v/>
      </c>
      <c r="BF1161" s="80" t="str">
        <f t="shared" si="262"/>
        <v/>
      </c>
    </row>
    <row r="1162" spans="10:58">
      <c r="J1162" s="34" t="str">
        <f t="shared" ca="1" si="252"/>
        <v/>
      </c>
      <c r="L1162" s="80" t="str">
        <f t="shared" si="263"/>
        <v/>
      </c>
      <c r="R1162" s="65" t="str">
        <f t="shared" si="253"/>
        <v/>
      </c>
      <c r="S1162" s="16" t="str">
        <f t="shared" si="254"/>
        <v/>
      </c>
      <c r="X1162" s="65" t="str">
        <f t="shared" si="255"/>
        <v/>
      </c>
      <c r="Y1162" s="16" t="str">
        <f t="shared" si="256"/>
        <v/>
      </c>
      <c r="AD1162" s="65" t="str">
        <f t="shared" si="257"/>
        <v/>
      </c>
      <c r="AE1162" s="80" t="str">
        <f t="shared" si="258"/>
        <v/>
      </c>
      <c r="AN1162" s="14"/>
      <c r="AO1162" s="14"/>
      <c r="AS1162" s="14"/>
      <c r="AT1162" s="14"/>
      <c r="AX1162" s="14"/>
      <c r="AY1162" s="114"/>
      <c r="AZ1162" s="101" t="str">
        <f t="shared" si="259"/>
        <v/>
      </c>
      <c r="BA1162" s="59" t="str">
        <f t="shared" si="260"/>
        <v/>
      </c>
      <c r="BB1162" s="59" t="str">
        <f t="shared" si="261"/>
        <v/>
      </c>
      <c r="BC1162" s="59" t="str">
        <f t="shared" si="264"/>
        <v/>
      </c>
      <c r="BD1162" s="59" t="str">
        <f t="shared" si="265"/>
        <v/>
      </c>
      <c r="BE1162" s="34" t="str">
        <f>IF(AZ1162="","",IF(AND($H1162="",$I1162=""),"Y",IF(AND($H1162&lt;=#REF!,$I1162&gt;=#REF!),"Y",IF(AND($H1162&lt;=#REF!,$I1162=""),"Y",IF(AND($H1162="",$I1162&gt;=#REF!),"Y","N")))))</f>
        <v/>
      </c>
      <c r="BF1162" s="80" t="str">
        <f t="shared" si="262"/>
        <v/>
      </c>
    </row>
    <row r="1163" spans="10:58">
      <c r="J1163" s="34" t="str">
        <f t="shared" ca="1" si="252"/>
        <v/>
      </c>
      <c r="L1163" s="80" t="str">
        <f t="shared" si="263"/>
        <v/>
      </c>
      <c r="R1163" s="65" t="str">
        <f t="shared" si="253"/>
        <v/>
      </c>
      <c r="S1163" s="16" t="str">
        <f t="shared" si="254"/>
        <v/>
      </c>
      <c r="X1163" s="65" t="str">
        <f t="shared" si="255"/>
        <v/>
      </c>
      <c r="Y1163" s="16" t="str">
        <f t="shared" si="256"/>
        <v/>
      </c>
      <c r="AD1163" s="65" t="str">
        <f t="shared" si="257"/>
        <v/>
      </c>
      <c r="AE1163" s="80" t="str">
        <f t="shared" si="258"/>
        <v/>
      </c>
      <c r="AN1163" s="14"/>
      <c r="AO1163" s="14"/>
      <c r="AS1163" s="14"/>
      <c r="AT1163" s="14"/>
      <c r="AX1163" s="14"/>
      <c r="AY1163" s="114"/>
      <c r="AZ1163" s="101" t="str">
        <f t="shared" si="259"/>
        <v/>
      </c>
      <c r="BA1163" s="59" t="str">
        <f t="shared" si="260"/>
        <v/>
      </c>
      <c r="BB1163" s="59" t="str">
        <f t="shared" si="261"/>
        <v/>
      </c>
      <c r="BC1163" s="59" t="str">
        <f t="shared" si="264"/>
        <v/>
      </c>
      <c r="BD1163" s="59" t="str">
        <f t="shared" si="265"/>
        <v/>
      </c>
      <c r="BE1163" s="34" t="str">
        <f>IF(AZ1163="","",IF(AND($H1163="",$I1163=""),"Y",IF(AND($H1163&lt;=#REF!,$I1163&gt;=#REF!),"Y",IF(AND($H1163&lt;=#REF!,$I1163=""),"Y",IF(AND($H1163="",$I1163&gt;=#REF!),"Y","N")))))</f>
        <v/>
      </c>
      <c r="BF1163" s="80" t="str">
        <f t="shared" si="262"/>
        <v/>
      </c>
    </row>
    <row r="1164" spans="10:58">
      <c r="J1164" s="34" t="str">
        <f t="shared" ca="1" si="252"/>
        <v/>
      </c>
      <c r="L1164" s="80" t="str">
        <f t="shared" si="263"/>
        <v/>
      </c>
      <c r="R1164" s="65" t="str">
        <f t="shared" si="253"/>
        <v/>
      </c>
      <c r="S1164" s="16" t="str">
        <f t="shared" si="254"/>
        <v/>
      </c>
      <c r="X1164" s="65" t="str">
        <f t="shared" si="255"/>
        <v/>
      </c>
      <c r="Y1164" s="16" t="str">
        <f t="shared" si="256"/>
        <v/>
      </c>
      <c r="AD1164" s="65" t="str">
        <f t="shared" si="257"/>
        <v/>
      </c>
      <c r="AE1164" s="80" t="str">
        <f t="shared" si="258"/>
        <v/>
      </c>
      <c r="AN1164" s="14"/>
      <c r="AO1164" s="14"/>
      <c r="AS1164" s="14"/>
      <c r="AT1164" s="14"/>
      <c r="AX1164" s="14"/>
      <c r="AY1164" s="114"/>
      <c r="AZ1164" s="101" t="str">
        <f t="shared" si="259"/>
        <v/>
      </c>
      <c r="BA1164" s="59" t="str">
        <f t="shared" si="260"/>
        <v/>
      </c>
      <c r="BB1164" s="59" t="str">
        <f t="shared" si="261"/>
        <v/>
      </c>
      <c r="BC1164" s="59" t="str">
        <f t="shared" si="264"/>
        <v/>
      </c>
      <c r="BD1164" s="59" t="str">
        <f t="shared" si="265"/>
        <v/>
      </c>
      <c r="BE1164" s="34" t="str">
        <f>IF(AZ1164="","",IF(AND($H1164="",$I1164=""),"Y",IF(AND($H1164&lt;=#REF!,$I1164&gt;=#REF!),"Y",IF(AND($H1164&lt;=#REF!,$I1164=""),"Y",IF(AND($H1164="",$I1164&gt;=#REF!),"Y","N")))))</f>
        <v/>
      </c>
      <c r="BF1164" s="80" t="str">
        <f t="shared" si="262"/>
        <v/>
      </c>
    </row>
    <row r="1165" spans="10:58">
      <c r="J1165" s="34" t="str">
        <f t="shared" ca="1" si="252"/>
        <v/>
      </c>
      <c r="L1165" s="80" t="str">
        <f t="shared" si="263"/>
        <v/>
      </c>
      <c r="R1165" s="65" t="str">
        <f t="shared" si="253"/>
        <v/>
      </c>
      <c r="S1165" s="16" t="str">
        <f t="shared" si="254"/>
        <v/>
      </c>
      <c r="X1165" s="65" t="str">
        <f t="shared" si="255"/>
        <v/>
      </c>
      <c r="Y1165" s="16" t="str">
        <f t="shared" si="256"/>
        <v/>
      </c>
      <c r="AD1165" s="65" t="str">
        <f t="shared" si="257"/>
        <v/>
      </c>
      <c r="AE1165" s="80" t="str">
        <f t="shared" si="258"/>
        <v/>
      </c>
      <c r="AN1165" s="14"/>
      <c r="AO1165" s="14"/>
      <c r="AS1165" s="14"/>
      <c r="AT1165" s="14"/>
      <c r="AX1165" s="14"/>
      <c r="AY1165" s="114"/>
      <c r="AZ1165" s="101" t="str">
        <f t="shared" si="259"/>
        <v/>
      </c>
      <c r="BA1165" s="59" t="str">
        <f t="shared" si="260"/>
        <v/>
      </c>
      <c r="BB1165" s="59" t="str">
        <f t="shared" si="261"/>
        <v/>
      </c>
      <c r="BC1165" s="59" t="str">
        <f t="shared" si="264"/>
        <v/>
      </c>
      <c r="BD1165" s="59" t="str">
        <f t="shared" si="265"/>
        <v/>
      </c>
      <c r="BE1165" s="34" t="str">
        <f>IF(AZ1165="","",IF(AND($H1165="",$I1165=""),"Y",IF(AND($H1165&lt;=#REF!,$I1165&gt;=#REF!),"Y",IF(AND($H1165&lt;=#REF!,$I1165=""),"Y",IF(AND($H1165="",$I1165&gt;=#REF!),"Y","N")))))</f>
        <v/>
      </c>
      <c r="BF1165" s="80" t="str">
        <f t="shared" si="262"/>
        <v/>
      </c>
    </row>
    <row r="1166" spans="10:58">
      <c r="J1166" s="34" t="str">
        <f t="shared" ca="1" si="252"/>
        <v/>
      </c>
      <c r="L1166" s="80" t="str">
        <f t="shared" si="263"/>
        <v/>
      </c>
      <c r="R1166" s="65" t="str">
        <f t="shared" si="253"/>
        <v/>
      </c>
      <c r="S1166" s="16" t="str">
        <f t="shared" si="254"/>
        <v/>
      </c>
      <c r="X1166" s="65" t="str">
        <f t="shared" si="255"/>
        <v/>
      </c>
      <c r="Y1166" s="16" t="str">
        <f t="shared" si="256"/>
        <v/>
      </c>
      <c r="AD1166" s="65" t="str">
        <f t="shared" si="257"/>
        <v/>
      </c>
      <c r="AE1166" s="80" t="str">
        <f t="shared" si="258"/>
        <v/>
      </c>
      <c r="AN1166" s="14"/>
      <c r="AO1166" s="14"/>
      <c r="AS1166" s="14"/>
      <c r="AT1166" s="14"/>
      <c r="AX1166" s="14"/>
      <c r="AY1166" s="114"/>
      <c r="AZ1166" s="101" t="str">
        <f t="shared" si="259"/>
        <v/>
      </c>
      <c r="BA1166" s="59" t="str">
        <f t="shared" si="260"/>
        <v/>
      </c>
      <c r="BB1166" s="59" t="str">
        <f t="shared" si="261"/>
        <v/>
      </c>
      <c r="BC1166" s="59" t="str">
        <f t="shared" si="264"/>
        <v/>
      </c>
      <c r="BD1166" s="59" t="str">
        <f t="shared" si="265"/>
        <v/>
      </c>
      <c r="BE1166" s="34" t="str">
        <f>IF(AZ1166="","",IF(AND($H1166="",$I1166=""),"Y",IF(AND($H1166&lt;=#REF!,$I1166&gt;=#REF!),"Y",IF(AND($H1166&lt;=#REF!,$I1166=""),"Y",IF(AND($H1166="",$I1166&gt;=#REF!),"Y","N")))))</f>
        <v/>
      </c>
      <c r="BF1166" s="80" t="str">
        <f t="shared" si="262"/>
        <v/>
      </c>
    </row>
    <row r="1167" spans="10:58">
      <c r="J1167" s="34" t="str">
        <f t="shared" ca="1" si="252"/>
        <v/>
      </c>
      <c r="L1167" s="80" t="str">
        <f t="shared" si="263"/>
        <v/>
      </c>
      <c r="R1167" s="65" t="str">
        <f t="shared" si="253"/>
        <v/>
      </c>
      <c r="S1167" s="16" t="str">
        <f t="shared" si="254"/>
        <v/>
      </c>
      <c r="X1167" s="65" t="str">
        <f t="shared" si="255"/>
        <v/>
      </c>
      <c r="Y1167" s="16" t="str">
        <f t="shared" si="256"/>
        <v/>
      </c>
      <c r="AD1167" s="65" t="str">
        <f t="shared" si="257"/>
        <v/>
      </c>
      <c r="AE1167" s="80" t="str">
        <f t="shared" si="258"/>
        <v/>
      </c>
      <c r="AN1167" s="14"/>
      <c r="AO1167" s="14"/>
      <c r="AS1167" s="14"/>
      <c r="AT1167" s="14"/>
      <c r="AX1167" s="14"/>
      <c r="AY1167" s="114"/>
      <c r="AZ1167" s="101" t="str">
        <f t="shared" si="259"/>
        <v/>
      </c>
      <c r="BA1167" s="59" t="str">
        <f t="shared" si="260"/>
        <v/>
      </c>
      <c r="BB1167" s="59" t="str">
        <f t="shared" si="261"/>
        <v/>
      </c>
      <c r="BC1167" s="59" t="str">
        <f t="shared" si="264"/>
        <v/>
      </c>
      <c r="BD1167" s="59" t="str">
        <f t="shared" si="265"/>
        <v/>
      </c>
      <c r="BE1167" s="34" t="str">
        <f>IF(AZ1167="","",IF(AND($H1167="",$I1167=""),"Y",IF(AND($H1167&lt;=#REF!,$I1167&gt;=#REF!),"Y",IF(AND($H1167&lt;=#REF!,$I1167=""),"Y",IF(AND($H1167="",$I1167&gt;=#REF!),"Y","N")))))</f>
        <v/>
      </c>
      <c r="BF1167" s="80" t="str">
        <f t="shared" si="262"/>
        <v/>
      </c>
    </row>
    <row r="1168" spans="10:58">
      <c r="J1168" s="34" t="str">
        <f t="shared" ca="1" si="252"/>
        <v/>
      </c>
      <c r="L1168" s="80" t="str">
        <f t="shared" si="263"/>
        <v/>
      </c>
      <c r="R1168" s="65" t="str">
        <f t="shared" si="253"/>
        <v/>
      </c>
      <c r="S1168" s="16" t="str">
        <f t="shared" si="254"/>
        <v/>
      </c>
      <c r="X1168" s="65" t="str">
        <f t="shared" si="255"/>
        <v/>
      </c>
      <c r="Y1168" s="16" t="str">
        <f t="shared" si="256"/>
        <v/>
      </c>
      <c r="AD1168" s="65" t="str">
        <f t="shared" si="257"/>
        <v/>
      </c>
      <c r="AE1168" s="80" t="str">
        <f t="shared" si="258"/>
        <v/>
      </c>
      <c r="AN1168" s="14"/>
      <c r="AO1168" s="14"/>
      <c r="AS1168" s="14"/>
      <c r="AT1168" s="14"/>
      <c r="AX1168" s="14"/>
      <c r="AY1168" s="114"/>
      <c r="AZ1168" s="101" t="str">
        <f t="shared" si="259"/>
        <v/>
      </c>
      <c r="BA1168" s="59" t="str">
        <f t="shared" si="260"/>
        <v/>
      </c>
      <c r="BB1168" s="59" t="str">
        <f t="shared" si="261"/>
        <v/>
      </c>
      <c r="BC1168" s="59" t="str">
        <f t="shared" si="264"/>
        <v/>
      </c>
      <c r="BD1168" s="59" t="str">
        <f t="shared" si="265"/>
        <v/>
      </c>
      <c r="BE1168" s="34" t="str">
        <f>IF(AZ1168="","",IF(AND($H1168="",$I1168=""),"Y",IF(AND($H1168&lt;=#REF!,$I1168&gt;=#REF!),"Y",IF(AND($H1168&lt;=#REF!,$I1168=""),"Y",IF(AND($H1168="",$I1168&gt;=#REF!),"Y","N")))))</f>
        <v/>
      </c>
      <c r="BF1168" s="80" t="str">
        <f t="shared" si="262"/>
        <v/>
      </c>
    </row>
    <row r="1169" spans="10:58">
      <c r="J1169" s="34" t="str">
        <f t="shared" ca="1" si="252"/>
        <v/>
      </c>
      <c r="L1169" s="80" t="str">
        <f t="shared" si="263"/>
        <v/>
      </c>
      <c r="R1169" s="65" t="str">
        <f t="shared" si="253"/>
        <v/>
      </c>
      <c r="S1169" s="16" t="str">
        <f t="shared" si="254"/>
        <v/>
      </c>
      <c r="X1169" s="65" t="str">
        <f t="shared" si="255"/>
        <v/>
      </c>
      <c r="Y1169" s="16" t="str">
        <f t="shared" si="256"/>
        <v/>
      </c>
      <c r="AD1169" s="65" t="str">
        <f t="shared" si="257"/>
        <v/>
      </c>
      <c r="AE1169" s="80" t="str">
        <f t="shared" si="258"/>
        <v/>
      </c>
      <c r="AN1169" s="14"/>
      <c r="AO1169" s="14"/>
      <c r="AS1169" s="14"/>
      <c r="AT1169" s="14"/>
      <c r="AX1169" s="14"/>
      <c r="AY1169" s="114"/>
      <c r="AZ1169" s="101" t="str">
        <f t="shared" si="259"/>
        <v/>
      </c>
      <c r="BA1169" s="59" t="str">
        <f t="shared" si="260"/>
        <v/>
      </c>
      <c r="BB1169" s="59" t="str">
        <f t="shared" si="261"/>
        <v/>
      </c>
      <c r="BC1169" s="59" t="str">
        <f t="shared" si="264"/>
        <v/>
      </c>
      <c r="BD1169" s="59" t="str">
        <f t="shared" si="265"/>
        <v/>
      </c>
      <c r="BE1169" s="34" t="str">
        <f>IF(AZ1169="","",IF(AND($H1169="",$I1169=""),"Y",IF(AND($H1169&lt;=#REF!,$I1169&gt;=#REF!),"Y",IF(AND($H1169&lt;=#REF!,$I1169=""),"Y",IF(AND($H1169="",$I1169&gt;=#REF!),"Y","N")))))</f>
        <v/>
      </c>
      <c r="BF1169" s="80" t="str">
        <f t="shared" si="262"/>
        <v/>
      </c>
    </row>
    <row r="1170" spans="10:58">
      <c r="J1170" s="34" t="str">
        <f t="shared" ca="1" si="252"/>
        <v/>
      </c>
      <c r="L1170" s="80" t="str">
        <f t="shared" si="263"/>
        <v/>
      </c>
      <c r="R1170" s="65" t="str">
        <f t="shared" si="253"/>
        <v/>
      </c>
      <c r="S1170" s="16" t="str">
        <f t="shared" si="254"/>
        <v/>
      </c>
      <c r="X1170" s="65" t="str">
        <f t="shared" si="255"/>
        <v/>
      </c>
      <c r="Y1170" s="16" t="str">
        <f t="shared" si="256"/>
        <v/>
      </c>
      <c r="AD1170" s="65" t="str">
        <f t="shared" si="257"/>
        <v/>
      </c>
      <c r="AE1170" s="80" t="str">
        <f t="shared" si="258"/>
        <v/>
      </c>
      <c r="AN1170" s="14"/>
      <c r="AO1170" s="14"/>
      <c r="AS1170" s="14"/>
      <c r="AT1170" s="14"/>
      <c r="AX1170" s="14"/>
      <c r="AY1170" s="114"/>
      <c r="AZ1170" s="101" t="str">
        <f t="shared" si="259"/>
        <v/>
      </c>
      <c r="BA1170" s="59" t="str">
        <f t="shared" si="260"/>
        <v/>
      </c>
      <c r="BB1170" s="59" t="str">
        <f t="shared" si="261"/>
        <v/>
      </c>
      <c r="BC1170" s="59" t="str">
        <f t="shared" si="264"/>
        <v/>
      </c>
      <c r="BD1170" s="59" t="str">
        <f t="shared" si="265"/>
        <v/>
      </c>
      <c r="BE1170" s="34" t="str">
        <f>IF(AZ1170="","",IF(AND($H1170="",$I1170=""),"Y",IF(AND($H1170&lt;=#REF!,$I1170&gt;=#REF!),"Y",IF(AND($H1170&lt;=#REF!,$I1170=""),"Y",IF(AND($H1170="",$I1170&gt;=#REF!),"Y","N")))))</f>
        <v/>
      </c>
      <c r="BF1170" s="80" t="str">
        <f t="shared" si="262"/>
        <v/>
      </c>
    </row>
    <row r="1171" spans="10:58">
      <c r="J1171" s="34" t="str">
        <f t="shared" ca="1" si="252"/>
        <v/>
      </c>
      <c r="L1171" s="80" t="str">
        <f t="shared" si="263"/>
        <v/>
      </c>
      <c r="R1171" s="65" t="str">
        <f t="shared" si="253"/>
        <v/>
      </c>
      <c r="S1171" s="16" t="str">
        <f t="shared" si="254"/>
        <v/>
      </c>
      <c r="X1171" s="65" t="str">
        <f t="shared" si="255"/>
        <v/>
      </c>
      <c r="Y1171" s="16" t="str">
        <f t="shared" si="256"/>
        <v/>
      </c>
      <c r="AD1171" s="65" t="str">
        <f t="shared" si="257"/>
        <v/>
      </c>
      <c r="AE1171" s="80" t="str">
        <f t="shared" si="258"/>
        <v/>
      </c>
      <c r="AN1171" s="14"/>
      <c r="AO1171" s="14"/>
      <c r="AS1171" s="14"/>
      <c r="AT1171" s="14"/>
      <c r="AX1171" s="14"/>
      <c r="AY1171" s="114"/>
      <c r="AZ1171" s="101" t="str">
        <f t="shared" si="259"/>
        <v/>
      </c>
      <c r="BA1171" s="59" t="str">
        <f t="shared" si="260"/>
        <v/>
      </c>
      <c r="BB1171" s="59" t="str">
        <f t="shared" si="261"/>
        <v/>
      </c>
      <c r="BC1171" s="59" t="str">
        <f t="shared" si="264"/>
        <v/>
      </c>
      <c r="BD1171" s="59" t="str">
        <f t="shared" si="265"/>
        <v/>
      </c>
      <c r="BE1171" s="34" t="str">
        <f>IF(AZ1171="","",IF(AND($H1171="",$I1171=""),"Y",IF(AND($H1171&lt;=#REF!,$I1171&gt;=#REF!),"Y",IF(AND($H1171&lt;=#REF!,$I1171=""),"Y",IF(AND($H1171="",$I1171&gt;=#REF!),"Y","N")))))</f>
        <v/>
      </c>
      <c r="BF1171" s="80" t="str">
        <f t="shared" si="262"/>
        <v/>
      </c>
    </row>
    <row r="1172" spans="10:58">
      <c r="J1172" s="34" t="str">
        <f t="shared" ca="1" si="252"/>
        <v/>
      </c>
      <c r="L1172" s="80" t="str">
        <f t="shared" si="263"/>
        <v/>
      </c>
      <c r="R1172" s="65" t="str">
        <f t="shared" si="253"/>
        <v/>
      </c>
      <c r="S1172" s="16" t="str">
        <f t="shared" si="254"/>
        <v/>
      </c>
      <c r="X1172" s="65" t="str">
        <f t="shared" si="255"/>
        <v/>
      </c>
      <c r="Y1172" s="16" t="str">
        <f t="shared" si="256"/>
        <v/>
      </c>
      <c r="AD1172" s="65" t="str">
        <f t="shared" si="257"/>
        <v/>
      </c>
      <c r="AE1172" s="80" t="str">
        <f t="shared" si="258"/>
        <v/>
      </c>
      <c r="AN1172" s="14"/>
      <c r="AO1172" s="14"/>
      <c r="AS1172" s="14"/>
      <c r="AT1172" s="14"/>
      <c r="AX1172" s="14"/>
      <c r="AY1172" s="114"/>
      <c r="AZ1172" s="101" t="str">
        <f t="shared" si="259"/>
        <v/>
      </c>
      <c r="BA1172" s="59" t="str">
        <f t="shared" si="260"/>
        <v/>
      </c>
      <c r="BB1172" s="59" t="str">
        <f t="shared" si="261"/>
        <v/>
      </c>
      <c r="BC1172" s="59" t="str">
        <f t="shared" si="264"/>
        <v/>
      </c>
      <c r="BD1172" s="59" t="str">
        <f t="shared" si="265"/>
        <v/>
      </c>
      <c r="BE1172" s="34" t="str">
        <f>IF(AZ1172="","",IF(AND($H1172="",$I1172=""),"Y",IF(AND($H1172&lt;=#REF!,$I1172&gt;=#REF!),"Y",IF(AND($H1172&lt;=#REF!,$I1172=""),"Y",IF(AND($H1172="",$I1172&gt;=#REF!),"Y","N")))))</f>
        <v/>
      </c>
      <c r="BF1172" s="80" t="str">
        <f t="shared" si="262"/>
        <v/>
      </c>
    </row>
    <row r="1173" spans="10:58">
      <c r="J1173" s="34" t="str">
        <f t="shared" ca="1" si="252"/>
        <v/>
      </c>
      <c r="L1173" s="80" t="str">
        <f t="shared" si="263"/>
        <v/>
      </c>
      <c r="R1173" s="65" t="str">
        <f t="shared" si="253"/>
        <v/>
      </c>
      <c r="S1173" s="16" t="str">
        <f t="shared" si="254"/>
        <v/>
      </c>
      <c r="X1173" s="65" t="str">
        <f t="shared" si="255"/>
        <v/>
      </c>
      <c r="Y1173" s="16" t="str">
        <f t="shared" si="256"/>
        <v/>
      </c>
      <c r="AD1173" s="65" t="str">
        <f t="shared" si="257"/>
        <v/>
      </c>
      <c r="AE1173" s="80" t="str">
        <f t="shared" si="258"/>
        <v/>
      </c>
      <c r="AN1173" s="14"/>
      <c r="AO1173" s="14"/>
      <c r="AS1173" s="14"/>
      <c r="AT1173" s="14"/>
      <c r="AX1173" s="14"/>
      <c r="AY1173" s="114"/>
      <c r="AZ1173" s="101" t="str">
        <f t="shared" si="259"/>
        <v/>
      </c>
      <c r="BA1173" s="59" t="str">
        <f t="shared" si="260"/>
        <v/>
      </c>
      <c r="BB1173" s="59" t="str">
        <f t="shared" si="261"/>
        <v/>
      </c>
      <c r="BC1173" s="59" t="str">
        <f t="shared" si="264"/>
        <v/>
      </c>
      <c r="BD1173" s="59" t="str">
        <f t="shared" si="265"/>
        <v/>
      </c>
      <c r="BE1173" s="34" t="str">
        <f>IF(AZ1173="","",IF(AND($H1173="",$I1173=""),"Y",IF(AND($H1173&lt;=#REF!,$I1173&gt;=#REF!),"Y",IF(AND($H1173&lt;=#REF!,$I1173=""),"Y",IF(AND($H1173="",$I1173&gt;=#REF!),"Y","N")))))</f>
        <v/>
      </c>
      <c r="BF1173" s="80" t="str">
        <f t="shared" si="262"/>
        <v/>
      </c>
    </row>
    <row r="1174" spans="10:58">
      <c r="J1174" s="34" t="str">
        <f t="shared" ca="1" si="252"/>
        <v/>
      </c>
      <c r="L1174" s="80" t="str">
        <f t="shared" si="263"/>
        <v/>
      </c>
      <c r="R1174" s="65" t="str">
        <f t="shared" si="253"/>
        <v/>
      </c>
      <c r="S1174" s="16" t="str">
        <f t="shared" si="254"/>
        <v/>
      </c>
      <c r="X1174" s="65" t="str">
        <f t="shared" si="255"/>
        <v/>
      </c>
      <c r="Y1174" s="16" t="str">
        <f t="shared" si="256"/>
        <v/>
      </c>
      <c r="AD1174" s="65" t="str">
        <f t="shared" si="257"/>
        <v/>
      </c>
      <c r="AE1174" s="80" t="str">
        <f t="shared" si="258"/>
        <v/>
      </c>
      <c r="AN1174" s="14"/>
      <c r="AO1174" s="14"/>
      <c r="AS1174" s="14"/>
      <c r="AT1174" s="14"/>
      <c r="AX1174" s="14"/>
      <c r="AY1174" s="114"/>
      <c r="AZ1174" s="101" t="str">
        <f t="shared" si="259"/>
        <v/>
      </c>
      <c r="BA1174" s="59" t="str">
        <f t="shared" si="260"/>
        <v/>
      </c>
      <c r="BB1174" s="59" t="str">
        <f t="shared" si="261"/>
        <v/>
      </c>
      <c r="BC1174" s="59" t="str">
        <f t="shared" si="264"/>
        <v/>
      </c>
      <c r="BD1174" s="59" t="str">
        <f t="shared" si="265"/>
        <v/>
      </c>
      <c r="BE1174" s="34" t="str">
        <f>IF(AZ1174="","",IF(AND($H1174="",$I1174=""),"Y",IF(AND($H1174&lt;=#REF!,$I1174&gt;=#REF!),"Y",IF(AND($H1174&lt;=#REF!,$I1174=""),"Y",IF(AND($H1174="",$I1174&gt;=#REF!),"Y","N")))))</f>
        <v/>
      </c>
      <c r="BF1174" s="80" t="str">
        <f t="shared" si="262"/>
        <v/>
      </c>
    </row>
    <row r="1175" spans="10:58">
      <c r="J1175" s="34" t="str">
        <f t="shared" ca="1" si="252"/>
        <v/>
      </c>
      <c r="L1175" s="80" t="str">
        <f t="shared" si="263"/>
        <v/>
      </c>
      <c r="R1175" s="65" t="str">
        <f t="shared" si="253"/>
        <v/>
      </c>
      <c r="S1175" s="16" t="str">
        <f t="shared" si="254"/>
        <v/>
      </c>
      <c r="X1175" s="65" t="str">
        <f t="shared" si="255"/>
        <v/>
      </c>
      <c r="Y1175" s="16" t="str">
        <f t="shared" si="256"/>
        <v/>
      </c>
      <c r="AD1175" s="65" t="str">
        <f t="shared" si="257"/>
        <v/>
      </c>
      <c r="AE1175" s="80" t="str">
        <f t="shared" si="258"/>
        <v/>
      </c>
      <c r="AN1175" s="14"/>
      <c r="AO1175" s="14"/>
      <c r="AS1175" s="14"/>
      <c r="AT1175" s="14"/>
      <c r="AX1175" s="14"/>
      <c r="AY1175" s="114"/>
      <c r="AZ1175" s="101" t="str">
        <f t="shared" si="259"/>
        <v/>
      </c>
      <c r="BA1175" s="59" t="str">
        <f t="shared" si="260"/>
        <v/>
      </c>
      <c r="BB1175" s="59" t="str">
        <f t="shared" si="261"/>
        <v/>
      </c>
      <c r="BC1175" s="59" t="str">
        <f t="shared" si="264"/>
        <v/>
      </c>
      <c r="BD1175" s="59" t="str">
        <f t="shared" si="265"/>
        <v/>
      </c>
      <c r="BE1175" s="34" t="str">
        <f>IF(AZ1175="","",IF(AND($H1175="",$I1175=""),"Y",IF(AND($H1175&lt;=#REF!,$I1175&gt;=#REF!),"Y",IF(AND($H1175&lt;=#REF!,$I1175=""),"Y",IF(AND($H1175="",$I1175&gt;=#REF!),"Y","N")))))</f>
        <v/>
      </c>
      <c r="BF1175" s="80" t="str">
        <f t="shared" si="262"/>
        <v/>
      </c>
    </row>
    <row r="1176" spans="10:58">
      <c r="J1176" s="34" t="str">
        <f t="shared" ca="1" si="252"/>
        <v/>
      </c>
      <c r="L1176" s="80" t="str">
        <f t="shared" si="263"/>
        <v/>
      </c>
      <c r="R1176" s="65" t="str">
        <f t="shared" si="253"/>
        <v/>
      </c>
      <c r="S1176" s="16" t="str">
        <f t="shared" si="254"/>
        <v/>
      </c>
      <c r="X1176" s="65" t="str">
        <f t="shared" si="255"/>
        <v/>
      </c>
      <c r="Y1176" s="16" t="str">
        <f t="shared" si="256"/>
        <v/>
      </c>
      <c r="AD1176" s="65" t="str">
        <f t="shared" si="257"/>
        <v/>
      </c>
      <c r="AE1176" s="80" t="str">
        <f t="shared" si="258"/>
        <v/>
      </c>
      <c r="AN1176" s="14"/>
      <c r="AO1176" s="14"/>
      <c r="AS1176" s="14"/>
      <c r="AT1176" s="14"/>
      <c r="AX1176" s="14"/>
      <c r="AY1176" s="114"/>
      <c r="AZ1176" s="101" t="str">
        <f t="shared" si="259"/>
        <v/>
      </c>
      <c r="BA1176" s="59" t="str">
        <f t="shared" si="260"/>
        <v/>
      </c>
      <c r="BB1176" s="59" t="str">
        <f t="shared" si="261"/>
        <v/>
      </c>
      <c r="BC1176" s="59" t="str">
        <f t="shared" si="264"/>
        <v/>
      </c>
      <c r="BD1176" s="59" t="str">
        <f t="shared" si="265"/>
        <v/>
      </c>
      <c r="BE1176" s="34" t="str">
        <f>IF(AZ1176="","",IF(AND($H1176="",$I1176=""),"Y",IF(AND($H1176&lt;=#REF!,$I1176&gt;=#REF!),"Y",IF(AND($H1176&lt;=#REF!,$I1176=""),"Y",IF(AND($H1176="",$I1176&gt;=#REF!),"Y","N")))))</f>
        <v/>
      </c>
      <c r="BF1176" s="80" t="str">
        <f t="shared" si="262"/>
        <v/>
      </c>
    </row>
    <row r="1177" spans="10:58">
      <c r="J1177" s="34" t="str">
        <f t="shared" ca="1" si="252"/>
        <v/>
      </c>
      <c r="L1177" s="80" t="str">
        <f t="shared" si="263"/>
        <v/>
      </c>
      <c r="R1177" s="65" t="str">
        <f t="shared" si="253"/>
        <v/>
      </c>
      <c r="S1177" s="16" t="str">
        <f t="shared" si="254"/>
        <v/>
      </c>
      <c r="X1177" s="65" t="str">
        <f t="shared" si="255"/>
        <v/>
      </c>
      <c r="Y1177" s="16" t="str">
        <f t="shared" si="256"/>
        <v/>
      </c>
      <c r="AD1177" s="65" t="str">
        <f t="shared" si="257"/>
        <v/>
      </c>
      <c r="AE1177" s="80" t="str">
        <f t="shared" si="258"/>
        <v/>
      </c>
      <c r="AN1177" s="14"/>
      <c r="AO1177" s="14"/>
      <c r="AS1177" s="14"/>
      <c r="AT1177" s="14"/>
      <c r="AX1177" s="14"/>
      <c r="AY1177" s="114"/>
      <c r="AZ1177" s="101" t="str">
        <f t="shared" si="259"/>
        <v/>
      </c>
      <c r="BA1177" s="59" t="str">
        <f t="shared" si="260"/>
        <v/>
      </c>
      <c r="BB1177" s="59" t="str">
        <f t="shared" si="261"/>
        <v/>
      </c>
      <c r="BC1177" s="59" t="str">
        <f t="shared" si="264"/>
        <v/>
      </c>
      <c r="BD1177" s="59" t="str">
        <f t="shared" si="265"/>
        <v/>
      </c>
      <c r="BE1177" s="34" t="str">
        <f>IF(AZ1177="","",IF(AND($H1177="",$I1177=""),"Y",IF(AND($H1177&lt;=#REF!,$I1177&gt;=#REF!),"Y",IF(AND($H1177&lt;=#REF!,$I1177=""),"Y",IF(AND($H1177="",$I1177&gt;=#REF!),"Y","N")))))</f>
        <v/>
      </c>
      <c r="BF1177" s="80" t="str">
        <f t="shared" si="262"/>
        <v/>
      </c>
    </row>
    <row r="1178" spans="10:58">
      <c r="J1178" s="34" t="str">
        <f t="shared" ca="1" si="252"/>
        <v/>
      </c>
      <c r="L1178" s="80" t="str">
        <f t="shared" si="263"/>
        <v/>
      </c>
      <c r="R1178" s="65" t="str">
        <f t="shared" si="253"/>
        <v/>
      </c>
      <c r="S1178" s="16" t="str">
        <f t="shared" si="254"/>
        <v/>
      </c>
      <c r="X1178" s="65" t="str">
        <f t="shared" si="255"/>
        <v/>
      </c>
      <c r="Y1178" s="16" t="str">
        <f t="shared" si="256"/>
        <v/>
      </c>
      <c r="AD1178" s="65" t="str">
        <f t="shared" si="257"/>
        <v/>
      </c>
      <c r="AE1178" s="80" t="str">
        <f t="shared" si="258"/>
        <v/>
      </c>
      <c r="AN1178" s="14"/>
      <c r="AO1178" s="14"/>
      <c r="AS1178" s="14"/>
      <c r="AT1178" s="14"/>
      <c r="AX1178" s="14"/>
      <c r="AY1178" s="114"/>
      <c r="AZ1178" s="101" t="str">
        <f t="shared" si="259"/>
        <v/>
      </c>
      <c r="BA1178" s="59" t="str">
        <f t="shared" si="260"/>
        <v/>
      </c>
      <c r="BB1178" s="59" t="str">
        <f t="shared" si="261"/>
        <v/>
      </c>
      <c r="BC1178" s="59" t="str">
        <f t="shared" si="264"/>
        <v/>
      </c>
      <c r="BD1178" s="59" t="str">
        <f t="shared" si="265"/>
        <v/>
      </c>
      <c r="BE1178" s="34" t="str">
        <f>IF(AZ1178="","",IF(AND($H1178="",$I1178=""),"Y",IF(AND($H1178&lt;=#REF!,$I1178&gt;=#REF!),"Y",IF(AND($H1178&lt;=#REF!,$I1178=""),"Y",IF(AND($H1178="",$I1178&gt;=#REF!),"Y","N")))))</f>
        <v/>
      </c>
      <c r="BF1178" s="80" t="str">
        <f t="shared" si="262"/>
        <v/>
      </c>
    </row>
    <row r="1179" spans="10:58">
      <c r="J1179" s="34" t="str">
        <f t="shared" ca="1" si="252"/>
        <v/>
      </c>
      <c r="L1179" s="80" t="str">
        <f t="shared" si="263"/>
        <v/>
      </c>
      <c r="R1179" s="65" t="str">
        <f t="shared" si="253"/>
        <v/>
      </c>
      <c r="S1179" s="16" t="str">
        <f t="shared" si="254"/>
        <v/>
      </c>
      <c r="X1179" s="65" t="str">
        <f t="shared" si="255"/>
        <v/>
      </c>
      <c r="Y1179" s="16" t="str">
        <f t="shared" si="256"/>
        <v/>
      </c>
      <c r="AD1179" s="65" t="str">
        <f t="shared" si="257"/>
        <v/>
      </c>
      <c r="AE1179" s="80" t="str">
        <f t="shared" si="258"/>
        <v/>
      </c>
      <c r="AN1179" s="14"/>
      <c r="AO1179" s="14"/>
      <c r="AS1179" s="14"/>
      <c r="AT1179" s="14"/>
      <c r="AX1179" s="14"/>
      <c r="AY1179" s="114"/>
      <c r="AZ1179" s="101" t="str">
        <f t="shared" si="259"/>
        <v/>
      </c>
      <c r="BA1179" s="59" t="str">
        <f t="shared" si="260"/>
        <v/>
      </c>
      <c r="BB1179" s="59" t="str">
        <f t="shared" si="261"/>
        <v/>
      </c>
      <c r="BC1179" s="59" t="str">
        <f t="shared" si="264"/>
        <v/>
      </c>
      <c r="BD1179" s="59" t="str">
        <f t="shared" si="265"/>
        <v/>
      </c>
      <c r="BE1179" s="34" t="str">
        <f>IF(AZ1179="","",IF(AND($H1179="",$I1179=""),"Y",IF(AND($H1179&lt;=#REF!,$I1179&gt;=#REF!),"Y",IF(AND($H1179&lt;=#REF!,$I1179=""),"Y",IF(AND($H1179="",$I1179&gt;=#REF!),"Y","N")))))</f>
        <v/>
      </c>
      <c r="BF1179" s="80" t="str">
        <f t="shared" si="262"/>
        <v/>
      </c>
    </row>
    <row r="1180" spans="10:58">
      <c r="J1180" s="34" t="str">
        <f t="shared" ca="1" si="252"/>
        <v/>
      </c>
      <c r="L1180" s="80" t="str">
        <f t="shared" si="263"/>
        <v/>
      </c>
      <c r="R1180" s="65" t="str">
        <f t="shared" si="253"/>
        <v/>
      </c>
      <c r="S1180" s="16" t="str">
        <f t="shared" si="254"/>
        <v/>
      </c>
      <c r="X1180" s="65" t="str">
        <f t="shared" si="255"/>
        <v/>
      </c>
      <c r="Y1180" s="16" t="str">
        <f t="shared" si="256"/>
        <v/>
      </c>
      <c r="AD1180" s="65" t="str">
        <f t="shared" si="257"/>
        <v/>
      </c>
      <c r="AE1180" s="80" t="str">
        <f t="shared" si="258"/>
        <v/>
      </c>
      <c r="AN1180" s="14"/>
      <c r="AO1180" s="14"/>
      <c r="AS1180" s="14"/>
      <c r="AT1180" s="14"/>
      <c r="AX1180" s="14"/>
      <c r="AY1180" s="114"/>
      <c r="AZ1180" s="101" t="str">
        <f t="shared" si="259"/>
        <v/>
      </c>
      <c r="BA1180" s="59" t="str">
        <f t="shared" si="260"/>
        <v/>
      </c>
      <c r="BB1180" s="59" t="str">
        <f t="shared" si="261"/>
        <v/>
      </c>
      <c r="BC1180" s="59" t="str">
        <f t="shared" si="264"/>
        <v/>
      </c>
      <c r="BD1180" s="59" t="str">
        <f t="shared" si="265"/>
        <v/>
      </c>
      <c r="BE1180" s="34" t="str">
        <f>IF(AZ1180="","",IF(AND($H1180="",$I1180=""),"Y",IF(AND($H1180&lt;=#REF!,$I1180&gt;=#REF!),"Y",IF(AND($H1180&lt;=#REF!,$I1180=""),"Y",IF(AND($H1180="",$I1180&gt;=#REF!),"Y","N")))))</f>
        <v/>
      </c>
      <c r="BF1180" s="80" t="str">
        <f t="shared" si="262"/>
        <v/>
      </c>
    </row>
    <row r="1181" spans="10:58">
      <c r="J1181" s="34" t="str">
        <f t="shared" ca="1" si="252"/>
        <v/>
      </c>
      <c r="L1181" s="80" t="str">
        <f t="shared" si="263"/>
        <v/>
      </c>
      <c r="R1181" s="65" t="str">
        <f t="shared" si="253"/>
        <v/>
      </c>
      <c r="S1181" s="16" t="str">
        <f t="shared" si="254"/>
        <v/>
      </c>
      <c r="X1181" s="65" t="str">
        <f t="shared" si="255"/>
        <v/>
      </c>
      <c r="Y1181" s="16" t="str">
        <f t="shared" si="256"/>
        <v/>
      </c>
      <c r="AD1181" s="65" t="str">
        <f t="shared" si="257"/>
        <v/>
      </c>
      <c r="AE1181" s="80" t="str">
        <f t="shared" si="258"/>
        <v/>
      </c>
      <c r="AN1181" s="14"/>
      <c r="AO1181" s="14"/>
      <c r="AS1181" s="14"/>
      <c r="AT1181" s="14"/>
      <c r="AX1181" s="14"/>
      <c r="AY1181" s="114"/>
      <c r="AZ1181" s="101" t="str">
        <f t="shared" si="259"/>
        <v/>
      </c>
      <c r="BA1181" s="59" t="str">
        <f t="shared" si="260"/>
        <v/>
      </c>
      <c r="BB1181" s="59" t="str">
        <f t="shared" si="261"/>
        <v/>
      </c>
      <c r="BC1181" s="59" t="str">
        <f t="shared" si="264"/>
        <v/>
      </c>
      <c r="BD1181" s="59" t="str">
        <f t="shared" si="265"/>
        <v/>
      </c>
      <c r="BE1181" s="34" t="str">
        <f>IF(AZ1181="","",IF(AND($H1181="",$I1181=""),"Y",IF(AND($H1181&lt;=#REF!,$I1181&gt;=#REF!),"Y",IF(AND($H1181&lt;=#REF!,$I1181=""),"Y",IF(AND($H1181="",$I1181&gt;=#REF!),"Y","N")))))</f>
        <v/>
      </c>
      <c r="BF1181" s="80" t="str">
        <f t="shared" si="262"/>
        <v/>
      </c>
    </row>
    <row r="1182" spans="10:58">
      <c r="J1182" s="34" t="str">
        <f t="shared" ca="1" si="252"/>
        <v/>
      </c>
      <c r="L1182" s="80" t="str">
        <f t="shared" si="263"/>
        <v/>
      </c>
      <c r="R1182" s="65" t="str">
        <f t="shared" si="253"/>
        <v/>
      </c>
      <c r="S1182" s="16" t="str">
        <f t="shared" si="254"/>
        <v/>
      </c>
      <c r="X1182" s="65" t="str">
        <f t="shared" si="255"/>
        <v/>
      </c>
      <c r="Y1182" s="16" t="str">
        <f t="shared" si="256"/>
        <v/>
      </c>
      <c r="AD1182" s="65" t="str">
        <f t="shared" si="257"/>
        <v/>
      </c>
      <c r="AE1182" s="80" t="str">
        <f t="shared" si="258"/>
        <v/>
      </c>
      <c r="AN1182" s="14"/>
      <c r="AO1182" s="14"/>
      <c r="AS1182" s="14"/>
      <c r="AT1182" s="14"/>
      <c r="AX1182" s="14"/>
      <c r="AY1182" s="114"/>
      <c r="AZ1182" s="101" t="str">
        <f t="shared" si="259"/>
        <v/>
      </c>
      <c r="BA1182" s="59" t="str">
        <f t="shared" si="260"/>
        <v/>
      </c>
      <c r="BB1182" s="59" t="str">
        <f t="shared" si="261"/>
        <v/>
      </c>
      <c r="BC1182" s="59" t="str">
        <f t="shared" si="264"/>
        <v/>
      </c>
      <c r="BD1182" s="59" t="str">
        <f t="shared" si="265"/>
        <v/>
      </c>
      <c r="BE1182" s="34" t="str">
        <f>IF(AZ1182="","",IF(AND($H1182="",$I1182=""),"Y",IF(AND($H1182&lt;=#REF!,$I1182&gt;=#REF!),"Y",IF(AND($H1182&lt;=#REF!,$I1182=""),"Y",IF(AND($H1182="",$I1182&gt;=#REF!),"Y","N")))))</f>
        <v/>
      </c>
      <c r="BF1182" s="80" t="str">
        <f t="shared" si="262"/>
        <v/>
      </c>
    </row>
    <row r="1183" spans="10:58">
      <c r="J1183" s="34" t="str">
        <f t="shared" ca="1" si="252"/>
        <v/>
      </c>
      <c r="L1183" s="80" t="str">
        <f t="shared" si="263"/>
        <v/>
      </c>
      <c r="R1183" s="65" t="str">
        <f t="shared" si="253"/>
        <v/>
      </c>
      <c r="S1183" s="16" t="str">
        <f t="shared" si="254"/>
        <v/>
      </c>
      <c r="X1183" s="65" t="str">
        <f t="shared" si="255"/>
        <v/>
      </c>
      <c r="Y1183" s="16" t="str">
        <f t="shared" si="256"/>
        <v/>
      </c>
      <c r="AD1183" s="65" t="str">
        <f t="shared" si="257"/>
        <v/>
      </c>
      <c r="AE1183" s="80" t="str">
        <f t="shared" si="258"/>
        <v/>
      </c>
      <c r="AN1183" s="14"/>
      <c r="AO1183" s="14"/>
      <c r="AS1183" s="14"/>
      <c r="AT1183" s="14"/>
      <c r="AX1183" s="14"/>
      <c r="AY1183" s="114"/>
      <c r="AZ1183" s="101" t="str">
        <f t="shared" si="259"/>
        <v/>
      </c>
      <c r="BA1183" s="59" t="str">
        <f t="shared" si="260"/>
        <v/>
      </c>
      <c r="BB1183" s="59" t="str">
        <f t="shared" si="261"/>
        <v/>
      </c>
      <c r="BC1183" s="59" t="str">
        <f t="shared" si="264"/>
        <v/>
      </c>
      <c r="BD1183" s="59" t="str">
        <f t="shared" si="265"/>
        <v/>
      </c>
      <c r="BE1183" s="34" t="str">
        <f>IF(AZ1183="","",IF(AND($H1183="",$I1183=""),"Y",IF(AND($H1183&lt;=#REF!,$I1183&gt;=#REF!),"Y",IF(AND($H1183&lt;=#REF!,$I1183=""),"Y",IF(AND($H1183="",$I1183&gt;=#REF!),"Y","N")))))</f>
        <v/>
      </c>
      <c r="BF1183" s="80" t="str">
        <f t="shared" si="262"/>
        <v/>
      </c>
    </row>
    <row r="1184" spans="10:58">
      <c r="J1184" s="34" t="str">
        <f t="shared" ca="1" si="252"/>
        <v/>
      </c>
      <c r="L1184" s="80" t="str">
        <f t="shared" si="263"/>
        <v/>
      </c>
      <c r="R1184" s="65" t="str">
        <f t="shared" si="253"/>
        <v/>
      </c>
      <c r="S1184" s="16" t="str">
        <f t="shared" si="254"/>
        <v/>
      </c>
      <c r="X1184" s="65" t="str">
        <f t="shared" si="255"/>
        <v/>
      </c>
      <c r="Y1184" s="16" t="str">
        <f t="shared" si="256"/>
        <v/>
      </c>
      <c r="AD1184" s="65" t="str">
        <f t="shared" si="257"/>
        <v/>
      </c>
      <c r="AE1184" s="80" t="str">
        <f t="shared" si="258"/>
        <v/>
      </c>
      <c r="AN1184" s="14"/>
      <c r="AO1184" s="14"/>
      <c r="AS1184" s="14"/>
      <c r="AT1184" s="14"/>
      <c r="AX1184" s="14"/>
      <c r="AY1184" s="114"/>
      <c r="AZ1184" s="101" t="str">
        <f t="shared" si="259"/>
        <v/>
      </c>
      <c r="BA1184" s="59" t="str">
        <f t="shared" si="260"/>
        <v/>
      </c>
      <c r="BB1184" s="59" t="str">
        <f t="shared" si="261"/>
        <v/>
      </c>
      <c r="BC1184" s="59" t="str">
        <f t="shared" si="264"/>
        <v/>
      </c>
      <c r="BD1184" s="59" t="str">
        <f t="shared" si="265"/>
        <v/>
      </c>
      <c r="BE1184" s="34" t="str">
        <f>IF(AZ1184="","",IF(AND($H1184="",$I1184=""),"Y",IF(AND($H1184&lt;=#REF!,$I1184&gt;=#REF!),"Y",IF(AND($H1184&lt;=#REF!,$I1184=""),"Y",IF(AND($H1184="",$I1184&gt;=#REF!),"Y","N")))))</f>
        <v/>
      </c>
      <c r="BF1184" s="80" t="str">
        <f t="shared" si="262"/>
        <v/>
      </c>
    </row>
    <row r="1185" spans="10:58">
      <c r="J1185" s="34" t="str">
        <f t="shared" ca="1" si="252"/>
        <v/>
      </c>
      <c r="L1185" s="80" t="str">
        <f t="shared" si="263"/>
        <v/>
      </c>
      <c r="R1185" s="65" t="str">
        <f t="shared" si="253"/>
        <v/>
      </c>
      <c r="S1185" s="16" t="str">
        <f t="shared" si="254"/>
        <v/>
      </c>
      <c r="X1185" s="65" t="str">
        <f t="shared" si="255"/>
        <v/>
      </c>
      <c r="Y1185" s="16" t="str">
        <f t="shared" si="256"/>
        <v/>
      </c>
      <c r="AD1185" s="65" t="str">
        <f t="shared" si="257"/>
        <v/>
      </c>
      <c r="AE1185" s="80" t="str">
        <f t="shared" si="258"/>
        <v/>
      </c>
      <c r="AN1185" s="14"/>
      <c r="AO1185" s="14"/>
      <c r="AS1185" s="14"/>
      <c r="AT1185" s="14"/>
      <c r="AX1185" s="14"/>
      <c r="AY1185" s="114"/>
      <c r="AZ1185" s="101" t="str">
        <f t="shared" si="259"/>
        <v/>
      </c>
      <c r="BA1185" s="59" t="str">
        <f t="shared" si="260"/>
        <v/>
      </c>
      <c r="BB1185" s="59" t="str">
        <f t="shared" si="261"/>
        <v/>
      </c>
      <c r="BC1185" s="59" t="str">
        <f t="shared" si="264"/>
        <v/>
      </c>
      <c r="BD1185" s="59" t="str">
        <f t="shared" si="265"/>
        <v/>
      </c>
      <c r="BE1185" s="34" t="str">
        <f>IF(AZ1185="","",IF(AND($H1185="",$I1185=""),"Y",IF(AND($H1185&lt;=#REF!,$I1185&gt;=#REF!),"Y",IF(AND($H1185&lt;=#REF!,$I1185=""),"Y",IF(AND($H1185="",$I1185&gt;=#REF!),"Y","N")))))</f>
        <v/>
      </c>
      <c r="BF1185" s="80" t="str">
        <f t="shared" si="262"/>
        <v/>
      </c>
    </row>
    <row r="1186" spans="10:58">
      <c r="J1186" s="34" t="str">
        <f t="shared" ca="1" si="252"/>
        <v/>
      </c>
      <c r="L1186" s="80" t="str">
        <f t="shared" si="263"/>
        <v/>
      </c>
      <c r="R1186" s="65" t="str">
        <f t="shared" si="253"/>
        <v/>
      </c>
      <c r="S1186" s="16" t="str">
        <f t="shared" si="254"/>
        <v/>
      </c>
      <c r="X1186" s="65" t="str">
        <f t="shared" si="255"/>
        <v/>
      </c>
      <c r="Y1186" s="16" t="str">
        <f t="shared" si="256"/>
        <v/>
      </c>
      <c r="AD1186" s="65" t="str">
        <f t="shared" si="257"/>
        <v/>
      </c>
      <c r="AE1186" s="80" t="str">
        <f t="shared" si="258"/>
        <v/>
      </c>
      <c r="AN1186" s="14"/>
      <c r="AO1186" s="14"/>
      <c r="AS1186" s="14"/>
      <c r="AT1186" s="14"/>
      <c r="AX1186" s="14"/>
      <c r="AY1186" s="114"/>
      <c r="AZ1186" s="101" t="str">
        <f t="shared" si="259"/>
        <v/>
      </c>
      <c r="BA1186" s="59" t="str">
        <f t="shared" si="260"/>
        <v/>
      </c>
      <c r="BB1186" s="59" t="str">
        <f t="shared" si="261"/>
        <v/>
      </c>
      <c r="BC1186" s="59" t="str">
        <f t="shared" si="264"/>
        <v/>
      </c>
      <c r="BD1186" s="59" t="str">
        <f t="shared" si="265"/>
        <v/>
      </c>
      <c r="BE1186" s="34" t="str">
        <f>IF(AZ1186="","",IF(AND($H1186="",$I1186=""),"Y",IF(AND($H1186&lt;=#REF!,$I1186&gt;=#REF!),"Y",IF(AND($H1186&lt;=#REF!,$I1186=""),"Y",IF(AND($H1186="",$I1186&gt;=#REF!),"Y","N")))))</f>
        <v/>
      </c>
      <c r="BF1186" s="80" t="str">
        <f t="shared" si="262"/>
        <v/>
      </c>
    </row>
    <row r="1187" spans="10:58">
      <c r="J1187" s="34" t="str">
        <f t="shared" ca="1" si="252"/>
        <v/>
      </c>
      <c r="L1187" s="80" t="str">
        <f t="shared" si="263"/>
        <v/>
      </c>
      <c r="R1187" s="65" t="str">
        <f t="shared" si="253"/>
        <v/>
      </c>
      <c r="S1187" s="16" t="str">
        <f t="shared" si="254"/>
        <v/>
      </c>
      <c r="X1187" s="65" t="str">
        <f t="shared" si="255"/>
        <v/>
      </c>
      <c r="Y1187" s="16" t="str">
        <f t="shared" si="256"/>
        <v/>
      </c>
      <c r="AD1187" s="65" t="str">
        <f t="shared" si="257"/>
        <v/>
      </c>
      <c r="AE1187" s="80" t="str">
        <f t="shared" si="258"/>
        <v/>
      </c>
      <c r="AN1187" s="14"/>
      <c r="AO1187" s="14"/>
      <c r="AS1187" s="14"/>
      <c r="AT1187" s="14"/>
      <c r="AX1187" s="14"/>
      <c r="AY1187" s="114"/>
      <c r="AZ1187" s="101" t="str">
        <f t="shared" si="259"/>
        <v/>
      </c>
      <c r="BA1187" s="59" t="str">
        <f t="shared" si="260"/>
        <v/>
      </c>
      <c r="BB1187" s="59" t="str">
        <f t="shared" si="261"/>
        <v/>
      </c>
      <c r="BC1187" s="59" t="str">
        <f t="shared" si="264"/>
        <v/>
      </c>
      <c r="BD1187" s="59" t="str">
        <f t="shared" si="265"/>
        <v/>
      </c>
      <c r="BE1187" s="34" t="str">
        <f>IF(AZ1187="","",IF(AND($H1187="",$I1187=""),"Y",IF(AND($H1187&lt;=#REF!,$I1187&gt;=#REF!),"Y",IF(AND($H1187&lt;=#REF!,$I1187=""),"Y",IF(AND($H1187="",$I1187&gt;=#REF!),"Y","N")))))</f>
        <v/>
      </c>
      <c r="BF1187" s="80" t="str">
        <f t="shared" si="262"/>
        <v/>
      </c>
    </row>
    <row r="1188" spans="10:58">
      <c r="J1188" s="34" t="str">
        <f t="shared" ca="1" si="252"/>
        <v/>
      </c>
      <c r="L1188" s="80" t="str">
        <f t="shared" si="263"/>
        <v/>
      </c>
      <c r="R1188" s="65" t="str">
        <f t="shared" si="253"/>
        <v/>
      </c>
      <c r="S1188" s="16" t="str">
        <f t="shared" si="254"/>
        <v/>
      </c>
      <c r="X1188" s="65" t="str">
        <f t="shared" si="255"/>
        <v/>
      </c>
      <c r="Y1188" s="16" t="str">
        <f t="shared" si="256"/>
        <v/>
      </c>
      <c r="AD1188" s="65" t="str">
        <f t="shared" si="257"/>
        <v/>
      </c>
      <c r="AE1188" s="80" t="str">
        <f t="shared" si="258"/>
        <v/>
      </c>
      <c r="AN1188" s="14"/>
      <c r="AO1188" s="14"/>
      <c r="AS1188" s="14"/>
      <c r="AT1188" s="14"/>
      <c r="AX1188" s="14"/>
      <c r="AY1188" s="114"/>
      <c r="AZ1188" s="101" t="str">
        <f t="shared" si="259"/>
        <v/>
      </c>
      <c r="BA1188" s="59" t="str">
        <f t="shared" si="260"/>
        <v/>
      </c>
      <c r="BB1188" s="59" t="str">
        <f t="shared" si="261"/>
        <v/>
      </c>
      <c r="BC1188" s="59" t="str">
        <f t="shared" si="264"/>
        <v/>
      </c>
      <c r="BD1188" s="59" t="str">
        <f t="shared" si="265"/>
        <v/>
      </c>
      <c r="BE1188" s="34" t="str">
        <f>IF(AZ1188="","",IF(AND($H1188="",$I1188=""),"Y",IF(AND($H1188&lt;=#REF!,$I1188&gt;=#REF!),"Y",IF(AND($H1188&lt;=#REF!,$I1188=""),"Y",IF(AND($H1188="",$I1188&gt;=#REF!),"Y","N")))))</f>
        <v/>
      </c>
      <c r="BF1188" s="80" t="str">
        <f t="shared" si="262"/>
        <v/>
      </c>
    </row>
    <row r="1189" spans="10:58">
      <c r="J1189" s="34" t="str">
        <f t="shared" ca="1" si="252"/>
        <v/>
      </c>
      <c r="L1189" s="80" t="str">
        <f t="shared" si="263"/>
        <v/>
      </c>
      <c r="R1189" s="65" t="str">
        <f t="shared" si="253"/>
        <v/>
      </c>
      <c r="S1189" s="16" t="str">
        <f t="shared" si="254"/>
        <v/>
      </c>
      <c r="X1189" s="65" t="str">
        <f t="shared" si="255"/>
        <v/>
      </c>
      <c r="Y1189" s="16" t="str">
        <f t="shared" si="256"/>
        <v/>
      </c>
      <c r="AD1189" s="65" t="str">
        <f t="shared" si="257"/>
        <v/>
      </c>
      <c r="AE1189" s="80" t="str">
        <f t="shared" si="258"/>
        <v/>
      </c>
      <c r="AN1189" s="14"/>
      <c r="AO1189" s="14"/>
      <c r="AS1189" s="14"/>
      <c r="AT1189" s="14"/>
      <c r="AX1189" s="14"/>
      <c r="AY1189" s="114"/>
      <c r="AZ1189" s="101" t="str">
        <f t="shared" si="259"/>
        <v/>
      </c>
      <c r="BA1189" s="59" t="str">
        <f t="shared" si="260"/>
        <v/>
      </c>
      <c r="BB1189" s="59" t="str">
        <f t="shared" si="261"/>
        <v/>
      </c>
      <c r="BC1189" s="59" t="str">
        <f t="shared" si="264"/>
        <v/>
      </c>
      <c r="BD1189" s="59" t="str">
        <f t="shared" si="265"/>
        <v/>
      </c>
      <c r="BE1189" s="34" t="str">
        <f>IF(AZ1189="","",IF(AND($H1189="",$I1189=""),"Y",IF(AND($H1189&lt;=#REF!,$I1189&gt;=#REF!),"Y",IF(AND($H1189&lt;=#REF!,$I1189=""),"Y",IF(AND($H1189="",$I1189&gt;=#REF!),"Y","N")))))</f>
        <v/>
      </c>
      <c r="BF1189" s="80" t="str">
        <f t="shared" si="262"/>
        <v/>
      </c>
    </row>
    <row r="1190" spans="10:58">
      <c r="J1190" s="34" t="str">
        <f t="shared" ca="1" si="252"/>
        <v/>
      </c>
      <c r="L1190" s="80" t="str">
        <f t="shared" si="263"/>
        <v/>
      </c>
      <c r="R1190" s="65" t="str">
        <f t="shared" si="253"/>
        <v/>
      </c>
      <c r="S1190" s="16" t="str">
        <f t="shared" si="254"/>
        <v/>
      </c>
      <c r="X1190" s="65" t="str">
        <f t="shared" si="255"/>
        <v/>
      </c>
      <c r="Y1190" s="16" t="str">
        <f t="shared" si="256"/>
        <v/>
      </c>
      <c r="AD1190" s="65" t="str">
        <f t="shared" si="257"/>
        <v/>
      </c>
      <c r="AE1190" s="80" t="str">
        <f t="shared" si="258"/>
        <v/>
      </c>
      <c r="AN1190" s="14"/>
      <c r="AO1190" s="14"/>
      <c r="AS1190" s="14"/>
      <c r="AT1190" s="14"/>
      <c r="AX1190" s="14"/>
      <c r="AY1190" s="114"/>
      <c r="AZ1190" s="101" t="str">
        <f t="shared" si="259"/>
        <v/>
      </c>
      <c r="BA1190" s="59" t="str">
        <f t="shared" si="260"/>
        <v/>
      </c>
      <c r="BB1190" s="59" t="str">
        <f t="shared" si="261"/>
        <v/>
      </c>
      <c r="BC1190" s="59" t="str">
        <f t="shared" si="264"/>
        <v/>
      </c>
      <c r="BD1190" s="59" t="str">
        <f t="shared" si="265"/>
        <v/>
      </c>
      <c r="BE1190" s="34" t="str">
        <f>IF(AZ1190="","",IF(AND($H1190="",$I1190=""),"Y",IF(AND($H1190&lt;=#REF!,$I1190&gt;=#REF!),"Y",IF(AND($H1190&lt;=#REF!,$I1190=""),"Y",IF(AND($H1190="",$I1190&gt;=#REF!),"Y","N")))))</f>
        <v/>
      </c>
      <c r="BF1190" s="80" t="str">
        <f t="shared" si="262"/>
        <v/>
      </c>
    </row>
    <row r="1191" spans="10:58">
      <c r="J1191" s="34" t="str">
        <f t="shared" ca="1" si="252"/>
        <v/>
      </c>
      <c r="L1191" s="80" t="str">
        <f t="shared" si="263"/>
        <v/>
      </c>
      <c r="R1191" s="65" t="str">
        <f t="shared" si="253"/>
        <v/>
      </c>
      <c r="S1191" s="16" t="str">
        <f t="shared" si="254"/>
        <v/>
      </c>
      <c r="X1191" s="65" t="str">
        <f t="shared" si="255"/>
        <v/>
      </c>
      <c r="Y1191" s="16" t="str">
        <f t="shared" si="256"/>
        <v/>
      </c>
      <c r="AD1191" s="65" t="str">
        <f t="shared" si="257"/>
        <v/>
      </c>
      <c r="AE1191" s="80" t="str">
        <f t="shared" si="258"/>
        <v/>
      </c>
      <c r="AN1191" s="14"/>
      <c r="AO1191" s="14"/>
      <c r="AS1191" s="14"/>
      <c r="AT1191" s="14"/>
      <c r="AX1191" s="14"/>
      <c r="AY1191" s="114"/>
      <c r="AZ1191" s="101" t="str">
        <f t="shared" si="259"/>
        <v/>
      </c>
      <c r="BA1191" s="59" t="str">
        <f t="shared" si="260"/>
        <v/>
      </c>
      <c r="BB1191" s="59" t="str">
        <f t="shared" si="261"/>
        <v/>
      </c>
      <c r="BC1191" s="59" t="str">
        <f t="shared" si="264"/>
        <v/>
      </c>
      <c r="BD1191" s="59" t="str">
        <f t="shared" si="265"/>
        <v/>
      </c>
      <c r="BE1191" s="34" t="str">
        <f>IF(AZ1191="","",IF(AND($H1191="",$I1191=""),"Y",IF(AND($H1191&lt;=#REF!,$I1191&gt;=#REF!),"Y",IF(AND($H1191&lt;=#REF!,$I1191=""),"Y",IF(AND($H1191="",$I1191&gt;=#REF!),"Y","N")))))</f>
        <v/>
      </c>
      <c r="BF1191" s="80" t="str">
        <f t="shared" si="262"/>
        <v/>
      </c>
    </row>
    <row r="1192" spans="10:58">
      <c r="J1192" s="34" t="str">
        <f t="shared" ca="1" si="252"/>
        <v/>
      </c>
      <c r="L1192" s="80" t="str">
        <f t="shared" si="263"/>
        <v/>
      </c>
      <c r="R1192" s="65" t="str">
        <f t="shared" si="253"/>
        <v/>
      </c>
      <c r="S1192" s="16" t="str">
        <f t="shared" si="254"/>
        <v/>
      </c>
      <c r="X1192" s="65" t="str">
        <f t="shared" si="255"/>
        <v/>
      </c>
      <c r="Y1192" s="16" t="str">
        <f t="shared" si="256"/>
        <v/>
      </c>
      <c r="AD1192" s="65" t="str">
        <f t="shared" si="257"/>
        <v/>
      </c>
      <c r="AE1192" s="80" t="str">
        <f t="shared" si="258"/>
        <v/>
      </c>
      <c r="AN1192" s="14"/>
      <c r="AO1192" s="14"/>
      <c r="AS1192" s="14"/>
      <c r="AT1192" s="14"/>
      <c r="AX1192" s="14"/>
      <c r="AY1192" s="114"/>
      <c r="AZ1192" s="101" t="str">
        <f t="shared" si="259"/>
        <v/>
      </c>
      <c r="BA1192" s="59" t="str">
        <f t="shared" si="260"/>
        <v/>
      </c>
      <c r="BB1192" s="59" t="str">
        <f t="shared" si="261"/>
        <v/>
      </c>
      <c r="BC1192" s="59" t="str">
        <f t="shared" si="264"/>
        <v/>
      </c>
      <c r="BD1192" s="59" t="str">
        <f t="shared" si="265"/>
        <v/>
      </c>
      <c r="BE1192" s="34" t="str">
        <f>IF(AZ1192="","",IF(AND($H1192="",$I1192=""),"Y",IF(AND($H1192&lt;=#REF!,$I1192&gt;=#REF!),"Y",IF(AND($H1192&lt;=#REF!,$I1192=""),"Y",IF(AND($H1192="",$I1192&gt;=#REF!),"Y","N")))))</f>
        <v/>
      </c>
      <c r="BF1192" s="80" t="str">
        <f t="shared" si="262"/>
        <v/>
      </c>
    </row>
    <row r="1193" spans="10:58">
      <c r="J1193" s="34" t="str">
        <f t="shared" ca="1" si="252"/>
        <v/>
      </c>
      <c r="L1193" s="80" t="str">
        <f t="shared" si="263"/>
        <v/>
      </c>
      <c r="R1193" s="65" t="str">
        <f t="shared" si="253"/>
        <v/>
      </c>
      <c r="S1193" s="16" t="str">
        <f t="shared" si="254"/>
        <v/>
      </c>
      <c r="X1193" s="65" t="str">
        <f t="shared" si="255"/>
        <v/>
      </c>
      <c r="Y1193" s="16" t="str">
        <f t="shared" si="256"/>
        <v/>
      </c>
      <c r="AD1193" s="65" t="str">
        <f t="shared" si="257"/>
        <v/>
      </c>
      <c r="AE1193" s="80" t="str">
        <f t="shared" si="258"/>
        <v/>
      </c>
      <c r="AN1193" s="14"/>
      <c r="AO1193" s="14"/>
      <c r="AS1193" s="14"/>
      <c r="AT1193" s="14"/>
      <c r="AX1193" s="14"/>
      <c r="AY1193" s="114"/>
      <c r="AZ1193" s="101" t="str">
        <f t="shared" si="259"/>
        <v/>
      </c>
      <c r="BA1193" s="59" t="str">
        <f t="shared" si="260"/>
        <v/>
      </c>
      <c r="BB1193" s="59" t="str">
        <f t="shared" si="261"/>
        <v/>
      </c>
      <c r="BC1193" s="59" t="str">
        <f t="shared" si="264"/>
        <v/>
      </c>
      <c r="BD1193" s="59" t="str">
        <f t="shared" si="265"/>
        <v/>
      </c>
      <c r="BE1193" s="34" t="str">
        <f>IF(AZ1193="","",IF(AND($H1193="",$I1193=""),"Y",IF(AND($H1193&lt;=#REF!,$I1193&gt;=#REF!),"Y",IF(AND($H1193&lt;=#REF!,$I1193=""),"Y",IF(AND($H1193="",$I1193&gt;=#REF!),"Y","N")))))</f>
        <v/>
      </c>
      <c r="BF1193" s="80" t="str">
        <f t="shared" si="262"/>
        <v/>
      </c>
    </row>
    <row r="1194" spans="10:58">
      <c r="J1194" s="34" t="str">
        <f t="shared" ca="1" si="252"/>
        <v/>
      </c>
      <c r="L1194" s="80" t="str">
        <f t="shared" si="263"/>
        <v/>
      </c>
      <c r="R1194" s="65" t="str">
        <f t="shared" si="253"/>
        <v/>
      </c>
      <c r="S1194" s="16" t="str">
        <f t="shared" si="254"/>
        <v/>
      </c>
      <c r="X1194" s="65" t="str">
        <f t="shared" si="255"/>
        <v/>
      </c>
      <c r="Y1194" s="16" t="str">
        <f t="shared" si="256"/>
        <v/>
      </c>
      <c r="AD1194" s="65" t="str">
        <f t="shared" si="257"/>
        <v/>
      </c>
      <c r="AE1194" s="80" t="str">
        <f t="shared" si="258"/>
        <v/>
      </c>
      <c r="AN1194" s="14"/>
      <c r="AO1194" s="14"/>
      <c r="AS1194" s="14"/>
      <c r="AT1194" s="14"/>
      <c r="AX1194" s="14"/>
      <c r="AY1194" s="114"/>
      <c r="AZ1194" s="101" t="str">
        <f t="shared" si="259"/>
        <v/>
      </c>
      <c r="BA1194" s="59" t="str">
        <f t="shared" si="260"/>
        <v/>
      </c>
      <c r="BB1194" s="59" t="str">
        <f t="shared" si="261"/>
        <v/>
      </c>
      <c r="BC1194" s="59" t="str">
        <f t="shared" si="264"/>
        <v/>
      </c>
      <c r="BD1194" s="59" t="str">
        <f t="shared" si="265"/>
        <v/>
      </c>
      <c r="BE1194" s="34" t="str">
        <f>IF(AZ1194="","",IF(AND($H1194="",$I1194=""),"Y",IF(AND($H1194&lt;=#REF!,$I1194&gt;=#REF!),"Y",IF(AND($H1194&lt;=#REF!,$I1194=""),"Y",IF(AND($H1194="",$I1194&gt;=#REF!),"Y","N")))))</f>
        <v/>
      </c>
      <c r="BF1194" s="80" t="str">
        <f t="shared" si="262"/>
        <v/>
      </c>
    </row>
    <row r="1195" spans="10:58">
      <c r="J1195" s="34" t="str">
        <f t="shared" ref="J1195:J1258" ca="1" si="266">IF(AND(ISBLANK(I1195)=FALSE,I1195&lt;=TODAY()),"NO",IF(H1195&gt;TODAY(),"NO",IF(AND(ISBLANK(I1195)=FALSE,I1195&gt;TODAY()),"YES",IF(AND(ISBLANK(A1195)=FALSE,ISBLANK(I1195)=TRUE),"YES",""))))</f>
        <v/>
      </c>
      <c r="L1195" s="80" t="str">
        <f t="shared" si="263"/>
        <v/>
      </c>
      <c r="R1195" s="65" t="str">
        <f t="shared" si="253"/>
        <v/>
      </c>
      <c r="S1195" s="16" t="str">
        <f t="shared" si="254"/>
        <v/>
      </c>
      <c r="X1195" s="65" t="str">
        <f t="shared" si="255"/>
        <v/>
      </c>
      <c r="Y1195" s="16" t="str">
        <f t="shared" si="256"/>
        <v/>
      </c>
      <c r="AD1195" s="65" t="str">
        <f t="shared" si="257"/>
        <v/>
      </c>
      <c r="AE1195" s="80" t="str">
        <f t="shared" si="258"/>
        <v/>
      </c>
      <c r="AN1195" s="14"/>
      <c r="AO1195" s="14"/>
      <c r="AS1195" s="14"/>
      <c r="AT1195" s="14"/>
      <c r="AX1195" s="14"/>
      <c r="AY1195" s="114"/>
      <c r="AZ1195" s="101" t="str">
        <f t="shared" si="259"/>
        <v/>
      </c>
      <c r="BA1195" s="59" t="str">
        <f t="shared" si="260"/>
        <v/>
      </c>
      <c r="BB1195" s="59" t="str">
        <f t="shared" si="261"/>
        <v/>
      </c>
      <c r="BC1195" s="59" t="str">
        <f t="shared" si="264"/>
        <v/>
      </c>
      <c r="BD1195" s="59" t="str">
        <f t="shared" si="265"/>
        <v/>
      </c>
      <c r="BE1195" s="34" t="str">
        <f>IF(AZ1195="","",IF(AND($H1195="",$I1195=""),"Y",IF(AND($H1195&lt;=#REF!,$I1195&gt;=#REF!),"Y",IF(AND($H1195&lt;=#REF!,$I1195=""),"Y",IF(AND($H1195="",$I1195&gt;=#REF!),"Y","N")))))</f>
        <v/>
      </c>
      <c r="BF1195" s="80" t="str">
        <f t="shared" si="262"/>
        <v/>
      </c>
    </row>
    <row r="1196" spans="10:58">
      <c r="J1196" s="34" t="str">
        <f t="shared" ca="1" si="266"/>
        <v/>
      </c>
      <c r="L1196" s="80" t="str">
        <f t="shared" si="263"/>
        <v/>
      </c>
      <c r="R1196" s="65" t="str">
        <f t="shared" si="253"/>
        <v/>
      </c>
      <c r="S1196" s="16" t="str">
        <f t="shared" si="254"/>
        <v/>
      </c>
      <c r="X1196" s="65" t="str">
        <f t="shared" si="255"/>
        <v/>
      </c>
      <c r="Y1196" s="16" t="str">
        <f t="shared" si="256"/>
        <v/>
      </c>
      <c r="AD1196" s="65" t="str">
        <f t="shared" si="257"/>
        <v/>
      </c>
      <c r="AE1196" s="80" t="str">
        <f t="shared" si="258"/>
        <v/>
      </c>
      <c r="AN1196" s="14"/>
      <c r="AO1196" s="14"/>
      <c r="AS1196" s="14"/>
      <c r="AT1196" s="14"/>
      <c r="AX1196" s="14"/>
      <c r="AY1196" s="114"/>
      <c r="AZ1196" s="101" t="str">
        <f t="shared" si="259"/>
        <v/>
      </c>
      <c r="BA1196" s="59" t="str">
        <f t="shared" si="260"/>
        <v/>
      </c>
      <c r="BB1196" s="59" t="str">
        <f t="shared" si="261"/>
        <v/>
      </c>
      <c r="BC1196" s="59" t="str">
        <f t="shared" si="264"/>
        <v/>
      </c>
      <c r="BD1196" s="59" t="str">
        <f t="shared" si="265"/>
        <v/>
      </c>
      <c r="BE1196" s="34" t="str">
        <f>IF(AZ1196="","",IF(AND($H1196="",$I1196=""),"Y",IF(AND($H1196&lt;=#REF!,$I1196&gt;=#REF!),"Y",IF(AND($H1196&lt;=#REF!,$I1196=""),"Y",IF(AND($H1196="",$I1196&gt;=#REF!),"Y","N")))))</f>
        <v/>
      </c>
      <c r="BF1196" s="80" t="str">
        <f t="shared" si="262"/>
        <v/>
      </c>
    </row>
    <row r="1197" spans="10:58">
      <c r="J1197" s="34" t="str">
        <f t="shared" ca="1" si="266"/>
        <v/>
      </c>
      <c r="L1197" s="80" t="str">
        <f t="shared" si="263"/>
        <v/>
      </c>
      <c r="R1197" s="65" t="str">
        <f t="shared" si="253"/>
        <v/>
      </c>
      <c r="S1197" s="16" t="str">
        <f t="shared" si="254"/>
        <v/>
      </c>
      <c r="X1197" s="65" t="str">
        <f t="shared" si="255"/>
        <v/>
      </c>
      <c r="Y1197" s="16" t="str">
        <f t="shared" si="256"/>
        <v/>
      </c>
      <c r="AD1197" s="65" t="str">
        <f t="shared" si="257"/>
        <v/>
      </c>
      <c r="AE1197" s="80" t="str">
        <f t="shared" si="258"/>
        <v/>
      </c>
      <c r="AN1197" s="14"/>
      <c r="AO1197" s="14"/>
      <c r="AS1197" s="14"/>
      <c r="AT1197" s="14"/>
      <c r="AX1197" s="14"/>
      <c r="AY1197" s="114"/>
      <c r="AZ1197" s="101" t="str">
        <f t="shared" si="259"/>
        <v/>
      </c>
      <c r="BA1197" s="59" t="str">
        <f t="shared" si="260"/>
        <v/>
      </c>
      <c r="BB1197" s="59" t="str">
        <f t="shared" si="261"/>
        <v/>
      </c>
      <c r="BC1197" s="59" t="str">
        <f t="shared" si="264"/>
        <v/>
      </c>
      <c r="BD1197" s="59" t="str">
        <f t="shared" si="265"/>
        <v/>
      </c>
      <c r="BE1197" s="34" t="str">
        <f>IF(AZ1197="","",IF(AND($H1197="",$I1197=""),"Y",IF(AND($H1197&lt;=#REF!,$I1197&gt;=#REF!),"Y",IF(AND($H1197&lt;=#REF!,$I1197=""),"Y",IF(AND($H1197="",$I1197&gt;=#REF!),"Y","N")))))</f>
        <v/>
      </c>
      <c r="BF1197" s="80" t="str">
        <f t="shared" si="262"/>
        <v/>
      </c>
    </row>
    <row r="1198" spans="10:58">
      <c r="J1198" s="34" t="str">
        <f t="shared" ca="1" si="266"/>
        <v/>
      </c>
      <c r="L1198" s="80" t="str">
        <f t="shared" si="263"/>
        <v/>
      </c>
      <c r="R1198" s="65" t="str">
        <f t="shared" si="253"/>
        <v/>
      </c>
      <c r="S1198" s="16" t="str">
        <f t="shared" si="254"/>
        <v/>
      </c>
      <c r="X1198" s="65" t="str">
        <f t="shared" si="255"/>
        <v/>
      </c>
      <c r="Y1198" s="16" t="str">
        <f t="shared" si="256"/>
        <v/>
      </c>
      <c r="AD1198" s="65" t="str">
        <f t="shared" si="257"/>
        <v/>
      </c>
      <c r="AE1198" s="80" t="str">
        <f t="shared" si="258"/>
        <v/>
      </c>
      <c r="AN1198" s="14"/>
      <c r="AO1198" s="14"/>
      <c r="AS1198" s="14"/>
      <c r="AT1198" s="14"/>
      <c r="AX1198" s="14"/>
      <c r="AY1198" s="114"/>
      <c r="AZ1198" s="101" t="str">
        <f t="shared" si="259"/>
        <v/>
      </c>
      <c r="BA1198" s="59" t="str">
        <f t="shared" si="260"/>
        <v/>
      </c>
      <c r="BB1198" s="59" t="str">
        <f t="shared" si="261"/>
        <v/>
      </c>
      <c r="BC1198" s="59" t="str">
        <f t="shared" si="264"/>
        <v/>
      </c>
      <c r="BD1198" s="59" t="str">
        <f t="shared" si="265"/>
        <v/>
      </c>
      <c r="BE1198" s="34" t="str">
        <f>IF(AZ1198="","",IF(AND($H1198="",$I1198=""),"Y",IF(AND($H1198&lt;=#REF!,$I1198&gt;=#REF!),"Y",IF(AND($H1198&lt;=#REF!,$I1198=""),"Y",IF(AND($H1198="",$I1198&gt;=#REF!),"Y","N")))))</f>
        <v/>
      </c>
      <c r="BF1198" s="80" t="str">
        <f t="shared" si="262"/>
        <v/>
      </c>
    </row>
    <row r="1199" spans="10:58">
      <c r="J1199" s="34" t="str">
        <f t="shared" ca="1" si="266"/>
        <v/>
      </c>
      <c r="L1199" s="80" t="str">
        <f t="shared" si="263"/>
        <v/>
      </c>
      <c r="R1199" s="65" t="str">
        <f t="shared" si="253"/>
        <v/>
      </c>
      <c r="S1199" s="16" t="str">
        <f t="shared" si="254"/>
        <v/>
      </c>
      <c r="X1199" s="65" t="str">
        <f t="shared" si="255"/>
        <v/>
      </c>
      <c r="Y1199" s="16" t="str">
        <f t="shared" si="256"/>
        <v/>
      </c>
      <c r="AD1199" s="65" t="str">
        <f t="shared" si="257"/>
        <v/>
      </c>
      <c r="AE1199" s="80" t="str">
        <f t="shared" si="258"/>
        <v/>
      </c>
      <c r="AN1199" s="14"/>
      <c r="AO1199" s="14"/>
      <c r="AS1199" s="14"/>
      <c r="AT1199" s="14"/>
      <c r="AX1199" s="14"/>
      <c r="AY1199" s="114"/>
      <c r="AZ1199" s="101" t="str">
        <f t="shared" si="259"/>
        <v/>
      </c>
      <c r="BA1199" s="59" t="str">
        <f t="shared" si="260"/>
        <v/>
      </c>
      <c r="BB1199" s="59" t="str">
        <f t="shared" si="261"/>
        <v/>
      </c>
      <c r="BC1199" s="59" t="str">
        <f t="shared" si="264"/>
        <v/>
      </c>
      <c r="BD1199" s="59" t="str">
        <f t="shared" si="265"/>
        <v/>
      </c>
      <c r="BE1199" s="34" t="str">
        <f>IF(AZ1199="","",IF(AND($H1199="",$I1199=""),"Y",IF(AND($H1199&lt;=#REF!,$I1199&gt;=#REF!),"Y",IF(AND($H1199&lt;=#REF!,$I1199=""),"Y",IF(AND($H1199="",$I1199&gt;=#REF!),"Y","N")))))</f>
        <v/>
      </c>
      <c r="BF1199" s="80" t="str">
        <f t="shared" si="262"/>
        <v/>
      </c>
    </row>
    <row r="1200" spans="10:58">
      <c r="J1200" s="34" t="str">
        <f t="shared" ca="1" si="266"/>
        <v/>
      </c>
      <c r="L1200" s="80" t="str">
        <f t="shared" si="263"/>
        <v/>
      </c>
      <c r="R1200" s="65" t="str">
        <f t="shared" si="253"/>
        <v/>
      </c>
      <c r="S1200" s="16" t="str">
        <f t="shared" si="254"/>
        <v/>
      </c>
      <c r="X1200" s="65" t="str">
        <f t="shared" si="255"/>
        <v/>
      </c>
      <c r="Y1200" s="16" t="str">
        <f t="shared" si="256"/>
        <v/>
      </c>
      <c r="AD1200" s="65" t="str">
        <f t="shared" si="257"/>
        <v/>
      </c>
      <c r="AE1200" s="80" t="str">
        <f t="shared" si="258"/>
        <v/>
      </c>
      <c r="AN1200" s="14"/>
      <c r="AO1200" s="14"/>
      <c r="AS1200" s="14"/>
      <c r="AT1200" s="14"/>
      <c r="AX1200" s="14"/>
      <c r="AY1200" s="114"/>
      <c r="AZ1200" s="101" t="str">
        <f t="shared" si="259"/>
        <v/>
      </c>
      <c r="BA1200" s="59" t="str">
        <f t="shared" si="260"/>
        <v/>
      </c>
      <c r="BB1200" s="59" t="str">
        <f t="shared" si="261"/>
        <v/>
      </c>
      <c r="BC1200" s="59" t="str">
        <f t="shared" si="264"/>
        <v/>
      </c>
      <c r="BD1200" s="59" t="str">
        <f t="shared" si="265"/>
        <v/>
      </c>
      <c r="BE1200" s="34" t="str">
        <f>IF(AZ1200="","",IF(AND($H1200="",$I1200=""),"Y",IF(AND($H1200&lt;=#REF!,$I1200&gt;=#REF!),"Y",IF(AND($H1200&lt;=#REF!,$I1200=""),"Y",IF(AND($H1200="",$I1200&gt;=#REF!),"Y","N")))))</f>
        <v/>
      </c>
      <c r="BF1200" s="80" t="str">
        <f t="shared" si="262"/>
        <v/>
      </c>
    </row>
    <row r="1201" spans="10:58">
      <c r="J1201" s="34" t="str">
        <f t="shared" ca="1" si="266"/>
        <v/>
      </c>
      <c r="L1201" s="80" t="str">
        <f t="shared" si="263"/>
        <v/>
      </c>
      <c r="R1201" s="65" t="str">
        <f t="shared" si="253"/>
        <v/>
      </c>
      <c r="S1201" s="16" t="str">
        <f t="shared" si="254"/>
        <v/>
      </c>
      <c r="X1201" s="65" t="str">
        <f t="shared" si="255"/>
        <v/>
      </c>
      <c r="Y1201" s="16" t="str">
        <f t="shared" si="256"/>
        <v/>
      </c>
      <c r="AD1201" s="65" t="str">
        <f t="shared" si="257"/>
        <v/>
      </c>
      <c r="AE1201" s="80" t="str">
        <f t="shared" si="258"/>
        <v/>
      </c>
      <c r="AN1201" s="14"/>
      <c r="AO1201" s="14"/>
      <c r="AS1201" s="14"/>
      <c r="AT1201" s="14"/>
      <c r="AX1201" s="14"/>
      <c r="AY1201" s="114"/>
      <c r="AZ1201" s="101" t="str">
        <f t="shared" si="259"/>
        <v/>
      </c>
      <c r="BA1201" s="59" t="str">
        <f t="shared" si="260"/>
        <v/>
      </c>
      <c r="BB1201" s="59" t="str">
        <f t="shared" si="261"/>
        <v/>
      </c>
      <c r="BC1201" s="59" t="str">
        <f t="shared" si="264"/>
        <v/>
      </c>
      <c r="BD1201" s="59" t="str">
        <f t="shared" si="265"/>
        <v/>
      </c>
      <c r="BE1201" s="34" t="str">
        <f>IF(AZ1201="","",IF(AND($H1201="",$I1201=""),"Y",IF(AND($H1201&lt;=#REF!,$I1201&gt;=#REF!),"Y",IF(AND($H1201&lt;=#REF!,$I1201=""),"Y",IF(AND($H1201="",$I1201&gt;=#REF!),"Y","N")))))</f>
        <v/>
      </c>
      <c r="BF1201" s="80" t="str">
        <f t="shared" si="262"/>
        <v/>
      </c>
    </row>
    <row r="1202" spans="10:58">
      <c r="J1202" s="34" t="str">
        <f t="shared" ca="1" si="266"/>
        <v/>
      </c>
      <c r="L1202" s="80" t="str">
        <f t="shared" si="263"/>
        <v/>
      </c>
      <c r="R1202" s="65" t="str">
        <f t="shared" si="253"/>
        <v/>
      </c>
      <c r="S1202" s="16" t="str">
        <f t="shared" si="254"/>
        <v/>
      </c>
      <c r="X1202" s="65" t="str">
        <f t="shared" si="255"/>
        <v/>
      </c>
      <c r="Y1202" s="16" t="str">
        <f t="shared" si="256"/>
        <v/>
      </c>
      <c r="AD1202" s="65" t="str">
        <f t="shared" si="257"/>
        <v/>
      </c>
      <c r="AE1202" s="80" t="str">
        <f t="shared" si="258"/>
        <v/>
      </c>
      <c r="AN1202" s="14"/>
      <c r="AO1202" s="14"/>
      <c r="AS1202" s="14"/>
      <c r="AT1202" s="14"/>
      <c r="AX1202" s="14"/>
      <c r="AY1202" s="114"/>
      <c r="AZ1202" s="101" t="str">
        <f t="shared" si="259"/>
        <v/>
      </c>
      <c r="BA1202" s="59" t="str">
        <f t="shared" si="260"/>
        <v/>
      </c>
      <c r="BB1202" s="59" t="str">
        <f t="shared" si="261"/>
        <v/>
      </c>
      <c r="BC1202" s="59" t="str">
        <f t="shared" si="264"/>
        <v/>
      </c>
      <c r="BD1202" s="59" t="str">
        <f t="shared" si="265"/>
        <v/>
      </c>
      <c r="BE1202" s="34" t="str">
        <f>IF(AZ1202="","",IF(AND($H1202="",$I1202=""),"Y",IF(AND($H1202&lt;=#REF!,$I1202&gt;=#REF!),"Y",IF(AND($H1202&lt;=#REF!,$I1202=""),"Y",IF(AND($H1202="",$I1202&gt;=#REF!),"Y","N")))))</f>
        <v/>
      </c>
      <c r="BF1202" s="80" t="str">
        <f t="shared" si="262"/>
        <v/>
      </c>
    </row>
    <row r="1203" spans="10:58">
      <c r="J1203" s="34" t="str">
        <f t="shared" ca="1" si="266"/>
        <v/>
      </c>
      <c r="L1203" s="80" t="str">
        <f t="shared" si="263"/>
        <v/>
      </c>
      <c r="R1203" s="65" t="str">
        <f t="shared" si="253"/>
        <v/>
      </c>
      <c r="S1203" s="16" t="str">
        <f t="shared" si="254"/>
        <v/>
      </c>
      <c r="X1203" s="65" t="str">
        <f t="shared" si="255"/>
        <v/>
      </c>
      <c r="Y1203" s="16" t="str">
        <f t="shared" si="256"/>
        <v/>
      </c>
      <c r="AD1203" s="65" t="str">
        <f t="shared" si="257"/>
        <v/>
      </c>
      <c r="AE1203" s="80" t="str">
        <f t="shared" si="258"/>
        <v/>
      </c>
      <c r="AN1203" s="14"/>
      <c r="AO1203" s="14"/>
      <c r="AS1203" s="14"/>
      <c r="AT1203" s="14"/>
      <c r="AX1203" s="14"/>
      <c r="AY1203" s="114"/>
      <c r="AZ1203" s="101" t="str">
        <f t="shared" si="259"/>
        <v/>
      </c>
      <c r="BA1203" s="59" t="str">
        <f t="shared" si="260"/>
        <v/>
      </c>
      <c r="BB1203" s="59" t="str">
        <f t="shared" si="261"/>
        <v/>
      </c>
      <c r="BC1203" s="59" t="str">
        <f t="shared" si="264"/>
        <v/>
      </c>
      <c r="BD1203" s="59" t="str">
        <f t="shared" si="265"/>
        <v/>
      </c>
      <c r="BE1203" s="34" t="str">
        <f>IF(AZ1203="","",IF(AND($H1203="",$I1203=""),"Y",IF(AND($H1203&lt;=#REF!,$I1203&gt;=#REF!),"Y",IF(AND($H1203&lt;=#REF!,$I1203=""),"Y",IF(AND($H1203="",$I1203&gt;=#REF!),"Y","N")))))</f>
        <v/>
      </c>
      <c r="BF1203" s="80" t="str">
        <f t="shared" si="262"/>
        <v/>
      </c>
    </row>
    <row r="1204" spans="10:58">
      <c r="J1204" s="34" t="str">
        <f t="shared" ca="1" si="266"/>
        <v/>
      </c>
      <c r="L1204" s="80" t="str">
        <f t="shared" si="263"/>
        <v/>
      </c>
      <c r="R1204" s="65" t="str">
        <f t="shared" si="253"/>
        <v/>
      </c>
      <c r="S1204" s="16" t="str">
        <f t="shared" si="254"/>
        <v/>
      </c>
      <c r="X1204" s="65" t="str">
        <f t="shared" si="255"/>
        <v/>
      </c>
      <c r="Y1204" s="16" t="str">
        <f t="shared" si="256"/>
        <v/>
      </c>
      <c r="AD1204" s="65" t="str">
        <f t="shared" si="257"/>
        <v/>
      </c>
      <c r="AE1204" s="80" t="str">
        <f t="shared" si="258"/>
        <v/>
      </c>
      <c r="AN1204" s="14"/>
      <c r="AO1204" s="14"/>
      <c r="AS1204" s="14"/>
      <c r="AT1204" s="14"/>
      <c r="AX1204" s="14"/>
      <c r="AY1204" s="114"/>
      <c r="AZ1204" s="101" t="str">
        <f t="shared" si="259"/>
        <v/>
      </c>
      <c r="BA1204" s="59" t="str">
        <f t="shared" si="260"/>
        <v/>
      </c>
      <c r="BB1204" s="59" t="str">
        <f t="shared" si="261"/>
        <v/>
      </c>
      <c r="BC1204" s="59" t="str">
        <f t="shared" si="264"/>
        <v/>
      </c>
      <c r="BD1204" s="59" t="str">
        <f t="shared" si="265"/>
        <v/>
      </c>
      <c r="BE1204" s="34" t="str">
        <f>IF(AZ1204="","",IF(AND($H1204="",$I1204=""),"Y",IF(AND($H1204&lt;=#REF!,$I1204&gt;=#REF!),"Y",IF(AND($H1204&lt;=#REF!,$I1204=""),"Y",IF(AND($H1204="",$I1204&gt;=#REF!),"Y","N")))))</f>
        <v/>
      </c>
      <c r="BF1204" s="80" t="str">
        <f t="shared" si="262"/>
        <v/>
      </c>
    </row>
    <row r="1205" spans="10:58">
      <c r="J1205" s="34" t="str">
        <f t="shared" ca="1" si="266"/>
        <v/>
      </c>
      <c r="L1205" s="80" t="str">
        <f t="shared" si="263"/>
        <v/>
      </c>
      <c r="R1205" s="65" t="str">
        <f t="shared" si="253"/>
        <v/>
      </c>
      <c r="S1205" s="16" t="str">
        <f t="shared" si="254"/>
        <v/>
      </c>
      <c r="X1205" s="65" t="str">
        <f t="shared" si="255"/>
        <v/>
      </c>
      <c r="Y1205" s="16" t="str">
        <f t="shared" si="256"/>
        <v/>
      </c>
      <c r="AD1205" s="65" t="str">
        <f t="shared" si="257"/>
        <v/>
      </c>
      <c r="AE1205" s="80" t="str">
        <f t="shared" si="258"/>
        <v/>
      </c>
      <c r="AN1205" s="14"/>
      <c r="AO1205" s="14"/>
      <c r="AS1205" s="14"/>
      <c r="AT1205" s="14"/>
      <c r="AX1205" s="14"/>
      <c r="AY1205" s="114"/>
      <c r="AZ1205" s="101" t="str">
        <f t="shared" si="259"/>
        <v/>
      </c>
      <c r="BA1205" s="59" t="str">
        <f t="shared" si="260"/>
        <v/>
      </c>
      <c r="BB1205" s="59" t="str">
        <f t="shared" si="261"/>
        <v/>
      </c>
      <c r="BC1205" s="59" t="str">
        <f t="shared" si="264"/>
        <v/>
      </c>
      <c r="BD1205" s="59" t="str">
        <f t="shared" si="265"/>
        <v/>
      </c>
      <c r="BE1205" s="34" t="str">
        <f>IF(AZ1205="","",IF(AND($H1205="",$I1205=""),"Y",IF(AND($H1205&lt;=#REF!,$I1205&gt;=#REF!),"Y",IF(AND($H1205&lt;=#REF!,$I1205=""),"Y",IF(AND($H1205="",$I1205&gt;=#REF!),"Y","N")))))</f>
        <v/>
      </c>
      <c r="BF1205" s="80" t="str">
        <f t="shared" si="262"/>
        <v/>
      </c>
    </row>
    <row r="1206" spans="10:58">
      <c r="J1206" s="34" t="str">
        <f t="shared" ca="1" si="266"/>
        <v/>
      </c>
      <c r="L1206" s="80" t="str">
        <f t="shared" si="263"/>
        <v/>
      </c>
      <c r="R1206" s="65" t="str">
        <f t="shared" si="253"/>
        <v/>
      </c>
      <c r="S1206" s="16" t="str">
        <f t="shared" si="254"/>
        <v/>
      </c>
      <c r="X1206" s="65" t="str">
        <f t="shared" si="255"/>
        <v/>
      </c>
      <c r="Y1206" s="16" t="str">
        <f t="shared" si="256"/>
        <v/>
      </c>
      <c r="AD1206" s="65" t="str">
        <f t="shared" si="257"/>
        <v/>
      </c>
      <c r="AE1206" s="80" t="str">
        <f t="shared" si="258"/>
        <v/>
      </c>
      <c r="AN1206" s="14"/>
      <c r="AO1206" s="14"/>
      <c r="AS1206" s="14"/>
      <c r="AT1206" s="14"/>
      <c r="AX1206" s="14"/>
      <c r="AY1206" s="114"/>
      <c r="AZ1206" s="101" t="str">
        <f t="shared" si="259"/>
        <v/>
      </c>
      <c r="BA1206" s="59" t="str">
        <f t="shared" si="260"/>
        <v/>
      </c>
      <c r="BB1206" s="59" t="str">
        <f t="shared" si="261"/>
        <v/>
      </c>
      <c r="BC1206" s="59" t="str">
        <f t="shared" si="264"/>
        <v/>
      </c>
      <c r="BD1206" s="59" t="str">
        <f t="shared" si="265"/>
        <v/>
      </c>
      <c r="BE1206" s="34" t="str">
        <f>IF(AZ1206="","",IF(AND($H1206="",$I1206=""),"Y",IF(AND($H1206&lt;=#REF!,$I1206&gt;=#REF!),"Y",IF(AND($H1206&lt;=#REF!,$I1206=""),"Y",IF(AND($H1206="",$I1206&gt;=#REF!),"Y","N")))))</f>
        <v/>
      </c>
      <c r="BF1206" s="80" t="str">
        <f t="shared" si="262"/>
        <v/>
      </c>
    </row>
    <row r="1207" spans="10:58">
      <c r="J1207" s="34" t="str">
        <f t="shared" ca="1" si="266"/>
        <v/>
      </c>
      <c r="L1207" s="80" t="str">
        <f t="shared" si="263"/>
        <v/>
      </c>
      <c r="R1207" s="65" t="str">
        <f t="shared" si="253"/>
        <v/>
      </c>
      <c r="S1207" s="16" t="str">
        <f t="shared" si="254"/>
        <v/>
      </c>
      <c r="X1207" s="65" t="str">
        <f t="shared" si="255"/>
        <v/>
      </c>
      <c r="Y1207" s="16" t="str">
        <f t="shared" si="256"/>
        <v/>
      </c>
      <c r="AD1207" s="65" t="str">
        <f t="shared" si="257"/>
        <v/>
      </c>
      <c r="AE1207" s="80" t="str">
        <f t="shared" si="258"/>
        <v/>
      </c>
      <c r="AN1207" s="14"/>
      <c r="AO1207" s="14"/>
      <c r="AS1207" s="14"/>
      <c r="AT1207" s="14"/>
      <c r="AX1207" s="14"/>
      <c r="AY1207" s="114"/>
      <c r="AZ1207" s="101" t="str">
        <f t="shared" si="259"/>
        <v/>
      </c>
      <c r="BA1207" s="59" t="str">
        <f t="shared" si="260"/>
        <v/>
      </c>
      <c r="BB1207" s="59" t="str">
        <f t="shared" si="261"/>
        <v/>
      </c>
      <c r="BC1207" s="59" t="str">
        <f t="shared" si="264"/>
        <v/>
      </c>
      <c r="BD1207" s="59" t="str">
        <f t="shared" si="265"/>
        <v/>
      </c>
      <c r="BE1207" s="34" t="str">
        <f>IF(AZ1207="","",IF(AND($H1207="",$I1207=""),"Y",IF(AND($H1207&lt;=#REF!,$I1207&gt;=#REF!),"Y",IF(AND($H1207&lt;=#REF!,$I1207=""),"Y",IF(AND($H1207="",$I1207&gt;=#REF!),"Y","N")))))</f>
        <v/>
      </c>
      <c r="BF1207" s="80" t="str">
        <f t="shared" si="262"/>
        <v/>
      </c>
    </row>
    <row r="1208" spans="10:58">
      <c r="J1208" s="34" t="str">
        <f t="shared" ca="1" si="266"/>
        <v/>
      </c>
      <c r="L1208" s="80" t="str">
        <f t="shared" si="263"/>
        <v/>
      </c>
      <c r="R1208" s="65" t="str">
        <f t="shared" si="253"/>
        <v/>
      </c>
      <c r="S1208" s="16" t="str">
        <f t="shared" si="254"/>
        <v/>
      </c>
      <c r="X1208" s="65" t="str">
        <f t="shared" si="255"/>
        <v/>
      </c>
      <c r="Y1208" s="16" t="str">
        <f t="shared" si="256"/>
        <v/>
      </c>
      <c r="AD1208" s="65" t="str">
        <f t="shared" si="257"/>
        <v/>
      </c>
      <c r="AE1208" s="80" t="str">
        <f t="shared" si="258"/>
        <v/>
      </c>
      <c r="AN1208" s="14"/>
      <c r="AO1208" s="14"/>
      <c r="AS1208" s="14"/>
      <c r="AT1208" s="14"/>
      <c r="AX1208" s="14"/>
      <c r="AY1208" s="114"/>
      <c r="AZ1208" s="101" t="str">
        <f t="shared" si="259"/>
        <v/>
      </c>
      <c r="BA1208" s="59" t="str">
        <f t="shared" si="260"/>
        <v/>
      </c>
      <c r="BB1208" s="59" t="str">
        <f t="shared" si="261"/>
        <v/>
      </c>
      <c r="BC1208" s="59" t="str">
        <f t="shared" si="264"/>
        <v/>
      </c>
      <c r="BD1208" s="59" t="str">
        <f t="shared" si="265"/>
        <v/>
      </c>
      <c r="BE1208" s="34" t="str">
        <f>IF(AZ1208="","",IF(AND($H1208="",$I1208=""),"Y",IF(AND($H1208&lt;=#REF!,$I1208&gt;=#REF!),"Y",IF(AND($H1208&lt;=#REF!,$I1208=""),"Y",IF(AND($H1208="",$I1208&gt;=#REF!),"Y","N")))))</f>
        <v/>
      </c>
      <c r="BF1208" s="80" t="str">
        <f t="shared" si="262"/>
        <v/>
      </c>
    </row>
    <row r="1209" spans="10:58">
      <c r="J1209" s="34" t="str">
        <f t="shared" ca="1" si="266"/>
        <v/>
      </c>
      <c r="L1209" s="80" t="str">
        <f t="shared" si="263"/>
        <v/>
      </c>
      <c r="R1209" s="65" t="str">
        <f t="shared" si="253"/>
        <v/>
      </c>
      <c r="S1209" s="16" t="str">
        <f t="shared" si="254"/>
        <v/>
      </c>
      <c r="X1209" s="65" t="str">
        <f t="shared" si="255"/>
        <v/>
      </c>
      <c r="Y1209" s="16" t="str">
        <f t="shared" si="256"/>
        <v/>
      </c>
      <c r="AD1209" s="65" t="str">
        <f t="shared" si="257"/>
        <v/>
      </c>
      <c r="AE1209" s="80" t="str">
        <f t="shared" si="258"/>
        <v/>
      </c>
      <c r="AN1209" s="14"/>
      <c r="AO1209" s="14"/>
      <c r="AS1209" s="14"/>
      <c r="AT1209" s="14"/>
      <c r="AX1209" s="14"/>
      <c r="AY1209" s="114"/>
      <c r="AZ1209" s="101" t="str">
        <f t="shared" si="259"/>
        <v/>
      </c>
      <c r="BA1209" s="59" t="str">
        <f t="shared" si="260"/>
        <v/>
      </c>
      <c r="BB1209" s="59" t="str">
        <f t="shared" si="261"/>
        <v/>
      </c>
      <c r="BC1209" s="59" t="str">
        <f t="shared" si="264"/>
        <v/>
      </c>
      <c r="BD1209" s="59" t="str">
        <f t="shared" si="265"/>
        <v/>
      </c>
      <c r="BE1209" s="34" t="str">
        <f>IF(AZ1209="","",IF(AND($H1209="",$I1209=""),"Y",IF(AND($H1209&lt;=#REF!,$I1209&gt;=#REF!),"Y",IF(AND($H1209&lt;=#REF!,$I1209=""),"Y",IF(AND($H1209="",$I1209&gt;=#REF!),"Y","N")))))</f>
        <v/>
      </c>
      <c r="BF1209" s="80" t="str">
        <f t="shared" si="262"/>
        <v/>
      </c>
    </row>
    <row r="1210" spans="10:58">
      <c r="J1210" s="34" t="str">
        <f t="shared" ca="1" si="266"/>
        <v/>
      </c>
      <c r="L1210" s="80" t="str">
        <f t="shared" si="263"/>
        <v/>
      </c>
      <c r="R1210" s="65" t="str">
        <f t="shared" si="253"/>
        <v/>
      </c>
      <c r="S1210" s="16" t="str">
        <f t="shared" si="254"/>
        <v/>
      </c>
      <c r="X1210" s="65" t="str">
        <f t="shared" si="255"/>
        <v/>
      </c>
      <c r="Y1210" s="16" t="str">
        <f t="shared" si="256"/>
        <v/>
      </c>
      <c r="AD1210" s="65" t="str">
        <f t="shared" si="257"/>
        <v/>
      </c>
      <c r="AE1210" s="80" t="str">
        <f t="shared" si="258"/>
        <v/>
      </c>
      <c r="AN1210" s="14"/>
      <c r="AO1210" s="14"/>
      <c r="AS1210" s="14"/>
      <c r="AT1210" s="14"/>
      <c r="AX1210" s="14"/>
      <c r="AY1210" s="114"/>
      <c r="AZ1210" s="101" t="str">
        <f t="shared" si="259"/>
        <v/>
      </c>
      <c r="BA1210" s="59" t="str">
        <f t="shared" si="260"/>
        <v/>
      </c>
      <c r="BB1210" s="59" t="str">
        <f t="shared" si="261"/>
        <v/>
      </c>
      <c r="BC1210" s="59" t="str">
        <f t="shared" si="264"/>
        <v/>
      </c>
      <c r="BD1210" s="59" t="str">
        <f t="shared" si="265"/>
        <v/>
      </c>
      <c r="BE1210" s="34" t="str">
        <f>IF(AZ1210="","",IF(AND($H1210="",$I1210=""),"Y",IF(AND($H1210&lt;=#REF!,$I1210&gt;=#REF!),"Y",IF(AND($H1210&lt;=#REF!,$I1210=""),"Y",IF(AND($H1210="",$I1210&gt;=#REF!),"Y","N")))))</f>
        <v/>
      </c>
      <c r="BF1210" s="80" t="str">
        <f t="shared" si="262"/>
        <v/>
      </c>
    </row>
    <row r="1211" spans="10:58">
      <c r="J1211" s="34" t="str">
        <f t="shared" ca="1" si="266"/>
        <v/>
      </c>
      <c r="L1211" s="80" t="str">
        <f t="shared" si="263"/>
        <v/>
      </c>
      <c r="R1211" s="65" t="str">
        <f t="shared" si="253"/>
        <v/>
      </c>
      <c r="S1211" s="16" t="str">
        <f t="shared" si="254"/>
        <v/>
      </c>
      <c r="X1211" s="65" t="str">
        <f t="shared" si="255"/>
        <v/>
      </c>
      <c r="Y1211" s="16" t="str">
        <f t="shared" si="256"/>
        <v/>
      </c>
      <c r="AD1211" s="65" t="str">
        <f t="shared" si="257"/>
        <v/>
      </c>
      <c r="AE1211" s="80" t="str">
        <f t="shared" si="258"/>
        <v/>
      </c>
      <c r="AN1211" s="14"/>
      <c r="AO1211" s="14"/>
      <c r="AS1211" s="14"/>
      <c r="AT1211" s="14"/>
      <c r="AX1211" s="14"/>
      <c r="AY1211" s="114"/>
      <c r="AZ1211" s="101" t="str">
        <f t="shared" si="259"/>
        <v/>
      </c>
      <c r="BA1211" s="59" t="str">
        <f t="shared" si="260"/>
        <v/>
      </c>
      <c r="BB1211" s="59" t="str">
        <f t="shared" si="261"/>
        <v/>
      </c>
      <c r="BC1211" s="59" t="str">
        <f t="shared" si="264"/>
        <v/>
      </c>
      <c r="BD1211" s="59" t="str">
        <f t="shared" si="265"/>
        <v/>
      </c>
      <c r="BE1211" s="34" t="str">
        <f>IF(AZ1211="","",IF(AND($H1211="",$I1211=""),"Y",IF(AND($H1211&lt;=#REF!,$I1211&gt;=#REF!),"Y",IF(AND($H1211&lt;=#REF!,$I1211=""),"Y",IF(AND($H1211="",$I1211&gt;=#REF!),"Y","N")))))</f>
        <v/>
      </c>
      <c r="BF1211" s="80" t="str">
        <f t="shared" si="262"/>
        <v/>
      </c>
    </row>
    <row r="1212" spans="10:58">
      <c r="J1212" s="34" t="str">
        <f t="shared" ca="1" si="266"/>
        <v/>
      </c>
      <c r="L1212" s="80" t="str">
        <f t="shared" si="263"/>
        <v/>
      </c>
      <c r="R1212" s="65" t="str">
        <f t="shared" si="253"/>
        <v/>
      </c>
      <c r="S1212" s="16" t="str">
        <f t="shared" si="254"/>
        <v/>
      </c>
      <c r="X1212" s="65" t="str">
        <f t="shared" si="255"/>
        <v/>
      </c>
      <c r="Y1212" s="16" t="str">
        <f t="shared" si="256"/>
        <v/>
      </c>
      <c r="AD1212" s="65" t="str">
        <f t="shared" si="257"/>
        <v/>
      </c>
      <c r="AE1212" s="80" t="str">
        <f t="shared" si="258"/>
        <v/>
      </c>
      <c r="AN1212" s="14"/>
      <c r="AO1212" s="14"/>
      <c r="AS1212" s="14"/>
      <c r="AT1212" s="14"/>
      <c r="AX1212" s="14"/>
      <c r="AY1212" s="114"/>
      <c r="AZ1212" s="101" t="str">
        <f t="shared" si="259"/>
        <v/>
      </c>
      <c r="BA1212" s="59" t="str">
        <f t="shared" si="260"/>
        <v/>
      </c>
      <c r="BB1212" s="59" t="str">
        <f t="shared" si="261"/>
        <v/>
      </c>
      <c r="BC1212" s="59" t="str">
        <f t="shared" si="264"/>
        <v/>
      </c>
      <c r="BD1212" s="59" t="str">
        <f t="shared" si="265"/>
        <v/>
      </c>
      <c r="BE1212" s="34" t="str">
        <f>IF(AZ1212="","",IF(AND($H1212="",$I1212=""),"Y",IF(AND($H1212&lt;=#REF!,$I1212&gt;=#REF!),"Y",IF(AND($H1212&lt;=#REF!,$I1212=""),"Y",IF(AND($H1212="",$I1212&gt;=#REF!),"Y","N")))))</f>
        <v/>
      </c>
      <c r="BF1212" s="80" t="str">
        <f t="shared" si="262"/>
        <v/>
      </c>
    </row>
    <row r="1213" spans="10:58">
      <c r="J1213" s="34" t="str">
        <f t="shared" ca="1" si="266"/>
        <v/>
      </c>
      <c r="L1213" s="80" t="str">
        <f t="shared" si="263"/>
        <v/>
      </c>
      <c r="R1213" s="65" t="str">
        <f t="shared" si="253"/>
        <v/>
      </c>
      <c r="S1213" s="16" t="str">
        <f t="shared" si="254"/>
        <v/>
      </c>
      <c r="X1213" s="65" t="str">
        <f t="shared" si="255"/>
        <v/>
      </c>
      <c r="Y1213" s="16" t="str">
        <f t="shared" si="256"/>
        <v/>
      </c>
      <c r="AD1213" s="65" t="str">
        <f t="shared" si="257"/>
        <v/>
      </c>
      <c r="AE1213" s="80" t="str">
        <f t="shared" si="258"/>
        <v/>
      </c>
      <c r="AN1213" s="14"/>
      <c r="AO1213" s="14"/>
      <c r="AS1213" s="14"/>
      <c r="AT1213" s="14"/>
      <c r="AX1213" s="14"/>
      <c r="AY1213" s="114"/>
      <c r="AZ1213" s="101" t="str">
        <f t="shared" si="259"/>
        <v/>
      </c>
      <c r="BA1213" s="59" t="str">
        <f t="shared" si="260"/>
        <v/>
      </c>
      <c r="BB1213" s="59" t="str">
        <f t="shared" si="261"/>
        <v/>
      </c>
      <c r="BC1213" s="59" t="str">
        <f t="shared" si="264"/>
        <v/>
      </c>
      <c r="BD1213" s="59" t="str">
        <f t="shared" si="265"/>
        <v/>
      </c>
      <c r="BE1213" s="34" t="str">
        <f>IF(AZ1213="","",IF(AND($H1213="",$I1213=""),"Y",IF(AND($H1213&lt;=#REF!,$I1213&gt;=#REF!),"Y",IF(AND($H1213&lt;=#REF!,$I1213=""),"Y",IF(AND($H1213="",$I1213&gt;=#REF!),"Y","N")))))</f>
        <v/>
      </c>
      <c r="BF1213" s="80" t="str">
        <f t="shared" si="262"/>
        <v/>
      </c>
    </row>
    <row r="1214" spans="10:58">
      <c r="J1214" s="34" t="str">
        <f t="shared" ca="1" si="266"/>
        <v/>
      </c>
      <c r="L1214" s="80" t="str">
        <f t="shared" si="263"/>
        <v/>
      </c>
      <c r="R1214" s="65" t="str">
        <f t="shared" si="253"/>
        <v/>
      </c>
      <c r="S1214" s="16" t="str">
        <f t="shared" si="254"/>
        <v/>
      </c>
      <c r="X1214" s="65" t="str">
        <f t="shared" si="255"/>
        <v/>
      </c>
      <c r="Y1214" s="16" t="str">
        <f t="shared" si="256"/>
        <v/>
      </c>
      <c r="AD1214" s="65" t="str">
        <f t="shared" si="257"/>
        <v/>
      </c>
      <c r="AE1214" s="80" t="str">
        <f t="shared" si="258"/>
        <v/>
      </c>
      <c r="AN1214" s="14"/>
      <c r="AO1214" s="14"/>
      <c r="AS1214" s="14"/>
      <c r="AT1214" s="14"/>
      <c r="AX1214" s="14"/>
      <c r="AY1214" s="114"/>
      <c r="AZ1214" s="101" t="str">
        <f t="shared" si="259"/>
        <v/>
      </c>
      <c r="BA1214" s="59" t="str">
        <f t="shared" si="260"/>
        <v/>
      </c>
      <c r="BB1214" s="59" t="str">
        <f t="shared" si="261"/>
        <v/>
      </c>
      <c r="BC1214" s="59" t="str">
        <f t="shared" si="264"/>
        <v/>
      </c>
      <c r="BD1214" s="59" t="str">
        <f t="shared" si="265"/>
        <v/>
      </c>
      <c r="BE1214" s="34" t="str">
        <f>IF(AZ1214="","",IF(AND($H1214="",$I1214=""),"Y",IF(AND($H1214&lt;=#REF!,$I1214&gt;=#REF!),"Y",IF(AND($H1214&lt;=#REF!,$I1214=""),"Y",IF(AND($H1214="",$I1214&gt;=#REF!),"Y","N")))))</f>
        <v/>
      </c>
      <c r="BF1214" s="80" t="str">
        <f t="shared" si="262"/>
        <v/>
      </c>
    </row>
    <row r="1215" spans="10:58">
      <c r="J1215" s="34" t="str">
        <f t="shared" ca="1" si="266"/>
        <v/>
      </c>
      <c r="L1215" s="80" t="str">
        <f t="shared" si="263"/>
        <v/>
      </c>
      <c r="R1215" s="65" t="str">
        <f t="shared" si="253"/>
        <v/>
      </c>
      <c r="S1215" s="16" t="str">
        <f t="shared" si="254"/>
        <v/>
      </c>
      <c r="X1215" s="65" t="str">
        <f t="shared" si="255"/>
        <v/>
      </c>
      <c r="Y1215" s="16" t="str">
        <f t="shared" si="256"/>
        <v/>
      </c>
      <c r="AD1215" s="65" t="str">
        <f t="shared" si="257"/>
        <v/>
      </c>
      <c r="AE1215" s="80" t="str">
        <f t="shared" si="258"/>
        <v/>
      </c>
      <c r="AN1215" s="14"/>
      <c r="AO1215" s="14"/>
      <c r="AS1215" s="14"/>
      <c r="AT1215" s="14"/>
      <c r="AX1215" s="14"/>
      <c r="AY1215" s="114"/>
      <c r="AZ1215" s="101" t="str">
        <f t="shared" si="259"/>
        <v/>
      </c>
      <c r="BA1215" s="59" t="str">
        <f t="shared" si="260"/>
        <v/>
      </c>
      <c r="BB1215" s="59" t="str">
        <f t="shared" si="261"/>
        <v/>
      </c>
      <c r="BC1215" s="59" t="str">
        <f t="shared" si="264"/>
        <v/>
      </c>
      <c r="BD1215" s="59" t="str">
        <f t="shared" si="265"/>
        <v/>
      </c>
      <c r="BE1215" s="34" t="str">
        <f>IF(AZ1215="","",IF(AND($H1215="",$I1215=""),"Y",IF(AND($H1215&lt;=#REF!,$I1215&gt;=#REF!),"Y",IF(AND($H1215&lt;=#REF!,$I1215=""),"Y",IF(AND($H1215="",$I1215&gt;=#REF!),"Y","N")))))</f>
        <v/>
      </c>
      <c r="BF1215" s="80" t="str">
        <f t="shared" si="262"/>
        <v/>
      </c>
    </row>
    <row r="1216" spans="10:58">
      <c r="J1216" s="34" t="str">
        <f t="shared" ca="1" si="266"/>
        <v/>
      </c>
      <c r="L1216" s="80" t="str">
        <f t="shared" si="263"/>
        <v/>
      </c>
      <c r="R1216" s="65" t="str">
        <f t="shared" si="253"/>
        <v/>
      </c>
      <c r="S1216" s="16" t="str">
        <f t="shared" si="254"/>
        <v/>
      </c>
      <c r="X1216" s="65" t="str">
        <f t="shared" si="255"/>
        <v/>
      </c>
      <c r="Y1216" s="16" t="str">
        <f t="shared" si="256"/>
        <v/>
      </c>
      <c r="AD1216" s="65" t="str">
        <f t="shared" si="257"/>
        <v/>
      </c>
      <c r="AE1216" s="80" t="str">
        <f t="shared" si="258"/>
        <v/>
      </c>
      <c r="AN1216" s="14"/>
      <c r="AO1216" s="14"/>
      <c r="AS1216" s="14"/>
      <c r="AT1216" s="14"/>
      <c r="AX1216" s="14"/>
      <c r="AY1216" s="114"/>
      <c r="AZ1216" s="101" t="str">
        <f t="shared" si="259"/>
        <v/>
      </c>
      <c r="BA1216" s="59" t="str">
        <f t="shared" si="260"/>
        <v/>
      </c>
      <c r="BB1216" s="59" t="str">
        <f t="shared" si="261"/>
        <v/>
      </c>
      <c r="BC1216" s="59" t="str">
        <f t="shared" si="264"/>
        <v/>
      </c>
      <c r="BD1216" s="59" t="str">
        <f t="shared" si="265"/>
        <v/>
      </c>
      <c r="BE1216" s="34" t="str">
        <f>IF(AZ1216="","",IF(AND($H1216="",$I1216=""),"Y",IF(AND($H1216&lt;=#REF!,$I1216&gt;=#REF!),"Y",IF(AND($H1216&lt;=#REF!,$I1216=""),"Y",IF(AND($H1216="",$I1216&gt;=#REF!),"Y","N")))))</f>
        <v/>
      </c>
      <c r="BF1216" s="80" t="str">
        <f t="shared" si="262"/>
        <v/>
      </c>
    </row>
    <row r="1217" spans="10:58">
      <c r="J1217" s="34" t="str">
        <f t="shared" ca="1" si="266"/>
        <v/>
      </c>
      <c r="L1217" s="80" t="str">
        <f t="shared" si="263"/>
        <v/>
      </c>
      <c r="R1217" s="65" t="str">
        <f t="shared" si="253"/>
        <v/>
      </c>
      <c r="S1217" s="16" t="str">
        <f t="shared" si="254"/>
        <v/>
      </c>
      <c r="X1217" s="65" t="str">
        <f t="shared" si="255"/>
        <v/>
      </c>
      <c r="Y1217" s="16" t="str">
        <f t="shared" si="256"/>
        <v/>
      </c>
      <c r="AD1217" s="65" t="str">
        <f t="shared" si="257"/>
        <v/>
      </c>
      <c r="AE1217" s="80" t="str">
        <f t="shared" si="258"/>
        <v/>
      </c>
      <c r="AN1217" s="14"/>
      <c r="AO1217" s="14"/>
      <c r="AS1217" s="14"/>
      <c r="AT1217" s="14"/>
      <c r="AX1217" s="14"/>
      <c r="AY1217" s="114"/>
      <c r="AZ1217" s="101" t="str">
        <f t="shared" si="259"/>
        <v/>
      </c>
      <c r="BA1217" s="59" t="str">
        <f t="shared" si="260"/>
        <v/>
      </c>
      <c r="BB1217" s="59" t="str">
        <f t="shared" si="261"/>
        <v/>
      </c>
      <c r="BC1217" s="59" t="str">
        <f t="shared" si="264"/>
        <v/>
      </c>
      <c r="BD1217" s="59" t="str">
        <f t="shared" si="265"/>
        <v/>
      </c>
      <c r="BE1217" s="34" t="str">
        <f>IF(AZ1217="","",IF(AND($H1217="",$I1217=""),"Y",IF(AND($H1217&lt;=#REF!,$I1217&gt;=#REF!),"Y",IF(AND($H1217&lt;=#REF!,$I1217=""),"Y",IF(AND($H1217="",$I1217&gt;=#REF!),"Y","N")))))</f>
        <v/>
      </c>
      <c r="BF1217" s="80" t="str">
        <f t="shared" si="262"/>
        <v/>
      </c>
    </row>
    <row r="1218" spans="10:58">
      <c r="J1218" s="34" t="str">
        <f t="shared" ca="1" si="266"/>
        <v/>
      </c>
      <c r="L1218" s="80" t="str">
        <f t="shared" si="263"/>
        <v/>
      </c>
      <c r="R1218" s="65" t="str">
        <f t="shared" si="253"/>
        <v/>
      </c>
      <c r="S1218" s="16" t="str">
        <f t="shared" si="254"/>
        <v/>
      </c>
      <c r="X1218" s="65" t="str">
        <f t="shared" si="255"/>
        <v/>
      </c>
      <c r="Y1218" s="16" t="str">
        <f t="shared" si="256"/>
        <v/>
      </c>
      <c r="AD1218" s="65" t="str">
        <f t="shared" si="257"/>
        <v/>
      </c>
      <c r="AE1218" s="80" t="str">
        <f t="shared" si="258"/>
        <v/>
      </c>
      <c r="AN1218" s="14"/>
      <c r="AO1218" s="14"/>
      <c r="AS1218" s="14"/>
      <c r="AT1218" s="14"/>
      <c r="AX1218" s="14"/>
      <c r="AY1218" s="114"/>
      <c r="AZ1218" s="101" t="str">
        <f t="shared" si="259"/>
        <v/>
      </c>
      <c r="BA1218" s="59" t="str">
        <f t="shared" si="260"/>
        <v/>
      </c>
      <c r="BB1218" s="59" t="str">
        <f t="shared" si="261"/>
        <v/>
      </c>
      <c r="BC1218" s="59" t="str">
        <f t="shared" si="264"/>
        <v/>
      </c>
      <c r="BD1218" s="59" t="str">
        <f t="shared" si="265"/>
        <v/>
      </c>
      <c r="BE1218" s="34" t="str">
        <f>IF(AZ1218="","",IF(AND($H1218="",$I1218=""),"Y",IF(AND($H1218&lt;=#REF!,$I1218&gt;=#REF!),"Y",IF(AND($H1218&lt;=#REF!,$I1218=""),"Y",IF(AND($H1218="",$I1218&gt;=#REF!),"Y","N")))))</f>
        <v/>
      </c>
      <c r="BF1218" s="80" t="str">
        <f t="shared" si="262"/>
        <v/>
      </c>
    </row>
    <row r="1219" spans="10:58">
      <c r="J1219" s="34" t="str">
        <f t="shared" ca="1" si="266"/>
        <v/>
      </c>
      <c r="L1219" s="80" t="str">
        <f t="shared" si="263"/>
        <v/>
      </c>
      <c r="R1219" s="65" t="str">
        <f t="shared" ref="R1219:R1282" si="267">IF(AND(N1219="Accepted",Q1219=""),"Enter date 1st dose administered",IF(AND(N1219="Previously vaccinated at another location",Q1219=""),"Enter date 1st dose administered",IF(AND(N1219="Refused",O1219=""),"Enter reason for refusal",IF(Q1219&lt;&gt;"","YES",IF(N1219="Refused","NO",IF(AND($M1219&lt;&gt;"",N1219=""),"Enter Vaccination Status",IF(N1219="Unknown","Unknown","")))))))</f>
        <v/>
      </c>
      <c r="S1219" s="16" t="str">
        <f t="shared" ref="S1219:S1282" si="268">IF(Q1219="","",IF(M1219="Pfizer-BioNTech",Q1219+21,IF(M1219="Moderna",Q1219+28,IF(M1219="Janssen/Johnson &amp; Johnson","N/A",""))))</f>
        <v/>
      </c>
      <c r="X1219" s="65" t="str">
        <f t="shared" ref="X1219:X1282" si="269">IF($M1219="Janssen/Johnson &amp; Johnson","N/A",IF(AND(T1219="Accepted",W1219=""),"Enter date 2nd dose administered",IF(AND(T1219="Previously vaccinated at another location",W1219=""),"Enter date 2nd dose administered",IF(R1219="NO","NO",IF(AND(T1219="Refused",U1219=""),"Enter reason for refusal",IF(W1219&lt;&gt;"","YES",IF(T1219="Refused","NO",IF(AND(R1219="YES",T1219=""),"NO",IF(T1219="Unknown","Unknown",IF(AND(T1219="",R1219="Unknown"),"Unknown",""))))))))))</f>
        <v/>
      </c>
      <c r="Y1219" s="16" t="str">
        <f t="shared" ref="Y1219:Y1282" si="270">IF(W1219="","",IF(M1219="Pfizer-BioNTech",W1219+21,IF(M1219="Moderna",W1219+28,IF(M1219="Janssen/Johnson &amp; Johnson","N/A",""))))</f>
        <v/>
      </c>
      <c r="AD1219" s="65" t="str">
        <f t="shared" ref="AD1219:AD1282" si="271">IF($M1219="Janssen/Johnson &amp; Johnson","N/A",IF(AND(Z1219="Accepted",AC1219=""),"Enter date 2nd dose administered",IF(AND(Z1219="Previously vaccinated at another location",AC1219=""),"Enter date 2nd dose administered",IF(Y1219="NO","NO",IF(AND(Z1219="Refused",AA1219=""),"Enter reason for refusal",IF(AC1219&lt;&gt;"","YES",IF(Z1219="Refused","NO",IF(AND(Y1219="YES",Z1219=""),"NO",IF(Z1219="Unknown","Unknown",IF(AND(Z1219="",Y1219="Unknown"),"Unknown",""))))))))))</f>
        <v/>
      </c>
      <c r="AE1219" s="80" t="str">
        <f t="shared" ref="AE1219:AE1282" si="272">IF(AND(M1219="Pfizer-BioNTech",W1219&lt;&gt;""),W1219+150,IF(AND(M1219="Moderna",W1219&lt;&gt;""),W1219+150,IF(AND(M1219="Janssen/Johnson &amp; Johnson",Q1219&lt;&gt;""),Q1219+60,"")))</f>
        <v/>
      </c>
      <c r="AN1219" s="14"/>
      <c r="AO1219" s="14"/>
      <c r="AS1219" s="14"/>
      <c r="AT1219" s="14"/>
      <c r="AX1219" s="14"/>
      <c r="AY1219" s="114"/>
      <c r="AZ1219" s="101" t="str">
        <f t="shared" ref="AZ1219:AZ1282" si="273">IF(OR(X1219="YES",X1219="Enter date 2nd dose administered"),"YES",IF(AND(M1219="Janssen/Johnson &amp; Johnson",R1219="YES"),"YES",IF(OR(O1219="Medical Contraindication",U1219="Medical Contraindication"),"Medical Contraindication",IF(AND(R1219="YES",T1219=""),"NEEDS 2ND DOSE",IF(AND(R1219="Enter date 1st dose administered",T1219=""),"NEEDS 2ND DOSE",IF(AND(R1219="YES",U1219="Offered and Declined"),"Refused 2nd Dose",IF(O1219="Religious Exemption","Religious Exemption",IF(OR(R1219="NO",R1219="Enter reason for refusal"),"NO",IF(OR(R1219="Unknown",X1219="Unknown"),"Unknown","")))))))))</f>
        <v/>
      </c>
      <c r="BA1219" s="59" t="str">
        <f t="shared" ref="BA1219:BA1282" si="274">IF(AZ1219="","",IF(OR(AG1219="Accepted",AG1219="Previously vaccinated at another location"),"YES",IF(AH1219="Medical Contraindication","Medical Contraindication",IF(AG1219="Unknown","Unknown",IF(AG1219="Refused","NO","NO")))))</f>
        <v/>
      </c>
      <c r="BB1219" s="59" t="str">
        <f t="shared" ref="BB1219:BB1282" si="275">IF(AZ1219="","",IF(OR(AL1219="Accepted",AL1219="Previously vaccinated at another location"),"YES",IF(AM1219="Medical Contraindication","Medical Contraindication",IF(AL1219="Unknown","Unknown",IF(AL1219="Refused","NO","NO")))))</f>
        <v/>
      </c>
      <c r="BC1219" s="59" t="str">
        <f t="shared" si="264"/>
        <v/>
      </c>
      <c r="BD1219" s="59" t="str">
        <f t="shared" si="265"/>
        <v/>
      </c>
      <c r="BE1219" s="34" t="str">
        <f>IF(AZ1219="","",IF(AND($H1219="",$I1219=""),"Y",IF(AND($H1219&lt;=#REF!,$I1219&gt;=#REF!),"Y",IF(AND($H1219&lt;=#REF!,$I1219=""),"Y",IF(AND($H1219="",$I1219&gt;=#REF!),"Y","N")))))</f>
        <v/>
      </c>
      <c r="BF1219" s="80" t="str">
        <f t="shared" ref="BF1219:BF1282" si="276">IF($AZ1219="YES",IF($M1219="Janssen/Johnson &amp; Johnson",Q1219,W1219),"")</f>
        <v/>
      </c>
    </row>
    <row r="1220" spans="10:58">
      <c r="J1220" s="34" t="str">
        <f t="shared" ca="1" si="266"/>
        <v/>
      </c>
      <c r="L1220" s="80" t="str">
        <f t="shared" ref="L1220:L1283" si="277">IF(I1220&gt;0,I1220+30,"")</f>
        <v/>
      </c>
      <c r="R1220" s="65" t="str">
        <f t="shared" si="267"/>
        <v/>
      </c>
      <c r="S1220" s="16" t="str">
        <f t="shared" si="268"/>
        <v/>
      </c>
      <c r="X1220" s="65" t="str">
        <f t="shared" si="269"/>
        <v/>
      </c>
      <c r="Y1220" s="16" t="str">
        <f t="shared" si="270"/>
        <v/>
      </c>
      <c r="AD1220" s="65" t="str">
        <f t="shared" si="271"/>
        <v/>
      </c>
      <c r="AE1220" s="80" t="str">
        <f t="shared" si="272"/>
        <v/>
      </c>
      <c r="AN1220" s="14"/>
      <c r="AO1220" s="14"/>
      <c r="AS1220" s="14"/>
      <c r="AT1220" s="14"/>
      <c r="AX1220" s="14"/>
      <c r="AY1220" s="114"/>
      <c r="AZ1220" s="101" t="str">
        <f t="shared" si="273"/>
        <v/>
      </c>
      <c r="BA1220" s="59" t="str">
        <f t="shared" si="274"/>
        <v/>
      </c>
      <c r="BB1220" s="59" t="str">
        <f t="shared" si="275"/>
        <v/>
      </c>
      <c r="BC1220" s="59" t="str">
        <f t="shared" ref="BC1220:BC1283" si="278">IF(AY1220="","",IF(OR(AK1220="Accepted",AK1220="Previously vaccinated at another location"),"YES",IF(AL1220="Medical Contraindication","Medical Contraindication",IF(AK1220="Unknown","Unknown",IF(AK1220="Refused","NO","NO")))))</f>
        <v/>
      </c>
      <c r="BD1220" s="59" t="str">
        <f t="shared" ref="BD1220:BD1283" si="279">IF(AV1220="","",IF(OR(AV1220="Accepted",AV1220="Previously vaccinated at another location"),"YES",IF(AW1220="Medical Contraindication","Medical Contraindication",IF(AW1220="Unknown","Unknown",IF(AW1220="Refused","NO","NO")))))</f>
        <v/>
      </c>
      <c r="BE1220" s="34" t="str">
        <f>IF(AZ1220="","",IF(AND($H1220="",$I1220=""),"Y",IF(AND($H1220&lt;=#REF!,$I1220&gt;=#REF!),"Y",IF(AND($H1220&lt;=#REF!,$I1220=""),"Y",IF(AND($H1220="",$I1220&gt;=#REF!),"Y","N")))))</f>
        <v/>
      </c>
      <c r="BF1220" s="80" t="str">
        <f t="shared" si="276"/>
        <v/>
      </c>
    </row>
    <row r="1221" spans="10:58">
      <c r="J1221" s="34" t="str">
        <f t="shared" ca="1" si="266"/>
        <v/>
      </c>
      <c r="L1221" s="80" t="str">
        <f t="shared" si="277"/>
        <v/>
      </c>
      <c r="R1221" s="65" t="str">
        <f t="shared" si="267"/>
        <v/>
      </c>
      <c r="S1221" s="16" t="str">
        <f t="shared" si="268"/>
        <v/>
      </c>
      <c r="X1221" s="65" t="str">
        <f t="shared" si="269"/>
        <v/>
      </c>
      <c r="Y1221" s="16" t="str">
        <f t="shared" si="270"/>
        <v/>
      </c>
      <c r="AD1221" s="65" t="str">
        <f t="shared" si="271"/>
        <v/>
      </c>
      <c r="AE1221" s="80" t="str">
        <f t="shared" si="272"/>
        <v/>
      </c>
      <c r="AN1221" s="14"/>
      <c r="AO1221" s="14"/>
      <c r="AS1221" s="14"/>
      <c r="AT1221" s="14"/>
      <c r="AX1221" s="14"/>
      <c r="AY1221" s="114"/>
      <c r="AZ1221" s="101" t="str">
        <f t="shared" si="273"/>
        <v/>
      </c>
      <c r="BA1221" s="59" t="str">
        <f t="shared" si="274"/>
        <v/>
      </c>
      <c r="BB1221" s="59" t="str">
        <f t="shared" si="275"/>
        <v/>
      </c>
      <c r="BC1221" s="59" t="str">
        <f t="shared" si="278"/>
        <v/>
      </c>
      <c r="BD1221" s="59" t="str">
        <f t="shared" si="279"/>
        <v/>
      </c>
      <c r="BE1221" s="34" t="str">
        <f>IF(AZ1221="","",IF(AND($H1221="",$I1221=""),"Y",IF(AND($H1221&lt;=#REF!,$I1221&gt;=#REF!),"Y",IF(AND($H1221&lt;=#REF!,$I1221=""),"Y",IF(AND($H1221="",$I1221&gt;=#REF!),"Y","N")))))</f>
        <v/>
      </c>
      <c r="BF1221" s="80" t="str">
        <f t="shared" si="276"/>
        <v/>
      </c>
    </row>
    <row r="1222" spans="10:58">
      <c r="J1222" s="34" t="str">
        <f t="shared" ca="1" si="266"/>
        <v/>
      </c>
      <c r="L1222" s="80" t="str">
        <f t="shared" si="277"/>
        <v/>
      </c>
      <c r="R1222" s="65" t="str">
        <f t="shared" si="267"/>
        <v/>
      </c>
      <c r="S1222" s="16" t="str">
        <f t="shared" si="268"/>
        <v/>
      </c>
      <c r="X1222" s="65" t="str">
        <f t="shared" si="269"/>
        <v/>
      </c>
      <c r="Y1222" s="16" t="str">
        <f t="shared" si="270"/>
        <v/>
      </c>
      <c r="AD1222" s="65" t="str">
        <f t="shared" si="271"/>
        <v/>
      </c>
      <c r="AE1222" s="80" t="str">
        <f t="shared" si="272"/>
        <v/>
      </c>
      <c r="AN1222" s="14"/>
      <c r="AO1222" s="14"/>
      <c r="AS1222" s="14"/>
      <c r="AT1222" s="14"/>
      <c r="AX1222" s="14"/>
      <c r="AY1222" s="114"/>
      <c r="AZ1222" s="101" t="str">
        <f t="shared" si="273"/>
        <v/>
      </c>
      <c r="BA1222" s="59" t="str">
        <f t="shared" si="274"/>
        <v/>
      </c>
      <c r="BB1222" s="59" t="str">
        <f t="shared" si="275"/>
        <v/>
      </c>
      <c r="BC1222" s="59" t="str">
        <f t="shared" si="278"/>
        <v/>
      </c>
      <c r="BD1222" s="59" t="str">
        <f t="shared" si="279"/>
        <v/>
      </c>
      <c r="BE1222" s="34" t="str">
        <f>IF(AZ1222="","",IF(AND($H1222="",$I1222=""),"Y",IF(AND($H1222&lt;=#REF!,$I1222&gt;=#REF!),"Y",IF(AND($H1222&lt;=#REF!,$I1222=""),"Y",IF(AND($H1222="",$I1222&gt;=#REF!),"Y","N")))))</f>
        <v/>
      </c>
      <c r="BF1222" s="80" t="str">
        <f t="shared" si="276"/>
        <v/>
      </c>
    </row>
    <row r="1223" spans="10:58">
      <c r="J1223" s="34" t="str">
        <f t="shared" ca="1" si="266"/>
        <v/>
      </c>
      <c r="L1223" s="80" t="str">
        <f t="shared" si="277"/>
        <v/>
      </c>
      <c r="R1223" s="65" t="str">
        <f t="shared" si="267"/>
        <v/>
      </c>
      <c r="S1223" s="16" t="str">
        <f t="shared" si="268"/>
        <v/>
      </c>
      <c r="X1223" s="65" t="str">
        <f t="shared" si="269"/>
        <v/>
      </c>
      <c r="Y1223" s="16" t="str">
        <f t="shared" si="270"/>
        <v/>
      </c>
      <c r="AD1223" s="65" t="str">
        <f t="shared" si="271"/>
        <v/>
      </c>
      <c r="AE1223" s="80" t="str">
        <f t="shared" si="272"/>
        <v/>
      </c>
      <c r="AN1223" s="14"/>
      <c r="AO1223" s="14"/>
      <c r="AS1223" s="14"/>
      <c r="AT1223" s="14"/>
      <c r="AX1223" s="14"/>
      <c r="AY1223" s="114"/>
      <c r="AZ1223" s="101" t="str">
        <f t="shared" si="273"/>
        <v/>
      </c>
      <c r="BA1223" s="59" t="str">
        <f t="shared" si="274"/>
        <v/>
      </c>
      <c r="BB1223" s="59" t="str">
        <f t="shared" si="275"/>
        <v/>
      </c>
      <c r="BC1223" s="59" t="str">
        <f t="shared" si="278"/>
        <v/>
      </c>
      <c r="BD1223" s="59" t="str">
        <f t="shared" si="279"/>
        <v/>
      </c>
      <c r="BE1223" s="34" t="str">
        <f>IF(AZ1223="","",IF(AND($H1223="",$I1223=""),"Y",IF(AND($H1223&lt;=#REF!,$I1223&gt;=#REF!),"Y",IF(AND($H1223&lt;=#REF!,$I1223=""),"Y",IF(AND($H1223="",$I1223&gt;=#REF!),"Y","N")))))</f>
        <v/>
      </c>
      <c r="BF1223" s="80" t="str">
        <f t="shared" si="276"/>
        <v/>
      </c>
    </row>
    <row r="1224" spans="10:58">
      <c r="J1224" s="34" t="str">
        <f t="shared" ca="1" si="266"/>
        <v/>
      </c>
      <c r="L1224" s="80" t="str">
        <f t="shared" si="277"/>
        <v/>
      </c>
      <c r="R1224" s="65" t="str">
        <f t="shared" si="267"/>
        <v/>
      </c>
      <c r="S1224" s="16" t="str">
        <f t="shared" si="268"/>
        <v/>
      </c>
      <c r="X1224" s="65" t="str">
        <f t="shared" si="269"/>
        <v/>
      </c>
      <c r="Y1224" s="16" t="str">
        <f t="shared" si="270"/>
        <v/>
      </c>
      <c r="AD1224" s="65" t="str">
        <f t="shared" si="271"/>
        <v/>
      </c>
      <c r="AE1224" s="80" t="str">
        <f t="shared" si="272"/>
        <v/>
      </c>
      <c r="AN1224" s="14"/>
      <c r="AO1224" s="14"/>
      <c r="AS1224" s="14"/>
      <c r="AT1224" s="14"/>
      <c r="AX1224" s="14"/>
      <c r="AY1224" s="114"/>
      <c r="AZ1224" s="101" t="str">
        <f t="shared" si="273"/>
        <v/>
      </c>
      <c r="BA1224" s="59" t="str">
        <f t="shared" si="274"/>
        <v/>
      </c>
      <c r="BB1224" s="59" t="str">
        <f t="shared" si="275"/>
        <v/>
      </c>
      <c r="BC1224" s="59" t="str">
        <f t="shared" si="278"/>
        <v/>
      </c>
      <c r="BD1224" s="59" t="str">
        <f t="shared" si="279"/>
        <v/>
      </c>
      <c r="BE1224" s="34" t="str">
        <f>IF(AZ1224="","",IF(AND($H1224="",$I1224=""),"Y",IF(AND($H1224&lt;=#REF!,$I1224&gt;=#REF!),"Y",IF(AND($H1224&lt;=#REF!,$I1224=""),"Y",IF(AND($H1224="",$I1224&gt;=#REF!),"Y","N")))))</f>
        <v/>
      </c>
      <c r="BF1224" s="80" t="str">
        <f t="shared" si="276"/>
        <v/>
      </c>
    </row>
    <row r="1225" spans="10:58">
      <c r="J1225" s="34" t="str">
        <f t="shared" ca="1" si="266"/>
        <v/>
      </c>
      <c r="L1225" s="80" t="str">
        <f t="shared" si="277"/>
        <v/>
      </c>
      <c r="R1225" s="65" t="str">
        <f t="shared" si="267"/>
        <v/>
      </c>
      <c r="S1225" s="16" t="str">
        <f t="shared" si="268"/>
        <v/>
      </c>
      <c r="X1225" s="65" t="str">
        <f t="shared" si="269"/>
        <v/>
      </c>
      <c r="Y1225" s="16" t="str">
        <f t="shared" si="270"/>
        <v/>
      </c>
      <c r="AD1225" s="65" t="str">
        <f t="shared" si="271"/>
        <v/>
      </c>
      <c r="AE1225" s="80" t="str">
        <f t="shared" si="272"/>
        <v/>
      </c>
      <c r="AN1225" s="14"/>
      <c r="AO1225" s="14"/>
      <c r="AS1225" s="14"/>
      <c r="AT1225" s="14"/>
      <c r="AX1225" s="14"/>
      <c r="AY1225" s="114"/>
      <c r="AZ1225" s="101" t="str">
        <f t="shared" si="273"/>
        <v/>
      </c>
      <c r="BA1225" s="59" t="str">
        <f t="shared" si="274"/>
        <v/>
      </c>
      <c r="BB1225" s="59" t="str">
        <f t="shared" si="275"/>
        <v/>
      </c>
      <c r="BC1225" s="59" t="str">
        <f t="shared" si="278"/>
        <v/>
      </c>
      <c r="BD1225" s="59" t="str">
        <f t="shared" si="279"/>
        <v/>
      </c>
      <c r="BE1225" s="34" t="str">
        <f>IF(AZ1225="","",IF(AND($H1225="",$I1225=""),"Y",IF(AND($H1225&lt;=#REF!,$I1225&gt;=#REF!),"Y",IF(AND($H1225&lt;=#REF!,$I1225=""),"Y",IF(AND($H1225="",$I1225&gt;=#REF!),"Y","N")))))</f>
        <v/>
      </c>
      <c r="BF1225" s="80" t="str">
        <f t="shared" si="276"/>
        <v/>
      </c>
    </row>
    <row r="1226" spans="10:58">
      <c r="J1226" s="34" t="str">
        <f t="shared" ca="1" si="266"/>
        <v/>
      </c>
      <c r="L1226" s="80" t="str">
        <f t="shared" si="277"/>
        <v/>
      </c>
      <c r="R1226" s="65" t="str">
        <f t="shared" si="267"/>
        <v/>
      </c>
      <c r="S1226" s="16" t="str">
        <f t="shared" si="268"/>
        <v/>
      </c>
      <c r="X1226" s="65" t="str">
        <f t="shared" si="269"/>
        <v/>
      </c>
      <c r="Y1226" s="16" t="str">
        <f t="shared" si="270"/>
        <v/>
      </c>
      <c r="AD1226" s="65" t="str">
        <f t="shared" si="271"/>
        <v/>
      </c>
      <c r="AE1226" s="80" t="str">
        <f t="shared" si="272"/>
        <v/>
      </c>
      <c r="AN1226" s="14"/>
      <c r="AO1226" s="14"/>
      <c r="AS1226" s="14"/>
      <c r="AT1226" s="14"/>
      <c r="AX1226" s="14"/>
      <c r="AY1226" s="114"/>
      <c r="AZ1226" s="101" t="str">
        <f t="shared" si="273"/>
        <v/>
      </c>
      <c r="BA1226" s="59" t="str">
        <f t="shared" si="274"/>
        <v/>
      </c>
      <c r="BB1226" s="59" t="str">
        <f t="shared" si="275"/>
        <v/>
      </c>
      <c r="BC1226" s="59" t="str">
        <f t="shared" si="278"/>
        <v/>
      </c>
      <c r="BD1226" s="59" t="str">
        <f t="shared" si="279"/>
        <v/>
      </c>
      <c r="BE1226" s="34" t="str">
        <f>IF(AZ1226="","",IF(AND($H1226="",$I1226=""),"Y",IF(AND($H1226&lt;=#REF!,$I1226&gt;=#REF!),"Y",IF(AND($H1226&lt;=#REF!,$I1226=""),"Y",IF(AND($H1226="",$I1226&gt;=#REF!),"Y","N")))))</f>
        <v/>
      </c>
      <c r="BF1226" s="80" t="str">
        <f t="shared" si="276"/>
        <v/>
      </c>
    </row>
    <row r="1227" spans="10:58">
      <c r="J1227" s="34" t="str">
        <f t="shared" ca="1" si="266"/>
        <v/>
      </c>
      <c r="L1227" s="80" t="str">
        <f t="shared" si="277"/>
        <v/>
      </c>
      <c r="R1227" s="65" t="str">
        <f t="shared" si="267"/>
        <v/>
      </c>
      <c r="S1227" s="16" t="str">
        <f t="shared" si="268"/>
        <v/>
      </c>
      <c r="X1227" s="65" t="str">
        <f t="shared" si="269"/>
        <v/>
      </c>
      <c r="Y1227" s="16" t="str">
        <f t="shared" si="270"/>
        <v/>
      </c>
      <c r="AD1227" s="65" t="str">
        <f t="shared" si="271"/>
        <v/>
      </c>
      <c r="AE1227" s="80" t="str">
        <f t="shared" si="272"/>
        <v/>
      </c>
      <c r="AN1227" s="14"/>
      <c r="AO1227" s="14"/>
      <c r="AS1227" s="14"/>
      <c r="AT1227" s="14"/>
      <c r="AX1227" s="14"/>
      <c r="AY1227" s="114"/>
      <c r="AZ1227" s="101" t="str">
        <f t="shared" si="273"/>
        <v/>
      </c>
      <c r="BA1227" s="59" t="str">
        <f t="shared" si="274"/>
        <v/>
      </c>
      <c r="BB1227" s="59" t="str">
        <f t="shared" si="275"/>
        <v/>
      </c>
      <c r="BC1227" s="59" t="str">
        <f t="shared" si="278"/>
        <v/>
      </c>
      <c r="BD1227" s="59" t="str">
        <f t="shared" si="279"/>
        <v/>
      </c>
      <c r="BE1227" s="34" t="str">
        <f>IF(AZ1227="","",IF(AND($H1227="",$I1227=""),"Y",IF(AND($H1227&lt;=#REF!,$I1227&gt;=#REF!),"Y",IF(AND($H1227&lt;=#REF!,$I1227=""),"Y",IF(AND($H1227="",$I1227&gt;=#REF!),"Y","N")))))</f>
        <v/>
      </c>
      <c r="BF1227" s="80" t="str">
        <f t="shared" si="276"/>
        <v/>
      </c>
    </row>
    <row r="1228" spans="10:58">
      <c r="J1228" s="34" t="str">
        <f t="shared" ca="1" si="266"/>
        <v/>
      </c>
      <c r="L1228" s="80" t="str">
        <f t="shared" si="277"/>
        <v/>
      </c>
      <c r="R1228" s="65" t="str">
        <f t="shared" si="267"/>
        <v/>
      </c>
      <c r="S1228" s="16" t="str">
        <f t="shared" si="268"/>
        <v/>
      </c>
      <c r="X1228" s="65" t="str">
        <f t="shared" si="269"/>
        <v/>
      </c>
      <c r="Y1228" s="16" t="str">
        <f t="shared" si="270"/>
        <v/>
      </c>
      <c r="AD1228" s="65" t="str">
        <f t="shared" si="271"/>
        <v/>
      </c>
      <c r="AE1228" s="80" t="str">
        <f t="shared" si="272"/>
        <v/>
      </c>
      <c r="AN1228" s="14"/>
      <c r="AO1228" s="14"/>
      <c r="AS1228" s="14"/>
      <c r="AT1228" s="14"/>
      <c r="AX1228" s="14"/>
      <c r="AY1228" s="114"/>
      <c r="AZ1228" s="101" t="str">
        <f t="shared" si="273"/>
        <v/>
      </c>
      <c r="BA1228" s="59" t="str">
        <f t="shared" si="274"/>
        <v/>
      </c>
      <c r="BB1228" s="59" t="str">
        <f t="shared" si="275"/>
        <v/>
      </c>
      <c r="BC1228" s="59" t="str">
        <f t="shared" si="278"/>
        <v/>
      </c>
      <c r="BD1228" s="59" t="str">
        <f t="shared" si="279"/>
        <v/>
      </c>
      <c r="BE1228" s="34" t="str">
        <f>IF(AZ1228="","",IF(AND($H1228="",$I1228=""),"Y",IF(AND($H1228&lt;=#REF!,$I1228&gt;=#REF!),"Y",IF(AND($H1228&lt;=#REF!,$I1228=""),"Y",IF(AND($H1228="",$I1228&gt;=#REF!),"Y","N")))))</f>
        <v/>
      </c>
      <c r="BF1228" s="80" t="str">
        <f t="shared" si="276"/>
        <v/>
      </c>
    </row>
    <row r="1229" spans="10:58">
      <c r="J1229" s="34" t="str">
        <f t="shared" ca="1" si="266"/>
        <v/>
      </c>
      <c r="L1229" s="80" t="str">
        <f t="shared" si="277"/>
        <v/>
      </c>
      <c r="R1229" s="65" t="str">
        <f t="shared" si="267"/>
        <v/>
      </c>
      <c r="S1229" s="16" t="str">
        <f t="shared" si="268"/>
        <v/>
      </c>
      <c r="X1229" s="65" t="str">
        <f t="shared" si="269"/>
        <v/>
      </c>
      <c r="Y1229" s="16" t="str">
        <f t="shared" si="270"/>
        <v/>
      </c>
      <c r="AD1229" s="65" t="str">
        <f t="shared" si="271"/>
        <v/>
      </c>
      <c r="AE1229" s="80" t="str">
        <f t="shared" si="272"/>
        <v/>
      </c>
      <c r="AN1229" s="14"/>
      <c r="AO1229" s="14"/>
      <c r="AS1229" s="14"/>
      <c r="AT1229" s="14"/>
      <c r="AX1229" s="14"/>
      <c r="AY1229" s="114"/>
      <c r="AZ1229" s="101" t="str">
        <f t="shared" si="273"/>
        <v/>
      </c>
      <c r="BA1229" s="59" t="str">
        <f t="shared" si="274"/>
        <v/>
      </c>
      <c r="BB1229" s="59" t="str">
        <f t="shared" si="275"/>
        <v/>
      </c>
      <c r="BC1229" s="59" t="str">
        <f t="shared" si="278"/>
        <v/>
      </c>
      <c r="BD1229" s="59" t="str">
        <f t="shared" si="279"/>
        <v/>
      </c>
      <c r="BE1229" s="34" t="str">
        <f>IF(AZ1229="","",IF(AND($H1229="",$I1229=""),"Y",IF(AND($H1229&lt;=#REF!,$I1229&gt;=#REF!),"Y",IF(AND($H1229&lt;=#REF!,$I1229=""),"Y",IF(AND($H1229="",$I1229&gt;=#REF!),"Y","N")))))</f>
        <v/>
      </c>
      <c r="BF1229" s="80" t="str">
        <f t="shared" si="276"/>
        <v/>
      </c>
    </row>
    <row r="1230" spans="10:58">
      <c r="J1230" s="34" t="str">
        <f t="shared" ca="1" si="266"/>
        <v/>
      </c>
      <c r="L1230" s="80" t="str">
        <f t="shared" si="277"/>
        <v/>
      </c>
      <c r="R1230" s="65" t="str">
        <f t="shared" si="267"/>
        <v/>
      </c>
      <c r="S1230" s="16" t="str">
        <f t="shared" si="268"/>
        <v/>
      </c>
      <c r="X1230" s="65" t="str">
        <f t="shared" si="269"/>
        <v/>
      </c>
      <c r="Y1230" s="16" t="str">
        <f t="shared" si="270"/>
        <v/>
      </c>
      <c r="AD1230" s="65" t="str">
        <f t="shared" si="271"/>
        <v/>
      </c>
      <c r="AE1230" s="80" t="str">
        <f t="shared" si="272"/>
        <v/>
      </c>
      <c r="AN1230" s="14"/>
      <c r="AO1230" s="14"/>
      <c r="AS1230" s="14"/>
      <c r="AT1230" s="14"/>
      <c r="AX1230" s="14"/>
      <c r="AY1230" s="114"/>
      <c r="AZ1230" s="101" t="str">
        <f t="shared" si="273"/>
        <v/>
      </c>
      <c r="BA1230" s="59" t="str">
        <f t="shared" si="274"/>
        <v/>
      </c>
      <c r="BB1230" s="59" t="str">
        <f t="shared" si="275"/>
        <v/>
      </c>
      <c r="BC1230" s="59" t="str">
        <f t="shared" si="278"/>
        <v/>
      </c>
      <c r="BD1230" s="59" t="str">
        <f t="shared" si="279"/>
        <v/>
      </c>
      <c r="BE1230" s="34" t="str">
        <f>IF(AZ1230="","",IF(AND($H1230="",$I1230=""),"Y",IF(AND($H1230&lt;=#REF!,$I1230&gt;=#REF!),"Y",IF(AND($H1230&lt;=#REF!,$I1230=""),"Y",IF(AND($H1230="",$I1230&gt;=#REF!),"Y","N")))))</f>
        <v/>
      </c>
      <c r="BF1230" s="80" t="str">
        <f t="shared" si="276"/>
        <v/>
      </c>
    </row>
    <row r="1231" spans="10:58">
      <c r="J1231" s="34" t="str">
        <f t="shared" ca="1" si="266"/>
        <v/>
      </c>
      <c r="L1231" s="80" t="str">
        <f t="shared" si="277"/>
        <v/>
      </c>
      <c r="R1231" s="65" t="str">
        <f t="shared" si="267"/>
        <v/>
      </c>
      <c r="S1231" s="16" t="str">
        <f t="shared" si="268"/>
        <v/>
      </c>
      <c r="X1231" s="65" t="str">
        <f t="shared" si="269"/>
        <v/>
      </c>
      <c r="Y1231" s="16" t="str">
        <f t="shared" si="270"/>
        <v/>
      </c>
      <c r="AD1231" s="65" t="str">
        <f t="shared" si="271"/>
        <v/>
      </c>
      <c r="AE1231" s="80" t="str">
        <f t="shared" si="272"/>
        <v/>
      </c>
      <c r="AN1231" s="14"/>
      <c r="AO1231" s="14"/>
      <c r="AS1231" s="14"/>
      <c r="AT1231" s="14"/>
      <c r="AX1231" s="14"/>
      <c r="AY1231" s="114"/>
      <c r="AZ1231" s="101" t="str">
        <f t="shared" si="273"/>
        <v/>
      </c>
      <c r="BA1231" s="59" t="str">
        <f t="shared" si="274"/>
        <v/>
      </c>
      <c r="BB1231" s="59" t="str">
        <f t="shared" si="275"/>
        <v/>
      </c>
      <c r="BC1231" s="59" t="str">
        <f t="shared" si="278"/>
        <v/>
      </c>
      <c r="BD1231" s="59" t="str">
        <f t="shared" si="279"/>
        <v/>
      </c>
      <c r="BE1231" s="34" t="str">
        <f>IF(AZ1231="","",IF(AND($H1231="",$I1231=""),"Y",IF(AND($H1231&lt;=#REF!,$I1231&gt;=#REF!),"Y",IF(AND($H1231&lt;=#REF!,$I1231=""),"Y",IF(AND($H1231="",$I1231&gt;=#REF!),"Y","N")))))</f>
        <v/>
      </c>
      <c r="BF1231" s="80" t="str">
        <f t="shared" si="276"/>
        <v/>
      </c>
    </row>
    <row r="1232" spans="10:58">
      <c r="J1232" s="34" t="str">
        <f t="shared" ca="1" si="266"/>
        <v/>
      </c>
      <c r="L1232" s="80" t="str">
        <f t="shared" si="277"/>
        <v/>
      </c>
      <c r="R1232" s="65" t="str">
        <f t="shared" si="267"/>
        <v/>
      </c>
      <c r="S1232" s="16" t="str">
        <f t="shared" si="268"/>
        <v/>
      </c>
      <c r="X1232" s="65" t="str">
        <f t="shared" si="269"/>
        <v/>
      </c>
      <c r="Y1232" s="16" t="str">
        <f t="shared" si="270"/>
        <v/>
      </c>
      <c r="AD1232" s="65" t="str">
        <f t="shared" si="271"/>
        <v/>
      </c>
      <c r="AE1232" s="80" t="str">
        <f t="shared" si="272"/>
        <v/>
      </c>
      <c r="AN1232" s="14"/>
      <c r="AO1232" s="14"/>
      <c r="AS1232" s="14"/>
      <c r="AT1232" s="14"/>
      <c r="AX1232" s="14"/>
      <c r="AY1232" s="114"/>
      <c r="AZ1232" s="101" t="str">
        <f t="shared" si="273"/>
        <v/>
      </c>
      <c r="BA1232" s="59" t="str">
        <f t="shared" si="274"/>
        <v/>
      </c>
      <c r="BB1232" s="59" t="str">
        <f t="shared" si="275"/>
        <v/>
      </c>
      <c r="BC1232" s="59" t="str">
        <f t="shared" si="278"/>
        <v/>
      </c>
      <c r="BD1232" s="59" t="str">
        <f t="shared" si="279"/>
        <v/>
      </c>
      <c r="BE1232" s="34" t="str">
        <f>IF(AZ1232="","",IF(AND($H1232="",$I1232=""),"Y",IF(AND($H1232&lt;=#REF!,$I1232&gt;=#REF!),"Y",IF(AND($H1232&lt;=#REF!,$I1232=""),"Y",IF(AND($H1232="",$I1232&gt;=#REF!),"Y","N")))))</f>
        <v/>
      </c>
      <c r="BF1232" s="80" t="str">
        <f t="shared" si="276"/>
        <v/>
      </c>
    </row>
    <row r="1233" spans="10:58">
      <c r="J1233" s="34" t="str">
        <f t="shared" ca="1" si="266"/>
        <v/>
      </c>
      <c r="L1233" s="80" t="str">
        <f t="shared" si="277"/>
        <v/>
      </c>
      <c r="R1233" s="65" t="str">
        <f t="shared" si="267"/>
        <v/>
      </c>
      <c r="S1233" s="16" t="str">
        <f t="shared" si="268"/>
        <v/>
      </c>
      <c r="X1233" s="65" t="str">
        <f t="shared" si="269"/>
        <v/>
      </c>
      <c r="Y1233" s="16" t="str">
        <f t="shared" si="270"/>
        <v/>
      </c>
      <c r="AD1233" s="65" t="str">
        <f t="shared" si="271"/>
        <v/>
      </c>
      <c r="AE1233" s="80" t="str">
        <f t="shared" si="272"/>
        <v/>
      </c>
      <c r="AN1233" s="14"/>
      <c r="AO1233" s="14"/>
      <c r="AS1233" s="14"/>
      <c r="AT1233" s="14"/>
      <c r="AX1233" s="14"/>
      <c r="AY1233" s="114"/>
      <c r="AZ1233" s="101" t="str">
        <f t="shared" si="273"/>
        <v/>
      </c>
      <c r="BA1233" s="59" t="str">
        <f t="shared" si="274"/>
        <v/>
      </c>
      <c r="BB1233" s="59" t="str">
        <f t="shared" si="275"/>
        <v/>
      </c>
      <c r="BC1233" s="59" t="str">
        <f t="shared" si="278"/>
        <v/>
      </c>
      <c r="BD1233" s="59" t="str">
        <f t="shared" si="279"/>
        <v/>
      </c>
      <c r="BE1233" s="34" t="str">
        <f>IF(AZ1233="","",IF(AND($H1233="",$I1233=""),"Y",IF(AND($H1233&lt;=#REF!,$I1233&gt;=#REF!),"Y",IF(AND($H1233&lt;=#REF!,$I1233=""),"Y",IF(AND($H1233="",$I1233&gt;=#REF!),"Y","N")))))</f>
        <v/>
      </c>
      <c r="BF1233" s="80" t="str">
        <f t="shared" si="276"/>
        <v/>
      </c>
    </row>
    <row r="1234" spans="10:58">
      <c r="J1234" s="34" t="str">
        <f t="shared" ca="1" si="266"/>
        <v/>
      </c>
      <c r="L1234" s="80" t="str">
        <f t="shared" si="277"/>
        <v/>
      </c>
      <c r="R1234" s="65" t="str">
        <f t="shared" si="267"/>
        <v/>
      </c>
      <c r="S1234" s="16" t="str">
        <f t="shared" si="268"/>
        <v/>
      </c>
      <c r="X1234" s="65" t="str">
        <f t="shared" si="269"/>
        <v/>
      </c>
      <c r="Y1234" s="16" t="str">
        <f t="shared" si="270"/>
        <v/>
      </c>
      <c r="AD1234" s="65" t="str">
        <f t="shared" si="271"/>
        <v/>
      </c>
      <c r="AE1234" s="80" t="str">
        <f t="shared" si="272"/>
        <v/>
      </c>
      <c r="AN1234" s="14"/>
      <c r="AO1234" s="14"/>
      <c r="AS1234" s="14"/>
      <c r="AT1234" s="14"/>
      <c r="AX1234" s="14"/>
      <c r="AY1234" s="114"/>
      <c r="AZ1234" s="101" t="str">
        <f t="shared" si="273"/>
        <v/>
      </c>
      <c r="BA1234" s="59" t="str">
        <f t="shared" si="274"/>
        <v/>
      </c>
      <c r="BB1234" s="59" t="str">
        <f t="shared" si="275"/>
        <v/>
      </c>
      <c r="BC1234" s="59" t="str">
        <f t="shared" si="278"/>
        <v/>
      </c>
      <c r="BD1234" s="59" t="str">
        <f t="shared" si="279"/>
        <v/>
      </c>
      <c r="BE1234" s="34" t="str">
        <f>IF(AZ1234="","",IF(AND($H1234="",$I1234=""),"Y",IF(AND($H1234&lt;=#REF!,$I1234&gt;=#REF!),"Y",IF(AND($H1234&lt;=#REF!,$I1234=""),"Y",IF(AND($H1234="",$I1234&gt;=#REF!),"Y","N")))))</f>
        <v/>
      </c>
      <c r="BF1234" s="80" t="str">
        <f t="shared" si="276"/>
        <v/>
      </c>
    </row>
    <row r="1235" spans="10:58">
      <c r="J1235" s="34" t="str">
        <f t="shared" ca="1" si="266"/>
        <v/>
      </c>
      <c r="L1235" s="80" t="str">
        <f t="shared" si="277"/>
        <v/>
      </c>
      <c r="R1235" s="65" t="str">
        <f t="shared" si="267"/>
        <v/>
      </c>
      <c r="S1235" s="16" t="str">
        <f t="shared" si="268"/>
        <v/>
      </c>
      <c r="X1235" s="65" t="str">
        <f t="shared" si="269"/>
        <v/>
      </c>
      <c r="Y1235" s="16" t="str">
        <f t="shared" si="270"/>
        <v/>
      </c>
      <c r="AD1235" s="65" t="str">
        <f t="shared" si="271"/>
        <v/>
      </c>
      <c r="AE1235" s="80" t="str">
        <f t="shared" si="272"/>
        <v/>
      </c>
      <c r="AN1235" s="14"/>
      <c r="AO1235" s="14"/>
      <c r="AS1235" s="14"/>
      <c r="AT1235" s="14"/>
      <c r="AX1235" s="14"/>
      <c r="AY1235" s="114"/>
      <c r="AZ1235" s="101" t="str">
        <f t="shared" si="273"/>
        <v/>
      </c>
      <c r="BA1235" s="59" t="str">
        <f t="shared" si="274"/>
        <v/>
      </c>
      <c r="BB1235" s="59" t="str">
        <f t="shared" si="275"/>
        <v/>
      </c>
      <c r="BC1235" s="59" t="str">
        <f t="shared" si="278"/>
        <v/>
      </c>
      <c r="BD1235" s="59" t="str">
        <f t="shared" si="279"/>
        <v/>
      </c>
      <c r="BE1235" s="34" t="str">
        <f>IF(AZ1235="","",IF(AND($H1235="",$I1235=""),"Y",IF(AND($H1235&lt;=#REF!,$I1235&gt;=#REF!),"Y",IF(AND($H1235&lt;=#REF!,$I1235=""),"Y",IF(AND($H1235="",$I1235&gt;=#REF!),"Y","N")))))</f>
        <v/>
      </c>
      <c r="BF1235" s="80" t="str">
        <f t="shared" si="276"/>
        <v/>
      </c>
    </row>
    <row r="1236" spans="10:58">
      <c r="J1236" s="34" t="str">
        <f t="shared" ca="1" si="266"/>
        <v/>
      </c>
      <c r="L1236" s="80" t="str">
        <f t="shared" si="277"/>
        <v/>
      </c>
      <c r="R1236" s="65" t="str">
        <f t="shared" si="267"/>
        <v/>
      </c>
      <c r="S1236" s="16" t="str">
        <f t="shared" si="268"/>
        <v/>
      </c>
      <c r="X1236" s="65" t="str">
        <f t="shared" si="269"/>
        <v/>
      </c>
      <c r="Y1236" s="16" t="str">
        <f t="shared" si="270"/>
        <v/>
      </c>
      <c r="AD1236" s="65" t="str">
        <f t="shared" si="271"/>
        <v/>
      </c>
      <c r="AE1236" s="80" t="str">
        <f t="shared" si="272"/>
        <v/>
      </c>
      <c r="AN1236" s="14"/>
      <c r="AO1236" s="14"/>
      <c r="AS1236" s="14"/>
      <c r="AT1236" s="14"/>
      <c r="AX1236" s="14"/>
      <c r="AY1236" s="114"/>
      <c r="AZ1236" s="101" t="str">
        <f t="shared" si="273"/>
        <v/>
      </c>
      <c r="BA1236" s="59" t="str">
        <f t="shared" si="274"/>
        <v/>
      </c>
      <c r="BB1236" s="59" t="str">
        <f t="shared" si="275"/>
        <v/>
      </c>
      <c r="BC1236" s="59" t="str">
        <f t="shared" si="278"/>
        <v/>
      </c>
      <c r="BD1236" s="59" t="str">
        <f t="shared" si="279"/>
        <v/>
      </c>
      <c r="BE1236" s="34" t="str">
        <f>IF(AZ1236="","",IF(AND($H1236="",$I1236=""),"Y",IF(AND($H1236&lt;=#REF!,$I1236&gt;=#REF!),"Y",IF(AND($H1236&lt;=#REF!,$I1236=""),"Y",IF(AND($H1236="",$I1236&gt;=#REF!),"Y","N")))))</f>
        <v/>
      </c>
      <c r="BF1236" s="80" t="str">
        <f t="shared" si="276"/>
        <v/>
      </c>
    </row>
    <row r="1237" spans="10:58">
      <c r="J1237" s="34" t="str">
        <f t="shared" ca="1" si="266"/>
        <v/>
      </c>
      <c r="L1237" s="80" t="str">
        <f t="shared" si="277"/>
        <v/>
      </c>
      <c r="R1237" s="65" t="str">
        <f t="shared" si="267"/>
        <v/>
      </c>
      <c r="S1237" s="16" t="str">
        <f t="shared" si="268"/>
        <v/>
      </c>
      <c r="X1237" s="65" t="str">
        <f t="shared" si="269"/>
        <v/>
      </c>
      <c r="Y1237" s="16" t="str">
        <f t="shared" si="270"/>
        <v/>
      </c>
      <c r="AD1237" s="65" t="str">
        <f t="shared" si="271"/>
        <v/>
      </c>
      <c r="AE1237" s="80" t="str">
        <f t="shared" si="272"/>
        <v/>
      </c>
      <c r="AN1237" s="14"/>
      <c r="AO1237" s="14"/>
      <c r="AS1237" s="14"/>
      <c r="AT1237" s="14"/>
      <c r="AX1237" s="14"/>
      <c r="AY1237" s="114"/>
      <c r="AZ1237" s="101" t="str">
        <f t="shared" si="273"/>
        <v/>
      </c>
      <c r="BA1237" s="59" t="str">
        <f t="shared" si="274"/>
        <v/>
      </c>
      <c r="BB1237" s="59" t="str">
        <f t="shared" si="275"/>
        <v/>
      </c>
      <c r="BC1237" s="59" t="str">
        <f t="shared" si="278"/>
        <v/>
      </c>
      <c r="BD1237" s="59" t="str">
        <f t="shared" si="279"/>
        <v/>
      </c>
      <c r="BE1237" s="34" t="str">
        <f>IF(AZ1237="","",IF(AND($H1237="",$I1237=""),"Y",IF(AND($H1237&lt;=#REF!,$I1237&gt;=#REF!),"Y",IF(AND($H1237&lt;=#REF!,$I1237=""),"Y",IF(AND($H1237="",$I1237&gt;=#REF!),"Y","N")))))</f>
        <v/>
      </c>
      <c r="BF1237" s="80" t="str">
        <f t="shared" si="276"/>
        <v/>
      </c>
    </row>
    <row r="1238" spans="10:58">
      <c r="J1238" s="34" t="str">
        <f t="shared" ca="1" si="266"/>
        <v/>
      </c>
      <c r="L1238" s="80" t="str">
        <f t="shared" si="277"/>
        <v/>
      </c>
      <c r="R1238" s="65" t="str">
        <f t="shared" si="267"/>
        <v/>
      </c>
      <c r="S1238" s="16" t="str">
        <f t="shared" si="268"/>
        <v/>
      </c>
      <c r="X1238" s="65" t="str">
        <f t="shared" si="269"/>
        <v/>
      </c>
      <c r="Y1238" s="16" t="str">
        <f t="shared" si="270"/>
        <v/>
      </c>
      <c r="AD1238" s="65" t="str">
        <f t="shared" si="271"/>
        <v/>
      </c>
      <c r="AE1238" s="80" t="str">
        <f t="shared" si="272"/>
        <v/>
      </c>
      <c r="AN1238" s="14"/>
      <c r="AO1238" s="14"/>
      <c r="AS1238" s="14"/>
      <c r="AT1238" s="14"/>
      <c r="AX1238" s="14"/>
      <c r="AY1238" s="114"/>
      <c r="AZ1238" s="101" t="str">
        <f t="shared" si="273"/>
        <v/>
      </c>
      <c r="BA1238" s="59" t="str">
        <f t="shared" si="274"/>
        <v/>
      </c>
      <c r="BB1238" s="59" t="str">
        <f t="shared" si="275"/>
        <v/>
      </c>
      <c r="BC1238" s="59" t="str">
        <f t="shared" si="278"/>
        <v/>
      </c>
      <c r="BD1238" s="59" t="str">
        <f t="shared" si="279"/>
        <v/>
      </c>
      <c r="BE1238" s="34" t="str">
        <f>IF(AZ1238="","",IF(AND($H1238="",$I1238=""),"Y",IF(AND($H1238&lt;=#REF!,$I1238&gt;=#REF!),"Y",IF(AND($H1238&lt;=#REF!,$I1238=""),"Y",IF(AND($H1238="",$I1238&gt;=#REF!),"Y","N")))))</f>
        <v/>
      </c>
      <c r="BF1238" s="80" t="str">
        <f t="shared" si="276"/>
        <v/>
      </c>
    </row>
    <row r="1239" spans="10:58">
      <c r="J1239" s="34" t="str">
        <f t="shared" ca="1" si="266"/>
        <v/>
      </c>
      <c r="L1239" s="80" t="str">
        <f t="shared" si="277"/>
        <v/>
      </c>
      <c r="R1239" s="65" t="str">
        <f t="shared" si="267"/>
        <v/>
      </c>
      <c r="S1239" s="16" t="str">
        <f t="shared" si="268"/>
        <v/>
      </c>
      <c r="X1239" s="65" t="str">
        <f t="shared" si="269"/>
        <v/>
      </c>
      <c r="Y1239" s="16" t="str">
        <f t="shared" si="270"/>
        <v/>
      </c>
      <c r="AD1239" s="65" t="str">
        <f t="shared" si="271"/>
        <v/>
      </c>
      <c r="AE1239" s="80" t="str">
        <f t="shared" si="272"/>
        <v/>
      </c>
      <c r="AN1239" s="14"/>
      <c r="AO1239" s="14"/>
      <c r="AS1239" s="14"/>
      <c r="AT1239" s="14"/>
      <c r="AX1239" s="14"/>
      <c r="AY1239" s="114"/>
      <c r="AZ1239" s="101" t="str">
        <f t="shared" si="273"/>
        <v/>
      </c>
      <c r="BA1239" s="59" t="str">
        <f t="shared" si="274"/>
        <v/>
      </c>
      <c r="BB1239" s="59" t="str">
        <f t="shared" si="275"/>
        <v/>
      </c>
      <c r="BC1239" s="59" t="str">
        <f t="shared" si="278"/>
        <v/>
      </c>
      <c r="BD1239" s="59" t="str">
        <f t="shared" si="279"/>
        <v/>
      </c>
      <c r="BE1239" s="34" t="str">
        <f>IF(AZ1239="","",IF(AND($H1239="",$I1239=""),"Y",IF(AND($H1239&lt;=#REF!,$I1239&gt;=#REF!),"Y",IF(AND($H1239&lt;=#REF!,$I1239=""),"Y",IF(AND($H1239="",$I1239&gt;=#REF!),"Y","N")))))</f>
        <v/>
      </c>
      <c r="BF1239" s="80" t="str">
        <f t="shared" si="276"/>
        <v/>
      </c>
    </row>
    <row r="1240" spans="10:58">
      <c r="J1240" s="34" t="str">
        <f t="shared" ca="1" si="266"/>
        <v/>
      </c>
      <c r="L1240" s="80" t="str">
        <f t="shared" si="277"/>
        <v/>
      </c>
      <c r="R1240" s="65" t="str">
        <f t="shared" si="267"/>
        <v/>
      </c>
      <c r="S1240" s="16" t="str">
        <f t="shared" si="268"/>
        <v/>
      </c>
      <c r="X1240" s="65" t="str">
        <f t="shared" si="269"/>
        <v/>
      </c>
      <c r="Y1240" s="16" t="str">
        <f t="shared" si="270"/>
        <v/>
      </c>
      <c r="AD1240" s="65" t="str">
        <f t="shared" si="271"/>
        <v/>
      </c>
      <c r="AE1240" s="80" t="str">
        <f t="shared" si="272"/>
        <v/>
      </c>
      <c r="AN1240" s="14"/>
      <c r="AO1240" s="14"/>
      <c r="AS1240" s="14"/>
      <c r="AT1240" s="14"/>
      <c r="AX1240" s="14"/>
      <c r="AY1240" s="114"/>
      <c r="AZ1240" s="101" t="str">
        <f t="shared" si="273"/>
        <v/>
      </c>
      <c r="BA1240" s="59" t="str">
        <f t="shared" si="274"/>
        <v/>
      </c>
      <c r="BB1240" s="59" t="str">
        <f t="shared" si="275"/>
        <v/>
      </c>
      <c r="BC1240" s="59" t="str">
        <f t="shared" si="278"/>
        <v/>
      </c>
      <c r="BD1240" s="59" t="str">
        <f t="shared" si="279"/>
        <v/>
      </c>
      <c r="BE1240" s="34" t="str">
        <f>IF(AZ1240="","",IF(AND($H1240="",$I1240=""),"Y",IF(AND($H1240&lt;=#REF!,$I1240&gt;=#REF!),"Y",IF(AND($H1240&lt;=#REF!,$I1240=""),"Y",IF(AND($H1240="",$I1240&gt;=#REF!),"Y","N")))))</f>
        <v/>
      </c>
      <c r="BF1240" s="80" t="str">
        <f t="shared" si="276"/>
        <v/>
      </c>
    </row>
    <row r="1241" spans="10:58">
      <c r="J1241" s="34" t="str">
        <f t="shared" ca="1" si="266"/>
        <v/>
      </c>
      <c r="L1241" s="80" t="str">
        <f t="shared" si="277"/>
        <v/>
      </c>
      <c r="R1241" s="65" t="str">
        <f t="shared" si="267"/>
        <v/>
      </c>
      <c r="S1241" s="16" t="str">
        <f t="shared" si="268"/>
        <v/>
      </c>
      <c r="X1241" s="65" t="str">
        <f t="shared" si="269"/>
        <v/>
      </c>
      <c r="Y1241" s="16" t="str">
        <f t="shared" si="270"/>
        <v/>
      </c>
      <c r="AD1241" s="65" t="str">
        <f t="shared" si="271"/>
        <v/>
      </c>
      <c r="AE1241" s="80" t="str">
        <f t="shared" si="272"/>
        <v/>
      </c>
      <c r="AN1241" s="14"/>
      <c r="AO1241" s="14"/>
      <c r="AS1241" s="14"/>
      <c r="AT1241" s="14"/>
      <c r="AX1241" s="14"/>
      <c r="AY1241" s="114"/>
      <c r="AZ1241" s="101" t="str">
        <f t="shared" si="273"/>
        <v/>
      </c>
      <c r="BA1241" s="59" t="str">
        <f t="shared" si="274"/>
        <v/>
      </c>
      <c r="BB1241" s="59" t="str">
        <f t="shared" si="275"/>
        <v/>
      </c>
      <c r="BC1241" s="59" t="str">
        <f t="shared" si="278"/>
        <v/>
      </c>
      <c r="BD1241" s="59" t="str">
        <f t="shared" si="279"/>
        <v/>
      </c>
      <c r="BE1241" s="34" t="str">
        <f>IF(AZ1241="","",IF(AND($H1241="",$I1241=""),"Y",IF(AND($H1241&lt;=#REF!,$I1241&gt;=#REF!),"Y",IF(AND($H1241&lt;=#REF!,$I1241=""),"Y",IF(AND($H1241="",$I1241&gt;=#REF!),"Y","N")))))</f>
        <v/>
      </c>
      <c r="BF1241" s="80" t="str">
        <f t="shared" si="276"/>
        <v/>
      </c>
    </row>
    <row r="1242" spans="10:58">
      <c r="J1242" s="34" t="str">
        <f t="shared" ca="1" si="266"/>
        <v/>
      </c>
      <c r="L1242" s="80" t="str">
        <f t="shared" si="277"/>
        <v/>
      </c>
      <c r="R1242" s="65" t="str">
        <f t="shared" si="267"/>
        <v/>
      </c>
      <c r="S1242" s="16" t="str">
        <f t="shared" si="268"/>
        <v/>
      </c>
      <c r="X1242" s="65" t="str">
        <f t="shared" si="269"/>
        <v/>
      </c>
      <c r="Y1242" s="16" t="str">
        <f t="shared" si="270"/>
        <v/>
      </c>
      <c r="AD1242" s="65" t="str">
        <f t="shared" si="271"/>
        <v/>
      </c>
      <c r="AE1242" s="80" t="str">
        <f t="shared" si="272"/>
        <v/>
      </c>
      <c r="AN1242" s="14"/>
      <c r="AO1242" s="14"/>
      <c r="AS1242" s="14"/>
      <c r="AT1242" s="14"/>
      <c r="AX1242" s="14"/>
      <c r="AY1242" s="114"/>
      <c r="AZ1242" s="101" t="str">
        <f t="shared" si="273"/>
        <v/>
      </c>
      <c r="BA1242" s="59" t="str">
        <f t="shared" si="274"/>
        <v/>
      </c>
      <c r="BB1242" s="59" t="str">
        <f t="shared" si="275"/>
        <v/>
      </c>
      <c r="BC1242" s="59" t="str">
        <f t="shared" si="278"/>
        <v/>
      </c>
      <c r="BD1242" s="59" t="str">
        <f t="shared" si="279"/>
        <v/>
      </c>
      <c r="BE1242" s="34" t="str">
        <f>IF(AZ1242="","",IF(AND($H1242="",$I1242=""),"Y",IF(AND($H1242&lt;=#REF!,$I1242&gt;=#REF!),"Y",IF(AND($H1242&lt;=#REF!,$I1242=""),"Y",IF(AND($H1242="",$I1242&gt;=#REF!),"Y","N")))))</f>
        <v/>
      </c>
      <c r="BF1242" s="80" t="str">
        <f t="shared" si="276"/>
        <v/>
      </c>
    </row>
    <row r="1243" spans="10:58">
      <c r="J1243" s="34" t="str">
        <f t="shared" ca="1" si="266"/>
        <v/>
      </c>
      <c r="L1243" s="80" t="str">
        <f t="shared" si="277"/>
        <v/>
      </c>
      <c r="R1243" s="65" t="str">
        <f t="shared" si="267"/>
        <v/>
      </c>
      <c r="S1243" s="16" t="str">
        <f t="shared" si="268"/>
        <v/>
      </c>
      <c r="X1243" s="65" t="str">
        <f t="shared" si="269"/>
        <v/>
      </c>
      <c r="Y1243" s="16" t="str">
        <f t="shared" si="270"/>
        <v/>
      </c>
      <c r="AD1243" s="65" t="str">
        <f t="shared" si="271"/>
        <v/>
      </c>
      <c r="AE1243" s="80" t="str">
        <f t="shared" si="272"/>
        <v/>
      </c>
      <c r="AN1243" s="14"/>
      <c r="AO1243" s="14"/>
      <c r="AS1243" s="14"/>
      <c r="AT1243" s="14"/>
      <c r="AX1243" s="14"/>
      <c r="AY1243" s="114"/>
      <c r="AZ1243" s="101" t="str">
        <f t="shared" si="273"/>
        <v/>
      </c>
      <c r="BA1243" s="59" t="str">
        <f t="shared" si="274"/>
        <v/>
      </c>
      <c r="BB1243" s="59" t="str">
        <f t="shared" si="275"/>
        <v/>
      </c>
      <c r="BC1243" s="59" t="str">
        <f t="shared" si="278"/>
        <v/>
      </c>
      <c r="BD1243" s="59" t="str">
        <f t="shared" si="279"/>
        <v/>
      </c>
      <c r="BE1243" s="34" t="str">
        <f>IF(AZ1243="","",IF(AND($H1243="",$I1243=""),"Y",IF(AND($H1243&lt;=#REF!,$I1243&gt;=#REF!),"Y",IF(AND($H1243&lt;=#REF!,$I1243=""),"Y",IF(AND($H1243="",$I1243&gt;=#REF!),"Y","N")))))</f>
        <v/>
      </c>
      <c r="BF1243" s="80" t="str">
        <f t="shared" si="276"/>
        <v/>
      </c>
    </row>
    <row r="1244" spans="10:58">
      <c r="J1244" s="34" t="str">
        <f t="shared" ca="1" si="266"/>
        <v/>
      </c>
      <c r="L1244" s="80" t="str">
        <f t="shared" si="277"/>
        <v/>
      </c>
      <c r="R1244" s="65" t="str">
        <f t="shared" si="267"/>
        <v/>
      </c>
      <c r="S1244" s="16" t="str">
        <f t="shared" si="268"/>
        <v/>
      </c>
      <c r="X1244" s="65" t="str">
        <f t="shared" si="269"/>
        <v/>
      </c>
      <c r="Y1244" s="16" t="str">
        <f t="shared" si="270"/>
        <v/>
      </c>
      <c r="AD1244" s="65" t="str">
        <f t="shared" si="271"/>
        <v/>
      </c>
      <c r="AE1244" s="80" t="str">
        <f t="shared" si="272"/>
        <v/>
      </c>
      <c r="AN1244" s="14"/>
      <c r="AO1244" s="14"/>
      <c r="AS1244" s="14"/>
      <c r="AT1244" s="14"/>
      <c r="AX1244" s="14"/>
      <c r="AY1244" s="114"/>
      <c r="AZ1244" s="101" t="str">
        <f t="shared" si="273"/>
        <v/>
      </c>
      <c r="BA1244" s="59" t="str">
        <f t="shared" si="274"/>
        <v/>
      </c>
      <c r="BB1244" s="59" t="str">
        <f t="shared" si="275"/>
        <v/>
      </c>
      <c r="BC1244" s="59" t="str">
        <f t="shared" si="278"/>
        <v/>
      </c>
      <c r="BD1244" s="59" t="str">
        <f t="shared" si="279"/>
        <v/>
      </c>
      <c r="BE1244" s="34" t="str">
        <f>IF(AZ1244="","",IF(AND($H1244="",$I1244=""),"Y",IF(AND($H1244&lt;=#REF!,$I1244&gt;=#REF!),"Y",IF(AND($H1244&lt;=#REF!,$I1244=""),"Y",IF(AND($H1244="",$I1244&gt;=#REF!),"Y","N")))))</f>
        <v/>
      </c>
      <c r="BF1244" s="80" t="str">
        <f t="shared" si="276"/>
        <v/>
      </c>
    </row>
    <row r="1245" spans="10:58">
      <c r="J1245" s="34" t="str">
        <f t="shared" ca="1" si="266"/>
        <v/>
      </c>
      <c r="L1245" s="80" t="str">
        <f t="shared" si="277"/>
        <v/>
      </c>
      <c r="R1245" s="65" t="str">
        <f t="shared" si="267"/>
        <v/>
      </c>
      <c r="S1245" s="16" t="str">
        <f t="shared" si="268"/>
        <v/>
      </c>
      <c r="X1245" s="65" t="str">
        <f t="shared" si="269"/>
        <v/>
      </c>
      <c r="Y1245" s="16" t="str">
        <f t="shared" si="270"/>
        <v/>
      </c>
      <c r="AD1245" s="65" t="str">
        <f t="shared" si="271"/>
        <v/>
      </c>
      <c r="AE1245" s="80" t="str">
        <f t="shared" si="272"/>
        <v/>
      </c>
      <c r="AN1245" s="14"/>
      <c r="AO1245" s="14"/>
      <c r="AS1245" s="14"/>
      <c r="AT1245" s="14"/>
      <c r="AX1245" s="14"/>
      <c r="AY1245" s="114"/>
      <c r="AZ1245" s="101" t="str">
        <f t="shared" si="273"/>
        <v/>
      </c>
      <c r="BA1245" s="59" t="str">
        <f t="shared" si="274"/>
        <v/>
      </c>
      <c r="BB1245" s="59" t="str">
        <f t="shared" si="275"/>
        <v/>
      </c>
      <c r="BC1245" s="59" t="str">
        <f t="shared" si="278"/>
        <v/>
      </c>
      <c r="BD1245" s="59" t="str">
        <f t="shared" si="279"/>
        <v/>
      </c>
      <c r="BE1245" s="34" t="str">
        <f>IF(AZ1245="","",IF(AND($H1245="",$I1245=""),"Y",IF(AND($H1245&lt;=#REF!,$I1245&gt;=#REF!),"Y",IF(AND($H1245&lt;=#REF!,$I1245=""),"Y",IF(AND($H1245="",$I1245&gt;=#REF!),"Y","N")))))</f>
        <v/>
      </c>
      <c r="BF1245" s="80" t="str">
        <f t="shared" si="276"/>
        <v/>
      </c>
    </row>
    <row r="1246" spans="10:58">
      <c r="J1246" s="34" t="str">
        <f t="shared" ca="1" si="266"/>
        <v/>
      </c>
      <c r="L1246" s="80" t="str">
        <f t="shared" si="277"/>
        <v/>
      </c>
      <c r="R1246" s="65" t="str">
        <f t="shared" si="267"/>
        <v/>
      </c>
      <c r="S1246" s="16" t="str">
        <f t="shared" si="268"/>
        <v/>
      </c>
      <c r="X1246" s="65" t="str">
        <f t="shared" si="269"/>
        <v/>
      </c>
      <c r="Y1246" s="16" t="str">
        <f t="shared" si="270"/>
        <v/>
      </c>
      <c r="AD1246" s="65" t="str">
        <f t="shared" si="271"/>
        <v/>
      </c>
      <c r="AE1246" s="80" t="str">
        <f t="shared" si="272"/>
        <v/>
      </c>
      <c r="AN1246" s="14"/>
      <c r="AO1246" s="14"/>
      <c r="AS1246" s="14"/>
      <c r="AT1246" s="14"/>
      <c r="AX1246" s="14"/>
      <c r="AY1246" s="114"/>
      <c r="AZ1246" s="101" t="str">
        <f t="shared" si="273"/>
        <v/>
      </c>
      <c r="BA1246" s="59" t="str">
        <f t="shared" si="274"/>
        <v/>
      </c>
      <c r="BB1246" s="59" t="str">
        <f t="shared" si="275"/>
        <v/>
      </c>
      <c r="BC1246" s="59" t="str">
        <f t="shared" si="278"/>
        <v/>
      </c>
      <c r="BD1246" s="59" t="str">
        <f t="shared" si="279"/>
        <v/>
      </c>
      <c r="BE1246" s="34" t="str">
        <f>IF(AZ1246="","",IF(AND($H1246="",$I1246=""),"Y",IF(AND($H1246&lt;=#REF!,$I1246&gt;=#REF!),"Y",IF(AND($H1246&lt;=#REF!,$I1246=""),"Y",IF(AND($H1246="",$I1246&gt;=#REF!),"Y","N")))))</f>
        <v/>
      </c>
      <c r="BF1246" s="80" t="str">
        <f t="shared" si="276"/>
        <v/>
      </c>
    </row>
    <row r="1247" spans="10:58">
      <c r="J1247" s="34" t="str">
        <f t="shared" ca="1" si="266"/>
        <v/>
      </c>
      <c r="L1247" s="80" t="str">
        <f t="shared" si="277"/>
        <v/>
      </c>
      <c r="R1247" s="65" t="str">
        <f t="shared" si="267"/>
        <v/>
      </c>
      <c r="S1247" s="16" t="str">
        <f t="shared" si="268"/>
        <v/>
      </c>
      <c r="X1247" s="65" t="str">
        <f t="shared" si="269"/>
        <v/>
      </c>
      <c r="Y1247" s="16" t="str">
        <f t="shared" si="270"/>
        <v/>
      </c>
      <c r="AD1247" s="65" t="str">
        <f t="shared" si="271"/>
        <v/>
      </c>
      <c r="AE1247" s="80" t="str">
        <f t="shared" si="272"/>
        <v/>
      </c>
      <c r="AN1247" s="14"/>
      <c r="AO1247" s="14"/>
      <c r="AS1247" s="14"/>
      <c r="AT1247" s="14"/>
      <c r="AX1247" s="14"/>
      <c r="AY1247" s="114"/>
      <c r="AZ1247" s="101" t="str">
        <f t="shared" si="273"/>
        <v/>
      </c>
      <c r="BA1247" s="59" t="str">
        <f t="shared" si="274"/>
        <v/>
      </c>
      <c r="BB1247" s="59" t="str">
        <f t="shared" si="275"/>
        <v/>
      </c>
      <c r="BC1247" s="59" t="str">
        <f t="shared" si="278"/>
        <v/>
      </c>
      <c r="BD1247" s="59" t="str">
        <f t="shared" si="279"/>
        <v/>
      </c>
      <c r="BE1247" s="34" t="str">
        <f>IF(AZ1247="","",IF(AND($H1247="",$I1247=""),"Y",IF(AND($H1247&lt;=#REF!,$I1247&gt;=#REF!),"Y",IF(AND($H1247&lt;=#REF!,$I1247=""),"Y",IF(AND($H1247="",$I1247&gt;=#REF!),"Y","N")))))</f>
        <v/>
      </c>
      <c r="BF1247" s="80" t="str">
        <f t="shared" si="276"/>
        <v/>
      </c>
    </row>
    <row r="1248" spans="10:58">
      <c r="J1248" s="34" t="str">
        <f t="shared" ca="1" si="266"/>
        <v/>
      </c>
      <c r="L1248" s="80" t="str">
        <f t="shared" si="277"/>
        <v/>
      </c>
      <c r="R1248" s="65" t="str">
        <f t="shared" si="267"/>
        <v/>
      </c>
      <c r="S1248" s="16" t="str">
        <f t="shared" si="268"/>
        <v/>
      </c>
      <c r="X1248" s="65" t="str">
        <f t="shared" si="269"/>
        <v/>
      </c>
      <c r="Y1248" s="16" t="str">
        <f t="shared" si="270"/>
        <v/>
      </c>
      <c r="AD1248" s="65" t="str">
        <f t="shared" si="271"/>
        <v/>
      </c>
      <c r="AE1248" s="80" t="str">
        <f t="shared" si="272"/>
        <v/>
      </c>
      <c r="AN1248" s="14"/>
      <c r="AO1248" s="14"/>
      <c r="AS1248" s="14"/>
      <c r="AT1248" s="14"/>
      <c r="AX1248" s="14"/>
      <c r="AY1248" s="114"/>
      <c r="AZ1248" s="101" t="str">
        <f t="shared" si="273"/>
        <v/>
      </c>
      <c r="BA1248" s="59" t="str">
        <f t="shared" si="274"/>
        <v/>
      </c>
      <c r="BB1248" s="59" t="str">
        <f t="shared" si="275"/>
        <v/>
      </c>
      <c r="BC1248" s="59" t="str">
        <f t="shared" si="278"/>
        <v/>
      </c>
      <c r="BD1248" s="59" t="str">
        <f t="shared" si="279"/>
        <v/>
      </c>
      <c r="BE1248" s="34" t="str">
        <f>IF(AZ1248="","",IF(AND($H1248="",$I1248=""),"Y",IF(AND($H1248&lt;=#REF!,$I1248&gt;=#REF!),"Y",IF(AND($H1248&lt;=#REF!,$I1248=""),"Y",IF(AND($H1248="",$I1248&gt;=#REF!),"Y","N")))))</f>
        <v/>
      </c>
      <c r="BF1248" s="80" t="str">
        <f t="shared" si="276"/>
        <v/>
      </c>
    </row>
    <row r="1249" spans="10:58">
      <c r="J1249" s="34" t="str">
        <f t="shared" ca="1" si="266"/>
        <v/>
      </c>
      <c r="L1249" s="80" t="str">
        <f t="shared" si="277"/>
        <v/>
      </c>
      <c r="R1249" s="65" t="str">
        <f t="shared" si="267"/>
        <v/>
      </c>
      <c r="S1249" s="16" t="str">
        <f t="shared" si="268"/>
        <v/>
      </c>
      <c r="X1249" s="65" t="str">
        <f t="shared" si="269"/>
        <v/>
      </c>
      <c r="Y1249" s="16" t="str">
        <f t="shared" si="270"/>
        <v/>
      </c>
      <c r="AD1249" s="65" t="str">
        <f t="shared" si="271"/>
        <v/>
      </c>
      <c r="AE1249" s="80" t="str">
        <f t="shared" si="272"/>
        <v/>
      </c>
      <c r="AN1249" s="14"/>
      <c r="AO1249" s="14"/>
      <c r="AS1249" s="14"/>
      <c r="AT1249" s="14"/>
      <c r="AX1249" s="14"/>
      <c r="AY1249" s="114"/>
      <c r="AZ1249" s="101" t="str">
        <f t="shared" si="273"/>
        <v/>
      </c>
      <c r="BA1249" s="59" t="str">
        <f t="shared" si="274"/>
        <v/>
      </c>
      <c r="BB1249" s="59" t="str">
        <f t="shared" si="275"/>
        <v/>
      </c>
      <c r="BC1249" s="59" t="str">
        <f t="shared" si="278"/>
        <v/>
      </c>
      <c r="BD1249" s="59" t="str">
        <f t="shared" si="279"/>
        <v/>
      </c>
      <c r="BE1249" s="34" t="str">
        <f>IF(AZ1249="","",IF(AND($H1249="",$I1249=""),"Y",IF(AND($H1249&lt;=#REF!,$I1249&gt;=#REF!),"Y",IF(AND($H1249&lt;=#REF!,$I1249=""),"Y",IF(AND($H1249="",$I1249&gt;=#REF!),"Y","N")))))</f>
        <v/>
      </c>
      <c r="BF1249" s="80" t="str">
        <f t="shared" si="276"/>
        <v/>
      </c>
    </row>
    <row r="1250" spans="10:58">
      <c r="J1250" s="34" t="str">
        <f t="shared" ca="1" si="266"/>
        <v/>
      </c>
      <c r="L1250" s="80" t="str">
        <f t="shared" si="277"/>
        <v/>
      </c>
      <c r="R1250" s="65" t="str">
        <f t="shared" si="267"/>
        <v/>
      </c>
      <c r="S1250" s="16" t="str">
        <f t="shared" si="268"/>
        <v/>
      </c>
      <c r="X1250" s="65" t="str">
        <f t="shared" si="269"/>
        <v/>
      </c>
      <c r="Y1250" s="16" t="str">
        <f t="shared" si="270"/>
        <v/>
      </c>
      <c r="AD1250" s="65" t="str">
        <f t="shared" si="271"/>
        <v/>
      </c>
      <c r="AE1250" s="80" t="str">
        <f t="shared" si="272"/>
        <v/>
      </c>
      <c r="AN1250" s="14"/>
      <c r="AO1250" s="14"/>
      <c r="AS1250" s="14"/>
      <c r="AT1250" s="14"/>
      <c r="AX1250" s="14"/>
      <c r="AY1250" s="114"/>
      <c r="AZ1250" s="101" t="str">
        <f t="shared" si="273"/>
        <v/>
      </c>
      <c r="BA1250" s="59" t="str">
        <f t="shared" si="274"/>
        <v/>
      </c>
      <c r="BB1250" s="59" t="str">
        <f t="shared" si="275"/>
        <v/>
      </c>
      <c r="BC1250" s="59" t="str">
        <f t="shared" si="278"/>
        <v/>
      </c>
      <c r="BD1250" s="59" t="str">
        <f t="shared" si="279"/>
        <v/>
      </c>
      <c r="BE1250" s="34" t="str">
        <f>IF(AZ1250="","",IF(AND($H1250="",$I1250=""),"Y",IF(AND($H1250&lt;=#REF!,$I1250&gt;=#REF!),"Y",IF(AND($H1250&lt;=#REF!,$I1250=""),"Y",IF(AND($H1250="",$I1250&gt;=#REF!),"Y","N")))))</f>
        <v/>
      </c>
      <c r="BF1250" s="80" t="str">
        <f t="shared" si="276"/>
        <v/>
      </c>
    </row>
    <row r="1251" spans="10:58">
      <c r="J1251" s="34" t="str">
        <f t="shared" ca="1" si="266"/>
        <v/>
      </c>
      <c r="L1251" s="80" t="str">
        <f t="shared" si="277"/>
        <v/>
      </c>
      <c r="R1251" s="65" t="str">
        <f t="shared" si="267"/>
        <v/>
      </c>
      <c r="S1251" s="16" t="str">
        <f t="shared" si="268"/>
        <v/>
      </c>
      <c r="X1251" s="65" t="str">
        <f t="shared" si="269"/>
        <v/>
      </c>
      <c r="Y1251" s="16" t="str">
        <f t="shared" si="270"/>
        <v/>
      </c>
      <c r="AD1251" s="65" t="str">
        <f t="shared" si="271"/>
        <v/>
      </c>
      <c r="AE1251" s="80" t="str">
        <f t="shared" si="272"/>
        <v/>
      </c>
      <c r="AN1251" s="14"/>
      <c r="AO1251" s="14"/>
      <c r="AS1251" s="14"/>
      <c r="AT1251" s="14"/>
      <c r="AX1251" s="14"/>
      <c r="AY1251" s="114"/>
      <c r="AZ1251" s="101" t="str">
        <f t="shared" si="273"/>
        <v/>
      </c>
      <c r="BA1251" s="59" t="str">
        <f t="shared" si="274"/>
        <v/>
      </c>
      <c r="BB1251" s="59" t="str">
        <f t="shared" si="275"/>
        <v/>
      </c>
      <c r="BC1251" s="59" t="str">
        <f t="shared" si="278"/>
        <v/>
      </c>
      <c r="BD1251" s="59" t="str">
        <f t="shared" si="279"/>
        <v/>
      </c>
      <c r="BE1251" s="34" t="str">
        <f>IF(AZ1251="","",IF(AND($H1251="",$I1251=""),"Y",IF(AND($H1251&lt;=#REF!,$I1251&gt;=#REF!),"Y",IF(AND($H1251&lt;=#REF!,$I1251=""),"Y",IF(AND($H1251="",$I1251&gt;=#REF!),"Y","N")))))</f>
        <v/>
      </c>
      <c r="BF1251" s="80" t="str">
        <f t="shared" si="276"/>
        <v/>
      </c>
    </row>
    <row r="1252" spans="10:58">
      <c r="J1252" s="34" t="str">
        <f t="shared" ca="1" si="266"/>
        <v/>
      </c>
      <c r="L1252" s="80" t="str">
        <f t="shared" si="277"/>
        <v/>
      </c>
      <c r="R1252" s="65" t="str">
        <f t="shared" si="267"/>
        <v/>
      </c>
      <c r="S1252" s="16" t="str">
        <f t="shared" si="268"/>
        <v/>
      </c>
      <c r="X1252" s="65" t="str">
        <f t="shared" si="269"/>
        <v/>
      </c>
      <c r="Y1252" s="16" t="str">
        <f t="shared" si="270"/>
        <v/>
      </c>
      <c r="AD1252" s="65" t="str">
        <f t="shared" si="271"/>
        <v/>
      </c>
      <c r="AE1252" s="80" t="str">
        <f t="shared" si="272"/>
        <v/>
      </c>
      <c r="AN1252" s="14"/>
      <c r="AO1252" s="14"/>
      <c r="AS1252" s="14"/>
      <c r="AT1252" s="14"/>
      <c r="AX1252" s="14"/>
      <c r="AY1252" s="114"/>
      <c r="AZ1252" s="101" t="str">
        <f t="shared" si="273"/>
        <v/>
      </c>
      <c r="BA1252" s="59" t="str">
        <f t="shared" si="274"/>
        <v/>
      </c>
      <c r="BB1252" s="59" t="str">
        <f t="shared" si="275"/>
        <v/>
      </c>
      <c r="BC1252" s="59" t="str">
        <f t="shared" si="278"/>
        <v/>
      </c>
      <c r="BD1252" s="59" t="str">
        <f t="shared" si="279"/>
        <v/>
      </c>
      <c r="BE1252" s="34" t="str">
        <f>IF(AZ1252="","",IF(AND($H1252="",$I1252=""),"Y",IF(AND($H1252&lt;=#REF!,$I1252&gt;=#REF!),"Y",IF(AND($H1252&lt;=#REF!,$I1252=""),"Y",IF(AND($H1252="",$I1252&gt;=#REF!),"Y","N")))))</f>
        <v/>
      </c>
      <c r="BF1252" s="80" t="str">
        <f t="shared" si="276"/>
        <v/>
      </c>
    </row>
    <row r="1253" spans="10:58">
      <c r="J1253" s="34" t="str">
        <f t="shared" ca="1" si="266"/>
        <v/>
      </c>
      <c r="L1253" s="80" t="str">
        <f t="shared" si="277"/>
        <v/>
      </c>
      <c r="R1253" s="65" t="str">
        <f t="shared" si="267"/>
        <v/>
      </c>
      <c r="S1253" s="16" t="str">
        <f t="shared" si="268"/>
        <v/>
      </c>
      <c r="X1253" s="65" t="str">
        <f t="shared" si="269"/>
        <v/>
      </c>
      <c r="Y1253" s="16" t="str">
        <f t="shared" si="270"/>
        <v/>
      </c>
      <c r="AD1253" s="65" t="str">
        <f t="shared" si="271"/>
        <v/>
      </c>
      <c r="AE1253" s="80" t="str">
        <f t="shared" si="272"/>
        <v/>
      </c>
      <c r="AN1253" s="14"/>
      <c r="AO1253" s="14"/>
      <c r="AS1253" s="14"/>
      <c r="AT1253" s="14"/>
      <c r="AX1253" s="14"/>
      <c r="AY1253" s="114"/>
      <c r="AZ1253" s="101" t="str">
        <f t="shared" si="273"/>
        <v/>
      </c>
      <c r="BA1253" s="59" t="str">
        <f t="shared" si="274"/>
        <v/>
      </c>
      <c r="BB1253" s="59" t="str">
        <f t="shared" si="275"/>
        <v/>
      </c>
      <c r="BC1253" s="59" t="str">
        <f t="shared" si="278"/>
        <v/>
      </c>
      <c r="BD1253" s="59" t="str">
        <f t="shared" si="279"/>
        <v/>
      </c>
      <c r="BE1253" s="34" t="str">
        <f>IF(AZ1253="","",IF(AND($H1253="",$I1253=""),"Y",IF(AND($H1253&lt;=#REF!,$I1253&gt;=#REF!),"Y",IF(AND($H1253&lt;=#REF!,$I1253=""),"Y",IF(AND($H1253="",$I1253&gt;=#REF!),"Y","N")))))</f>
        <v/>
      </c>
      <c r="BF1253" s="80" t="str">
        <f t="shared" si="276"/>
        <v/>
      </c>
    </row>
    <row r="1254" spans="10:58">
      <c r="J1254" s="34" t="str">
        <f t="shared" ca="1" si="266"/>
        <v/>
      </c>
      <c r="L1254" s="80" t="str">
        <f t="shared" si="277"/>
        <v/>
      </c>
      <c r="R1254" s="65" t="str">
        <f t="shared" si="267"/>
        <v/>
      </c>
      <c r="S1254" s="16" t="str">
        <f t="shared" si="268"/>
        <v/>
      </c>
      <c r="X1254" s="65" t="str">
        <f t="shared" si="269"/>
        <v/>
      </c>
      <c r="Y1254" s="16" t="str">
        <f t="shared" si="270"/>
        <v/>
      </c>
      <c r="AD1254" s="65" t="str">
        <f t="shared" si="271"/>
        <v/>
      </c>
      <c r="AE1254" s="80" t="str">
        <f t="shared" si="272"/>
        <v/>
      </c>
      <c r="AN1254" s="14"/>
      <c r="AO1254" s="14"/>
      <c r="AS1254" s="14"/>
      <c r="AT1254" s="14"/>
      <c r="AX1254" s="14"/>
      <c r="AY1254" s="114"/>
      <c r="AZ1254" s="101" t="str">
        <f t="shared" si="273"/>
        <v/>
      </c>
      <c r="BA1254" s="59" t="str">
        <f t="shared" si="274"/>
        <v/>
      </c>
      <c r="BB1254" s="59" t="str">
        <f t="shared" si="275"/>
        <v/>
      </c>
      <c r="BC1254" s="59" t="str">
        <f t="shared" si="278"/>
        <v/>
      </c>
      <c r="BD1254" s="59" t="str">
        <f t="shared" si="279"/>
        <v/>
      </c>
      <c r="BE1254" s="34" t="str">
        <f>IF(AZ1254="","",IF(AND($H1254="",$I1254=""),"Y",IF(AND($H1254&lt;=#REF!,$I1254&gt;=#REF!),"Y",IF(AND($H1254&lt;=#REF!,$I1254=""),"Y",IF(AND($H1254="",$I1254&gt;=#REF!),"Y","N")))))</f>
        <v/>
      </c>
      <c r="BF1254" s="80" t="str">
        <f t="shared" si="276"/>
        <v/>
      </c>
    </row>
    <row r="1255" spans="10:58">
      <c r="J1255" s="34" t="str">
        <f t="shared" ca="1" si="266"/>
        <v/>
      </c>
      <c r="L1255" s="80" t="str">
        <f t="shared" si="277"/>
        <v/>
      </c>
      <c r="R1255" s="65" t="str">
        <f t="shared" si="267"/>
        <v/>
      </c>
      <c r="S1255" s="16" t="str">
        <f t="shared" si="268"/>
        <v/>
      </c>
      <c r="X1255" s="65" t="str">
        <f t="shared" si="269"/>
        <v/>
      </c>
      <c r="Y1255" s="16" t="str">
        <f t="shared" si="270"/>
        <v/>
      </c>
      <c r="AD1255" s="65" t="str">
        <f t="shared" si="271"/>
        <v/>
      </c>
      <c r="AE1255" s="80" t="str">
        <f t="shared" si="272"/>
        <v/>
      </c>
      <c r="AN1255" s="14"/>
      <c r="AO1255" s="14"/>
      <c r="AS1255" s="14"/>
      <c r="AT1255" s="14"/>
      <c r="AX1255" s="14"/>
      <c r="AY1255" s="114"/>
      <c r="AZ1255" s="101" t="str">
        <f t="shared" si="273"/>
        <v/>
      </c>
      <c r="BA1255" s="59" t="str">
        <f t="shared" si="274"/>
        <v/>
      </c>
      <c r="BB1255" s="59" t="str">
        <f t="shared" si="275"/>
        <v/>
      </c>
      <c r="BC1255" s="59" t="str">
        <f t="shared" si="278"/>
        <v/>
      </c>
      <c r="BD1255" s="59" t="str">
        <f t="shared" si="279"/>
        <v/>
      </c>
      <c r="BE1255" s="34" t="str">
        <f>IF(AZ1255="","",IF(AND($H1255="",$I1255=""),"Y",IF(AND($H1255&lt;=#REF!,$I1255&gt;=#REF!),"Y",IF(AND($H1255&lt;=#REF!,$I1255=""),"Y",IF(AND($H1255="",$I1255&gt;=#REF!),"Y","N")))))</f>
        <v/>
      </c>
      <c r="BF1255" s="80" t="str">
        <f t="shared" si="276"/>
        <v/>
      </c>
    </row>
    <row r="1256" spans="10:58">
      <c r="J1256" s="34" t="str">
        <f t="shared" ca="1" si="266"/>
        <v/>
      </c>
      <c r="L1256" s="80" t="str">
        <f t="shared" si="277"/>
        <v/>
      </c>
      <c r="R1256" s="65" t="str">
        <f t="shared" si="267"/>
        <v/>
      </c>
      <c r="S1256" s="16" t="str">
        <f t="shared" si="268"/>
        <v/>
      </c>
      <c r="X1256" s="65" t="str">
        <f t="shared" si="269"/>
        <v/>
      </c>
      <c r="Y1256" s="16" t="str">
        <f t="shared" si="270"/>
        <v/>
      </c>
      <c r="AD1256" s="65" t="str">
        <f t="shared" si="271"/>
        <v/>
      </c>
      <c r="AE1256" s="80" t="str">
        <f t="shared" si="272"/>
        <v/>
      </c>
      <c r="AN1256" s="14"/>
      <c r="AO1256" s="14"/>
      <c r="AS1256" s="14"/>
      <c r="AT1256" s="14"/>
      <c r="AX1256" s="14"/>
      <c r="AY1256" s="114"/>
      <c r="AZ1256" s="101" t="str">
        <f t="shared" si="273"/>
        <v/>
      </c>
      <c r="BA1256" s="59" t="str">
        <f t="shared" si="274"/>
        <v/>
      </c>
      <c r="BB1256" s="59" t="str">
        <f t="shared" si="275"/>
        <v/>
      </c>
      <c r="BC1256" s="59" t="str">
        <f t="shared" si="278"/>
        <v/>
      </c>
      <c r="BD1256" s="59" t="str">
        <f t="shared" si="279"/>
        <v/>
      </c>
      <c r="BE1256" s="34" t="str">
        <f>IF(AZ1256="","",IF(AND($H1256="",$I1256=""),"Y",IF(AND($H1256&lt;=#REF!,$I1256&gt;=#REF!),"Y",IF(AND($H1256&lt;=#REF!,$I1256=""),"Y",IF(AND($H1256="",$I1256&gt;=#REF!),"Y","N")))))</f>
        <v/>
      </c>
      <c r="BF1256" s="80" t="str">
        <f t="shared" si="276"/>
        <v/>
      </c>
    </row>
    <row r="1257" spans="10:58">
      <c r="J1257" s="34" t="str">
        <f t="shared" ca="1" si="266"/>
        <v/>
      </c>
      <c r="L1257" s="80" t="str">
        <f t="shared" si="277"/>
        <v/>
      </c>
      <c r="R1257" s="65" t="str">
        <f t="shared" si="267"/>
        <v/>
      </c>
      <c r="S1257" s="16" t="str">
        <f t="shared" si="268"/>
        <v/>
      </c>
      <c r="X1257" s="65" t="str">
        <f t="shared" si="269"/>
        <v/>
      </c>
      <c r="Y1257" s="16" t="str">
        <f t="shared" si="270"/>
        <v/>
      </c>
      <c r="AD1257" s="65" t="str">
        <f t="shared" si="271"/>
        <v/>
      </c>
      <c r="AE1257" s="80" t="str">
        <f t="shared" si="272"/>
        <v/>
      </c>
      <c r="AN1257" s="14"/>
      <c r="AO1257" s="14"/>
      <c r="AS1257" s="14"/>
      <c r="AT1257" s="14"/>
      <c r="AX1257" s="14"/>
      <c r="AY1257" s="114"/>
      <c r="AZ1257" s="101" t="str">
        <f t="shared" si="273"/>
        <v/>
      </c>
      <c r="BA1257" s="59" t="str">
        <f t="shared" si="274"/>
        <v/>
      </c>
      <c r="BB1257" s="59" t="str">
        <f t="shared" si="275"/>
        <v/>
      </c>
      <c r="BC1257" s="59" t="str">
        <f t="shared" si="278"/>
        <v/>
      </c>
      <c r="BD1257" s="59" t="str">
        <f t="shared" si="279"/>
        <v/>
      </c>
      <c r="BE1257" s="34" t="str">
        <f>IF(AZ1257="","",IF(AND($H1257="",$I1257=""),"Y",IF(AND($H1257&lt;=#REF!,$I1257&gt;=#REF!),"Y",IF(AND($H1257&lt;=#REF!,$I1257=""),"Y",IF(AND($H1257="",$I1257&gt;=#REF!),"Y","N")))))</f>
        <v/>
      </c>
      <c r="BF1257" s="80" t="str">
        <f t="shared" si="276"/>
        <v/>
      </c>
    </row>
    <row r="1258" spans="10:58">
      <c r="J1258" s="34" t="str">
        <f t="shared" ca="1" si="266"/>
        <v/>
      </c>
      <c r="L1258" s="80" t="str">
        <f t="shared" si="277"/>
        <v/>
      </c>
      <c r="R1258" s="65" t="str">
        <f t="shared" si="267"/>
        <v/>
      </c>
      <c r="S1258" s="16" t="str">
        <f t="shared" si="268"/>
        <v/>
      </c>
      <c r="X1258" s="65" t="str">
        <f t="shared" si="269"/>
        <v/>
      </c>
      <c r="Y1258" s="16" t="str">
        <f t="shared" si="270"/>
        <v/>
      </c>
      <c r="AD1258" s="65" t="str">
        <f t="shared" si="271"/>
        <v/>
      </c>
      <c r="AE1258" s="80" t="str">
        <f t="shared" si="272"/>
        <v/>
      </c>
      <c r="AN1258" s="14"/>
      <c r="AO1258" s="14"/>
      <c r="AS1258" s="14"/>
      <c r="AT1258" s="14"/>
      <c r="AX1258" s="14"/>
      <c r="AY1258" s="114"/>
      <c r="AZ1258" s="101" t="str">
        <f t="shared" si="273"/>
        <v/>
      </c>
      <c r="BA1258" s="59" t="str">
        <f t="shared" si="274"/>
        <v/>
      </c>
      <c r="BB1258" s="59" t="str">
        <f t="shared" si="275"/>
        <v/>
      </c>
      <c r="BC1258" s="59" t="str">
        <f t="shared" si="278"/>
        <v/>
      </c>
      <c r="BD1258" s="59" t="str">
        <f t="shared" si="279"/>
        <v/>
      </c>
      <c r="BE1258" s="34" t="str">
        <f>IF(AZ1258="","",IF(AND($H1258="",$I1258=""),"Y",IF(AND($H1258&lt;=#REF!,$I1258&gt;=#REF!),"Y",IF(AND($H1258&lt;=#REF!,$I1258=""),"Y",IF(AND($H1258="",$I1258&gt;=#REF!),"Y","N")))))</f>
        <v/>
      </c>
      <c r="BF1258" s="80" t="str">
        <f t="shared" si="276"/>
        <v/>
      </c>
    </row>
    <row r="1259" spans="10:58">
      <c r="J1259" s="34" t="str">
        <f t="shared" ref="J1259:J1322" ca="1" si="280">IF(AND(ISBLANK(I1259)=FALSE,I1259&lt;=TODAY()),"NO",IF(H1259&gt;TODAY(),"NO",IF(AND(ISBLANK(I1259)=FALSE,I1259&gt;TODAY()),"YES",IF(AND(ISBLANK(A1259)=FALSE,ISBLANK(I1259)=TRUE),"YES",""))))</f>
        <v/>
      </c>
      <c r="L1259" s="80" t="str">
        <f t="shared" si="277"/>
        <v/>
      </c>
      <c r="R1259" s="65" t="str">
        <f t="shared" si="267"/>
        <v/>
      </c>
      <c r="S1259" s="16" t="str">
        <f t="shared" si="268"/>
        <v/>
      </c>
      <c r="X1259" s="65" t="str">
        <f t="shared" si="269"/>
        <v/>
      </c>
      <c r="Y1259" s="16" t="str">
        <f t="shared" si="270"/>
        <v/>
      </c>
      <c r="AD1259" s="65" t="str">
        <f t="shared" si="271"/>
        <v/>
      </c>
      <c r="AE1259" s="80" t="str">
        <f t="shared" si="272"/>
        <v/>
      </c>
      <c r="AN1259" s="14"/>
      <c r="AO1259" s="14"/>
      <c r="AS1259" s="14"/>
      <c r="AT1259" s="14"/>
      <c r="AX1259" s="14"/>
      <c r="AY1259" s="114"/>
      <c r="AZ1259" s="101" t="str">
        <f t="shared" si="273"/>
        <v/>
      </c>
      <c r="BA1259" s="59" t="str">
        <f t="shared" si="274"/>
        <v/>
      </c>
      <c r="BB1259" s="59" t="str">
        <f t="shared" si="275"/>
        <v/>
      </c>
      <c r="BC1259" s="59" t="str">
        <f t="shared" si="278"/>
        <v/>
      </c>
      <c r="BD1259" s="59" t="str">
        <f t="shared" si="279"/>
        <v/>
      </c>
      <c r="BE1259" s="34" t="str">
        <f>IF(AZ1259="","",IF(AND($H1259="",$I1259=""),"Y",IF(AND($H1259&lt;=#REF!,$I1259&gt;=#REF!),"Y",IF(AND($H1259&lt;=#REF!,$I1259=""),"Y",IF(AND($H1259="",$I1259&gt;=#REF!),"Y","N")))))</f>
        <v/>
      </c>
      <c r="BF1259" s="80" t="str">
        <f t="shared" si="276"/>
        <v/>
      </c>
    </row>
    <row r="1260" spans="10:58">
      <c r="J1260" s="34" t="str">
        <f t="shared" ca="1" si="280"/>
        <v/>
      </c>
      <c r="L1260" s="80" t="str">
        <f t="shared" si="277"/>
        <v/>
      </c>
      <c r="R1260" s="65" t="str">
        <f t="shared" si="267"/>
        <v/>
      </c>
      <c r="S1260" s="16" t="str">
        <f t="shared" si="268"/>
        <v/>
      </c>
      <c r="X1260" s="65" t="str">
        <f t="shared" si="269"/>
        <v/>
      </c>
      <c r="Y1260" s="16" t="str">
        <f t="shared" si="270"/>
        <v/>
      </c>
      <c r="AD1260" s="65" t="str">
        <f t="shared" si="271"/>
        <v/>
      </c>
      <c r="AE1260" s="80" t="str">
        <f t="shared" si="272"/>
        <v/>
      </c>
      <c r="AN1260" s="14"/>
      <c r="AO1260" s="14"/>
      <c r="AS1260" s="14"/>
      <c r="AT1260" s="14"/>
      <c r="AX1260" s="14"/>
      <c r="AY1260" s="114"/>
      <c r="AZ1260" s="101" t="str">
        <f t="shared" si="273"/>
        <v/>
      </c>
      <c r="BA1260" s="59" t="str">
        <f t="shared" si="274"/>
        <v/>
      </c>
      <c r="BB1260" s="59" t="str">
        <f t="shared" si="275"/>
        <v/>
      </c>
      <c r="BC1260" s="59" t="str">
        <f t="shared" si="278"/>
        <v/>
      </c>
      <c r="BD1260" s="59" t="str">
        <f t="shared" si="279"/>
        <v/>
      </c>
      <c r="BE1260" s="34" t="str">
        <f>IF(AZ1260="","",IF(AND($H1260="",$I1260=""),"Y",IF(AND($H1260&lt;=#REF!,$I1260&gt;=#REF!),"Y",IF(AND($H1260&lt;=#REF!,$I1260=""),"Y",IF(AND($H1260="",$I1260&gt;=#REF!),"Y","N")))))</f>
        <v/>
      </c>
      <c r="BF1260" s="80" t="str">
        <f t="shared" si="276"/>
        <v/>
      </c>
    </row>
    <row r="1261" spans="10:58">
      <c r="J1261" s="34" t="str">
        <f t="shared" ca="1" si="280"/>
        <v/>
      </c>
      <c r="L1261" s="80" t="str">
        <f t="shared" si="277"/>
        <v/>
      </c>
      <c r="R1261" s="65" t="str">
        <f t="shared" si="267"/>
        <v/>
      </c>
      <c r="S1261" s="16" t="str">
        <f t="shared" si="268"/>
        <v/>
      </c>
      <c r="X1261" s="65" t="str">
        <f t="shared" si="269"/>
        <v/>
      </c>
      <c r="Y1261" s="16" t="str">
        <f t="shared" si="270"/>
        <v/>
      </c>
      <c r="AD1261" s="65" t="str">
        <f t="shared" si="271"/>
        <v/>
      </c>
      <c r="AE1261" s="80" t="str">
        <f t="shared" si="272"/>
        <v/>
      </c>
      <c r="AN1261" s="14"/>
      <c r="AO1261" s="14"/>
      <c r="AS1261" s="14"/>
      <c r="AT1261" s="14"/>
      <c r="AX1261" s="14"/>
      <c r="AY1261" s="114"/>
      <c r="AZ1261" s="101" t="str">
        <f t="shared" si="273"/>
        <v/>
      </c>
      <c r="BA1261" s="59" t="str">
        <f t="shared" si="274"/>
        <v/>
      </c>
      <c r="BB1261" s="59" t="str">
        <f t="shared" si="275"/>
        <v/>
      </c>
      <c r="BC1261" s="59" t="str">
        <f t="shared" si="278"/>
        <v/>
      </c>
      <c r="BD1261" s="59" t="str">
        <f t="shared" si="279"/>
        <v/>
      </c>
      <c r="BE1261" s="34" t="str">
        <f>IF(AZ1261="","",IF(AND($H1261="",$I1261=""),"Y",IF(AND($H1261&lt;=#REF!,$I1261&gt;=#REF!),"Y",IF(AND($H1261&lt;=#REF!,$I1261=""),"Y",IF(AND($H1261="",$I1261&gt;=#REF!),"Y","N")))))</f>
        <v/>
      </c>
      <c r="BF1261" s="80" t="str">
        <f t="shared" si="276"/>
        <v/>
      </c>
    </row>
    <row r="1262" spans="10:58">
      <c r="J1262" s="34" t="str">
        <f t="shared" ca="1" si="280"/>
        <v/>
      </c>
      <c r="L1262" s="80" t="str">
        <f t="shared" si="277"/>
        <v/>
      </c>
      <c r="R1262" s="65" t="str">
        <f t="shared" si="267"/>
        <v/>
      </c>
      <c r="S1262" s="16" t="str">
        <f t="shared" si="268"/>
        <v/>
      </c>
      <c r="X1262" s="65" t="str">
        <f t="shared" si="269"/>
        <v/>
      </c>
      <c r="Y1262" s="16" t="str">
        <f t="shared" si="270"/>
        <v/>
      </c>
      <c r="AD1262" s="65" t="str">
        <f t="shared" si="271"/>
        <v/>
      </c>
      <c r="AE1262" s="80" t="str">
        <f t="shared" si="272"/>
        <v/>
      </c>
      <c r="AN1262" s="14"/>
      <c r="AO1262" s="14"/>
      <c r="AS1262" s="14"/>
      <c r="AT1262" s="14"/>
      <c r="AX1262" s="14"/>
      <c r="AY1262" s="114"/>
      <c r="AZ1262" s="101" t="str">
        <f t="shared" si="273"/>
        <v/>
      </c>
      <c r="BA1262" s="59" t="str">
        <f t="shared" si="274"/>
        <v/>
      </c>
      <c r="BB1262" s="59" t="str">
        <f t="shared" si="275"/>
        <v/>
      </c>
      <c r="BC1262" s="59" t="str">
        <f t="shared" si="278"/>
        <v/>
      </c>
      <c r="BD1262" s="59" t="str">
        <f t="shared" si="279"/>
        <v/>
      </c>
      <c r="BE1262" s="34" t="str">
        <f>IF(AZ1262="","",IF(AND($H1262="",$I1262=""),"Y",IF(AND($H1262&lt;=#REF!,$I1262&gt;=#REF!),"Y",IF(AND($H1262&lt;=#REF!,$I1262=""),"Y",IF(AND($H1262="",$I1262&gt;=#REF!),"Y","N")))))</f>
        <v/>
      </c>
      <c r="BF1262" s="80" t="str">
        <f t="shared" si="276"/>
        <v/>
      </c>
    </row>
    <row r="1263" spans="10:58">
      <c r="J1263" s="34" t="str">
        <f t="shared" ca="1" si="280"/>
        <v/>
      </c>
      <c r="L1263" s="80" t="str">
        <f t="shared" si="277"/>
        <v/>
      </c>
      <c r="R1263" s="65" t="str">
        <f t="shared" si="267"/>
        <v/>
      </c>
      <c r="S1263" s="16" t="str">
        <f t="shared" si="268"/>
        <v/>
      </c>
      <c r="X1263" s="65" t="str">
        <f t="shared" si="269"/>
        <v/>
      </c>
      <c r="Y1263" s="16" t="str">
        <f t="shared" si="270"/>
        <v/>
      </c>
      <c r="AD1263" s="65" t="str">
        <f t="shared" si="271"/>
        <v/>
      </c>
      <c r="AE1263" s="80" t="str">
        <f t="shared" si="272"/>
        <v/>
      </c>
      <c r="AN1263" s="14"/>
      <c r="AO1263" s="14"/>
      <c r="AS1263" s="14"/>
      <c r="AT1263" s="14"/>
      <c r="AX1263" s="14"/>
      <c r="AY1263" s="114"/>
      <c r="AZ1263" s="101" t="str">
        <f t="shared" si="273"/>
        <v/>
      </c>
      <c r="BA1263" s="59" t="str">
        <f t="shared" si="274"/>
        <v/>
      </c>
      <c r="BB1263" s="59" t="str">
        <f t="shared" si="275"/>
        <v/>
      </c>
      <c r="BC1263" s="59" t="str">
        <f t="shared" si="278"/>
        <v/>
      </c>
      <c r="BD1263" s="59" t="str">
        <f t="shared" si="279"/>
        <v/>
      </c>
      <c r="BE1263" s="34" t="str">
        <f>IF(AZ1263="","",IF(AND($H1263="",$I1263=""),"Y",IF(AND($H1263&lt;=#REF!,$I1263&gt;=#REF!),"Y",IF(AND($H1263&lt;=#REF!,$I1263=""),"Y",IF(AND($H1263="",$I1263&gt;=#REF!),"Y","N")))))</f>
        <v/>
      </c>
      <c r="BF1263" s="80" t="str">
        <f t="shared" si="276"/>
        <v/>
      </c>
    </row>
    <row r="1264" spans="10:58">
      <c r="J1264" s="34" t="str">
        <f t="shared" ca="1" si="280"/>
        <v/>
      </c>
      <c r="L1264" s="80" t="str">
        <f t="shared" si="277"/>
        <v/>
      </c>
      <c r="R1264" s="65" t="str">
        <f t="shared" si="267"/>
        <v/>
      </c>
      <c r="S1264" s="16" t="str">
        <f t="shared" si="268"/>
        <v/>
      </c>
      <c r="X1264" s="65" t="str">
        <f t="shared" si="269"/>
        <v/>
      </c>
      <c r="Y1264" s="16" t="str">
        <f t="shared" si="270"/>
        <v/>
      </c>
      <c r="AD1264" s="65" t="str">
        <f t="shared" si="271"/>
        <v/>
      </c>
      <c r="AE1264" s="80" t="str">
        <f t="shared" si="272"/>
        <v/>
      </c>
      <c r="AN1264" s="14"/>
      <c r="AO1264" s="14"/>
      <c r="AS1264" s="14"/>
      <c r="AT1264" s="14"/>
      <c r="AX1264" s="14"/>
      <c r="AY1264" s="114"/>
      <c r="AZ1264" s="101" t="str">
        <f t="shared" si="273"/>
        <v/>
      </c>
      <c r="BA1264" s="59" t="str">
        <f t="shared" si="274"/>
        <v/>
      </c>
      <c r="BB1264" s="59" t="str">
        <f t="shared" si="275"/>
        <v/>
      </c>
      <c r="BC1264" s="59" t="str">
        <f t="shared" si="278"/>
        <v/>
      </c>
      <c r="BD1264" s="59" t="str">
        <f t="shared" si="279"/>
        <v/>
      </c>
      <c r="BE1264" s="34" t="str">
        <f>IF(AZ1264="","",IF(AND($H1264="",$I1264=""),"Y",IF(AND($H1264&lt;=#REF!,$I1264&gt;=#REF!),"Y",IF(AND($H1264&lt;=#REF!,$I1264=""),"Y",IF(AND($H1264="",$I1264&gt;=#REF!),"Y","N")))))</f>
        <v/>
      </c>
      <c r="BF1264" s="80" t="str">
        <f t="shared" si="276"/>
        <v/>
      </c>
    </row>
    <row r="1265" spans="10:58">
      <c r="J1265" s="34" t="str">
        <f t="shared" ca="1" si="280"/>
        <v/>
      </c>
      <c r="L1265" s="80" t="str">
        <f t="shared" si="277"/>
        <v/>
      </c>
      <c r="R1265" s="65" t="str">
        <f t="shared" si="267"/>
        <v/>
      </c>
      <c r="S1265" s="16" t="str">
        <f t="shared" si="268"/>
        <v/>
      </c>
      <c r="X1265" s="65" t="str">
        <f t="shared" si="269"/>
        <v/>
      </c>
      <c r="Y1265" s="16" t="str">
        <f t="shared" si="270"/>
        <v/>
      </c>
      <c r="AD1265" s="65" t="str">
        <f t="shared" si="271"/>
        <v/>
      </c>
      <c r="AE1265" s="80" t="str">
        <f t="shared" si="272"/>
        <v/>
      </c>
      <c r="AN1265" s="14"/>
      <c r="AO1265" s="14"/>
      <c r="AS1265" s="14"/>
      <c r="AT1265" s="14"/>
      <c r="AX1265" s="14"/>
      <c r="AY1265" s="114"/>
      <c r="AZ1265" s="101" t="str">
        <f t="shared" si="273"/>
        <v/>
      </c>
      <c r="BA1265" s="59" t="str">
        <f t="shared" si="274"/>
        <v/>
      </c>
      <c r="BB1265" s="59" t="str">
        <f t="shared" si="275"/>
        <v/>
      </c>
      <c r="BC1265" s="59" t="str">
        <f t="shared" si="278"/>
        <v/>
      </c>
      <c r="BD1265" s="59" t="str">
        <f t="shared" si="279"/>
        <v/>
      </c>
      <c r="BE1265" s="34" t="str">
        <f>IF(AZ1265="","",IF(AND($H1265="",$I1265=""),"Y",IF(AND($H1265&lt;=#REF!,$I1265&gt;=#REF!),"Y",IF(AND($H1265&lt;=#REF!,$I1265=""),"Y",IF(AND($H1265="",$I1265&gt;=#REF!),"Y","N")))))</f>
        <v/>
      </c>
      <c r="BF1265" s="80" t="str">
        <f t="shared" si="276"/>
        <v/>
      </c>
    </row>
    <row r="1266" spans="10:58">
      <c r="J1266" s="34" t="str">
        <f t="shared" ca="1" si="280"/>
        <v/>
      </c>
      <c r="L1266" s="80" t="str">
        <f t="shared" si="277"/>
        <v/>
      </c>
      <c r="R1266" s="65" t="str">
        <f t="shared" si="267"/>
        <v/>
      </c>
      <c r="S1266" s="16" t="str">
        <f t="shared" si="268"/>
        <v/>
      </c>
      <c r="X1266" s="65" t="str">
        <f t="shared" si="269"/>
        <v/>
      </c>
      <c r="Y1266" s="16" t="str">
        <f t="shared" si="270"/>
        <v/>
      </c>
      <c r="AD1266" s="65" t="str">
        <f t="shared" si="271"/>
        <v/>
      </c>
      <c r="AE1266" s="80" t="str">
        <f t="shared" si="272"/>
        <v/>
      </c>
      <c r="AN1266" s="14"/>
      <c r="AO1266" s="14"/>
      <c r="AS1266" s="14"/>
      <c r="AT1266" s="14"/>
      <c r="AX1266" s="14"/>
      <c r="AY1266" s="114"/>
      <c r="AZ1266" s="101" t="str">
        <f t="shared" si="273"/>
        <v/>
      </c>
      <c r="BA1266" s="59" t="str">
        <f t="shared" si="274"/>
        <v/>
      </c>
      <c r="BB1266" s="59" t="str">
        <f t="shared" si="275"/>
        <v/>
      </c>
      <c r="BC1266" s="59" t="str">
        <f t="shared" si="278"/>
        <v/>
      </c>
      <c r="BD1266" s="59" t="str">
        <f t="shared" si="279"/>
        <v/>
      </c>
      <c r="BE1266" s="34" t="str">
        <f>IF(AZ1266="","",IF(AND($H1266="",$I1266=""),"Y",IF(AND($H1266&lt;=#REF!,$I1266&gt;=#REF!),"Y",IF(AND($H1266&lt;=#REF!,$I1266=""),"Y",IF(AND($H1266="",$I1266&gt;=#REF!),"Y","N")))))</f>
        <v/>
      </c>
      <c r="BF1266" s="80" t="str">
        <f t="shared" si="276"/>
        <v/>
      </c>
    </row>
    <row r="1267" spans="10:58">
      <c r="J1267" s="34" t="str">
        <f t="shared" ca="1" si="280"/>
        <v/>
      </c>
      <c r="L1267" s="80" t="str">
        <f t="shared" si="277"/>
        <v/>
      </c>
      <c r="R1267" s="65" t="str">
        <f t="shared" si="267"/>
        <v/>
      </c>
      <c r="S1267" s="16" t="str">
        <f t="shared" si="268"/>
        <v/>
      </c>
      <c r="X1267" s="65" t="str">
        <f t="shared" si="269"/>
        <v/>
      </c>
      <c r="Y1267" s="16" t="str">
        <f t="shared" si="270"/>
        <v/>
      </c>
      <c r="AD1267" s="65" t="str">
        <f t="shared" si="271"/>
        <v/>
      </c>
      <c r="AE1267" s="80" t="str">
        <f t="shared" si="272"/>
        <v/>
      </c>
      <c r="AN1267" s="14"/>
      <c r="AO1267" s="14"/>
      <c r="AS1267" s="14"/>
      <c r="AT1267" s="14"/>
      <c r="AX1267" s="14"/>
      <c r="AY1267" s="114"/>
      <c r="AZ1267" s="101" t="str">
        <f t="shared" si="273"/>
        <v/>
      </c>
      <c r="BA1267" s="59" t="str">
        <f t="shared" si="274"/>
        <v/>
      </c>
      <c r="BB1267" s="59" t="str">
        <f t="shared" si="275"/>
        <v/>
      </c>
      <c r="BC1267" s="59" t="str">
        <f t="shared" si="278"/>
        <v/>
      </c>
      <c r="BD1267" s="59" t="str">
        <f t="shared" si="279"/>
        <v/>
      </c>
      <c r="BE1267" s="34" t="str">
        <f>IF(AZ1267="","",IF(AND($H1267="",$I1267=""),"Y",IF(AND($H1267&lt;=#REF!,$I1267&gt;=#REF!),"Y",IF(AND($H1267&lt;=#REF!,$I1267=""),"Y",IF(AND($H1267="",$I1267&gt;=#REF!),"Y","N")))))</f>
        <v/>
      </c>
      <c r="BF1267" s="80" t="str">
        <f t="shared" si="276"/>
        <v/>
      </c>
    </row>
    <row r="1268" spans="10:58">
      <c r="J1268" s="34" t="str">
        <f t="shared" ca="1" si="280"/>
        <v/>
      </c>
      <c r="L1268" s="80" t="str">
        <f t="shared" si="277"/>
        <v/>
      </c>
      <c r="R1268" s="65" t="str">
        <f t="shared" si="267"/>
        <v/>
      </c>
      <c r="S1268" s="16" t="str">
        <f t="shared" si="268"/>
        <v/>
      </c>
      <c r="X1268" s="65" t="str">
        <f t="shared" si="269"/>
        <v/>
      </c>
      <c r="Y1268" s="16" t="str">
        <f t="shared" si="270"/>
        <v/>
      </c>
      <c r="AD1268" s="65" t="str">
        <f t="shared" si="271"/>
        <v/>
      </c>
      <c r="AE1268" s="80" t="str">
        <f t="shared" si="272"/>
        <v/>
      </c>
      <c r="AN1268" s="14"/>
      <c r="AO1268" s="14"/>
      <c r="AS1268" s="14"/>
      <c r="AT1268" s="14"/>
      <c r="AX1268" s="14"/>
      <c r="AY1268" s="114"/>
      <c r="AZ1268" s="101" t="str">
        <f t="shared" si="273"/>
        <v/>
      </c>
      <c r="BA1268" s="59" t="str">
        <f t="shared" si="274"/>
        <v/>
      </c>
      <c r="BB1268" s="59" t="str">
        <f t="shared" si="275"/>
        <v/>
      </c>
      <c r="BC1268" s="59" t="str">
        <f t="shared" si="278"/>
        <v/>
      </c>
      <c r="BD1268" s="59" t="str">
        <f t="shared" si="279"/>
        <v/>
      </c>
      <c r="BE1268" s="34" t="str">
        <f>IF(AZ1268="","",IF(AND($H1268="",$I1268=""),"Y",IF(AND($H1268&lt;=#REF!,$I1268&gt;=#REF!),"Y",IF(AND($H1268&lt;=#REF!,$I1268=""),"Y",IF(AND($H1268="",$I1268&gt;=#REF!),"Y","N")))))</f>
        <v/>
      </c>
      <c r="BF1268" s="80" t="str">
        <f t="shared" si="276"/>
        <v/>
      </c>
    </row>
    <row r="1269" spans="10:58">
      <c r="J1269" s="34" t="str">
        <f t="shared" ca="1" si="280"/>
        <v/>
      </c>
      <c r="L1269" s="80" t="str">
        <f t="shared" si="277"/>
        <v/>
      </c>
      <c r="R1269" s="65" t="str">
        <f t="shared" si="267"/>
        <v/>
      </c>
      <c r="S1269" s="16" t="str">
        <f t="shared" si="268"/>
        <v/>
      </c>
      <c r="X1269" s="65" t="str">
        <f t="shared" si="269"/>
        <v/>
      </c>
      <c r="Y1269" s="16" t="str">
        <f t="shared" si="270"/>
        <v/>
      </c>
      <c r="AD1269" s="65" t="str">
        <f t="shared" si="271"/>
        <v/>
      </c>
      <c r="AE1269" s="80" t="str">
        <f t="shared" si="272"/>
        <v/>
      </c>
      <c r="AN1269" s="14"/>
      <c r="AO1269" s="14"/>
      <c r="AS1269" s="14"/>
      <c r="AT1269" s="14"/>
      <c r="AX1269" s="14"/>
      <c r="AY1269" s="114"/>
      <c r="AZ1269" s="101" t="str">
        <f t="shared" si="273"/>
        <v/>
      </c>
      <c r="BA1269" s="59" t="str">
        <f t="shared" si="274"/>
        <v/>
      </c>
      <c r="BB1269" s="59" t="str">
        <f t="shared" si="275"/>
        <v/>
      </c>
      <c r="BC1269" s="59" t="str">
        <f t="shared" si="278"/>
        <v/>
      </c>
      <c r="BD1269" s="59" t="str">
        <f t="shared" si="279"/>
        <v/>
      </c>
      <c r="BE1269" s="34" t="str">
        <f>IF(AZ1269="","",IF(AND($H1269="",$I1269=""),"Y",IF(AND($H1269&lt;=#REF!,$I1269&gt;=#REF!),"Y",IF(AND($H1269&lt;=#REF!,$I1269=""),"Y",IF(AND($H1269="",$I1269&gt;=#REF!),"Y","N")))))</f>
        <v/>
      </c>
      <c r="BF1269" s="80" t="str">
        <f t="shared" si="276"/>
        <v/>
      </c>
    </row>
    <row r="1270" spans="10:58">
      <c r="J1270" s="34" t="str">
        <f t="shared" ca="1" si="280"/>
        <v/>
      </c>
      <c r="L1270" s="80" t="str">
        <f t="shared" si="277"/>
        <v/>
      </c>
      <c r="R1270" s="65" t="str">
        <f t="shared" si="267"/>
        <v/>
      </c>
      <c r="S1270" s="16" t="str">
        <f t="shared" si="268"/>
        <v/>
      </c>
      <c r="X1270" s="65" t="str">
        <f t="shared" si="269"/>
        <v/>
      </c>
      <c r="Y1270" s="16" t="str">
        <f t="shared" si="270"/>
        <v/>
      </c>
      <c r="AD1270" s="65" t="str">
        <f t="shared" si="271"/>
        <v/>
      </c>
      <c r="AE1270" s="80" t="str">
        <f t="shared" si="272"/>
        <v/>
      </c>
      <c r="AN1270" s="14"/>
      <c r="AO1270" s="14"/>
      <c r="AS1270" s="14"/>
      <c r="AT1270" s="14"/>
      <c r="AX1270" s="14"/>
      <c r="AY1270" s="114"/>
      <c r="AZ1270" s="101" t="str">
        <f t="shared" si="273"/>
        <v/>
      </c>
      <c r="BA1270" s="59" t="str">
        <f t="shared" si="274"/>
        <v/>
      </c>
      <c r="BB1270" s="59" t="str">
        <f t="shared" si="275"/>
        <v/>
      </c>
      <c r="BC1270" s="59" t="str">
        <f t="shared" si="278"/>
        <v/>
      </c>
      <c r="BD1270" s="59" t="str">
        <f t="shared" si="279"/>
        <v/>
      </c>
      <c r="BE1270" s="34" t="str">
        <f>IF(AZ1270="","",IF(AND($H1270="",$I1270=""),"Y",IF(AND($H1270&lt;=#REF!,$I1270&gt;=#REF!),"Y",IF(AND($H1270&lt;=#REF!,$I1270=""),"Y",IF(AND($H1270="",$I1270&gt;=#REF!),"Y","N")))))</f>
        <v/>
      </c>
      <c r="BF1270" s="80" t="str">
        <f t="shared" si="276"/>
        <v/>
      </c>
    </row>
    <row r="1271" spans="10:58">
      <c r="J1271" s="34" t="str">
        <f t="shared" ca="1" si="280"/>
        <v/>
      </c>
      <c r="L1271" s="80" t="str">
        <f t="shared" si="277"/>
        <v/>
      </c>
      <c r="R1271" s="65" t="str">
        <f t="shared" si="267"/>
        <v/>
      </c>
      <c r="S1271" s="16" t="str">
        <f t="shared" si="268"/>
        <v/>
      </c>
      <c r="X1271" s="65" t="str">
        <f t="shared" si="269"/>
        <v/>
      </c>
      <c r="Y1271" s="16" t="str">
        <f t="shared" si="270"/>
        <v/>
      </c>
      <c r="AD1271" s="65" t="str">
        <f t="shared" si="271"/>
        <v/>
      </c>
      <c r="AE1271" s="80" t="str">
        <f t="shared" si="272"/>
        <v/>
      </c>
      <c r="AN1271" s="14"/>
      <c r="AO1271" s="14"/>
      <c r="AS1271" s="14"/>
      <c r="AT1271" s="14"/>
      <c r="AX1271" s="14"/>
      <c r="AY1271" s="114"/>
      <c r="AZ1271" s="101" t="str">
        <f t="shared" si="273"/>
        <v/>
      </c>
      <c r="BA1271" s="59" t="str">
        <f t="shared" si="274"/>
        <v/>
      </c>
      <c r="BB1271" s="59" t="str">
        <f t="shared" si="275"/>
        <v/>
      </c>
      <c r="BC1271" s="59" t="str">
        <f t="shared" si="278"/>
        <v/>
      </c>
      <c r="BD1271" s="59" t="str">
        <f t="shared" si="279"/>
        <v/>
      </c>
      <c r="BE1271" s="34" t="str">
        <f>IF(AZ1271="","",IF(AND($H1271="",$I1271=""),"Y",IF(AND($H1271&lt;=#REF!,$I1271&gt;=#REF!),"Y",IF(AND($H1271&lt;=#REF!,$I1271=""),"Y",IF(AND($H1271="",$I1271&gt;=#REF!),"Y","N")))))</f>
        <v/>
      </c>
      <c r="BF1271" s="80" t="str">
        <f t="shared" si="276"/>
        <v/>
      </c>
    </row>
    <row r="1272" spans="10:58">
      <c r="J1272" s="34" t="str">
        <f t="shared" ca="1" si="280"/>
        <v/>
      </c>
      <c r="L1272" s="80" t="str">
        <f t="shared" si="277"/>
        <v/>
      </c>
      <c r="R1272" s="65" t="str">
        <f t="shared" si="267"/>
        <v/>
      </c>
      <c r="S1272" s="16" t="str">
        <f t="shared" si="268"/>
        <v/>
      </c>
      <c r="X1272" s="65" t="str">
        <f t="shared" si="269"/>
        <v/>
      </c>
      <c r="Y1272" s="16" t="str">
        <f t="shared" si="270"/>
        <v/>
      </c>
      <c r="AD1272" s="65" t="str">
        <f t="shared" si="271"/>
        <v/>
      </c>
      <c r="AE1272" s="80" t="str">
        <f t="shared" si="272"/>
        <v/>
      </c>
      <c r="AN1272" s="14"/>
      <c r="AO1272" s="14"/>
      <c r="AS1272" s="14"/>
      <c r="AT1272" s="14"/>
      <c r="AX1272" s="14"/>
      <c r="AY1272" s="114"/>
      <c r="AZ1272" s="101" t="str">
        <f t="shared" si="273"/>
        <v/>
      </c>
      <c r="BA1272" s="59" t="str">
        <f t="shared" si="274"/>
        <v/>
      </c>
      <c r="BB1272" s="59" t="str">
        <f t="shared" si="275"/>
        <v/>
      </c>
      <c r="BC1272" s="59" t="str">
        <f t="shared" si="278"/>
        <v/>
      </c>
      <c r="BD1272" s="59" t="str">
        <f t="shared" si="279"/>
        <v/>
      </c>
      <c r="BE1272" s="34" t="str">
        <f>IF(AZ1272="","",IF(AND($H1272="",$I1272=""),"Y",IF(AND($H1272&lt;=#REF!,$I1272&gt;=#REF!),"Y",IF(AND($H1272&lt;=#REF!,$I1272=""),"Y",IF(AND($H1272="",$I1272&gt;=#REF!),"Y","N")))))</f>
        <v/>
      </c>
      <c r="BF1272" s="80" t="str">
        <f t="shared" si="276"/>
        <v/>
      </c>
    </row>
    <row r="1273" spans="10:58">
      <c r="J1273" s="34" t="str">
        <f t="shared" ca="1" si="280"/>
        <v/>
      </c>
      <c r="L1273" s="80" t="str">
        <f t="shared" si="277"/>
        <v/>
      </c>
      <c r="R1273" s="65" t="str">
        <f t="shared" si="267"/>
        <v/>
      </c>
      <c r="S1273" s="16" t="str">
        <f t="shared" si="268"/>
        <v/>
      </c>
      <c r="X1273" s="65" t="str">
        <f t="shared" si="269"/>
        <v/>
      </c>
      <c r="Y1273" s="16" t="str">
        <f t="shared" si="270"/>
        <v/>
      </c>
      <c r="AD1273" s="65" t="str">
        <f t="shared" si="271"/>
        <v/>
      </c>
      <c r="AE1273" s="80" t="str">
        <f t="shared" si="272"/>
        <v/>
      </c>
      <c r="AN1273" s="14"/>
      <c r="AO1273" s="14"/>
      <c r="AS1273" s="14"/>
      <c r="AT1273" s="14"/>
      <c r="AX1273" s="14"/>
      <c r="AY1273" s="114"/>
      <c r="AZ1273" s="101" t="str">
        <f t="shared" si="273"/>
        <v/>
      </c>
      <c r="BA1273" s="59" t="str">
        <f t="shared" si="274"/>
        <v/>
      </c>
      <c r="BB1273" s="59" t="str">
        <f t="shared" si="275"/>
        <v/>
      </c>
      <c r="BC1273" s="59" t="str">
        <f t="shared" si="278"/>
        <v/>
      </c>
      <c r="BD1273" s="59" t="str">
        <f t="shared" si="279"/>
        <v/>
      </c>
      <c r="BE1273" s="34" t="str">
        <f>IF(AZ1273="","",IF(AND($H1273="",$I1273=""),"Y",IF(AND($H1273&lt;=#REF!,$I1273&gt;=#REF!),"Y",IF(AND($H1273&lt;=#REF!,$I1273=""),"Y",IF(AND($H1273="",$I1273&gt;=#REF!),"Y","N")))))</f>
        <v/>
      </c>
      <c r="BF1273" s="80" t="str">
        <f t="shared" si="276"/>
        <v/>
      </c>
    </row>
    <row r="1274" spans="10:58">
      <c r="J1274" s="34" t="str">
        <f t="shared" ca="1" si="280"/>
        <v/>
      </c>
      <c r="L1274" s="80" t="str">
        <f t="shared" si="277"/>
        <v/>
      </c>
      <c r="R1274" s="65" t="str">
        <f t="shared" si="267"/>
        <v/>
      </c>
      <c r="S1274" s="16" t="str">
        <f t="shared" si="268"/>
        <v/>
      </c>
      <c r="X1274" s="65" t="str">
        <f t="shared" si="269"/>
        <v/>
      </c>
      <c r="Y1274" s="16" t="str">
        <f t="shared" si="270"/>
        <v/>
      </c>
      <c r="AD1274" s="65" t="str">
        <f t="shared" si="271"/>
        <v/>
      </c>
      <c r="AE1274" s="80" t="str">
        <f t="shared" si="272"/>
        <v/>
      </c>
      <c r="AN1274" s="14"/>
      <c r="AO1274" s="14"/>
      <c r="AS1274" s="14"/>
      <c r="AT1274" s="14"/>
      <c r="AX1274" s="14"/>
      <c r="AY1274" s="114"/>
      <c r="AZ1274" s="101" t="str">
        <f t="shared" si="273"/>
        <v/>
      </c>
      <c r="BA1274" s="59" t="str">
        <f t="shared" si="274"/>
        <v/>
      </c>
      <c r="BB1274" s="59" t="str">
        <f t="shared" si="275"/>
        <v/>
      </c>
      <c r="BC1274" s="59" t="str">
        <f t="shared" si="278"/>
        <v/>
      </c>
      <c r="BD1274" s="59" t="str">
        <f t="shared" si="279"/>
        <v/>
      </c>
      <c r="BE1274" s="34" t="str">
        <f>IF(AZ1274="","",IF(AND($H1274="",$I1274=""),"Y",IF(AND($H1274&lt;=#REF!,$I1274&gt;=#REF!),"Y",IF(AND($H1274&lt;=#REF!,$I1274=""),"Y",IF(AND($H1274="",$I1274&gt;=#REF!),"Y","N")))))</f>
        <v/>
      </c>
      <c r="BF1274" s="80" t="str">
        <f t="shared" si="276"/>
        <v/>
      </c>
    </row>
    <row r="1275" spans="10:58">
      <c r="J1275" s="34" t="str">
        <f t="shared" ca="1" si="280"/>
        <v/>
      </c>
      <c r="L1275" s="80" t="str">
        <f t="shared" si="277"/>
        <v/>
      </c>
      <c r="R1275" s="65" t="str">
        <f t="shared" si="267"/>
        <v/>
      </c>
      <c r="S1275" s="16" t="str">
        <f t="shared" si="268"/>
        <v/>
      </c>
      <c r="X1275" s="65" t="str">
        <f t="shared" si="269"/>
        <v/>
      </c>
      <c r="Y1275" s="16" t="str">
        <f t="shared" si="270"/>
        <v/>
      </c>
      <c r="AD1275" s="65" t="str">
        <f t="shared" si="271"/>
        <v/>
      </c>
      <c r="AE1275" s="80" t="str">
        <f t="shared" si="272"/>
        <v/>
      </c>
      <c r="AN1275" s="14"/>
      <c r="AO1275" s="14"/>
      <c r="AS1275" s="14"/>
      <c r="AT1275" s="14"/>
      <c r="AX1275" s="14"/>
      <c r="AY1275" s="114"/>
      <c r="AZ1275" s="101" t="str">
        <f t="shared" si="273"/>
        <v/>
      </c>
      <c r="BA1275" s="59" t="str">
        <f t="shared" si="274"/>
        <v/>
      </c>
      <c r="BB1275" s="59" t="str">
        <f t="shared" si="275"/>
        <v/>
      </c>
      <c r="BC1275" s="59" t="str">
        <f t="shared" si="278"/>
        <v/>
      </c>
      <c r="BD1275" s="59" t="str">
        <f t="shared" si="279"/>
        <v/>
      </c>
      <c r="BE1275" s="34" t="str">
        <f>IF(AZ1275="","",IF(AND($H1275="",$I1275=""),"Y",IF(AND($H1275&lt;=#REF!,$I1275&gt;=#REF!),"Y",IF(AND($H1275&lt;=#REF!,$I1275=""),"Y",IF(AND($H1275="",$I1275&gt;=#REF!),"Y","N")))))</f>
        <v/>
      </c>
      <c r="BF1275" s="80" t="str">
        <f t="shared" si="276"/>
        <v/>
      </c>
    </row>
    <row r="1276" spans="10:58">
      <c r="J1276" s="34" t="str">
        <f t="shared" ca="1" si="280"/>
        <v/>
      </c>
      <c r="L1276" s="80" t="str">
        <f t="shared" si="277"/>
        <v/>
      </c>
      <c r="R1276" s="65" t="str">
        <f t="shared" si="267"/>
        <v/>
      </c>
      <c r="S1276" s="16" t="str">
        <f t="shared" si="268"/>
        <v/>
      </c>
      <c r="X1276" s="65" t="str">
        <f t="shared" si="269"/>
        <v/>
      </c>
      <c r="Y1276" s="16" t="str">
        <f t="shared" si="270"/>
        <v/>
      </c>
      <c r="AD1276" s="65" t="str">
        <f t="shared" si="271"/>
        <v/>
      </c>
      <c r="AE1276" s="80" t="str">
        <f t="shared" si="272"/>
        <v/>
      </c>
      <c r="AN1276" s="14"/>
      <c r="AO1276" s="14"/>
      <c r="AS1276" s="14"/>
      <c r="AT1276" s="14"/>
      <c r="AX1276" s="14"/>
      <c r="AY1276" s="114"/>
      <c r="AZ1276" s="101" t="str">
        <f t="shared" si="273"/>
        <v/>
      </c>
      <c r="BA1276" s="59" t="str">
        <f t="shared" si="274"/>
        <v/>
      </c>
      <c r="BB1276" s="59" t="str">
        <f t="shared" si="275"/>
        <v/>
      </c>
      <c r="BC1276" s="59" t="str">
        <f t="shared" si="278"/>
        <v/>
      </c>
      <c r="BD1276" s="59" t="str">
        <f t="shared" si="279"/>
        <v/>
      </c>
      <c r="BE1276" s="34" t="str">
        <f>IF(AZ1276="","",IF(AND($H1276="",$I1276=""),"Y",IF(AND($H1276&lt;=#REF!,$I1276&gt;=#REF!),"Y",IF(AND($H1276&lt;=#REF!,$I1276=""),"Y",IF(AND($H1276="",$I1276&gt;=#REF!),"Y","N")))))</f>
        <v/>
      </c>
      <c r="BF1276" s="80" t="str">
        <f t="shared" si="276"/>
        <v/>
      </c>
    </row>
    <row r="1277" spans="10:58">
      <c r="J1277" s="34" t="str">
        <f t="shared" ca="1" si="280"/>
        <v/>
      </c>
      <c r="L1277" s="80" t="str">
        <f t="shared" si="277"/>
        <v/>
      </c>
      <c r="R1277" s="65" t="str">
        <f t="shared" si="267"/>
        <v/>
      </c>
      <c r="S1277" s="16" t="str">
        <f t="shared" si="268"/>
        <v/>
      </c>
      <c r="X1277" s="65" t="str">
        <f t="shared" si="269"/>
        <v/>
      </c>
      <c r="Y1277" s="16" t="str">
        <f t="shared" si="270"/>
        <v/>
      </c>
      <c r="AD1277" s="65" t="str">
        <f t="shared" si="271"/>
        <v/>
      </c>
      <c r="AE1277" s="80" t="str">
        <f t="shared" si="272"/>
        <v/>
      </c>
      <c r="AN1277" s="14"/>
      <c r="AO1277" s="14"/>
      <c r="AS1277" s="14"/>
      <c r="AT1277" s="14"/>
      <c r="AX1277" s="14"/>
      <c r="AY1277" s="114"/>
      <c r="AZ1277" s="101" t="str">
        <f t="shared" si="273"/>
        <v/>
      </c>
      <c r="BA1277" s="59" t="str">
        <f t="shared" si="274"/>
        <v/>
      </c>
      <c r="BB1277" s="59" t="str">
        <f t="shared" si="275"/>
        <v/>
      </c>
      <c r="BC1277" s="59" t="str">
        <f t="shared" si="278"/>
        <v/>
      </c>
      <c r="BD1277" s="59" t="str">
        <f t="shared" si="279"/>
        <v/>
      </c>
      <c r="BE1277" s="34" t="str">
        <f>IF(AZ1277="","",IF(AND($H1277="",$I1277=""),"Y",IF(AND($H1277&lt;=#REF!,$I1277&gt;=#REF!),"Y",IF(AND($H1277&lt;=#REF!,$I1277=""),"Y",IF(AND($H1277="",$I1277&gt;=#REF!),"Y","N")))))</f>
        <v/>
      </c>
      <c r="BF1277" s="80" t="str">
        <f t="shared" si="276"/>
        <v/>
      </c>
    </row>
    <row r="1278" spans="10:58">
      <c r="J1278" s="34" t="str">
        <f t="shared" ca="1" si="280"/>
        <v/>
      </c>
      <c r="L1278" s="80" t="str">
        <f t="shared" si="277"/>
        <v/>
      </c>
      <c r="R1278" s="65" t="str">
        <f t="shared" si="267"/>
        <v/>
      </c>
      <c r="S1278" s="16" t="str">
        <f t="shared" si="268"/>
        <v/>
      </c>
      <c r="X1278" s="65" t="str">
        <f t="shared" si="269"/>
        <v/>
      </c>
      <c r="Y1278" s="16" t="str">
        <f t="shared" si="270"/>
        <v/>
      </c>
      <c r="AD1278" s="65" t="str">
        <f t="shared" si="271"/>
        <v/>
      </c>
      <c r="AE1278" s="80" t="str">
        <f t="shared" si="272"/>
        <v/>
      </c>
      <c r="AN1278" s="14"/>
      <c r="AO1278" s="14"/>
      <c r="AS1278" s="14"/>
      <c r="AT1278" s="14"/>
      <c r="AX1278" s="14"/>
      <c r="AY1278" s="114"/>
      <c r="AZ1278" s="101" t="str">
        <f t="shared" si="273"/>
        <v/>
      </c>
      <c r="BA1278" s="59" t="str">
        <f t="shared" si="274"/>
        <v/>
      </c>
      <c r="BB1278" s="59" t="str">
        <f t="shared" si="275"/>
        <v/>
      </c>
      <c r="BC1278" s="59" t="str">
        <f t="shared" si="278"/>
        <v/>
      </c>
      <c r="BD1278" s="59" t="str">
        <f t="shared" si="279"/>
        <v/>
      </c>
      <c r="BE1278" s="34" t="str">
        <f>IF(AZ1278="","",IF(AND($H1278="",$I1278=""),"Y",IF(AND($H1278&lt;=#REF!,$I1278&gt;=#REF!),"Y",IF(AND($H1278&lt;=#REF!,$I1278=""),"Y",IF(AND($H1278="",$I1278&gt;=#REF!),"Y","N")))))</f>
        <v/>
      </c>
      <c r="BF1278" s="80" t="str">
        <f t="shared" si="276"/>
        <v/>
      </c>
    </row>
    <row r="1279" spans="10:58">
      <c r="J1279" s="34" t="str">
        <f t="shared" ca="1" si="280"/>
        <v/>
      </c>
      <c r="L1279" s="80" t="str">
        <f t="shared" si="277"/>
        <v/>
      </c>
      <c r="R1279" s="65" t="str">
        <f t="shared" si="267"/>
        <v/>
      </c>
      <c r="S1279" s="16" t="str">
        <f t="shared" si="268"/>
        <v/>
      </c>
      <c r="X1279" s="65" t="str">
        <f t="shared" si="269"/>
        <v/>
      </c>
      <c r="Y1279" s="16" t="str">
        <f t="shared" si="270"/>
        <v/>
      </c>
      <c r="AD1279" s="65" t="str">
        <f t="shared" si="271"/>
        <v/>
      </c>
      <c r="AE1279" s="80" t="str">
        <f t="shared" si="272"/>
        <v/>
      </c>
      <c r="AN1279" s="14"/>
      <c r="AO1279" s="14"/>
      <c r="AS1279" s="14"/>
      <c r="AT1279" s="14"/>
      <c r="AX1279" s="14"/>
      <c r="AY1279" s="114"/>
      <c r="AZ1279" s="101" t="str">
        <f t="shared" si="273"/>
        <v/>
      </c>
      <c r="BA1279" s="59" t="str">
        <f t="shared" si="274"/>
        <v/>
      </c>
      <c r="BB1279" s="59" t="str">
        <f t="shared" si="275"/>
        <v/>
      </c>
      <c r="BC1279" s="59" t="str">
        <f t="shared" si="278"/>
        <v/>
      </c>
      <c r="BD1279" s="59" t="str">
        <f t="shared" si="279"/>
        <v/>
      </c>
      <c r="BE1279" s="34" t="str">
        <f>IF(AZ1279="","",IF(AND($H1279="",$I1279=""),"Y",IF(AND($H1279&lt;=#REF!,$I1279&gt;=#REF!),"Y",IF(AND($H1279&lt;=#REF!,$I1279=""),"Y",IF(AND($H1279="",$I1279&gt;=#REF!),"Y","N")))))</f>
        <v/>
      </c>
      <c r="BF1279" s="80" t="str">
        <f t="shared" si="276"/>
        <v/>
      </c>
    </row>
    <row r="1280" spans="10:58">
      <c r="J1280" s="34" t="str">
        <f t="shared" ca="1" si="280"/>
        <v/>
      </c>
      <c r="L1280" s="80" t="str">
        <f t="shared" si="277"/>
        <v/>
      </c>
      <c r="R1280" s="65" t="str">
        <f t="shared" si="267"/>
        <v/>
      </c>
      <c r="S1280" s="16" t="str">
        <f t="shared" si="268"/>
        <v/>
      </c>
      <c r="X1280" s="65" t="str">
        <f t="shared" si="269"/>
        <v/>
      </c>
      <c r="Y1280" s="16" t="str">
        <f t="shared" si="270"/>
        <v/>
      </c>
      <c r="AD1280" s="65" t="str">
        <f t="shared" si="271"/>
        <v/>
      </c>
      <c r="AE1280" s="80" t="str">
        <f t="shared" si="272"/>
        <v/>
      </c>
      <c r="AN1280" s="14"/>
      <c r="AO1280" s="14"/>
      <c r="AS1280" s="14"/>
      <c r="AT1280" s="14"/>
      <c r="AX1280" s="14"/>
      <c r="AY1280" s="114"/>
      <c r="AZ1280" s="101" t="str">
        <f t="shared" si="273"/>
        <v/>
      </c>
      <c r="BA1280" s="59" t="str">
        <f t="shared" si="274"/>
        <v/>
      </c>
      <c r="BB1280" s="59" t="str">
        <f t="shared" si="275"/>
        <v/>
      </c>
      <c r="BC1280" s="59" t="str">
        <f t="shared" si="278"/>
        <v/>
      </c>
      <c r="BD1280" s="59" t="str">
        <f t="shared" si="279"/>
        <v/>
      </c>
      <c r="BE1280" s="34" t="str">
        <f>IF(AZ1280="","",IF(AND($H1280="",$I1280=""),"Y",IF(AND($H1280&lt;=#REF!,$I1280&gt;=#REF!),"Y",IF(AND($H1280&lt;=#REF!,$I1280=""),"Y",IF(AND($H1280="",$I1280&gt;=#REF!),"Y","N")))))</f>
        <v/>
      </c>
      <c r="BF1280" s="80" t="str">
        <f t="shared" si="276"/>
        <v/>
      </c>
    </row>
    <row r="1281" spans="10:58">
      <c r="J1281" s="34" t="str">
        <f t="shared" ca="1" si="280"/>
        <v/>
      </c>
      <c r="L1281" s="80" t="str">
        <f t="shared" si="277"/>
        <v/>
      </c>
      <c r="R1281" s="65" t="str">
        <f t="shared" si="267"/>
        <v/>
      </c>
      <c r="S1281" s="16" t="str">
        <f t="shared" si="268"/>
        <v/>
      </c>
      <c r="X1281" s="65" t="str">
        <f t="shared" si="269"/>
        <v/>
      </c>
      <c r="Y1281" s="16" t="str">
        <f t="shared" si="270"/>
        <v/>
      </c>
      <c r="AD1281" s="65" t="str">
        <f t="shared" si="271"/>
        <v/>
      </c>
      <c r="AE1281" s="80" t="str">
        <f t="shared" si="272"/>
        <v/>
      </c>
      <c r="AN1281" s="14"/>
      <c r="AO1281" s="14"/>
      <c r="AS1281" s="14"/>
      <c r="AT1281" s="14"/>
      <c r="AX1281" s="14"/>
      <c r="AY1281" s="114"/>
      <c r="AZ1281" s="101" t="str">
        <f t="shared" si="273"/>
        <v/>
      </c>
      <c r="BA1281" s="59" t="str">
        <f t="shared" si="274"/>
        <v/>
      </c>
      <c r="BB1281" s="59" t="str">
        <f t="shared" si="275"/>
        <v/>
      </c>
      <c r="BC1281" s="59" t="str">
        <f t="shared" si="278"/>
        <v/>
      </c>
      <c r="BD1281" s="59" t="str">
        <f t="shared" si="279"/>
        <v/>
      </c>
      <c r="BE1281" s="34" t="str">
        <f>IF(AZ1281="","",IF(AND($H1281="",$I1281=""),"Y",IF(AND($H1281&lt;=#REF!,$I1281&gt;=#REF!),"Y",IF(AND($H1281&lt;=#REF!,$I1281=""),"Y",IF(AND($H1281="",$I1281&gt;=#REF!),"Y","N")))))</f>
        <v/>
      </c>
      <c r="BF1281" s="80" t="str">
        <f t="shared" si="276"/>
        <v/>
      </c>
    </row>
    <row r="1282" spans="10:58">
      <c r="J1282" s="34" t="str">
        <f t="shared" ca="1" si="280"/>
        <v/>
      </c>
      <c r="L1282" s="80" t="str">
        <f t="shared" si="277"/>
        <v/>
      </c>
      <c r="R1282" s="65" t="str">
        <f t="shared" si="267"/>
        <v/>
      </c>
      <c r="S1282" s="16" t="str">
        <f t="shared" si="268"/>
        <v/>
      </c>
      <c r="X1282" s="65" t="str">
        <f t="shared" si="269"/>
        <v/>
      </c>
      <c r="Y1282" s="16" t="str">
        <f t="shared" si="270"/>
        <v/>
      </c>
      <c r="AD1282" s="65" t="str">
        <f t="shared" si="271"/>
        <v/>
      </c>
      <c r="AE1282" s="80" t="str">
        <f t="shared" si="272"/>
        <v/>
      </c>
      <c r="AN1282" s="14"/>
      <c r="AO1282" s="14"/>
      <c r="AS1282" s="14"/>
      <c r="AT1282" s="14"/>
      <c r="AX1282" s="14"/>
      <c r="AY1282" s="114"/>
      <c r="AZ1282" s="101" t="str">
        <f t="shared" si="273"/>
        <v/>
      </c>
      <c r="BA1282" s="59" t="str">
        <f t="shared" si="274"/>
        <v/>
      </c>
      <c r="BB1282" s="59" t="str">
        <f t="shared" si="275"/>
        <v/>
      </c>
      <c r="BC1282" s="59" t="str">
        <f t="shared" si="278"/>
        <v/>
      </c>
      <c r="BD1282" s="59" t="str">
        <f t="shared" si="279"/>
        <v/>
      </c>
      <c r="BE1282" s="34" t="str">
        <f>IF(AZ1282="","",IF(AND($H1282="",$I1282=""),"Y",IF(AND($H1282&lt;=#REF!,$I1282&gt;=#REF!),"Y",IF(AND($H1282&lt;=#REF!,$I1282=""),"Y",IF(AND($H1282="",$I1282&gt;=#REF!),"Y","N")))))</f>
        <v/>
      </c>
      <c r="BF1282" s="80" t="str">
        <f t="shared" si="276"/>
        <v/>
      </c>
    </row>
    <row r="1283" spans="10:58">
      <c r="J1283" s="34" t="str">
        <f t="shared" ca="1" si="280"/>
        <v/>
      </c>
      <c r="L1283" s="80" t="str">
        <f t="shared" si="277"/>
        <v/>
      </c>
      <c r="R1283" s="65" t="str">
        <f t="shared" ref="R1283:R1346" si="281">IF(AND(N1283="Accepted",Q1283=""),"Enter date 1st dose administered",IF(AND(N1283="Previously vaccinated at another location",Q1283=""),"Enter date 1st dose administered",IF(AND(N1283="Refused",O1283=""),"Enter reason for refusal",IF(Q1283&lt;&gt;"","YES",IF(N1283="Refused","NO",IF(AND($M1283&lt;&gt;"",N1283=""),"Enter Vaccination Status",IF(N1283="Unknown","Unknown","")))))))</f>
        <v/>
      </c>
      <c r="S1283" s="16" t="str">
        <f t="shared" ref="S1283:S1346" si="282">IF(Q1283="","",IF(M1283="Pfizer-BioNTech",Q1283+21,IF(M1283="Moderna",Q1283+28,IF(M1283="Janssen/Johnson &amp; Johnson","N/A",""))))</f>
        <v/>
      </c>
      <c r="X1283" s="65" t="str">
        <f t="shared" ref="X1283:X1346" si="283">IF($M1283="Janssen/Johnson &amp; Johnson","N/A",IF(AND(T1283="Accepted",W1283=""),"Enter date 2nd dose administered",IF(AND(T1283="Previously vaccinated at another location",W1283=""),"Enter date 2nd dose administered",IF(R1283="NO","NO",IF(AND(T1283="Refused",U1283=""),"Enter reason for refusal",IF(W1283&lt;&gt;"","YES",IF(T1283="Refused","NO",IF(AND(R1283="YES",T1283=""),"NO",IF(T1283="Unknown","Unknown",IF(AND(T1283="",R1283="Unknown"),"Unknown",""))))))))))</f>
        <v/>
      </c>
      <c r="Y1283" s="16" t="str">
        <f t="shared" ref="Y1283:Y1346" si="284">IF(W1283="","",IF(M1283="Pfizer-BioNTech",W1283+21,IF(M1283="Moderna",W1283+28,IF(M1283="Janssen/Johnson &amp; Johnson","N/A",""))))</f>
        <v/>
      </c>
      <c r="AD1283" s="65" t="str">
        <f t="shared" ref="AD1283:AD1346" si="285">IF($M1283="Janssen/Johnson &amp; Johnson","N/A",IF(AND(Z1283="Accepted",AC1283=""),"Enter date 2nd dose administered",IF(AND(Z1283="Previously vaccinated at another location",AC1283=""),"Enter date 2nd dose administered",IF(Y1283="NO","NO",IF(AND(Z1283="Refused",AA1283=""),"Enter reason for refusal",IF(AC1283&lt;&gt;"","YES",IF(Z1283="Refused","NO",IF(AND(Y1283="YES",Z1283=""),"NO",IF(Z1283="Unknown","Unknown",IF(AND(Z1283="",Y1283="Unknown"),"Unknown",""))))))))))</f>
        <v/>
      </c>
      <c r="AE1283" s="80" t="str">
        <f t="shared" ref="AE1283:AE1346" si="286">IF(AND(M1283="Pfizer-BioNTech",W1283&lt;&gt;""),W1283+150,IF(AND(M1283="Moderna",W1283&lt;&gt;""),W1283+150,IF(AND(M1283="Janssen/Johnson &amp; Johnson",Q1283&lt;&gt;""),Q1283+60,"")))</f>
        <v/>
      </c>
      <c r="AN1283" s="14"/>
      <c r="AO1283" s="14"/>
      <c r="AS1283" s="14"/>
      <c r="AT1283" s="14"/>
      <c r="AX1283" s="14"/>
      <c r="AY1283" s="114"/>
      <c r="AZ1283" s="101" t="str">
        <f t="shared" ref="AZ1283:AZ1346" si="287">IF(OR(X1283="YES",X1283="Enter date 2nd dose administered"),"YES",IF(AND(M1283="Janssen/Johnson &amp; Johnson",R1283="YES"),"YES",IF(OR(O1283="Medical Contraindication",U1283="Medical Contraindication"),"Medical Contraindication",IF(AND(R1283="YES",T1283=""),"NEEDS 2ND DOSE",IF(AND(R1283="Enter date 1st dose administered",T1283=""),"NEEDS 2ND DOSE",IF(AND(R1283="YES",U1283="Offered and Declined"),"Refused 2nd Dose",IF(O1283="Religious Exemption","Religious Exemption",IF(OR(R1283="NO",R1283="Enter reason for refusal"),"NO",IF(OR(R1283="Unknown",X1283="Unknown"),"Unknown","")))))))))</f>
        <v/>
      </c>
      <c r="BA1283" s="59" t="str">
        <f t="shared" ref="BA1283:BA1346" si="288">IF(AZ1283="","",IF(OR(AG1283="Accepted",AG1283="Previously vaccinated at another location"),"YES",IF(AH1283="Medical Contraindication","Medical Contraindication",IF(AG1283="Unknown","Unknown",IF(AG1283="Refused","NO","NO")))))</f>
        <v/>
      </c>
      <c r="BB1283" s="59" t="str">
        <f t="shared" ref="BB1283:BB1346" si="289">IF(AZ1283="","",IF(OR(AL1283="Accepted",AL1283="Previously vaccinated at another location"),"YES",IF(AM1283="Medical Contraindication","Medical Contraindication",IF(AL1283="Unknown","Unknown",IF(AL1283="Refused","NO","NO")))))</f>
        <v/>
      </c>
      <c r="BC1283" s="59" t="str">
        <f t="shared" si="278"/>
        <v/>
      </c>
      <c r="BD1283" s="59" t="str">
        <f t="shared" si="279"/>
        <v/>
      </c>
      <c r="BE1283" s="34" t="str">
        <f>IF(AZ1283="","",IF(AND($H1283="",$I1283=""),"Y",IF(AND($H1283&lt;=#REF!,$I1283&gt;=#REF!),"Y",IF(AND($H1283&lt;=#REF!,$I1283=""),"Y",IF(AND($H1283="",$I1283&gt;=#REF!),"Y","N")))))</f>
        <v/>
      </c>
      <c r="BF1283" s="80" t="str">
        <f t="shared" ref="BF1283:BF1346" si="290">IF($AZ1283="YES",IF($M1283="Janssen/Johnson &amp; Johnson",Q1283,W1283),"")</f>
        <v/>
      </c>
    </row>
    <row r="1284" spans="10:58">
      <c r="J1284" s="34" t="str">
        <f t="shared" ca="1" si="280"/>
        <v/>
      </c>
      <c r="L1284" s="80" t="str">
        <f t="shared" ref="L1284:L1347" si="291">IF(I1284&gt;0,I1284+30,"")</f>
        <v/>
      </c>
      <c r="R1284" s="65" t="str">
        <f t="shared" si="281"/>
        <v/>
      </c>
      <c r="S1284" s="16" t="str">
        <f t="shared" si="282"/>
        <v/>
      </c>
      <c r="X1284" s="65" t="str">
        <f t="shared" si="283"/>
        <v/>
      </c>
      <c r="Y1284" s="16" t="str">
        <f t="shared" si="284"/>
        <v/>
      </c>
      <c r="AD1284" s="65" t="str">
        <f t="shared" si="285"/>
        <v/>
      </c>
      <c r="AE1284" s="80" t="str">
        <f t="shared" si="286"/>
        <v/>
      </c>
      <c r="AN1284" s="14"/>
      <c r="AO1284" s="14"/>
      <c r="AS1284" s="14"/>
      <c r="AT1284" s="14"/>
      <c r="AX1284" s="14"/>
      <c r="AY1284" s="114"/>
      <c r="AZ1284" s="101" t="str">
        <f t="shared" si="287"/>
        <v/>
      </c>
      <c r="BA1284" s="59" t="str">
        <f t="shared" si="288"/>
        <v/>
      </c>
      <c r="BB1284" s="59" t="str">
        <f t="shared" si="289"/>
        <v/>
      </c>
      <c r="BC1284" s="59" t="str">
        <f t="shared" ref="BC1284:BC1347" si="292">IF(AY1284="","",IF(OR(AK1284="Accepted",AK1284="Previously vaccinated at another location"),"YES",IF(AL1284="Medical Contraindication","Medical Contraindication",IF(AK1284="Unknown","Unknown",IF(AK1284="Refused","NO","NO")))))</f>
        <v/>
      </c>
      <c r="BD1284" s="59" t="str">
        <f t="shared" ref="BD1284:BD1347" si="293">IF(AV1284="","",IF(OR(AV1284="Accepted",AV1284="Previously vaccinated at another location"),"YES",IF(AW1284="Medical Contraindication","Medical Contraindication",IF(AW1284="Unknown","Unknown",IF(AW1284="Refused","NO","NO")))))</f>
        <v/>
      </c>
      <c r="BE1284" s="34" t="str">
        <f>IF(AZ1284="","",IF(AND($H1284="",$I1284=""),"Y",IF(AND($H1284&lt;=#REF!,$I1284&gt;=#REF!),"Y",IF(AND($H1284&lt;=#REF!,$I1284=""),"Y",IF(AND($H1284="",$I1284&gt;=#REF!),"Y","N")))))</f>
        <v/>
      </c>
      <c r="BF1284" s="80" t="str">
        <f t="shared" si="290"/>
        <v/>
      </c>
    </row>
    <row r="1285" spans="10:58">
      <c r="J1285" s="34" t="str">
        <f t="shared" ca="1" si="280"/>
        <v/>
      </c>
      <c r="L1285" s="80" t="str">
        <f t="shared" si="291"/>
        <v/>
      </c>
      <c r="R1285" s="65" t="str">
        <f t="shared" si="281"/>
        <v/>
      </c>
      <c r="S1285" s="16" t="str">
        <f t="shared" si="282"/>
        <v/>
      </c>
      <c r="X1285" s="65" t="str">
        <f t="shared" si="283"/>
        <v/>
      </c>
      <c r="Y1285" s="16" t="str">
        <f t="shared" si="284"/>
        <v/>
      </c>
      <c r="AD1285" s="65" t="str">
        <f t="shared" si="285"/>
        <v/>
      </c>
      <c r="AE1285" s="80" t="str">
        <f t="shared" si="286"/>
        <v/>
      </c>
      <c r="AN1285" s="14"/>
      <c r="AO1285" s="14"/>
      <c r="AS1285" s="14"/>
      <c r="AT1285" s="14"/>
      <c r="AX1285" s="14"/>
      <c r="AY1285" s="114"/>
      <c r="AZ1285" s="101" t="str">
        <f t="shared" si="287"/>
        <v/>
      </c>
      <c r="BA1285" s="59" t="str">
        <f t="shared" si="288"/>
        <v/>
      </c>
      <c r="BB1285" s="59" t="str">
        <f t="shared" si="289"/>
        <v/>
      </c>
      <c r="BC1285" s="59" t="str">
        <f t="shared" si="292"/>
        <v/>
      </c>
      <c r="BD1285" s="59" t="str">
        <f t="shared" si="293"/>
        <v/>
      </c>
      <c r="BE1285" s="34" t="str">
        <f>IF(AZ1285="","",IF(AND($H1285="",$I1285=""),"Y",IF(AND($H1285&lt;=#REF!,$I1285&gt;=#REF!),"Y",IF(AND($H1285&lt;=#REF!,$I1285=""),"Y",IF(AND($H1285="",$I1285&gt;=#REF!),"Y","N")))))</f>
        <v/>
      </c>
      <c r="BF1285" s="80" t="str">
        <f t="shared" si="290"/>
        <v/>
      </c>
    </row>
    <row r="1286" spans="10:58">
      <c r="J1286" s="34" t="str">
        <f t="shared" ca="1" si="280"/>
        <v/>
      </c>
      <c r="L1286" s="80" t="str">
        <f t="shared" si="291"/>
        <v/>
      </c>
      <c r="R1286" s="65" t="str">
        <f t="shared" si="281"/>
        <v/>
      </c>
      <c r="S1286" s="16" t="str">
        <f t="shared" si="282"/>
        <v/>
      </c>
      <c r="X1286" s="65" t="str">
        <f t="shared" si="283"/>
        <v/>
      </c>
      <c r="Y1286" s="16" t="str">
        <f t="shared" si="284"/>
        <v/>
      </c>
      <c r="AD1286" s="65" t="str">
        <f t="shared" si="285"/>
        <v/>
      </c>
      <c r="AE1286" s="80" t="str">
        <f t="shared" si="286"/>
        <v/>
      </c>
      <c r="AN1286" s="14"/>
      <c r="AO1286" s="14"/>
      <c r="AS1286" s="14"/>
      <c r="AT1286" s="14"/>
      <c r="AX1286" s="14"/>
      <c r="AY1286" s="114"/>
      <c r="AZ1286" s="101" t="str">
        <f t="shared" si="287"/>
        <v/>
      </c>
      <c r="BA1286" s="59" t="str">
        <f t="shared" si="288"/>
        <v/>
      </c>
      <c r="BB1286" s="59" t="str">
        <f t="shared" si="289"/>
        <v/>
      </c>
      <c r="BC1286" s="59" t="str">
        <f t="shared" si="292"/>
        <v/>
      </c>
      <c r="BD1286" s="59" t="str">
        <f t="shared" si="293"/>
        <v/>
      </c>
      <c r="BE1286" s="34" t="str">
        <f>IF(AZ1286="","",IF(AND($H1286="",$I1286=""),"Y",IF(AND($H1286&lt;=#REF!,$I1286&gt;=#REF!),"Y",IF(AND($H1286&lt;=#REF!,$I1286=""),"Y",IF(AND($H1286="",$I1286&gt;=#REF!),"Y","N")))))</f>
        <v/>
      </c>
      <c r="BF1286" s="80" t="str">
        <f t="shared" si="290"/>
        <v/>
      </c>
    </row>
    <row r="1287" spans="10:58">
      <c r="J1287" s="34" t="str">
        <f t="shared" ca="1" si="280"/>
        <v/>
      </c>
      <c r="L1287" s="80" t="str">
        <f t="shared" si="291"/>
        <v/>
      </c>
      <c r="R1287" s="65" t="str">
        <f t="shared" si="281"/>
        <v/>
      </c>
      <c r="S1287" s="16" t="str">
        <f t="shared" si="282"/>
        <v/>
      </c>
      <c r="X1287" s="65" t="str">
        <f t="shared" si="283"/>
        <v/>
      </c>
      <c r="Y1287" s="16" t="str">
        <f t="shared" si="284"/>
        <v/>
      </c>
      <c r="AD1287" s="65" t="str">
        <f t="shared" si="285"/>
        <v/>
      </c>
      <c r="AE1287" s="80" t="str">
        <f t="shared" si="286"/>
        <v/>
      </c>
      <c r="AN1287" s="14"/>
      <c r="AO1287" s="14"/>
      <c r="AS1287" s="14"/>
      <c r="AT1287" s="14"/>
      <c r="AX1287" s="14"/>
      <c r="AY1287" s="114"/>
      <c r="AZ1287" s="101" t="str">
        <f t="shared" si="287"/>
        <v/>
      </c>
      <c r="BA1287" s="59" t="str">
        <f t="shared" si="288"/>
        <v/>
      </c>
      <c r="BB1287" s="59" t="str">
        <f t="shared" si="289"/>
        <v/>
      </c>
      <c r="BC1287" s="59" t="str">
        <f t="shared" si="292"/>
        <v/>
      </c>
      <c r="BD1287" s="59" t="str">
        <f t="shared" si="293"/>
        <v/>
      </c>
      <c r="BE1287" s="34" t="str">
        <f>IF(AZ1287="","",IF(AND($H1287="",$I1287=""),"Y",IF(AND($H1287&lt;=#REF!,$I1287&gt;=#REF!),"Y",IF(AND($H1287&lt;=#REF!,$I1287=""),"Y",IF(AND($H1287="",$I1287&gt;=#REF!),"Y","N")))))</f>
        <v/>
      </c>
      <c r="BF1287" s="80" t="str">
        <f t="shared" si="290"/>
        <v/>
      </c>
    </row>
    <row r="1288" spans="10:58">
      <c r="J1288" s="34" t="str">
        <f t="shared" ca="1" si="280"/>
        <v/>
      </c>
      <c r="L1288" s="80" t="str">
        <f t="shared" si="291"/>
        <v/>
      </c>
      <c r="R1288" s="65" t="str">
        <f t="shared" si="281"/>
        <v/>
      </c>
      <c r="S1288" s="16" t="str">
        <f t="shared" si="282"/>
        <v/>
      </c>
      <c r="X1288" s="65" t="str">
        <f t="shared" si="283"/>
        <v/>
      </c>
      <c r="Y1288" s="16" t="str">
        <f t="shared" si="284"/>
        <v/>
      </c>
      <c r="AD1288" s="65" t="str">
        <f t="shared" si="285"/>
        <v/>
      </c>
      <c r="AE1288" s="80" t="str">
        <f t="shared" si="286"/>
        <v/>
      </c>
      <c r="AN1288" s="14"/>
      <c r="AO1288" s="14"/>
      <c r="AS1288" s="14"/>
      <c r="AT1288" s="14"/>
      <c r="AX1288" s="14"/>
      <c r="AY1288" s="114"/>
      <c r="AZ1288" s="101" t="str">
        <f t="shared" si="287"/>
        <v/>
      </c>
      <c r="BA1288" s="59" t="str">
        <f t="shared" si="288"/>
        <v/>
      </c>
      <c r="BB1288" s="59" t="str">
        <f t="shared" si="289"/>
        <v/>
      </c>
      <c r="BC1288" s="59" t="str">
        <f t="shared" si="292"/>
        <v/>
      </c>
      <c r="BD1288" s="59" t="str">
        <f t="shared" si="293"/>
        <v/>
      </c>
      <c r="BE1288" s="34" t="str">
        <f>IF(AZ1288="","",IF(AND($H1288="",$I1288=""),"Y",IF(AND($H1288&lt;=#REF!,$I1288&gt;=#REF!),"Y",IF(AND($H1288&lt;=#REF!,$I1288=""),"Y",IF(AND($H1288="",$I1288&gt;=#REF!),"Y","N")))))</f>
        <v/>
      </c>
      <c r="BF1288" s="80" t="str">
        <f t="shared" si="290"/>
        <v/>
      </c>
    </row>
    <row r="1289" spans="10:58">
      <c r="J1289" s="34" t="str">
        <f t="shared" ca="1" si="280"/>
        <v/>
      </c>
      <c r="L1289" s="80" t="str">
        <f t="shared" si="291"/>
        <v/>
      </c>
      <c r="R1289" s="65" t="str">
        <f t="shared" si="281"/>
        <v/>
      </c>
      <c r="S1289" s="16" t="str">
        <f t="shared" si="282"/>
        <v/>
      </c>
      <c r="X1289" s="65" t="str">
        <f t="shared" si="283"/>
        <v/>
      </c>
      <c r="Y1289" s="16" t="str">
        <f t="shared" si="284"/>
        <v/>
      </c>
      <c r="AD1289" s="65" t="str">
        <f t="shared" si="285"/>
        <v/>
      </c>
      <c r="AE1289" s="80" t="str">
        <f t="shared" si="286"/>
        <v/>
      </c>
      <c r="AN1289" s="14"/>
      <c r="AO1289" s="14"/>
      <c r="AS1289" s="14"/>
      <c r="AT1289" s="14"/>
      <c r="AX1289" s="14"/>
      <c r="AY1289" s="114"/>
      <c r="AZ1289" s="101" t="str">
        <f t="shared" si="287"/>
        <v/>
      </c>
      <c r="BA1289" s="59" t="str">
        <f t="shared" si="288"/>
        <v/>
      </c>
      <c r="BB1289" s="59" t="str">
        <f t="shared" si="289"/>
        <v/>
      </c>
      <c r="BC1289" s="59" t="str">
        <f t="shared" si="292"/>
        <v/>
      </c>
      <c r="BD1289" s="59" t="str">
        <f t="shared" si="293"/>
        <v/>
      </c>
      <c r="BE1289" s="34" t="str">
        <f>IF(AZ1289="","",IF(AND($H1289="",$I1289=""),"Y",IF(AND($H1289&lt;=#REF!,$I1289&gt;=#REF!),"Y",IF(AND($H1289&lt;=#REF!,$I1289=""),"Y",IF(AND($H1289="",$I1289&gt;=#REF!),"Y","N")))))</f>
        <v/>
      </c>
      <c r="BF1289" s="80" t="str">
        <f t="shared" si="290"/>
        <v/>
      </c>
    </row>
    <row r="1290" spans="10:58">
      <c r="J1290" s="34" t="str">
        <f t="shared" ca="1" si="280"/>
        <v/>
      </c>
      <c r="L1290" s="80" t="str">
        <f t="shared" si="291"/>
        <v/>
      </c>
      <c r="R1290" s="65" t="str">
        <f t="shared" si="281"/>
        <v/>
      </c>
      <c r="S1290" s="16" t="str">
        <f t="shared" si="282"/>
        <v/>
      </c>
      <c r="X1290" s="65" t="str">
        <f t="shared" si="283"/>
        <v/>
      </c>
      <c r="Y1290" s="16" t="str">
        <f t="shared" si="284"/>
        <v/>
      </c>
      <c r="AD1290" s="65" t="str">
        <f t="shared" si="285"/>
        <v/>
      </c>
      <c r="AE1290" s="80" t="str">
        <f t="shared" si="286"/>
        <v/>
      </c>
      <c r="AN1290" s="14"/>
      <c r="AO1290" s="14"/>
      <c r="AS1290" s="14"/>
      <c r="AT1290" s="14"/>
      <c r="AX1290" s="14"/>
      <c r="AY1290" s="114"/>
      <c r="AZ1290" s="101" t="str">
        <f t="shared" si="287"/>
        <v/>
      </c>
      <c r="BA1290" s="59" t="str">
        <f t="shared" si="288"/>
        <v/>
      </c>
      <c r="BB1290" s="59" t="str">
        <f t="shared" si="289"/>
        <v/>
      </c>
      <c r="BC1290" s="59" t="str">
        <f t="shared" si="292"/>
        <v/>
      </c>
      <c r="BD1290" s="59" t="str">
        <f t="shared" si="293"/>
        <v/>
      </c>
      <c r="BE1290" s="34" t="str">
        <f>IF(AZ1290="","",IF(AND($H1290="",$I1290=""),"Y",IF(AND($H1290&lt;=#REF!,$I1290&gt;=#REF!),"Y",IF(AND($H1290&lt;=#REF!,$I1290=""),"Y",IF(AND($H1290="",$I1290&gt;=#REF!),"Y","N")))))</f>
        <v/>
      </c>
      <c r="BF1290" s="80" t="str">
        <f t="shared" si="290"/>
        <v/>
      </c>
    </row>
    <row r="1291" spans="10:58">
      <c r="J1291" s="34" t="str">
        <f t="shared" ca="1" si="280"/>
        <v/>
      </c>
      <c r="L1291" s="80" t="str">
        <f t="shared" si="291"/>
        <v/>
      </c>
      <c r="R1291" s="65" t="str">
        <f t="shared" si="281"/>
        <v/>
      </c>
      <c r="S1291" s="16" t="str">
        <f t="shared" si="282"/>
        <v/>
      </c>
      <c r="X1291" s="65" t="str">
        <f t="shared" si="283"/>
        <v/>
      </c>
      <c r="Y1291" s="16" t="str">
        <f t="shared" si="284"/>
        <v/>
      </c>
      <c r="AD1291" s="65" t="str">
        <f t="shared" si="285"/>
        <v/>
      </c>
      <c r="AE1291" s="80" t="str">
        <f t="shared" si="286"/>
        <v/>
      </c>
      <c r="AN1291" s="14"/>
      <c r="AO1291" s="14"/>
      <c r="AS1291" s="14"/>
      <c r="AT1291" s="14"/>
      <c r="AX1291" s="14"/>
      <c r="AY1291" s="114"/>
      <c r="AZ1291" s="101" t="str">
        <f t="shared" si="287"/>
        <v/>
      </c>
      <c r="BA1291" s="59" t="str">
        <f t="shared" si="288"/>
        <v/>
      </c>
      <c r="BB1291" s="59" t="str">
        <f t="shared" si="289"/>
        <v/>
      </c>
      <c r="BC1291" s="59" t="str">
        <f t="shared" si="292"/>
        <v/>
      </c>
      <c r="BD1291" s="59" t="str">
        <f t="shared" si="293"/>
        <v/>
      </c>
      <c r="BE1291" s="34" t="str">
        <f>IF(AZ1291="","",IF(AND($H1291="",$I1291=""),"Y",IF(AND($H1291&lt;=#REF!,$I1291&gt;=#REF!),"Y",IF(AND($H1291&lt;=#REF!,$I1291=""),"Y",IF(AND($H1291="",$I1291&gt;=#REF!),"Y","N")))))</f>
        <v/>
      </c>
      <c r="BF1291" s="80" t="str">
        <f t="shared" si="290"/>
        <v/>
      </c>
    </row>
    <row r="1292" spans="10:58">
      <c r="J1292" s="34" t="str">
        <f t="shared" ca="1" si="280"/>
        <v/>
      </c>
      <c r="L1292" s="80" t="str">
        <f t="shared" si="291"/>
        <v/>
      </c>
      <c r="R1292" s="65" t="str">
        <f t="shared" si="281"/>
        <v/>
      </c>
      <c r="S1292" s="16" t="str">
        <f t="shared" si="282"/>
        <v/>
      </c>
      <c r="X1292" s="65" t="str">
        <f t="shared" si="283"/>
        <v/>
      </c>
      <c r="Y1292" s="16" t="str">
        <f t="shared" si="284"/>
        <v/>
      </c>
      <c r="AD1292" s="65" t="str">
        <f t="shared" si="285"/>
        <v/>
      </c>
      <c r="AE1292" s="80" t="str">
        <f t="shared" si="286"/>
        <v/>
      </c>
      <c r="AN1292" s="14"/>
      <c r="AO1292" s="14"/>
      <c r="AS1292" s="14"/>
      <c r="AT1292" s="14"/>
      <c r="AX1292" s="14"/>
      <c r="AY1292" s="114"/>
      <c r="AZ1292" s="101" t="str">
        <f t="shared" si="287"/>
        <v/>
      </c>
      <c r="BA1292" s="59" t="str">
        <f t="shared" si="288"/>
        <v/>
      </c>
      <c r="BB1292" s="59" t="str">
        <f t="shared" si="289"/>
        <v/>
      </c>
      <c r="BC1292" s="59" t="str">
        <f t="shared" si="292"/>
        <v/>
      </c>
      <c r="BD1292" s="59" t="str">
        <f t="shared" si="293"/>
        <v/>
      </c>
      <c r="BE1292" s="34" t="str">
        <f>IF(AZ1292="","",IF(AND($H1292="",$I1292=""),"Y",IF(AND($H1292&lt;=#REF!,$I1292&gt;=#REF!),"Y",IF(AND($H1292&lt;=#REF!,$I1292=""),"Y",IF(AND($H1292="",$I1292&gt;=#REF!),"Y","N")))))</f>
        <v/>
      </c>
      <c r="BF1292" s="80" t="str">
        <f t="shared" si="290"/>
        <v/>
      </c>
    </row>
    <row r="1293" spans="10:58">
      <c r="J1293" s="34" t="str">
        <f t="shared" ca="1" si="280"/>
        <v/>
      </c>
      <c r="L1293" s="80" t="str">
        <f t="shared" si="291"/>
        <v/>
      </c>
      <c r="R1293" s="65" t="str">
        <f t="shared" si="281"/>
        <v/>
      </c>
      <c r="S1293" s="16" t="str">
        <f t="shared" si="282"/>
        <v/>
      </c>
      <c r="X1293" s="65" t="str">
        <f t="shared" si="283"/>
        <v/>
      </c>
      <c r="Y1293" s="16" t="str">
        <f t="shared" si="284"/>
        <v/>
      </c>
      <c r="AD1293" s="65" t="str">
        <f t="shared" si="285"/>
        <v/>
      </c>
      <c r="AE1293" s="80" t="str">
        <f t="shared" si="286"/>
        <v/>
      </c>
      <c r="AN1293" s="14"/>
      <c r="AO1293" s="14"/>
      <c r="AS1293" s="14"/>
      <c r="AT1293" s="14"/>
      <c r="AX1293" s="14"/>
      <c r="AY1293" s="114"/>
      <c r="AZ1293" s="101" t="str">
        <f t="shared" si="287"/>
        <v/>
      </c>
      <c r="BA1293" s="59" t="str">
        <f t="shared" si="288"/>
        <v/>
      </c>
      <c r="BB1293" s="59" t="str">
        <f t="shared" si="289"/>
        <v/>
      </c>
      <c r="BC1293" s="59" t="str">
        <f t="shared" si="292"/>
        <v/>
      </c>
      <c r="BD1293" s="59" t="str">
        <f t="shared" si="293"/>
        <v/>
      </c>
      <c r="BE1293" s="34" t="str">
        <f>IF(AZ1293="","",IF(AND($H1293="",$I1293=""),"Y",IF(AND($H1293&lt;=#REF!,$I1293&gt;=#REF!),"Y",IF(AND($H1293&lt;=#REF!,$I1293=""),"Y",IF(AND($H1293="",$I1293&gt;=#REF!),"Y","N")))))</f>
        <v/>
      </c>
      <c r="BF1293" s="80" t="str">
        <f t="shared" si="290"/>
        <v/>
      </c>
    </row>
    <row r="1294" spans="10:58">
      <c r="J1294" s="34" t="str">
        <f t="shared" ca="1" si="280"/>
        <v/>
      </c>
      <c r="L1294" s="80" t="str">
        <f t="shared" si="291"/>
        <v/>
      </c>
      <c r="R1294" s="65" t="str">
        <f t="shared" si="281"/>
        <v/>
      </c>
      <c r="S1294" s="16" t="str">
        <f t="shared" si="282"/>
        <v/>
      </c>
      <c r="X1294" s="65" t="str">
        <f t="shared" si="283"/>
        <v/>
      </c>
      <c r="Y1294" s="16" t="str">
        <f t="shared" si="284"/>
        <v/>
      </c>
      <c r="AD1294" s="65" t="str">
        <f t="shared" si="285"/>
        <v/>
      </c>
      <c r="AE1294" s="80" t="str">
        <f t="shared" si="286"/>
        <v/>
      </c>
      <c r="AN1294" s="14"/>
      <c r="AO1294" s="14"/>
      <c r="AS1294" s="14"/>
      <c r="AT1294" s="14"/>
      <c r="AX1294" s="14"/>
      <c r="AY1294" s="114"/>
      <c r="AZ1294" s="101" t="str">
        <f t="shared" si="287"/>
        <v/>
      </c>
      <c r="BA1294" s="59" t="str">
        <f t="shared" si="288"/>
        <v/>
      </c>
      <c r="BB1294" s="59" t="str">
        <f t="shared" si="289"/>
        <v/>
      </c>
      <c r="BC1294" s="59" t="str">
        <f t="shared" si="292"/>
        <v/>
      </c>
      <c r="BD1294" s="59" t="str">
        <f t="shared" si="293"/>
        <v/>
      </c>
      <c r="BE1294" s="34" t="str">
        <f>IF(AZ1294="","",IF(AND($H1294="",$I1294=""),"Y",IF(AND($H1294&lt;=#REF!,$I1294&gt;=#REF!),"Y",IF(AND($H1294&lt;=#REF!,$I1294=""),"Y",IF(AND($H1294="",$I1294&gt;=#REF!),"Y","N")))))</f>
        <v/>
      </c>
      <c r="BF1294" s="80" t="str">
        <f t="shared" si="290"/>
        <v/>
      </c>
    </row>
    <row r="1295" spans="10:58">
      <c r="J1295" s="34" t="str">
        <f t="shared" ca="1" si="280"/>
        <v/>
      </c>
      <c r="L1295" s="80" t="str">
        <f t="shared" si="291"/>
        <v/>
      </c>
      <c r="R1295" s="65" t="str">
        <f t="shared" si="281"/>
        <v/>
      </c>
      <c r="S1295" s="16" t="str">
        <f t="shared" si="282"/>
        <v/>
      </c>
      <c r="X1295" s="65" t="str">
        <f t="shared" si="283"/>
        <v/>
      </c>
      <c r="Y1295" s="16" t="str">
        <f t="shared" si="284"/>
        <v/>
      </c>
      <c r="AD1295" s="65" t="str">
        <f t="shared" si="285"/>
        <v/>
      </c>
      <c r="AE1295" s="80" t="str">
        <f t="shared" si="286"/>
        <v/>
      </c>
      <c r="AN1295" s="14"/>
      <c r="AO1295" s="14"/>
      <c r="AS1295" s="14"/>
      <c r="AT1295" s="14"/>
      <c r="AX1295" s="14"/>
      <c r="AY1295" s="114"/>
      <c r="AZ1295" s="101" t="str">
        <f t="shared" si="287"/>
        <v/>
      </c>
      <c r="BA1295" s="59" t="str">
        <f t="shared" si="288"/>
        <v/>
      </c>
      <c r="BB1295" s="59" t="str">
        <f t="shared" si="289"/>
        <v/>
      </c>
      <c r="BC1295" s="59" t="str">
        <f t="shared" si="292"/>
        <v/>
      </c>
      <c r="BD1295" s="59" t="str">
        <f t="shared" si="293"/>
        <v/>
      </c>
      <c r="BE1295" s="34" t="str">
        <f>IF(AZ1295="","",IF(AND($H1295="",$I1295=""),"Y",IF(AND($H1295&lt;=#REF!,$I1295&gt;=#REF!),"Y",IF(AND($H1295&lt;=#REF!,$I1295=""),"Y",IF(AND($H1295="",$I1295&gt;=#REF!),"Y","N")))))</f>
        <v/>
      </c>
      <c r="BF1295" s="80" t="str">
        <f t="shared" si="290"/>
        <v/>
      </c>
    </row>
    <row r="1296" spans="10:58">
      <c r="J1296" s="34" t="str">
        <f t="shared" ca="1" si="280"/>
        <v/>
      </c>
      <c r="L1296" s="80" t="str">
        <f t="shared" si="291"/>
        <v/>
      </c>
      <c r="R1296" s="65" t="str">
        <f t="shared" si="281"/>
        <v/>
      </c>
      <c r="S1296" s="16" t="str">
        <f t="shared" si="282"/>
        <v/>
      </c>
      <c r="X1296" s="65" t="str">
        <f t="shared" si="283"/>
        <v/>
      </c>
      <c r="Y1296" s="16" t="str">
        <f t="shared" si="284"/>
        <v/>
      </c>
      <c r="AD1296" s="65" t="str">
        <f t="shared" si="285"/>
        <v/>
      </c>
      <c r="AE1296" s="80" t="str">
        <f t="shared" si="286"/>
        <v/>
      </c>
      <c r="AN1296" s="14"/>
      <c r="AO1296" s="14"/>
      <c r="AS1296" s="14"/>
      <c r="AT1296" s="14"/>
      <c r="AX1296" s="14"/>
      <c r="AY1296" s="114"/>
      <c r="AZ1296" s="101" t="str">
        <f t="shared" si="287"/>
        <v/>
      </c>
      <c r="BA1296" s="59" t="str">
        <f t="shared" si="288"/>
        <v/>
      </c>
      <c r="BB1296" s="59" t="str">
        <f t="shared" si="289"/>
        <v/>
      </c>
      <c r="BC1296" s="59" t="str">
        <f t="shared" si="292"/>
        <v/>
      </c>
      <c r="BD1296" s="59" t="str">
        <f t="shared" si="293"/>
        <v/>
      </c>
      <c r="BE1296" s="34" t="str">
        <f>IF(AZ1296="","",IF(AND($H1296="",$I1296=""),"Y",IF(AND($H1296&lt;=#REF!,$I1296&gt;=#REF!),"Y",IF(AND($H1296&lt;=#REF!,$I1296=""),"Y",IF(AND($H1296="",$I1296&gt;=#REF!),"Y","N")))))</f>
        <v/>
      </c>
      <c r="BF1296" s="80" t="str">
        <f t="shared" si="290"/>
        <v/>
      </c>
    </row>
    <row r="1297" spans="10:58">
      <c r="J1297" s="34" t="str">
        <f t="shared" ca="1" si="280"/>
        <v/>
      </c>
      <c r="L1297" s="80" t="str">
        <f t="shared" si="291"/>
        <v/>
      </c>
      <c r="R1297" s="65" t="str">
        <f t="shared" si="281"/>
        <v/>
      </c>
      <c r="S1297" s="16" t="str">
        <f t="shared" si="282"/>
        <v/>
      </c>
      <c r="X1297" s="65" t="str">
        <f t="shared" si="283"/>
        <v/>
      </c>
      <c r="Y1297" s="16" t="str">
        <f t="shared" si="284"/>
        <v/>
      </c>
      <c r="AD1297" s="65" t="str">
        <f t="shared" si="285"/>
        <v/>
      </c>
      <c r="AE1297" s="80" t="str">
        <f t="shared" si="286"/>
        <v/>
      </c>
      <c r="AN1297" s="14"/>
      <c r="AO1297" s="14"/>
      <c r="AS1297" s="14"/>
      <c r="AT1297" s="14"/>
      <c r="AX1297" s="14"/>
      <c r="AY1297" s="114"/>
      <c r="AZ1297" s="101" t="str">
        <f t="shared" si="287"/>
        <v/>
      </c>
      <c r="BA1297" s="59" t="str">
        <f t="shared" si="288"/>
        <v/>
      </c>
      <c r="BB1297" s="59" t="str">
        <f t="shared" si="289"/>
        <v/>
      </c>
      <c r="BC1297" s="59" t="str">
        <f t="shared" si="292"/>
        <v/>
      </c>
      <c r="BD1297" s="59" t="str">
        <f t="shared" si="293"/>
        <v/>
      </c>
      <c r="BE1297" s="34" t="str">
        <f>IF(AZ1297="","",IF(AND($H1297="",$I1297=""),"Y",IF(AND($H1297&lt;=#REF!,$I1297&gt;=#REF!),"Y",IF(AND($H1297&lt;=#REF!,$I1297=""),"Y",IF(AND($H1297="",$I1297&gt;=#REF!),"Y","N")))))</f>
        <v/>
      </c>
      <c r="BF1297" s="80" t="str">
        <f t="shared" si="290"/>
        <v/>
      </c>
    </row>
    <row r="1298" spans="10:58">
      <c r="J1298" s="34" t="str">
        <f t="shared" ca="1" si="280"/>
        <v/>
      </c>
      <c r="L1298" s="80" t="str">
        <f t="shared" si="291"/>
        <v/>
      </c>
      <c r="R1298" s="65" t="str">
        <f t="shared" si="281"/>
        <v/>
      </c>
      <c r="S1298" s="16" t="str">
        <f t="shared" si="282"/>
        <v/>
      </c>
      <c r="X1298" s="65" t="str">
        <f t="shared" si="283"/>
        <v/>
      </c>
      <c r="Y1298" s="16" t="str">
        <f t="shared" si="284"/>
        <v/>
      </c>
      <c r="AD1298" s="65" t="str">
        <f t="shared" si="285"/>
        <v/>
      </c>
      <c r="AE1298" s="80" t="str">
        <f t="shared" si="286"/>
        <v/>
      </c>
      <c r="AN1298" s="14"/>
      <c r="AO1298" s="14"/>
      <c r="AS1298" s="14"/>
      <c r="AT1298" s="14"/>
      <c r="AX1298" s="14"/>
      <c r="AY1298" s="114"/>
      <c r="AZ1298" s="101" t="str">
        <f t="shared" si="287"/>
        <v/>
      </c>
      <c r="BA1298" s="59" t="str">
        <f t="shared" si="288"/>
        <v/>
      </c>
      <c r="BB1298" s="59" t="str">
        <f t="shared" si="289"/>
        <v/>
      </c>
      <c r="BC1298" s="59" t="str">
        <f t="shared" si="292"/>
        <v/>
      </c>
      <c r="BD1298" s="59" t="str">
        <f t="shared" si="293"/>
        <v/>
      </c>
      <c r="BE1298" s="34" t="str">
        <f>IF(AZ1298="","",IF(AND($H1298="",$I1298=""),"Y",IF(AND($H1298&lt;=#REF!,$I1298&gt;=#REF!),"Y",IF(AND($H1298&lt;=#REF!,$I1298=""),"Y",IF(AND($H1298="",$I1298&gt;=#REF!),"Y","N")))))</f>
        <v/>
      </c>
      <c r="BF1298" s="80" t="str">
        <f t="shared" si="290"/>
        <v/>
      </c>
    </row>
    <row r="1299" spans="10:58">
      <c r="J1299" s="34" t="str">
        <f t="shared" ca="1" si="280"/>
        <v/>
      </c>
      <c r="L1299" s="80" t="str">
        <f t="shared" si="291"/>
        <v/>
      </c>
      <c r="R1299" s="65" t="str">
        <f t="shared" si="281"/>
        <v/>
      </c>
      <c r="S1299" s="16" t="str">
        <f t="shared" si="282"/>
        <v/>
      </c>
      <c r="X1299" s="65" t="str">
        <f t="shared" si="283"/>
        <v/>
      </c>
      <c r="Y1299" s="16" t="str">
        <f t="shared" si="284"/>
        <v/>
      </c>
      <c r="AD1299" s="65" t="str">
        <f t="shared" si="285"/>
        <v/>
      </c>
      <c r="AE1299" s="80" t="str">
        <f t="shared" si="286"/>
        <v/>
      </c>
      <c r="AN1299" s="14"/>
      <c r="AO1299" s="14"/>
      <c r="AS1299" s="14"/>
      <c r="AT1299" s="14"/>
      <c r="AX1299" s="14"/>
      <c r="AY1299" s="114"/>
      <c r="AZ1299" s="101" t="str">
        <f t="shared" si="287"/>
        <v/>
      </c>
      <c r="BA1299" s="59" t="str">
        <f t="shared" si="288"/>
        <v/>
      </c>
      <c r="BB1299" s="59" t="str">
        <f t="shared" si="289"/>
        <v/>
      </c>
      <c r="BC1299" s="59" t="str">
        <f t="shared" si="292"/>
        <v/>
      </c>
      <c r="BD1299" s="59" t="str">
        <f t="shared" si="293"/>
        <v/>
      </c>
      <c r="BE1299" s="34" t="str">
        <f>IF(AZ1299="","",IF(AND($H1299="",$I1299=""),"Y",IF(AND($H1299&lt;=#REF!,$I1299&gt;=#REF!),"Y",IF(AND($H1299&lt;=#REF!,$I1299=""),"Y",IF(AND($H1299="",$I1299&gt;=#REF!),"Y","N")))))</f>
        <v/>
      </c>
      <c r="BF1299" s="80" t="str">
        <f t="shared" si="290"/>
        <v/>
      </c>
    </row>
    <row r="1300" spans="10:58">
      <c r="J1300" s="34" t="str">
        <f t="shared" ca="1" si="280"/>
        <v/>
      </c>
      <c r="L1300" s="80" t="str">
        <f t="shared" si="291"/>
        <v/>
      </c>
      <c r="R1300" s="65" t="str">
        <f t="shared" si="281"/>
        <v/>
      </c>
      <c r="S1300" s="16" t="str">
        <f t="shared" si="282"/>
        <v/>
      </c>
      <c r="X1300" s="65" t="str">
        <f t="shared" si="283"/>
        <v/>
      </c>
      <c r="Y1300" s="16" t="str">
        <f t="shared" si="284"/>
        <v/>
      </c>
      <c r="AD1300" s="65" t="str">
        <f t="shared" si="285"/>
        <v/>
      </c>
      <c r="AE1300" s="80" t="str">
        <f t="shared" si="286"/>
        <v/>
      </c>
      <c r="AN1300" s="14"/>
      <c r="AO1300" s="14"/>
      <c r="AS1300" s="14"/>
      <c r="AT1300" s="14"/>
      <c r="AX1300" s="14"/>
      <c r="AY1300" s="114"/>
      <c r="AZ1300" s="101" t="str">
        <f t="shared" si="287"/>
        <v/>
      </c>
      <c r="BA1300" s="59" t="str">
        <f t="shared" si="288"/>
        <v/>
      </c>
      <c r="BB1300" s="59" t="str">
        <f t="shared" si="289"/>
        <v/>
      </c>
      <c r="BC1300" s="59" t="str">
        <f t="shared" si="292"/>
        <v/>
      </c>
      <c r="BD1300" s="59" t="str">
        <f t="shared" si="293"/>
        <v/>
      </c>
      <c r="BE1300" s="34" t="str">
        <f>IF(AZ1300="","",IF(AND($H1300="",$I1300=""),"Y",IF(AND($H1300&lt;=#REF!,$I1300&gt;=#REF!),"Y",IF(AND($H1300&lt;=#REF!,$I1300=""),"Y",IF(AND($H1300="",$I1300&gt;=#REF!),"Y","N")))))</f>
        <v/>
      </c>
      <c r="BF1300" s="80" t="str">
        <f t="shared" si="290"/>
        <v/>
      </c>
    </row>
    <row r="1301" spans="10:58">
      <c r="J1301" s="34" t="str">
        <f t="shared" ca="1" si="280"/>
        <v/>
      </c>
      <c r="L1301" s="80" t="str">
        <f t="shared" si="291"/>
        <v/>
      </c>
      <c r="R1301" s="65" t="str">
        <f t="shared" si="281"/>
        <v/>
      </c>
      <c r="S1301" s="16" t="str">
        <f t="shared" si="282"/>
        <v/>
      </c>
      <c r="X1301" s="65" t="str">
        <f t="shared" si="283"/>
        <v/>
      </c>
      <c r="Y1301" s="16" t="str">
        <f t="shared" si="284"/>
        <v/>
      </c>
      <c r="AD1301" s="65" t="str">
        <f t="shared" si="285"/>
        <v/>
      </c>
      <c r="AE1301" s="80" t="str">
        <f t="shared" si="286"/>
        <v/>
      </c>
      <c r="AN1301" s="14"/>
      <c r="AO1301" s="14"/>
      <c r="AS1301" s="14"/>
      <c r="AT1301" s="14"/>
      <c r="AX1301" s="14"/>
      <c r="AY1301" s="114"/>
      <c r="AZ1301" s="101" t="str">
        <f t="shared" si="287"/>
        <v/>
      </c>
      <c r="BA1301" s="59" t="str">
        <f t="shared" si="288"/>
        <v/>
      </c>
      <c r="BB1301" s="59" t="str">
        <f t="shared" si="289"/>
        <v/>
      </c>
      <c r="BC1301" s="59" t="str">
        <f t="shared" si="292"/>
        <v/>
      </c>
      <c r="BD1301" s="59" t="str">
        <f t="shared" si="293"/>
        <v/>
      </c>
      <c r="BE1301" s="34" t="str">
        <f>IF(AZ1301="","",IF(AND($H1301="",$I1301=""),"Y",IF(AND($H1301&lt;=#REF!,$I1301&gt;=#REF!),"Y",IF(AND($H1301&lt;=#REF!,$I1301=""),"Y",IF(AND($H1301="",$I1301&gt;=#REF!),"Y","N")))))</f>
        <v/>
      </c>
      <c r="BF1301" s="80" t="str">
        <f t="shared" si="290"/>
        <v/>
      </c>
    </row>
    <row r="1302" spans="10:58">
      <c r="J1302" s="34" t="str">
        <f t="shared" ca="1" si="280"/>
        <v/>
      </c>
      <c r="L1302" s="80" t="str">
        <f t="shared" si="291"/>
        <v/>
      </c>
      <c r="R1302" s="65" t="str">
        <f t="shared" si="281"/>
        <v/>
      </c>
      <c r="S1302" s="16" t="str">
        <f t="shared" si="282"/>
        <v/>
      </c>
      <c r="X1302" s="65" t="str">
        <f t="shared" si="283"/>
        <v/>
      </c>
      <c r="Y1302" s="16" t="str">
        <f t="shared" si="284"/>
        <v/>
      </c>
      <c r="AD1302" s="65" t="str">
        <f t="shared" si="285"/>
        <v/>
      </c>
      <c r="AE1302" s="80" t="str">
        <f t="shared" si="286"/>
        <v/>
      </c>
      <c r="AN1302" s="14"/>
      <c r="AO1302" s="14"/>
      <c r="AS1302" s="14"/>
      <c r="AT1302" s="14"/>
      <c r="AX1302" s="14"/>
      <c r="AY1302" s="114"/>
      <c r="AZ1302" s="101" t="str">
        <f t="shared" si="287"/>
        <v/>
      </c>
      <c r="BA1302" s="59" t="str">
        <f t="shared" si="288"/>
        <v/>
      </c>
      <c r="BB1302" s="59" t="str">
        <f t="shared" si="289"/>
        <v/>
      </c>
      <c r="BC1302" s="59" t="str">
        <f t="shared" si="292"/>
        <v/>
      </c>
      <c r="BD1302" s="59" t="str">
        <f t="shared" si="293"/>
        <v/>
      </c>
      <c r="BE1302" s="34" t="str">
        <f>IF(AZ1302="","",IF(AND($H1302="",$I1302=""),"Y",IF(AND($H1302&lt;=#REF!,$I1302&gt;=#REF!),"Y",IF(AND($H1302&lt;=#REF!,$I1302=""),"Y",IF(AND($H1302="",$I1302&gt;=#REF!),"Y","N")))))</f>
        <v/>
      </c>
      <c r="BF1302" s="80" t="str">
        <f t="shared" si="290"/>
        <v/>
      </c>
    </row>
    <row r="1303" spans="10:58">
      <c r="J1303" s="34" t="str">
        <f t="shared" ca="1" si="280"/>
        <v/>
      </c>
      <c r="L1303" s="80" t="str">
        <f t="shared" si="291"/>
        <v/>
      </c>
      <c r="R1303" s="65" t="str">
        <f t="shared" si="281"/>
        <v/>
      </c>
      <c r="S1303" s="16" t="str">
        <f t="shared" si="282"/>
        <v/>
      </c>
      <c r="X1303" s="65" t="str">
        <f t="shared" si="283"/>
        <v/>
      </c>
      <c r="Y1303" s="16" t="str">
        <f t="shared" si="284"/>
        <v/>
      </c>
      <c r="AD1303" s="65" t="str">
        <f t="shared" si="285"/>
        <v/>
      </c>
      <c r="AE1303" s="80" t="str">
        <f t="shared" si="286"/>
        <v/>
      </c>
      <c r="AN1303" s="14"/>
      <c r="AO1303" s="14"/>
      <c r="AS1303" s="14"/>
      <c r="AT1303" s="14"/>
      <c r="AX1303" s="14"/>
      <c r="AY1303" s="114"/>
      <c r="AZ1303" s="101" t="str">
        <f t="shared" si="287"/>
        <v/>
      </c>
      <c r="BA1303" s="59" t="str">
        <f t="shared" si="288"/>
        <v/>
      </c>
      <c r="BB1303" s="59" t="str">
        <f t="shared" si="289"/>
        <v/>
      </c>
      <c r="BC1303" s="59" t="str">
        <f t="shared" si="292"/>
        <v/>
      </c>
      <c r="BD1303" s="59" t="str">
        <f t="shared" si="293"/>
        <v/>
      </c>
      <c r="BE1303" s="34" t="str">
        <f>IF(AZ1303="","",IF(AND($H1303="",$I1303=""),"Y",IF(AND($H1303&lt;=#REF!,$I1303&gt;=#REF!),"Y",IF(AND($H1303&lt;=#REF!,$I1303=""),"Y",IF(AND($H1303="",$I1303&gt;=#REF!),"Y","N")))))</f>
        <v/>
      </c>
      <c r="BF1303" s="80" t="str">
        <f t="shared" si="290"/>
        <v/>
      </c>
    </row>
    <row r="1304" spans="10:58">
      <c r="J1304" s="34" t="str">
        <f t="shared" ca="1" si="280"/>
        <v/>
      </c>
      <c r="L1304" s="80" t="str">
        <f t="shared" si="291"/>
        <v/>
      </c>
      <c r="R1304" s="65" t="str">
        <f t="shared" si="281"/>
        <v/>
      </c>
      <c r="S1304" s="16" t="str">
        <f t="shared" si="282"/>
        <v/>
      </c>
      <c r="X1304" s="65" t="str">
        <f t="shared" si="283"/>
        <v/>
      </c>
      <c r="Y1304" s="16" t="str">
        <f t="shared" si="284"/>
        <v/>
      </c>
      <c r="AD1304" s="65" t="str">
        <f t="shared" si="285"/>
        <v/>
      </c>
      <c r="AE1304" s="80" t="str">
        <f t="shared" si="286"/>
        <v/>
      </c>
      <c r="AN1304" s="14"/>
      <c r="AO1304" s="14"/>
      <c r="AS1304" s="14"/>
      <c r="AT1304" s="14"/>
      <c r="AX1304" s="14"/>
      <c r="AY1304" s="114"/>
      <c r="AZ1304" s="101" t="str">
        <f t="shared" si="287"/>
        <v/>
      </c>
      <c r="BA1304" s="59" t="str">
        <f t="shared" si="288"/>
        <v/>
      </c>
      <c r="BB1304" s="59" t="str">
        <f t="shared" si="289"/>
        <v/>
      </c>
      <c r="BC1304" s="59" t="str">
        <f t="shared" si="292"/>
        <v/>
      </c>
      <c r="BD1304" s="59" t="str">
        <f t="shared" si="293"/>
        <v/>
      </c>
      <c r="BE1304" s="34" t="str">
        <f>IF(AZ1304="","",IF(AND($H1304="",$I1304=""),"Y",IF(AND($H1304&lt;=#REF!,$I1304&gt;=#REF!),"Y",IF(AND($H1304&lt;=#REF!,$I1304=""),"Y",IF(AND($H1304="",$I1304&gt;=#REF!),"Y","N")))))</f>
        <v/>
      </c>
      <c r="BF1304" s="80" t="str">
        <f t="shared" si="290"/>
        <v/>
      </c>
    </row>
    <row r="1305" spans="10:58">
      <c r="J1305" s="34" t="str">
        <f t="shared" ca="1" si="280"/>
        <v/>
      </c>
      <c r="L1305" s="80" t="str">
        <f t="shared" si="291"/>
        <v/>
      </c>
      <c r="R1305" s="65" t="str">
        <f t="shared" si="281"/>
        <v/>
      </c>
      <c r="S1305" s="16" t="str">
        <f t="shared" si="282"/>
        <v/>
      </c>
      <c r="X1305" s="65" t="str">
        <f t="shared" si="283"/>
        <v/>
      </c>
      <c r="Y1305" s="16" t="str">
        <f t="shared" si="284"/>
        <v/>
      </c>
      <c r="AD1305" s="65" t="str">
        <f t="shared" si="285"/>
        <v/>
      </c>
      <c r="AE1305" s="80" t="str">
        <f t="shared" si="286"/>
        <v/>
      </c>
      <c r="AN1305" s="14"/>
      <c r="AO1305" s="14"/>
      <c r="AS1305" s="14"/>
      <c r="AT1305" s="14"/>
      <c r="AX1305" s="14"/>
      <c r="AY1305" s="114"/>
      <c r="AZ1305" s="101" t="str">
        <f t="shared" si="287"/>
        <v/>
      </c>
      <c r="BA1305" s="59" t="str">
        <f t="shared" si="288"/>
        <v/>
      </c>
      <c r="BB1305" s="59" t="str">
        <f t="shared" si="289"/>
        <v/>
      </c>
      <c r="BC1305" s="59" t="str">
        <f t="shared" si="292"/>
        <v/>
      </c>
      <c r="BD1305" s="59" t="str">
        <f t="shared" si="293"/>
        <v/>
      </c>
      <c r="BE1305" s="34" t="str">
        <f>IF(AZ1305="","",IF(AND($H1305="",$I1305=""),"Y",IF(AND($H1305&lt;=#REF!,$I1305&gt;=#REF!),"Y",IF(AND($H1305&lt;=#REF!,$I1305=""),"Y",IF(AND($H1305="",$I1305&gt;=#REF!),"Y","N")))))</f>
        <v/>
      </c>
      <c r="BF1305" s="80" t="str">
        <f t="shared" si="290"/>
        <v/>
      </c>
    </row>
    <row r="1306" spans="10:58">
      <c r="J1306" s="34" t="str">
        <f t="shared" ca="1" si="280"/>
        <v/>
      </c>
      <c r="L1306" s="80" t="str">
        <f t="shared" si="291"/>
        <v/>
      </c>
      <c r="R1306" s="65" t="str">
        <f t="shared" si="281"/>
        <v/>
      </c>
      <c r="S1306" s="16" t="str">
        <f t="shared" si="282"/>
        <v/>
      </c>
      <c r="X1306" s="65" t="str">
        <f t="shared" si="283"/>
        <v/>
      </c>
      <c r="Y1306" s="16" t="str">
        <f t="shared" si="284"/>
        <v/>
      </c>
      <c r="AD1306" s="65" t="str">
        <f t="shared" si="285"/>
        <v/>
      </c>
      <c r="AE1306" s="80" t="str">
        <f t="shared" si="286"/>
        <v/>
      </c>
      <c r="AN1306" s="14"/>
      <c r="AO1306" s="14"/>
      <c r="AS1306" s="14"/>
      <c r="AT1306" s="14"/>
      <c r="AX1306" s="14"/>
      <c r="AY1306" s="114"/>
      <c r="AZ1306" s="101" t="str">
        <f t="shared" si="287"/>
        <v/>
      </c>
      <c r="BA1306" s="59" t="str">
        <f t="shared" si="288"/>
        <v/>
      </c>
      <c r="BB1306" s="59" t="str">
        <f t="shared" si="289"/>
        <v/>
      </c>
      <c r="BC1306" s="59" t="str">
        <f t="shared" si="292"/>
        <v/>
      </c>
      <c r="BD1306" s="59" t="str">
        <f t="shared" si="293"/>
        <v/>
      </c>
      <c r="BE1306" s="34" t="str">
        <f>IF(AZ1306="","",IF(AND($H1306="",$I1306=""),"Y",IF(AND($H1306&lt;=#REF!,$I1306&gt;=#REF!),"Y",IF(AND($H1306&lt;=#REF!,$I1306=""),"Y",IF(AND($H1306="",$I1306&gt;=#REF!),"Y","N")))))</f>
        <v/>
      </c>
      <c r="BF1306" s="80" t="str">
        <f t="shared" si="290"/>
        <v/>
      </c>
    </row>
    <row r="1307" spans="10:58">
      <c r="J1307" s="34" t="str">
        <f t="shared" ca="1" si="280"/>
        <v/>
      </c>
      <c r="L1307" s="80" t="str">
        <f t="shared" si="291"/>
        <v/>
      </c>
      <c r="R1307" s="65" t="str">
        <f t="shared" si="281"/>
        <v/>
      </c>
      <c r="S1307" s="16" t="str">
        <f t="shared" si="282"/>
        <v/>
      </c>
      <c r="X1307" s="65" t="str">
        <f t="shared" si="283"/>
        <v/>
      </c>
      <c r="Y1307" s="16" t="str">
        <f t="shared" si="284"/>
        <v/>
      </c>
      <c r="AD1307" s="65" t="str">
        <f t="shared" si="285"/>
        <v/>
      </c>
      <c r="AE1307" s="80" t="str">
        <f t="shared" si="286"/>
        <v/>
      </c>
      <c r="AN1307" s="14"/>
      <c r="AO1307" s="14"/>
      <c r="AS1307" s="14"/>
      <c r="AT1307" s="14"/>
      <c r="AX1307" s="14"/>
      <c r="AY1307" s="114"/>
      <c r="AZ1307" s="101" t="str">
        <f t="shared" si="287"/>
        <v/>
      </c>
      <c r="BA1307" s="59" t="str">
        <f t="shared" si="288"/>
        <v/>
      </c>
      <c r="BB1307" s="59" t="str">
        <f t="shared" si="289"/>
        <v/>
      </c>
      <c r="BC1307" s="59" t="str">
        <f t="shared" si="292"/>
        <v/>
      </c>
      <c r="BD1307" s="59" t="str">
        <f t="shared" si="293"/>
        <v/>
      </c>
      <c r="BE1307" s="34" t="str">
        <f>IF(AZ1307="","",IF(AND($H1307="",$I1307=""),"Y",IF(AND($H1307&lt;=#REF!,$I1307&gt;=#REF!),"Y",IF(AND($H1307&lt;=#REF!,$I1307=""),"Y",IF(AND($H1307="",$I1307&gt;=#REF!),"Y","N")))))</f>
        <v/>
      </c>
      <c r="BF1307" s="80" t="str">
        <f t="shared" si="290"/>
        <v/>
      </c>
    </row>
    <row r="1308" spans="10:58">
      <c r="J1308" s="34" t="str">
        <f t="shared" ca="1" si="280"/>
        <v/>
      </c>
      <c r="L1308" s="80" t="str">
        <f t="shared" si="291"/>
        <v/>
      </c>
      <c r="R1308" s="65" t="str">
        <f t="shared" si="281"/>
        <v/>
      </c>
      <c r="S1308" s="16" t="str">
        <f t="shared" si="282"/>
        <v/>
      </c>
      <c r="X1308" s="65" t="str">
        <f t="shared" si="283"/>
        <v/>
      </c>
      <c r="Y1308" s="16" t="str">
        <f t="shared" si="284"/>
        <v/>
      </c>
      <c r="AD1308" s="65" t="str">
        <f t="shared" si="285"/>
        <v/>
      </c>
      <c r="AE1308" s="80" t="str">
        <f t="shared" si="286"/>
        <v/>
      </c>
      <c r="AN1308" s="14"/>
      <c r="AO1308" s="14"/>
      <c r="AS1308" s="14"/>
      <c r="AT1308" s="14"/>
      <c r="AX1308" s="14"/>
      <c r="AY1308" s="114"/>
      <c r="AZ1308" s="101" t="str">
        <f t="shared" si="287"/>
        <v/>
      </c>
      <c r="BA1308" s="59" t="str">
        <f t="shared" si="288"/>
        <v/>
      </c>
      <c r="BB1308" s="59" t="str">
        <f t="shared" si="289"/>
        <v/>
      </c>
      <c r="BC1308" s="59" t="str">
        <f t="shared" si="292"/>
        <v/>
      </c>
      <c r="BD1308" s="59" t="str">
        <f t="shared" si="293"/>
        <v/>
      </c>
      <c r="BE1308" s="34" t="str">
        <f>IF(AZ1308="","",IF(AND($H1308="",$I1308=""),"Y",IF(AND($H1308&lt;=#REF!,$I1308&gt;=#REF!),"Y",IF(AND($H1308&lt;=#REF!,$I1308=""),"Y",IF(AND($H1308="",$I1308&gt;=#REF!),"Y","N")))))</f>
        <v/>
      </c>
      <c r="BF1308" s="80" t="str">
        <f t="shared" si="290"/>
        <v/>
      </c>
    </row>
    <row r="1309" spans="10:58">
      <c r="J1309" s="34" t="str">
        <f t="shared" ca="1" si="280"/>
        <v/>
      </c>
      <c r="L1309" s="80" t="str">
        <f t="shared" si="291"/>
        <v/>
      </c>
      <c r="R1309" s="65" t="str">
        <f t="shared" si="281"/>
        <v/>
      </c>
      <c r="S1309" s="16" t="str">
        <f t="shared" si="282"/>
        <v/>
      </c>
      <c r="X1309" s="65" t="str">
        <f t="shared" si="283"/>
        <v/>
      </c>
      <c r="Y1309" s="16" t="str">
        <f t="shared" si="284"/>
        <v/>
      </c>
      <c r="AD1309" s="65" t="str">
        <f t="shared" si="285"/>
        <v/>
      </c>
      <c r="AE1309" s="80" t="str">
        <f t="shared" si="286"/>
        <v/>
      </c>
      <c r="AN1309" s="14"/>
      <c r="AO1309" s="14"/>
      <c r="AS1309" s="14"/>
      <c r="AT1309" s="14"/>
      <c r="AX1309" s="14"/>
      <c r="AY1309" s="114"/>
      <c r="AZ1309" s="101" t="str">
        <f t="shared" si="287"/>
        <v/>
      </c>
      <c r="BA1309" s="59" t="str">
        <f t="shared" si="288"/>
        <v/>
      </c>
      <c r="BB1309" s="59" t="str">
        <f t="shared" si="289"/>
        <v/>
      </c>
      <c r="BC1309" s="59" t="str">
        <f t="shared" si="292"/>
        <v/>
      </c>
      <c r="BD1309" s="59" t="str">
        <f t="shared" si="293"/>
        <v/>
      </c>
      <c r="BE1309" s="34" t="str">
        <f>IF(AZ1309="","",IF(AND($H1309="",$I1309=""),"Y",IF(AND($H1309&lt;=#REF!,$I1309&gt;=#REF!),"Y",IF(AND($H1309&lt;=#REF!,$I1309=""),"Y",IF(AND($H1309="",$I1309&gt;=#REF!),"Y","N")))))</f>
        <v/>
      </c>
      <c r="BF1309" s="80" t="str">
        <f t="shared" si="290"/>
        <v/>
      </c>
    </row>
    <row r="1310" spans="10:58">
      <c r="J1310" s="34" t="str">
        <f t="shared" ca="1" si="280"/>
        <v/>
      </c>
      <c r="L1310" s="80" t="str">
        <f t="shared" si="291"/>
        <v/>
      </c>
      <c r="R1310" s="65" t="str">
        <f t="shared" si="281"/>
        <v/>
      </c>
      <c r="S1310" s="16" t="str">
        <f t="shared" si="282"/>
        <v/>
      </c>
      <c r="X1310" s="65" t="str">
        <f t="shared" si="283"/>
        <v/>
      </c>
      <c r="Y1310" s="16" t="str">
        <f t="shared" si="284"/>
        <v/>
      </c>
      <c r="AD1310" s="65" t="str">
        <f t="shared" si="285"/>
        <v/>
      </c>
      <c r="AE1310" s="80" t="str">
        <f t="shared" si="286"/>
        <v/>
      </c>
      <c r="AN1310" s="14"/>
      <c r="AO1310" s="14"/>
      <c r="AS1310" s="14"/>
      <c r="AT1310" s="14"/>
      <c r="AX1310" s="14"/>
      <c r="AY1310" s="114"/>
      <c r="AZ1310" s="101" t="str">
        <f t="shared" si="287"/>
        <v/>
      </c>
      <c r="BA1310" s="59" t="str">
        <f t="shared" si="288"/>
        <v/>
      </c>
      <c r="BB1310" s="59" t="str">
        <f t="shared" si="289"/>
        <v/>
      </c>
      <c r="BC1310" s="59" t="str">
        <f t="shared" si="292"/>
        <v/>
      </c>
      <c r="BD1310" s="59" t="str">
        <f t="shared" si="293"/>
        <v/>
      </c>
      <c r="BE1310" s="34" t="str">
        <f>IF(AZ1310="","",IF(AND($H1310="",$I1310=""),"Y",IF(AND($H1310&lt;=#REF!,$I1310&gt;=#REF!),"Y",IF(AND($H1310&lt;=#REF!,$I1310=""),"Y",IF(AND($H1310="",$I1310&gt;=#REF!),"Y","N")))))</f>
        <v/>
      </c>
      <c r="BF1310" s="80" t="str">
        <f t="shared" si="290"/>
        <v/>
      </c>
    </row>
    <row r="1311" spans="10:58">
      <c r="J1311" s="34" t="str">
        <f t="shared" ca="1" si="280"/>
        <v/>
      </c>
      <c r="L1311" s="80" t="str">
        <f t="shared" si="291"/>
        <v/>
      </c>
      <c r="R1311" s="65" t="str">
        <f t="shared" si="281"/>
        <v/>
      </c>
      <c r="S1311" s="16" t="str">
        <f t="shared" si="282"/>
        <v/>
      </c>
      <c r="X1311" s="65" t="str">
        <f t="shared" si="283"/>
        <v/>
      </c>
      <c r="Y1311" s="16" t="str">
        <f t="shared" si="284"/>
        <v/>
      </c>
      <c r="AD1311" s="65" t="str">
        <f t="shared" si="285"/>
        <v/>
      </c>
      <c r="AE1311" s="80" t="str">
        <f t="shared" si="286"/>
        <v/>
      </c>
      <c r="AN1311" s="14"/>
      <c r="AO1311" s="14"/>
      <c r="AS1311" s="14"/>
      <c r="AT1311" s="14"/>
      <c r="AX1311" s="14"/>
      <c r="AY1311" s="114"/>
      <c r="AZ1311" s="101" t="str">
        <f t="shared" si="287"/>
        <v/>
      </c>
      <c r="BA1311" s="59" t="str">
        <f t="shared" si="288"/>
        <v/>
      </c>
      <c r="BB1311" s="59" t="str">
        <f t="shared" si="289"/>
        <v/>
      </c>
      <c r="BC1311" s="59" t="str">
        <f t="shared" si="292"/>
        <v/>
      </c>
      <c r="BD1311" s="59" t="str">
        <f t="shared" si="293"/>
        <v/>
      </c>
      <c r="BE1311" s="34" t="str">
        <f>IF(AZ1311="","",IF(AND($H1311="",$I1311=""),"Y",IF(AND($H1311&lt;=#REF!,$I1311&gt;=#REF!),"Y",IF(AND($H1311&lt;=#REF!,$I1311=""),"Y",IF(AND($H1311="",$I1311&gt;=#REF!),"Y","N")))))</f>
        <v/>
      </c>
      <c r="BF1311" s="80" t="str">
        <f t="shared" si="290"/>
        <v/>
      </c>
    </row>
    <row r="1312" spans="10:58">
      <c r="J1312" s="34" t="str">
        <f t="shared" ca="1" si="280"/>
        <v/>
      </c>
      <c r="L1312" s="80" t="str">
        <f t="shared" si="291"/>
        <v/>
      </c>
      <c r="R1312" s="65" t="str">
        <f t="shared" si="281"/>
        <v/>
      </c>
      <c r="S1312" s="16" t="str">
        <f t="shared" si="282"/>
        <v/>
      </c>
      <c r="X1312" s="65" t="str">
        <f t="shared" si="283"/>
        <v/>
      </c>
      <c r="Y1312" s="16" t="str">
        <f t="shared" si="284"/>
        <v/>
      </c>
      <c r="AD1312" s="65" t="str">
        <f t="shared" si="285"/>
        <v/>
      </c>
      <c r="AE1312" s="80" t="str">
        <f t="shared" si="286"/>
        <v/>
      </c>
      <c r="AN1312" s="14"/>
      <c r="AO1312" s="14"/>
      <c r="AS1312" s="14"/>
      <c r="AT1312" s="14"/>
      <c r="AX1312" s="14"/>
      <c r="AY1312" s="114"/>
      <c r="AZ1312" s="101" t="str">
        <f t="shared" si="287"/>
        <v/>
      </c>
      <c r="BA1312" s="59" t="str">
        <f t="shared" si="288"/>
        <v/>
      </c>
      <c r="BB1312" s="59" t="str">
        <f t="shared" si="289"/>
        <v/>
      </c>
      <c r="BC1312" s="59" t="str">
        <f t="shared" si="292"/>
        <v/>
      </c>
      <c r="BD1312" s="59" t="str">
        <f t="shared" si="293"/>
        <v/>
      </c>
      <c r="BE1312" s="34" t="str">
        <f>IF(AZ1312="","",IF(AND($H1312="",$I1312=""),"Y",IF(AND($H1312&lt;=#REF!,$I1312&gt;=#REF!),"Y",IF(AND($H1312&lt;=#REF!,$I1312=""),"Y",IF(AND($H1312="",$I1312&gt;=#REF!),"Y","N")))))</f>
        <v/>
      </c>
      <c r="BF1312" s="80" t="str">
        <f t="shared" si="290"/>
        <v/>
      </c>
    </row>
    <row r="1313" spans="10:58">
      <c r="J1313" s="34" t="str">
        <f t="shared" ca="1" si="280"/>
        <v/>
      </c>
      <c r="L1313" s="80" t="str">
        <f t="shared" si="291"/>
        <v/>
      </c>
      <c r="R1313" s="65" t="str">
        <f t="shared" si="281"/>
        <v/>
      </c>
      <c r="S1313" s="16" t="str">
        <f t="shared" si="282"/>
        <v/>
      </c>
      <c r="X1313" s="65" t="str">
        <f t="shared" si="283"/>
        <v/>
      </c>
      <c r="Y1313" s="16" t="str">
        <f t="shared" si="284"/>
        <v/>
      </c>
      <c r="AD1313" s="65" t="str">
        <f t="shared" si="285"/>
        <v/>
      </c>
      <c r="AE1313" s="80" t="str">
        <f t="shared" si="286"/>
        <v/>
      </c>
      <c r="AN1313" s="14"/>
      <c r="AO1313" s="14"/>
      <c r="AS1313" s="14"/>
      <c r="AT1313" s="14"/>
      <c r="AX1313" s="14"/>
      <c r="AY1313" s="114"/>
      <c r="AZ1313" s="101" t="str">
        <f t="shared" si="287"/>
        <v/>
      </c>
      <c r="BA1313" s="59" t="str">
        <f t="shared" si="288"/>
        <v/>
      </c>
      <c r="BB1313" s="59" t="str">
        <f t="shared" si="289"/>
        <v/>
      </c>
      <c r="BC1313" s="59" t="str">
        <f t="shared" si="292"/>
        <v/>
      </c>
      <c r="BD1313" s="59" t="str">
        <f t="shared" si="293"/>
        <v/>
      </c>
      <c r="BE1313" s="34" t="str">
        <f>IF(AZ1313="","",IF(AND($H1313="",$I1313=""),"Y",IF(AND($H1313&lt;=#REF!,$I1313&gt;=#REF!),"Y",IF(AND($H1313&lt;=#REF!,$I1313=""),"Y",IF(AND($H1313="",$I1313&gt;=#REF!),"Y","N")))))</f>
        <v/>
      </c>
      <c r="BF1313" s="80" t="str">
        <f t="shared" si="290"/>
        <v/>
      </c>
    </row>
    <row r="1314" spans="10:58">
      <c r="J1314" s="34" t="str">
        <f t="shared" ca="1" si="280"/>
        <v/>
      </c>
      <c r="L1314" s="80" t="str">
        <f t="shared" si="291"/>
        <v/>
      </c>
      <c r="R1314" s="65" t="str">
        <f t="shared" si="281"/>
        <v/>
      </c>
      <c r="S1314" s="16" t="str">
        <f t="shared" si="282"/>
        <v/>
      </c>
      <c r="X1314" s="65" t="str">
        <f t="shared" si="283"/>
        <v/>
      </c>
      <c r="Y1314" s="16" t="str">
        <f t="shared" si="284"/>
        <v/>
      </c>
      <c r="AD1314" s="65" t="str">
        <f t="shared" si="285"/>
        <v/>
      </c>
      <c r="AE1314" s="80" t="str">
        <f t="shared" si="286"/>
        <v/>
      </c>
      <c r="AN1314" s="14"/>
      <c r="AO1314" s="14"/>
      <c r="AS1314" s="14"/>
      <c r="AT1314" s="14"/>
      <c r="AX1314" s="14"/>
      <c r="AY1314" s="114"/>
      <c r="AZ1314" s="101" t="str">
        <f t="shared" si="287"/>
        <v/>
      </c>
      <c r="BA1314" s="59" t="str">
        <f t="shared" si="288"/>
        <v/>
      </c>
      <c r="BB1314" s="59" t="str">
        <f t="shared" si="289"/>
        <v/>
      </c>
      <c r="BC1314" s="59" t="str">
        <f t="shared" si="292"/>
        <v/>
      </c>
      <c r="BD1314" s="59" t="str">
        <f t="shared" si="293"/>
        <v/>
      </c>
      <c r="BE1314" s="34" t="str">
        <f>IF(AZ1314="","",IF(AND($H1314="",$I1314=""),"Y",IF(AND($H1314&lt;=#REF!,$I1314&gt;=#REF!),"Y",IF(AND($H1314&lt;=#REF!,$I1314=""),"Y",IF(AND($H1314="",$I1314&gt;=#REF!),"Y","N")))))</f>
        <v/>
      </c>
      <c r="BF1314" s="80" t="str">
        <f t="shared" si="290"/>
        <v/>
      </c>
    </row>
    <row r="1315" spans="10:58">
      <c r="J1315" s="34" t="str">
        <f t="shared" ca="1" si="280"/>
        <v/>
      </c>
      <c r="L1315" s="80" t="str">
        <f t="shared" si="291"/>
        <v/>
      </c>
      <c r="R1315" s="65" t="str">
        <f t="shared" si="281"/>
        <v/>
      </c>
      <c r="S1315" s="16" t="str">
        <f t="shared" si="282"/>
        <v/>
      </c>
      <c r="X1315" s="65" t="str">
        <f t="shared" si="283"/>
        <v/>
      </c>
      <c r="Y1315" s="16" t="str">
        <f t="shared" si="284"/>
        <v/>
      </c>
      <c r="AD1315" s="65" t="str">
        <f t="shared" si="285"/>
        <v/>
      </c>
      <c r="AE1315" s="80" t="str">
        <f t="shared" si="286"/>
        <v/>
      </c>
      <c r="AN1315" s="14"/>
      <c r="AO1315" s="14"/>
      <c r="AS1315" s="14"/>
      <c r="AT1315" s="14"/>
      <c r="AX1315" s="14"/>
      <c r="AY1315" s="114"/>
      <c r="AZ1315" s="101" t="str">
        <f t="shared" si="287"/>
        <v/>
      </c>
      <c r="BA1315" s="59" t="str">
        <f t="shared" si="288"/>
        <v/>
      </c>
      <c r="BB1315" s="59" t="str">
        <f t="shared" si="289"/>
        <v/>
      </c>
      <c r="BC1315" s="59" t="str">
        <f t="shared" si="292"/>
        <v/>
      </c>
      <c r="BD1315" s="59" t="str">
        <f t="shared" si="293"/>
        <v/>
      </c>
      <c r="BE1315" s="34" t="str">
        <f>IF(AZ1315="","",IF(AND($H1315="",$I1315=""),"Y",IF(AND($H1315&lt;=#REF!,$I1315&gt;=#REF!),"Y",IF(AND($H1315&lt;=#REF!,$I1315=""),"Y",IF(AND($H1315="",$I1315&gt;=#REF!),"Y","N")))))</f>
        <v/>
      </c>
      <c r="BF1315" s="80" t="str">
        <f t="shared" si="290"/>
        <v/>
      </c>
    </row>
    <row r="1316" spans="10:58">
      <c r="J1316" s="34" t="str">
        <f t="shared" ca="1" si="280"/>
        <v/>
      </c>
      <c r="L1316" s="80" t="str">
        <f t="shared" si="291"/>
        <v/>
      </c>
      <c r="R1316" s="65" t="str">
        <f t="shared" si="281"/>
        <v/>
      </c>
      <c r="S1316" s="16" t="str">
        <f t="shared" si="282"/>
        <v/>
      </c>
      <c r="X1316" s="65" t="str">
        <f t="shared" si="283"/>
        <v/>
      </c>
      <c r="Y1316" s="16" t="str">
        <f t="shared" si="284"/>
        <v/>
      </c>
      <c r="AD1316" s="65" t="str">
        <f t="shared" si="285"/>
        <v/>
      </c>
      <c r="AE1316" s="80" t="str">
        <f t="shared" si="286"/>
        <v/>
      </c>
      <c r="AN1316" s="14"/>
      <c r="AO1316" s="14"/>
      <c r="AS1316" s="14"/>
      <c r="AT1316" s="14"/>
      <c r="AX1316" s="14"/>
      <c r="AY1316" s="114"/>
      <c r="AZ1316" s="101" t="str">
        <f t="shared" si="287"/>
        <v/>
      </c>
      <c r="BA1316" s="59" t="str">
        <f t="shared" si="288"/>
        <v/>
      </c>
      <c r="BB1316" s="59" t="str">
        <f t="shared" si="289"/>
        <v/>
      </c>
      <c r="BC1316" s="59" t="str">
        <f t="shared" si="292"/>
        <v/>
      </c>
      <c r="BD1316" s="59" t="str">
        <f t="shared" si="293"/>
        <v/>
      </c>
      <c r="BE1316" s="34" t="str">
        <f>IF(AZ1316="","",IF(AND($H1316="",$I1316=""),"Y",IF(AND($H1316&lt;=#REF!,$I1316&gt;=#REF!),"Y",IF(AND($H1316&lt;=#REF!,$I1316=""),"Y",IF(AND($H1316="",$I1316&gt;=#REF!),"Y","N")))))</f>
        <v/>
      </c>
      <c r="BF1316" s="80" t="str">
        <f t="shared" si="290"/>
        <v/>
      </c>
    </row>
    <row r="1317" spans="10:58">
      <c r="J1317" s="34" t="str">
        <f t="shared" ca="1" si="280"/>
        <v/>
      </c>
      <c r="L1317" s="80" t="str">
        <f t="shared" si="291"/>
        <v/>
      </c>
      <c r="R1317" s="65" t="str">
        <f t="shared" si="281"/>
        <v/>
      </c>
      <c r="S1317" s="16" t="str">
        <f t="shared" si="282"/>
        <v/>
      </c>
      <c r="X1317" s="65" t="str">
        <f t="shared" si="283"/>
        <v/>
      </c>
      <c r="Y1317" s="16" t="str">
        <f t="shared" si="284"/>
        <v/>
      </c>
      <c r="AD1317" s="65" t="str">
        <f t="shared" si="285"/>
        <v/>
      </c>
      <c r="AE1317" s="80" t="str">
        <f t="shared" si="286"/>
        <v/>
      </c>
      <c r="AN1317" s="14"/>
      <c r="AO1317" s="14"/>
      <c r="AS1317" s="14"/>
      <c r="AT1317" s="14"/>
      <c r="AX1317" s="14"/>
      <c r="AY1317" s="114"/>
      <c r="AZ1317" s="101" t="str">
        <f t="shared" si="287"/>
        <v/>
      </c>
      <c r="BA1317" s="59" t="str">
        <f t="shared" si="288"/>
        <v/>
      </c>
      <c r="BB1317" s="59" t="str">
        <f t="shared" si="289"/>
        <v/>
      </c>
      <c r="BC1317" s="59" t="str">
        <f t="shared" si="292"/>
        <v/>
      </c>
      <c r="BD1317" s="59" t="str">
        <f t="shared" si="293"/>
        <v/>
      </c>
      <c r="BE1317" s="34" t="str">
        <f>IF(AZ1317="","",IF(AND($H1317="",$I1317=""),"Y",IF(AND($H1317&lt;=#REF!,$I1317&gt;=#REF!),"Y",IF(AND($H1317&lt;=#REF!,$I1317=""),"Y",IF(AND($H1317="",$I1317&gt;=#REF!),"Y","N")))))</f>
        <v/>
      </c>
      <c r="BF1317" s="80" t="str">
        <f t="shared" si="290"/>
        <v/>
      </c>
    </row>
    <row r="1318" spans="10:58">
      <c r="J1318" s="34" t="str">
        <f t="shared" ca="1" si="280"/>
        <v/>
      </c>
      <c r="L1318" s="80" t="str">
        <f t="shared" si="291"/>
        <v/>
      </c>
      <c r="R1318" s="65" t="str">
        <f t="shared" si="281"/>
        <v/>
      </c>
      <c r="S1318" s="16" t="str">
        <f t="shared" si="282"/>
        <v/>
      </c>
      <c r="X1318" s="65" t="str">
        <f t="shared" si="283"/>
        <v/>
      </c>
      <c r="Y1318" s="16" t="str">
        <f t="shared" si="284"/>
        <v/>
      </c>
      <c r="AD1318" s="65" t="str">
        <f t="shared" si="285"/>
        <v/>
      </c>
      <c r="AE1318" s="80" t="str">
        <f t="shared" si="286"/>
        <v/>
      </c>
      <c r="AN1318" s="14"/>
      <c r="AO1318" s="14"/>
      <c r="AS1318" s="14"/>
      <c r="AT1318" s="14"/>
      <c r="AX1318" s="14"/>
      <c r="AY1318" s="114"/>
      <c r="AZ1318" s="101" t="str">
        <f t="shared" si="287"/>
        <v/>
      </c>
      <c r="BA1318" s="59" t="str">
        <f t="shared" si="288"/>
        <v/>
      </c>
      <c r="BB1318" s="59" t="str">
        <f t="shared" si="289"/>
        <v/>
      </c>
      <c r="BC1318" s="59" t="str">
        <f t="shared" si="292"/>
        <v/>
      </c>
      <c r="BD1318" s="59" t="str">
        <f t="shared" si="293"/>
        <v/>
      </c>
      <c r="BE1318" s="34" t="str">
        <f>IF(AZ1318="","",IF(AND($H1318="",$I1318=""),"Y",IF(AND($H1318&lt;=#REF!,$I1318&gt;=#REF!),"Y",IF(AND($H1318&lt;=#REF!,$I1318=""),"Y",IF(AND($H1318="",$I1318&gt;=#REF!),"Y","N")))))</f>
        <v/>
      </c>
      <c r="BF1318" s="80" t="str">
        <f t="shared" si="290"/>
        <v/>
      </c>
    </row>
    <row r="1319" spans="10:58">
      <c r="J1319" s="34" t="str">
        <f t="shared" ca="1" si="280"/>
        <v/>
      </c>
      <c r="L1319" s="80" t="str">
        <f t="shared" si="291"/>
        <v/>
      </c>
      <c r="R1319" s="65" t="str">
        <f t="shared" si="281"/>
        <v/>
      </c>
      <c r="S1319" s="16" t="str">
        <f t="shared" si="282"/>
        <v/>
      </c>
      <c r="X1319" s="65" t="str">
        <f t="shared" si="283"/>
        <v/>
      </c>
      <c r="Y1319" s="16" t="str">
        <f t="shared" si="284"/>
        <v/>
      </c>
      <c r="AD1319" s="65" t="str">
        <f t="shared" si="285"/>
        <v/>
      </c>
      <c r="AE1319" s="80" t="str">
        <f t="shared" si="286"/>
        <v/>
      </c>
      <c r="AN1319" s="14"/>
      <c r="AO1319" s="14"/>
      <c r="AS1319" s="14"/>
      <c r="AT1319" s="14"/>
      <c r="AX1319" s="14"/>
      <c r="AY1319" s="114"/>
      <c r="AZ1319" s="101" t="str">
        <f t="shared" si="287"/>
        <v/>
      </c>
      <c r="BA1319" s="59" t="str">
        <f t="shared" si="288"/>
        <v/>
      </c>
      <c r="BB1319" s="59" t="str">
        <f t="shared" si="289"/>
        <v/>
      </c>
      <c r="BC1319" s="59" t="str">
        <f t="shared" si="292"/>
        <v/>
      </c>
      <c r="BD1319" s="59" t="str">
        <f t="shared" si="293"/>
        <v/>
      </c>
      <c r="BE1319" s="34" t="str">
        <f>IF(AZ1319="","",IF(AND($H1319="",$I1319=""),"Y",IF(AND($H1319&lt;=#REF!,$I1319&gt;=#REF!),"Y",IF(AND($H1319&lt;=#REF!,$I1319=""),"Y",IF(AND($H1319="",$I1319&gt;=#REF!),"Y","N")))))</f>
        <v/>
      </c>
      <c r="BF1319" s="80" t="str">
        <f t="shared" si="290"/>
        <v/>
      </c>
    </row>
    <row r="1320" spans="10:58">
      <c r="J1320" s="34" t="str">
        <f t="shared" ca="1" si="280"/>
        <v/>
      </c>
      <c r="L1320" s="80" t="str">
        <f t="shared" si="291"/>
        <v/>
      </c>
      <c r="R1320" s="65" t="str">
        <f t="shared" si="281"/>
        <v/>
      </c>
      <c r="S1320" s="16" t="str">
        <f t="shared" si="282"/>
        <v/>
      </c>
      <c r="X1320" s="65" t="str">
        <f t="shared" si="283"/>
        <v/>
      </c>
      <c r="Y1320" s="16" t="str">
        <f t="shared" si="284"/>
        <v/>
      </c>
      <c r="AD1320" s="65" t="str">
        <f t="shared" si="285"/>
        <v/>
      </c>
      <c r="AE1320" s="80" t="str">
        <f t="shared" si="286"/>
        <v/>
      </c>
      <c r="AN1320" s="14"/>
      <c r="AO1320" s="14"/>
      <c r="AS1320" s="14"/>
      <c r="AT1320" s="14"/>
      <c r="AX1320" s="14"/>
      <c r="AY1320" s="114"/>
      <c r="AZ1320" s="101" t="str">
        <f t="shared" si="287"/>
        <v/>
      </c>
      <c r="BA1320" s="59" t="str">
        <f t="shared" si="288"/>
        <v/>
      </c>
      <c r="BB1320" s="59" t="str">
        <f t="shared" si="289"/>
        <v/>
      </c>
      <c r="BC1320" s="59" t="str">
        <f t="shared" si="292"/>
        <v/>
      </c>
      <c r="BD1320" s="59" t="str">
        <f t="shared" si="293"/>
        <v/>
      </c>
      <c r="BE1320" s="34" t="str">
        <f>IF(AZ1320="","",IF(AND($H1320="",$I1320=""),"Y",IF(AND($H1320&lt;=#REF!,$I1320&gt;=#REF!),"Y",IF(AND($H1320&lt;=#REF!,$I1320=""),"Y",IF(AND($H1320="",$I1320&gt;=#REF!),"Y","N")))))</f>
        <v/>
      </c>
      <c r="BF1320" s="80" t="str">
        <f t="shared" si="290"/>
        <v/>
      </c>
    </row>
    <row r="1321" spans="10:58">
      <c r="J1321" s="34" t="str">
        <f t="shared" ca="1" si="280"/>
        <v/>
      </c>
      <c r="L1321" s="80" t="str">
        <f t="shared" si="291"/>
        <v/>
      </c>
      <c r="R1321" s="65" t="str">
        <f t="shared" si="281"/>
        <v/>
      </c>
      <c r="S1321" s="16" t="str">
        <f t="shared" si="282"/>
        <v/>
      </c>
      <c r="X1321" s="65" t="str">
        <f t="shared" si="283"/>
        <v/>
      </c>
      <c r="Y1321" s="16" t="str">
        <f t="shared" si="284"/>
        <v/>
      </c>
      <c r="AD1321" s="65" t="str">
        <f t="shared" si="285"/>
        <v/>
      </c>
      <c r="AE1321" s="80" t="str">
        <f t="shared" si="286"/>
        <v/>
      </c>
      <c r="AN1321" s="14"/>
      <c r="AO1321" s="14"/>
      <c r="AS1321" s="14"/>
      <c r="AT1321" s="14"/>
      <c r="AX1321" s="14"/>
      <c r="AY1321" s="114"/>
      <c r="AZ1321" s="101" t="str">
        <f t="shared" si="287"/>
        <v/>
      </c>
      <c r="BA1321" s="59" t="str">
        <f t="shared" si="288"/>
        <v/>
      </c>
      <c r="BB1321" s="59" t="str">
        <f t="shared" si="289"/>
        <v/>
      </c>
      <c r="BC1321" s="59" t="str">
        <f t="shared" si="292"/>
        <v/>
      </c>
      <c r="BD1321" s="59" t="str">
        <f t="shared" si="293"/>
        <v/>
      </c>
      <c r="BE1321" s="34" t="str">
        <f>IF(AZ1321="","",IF(AND($H1321="",$I1321=""),"Y",IF(AND($H1321&lt;=#REF!,$I1321&gt;=#REF!),"Y",IF(AND($H1321&lt;=#REF!,$I1321=""),"Y",IF(AND($H1321="",$I1321&gt;=#REF!),"Y","N")))))</f>
        <v/>
      </c>
      <c r="BF1321" s="80" t="str">
        <f t="shared" si="290"/>
        <v/>
      </c>
    </row>
    <row r="1322" spans="10:58">
      <c r="J1322" s="34" t="str">
        <f t="shared" ca="1" si="280"/>
        <v/>
      </c>
      <c r="L1322" s="80" t="str">
        <f t="shared" si="291"/>
        <v/>
      </c>
      <c r="R1322" s="65" t="str">
        <f t="shared" si="281"/>
        <v/>
      </c>
      <c r="S1322" s="16" t="str">
        <f t="shared" si="282"/>
        <v/>
      </c>
      <c r="X1322" s="65" t="str">
        <f t="shared" si="283"/>
        <v/>
      </c>
      <c r="Y1322" s="16" t="str">
        <f t="shared" si="284"/>
        <v/>
      </c>
      <c r="AD1322" s="65" t="str">
        <f t="shared" si="285"/>
        <v/>
      </c>
      <c r="AE1322" s="80" t="str">
        <f t="shared" si="286"/>
        <v/>
      </c>
      <c r="AN1322" s="14"/>
      <c r="AO1322" s="14"/>
      <c r="AS1322" s="14"/>
      <c r="AT1322" s="14"/>
      <c r="AX1322" s="14"/>
      <c r="AY1322" s="114"/>
      <c r="AZ1322" s="101" t="str">
        <f t="shared" si="287"/>
        <v/>
      </c>
      <c r="BA1322" s="59" t="str">
        <f t="shared" si="288"/>
        <v/>
      </c>
      <c r="BB1322" s="59" t="str">
        <f t="shared" si="289"/>
        <v/>
      </c>
      <c r="BC1322" s="59" t="str">
        <f t="shared" si="292"/>
        <v/>
      </c>
      <c r="BD1322" s="59" t="str">
        <f t="shared" si="293"/>
        <v/>
      </c>
      <c r="BE1322" s="34" t="str">
        <f>IF(AZ1322="","",IF(AND($H1322="",$I1322=""),"Y",IF(AND($H1322&lt;=#REF!,$I1322&gt;=#REF!),"Y",IF(AND($H1322&lt;=#REF!,$I1322=""),"Y",IF(AND($H1322="",$I1322&gt;=#REF!),"Y","N")))))</f>
        <v/>
      </c>
      <c r="BF1322" s="80" t="str">
        <f t="shared" si="290"/>
        <v/>
      </c>
    </row>
    <row r="1323" spans="10:58">
      <c r="J1323" s="34" t="str">
        <f t="shared" ref="J1323:J1386" ca="1" si="294">IF(AND(ISBLANK(I1323)=FALSE,I1323&lt;=TODAY()),"NO",IF(H1323&gt;TODAY(),"NO",IF(AND(ISBLANK(I1323)=FALSE,I1323&gt;TODAY()),"YES",IF(AND(ISBLANK(A1323)=FALSE,ISBLANK(I1323)=TRUE),"YES",""))))</f>
        <v/>
      </c>
      <c r="L1323" s="80" t="str">
        <f t="shared" si="291"/>
        <v/>
      </c>
      <c r="R1323" s="65" t="str">
        <f t="shared" si="281"/>
        <v/>
      </c>
      <c r="S1323" s="16" t="str">
        <f t="shared" si="282"/>
        <v/>
      </c>
      <c r="X1323" s="65" t="str">
        <f t="shared" si="283"/>
        <v/>
      </c>
      <c r="Y1323" s="16" t="str">
        <f t="shared" si="284"/>
        <v/>
      </c>
      <c r="AD1323" s="65" t="str">
        <f t="shared" si="285"/>
        <v/>
      </c>
      <c r="AE1323" s="80" t="str">
        <f t="shared" si="286"/>
        <v/>
      </c>
      <c r="AN1323" s="14"/>
      <c r="AO1323" s="14"/>
      <c r="AS1323" s="14"/>
      <c r="AT1323" s="14"/>
      <c r="AX1323" s="14"/>
      <c r="AY1323" s="114"/>
      <c r="AZ1323" s="101" t="str">
        <f t="shared" si="287"/>
        <v/>
      </c>
      <c r="BA1323" s="59" t="str">
        <f t="shared" si="288"/>
        <v/>
      </c>
      <c r="BB1323" s="59" t="str">
        <f t="shared" si="289"/>
        <v/>
      </c>
      <c r="BC1323" s="59" t="str">
        <f t="shared" si="292"/>
        <v/>
      </c>
      <c r="BD1323" s="59" t="str">
        <f t="shared" si="293"/>
        <v/>
      </c>
      <c r="BE1323" s="34" t="str">
        <f>IF(AZ1323="","",IF(AND($H1323="",$I1323=""),"Y",IF(AND($H1323&lt;=#REF!,$I1323&gt;=#REF!),"Y",IF(AND($H1323&lt;=#REF!,$I1323=""),"Y",IF(AND($H1323="",$I1323&gt;=#REF!),"Y","N")))))</f>
        <v/>
      </c>
      <c r="BF1323" s="80" t="str">
        <f t="shared" si="290"/>
        <v/>
      </c>
    </row>
    <row r="1324" spans="10:58">
      <c r="J1324" s="34" t="str">
        <f t="shared" ca="1" si="294"/>
        <v/>
      </c>
      <c r="L1324" s="80" t="str">
        <f t="shared" si="291"/>
        <v/>
      </c>
      <c r="R1324" s="65" t="str">
        <f t="shared" si="281"/>
        <v/>
      </c>
      <c r="S1324" s="16" t="str">
        <f t="shared" si="282"/>
        <v/>
      </c>
      <c r="X1324" s="65" t="str">
        <f t="shared" si="283"/>
        <v/>
      </c>
      <c r="Y1324" s="16" t="str">
        <f t="shared" si="284"/>
        <v/>
      </c>
      <c r="AD1324" s="65" t="str">
        <f t="shared" si="285"/>
        <v/>
      </c>
      <c r="AE1324" s="80" t="str">
        <f t="shared" si="286"/>
        <v/>
      </c>
      <c r="AN1324" s="14"/>
      <c r="AO1324" s="14"/>
      <c r="AS1324" s="14"/>
      <c r="AT1324" s="14"/>
      <c r="AX1324" s="14"/>
      <c r="AY1324" s="114"/>
      <c r="AZ1324" s="101" t="str">
        <f t="shared" si="287"/>
        <v/>
      </c>
      <c r="BA1324" s="59" t="str">
        <f t="shared" si="288"/>
        <v/>
      </c>
      <c r="BB1324" s="59" t="str">
        <f t="shared" si="289"/>
        <v/>
      </c>
      <c r="BC1324" s="59" t="str">
        <f t="shared" si="292"/>
        <v/>
      </c>
      <c r="BD1324" s="59" t="str">
        <f t="shared" si="293"/>
        <v/>
      </c>
      <c r="BE1324" s="34" t="str">
        <f>IF(AZ1324="","",IF(AND($H1324="",$I1324=""),"Y",IF(AND($H1324&lt;=#REF!,$I1324&gt;=#REF!),"Y",IF(AND($H1324&lt;=#REF!,$I1324=""),"Y",IF(AND($H1324="",$I1324&gt;=#REF!),"Y","N")))))</f>
        <v/>
      </c>
      <c r="BF1324" s="80" t="str">
        <f t="shared" si="290"/>
        <v/>
      </c>
    </row>
    <row r="1325" spans="10:58">
      <c r="J1325" s="34" t="str">
        <f t="shared" ca="1" si="294"/>
        <v/>
      </c>
      <c r="L1325" s="80" t="str">
        <f t="shared" si="291"/>
        <v/>
      </c>
      <c r="R1325" s="65" t="str">
        <f t="shared" si="281"/>
        <v/>
      </c>
      <c r="S1325" s="16" t="str">
        <f t="shared" si="282"/>
        <v/>
      </c>
      <c r="X1325" s="65" t="str">
        <f t="shared" si="283"/>
        <v/>
      </c>
      <c r="Y1325" s="16" t="str">
        <f t="shared" si="284"/>
        <v/>
      </c>
      <c r="AD1325" s="65" t="str">
        <f t="shared" si="285"/>
        <v/>
      </c>
      <c r="AE1325" s="80" t="str">
        <f t="shared" si="286"/>
        <v/>
      </c>
      <c r="AN1325" s="14"/>
      <c r="AO1325" s="14"/>
      <c r="AS1325" s="14"/>
      <c r="AT1325" s="14"/>
      <c r="AX1325" s="14"/>
      <c r="AY1325" s="114"/>
      <c r="AZ1325" s="101" t="str">
        <f t="shared" si="287"/>
        <v/>
      </c>
      <c r="BA1325" s="59" t="str">
        <f t="shared" si="288"/>
        <v/>
      </c>
      <c r="BB1325" s="59" t="str">
        <f t="shared" si="289"/>
        <v/>
      </c>
      <c r="BC1325" s="59" t="str">
        <f t="shared" si="292"/>
        <v/>
      </c>
      <c r="BD1325" s="59" t="str">
        <f t="shared" si="293"/>
        <v/>
      </c>
      <c r="BE1325" s="34" t="str">
        <f>IF(AZ1325="","",IF(AND($H1325="",$I1325=""),"Y",IF(AND($H1325&lt;=#REF!,$I1325&gt;=#REF!),"Y",IF(AND($H1325&lt;=#REF!,$I1325=""),"Y",IF(AND($H1325="",$I1325&gt;=#REF!),"Y","N")))))</f>
        <v/>
      </c>
      <c r="BF1325" s="80" t="str">
        <f t="shared" si="290"/>
        <v/>
      </c>
    </row>
    <row r="1326" spans="10:58">
      <c r="J1326" s="34" t="str">
        <f t="shared" ca="1" si="294"/>
        <v/>
      </c>
      <c r="L1326" s="80" t="str">
        <f t="shared" si="291"/>
        <v/>
      </c>
      <c r="R1326" s="65" t="str">
        <f t="shared" si="281"/>
        <v/>
      </c>
      <c r="S1326" s="16" t="str">
        <f t="shared" si="282"/>
        <v/>
      </c>
      <c r="X1326" s="65" t="str">
        <f t="shared" si="283"/>
        <v/>
      </c>
      <c r="Y1326" s="16" t="str">
        <f t="shared" si="284"/>
        <v/>
      </c>
      <c r="AD1326" s="65" t="str">
        <f t="shared" si="285"/>
        <v/>
      </c>
      <c r="AE1326" s="80" t="str">
        <f t="shared" si="286"/>
        <v/>
      </c>
      <c r="AN1326" s="14"/>
      <c r="AO1326" s="14"/>
      <c r="AS1326" s="14"/>
      <c r="AT1326" s="14"/>
      <c r="AX1326" s="14"/>
      <c r="AY1326" s="114"/>
      <c r="AZ1326" s="101" t="str">
        <f t="shared" si="287"/>
        <v/>
      </c>
      <c r="BA1326" s="59" t="str">
        <f t="shared" si="288"/>
        <v/>
      </c>
      <c r="BB1326" s="59" t="str">
        <f t="shared" si="289"/>
        <v/>
      </c>
      <c r="BC1326" s="59" t="str">
        <f t="shared" si="292"/>
        <v/>
      </c>
      <c r="BD1326" s="59" t="str">
        <f t="shared" si="293"/>
        <v/>
      </c>
      <c r="BE1326" s="34" t="str">
        <f>IF(AZ1326="","",IF(AND($H1326="",$I1326=""),"Y",IF(AND($H1326&lt;=#REF!,$I1326&gt;=#REF!),"Y",IF(AND($H1326&lt;=#REF!,$I1326=""),"Y",IF(AND($H1326="",$I1326&gt;=#REF!),"Y","N")))))</f>
        <v/>
      </c>
      <c r="BF1326" s="80" t="str">
        <f t="shared" si="290"/>
        <v/>
      </c>
    </row>
    <row r="1327" spans="10:58">
      <c r="J1327" s="34" t="str">
        <f t="shared" ca="1" si="294"/>
        <v/>
      </c>
      <c r="L1327" s="80" t="str">
        <f t="shared" si="291"/>
        <v/>
      </c>
      <c r="R1327" s="65" t="str">
        <f t="shared" si="281"/>
        <v/>
      </c>
      <c r="S1327" s="16" t="str">
        <f t="shared" si="282"/>
        <v/>
      </c>
      <c r="X1327" s="65" t="str">
        <f t="shared" si="283"/>
        <v/>
      </c>
      <c r="Y1327" s="16" t="str">
        <f t="shared" si="284"/>
        <v/>
      </c>
      <c r="AD1327" s="65" t="str">
        <f t="shared" si="285"/>
        <v/>
      </c>
      <c r="AE1327" s="80" t="str">
        <f t="shared" si="286"/>
        <v/>
      </c>
      <c r="AN1327" s="14"/>
      <c r="AO1327" s="14"/>
      <c r="AS1327" s="14"/>
      <c r="AT1327" s="14"/>
      <c r="AX1327" s="14"/>
      <c r="AY1327" s="114"/>
      <c r="AZ1327" s="101" t="str">
        <f t="shared" si="287"/>
        <v/>
      </c>
      <c r="BA1327" s="59" t="str">
        <f t="shared" si="288"/>
        <v/>
      </c>
      <c r="BB1327" s="59" t="str">
        <f t="shared" si="289"/>
        <v/>
      </c>
      <c r="BC1327" s="59" t="str">
        <f t="shared" si="292"/>
        <v/>
      </c>
      <c r="BD1327" s="59" t="str">
        <f t="shared" si="293"/>
        <v/>
      </c>
      <c r="BE1327" s="34" t="str">
        <f>IF(AZ1327="","",IF(AND($H1327="",$I1327=""),"Y",IF(AND($H1327&lt;=#REF!,$I1327&gt;=#REF!),"Y",IF(AND($H1327&lt;=#REF!,$I1327=""),"Y",IF(AND($H1327="",$I1327&gt;=#REF!),"Y","N")))))</f>
        <v/>
      </c>
      <c r="BF1327" s="80" t="str">
        <f t="shared" si="290"/>
        <v/>
      </c>
    </row>
    <row r="1328" spans="10:58">
      <c r="J1328" s="34" t="str">
        <f t="shared" ca="1" si="294"/>
        <v/>
      </c>
      <c r="L1328" s="80" t="str">
        <f t="shared" si="291"/>
        <v/>
      </c>
      <c r="R1328" s="65" t="str">
        <f t="shared" si="281"/>
        <v/>
      </c>
      <c r="S1328" s="16" t="str">
        <f t="shared" si="282"/>
        <v/>
      </c>
      <c r="X1328" s="65" t="str">
        <f t="shared" si="283"/>
        <v/>
      </c>
      <c r="Y1328" s="16" t="str">
        <f t="shared" si="284"/>
        <v/>
      </c>
      <c r="AD1328" s="65" t="str">
        <f t="shared" si="285"/>
        <v/>
      </c>
      <c r="AE1328" s="80" t="str">
        <f t="shared" si="286"/>
        <v/>
      </c>
      <c r="AN1328" s="14"/>
      <c r="AO1328" s="14"/>
      <c r="AS1328" s="14"/>
      <c r="AT1328" s="14"/>
      <c r="AX1328" s="14"/>
      <c r="AY1328" s="114"/>
      <c r="AZ1328" s="101" t="str">
        <f t="shared" si="287"/>
        <v/>
      </c>
      <c r="BA1328" s="59" t="str">
        <f t="shared" si="288"/>
        <v/>
      </c>
      <c r="BB1328" s="59" t="str">
        <f t="shared" si="289"/>
        <v/>
      </c>
      <c r="BC1328" s="59" t="str">
        <f t="shared" si="292"/>
        <v/>
      </c>
      <c r="BD1328" s="59" t="str">
        <f t="shared" si="293"/>
        <v/>
      </c>
      <c r="BE1328" s="34" t="str">
        <f>IF(AZ1328="","",IF(AND($H1328="",$I1328=""),"Y",IF(AND($H1328&lt;=#REF!,$I1328&gt;=#REF!),"Y",IF(AND($H1328&lt;=#REF!,$I1328=""),"Y",IF(AND($H1328="",$I1328&gt;=#REF!),"Y","N")))))</f>
        <v/>
      </c>
      <c r="BF1328" s="80" t="str">
        <f t="shared" si="290"/>
        <v/>
      </c>
    </row>
    <row r="1329" spans="10:58">
      <c r="J1329" s="34" t="str">
        <f t="shared" ca="1" si="294"/>
        <v/>
      </c>
      <c r="L1329" s="80" t="str">
        <f t="shared" si="291"/>
        <v/>
      </c>
      <c r="R1329" s="65" t="str">
        <f t="shared" si="281"/>
        <v/>
      </c>
      <c r="S1329" s="16" t="str">
        <f t="shared" si="282"/>
        <v/>
      </c>
      <c r="X1329" s="65" t="str">
        <f t="shared" si="283"/>
        <v/>
      </c>
      <c r="Y1329" s="16" t="str">
        <f t="shared" si="284"/>
        <v/>
      </c>
      <c r="AD1329" s="65" t="str">
        <f t="shared" si="285"/>
        <v/>
      </c>
      <c r="AE1329" s="80" t="str">
        <f t="shared" si="286"/>
        <v/>
      </c>
      <c r="AN1329" s="14"/>
      <c r="AO1329" s="14"/>
      <c r="AS1329" s="14"/>
      <c r="AT1329" s="14"/>
      <c r="AX1329" s="14"/>
      <c r="AY1329" s="114"/>
      <c r="AZ1329" s="101" t="str">
        <f t="shared" si="287"/>
        <v/>
      </c>
      <c r="BA1329" s="59" t="str">
        <f t="shared" si="288"/>
        <v/>
      </c>
      <c r="BB1329" s="59" t="str">
        <f t="shared" si="289"/>
        <v/>
      </c>
      <c r="BC1329" s="59" t="str">
        <f t="shared" si="292"/>
        <v/>
      </c>
      <c r="BD1329" s="59" t="str">
        <f t="shared" si="293"/>
        <v/>
      </c>
      <c r="BE1329" s="34" t="str">
        <f>IF(AZ1329="","",IF(AND($H1329="",$I1329=""),"Y",IF(AND($H1329&lt;=#REF!,$I1329&gt;=#REF!),"Y",IF(AND($H1329&lt;=#REF!,$I1329=""),"Y",IF(AND($H1329="",$I1329&gt;=#REF!),"Y","N")))))</f>
        <v/>
      </c>
      <c r="BF1329" s="80" t="str">
        <f t="shared" si="290"/>
        <v/>
      </c>
    </row>
    <row r="1330" spans="10:58">
      <c r="J1330" s="34" t="str">
        <f t="shared" ca="1" si="294"/>
        <v/>
      </c>
      <c r="L1330" s="80" t="str">
        <f t="shared" si="291"/>
        <v/>
      </c>
      <c r="R1330" s="65" t="str">
        <f t="shared" si="281"/>
        <v/>
      </c>
      <c r="S1330" s="16" t="str">
        <f t="shared" si="282"/>
        <v/>
      </c>
      <c r="X1330" s="65" t="str">
        <f t="shared" si="283"/>
        <v/>
      </c>
      <c r="Y1330" s="16" t="str">
        <f t="shared" si="284"/>
        <v/>
      </c>
      <c r="AD1330" s="65" t="str">
        <f t="shared" si="285"/>
        <v/>
      </c>
      <c r="AE1330" s="80" t="str">
        <f t="shared" si="286"/>
        <v/>
      </c>
      <c r="AN1330" s="14"/>
      <c r="AO1330" s="14"/>
      <c r="AS1330" s="14"/>
      <c r="AT1330" s="14"/>
      <c r="AX1330" s="14"/>
      <c r="AY1330" s="114"/>
      <c r="AZ1330" s="101" t="str">
        <f t="shared" si="287"/>
        <v/>
      </c>
      <c r="BA1330" s="59" t="str">
        <f t="shared" si="288"/>
        <v/>
      </c>
      <c r="BB1330" s="59" t="str">
        <f t="shared" si="289"/>
        <v/>
      </c>
      <c r="BC1330" s="59" t="str">
        <f t="shared" si="292"/>
        <v/>
      </c>
      <c r="BD1330" s="59" t="str">
        <f t="shared" si="293"/>
        <v/>
      </c>
      <c r="BE1330" s="34" t="str">
        <f>IF(AZ1330="","",IF(AND($H1330="",$I1330=""),"Y",IF(AND($H1330&lt;=#REF!,$I1330&gt;=#REF!),"Y",IF(AND($H1330&lt;=#REF!,$I1330=""),"Y",IF(AND($H1330="",$I1330&gt;=#REF!),"Y","N")))))</f>
        <v/>
      </c>
      <c r="BF1330" s="80" t="str">
        <f t="shared" si="290"/>
        <v/>
      </c>
    </row>
    <row r="1331" spans="10:58">
      <c r="J1331" s="34" t="str">
        <f t="shared" ca="1" si="294"/>
        <v/>
      </c>
      <c r="L1331" s="80" t="str">
        <f t="shared" si="291"/>
        <v/>
      </c>
      <c r="R1331" s="65" t="str">
        <f t="shared" si="281"/>
        <v/>
      </c>
      <c r="S1331" s="16" t="str">
        <f t="shared" si="282"/>
        <v/>
      </c>
      <c r="X1331" s="65" t="str">
        <f t="shared" si="283"/>
        <v/>
      </c>
      <c r="Y1331" s="16" t="str">
        <f t="shared" si="284"/>
        <v/>
      </c>
      <c r="AD1331" s="65" t="str">
        <f t="shared" si="285"/>
        <v/>
      </c>
      <c r="AE1331" s="80" t="str">
        <f t="shared" si="286"/>
        <v/>
      </c>
      <c r="AN1331" s="14"/>
      <c r="AO1331" s="14"/>
      <c r="AS1331" s="14"/>
      <c r="AT1331" s="14"/>
      <c r="AX1331" s="14"/>
      <c r="AY1331" s="114"/>
      <c r="AZ1331" s="101" t="str">
        <f t="shared" si="287"/>
        <v/>
      </c>
      <c r="BA1331" s="59" t="str">
        <f t="shared" si="288"/>
        <v/>
      </c>
      <c r="BB1331" s="59" t="str">
        <f t="shared" si="289"/>
        <v/>
      </c>
      <c r="BC1331" s="59" t="str">
        <f t="shared" si="292"/>
        <v/>
      </c>
      <c r="BD1331" s="59" t="str">
        <f t="shared" si="293"/>
        <v/>
      </c>
      <c r="BE1331" s="34" t="str">
        <f>IF(AZ1331="","",IF(AND($H1331="",$I1331=""),"Y",IF(AND($H1331&lt;=#REF!,$I1331&gt;=#REF!),"Y",IF(AND($H1331&lt;=#REF!,$I1331=""),"Y",IF(AND($H1331="",$I1331&gt;=#REF!),"Y","N")))))</f>
        <v/>
      </c>
      <c r="BF1331" s="80" t="str">
        <f t="shared" si="290"/>
        <v/>
      </c>
    </row>
    <row r="1332" spans="10:58">
      <c r="J1332" s="34" t="str">
        <f t="shared" ca="1" si="294"/>
        <v/>
      </c>
      <c r="L1332" s="80" t="str">
        <f t="shared" si="291"/>
        <v/>
      </c>
      <c r="R1332" s="65" t="str">
        <f t="shared" si="281"/>
        <v/>
      </c>
      <c r="S1332" s="16" t="str">
        <f t="shared" si="282"/>
        <v/>
      </c>
      <c r="X1332" s="65" t="str">
        <f t="shared" si="283"/>
        <v/>
      </c>
      <c r="Y1332" s="16" t="str">
        <f t="shared" si="284"/>
        <v/>
      </c>
      <c r="AD1332" s="65" t="str">
        <f t="shared" si="285"/>
        <v/>
      </c>
      <c r="AE1332" s="80" t="str">
        <f t="shared" si="286"/>
        <v/>
      </c>
      <c r="AN1332" s="14"/>
      <c r="AO1332" s="14"/>
      <c r="AS1332" s="14"/>
      <c r="AT1332" s="14"/>
      <c r="AX1332" s="14"/>
      <c r="AY1332" s="114"/>
      <c r="AZ1332" s="101" t="str">
        <f t="shared" si="287"/>
        <v/>
      </c>
      <c r="BA1332" s="59" t="str">
        <f t="shared" si="288"/>
        <v/>
      </c>
      <c r="BB1332" s="59" t="str">
        <f t="shared" si="289"/>
        <v/>
      </c>
      <c r="BC1332" s="59" t="str">
        <f t="shared" si="292"/>
        <v/>
      </c>
      <c r="BD1332" s="59" t="str">
        <f t="shared" si="293"/>
        <v/>
      </c>
      <c r="BE1332" s="34" t="str">
        <f>IF(AZ1332="","",IF(AND($H1332="",$I1332=""),"Y",IF(AND($H1332&lt;=#REF!,$I1332&gt;=#REF!),"Y",IF(AND($H1332&lt;=#REF!,$I1332=""),"Y",IF(AND($H1332="",$I1332&gt;=#REF!),"Y","N")))))</f>
        <v/>
      </c>
      <c r="BF1332" s="80" t="str">
        <f t="shared" si="290"/>
        <v/>
      </c>
    </row>
    <row r="1333" spans="10:58">
      <c r="J1333" s="34" t="str">
        <f t="shared" ca="1" si="294"/>
        <v/>
      </c>
      <c r="L1333" s="80" t="str">
        <f t="shared" si="291"/>
        <v/>
      </c>
      <c r="R1333" s="65" t="str">
        <f t="shared" si="281"/>
        <v/>
      </c>
      <c r="S1333" s="16" t="str">
        <f t="shared" si="282"/>
        <v/>
      </c>
      <c r="X1333" s="65" t="str">
        <f t="shared" si="283"/>
        <v/>
      </c>
      <c r="Y1333" s="16" t="str">
        <f t="shared" si="284"/>
        <v/>
      </c>
      <c r="AD1333" s="65" t="str">
        <f t="shared" si="285"/>
        <v/>
      </c>
      <c r="AE1333" s="80" t="str">
        <f t="shared" si="286"/>
        <v/>
      </c>
      <c r="AN1333" s="14"/>
      <c r="AO1333" s="14"/>
      <c r="AS1333" s="14"/>
      <c r="AT1333" s="14"/>
      <c r="AX1333" s="14"/>
      <c r="AY1333" s="114"/>
      <c r="AZ1333" s="101" t="str">
        <f t="shared" si="287"/>
        <v/>
      </c>
      <c r="BA1333" s="59" t="str">
        <f t="shared" si="288"/>
        <v/>
      </c>
      <c r="BB1333" s="59" t="str">
        <f t="shared" si="289"/>
        <v/>
      </c>
      <c r="BC1333" s="59" t="str">
        <f t="shared" si="292"/>
        <v/>
      </c>
      <c r="BD1333" s="59" t="str">
        <f t="shared" si="293"/>
        <v/>
      </c>
      <c r="BE1333" s="34" t="str">
        <f>IF(AZ1333="","",IF(AND($H1333="",$I1333=""),"Y",IF(AND($H1333&lt;=#REF!,$I1333&gt;=#REF!),"Y",IF(AND($H1333&lt;=#REF!,$I1333=""),"Y",IF(AND($H1333="",$I1333&gt;=#REF!),"Y","N")))))</f>
        <v/>
      </c>
      <c r="BF1333" s="80" t="str">
        <f t="shared" si="290"/>
        <v/>
      </c>
    </row>
    <row r="1334" spans="10:58">
      <c r="J1334" s="34" t="str">
        <f t="shared" ca="1" si="294"/>
        <v/>
      </c>
      <c r="L1334" s="80" t="str">
        <f t="shared" si="291"/>
        <v/>
      </c>
      <c r="R1334" s="65" t="str">
        <f t="shared" si="281"/>
        <v/>
      </c>
      <c r="S1334" s="16" t="str">
        <f t="shared" si="282"/>
        <v/>
      </c>
      <c r="X1334" s="65" t="str">
        <f t="shared" si="283"/>
        <v/>
      </c>
      <c r="Y1334" s="16" t="str">
        <f t="shared" si="284"/>
        <v/>
      </c>
      <c r="AD1334" s="65" t="str">
        <f t="shared" si="285"/>
        <v/>
      </c>
      <c r="AE1334" s="80" t="str">
        <f t="shared" si="286"/>
        <v/>
      </c>
      <c r="AN1334" s="14"/>
      <c r="AO1334" s="14"/>
      <c r="AS1334" s="14"/>
      <c r="AT1334" s="14"/>
      <c r="AX1334" s="14"/>
      <c r="AY1334" s="114"/>
      <c r="AZ1334" s="101" t="str">
        <f t="shared" si="287"/>
        <v/>
      </c>
      <c r="BA1334" s="59" t="str">
        <f t="shared" si="288"/>
        <v/>
      </c>
      <c r="BB1334" s="59" t="str">
        <f t="shared" si="289"/>
        <v/>
      </c>
      <c r="BC1334" s="59" t="str">
        <f t="shared" si="292"/>
        <v/>
      </c>
      <c r="BD1334" s="59" t="str">
        <f t="shared" si="293"/>
        <v/>
      </c>
      <c r="BE1334" s="34" t="str">
        <f>IF(AZ1334="","",IF(AND($H1334="",$I1334=""),"Y",IF(AND($H1334&lt;=#REF!,$I1334&gt;=#REF!),"Y",IF(AND($H1334&lt;=#REF!,$I1334=""),"Y",IF(AND($H1334="",$I1334&gt;=#REF!),"Y","N")))))</f>
        <v/>
      </c>
      <c r="BF1334" s="80" t="str">
        <f t="shared" si="290"/>
        <v/>
      </c>
    </row>
    <row r="1335" spans="10:58">
      <c r="J1335" s="34" t="str">
        <f t="shared" ca="1" si="294"/>
        <v/>
      </c>
      <c r="L1335" s="80" t="str">
        <f t="shared" si="291"/>
        <v/>
      </c>
      <c r="R1335" s="65" t="str">
        <f t="shared" si="281"/>
        <v/>
      </c>
      <c r="S1335" s="16" t="str">
        <f t="shared" si="282"/>
        <v/>
      </c>
      <c r="X1335" s="65" t="str">
        <f t="shared" si="283"/>
        <v/>
      </c>
      <c r="Y1335" s="16" t="str">
        <f t="shared" si="284"/>
        <v/>
      </c>
      <c r="AD1335" s="65" t="str">
        <f t="shared" si="285"/>
        <v/>
      </c>
      <c r="AE1335" s="80" t="str">
        <f t="shared" si="286"/>
        <v/>
      </c>
      <c r="AN1335" s="14"/>
      <c r="AO1335" s="14"/>
      <c r="AS1335" s="14"/>
      <c r="AT1335" s="14"/>
      <c r="AX1335" s="14"/>
      <c r="AY1335" s="114"/>
      <c r="AZ1335" s="101" t="str">
        <f t="shared" si="287"/>
        <v/>
      </c>
      <c r="BA1335" s="59" t="str">
        <f t="shared" si="288"/>
        <v/>
      </c>
      <c r="BB1335" s="59" t="str">
        <f t="shared" si="289"/>
        <v/>
      </c>
      <c r="BC1335" s="59" t="str">
        <f t="shared" si="292"/>
        <v/>
      </c>
      <c r="BD1335" s="59" t="str">
        <f t="shared" si="293"/>
        <v/>
      </c>
      <c r="BE1335" s="34" t="str">
        <f>IF(AZ1335="","",IF(AND($H1335="",$I1335=""),"Y",IF(AND($H1335&lt;=#REF!,$I1335&gt;=#REF!),"Y",IF(AND($H1335&lt;=#REF!,$I1335=""),"Y",IF(AND($H1335="",$I1335&gt;=#REF!),"Y","N")))))</f>
        <v/>
      </c>
      <c r="BF1335" s="80" t="str">
        <f t="shared" si="290"/>
        <v/>
      </c>
    </row>
    <row r="1336" spans="10:58">
      <c r="J1336" s="34" t="str">
        <f t="shared" ca="1" si="294"/>
        <v/>
      </c>
      <c r="L1336" s="80" t="str">
        <f t="shared" si="291"/>
        <v/>
      </c>
      <c r="R1336" s="65" t="str">
        <f t="shared" si="281"/>
        <v/>
      </c>
      <c r="S1336" s="16" t="str">
        <f t="shared" si="282"/>
        <v/>
      </c>
      <c r="X1336" s="65" t="str">
        <f t="shared" si="283"/>
        <v/>
      </c>
      <c r="Y1336" s="16" t="str">
        <f t="shared" si="284"/>
        <v/>
      </c>
      <c r="AD1336" s="65" t="str">
        <f t="shared" si="285"/>
        <v/>
      </c>
      <c r="AE1336" s="80" t="str">
        <f t="shared" si="286"/>
        <v/>
      </c>
      <c r="AN1336" s="14"/>
      <c r="AO1336" s="14"/>
      <c r="AS1336" s="14"/>
      <c r="AT1336" s="14"/>
      <c r="AX1336" s="14"/>
      <c r="AY1336" s="114"/>
      <c r="AZ1336" s="101" t="str">
        <f t="shared" si="287"/>
        <v/>
      </c>
      <c r="BA1336" s="59" t="str">
        <f t="shared" si="288"/>
        <v/>
      </c>
      <c r="BB1336" s="59" t="str">
        <f t="shared" si="289"/>
        <v/>
      </c>
      <c r="BC1336" s="59" t="str">
        <f t="shared" si="292"/>
        <v/>
      </c>
      <c r="BD1336" s="59" t="str">
        <f t="shared" si="293"/>
        <v/>
      </c>
      <c r="BE1336" s="34" t="str">
        <f>IF(AZ1336="","",IF(AND($H1336="",$I1336=""),"Y",IF(AND($H1336&lt;=#REF!,$I1336&gt;=#REF!),"Y",IF(AND($H1336&lt;=#REF!,$I1336=""),"Y",IF(AND($H1336="",$I1336&gt;=#REF!),"Y","N")))))</f>
        <v/>
      </c>
      <c r="BF1336" s="80" t="str">
        <f t="shared" si="290"/>
        <v/>
      </c>
    </row>
    <row r="1337" spans="10:58">
      <c r="J1337" s="34" t="str">
        <f t="shared" ca="1" si="294"/>
        <v/>
      </c>
      <c r="L1337" s="80" t="str">
        <f t="shared" si="291"/>
        <v/>
      </c>
      <c r="R1337" s="65" t="str">
        <f t="shared" si="281"/>
        <v/>
      </c>
      <c r="S1337" s="16" t="str">
        <f t="shared" si="282"/>
        <v/>
      </c>
      <c r="X1337" s="65" t="str">
        <f t="shared" si="283"/>
        <v/>
      </c>
      <c r="Y1337" s="16" t="str">
        <f t="shared" si="284"/>
        <v/>
      </c>
      <c r="AD1337" s="65" t="str">
        <f t="shared" si="285"/>
        <v/>
      </c>
      <c r="AE1337" s="80" t="str">
        <f t="shared" si="286"/>
        <v/>
      </c>
      <c r="AN1337" s="14"/>
      <c r="AO1337" s="14"/>
      <c r="AS1337" s="14"/>
      <c r="AT1337" s="14"/>
      <c r="AX1337" s="14"/>
      <c r="AY1337" s="114"/>
      <c r="AZ1337" s="101" t="str">
        <f t="shared" si="287"/>
        <v/>
      </c>
      <c r="BA1337" s="59" t="str">
        <f t="shared" si="288"/>
        <v/>
      </c>
      <c r="BB1337" s="59" t="str">
        <f t="shared" si="289"/>
        <v/>
      </c>
      <c r="BC1337" s="59" t="str">
        <f t="shared" si="292"/>
        <v/>
      </c>
      <c r="BD1337" s="59" t="str">
        <f t="shared" si="293"/>
        <v/>
      </c>
      <c r="BE1337" s="34" t="str">
        <f>IF(AZ1337="","",IF(AND($H1337="",$I1337=""),"Y",IF(AND($H1337&lt;=#REF!,$I1337&gt;=#REF!),"Y",IF(AND($H1337&lt;=#REF!,$I1337=""),"Y",IF(AND($H1337="",$I1337&gt;=#REF!),"Y","N")))))</f>
        <v/>
      </c>
      <c r="BF1337" s="80" t="str">
        <f t="shared" si="290"/>
        <v/>
      </c>
    </row>
    <row r="1338" spans="10:58">
      <c r="J1338" s="34" t="str">
        <f t="shared" ca="1" si="294"/>
        <v/>
      </c>
      <c r="L1338" s="80" t="str">
        <f t="shared" si="291"/>
        <v/>
      </c>
      <c r="R1338" s="65" t="str">
        <f t="shared" si="281"/>
        <v/>
      </c>
      <c r="S1338" s="16" t="str">
        <f t="shared" si="282"/>
        <v/>
      </c>
      <c r="X1338" s="65" t="str">
        <f t="shared" si="283"/>
        <v/>
      </c>
      <c r="Y1338" s="16" t="str">
        <f t="shared" si="284"/>
        <v/>
      </c>
      <c r="AD1338" s="65" t="str">
        <f t="shared" si="285"/>
        <v/>
      </c>
      <c r="AE1338" s="80" t="str">
        <f t="shared" si="286"/>
        <v/>
      </c>
      <c r="AN1338" s="14"/>
      <c r="AO1338" s="14"/>
      <c r="AS1338" s="14"/>
      <c r="AT1338" s="14"/>
      <c r="AX1338" s="14"/>
      <c r="AY1338" s="114"/>
      <c r="AZ1338" s="101" t="str">
        <f t="shared" si="287"/>
        <v/>
      </c>
      <c r="BA1338" s="59" t="str">
        <f t="shared" si="288"/>
        <v/>
      </c>
      <c r="BB1338" s="59" t="str">
        <f t="shared" si="289"/>
        <v/>
      </c>
      <c r="BC1338" s="59" t="str">
        <f t="shared" si="292"/>
        <v/>
      </c>
      <c r="BD1338" s="59" t="str">
        <f t="shared" si="293"/>
        <v/>
      </c>
      <c r="BE1338" s="34" t="str">
        <f>IF(AZ1338="","",IF(AND($H1338="",$I1338=""),"Y",IF(AND($H1338&lt;=#REF!,$I1338&gt;=#REF!),"Y",IF(AND($H1338&lt;=#REF!,$I1338=""),"Y",IF(AND($H1338="",$I1338&gt;=#REF!),"Y","N")))))</f>
        <v/>
      </c>
      <c r="BF1338" s="80" t="str">
        <f t="shared" si="290"/>
        <v/>
      </c>
    </row>
    <row r="1339" spans="10:58">
      <c r="J1339" s="34" t="str">
        <f t="shared" ca="1" si="294"/>
        <v/>
      </c>
      <c r="L1339" s="80" t="str">
        <f t="shared" si="291"/>
        <v/>
      </c>
      <c r="R1339" s="65" t="str">
        <f t="shared" si="281"/>
        <v/>
      </c>
      <c r="S1339" s="16" t="str">
        <f t="shared" si="282"/>
        <v/>
      </c>
      <c r="X1339" s="65" t="str">
        <f t="shared" si="283"/>
        <v/>
      </c>
      <c r="Y1339" s="16" t="str">
        <f t="shared" si="284"/>
        <v/>
      </c>
      <c r="AD1339" s="65" t="str">
        <f t="shared" si="285"/>
        <v/>
      </c>
      <c r="AE1339" s="80" t="str">
        <f t="shared" si="286"/>
        <v/>
      </c>
      <c r="AN1339" s="14"/>
      <c r="AO1339" s="14"/>
      <c r="AS1339" s="14"/>
      <c r="AT1339" s="14"/>
      <c r="AX1339" s="14"/>
      <c r="AY1339" s="114"/>
      <c r="AZ1339" s="101" t="str">
        <f t="shared" si="287"/>
        <v/>
      </c>
      <c r="BA1339" s="59" t="str">
        <f t="shared" si="288"/>
        <v/>
      </c>
      <c r="BB1339" s="59" t="str">
        <f t="shared" si="289"/>
        <v/>
      </c>
      <c r="BC1339" s="59" t="str">
        <f t="shared" si="292"/>
        <v/>
      </c>
      <c r="BD1339" s="59" t="str">
        <f t="shared" si="293"/>
        <v/>
      </c>
      <c r="BE1339" s="34" t="str">
        <f>IF(AZ1339="","",IF(AND($H1339="",$I1339=""),"Y",IF(AND($H1339&lt;=#REF!,$I1339&gt;=#REF!),"Y",IF(AND($H1339&lt;=#REF!,$I1339=""),"Y",IF(AND($H1339="",$I1339&gt;=#REF!),"Y","N")))))</f>
        <v/>
      </c>
      <c r="BF1339" s="80" t="str">
        <f t="shared" si="290"/>
        <v/>
      </c>
    </row>
    <row r="1340" spans="10:58">
      <c r="J1340" s="34" t="str">
        <f t="shared" ca="1" si="294"/>
        <v/>
      </c>
      <c r="L1340" s="80" t="str">
        <f t="shared" si="291"/>
        <v/>
      </c>
      <c r="R1340" s="65" t="str">
        <f t="shared" si="281"/>
        <v/>
      </c>
      <c r="S1340" s="16" t="str">
        <f t="shared" si="282"/>
        <v/>
      </c>
      <c r="X1340" s="65" t="str">
        <f t="shared" si="283"/>
        <v/>
      </c>
      <c r="Y1340" s="16" t="str">
        <f t="shared" si="284"/>
        <v/>
      </c>
      <c r="AD1340" s="65" t="str">
        <f t="shared" si="285"/>
        <v/>
      </c>
      <c r="AE1340" s="80" t="str">
        <f t="shared" si="286"/>
        <v/>
      </c>
      <c r="AN1340" s="14"/>
      <c r="AO1340" s="14"/>
      <c r="AS1340" s="14"/>
      <c r="AT1340" s="14"/>
      <c r="AX1340" s="14"/>
      <c r="AY1340" s="114"/>
      <c r="AZ1340" s="101" t="str">
        <f t="shared" si="287"/>
        <v/>
      </c>
      <c r="BA1340" s="59" t="str">
        <f t="shared" si="288"/>
        <v/>
      </c>
      <c r="BB1340" s="59" t="str">
        <f t="shared" si="289"/>
        <v/>
      </c>
      <c r="BC1340" s="59" t="str">
        <f t="shared" si="292"/>
        <v/>
      </c>
      <c r="BD1340" s="59" t="str">
        <f t="shared" si="293"/>
        <v/>
      </c>
      <c r="BE1340" s="34" t="str">
        <f>IF(AZ1340="","",IF(AND($H1340="",$I1340=""),"Y",IF(AND($H1340&lt;=#REF!,$I1340&gt;=#REF!),"Y",IF(AND($H1340&lt;=#REF!,$I1340=""),"Y",IF(AND($H1340="",$I1340&gt;=#REF!),"Y","N")))))</f>
        <v/>
      </c>
      <c r="BF1340" s="80" t="str">
        <f t="shared" si="290"/>
        <v/>
      </c>
    </row>
    <row r="1341" spans="10:58">
      <c r="J1341" s="34" t="str">
        <f t="shared" ca="1" si="294"/>
        <v/>
      </c>
      <c r="L1341" s="80" t="str">
        <f t="shared" si="291"/>
        <v/>
      </c>
      <c r="R1341" s="65" t="str">
        <f t="shared" si="281"/>
        <v/>
      </c>
      <c r="S1341" s="16" t="str">
        <f t="shared" si="282"/>
        <v/>
      </c>
      <c r="X1341" s="65" t="str">
        <f t="shared" si="283"/>
        <v/>
      </c>
      <c r="Y1341" s="16" t="str">
        <f t="shared" si="284"/>
        <v/>
      </c>
      <c r="AD1341" s="65" t="str">
        <f t="shared" si="285"/>
        <v/>
      </c>
      <c r="AE1341" s="80" t="str">
        <f t="shared" si="286"/>
        <v/>
      </c>
      <c r="AN1341" s="14"/>
      <c r="AO1341" s="14"/>
      <c r="AS1341" s="14"/>
      <c r="AT1341" s="14"/>
      <c r="AX1341" s="14"/>
      <c r="AY1341" s="114"/>
      <c r="AZ1341" s="101" t="str">
        <f t="shared" si="287"/>
        <v/>
      </c>
      <c r="BA1341" s="59" t="str">
        <f t="shared" si="288"/>
        <v/>
      </c>
      <c r="BB1341" s="59" t="str">
        <f t="shared" si="289"/>
        <v/>
      </c>
      <c r="BC1341" s="59" t="str">
        <f t="shared" si="292"/>
        <v/>
      </c>
      <c r="BD1341" s="59" t="str">
        <f t="shared" si="293"/>
        <v/>
      </c>
      <c r="BE1341" s="34" t="str">
        <f>IF(AZ1341="","",IF(AND($H1341="",$I1341=""),"Y",IF(AND($H1341&lt;=#REF!,$I1341&gt;=#REF!),"Y",IF(AND($H1341&lt;=#REF!,$I1341=""),"Y",IF(AND($H1341="",$I1341&gt;=#REF!),"Y","N")))))</f>
        <v/>
      </c>
      <c r="BF1341" s="80" t="str">
        <f t="shared" si="290"/>
        <v/>
      </c>
    </row>
    <row r="1342" spans="10:58">
      <c r="J1342" s="34" t="str">
        <f t="shared" ca="1" si="294"/>
        <v/>
      </c>
      <c r="L1342" s="80" t="str">
        <f t="shared" si="291"/>
        <v/>
      </c>
      <c r="R1342" s="65" t="str">
        <f t="shared" si="281"/>
        <v/>
      </c>
      <c r="S1342" s="16" t="str">
        <f t="shared" si="282"/>
        <v/>
      </c>
      <c r="X1342" s="65" t="str">
        <f t="shared" si="283"/>
        <v/>
      </c>
      <c r="Y1342" s="16" t="str">
        <f t="shared" si="284"/>
        <v/>
      </c>
      <c r="AD1342" s="65" t="str">
        <f t="shared" si="285"/>
        <v/>
      </c>
      <c r="AE1342" s="80" t="str">
        <f t="shared" si="286"/>
        <v/>
      </c>
      <c r="AN1342" s="14"/>
      <c r="AO1342" s="14"/>
      <c r="AS1342" s="14"/>
      <c r="AT1342" s="14"/>
      <c r="AX1342" s="14"/>
      <c r="AY1342" s="114"/>
      <c r="AZ1342" s="101" t="str">
        <f t="shared" si="287"/>
        <v/>
      </c>
      <c r="BA1342" s="59" t="str">
        <f t="shared" si="288"/>
        <v/>
      </c>
      <c r="BB1342" s="59" t="str">
        <f t="shared" si="289"/>
        <v/>
      </c>
      <c r="BC1342" s="59" t="str">
        <f t="shared" si="292"/>
        <v/>
      </c>
      <c r="BD1342" s="59" t="str">
        <f t="shared" si="293"/>
        <v/>
      </c>
      <c r="BE1342" s="34" t="str">
        <f>IF(AZ1342="","",IF(AND($H1342="",$I1342=""),"Y",IF(AND($H1342&lt;=#REF!,$I1342&gt;=#REF!),"Y",IF(AND($H1342&lt;=#REF!,$I1342=""),"Y",IF(AND($H1342="",$I1342&gt;=#REF!),"Y","N")))))</f>
        <v/>
      </c>
      <c r="BF1342" s="80" t="str">
        <f t="shared" si="290"/>
        <v/>
      </c>
    </row>
    <row r="1343" spans="10:58">
      <c r="J1343" s="34" t="str">
        <f t="shared" ca="1" si="294"/>
        <v/>
      </c>
      <c r="L1343" s="80" t="str">
        <f t="shared" si="291"/>
        <v/>
      </c>
      <c r="R1343" s="65" t="str">
        <f t="shared" si="281"/>
        <v/>
      </c>
      <c r="S1343" s="16" t="str">
        <f t="shared" si="282"/>
        <v/>
      </c>
      <c r="X1343" s="65" t="str">
        <f t="shared" si="283"/>
        <v/>
      </c>
      <c r="Y1343" s="16" t="str">
        <f t="shared" si="284"/>
        <v/>
      </c>
      <c r="AD1343" s="65" t="str">
        <f t="shared" si="285"/>
        <v/>
      </c>
      <c r="AE1343" s="80" t="str">
        <f t="shared" si="286"/>
        <v/>
      </c>
      <c r="AN1343" s="14"/>
      <c r="AO1343" s="14"/>
      <c r="AS1343" s="14"/>
      <c r="AT1343" s="14"/>
      <c r="AX1343" s="14"/>
      <c r="AY1343" s="114"/>
      <c r="AZ1343" s="101" t="str">
        <f t="shared" si="287"/>
        <v/>
      </c>
      <c r="BA1343" s="59" t="str">
        <f t="shared" si="288"/>
        <v/>
      </c>
      <c r="BB1343" s="59" t="str">
        <f t="shared" si="289"/>
        <v/>
      </c>
      <c r="BC1343" s="59" t="str">
        <f t="shared" si="292"/>
        <v/>
      </c>
      <c r="BD1343" s="59" t="str">
        <f t="shared" si="293"/>
        <v/>
      </c>
      <c r="BE1343" s="34" t="str">
        <f>IF(AZ1343="","",IF(AND($H1343="",$I1343=""),"Y",IF(AND($H1343&lt;=#REF!,$I1343&gt;=#REF!),"Y",IF(AND($H1343&lt;=#REF!,$I1343=""),"Y",IF(AND($H1343="",$I1343&gt;=#REF!),"Y","N")))))</f>
        <v/>
      </c>
      <c r="BF1343" s="80" t="str">
        <f t="shared" si="290"/>
        <v/>
      </c>
    </row>
    <row r="1344" spans="10:58">
      <c r="J1344" s="34" t="str">
        <f t="shared" ca="1" si="294"/>
        <v/>
      </c>
      <c r="L1344" s="80" t="str">
        <f t="shared" si="291"/>
        <v/>
      </c>
      <c r="R1344" s="65" t="str">
        <f t="shared" si="281"/>
        <v/>
      </c>
      <c r="S1344" s="16" t="str">
        <f t="shared" si="282"/>
        <v/>
      </c>
      <c r="X1344" s="65" t="str">
        <f t="shared" si="283"/>
        <v/>
      </c>
      <c r="Y1344" s="16" t="str">
        <f t="shared" si="284"/>
        <v/>
      </c>
      <c r="AD1344" s="65" t="str">
        <f t="shared" si="285"/>
        <v/>
      </c>
      <c r="AE1344" s="80" t="str">
        <f t="shared" si="286"/>
        <v/>
      </c>
      <c r="AN1344" s="14"/>
      <c r="AO1344" s="14"/>
      <c r="AS1344" s="14"/>
      <c r="AT1344" s="14"/>
      <c r="AX1344" s="14"/>
      <c r="AY1344" s="114"/>
      <c r="AZ1344" s="101" t="str">
        <f t="shared" si="287"/>
        <v/>
      </c>
      <c r="BA1344" s="59" t="str">
        <f t="shared" si="288"/>
        <v/>
      </c>
      <c r="BB1344" s="59" t="str">
        <f t="shared" si="289"/>
        <v/>
      </c>
      <c r="BC1344" s="59" t="str">
        <f t="shared" si="292"/>
        <v/>
      </c>
      <c r="BD1344" s="59" t="str">
        <f t="shared" si="293"/>
        <v/>
      </c>
      <c r="BE1344" s="34" t="str">
        <f>IF(AZ1344="","",IF(AND($H1344="",$I1344=""),"Y",IF(AND($H1344&lt;=#REF!,$I1344&gt;=#REF!),"Y",IF(AND($H1344&lt;=#REF!,$I1344=""),"Y",IF(AND($H1344="",$I1344&gt;=#REF!),"Y","N")))))</f>
        <v/>
      </c>
      <c r="BF1344" s="80" t="str">
        <f t="shared" si="290"/>
        <v/>
      </c>
    </row>
    <row r="1345" spans="10:58">
      <c r="J1345" s="34" t="str">
        <f t="shared" ca="1" si="294"/>
        <v/>
      </c>
      <c r="L1345" s="80" t="str">
        <f t="shared" si="291"/>
        <v/>
      </c>
      <c r="R1345" s="65" t="str">
        <f t="shared" si="281"/>
        <v/>
      </c>
      <c r="S1345" s="16" t="str">
        <f t="shared" si="282"/>
        <v/>
      </c>
      <c r="X1345" s="65" t="str">
        <f t="shared" si="283"/>
        <v/>
      </c>
      <c r="Y1345" s="16" t="str">
        <f t="shared" si="284"/>
        <v/>
      </c>
      <c r="AD1345" s="65" t="str">
        <f t="shared" si="285"/>
        <v/>
      </c>
      <c r="AE1345" s="80" t="str">
        <f t="shared" si="286"/>
        <v/>
      </c>
      <c r="AN1345" s="14"/>
      <c r="AO1345" s="14"/>
      <c r="AS1345" s="14"/>
      <c r="AT1345" s="14"/>
      <c r="AX1345" s="14"/>
      <c r="AY1345" s="114"/>
      <c r="AZ1345" s="101" t="str">
        <f t="shared" si="287"/>
        <v/>
      </c>
      <c r="BA1345" s="59" t="str">
        <f t="shared" si="288"/>
        <v/>
      </c>
      <c r="BB1345" s="59" t="str">
        <f t="shared" si="289"/>
        <v/>
      </c>
      <c r="BC1345" s="59" t="str">
        <f t="shared" si="292"/>
        <v/>
      </c>
      <c r="BD1345" s="59" t="str">
        <f t="shared" si="293"/>
        <v/>
      </c>
      <c r="BE1345" s="34" t="str">
        <f>IF(AZ1345="","",IF(AND($H1345="",$I1345=""),"Y",IF(AND($H1345&lt;=#REF!,$I1345&gt;=#REF!),"Y",IF(AND($H1345&lt;=#REF!,$I1345=""),"Y",IF(AND($H1345="",$I1345&gt;=#REF!),"Y","N")))))</f>
        <v/>
      </c>
      <c r="BF1345" s="80" t="str">
        <f t="shared" si="290"/>
        <v/>
      </c>
    </row>
    <row r="1346" spans="10:58">
      <c r="J1346" s="34" t="str">
        <f t="shared" ca="1" si="294"/>
        <v/>
      </c>
      <c r="L1346" s="80" t="str">
        <f t="shared" si="291"/>
        <v/>
      </c>
      <c r="R1346" s="65" t="str">
        <f t="shared" si="281"/>
        <v/>
      </c>
      <c r="S1346" s="16" t="str">
        <f t="shared" si="282"/>
        <v/>
      </c>
      <c r="X1346" s="65" t="str">
        <f t="shared" si="283"/>
        <v/>
      </c>
      <c r="Y1346" s="16" t="str">
        <f t="shared" si="284"/>
        <v/>
      </c>
      <c r="AD1346" s="65" t="str">
        <f t="shared" si="285"/>
        <v/>
      </c>
      <c r="AE1346" s="80" t="str">
        <f t="shared" si="286"/>
        <v/>
      </c>
      <c r="AN1346" s="14"/>
      <c r="AO1346" s="14"/>
      <c r="AS1346" s="14"/>
      <c r="AT1346" s="14"/>
      <c r="AX1346" s="14"/>
      <c r="AY1346" s="114"/>
      <c r="AZ1346" s="101" t="str">
        <f t="shared" si="287"/>
        <v/>
      </c>
      <c r="BA1346" s="59" t="str">
        <f t="shared" si="288"/>
        <v/>
      </c>
      <c r="BB1346" s="59" t="str">
        <f t="shared" si="289"/>
        <v/>
      </c>
      <c r="BC1346" s="59" t="str">
        <f t="shared" si="292"/>
        <v/>
      </c>
      <c r="BD1346" s="59" t="str">
        <f t="shared" si="293"/>
        <v/>
      </c>
      <c r="BE1346" s="34" t="str">
        <f>IF(AZ1346="","",IF(AND($H1346="",$I1346=""),"Y",IF(AND($H1346&lt;=#REF!,$I1346&gt;=#REF!),"Y",IF(AND($H1346&lt;=#REF!,$I1346=""),"Y",IF(AND($H1346="",$I1346&gt;=#REF!),"Y","N")))))</f>
        <v/>
      </c>
      <c r="BF1346" s="80" t="str">
        <f t="shared" si="290"/>
        <v/>
      </c>
    </row>
    <row r="1347" spans="10:58">
      <c r="J1347" s="34" t="str">
        <f t="shared" ca="1" si="294"/>
        <v/>
      </c>
      <c r="L1347" s="80" t="str">
        <f t="shared" si="291"/>
        <v/>
      </c>
      <c r="R1347" s="65" t="str">
        <f t="shared" ref="R1347:R1410" si="295">IF(AND(N1347="Accepted",Q1347=""),"Enter date 1st dose administered",IF(AND(N1347="Previously vaccinated at another location",Q1347=""),"Enter date 1st dose administered",IF(AND(N1347="Refused",O1347=""),"Enter reason for refusal",IF(Q1347&lt;&gt;"","YES",IF(N1347="Refused","NO",IF(AND($M1347&lt;&gt;"",N1347=""),"Enter Vaccination Status",IF(N1347="Unknown","Unknown","")))))))</f>
        <v/>
      </c>
      <c r="S1347" s="16" t="str">
        <f t="shared" ref="S1347:S1410" si="296">IF(Q1347="","",IF(M1347="Pfizer-BioNTech",Q1347+21,IF(M1347="Moderna",Q1347+28,IF(M1347="Janssen/Johnson &amp; Johnson","N/A",""))))</f>
        <v/>
      </c>
      <c r="X1347" s="65" t="str">
        <f t="shared" ref="X1347:X1410" si="297">IF($M1347="Janssen/Johnson &amp; Johnson","N/A",IF(AND(T1347="Accepted",W1347=""),"Enter date 2nd dose administered",IF(AND(T1347="Previously vaccinated at another location",W1347=""),"Enter date 2nd dose administered",IF(R1347="NO","NO",IF(AND(T1347="Refused",U1347=""),"Enter reason for refusal",IF(W1347&lt;&gt;"","YES",IF(T1347="Refused","NO",IF(AND(R1347="YES",T1347=""),"NO",IF(T1347="Unknown","Unknown",IF(AND(T1347="",R1347="Unknown"),"Unknown",""))))))))))</f>
        <v/>
      </c>
      <c r="Y1347" s="16" t="str">
        <f t="shared" ref="Y1347:Y1410" si="298">IF(W1347="","",IF(M1347="Pfizer-BioNTech",W1347+21,IF(M1347="Moderna",W1347+28,IF(M1347="Janssen/Johnson &amp; Johnson","N/A",""))))</f>
        <v/>
      </c>
      <c r="AD1347" s="65" t="str">
        <f t="shared" ref="AD1347:AD1410" si="299">IF($M1347="Janssen/Johnson &amp; Johnson","N/A",IF(AND(Z1347="Accepted",AC1347=""),"Enter date 2nd dose administered",IF(AND(Z1347="Previously vaccinated at another location",AC1347=""),"Enter date 2nd dose administered",IF(Y1347="NO","NO",IF(AND(Z1347="Refused",AA1347=""),"Enter reason for refusal",IF(AC1347&lt;&gt;"","YES",IF(Z1347="Refused","NO",IF(AND(Y1347="YES",Z1347=""),"NO",IF(Z1347="Unknown","Unknown",IF(AND(Z1347="",Y1347="Unknown"),"Unknown",""))))))))))</f>
        <v/>
      </c>
      <c r="AE1347" s="80" t="str">
        <f t="shared" ref="AE1347:AE1410" si="300">IF(AND(M1347="Pfizer-BioNTech",W1347&lt;&gt;""),W1347+150,IF(AND(M1347="Moderna",W1347&lt;&gt;""),W1347+150,IF(AND(M1347="Janssen/Johnson &amp; Johnson",Q1347&lt;&gt;""),Q1347+60,"")))</f>
        <v/>
      </c>
      <c r="AN1347" s="14"/>
      <c r="AO1347" s="14"/>
      <c r="AS1347" s="14"/>
      <c r="AT1347" s="14"/>
      <c r="AX1347" s="14"/>
      <c r="AY1347" s="114"/>
      <c r="AZ1347" s="101" t="str">
        <f t="shared" ref="AZ1347:AZ1410" si="301">IF(OR(X1347="YES",X1347="Enter date 2nd dose administered"),"YES",IF(AND(M1347="Janssen/Johnson &amp; Johnson",R1347="YES"),"YES",IF(OR(O1347="Medical Contraindication",U1347="Medical Contraindication"),"Medical Contraindication",IF(AND(R1347="YES",T1347=""),"NEEDS 2ND DOSE",IF(AND(R1347="Enter date 1st dose administered",T1347=""),"NEEDS 2ND DOSE",IF(AND(R1347="YES",U1347="Offered and Declined"),"Refused 2nd Dose",IF(O1347="Religious Exemption","Religious Exemption",IF(OR(R1347="NO",R1347="Enter reason for refusal"),"NO",IF(OR(R1347="Unknown",X1347="Unknown"),"Unknown","")))))))))</f>
        <v/>
      </c>
      <c r="BA1347" s="59" t="str">
        <f t="shared" ref="BA1347:BA1410" si="302">IF(AZ1347="","",IF(OR(AG1347="Accepted",AG1347="Previously vaccinated at another location"),"YES",IF(AH1347="Medical Contraindication","Medical Contraindication",IF(AG1347="Unknown","Unknown",IF(AG1347="Refused","NO","NO")))))</f>
        <v/>
      </c>
      <c r="BB1347" s="59" t="str">
        <f t="shared" ref="BB1347:BB1410" si="303">IF(AZ1347="","",IF(OR(AL1347="Accepted",AL1347="Previously vaccinated at another location"),"YES",IF(AM1347="Medical Contraindication","Medical Contraindication",IF(AL1347="Unknown","Unknown",IF(AL1347="Refused","NO","NO")))))</f>
        <v/>
      </c>
      <c r="BC1347" s="59" t="str">
        <f t="shared" si="292"/>
        <v/>
      </c>
      <c r="BD1347" s="59" t="str">
        <f t="shared" si="293"/>
        <v/>
      </c>
      <c r="BE1347" s="34" t="str">
        <f>IF(AZ1347="","",IF(AND($H1347="",$I1347=""),"Y",IF(AND($H1347&lt;=#REF!,$I1347&gt;=#REF!),"Y",IF(AND($H1347&lt;=#REF!,$I1347=""),"Y",IF(AND($H1347="",$I1347&gt;=#REF!),"Y","N")))))</f>
        <v/>
      </c>
      <c r="BF1347" s="80" t="str">
        <f t="shared" ref="BF1347:BF1410" si="304">IF($AZ1347="YES",IF($M1347="Janssen/Johnson &amp; Johnson",Q1347,W1347),"")</f>
        <v/>
      </c>
    </row>
    <row r="1348" spans="10:58">
      <c r="J1348" s="34" t="str">
        <f t="shared" ca="1" si="294"/>
        <v/>
      </c>
      <c r="L1348" s="80" t="str">
        <f t="shared" ref="L1348:L1411" si="305">IF(I1348&gt;0,I1348+30,"")</f>
        <v/>
      </c>
      <c r="R1348" s="65" t="str">
        <f t="shared" si="295"/>
        <v/>
      </c>
      <c r="S1348" s="16" t="str">
        <f t="shared" si="296"/>
        <v/>
      </c>
      <c r="X1348" s="65" t="str">
        <f t="shared" si="297"/>
        <v/>
      </c>
      <c r="Y1348" s="16" t="str">
        <f t="shared" si="298"/>
        <v/>
      </c>
      <c r="AD1348" s="65" t="str">
        <f t="shared" si="299"/>
        <v/>
      </c>
      <c r="AE1348" s="80" t="str">
        <f t="shared" si="300"/>
        <v/>
      </c>
      <c r="AN1348" s="14"/>
      <c r="AO1348" s="14"/>
      <c r="AS1348" s="14"/>
      <c r="AT1348" s="14"/>
      <c r="AX1348" s="14"/>
      <c r="AY1348" s="114"/>
      <c r="AZ1348" s="101" t="str">
        <f t="shared" si="301"/>
        <v/>
      </c>
      <c r="BA1348" s="59" t="str">
        <f t="shared" si="302"/>
        <v/>
      </c>
      <c r="BB1348" s="59" t="str">
        <f t="shared" si="303"/>
        <v/>
      </c>
      <c r="BC1348" s="59" t="str">
        <f t="shared" ref="BC1348:BC1411" si="306">IF(AY1348="","",IF(OR(AK1348="Accepted",AK1348="Previously vaccinated at another location"),"YES",IF(AL1348="Medical Contraindication","Medical Contraindication",IF(AK1348="Unknown","Unknown",IF(AK1348="Refused","NO","NO")))))</f>
        <v/>
      </c>
      <c r="BD1348" s="59" t="str">
        <f t="shared" ref="BD1348:BD1411" si="307">IF(AV1348="","",IF(OR(AV1348="Accepted",AV1348="Previously vaccinated at another location"),"YES",IF(AW1348="Medical Contraindication","Medical Contraindication",IF(AW1348="Unknown","Unknown",IF(AW1348="Refused","NO","NO")))))</f>
        <v/>
      </c>
      <c r="BE1348" s="34" t="str">
        <f>IF(AZ1348="","",IF(AND($H1348="",$I1348=""),"Y",IF(AND($H1348&lt;=#REF!,$I1348&gt;=#REF!),"Y",IF(AND($H1348&lt;=#REF!,$I1348=""),"Y",IF(AND($H1348="",$I1348&gt;=#REF!),"Y","N")))))</f>
        <v/>
      </c>
      <c r="BF1348" s="80" t="str">
        <f t="shared" si="304"/>
        <v/>
      </c>
    </row>
    <row r="1349" spans="10:58">
      <c r="J1349" s="34" t="str">
        <f t="shared" ca="1" si="294"/>
        <v/>
      </c>
      <c r="L1349" s="80" t="str">
        <f t="shared" si="305"/>
        <v/>
      </c>
      <c r="R1349" s="65" t="str">
        <f t="shared" si="295"/>
        <v/>
      </c>
      <c r="S1349" s="16" t="str">
        <f t="shared" si="296"/>
        <v/>
      </c>
      <c r="X1349" s="65" t="str">
        <f t="shared" si="297"/>
        <v/>
      </c>
      <c r="Y1349" s="16" t="str">
        <f t="shared" si="298"/>
        <v/>
      </c>
      <c r="AD1349" s="65" t="str">
        <f t="shared" si="299"/>
        <v/>
      </c>
      <c r="AE1349" s="80" t="str">
        <f t="shared" si="300"/>
        <v/>
      </c>
      <c r="AN1349" s="14"/>
      <c r="AO1349" s="14"/>
      <c r="AS1349" s="14"/>
      <c r="AT1349" s="14"/>
      <c r="AX1349" s="14"/>
      <c r="AY1349" s="114"/>
      <c r="AZ1349" s="101" t="str">
        <f t="shared" si="301"/>
        <v/>
      </c>
      <c r="BA1349" s="59" t="str">
        <f t="shared" si="302"/>
        <v/>
      </c>
      <c r="BB1349" s="59" t="str">
        <f t="shared" si="303"/>
        <v/>
      </c>
      <c r="BC1349" s="59" t="str">
        <f t="shared" si="306"/>
        <v/>
      </c>
      <c r="BD1349" s="59" t="str">
        <f t="shared" si="307"/>
        <v/>
      </c>
      <c r="BE1349" s="34" t="str">
        <f>IF(AZ1349="","",IF(AND($H1349="",$I1349=""),"Y",IF(AND($H1349&lt;=#REF!,$I1349&gt;=#REF!),"Y",IF(AND($H1349&lt;=#REF!,$I1349=""),"Y",IF(AND($H1349="",$I1349&gt;=#REF!),"Y","N")))))</f>
        <v/>
      </c>
      <c r="BF1349" s="80" t="str">
        <f t="shared" si="304"/>
        <v/>
      </c>
    </row>
    <row r="1350" spans="10:58">
      <c r="J1350" s="34" t="str">
        <f t="shared" ca="1" si="294"/>
        <v/>
      </c>
      <c r="L1350" s="80" t="str">
        <f t="shared" si="305"/>
        <v/>
      </c>
      <c r="R1350" s="65" t="str">
        <f t="shared" si="295"/>
        <v/>
      </c>
      <c r="S1350" s="16" t="str">
        <f t="shared" si="296"/>
        <v/>
      </c>
      <c r="X1350" s="65" t="str">
        <f t="shared" si="297"/>
        <v/>
      </c>
      <c r="Y1350" s="16" t="str">
        <f t="shared" si="298"/>
        <v/>
      </c>
      <c r="AD1350" s="65" t="str">
        <f t="shared" si="299"/>
        <v/>
      </c>
      <c r="AE1350" s="80" t="str">
        <f t="shared" si="300"/>
        <v/>
      </c>
      <c r="AN1350" s="14"/>
      <c r="AO1350" s="14"/>
      <c r="AS1350" s="14"/>
      <c r="AT1350" s="14"/>
      <c r="AX1350" s="14"/>
      <c r="AY1350" s="114"/>
      <c r="AZ1350" s="101" t="str">
        <f t="shared" si="301"/>
        <v/>
      </c>
      <c r="BA1350" s="59" t="str">
        <f t="shared" si="302"/>
        <v/>
      </c>
      <c r="BB1350" s="59" t="str">
        <f t="shared" si="303"/>
        <v/>
      </c>
      <c r="BC1350" s="59" t="str">
        <f t="shared" si="306"/>
        <v/>
      </c>
      <c r="BD1350" s="59" t="str">
        <f t="shared" si="307"/>
        <v/>
      </c>
      <c r="BE1350" s="34" t="str">
        <f>IF(AZ1350="","",IF(AND($H1350="",$I1350=""),"Y",IF(AND($H1350&lt;=#REF!,$I1350&gt;=#REF!),"Y",IF(AND($H1350&lt;=#REF!,$I1350=""),"Y",IF(AND($H1350="",$I1350&gt;=#REF!),"Y","N")))))</f>
        <v/>
      </c>
      <c r="BF1350" s="80" t="str">
        <f t="shared" si="304"/>
        <v/>
      </c>
    </row>
    <row r="1351" spans="10:58">
      <c r="J1351" s="34" t="str">
        <f t="shared" ca="1" si="294"/>
        <v/>
      </c>
      <c r="L1351" s="80" t="str">
        <f t="shared" si="305"/>
        <v/>
      </c>
      <c r="R1351" s="65" t="str">
        <f t="shared" si="295"/>
        <v/>
      </c>
      <c r="S1351" s="16" t="str">
        <f t="shared" si="296"/>
        <v/>
      </c>
      <c r="X1351" s="65" t="str">
        <f t="shared" si="297"/>
        <v/>
      </c>
      <c r="Y1351" s="16" t="str">
        <f t="shared" si="298"/>
        <v/>
      </c>
      <c r="AD1351" s="65" t="str">
        <f t="shared" si="299"/>
        <v/>
      </c>
      <c r="AE1351" s="80" t="str">
        <f t="shared" si="300"/>
        <v/>
      </c>
      <c r="AN1351" s="14"/>
      <c r="AO1351" s="14"/>
      <c r="AS1351" s="14"/>
      <c r="AT1351" s="14"/>
      <c r="AX1351" s="14"/>
      <c r="AY1351" s="114"/>
      <c r="AZ1351" s="101" t="str">
        <f t="shared" si="301"/>
        <v/>
      </c>
      <c r="BA1351" s="59" t="str">
        <f t="shared" si="302"/>
        <v/>
      </c>
      <c r="BB1351" s="59" t="str">
        <f t="shared" si="303"/>
        <v/>
      </c>
      <c r="BC1351" s="59" t="str">
        <f t="shared" si="306"/>
        <v/>
      </c>
      <c r="BD1351" s="59" t="str">
        <f t="shared" si="307"/>
        <v/>
      </c>
      <c r="BE1351" s="34" t="str">
        <f>IF(AZ1351="","",IF(AND($H1351="",$I1351=""),"Y",IF(AND($H1351&lt;=#REF!,$I1351&gt;=#REF!),"Y",IF(AND($H1351&lt;=#REF!,$I1351=""),"Y",IF(AND($H1351="",$I1351&gt;=#REF!),"Y","N")))))</f>
        <v/>
      </c>
      <c r="BF1351" s="80" t="str">
        <f t="shared" si="304"/>
        <v/>
      </c>
    </row>
    <row r="1352" spans="10:58">
      <c r="J1352" s="34" t="str">
        <f t="shared" ca="1" si="294"/>
        <v/>
      </c>
      <c r="L1352" s="80" t="str">
        <f t="shared" si="305"/>
        <v/>
      </c>
      <c r="R1352" s="65" t="str">
        <f t="shared" si="295"/>
        <v/>
      </c>
      <c r="S1352" s="16" t="str">
        <f t="shared" si="296"/>
        <v/>
      </c>
      <c r="X1352" s="65" t="str">
        <f t="shared" si="297"/>
        <v/>
      </c>
      <c r="Y1352" s="16" t="str">
        <f t="shared" si="298"/>
        <v/>
      </c>
      <c r="AD1352" s="65" t="str">
        <f t="shared" si="299"/>
        <v/>
      </c>
      <c r="AE1352" s="80" t="str">
        <f t="shared" si="300"/>
        <v/>
      </c>
      <c r="AN1352" s="14"/>
      <c r="AO1352" s="14"/>
      <c r="AS1352" s="14"/>
      <c r="AT1352" s="14"/>
      <c r="AX1352" s="14"/>
      <c r="AY1352" s="114"/>
      <c r="AZ1352" s="101" t="str">
        <f t="shared" si="301"/>
        <v/>
      </c>
      <c r="BA1352" s="59" t="str">
        <f t="shared" si="302"/>
        <v/>
      </c>
      <c r="BB1352" s="59" t="str">
        <f t="shared" si="303"/>
        <v/>
      </c>
      <c r="BC1352" s="59" t="str">
        <f t="shared" si="306"/>
        <v/>
      </c>
      <c r="BD1352" s="59" t="str">
        <f t="shared" si="307"/>
        <v/>
      </c>
      <c r="BE1352" s="34" t="str">
        <f>IF(AZ1352="","",IF(AND($H1352="",$I1352=""),"Y",IF(AND($H1352&lt;=#REF!,$I1352&gt;=#REF!),"Y",IF(AND($H1352&lt;=#REF!,$I1352=""),"Y",IF(AND($H1352="",$I1352&gt;=#REF!),"Y","N")))))</f>
        <v/>
      </c>
      <c r="BF1352" s="80" t="str">
        <f t="shared" si="304"/>
        <v/>
      </c>
    </row>
    <row r="1353" spans="10:58">
      <c r="J1353" s="34" t="str">
        <f t="shared" ca="1" si="294"/>
        <v/>
      </c>
      <c r="L1353" s="80" t="str">
        <f t="shared" si="305"/>
        <v/>
      </c>
      <c r="R1353" s="65" t="str">
        <f t="shared" si="295"/>
        <v/>
      </c>
      <c r="S1353" s="16" t="str">
        <f t="shared" si="296"/>
        <v/>
      </c>
      <c r="X1353" s="65" t="str">
        <f t="shared" si="297"/>
        <v/>
      </c>
      <c r="Y1353" s="16" t="str">
        <f t="shared" si="298"/>
        <v/>
      </c>
      <c r="AD1353" s="65" t="str">
        <f t="shared" si="299"/>
        <v/>
      </c>
      <c r="AE1353" s="80" t="str">
        <f t="shared" si="300"/>
        <v/>
      </c>
      <c r="AN1353" s="14"/>
      <c r="AO1353" s="14"/>
      <c r="AS1353" s="14"/>
      <c r="AT1353" s="14"/>
      <c r="AX1353" s="14"/>
      <c r="AY1353" s="114"/>
      <c r="AZ1353" s="101" t="str">
        <f t="shared" si="301"/>
        <v/>
      </c>
      <c r="BA1353" s="59" t="str">
        <f t="shared" si="302"/>
        <v/>
      </c>
      <c r="BB1353" s="59" t="str">
        <f t="shared" si="303"/>
        <v/>
      </c>
      <c r="BC1353" s="59" t="str">
        <f t="shared" si="306"/>
        <v/>
      </c>
      <c r="BD1353" s="59" t="str">
        <f t="shared" si="307"/>
        <v/>
      </c>
      <c r="BE1353" s="34" t="str">
        <f>IF(AZ1353="","",IF(AND($H1353="",$I1353=""),"Y",IF(AND($H1353&lt;=#REF!,$I1353&gt;=#REF!),"Y",IF(AND($H1353&lt;=#REF!,$I1353=""),"Y",IF(AND($H1353="",$I1353&gt;=#REF!),"Y","N")))))</f>
        <v/>
      </c>
      <c r="BF1353" s="80" t="str">
        <f t="shared" si="304"/>
        <v/>
      </c>
    </row>
    <row r="1354" spans="10:58">
      <c r="J1354" s="34" t="str">
        <f t="shared" ca="1" si="294"/>
        <v/>
      </c>
      <c r="L1354" s="80" t="str">
        <f t="shared" si="305"/>
        <v/>
      </c>
      <c r="R1354" s="65" t="str">
        <f t="shared" si="295"/>
        <v/>
      </c>
      <c r="S1354" s="16" t="str">
        <f t="shared" si="296"/>
        <v/>
      </c>
      <c r="X1354" s="65" t="str">
        <f t="shared" si="297"/>
        <v/>
      </c>
      <c r="Y1354" s="16" t="str">
        <f t="shared" si="298"/>
        <v/>
      </c>
      <c r="AD1354" s="65" t="str">
        <f t="shared" si="299"/>
        <v/>
      </c>
      <c r="AE1354" s="80" t="str">
        <f t="shared" si="300"/>
        <v/>
      </c>
      <c r="AN1354" s="14"/>
      <c r="AO1354" s="14"/>
      <c r="AS1354" s="14"/>
      <c r="AT1354" s="14"/>
      <c r="AX1354" s="14"/>
      <c r="AY1354" s="114"/>
      <c r="AZ1354" s="101" t="str">
        <f t="shared" si="301"/>
        <v/>
      </c>
      <c r="BA1354" s="59" t="str">
        <f t="shared" si="302"/>
        <v/>
      </c>
      <c r="BB1354" s="59" t="str">
        <f t="shared" si="303"/>
        <v/>
      </c>
      <c r="BC1354" s="59" t="str">
        <f t="shared" si="306"/>
        <v/>
      </c>
      <c r="BD1354" s="59" t="str">
        <f t="shared" si="307"/>
        <v/>
      </c>
      <c r="BE1354" s="34" t="str">
        <f>IF(AZ1354="","",IF(AND($H1354="",$I1354=""),"Y",IF(AND($H1354&lt;=#REF!,$I1354&gt;=#REF!),"Y",IF(AND($H1354&lt;=#REF!,$I1354=""),"Y",IF(AND($H1354="",$I1354&gt;=#REF!),"Y","N")))))</f>
        <v/>
      </c>
      <c r="BF1354" s="80" t="str">
        <f t="shared" si="304"/>
        <v/>
      </c>
    </row>
    <row r="1355" spans="10:58">
      <c r="J1355" s="34" t="str">
        <f t="shared" ca="1" si="294"/>
        <v/>
      </c>
      <c r="L1355" s="80" t="str">
        <f t="shared" si="305"/>
        <v/>
      </c>
      <c r="R1355" s="65" t="str">
        <f t="shared" si="295"/>
        <v/>
      </c>
      <c r="S1355" s="16" t="str">
        <f t="shared" si="296"/>
        <v/>
      </c>
      <c r="X1355" s="65" t="str">
        <f t="shared" si="297"/>
        <v/>
      </c>
      <c r="Y1355" s="16" t="str">
        <f t="shared" si="298"/>
        <v/>
      </c>
      <c r="AD1355" s="65" t="str">
        <f t="shared" si="299"/>
        <v/>
      </c>
      <c r="AE1355" s="80" t="str">
        <f t="shared" si="300"/>
        <v/>
      </c>
      <c r="AN1355" s="14"/>
      <c r="AO1355" s="14"/>
      <c r="AS1355" s="14"/>
      <c r="AT1355" s="14"/>
      <c r="AX1355" s="14"/>
      <c r="AY1355" s="114"/>
      <c r="AZ1355" s="101" t="str">
        <f t="shared" si="301"/>
        <v/>
      </c>
      <c r="BA1355" s="59" t="str">
        <f t="shared" si="302"/>
        <v/>
      </c>
      <c r="BB1355" s="59" t="str">
        <f t="shared" si="303"/>
        <v/>
      </c>
      <c r="BC1355" s="59" t="str">
        <f t="shared" si="306"/>
        <v/>
      </c>
      <c r="BD1355" s="59" t="str">
        <f t="shared" si="307"/>
        <v/>
      </c>
      <c r="BE1355" s="34" t="str">
        <f>IF(AZ1355="","",IF(AND($H1355="",$I1355=""),"Y",IF(AND($H1355&lt;=#REF!,$I1355&gt;=#REF!),"Y",IF(AND($H1355&lt;=#REF!,$I1355=""),"Y",IF(AND($H1355="",$I1355&gt;=#REF!),"Y","N")))))</f>
        <v/>
      </c>
      <c r="BF1355" s="80" t="str">
        <f t="shared" si="304"/>
        <v/>
      </c>
    </row>
    <row r="1356" spans="10:58">
      <c r="J1356" s="34" t="str">
        <f t="shared" ca="1" si="294"/>
        <v/>
      </c>
      <c r="L1356" s="80" t="str">
        <f t="shared" si="305"/>
        <v/>
      </c>
      <c r="R1356" s="65" t="str">
        <f t="shared" si="295"/>
        <v/>
      </c>
      <c r="S1356" s="16" t="str">
        <f t="shared" si="296"/>
        <v/>
      </c>
      <c r="X1356" s="65" t="str">
        <f t="shared" si="297"/>
        <v/>
      </c>
      <c r="Y1356" s="16" t="str">
        <f t="shared" si="298"/>
        <v/>
      </c>
      <c r="AD1356" s="65" t="str">
        <f t="shared" si="299"/>
        <v/>
      </c>
      <c r="AE1356" s="80" t="str">
        <f t="shared" si="300"/>
        <v/>
      </c>
      <c r="AN1356" s="14"/>
      <c r="AO1356" s="14"/>
      <c r="AS1356" s="14"/>
      <c r="AT1356" s="14"/>
      <c r="AX1356" s="14"/>
      <c r="AY1356" s="114"/>
      <c r="AZ1356" s="101" t="str">
        <f t="shared" si="301"/>
        <v/>
      </c>
      <c r="BA1356" s="59" t="str">
        <f t="shared" si="302"/>
        <v/>
      </c>
      <c r="BB1356" s="59" t="str">
        <f t="shared" si="303"/>
        <v/>
      </c>
      <c r="BC1356" s="59" t="str">
        <f t="shared" si="306"/>
        <v/>
      </c>
      <c r="BD1356" s="59" t="str">
        <f t="shared" si="307"/>
        <v/>
      </c>
      <c r="BE1356" s="34" t="str">
        <f>IF(AZ1356="","",IF(AND($H1356="",$I1356=""),"Y",IF(AND($H1356&lt;=#REF!,$I1356&gt;=#REF!),"Y",IF(AND($H1356&lt;=#REF!,$I1356=""),"Y",IF(AND($H1356="",$I1356&gt;=#REF!),"Y","N")))))</f>
        <v/>
      </c>
      <c r="BF1356" s="80" t="str">
        <f t="shared" si="304"/>
        <v/>
      </c>
    </row>
    <row r="1357" spans="10:58">
      <c r="J1357" s="34" t="str">
        <f t="shared" ca="1" si="294"/>
        <v/>
      </c>
      <c r="L1357" s="80" t="str">
        <f t="shared" si="305"/>
        <v/>
      </c>
      <c r="R1357" s="65" t="str">
        <f t="shared" si="295"/>
        <v/>
      </c>
      <c r="S1357" s="16" t="str">
        <f t="shared" si="296"/>
        <v/>
      </c>
      <c r="X1357" s="65" t="str">
        <f t="shared" si="297"/>
        <v/>
      </c>
      <c r="Y1357" s="16" t="str">
        <f t="shared" si="298"/>
        <v/>
      </c>
      <c r="AD1357" s="65" t="str">
        <f t="shared" si="299"/>
        <v/>
      </c>
      <c r="AE1357" s="80" t="str">
        <f t="shared" si="300"/>
        <v/>
      </c>
      <c r="AN1357" s="14"/>
      <c r="AO1357" s="14"/>
      <c r="AS1357" s="14"/>
      <c r="AT1357" s="14"/>
      <c r="AX1357" s="14"/>
      <c r="AY1357" s="114"/>
      <c r="AZ1357" s="101" t="str">
        <f t="shared" si="301"/>
        <v/>
      </c>
      <c r="BA1357" s="59" t="str">
        <f t="shared" si="302"/>
        <v/>
      </c>
      <c r="BB1357" s="59" t="str">
        <f t="shared" si="303"/>
        <v/>
      </c>
      <c r="BC1357" s="59" t="str">
        <f t="shared" si="306"/>
        <v/>
      </c>
      <c r="BD1357" s="59" t="str">
        <f t="shared" si="307"/>
        <v/>
      </c>
      <c r="BE1357" s="34" t="str">
        <f>IF(AZ1357="","",IF(AND($H1357="",$I1357=""),"Y",IF(AND($H1357&lt;=#REF!,$I1357&gt;=#REF!),"Y",IF(AND($H1357&lt;=#REF!,$I1357=""),"Y",IF(AND($H1357="",$I1357&gt;=#REF!),"Y","N")))))</f>
        <v/>
      </c>
      <c r="BF1357" s="80" t="str">
        <f t="shared" si="304"/>
        <v/>
      </c>
    </row>
    <row r="1358" spans="10:58">
      <c r="J1358" s="34" t="str">
        <f t="shared" ca="1" si="294"/>
        <v/>
      </c>
      <c r="L1358" s="80" t="str">
        <f t="shared" si="305"/>
        <v/>
      </c>
      <c r="R1358" s="65" t="str">
        <f t="shared" si="295"/>
        <v/>
      </c>
      <c r="S1358" s="16" t="str">
        <f t="shared" si="296"/>
        <v/>
      </c>
      <c r="X1358" s="65" t="str">
        <f t="shared" si="297"/>
        <v/>
      </c>
      <c r="Y1358" s="16" t="str">
        <f t="shared" si="298"/>
        <v/>
      </c>
      <c r="AD1358" s="65" t="str">
        <f t="shared" si="299"/>
        <v/>
      </c>
      <c r="AE1358" s="80" t="str">
        <f t="shared" si="300"/>
        <v/>
      </c>
      <c r="AN1358" s="14"/>
      <c r="AO1358" s="14"/>
      <c r="AS1358" s="14"/>
      <c r="AT1358" s="14"/>
      <c r="AX1358" s="14"/>
      <c r="AY1358" s="114"/>
      <c r="AZ1358" s="101" t="str">
        <f t="shared" si="301"/>
        <v/>
      </c>
      <c r="BA1358" s="59" t="str">
        <f t="shared" si="302"/>
        <v/>
      </c>
      <c r="BB1358" s="59" t="str">
        <f t="shared" si="303"/>
        <v/>
      </c>
      <c r="BC1358" s="59" t="str">
        <f t="shared" si="306"/>
        <v/>
      </c>
      <c r="BD1358" s="59" t="str">
        <f t="shared" si="307"/>
        <v/>
      </c>
      <c r="BE1358" s="34" t="str">
        <f>IF(AZ1358="","",IF(AND($H1358="",$I1358=""),"Y",IF(AND($H1358&lt;=#REF!,$I1358&gt;=#REF!),"Y",IF(AND($H1358&lt;=#REF!,$I1358=""),"Y",IF(AND($H1358="",$I1358&gt;=#REF!),"Y","N")))))</f>
        <v/>
      </c>
      <c r="BF1358" s="80" t="str">
        <f t="shared" si="304"/>
        <v/>
      </c>
    </row>
    <row r="1359" spans="10:58">
      <c r="J1359" s="34" t="str">
        <f t="shared" ca="1" si="294"/>
        <v/>
      </c>
      <c r="L1359" s="80" t="str">
        <f t="shared" si="305"/>
        <v/>
      </c>
      <c r="R1359" s="65" t="str">
        <f t="shared" si="295"/>
        <v/>
      </c>
      <c r="S1359" s="16" t="str">
        <f t="shared" si="296"/>
        <v/>
      </c>
      <c r="X1359" s="65" t="str">
        <f t="shared" si="297"/>
        <v/>
      </c>
      <c r="Y1359" s="16" t="str">
        <f t="shared" si="298"/>
        <v/>
      </c>
      <c r="AD1359" s="65" t="str">
        <f t="shared" si="299"/>
        <v/>
      </c>
      <c r="AE1359" s="80" t="str">
        <f t="shared" si="300"/>
        <v/>
      </c>
      <c r="AN1359" s="14"/>
      <c r="AO1359" s="14"/>
      <c r="AS1359" s="14"/>
      <c r="AT1359" s="14"/>
      <c r="AX1359" s="14"/>
      <c r="AY1359" s="114"/>
      <c r="AZ1359" s="101" t="str">
        <f t="shared" si="301"/>
        <v/>
      </c>
      <c r="BA1359" s="59" t="str">
        <f t="shared" si="302"/>
        <v/>
      </c>
      <c r="BB1359" s="59" t="str">
        <f t="shared" si="303"/>
        <v/>
      </c>
      <c r="BC1359" s="59" t="str">
        <f t="shared" si="306"/>
        <v/>
      </c>
      <c r="BD1359" s="59" t="str">
        <f t="shared" si="307"/>
        <v/>
      </c>
      <c r="BE1359" s="34" t="str">
        <f>IF(AZ1359="","",IF(AND($H1359="",$I1359=""),"Y",IF(AND($H1359&lt;=#REF!,$I1359&gt;=#REF!),"Y",IF(AND($H1359&lt;=#REF!,$I1359=""),"Y",IF(AND($H1359="",$I1359&gt;=#REF!),"Y","N")))))</f>
        <v/>
      </c>
      <c r="BF1359" s="80" t="str">
        <f t="shared" si="304"/>
        <v/>
      </c>
    </row>
    <row r="1360" spans="10:58">
      <c r="J1360" s="34" t="str">
        <f t="shared" ca="1" si="294"/>
        <v/>
      </c>
      <c r="L1360" s="80" t="str">
        <f t="shared" si="305"/>
        <v/>
      </c>
      <c r="R1360" s="65" t="str">
        <f t="shared" si="295"/>
        <v/>
      </c>
      <c r="S1360" s="16" t="str">
        <f t="shared" si="296"/>
        <v/>
      </c>
      <c r="X1360" s="65" t="str">
        <f t="shared" si="297"/>
        <v/>
      </c>
      <c r="Y1360" s="16" t="str">
        <f t="shared" si="298"/>
        <v/>
      </c>
      <c r="AD1360" s="65" t="str">
        <f t="shared" si="299"/>
        <v/>
      </c>
      <c r="AE1360" s="80" t="str">
        <f t="shared" si="300"/>
        <v/>
      </c>
      <c r="AN1360" s="14"/>
      <c r="AO1360" s="14"/>
      <c r="AS1360" s="14"/>
      <c r="AT1360" s="14"/>
      <c r="AX1360" s="14"/>
      <c r="AY1360" s="114"/>
      <c r="AZ1360" s="101" t="str">
        <f t="shared" si="301"/>
        <v/>
      </c>
      <c r="BA1360" s="59" t="str">
        <f t="shared" si="302"/>
        <v/>
      </c>
      <c r="BB1360" s="59" t="str">
        <f t="shared" si="303"/>
        <v/>
      </c>
      <c r="BC1360" s="59" t="str">
        <f t="shared" si="306"/>
        <v/>
      </c>
      <c r="BD1360" s="59" t="str">
        <f t="shared" si="307"/>
        <v/>
      </c>
      <c r="BE1360" s="34" t="str">
        <f>IF(AZ1360="","",IF(AND($H1360="",$I1360=""),"Y",IF(AND($H1360&lt;=#REF!,$I1360&gt;=#REF!),"Y",IF(AND($H1360&lt;=#REF!,$I1360=""),"Y",IF(AND($H1360="",$I1360&gt;=#REF!),"Y","N")))))</f>
        <v/>
      </c>
      <c r="BF1360" s="80" t="str">
        <f t="shared" si="304"/>
        <v/>
      </c>
    </row>
    <row r="1361" spans="10:58">
      <c r="J1361" s="34" t="str">
        <f t="shared" ca="1" si="294"/>
        <v/>
      </c>
      <c r="L1361" s="80" t="str">
        <f t="shared" si="305"/>
        <v/>
      </c>
      <c r="R1361" s="65" t="str">
        <f t="shared" si="295"/>
        <v/>
      </c>
      <c r="S1361" s="16" t="str">
        <f t="shared" si="296"/>
        <v/>
      </c>
      <c r="X1361" s="65" t="str">
        <f t="shared" si="297"/>
        <v/>
      </c>
      <c r="Y1361" s="16" t="str">
        <f t="shared" si="298"/>
        <v/>
      </c>
      <c r="AD1361" s="65" t="str">
        <f t="shared" si="299"/>
        <v/>
      </c>
      <c r="AE1361" s="80" t="str">
        <f t="shared" si="300"/>
        <v/>
      </c>
      <c r="AN1361" s="14"/>
      <c r="AO1361" s="14"/>
      <c r="AS1361" s="14"/>
      <c r="AT1361" s="14"/>
      <c r="AX1361" s="14"/>
      <c r="AY1361" s="114"/>
      <c r="AZ1361" s="101" t="str">
        <f t="shared" si="301"/>
        <v/>
      </c>
      <c r="BA1361" s="59" t="str">
        <f t="shared" si="302"/>
        <v/>
      </c>
      <c r="BB1361" s="59" t="str">
        <f t="shared" si="303"/>
        <v/>
      </c>
      <c r="BC1361" s="59" t="str">
        <f t="shared" si="306"/>
        <v/>
      </c>
      <c r="BD1361" s="59" t="str">
        <f t="shared" si="307"/>
        <v/>
      </c>
      <c r="BE1361" s="34" t="str">
        <f>IF(AZ1361="","",IF(AND($H1361="",$I1361=""),"Y",IF(AND($H1361&lt;=#REF!,$I1361&gt;=#REF!),"Y",IF(AND($H1361&lt;=#REF!,$I1361=""),"Y",IF(AND($H1361="",$I1361&gt;=#REF!),"Y","N")))))</f>
        <v/>
      </c>
      <c r="BF1361" s="80" t="str">
        <f t="shared" si="304"/>
        <v/>
      </c>
    </row>
    <row r="1362" spans="10:58">
      <c r="J1362" s="34" t="str">
        <f t="shared" ca="1" si="294"/>
        <v/>
      </c>
      <c r="L1362" s="80" t="str">
        <f t="shared" si="305"/>
        <v/>
      </c>
      <c r="R1362" s="65" t="str">
        <f t="shared" si="295"/>
        <v/>
      </c>
      <c r="S1362" s="16" t="str">
        <f t="shared" si="296"/>
        <v/>
      </c>
      <c r="X1362" s="65" t="str">
        <f t="shared" si="297"/>
        <v/>
      </c>
      <c r="Y1362" s="16" t="str">
        <f t="shared" si="298"/>
        <v/>
      </c>
      <c r="AD1362" s="65" t="str">
        <f t="shared" si="299"/>
        <v/>
      </c>
      <c r="AE1362" s="80" t="str">
        <f t="shared" si="300"/>
        <v/>
      </c>
      <c r="AN1362" s="14"/>
      <c r="AO1362" s="14"/>
      <c r="AS1362" s="14"/>
      <c r="AT1362" s="14"/>
      <c r="AX1362" s="14"/>
      <c r="AY1362" s="114"/>
      <c r="AZ1362" s="101" t="str">
        <f t="shared" si="301"/>
        <v/>
      </c>
      <c r="BA1362" s="59" t="str">
        <f t="shared" si="302"/>
        <v/>
      </c>
      <c r="BB1362" s="59" t="str">
        <f t="shared" si="303"/>
        <v/>
      </c>
      <c r="BC1362" s="59" t="str">
        <f t="shared" si="306"/>
        <v/>
      </c>
      <c r="BD1362" s="59" t="str">
        <f t="shared" si="307"/>
        <v/>
      </c>
      <c r="BE1362" s="34" t="str">
        <f>IF(AZ1362="","",IF(AND($H1362="",$I1362=""),"Y",IF(AND($H1362&lt;=#REF!,$I1362&gt;=#REF!),"Y",IF(AND($H1362&lt;=#REF!,$I1362=""),"Y",IF(AND($H1362="",$I1362&gt;=#REF!),"Y","N")))))</f>
        <v/>
      </c>
      <c r="BF1362" s="80" t="str">
        <f t="shared" si="304"/>
        <v/>
      </c>
    </row>
    <row r="1363" spans="10:58">
      <c r="J1363" s="34" t="str">
        <f t="shared" ca="1" si="294"/>
        <v/>
      </c>
      <c r="L1363" s="80" t="str">
        <f t="shared" si="305"/>
        <v/>
      </c>
      <c r="R1363" s="65" t="str">
        <f t="shared" si="295"/>
        <v/>
      </c>
      <c r="S1363" s="16" t="str">
        <f t="shared" si="296"/>
        <v/>
      </c>
      <c r="X1363" s="65" t="str">
        <f t="shared" si="297"/>
        <v/>
      </c>
      <c r="Y1363" s="16" t="str">
        <f t="shared" si="298"/>
        <v/>
      </c>
      <c r="AD1363" s="65" t="str">
        <f t="shared" si="299"/>
        <v/>
      </c>
      <c r="AE1363" s="80" t="str">
        <f t="shared" si="300"/>
        <v/>
      </c>
      <c r="AN1363" s="14"/>
      <c r="AO1363" s="14"/>
      <c r="AS1363" s="14"/>
      <c r="AT1363" s="14"/>
      <c r="AX1363" s="14"/>
      <c r="AY1363" s="114"/>
      <c r="AZ1363" s="101" t="str">
        <f t="shared" si="301"/>
        <v/>
      </c>
      <c r="BA1363" s="59" t="str">
        <f t="shared" si="302"/>
        <v/>
      </c>
      <c r="BB1363" s="59" t="str">
        <f t="shared" si="303"/>
        <v/>
      </c>
      <c r="BC1363" s="59" t="str">
        <f t="shared" si="306"/>
        <v/>
      </c>
      <c r="BD1363" s="59" t="str">
        <f t="shared" si="307"/>
        <v/>
      </c>
      <c r="BE1363" s="34" t="str">
        <f>IF(AZ1363="","",IF(AND($H1363="",$I1363=""),"Y",IF(AND($H1363&lt;=#REF!,$I1363&gt;=#REF!),"Y",IF(AND($H1363&lt;=#REF!,$I1363=""),"Y",IF(AND($H1363="",$I1363&gt;=#REF!),"Y","N")))))</f>
        <v/>
      </c>
      <c r="BF1363" s="80" t="str">
        <f t="shared" si="304"/>
        <v/>
      </c>
    </row>
    <row r="1364" spans="10:58">
      <c r="J1364" s="34" t="str">
        <f t="shared" ca="1" si="294"/>
        <v/>
      </c>
      <c r="L1364" s="80" t="str">
        <f t="shared" si="305"/>
        <v/>
      </c>
      <c r="R1364" s="65" t="str">
        <f t="shared" si="295"/>
        <v/>
      </c>
      <c r="S1364" s="16" t="str">
        <f t="shared" si="296"/>
        <v/>
      </c>
      <c r="X1364" s="65" t="str">
        <f t="shared" si="297"/>
        <v/>
      </c>
      <c r="Y1364" s="16" t="str">
        <f t="shared" si="298"/>
        <v/>
      </c>
      <c r="AD1364" s="65" t="str">
        <f t="shared" si="299"/>
        <v/>
      </c>
      <c r="AE1364" s="80" t="str">
        <f t="shared" si="300"/>
        <v/>
      </c>
      <c r="AN1364" s="14"/>
      <c r="AO1364" s="14"/>
      <c r="AS1364" s="14"/>
      <c r="AT1364" s="14"/>
      <c r="AX1364" s="14"/>
      <c r="AY1364" s="114"/>
      <c r="AZ1364" s="101" t="str">
        <f t="shared" si="301"/>
        <v/>
      </c>
      <c r="BA1364" s="59" t="str">
        <f t="shared" si="302"/>
        <v/>
      </c>
      <c r="BB1364" s="59" t="str">
        <f t="shared" si="303"/>
        <v/>
      </c>
      <c r="BC1364" s="59" t="str">
        <f t="shared" si="306"/>
        <v/>
      </c>
      <c r="BD1364" s="59" t="str">
        <f t="shared" si="307"/>
        <v/>
      </c>
      <c r="BE1364" s="34" t="str">
        <f>IF(AZ1364="","",IF(AND($H1364="",$I1364=""),"Y",IF(AND($H1364&lt;=#REF!,$I1364&gt;=#REF!),"Y",IF(AND($H1364&lt;=#REF!,$I1364=""),"Y",IF(AND($H1364="",$I1364&gt;=#REF!),"Y","N")))))</f>
        <v/>
      </c>
      <c r="BF1364" s="80" t="str">
        <f t="shared" si="304"/>
        <v/>
      </c>
    </row>
    <row r="1365" spans="10:58">
      <c r="J1365" s="34" t="str">
        <f t="shared" ca="1" si="294"/>
        <v/>
      </c>
      <c r="L1365" s="80" t="str">
        <f t="shared" si="305"/>
        <v/>
      </c>
      <c r="R1365" s="65" t="str">
        <f t="shared" si="295"/>
        <v/>
      </c>
      <c r="S1365" s="16" t="str">
        <f t="shared" si="296"/>
        <v/>
      </c>
      <c r="X1365" s="65" t="str">
        <f t="shared" si="297"/>
        <v/>
      </c>
      <c r="Y1365" s="16" t="str">
        <f t="shared" si="298"/>
        <v/>
      </c>
      <c r="AD1365" s="65" t="str">
        <f t="shared" si="299"/>
        <v/>
      </c>
      <c r="AE1365" s="80" t="str">
        <f t="shared" si="300"/>
        <v/>
      </c>
      <c r="AN1365" s="14"/>
      <c r="AO1365" s="14"/>
      <c r="AS1365" s="14"/>
      <c r="AT1365" s="14"/>
      <c r="AX1365" s="14"/>
      <c r="AY1365" s="114"/>
      <c r="AZ1365" s="101" t="str">
        <f t="shared" si="301"/>
        <v/>
      </c>
      <c r="BA1365" s="59" t="str">
        <f t="shared" si="302"/>
        <v/>
      </c>
      <c r="BB1365" s="59" t="str">
        <f t="shared" si="303"/>
        <v/>
      </c>
      <c r="BC1365" s="59" t="str">
        <f t="shared" si="306"/>
        <v/>
      </c>
      <c r="BD1365" s="59" t="str">
        <f t="shared" si="307"/>
        <v/>
      </c>
      <c r="BE1365" s="34" t="str">
        <f>IF(AZ1365="","",IF(AND($H1365="",$I1365=""),"Y",IF(AND($H1365&lt;=#REF!,$I1365&gt;=#REF!),"Y",IF(AND($H1365&lt;=#REF!,$I1365=""),"Y",IF(AND($H1365="",$I1365&gt;=#REF!),"Y","N")))))</f>
        <v/>
      </c>
      <c r="BF1365" s="80" t="str">
        <f t="shared" si="304"/>
        <v/>
      </c>
    </row>
    <row r="1366" spans="10:58">
      <c r="J1366" s="34" t="str">
        <f t="shared" ca="1" si="294"/>
        <v/>
      </c>
      <c r="L1366" s="80" t="str">
        <f t="shared" si="305"/>
        <v/>
      </c>
      <c r="R1366" s="65" t="str">
        <f t="shared" si="295"/>
        <v/>
      </c>
      <c r="S1366" s="16" t="str">
        <f t="shared" si="296"/>
        <v/>
      </c>
      <c r="X1366" s="65" t="str">
        <f t="shared" si="297"/>
        <v/>
      </c>
      <c r="Y1366" s="16" t="str">
        <f t="shared" si="298"/>
        <v/>
      </c>
      <c r="AD1366" s="65" t="str">
        <f t="shared" si="299"/>
        <v/>
      </c>
      <c r="AE1366" s="80" t="str">
        <f t="shared" si="300"/>
        <v/>
      </c>
      <c r="AN1366" s="14"/>
      <c r="AO1366" s="14"/>
      <c r="AS1366" s="14"/>
      <c r="AT1366" s="14"/>
      <c r="AX1366" s="14"/>
      <c r="AY1366" s="114"/>
      <c r="AZ1366" s="101" t="str">
        <f t="shared" si="301"/>
        <v/>
      </c>
      <c r="BA1366" s="59" t="str">
        <f t="shared" si="302"/>
        <v/>
      </c>
      <c r="BB1366" s="59" t="str">
        <f t="shared" si="303"/>
        <v/>
      </c>
      <c r="BC1366" s="59" t="str">
        <f t="shared" si="306"/>
        <v/>
      </c>
      <c r="BD1366" s="59" t="str">
        <f t="shared" si="307"/>
        <v/>
      </c>
      <c r="BE1366" s="34" t="str">
        <f>IF(AZ1366="","",IF(AND($H1366="",$I1366=""),"Y",IF(AND($H1366&lt;=#REF!,$I1366&gt;=#REF!),"Y",IF(AND($H1366&lt;=#REF!,$I1366=""),"Y",IF(AND($H1366="",$I1366&gt;=#REF!),"Y","N")))))</f>
        <v/>
      </c>
      <c r="BF1366" s="80" t="str">
        <f t="shared" si="304"/>
        <v/>
      </c>
    </row>
    <row r="1367" spans="10:58">
      <c r="J1367" s="34" t="str">
        <f t="shared" ca="1" si="294"/>
        <v/>
      </c>
      <c r="L1367" s="80" t="str">
        <f t="shared" si="305"/>
        <v/>
      </c>
      <c r="R1367" s="65" t="str">
        <f t="shared" si="295"/>
        <v/>
      </c>
      <c r="S1367" s="16" t="str">
        <f t="shared" si="296"/>
        <v/>
      </c>
      <c r="X1367" s="65" t="str">
        <f t="shared" si="297"/>
        <v/>
      </c>
      <c r="Y1367" s="16" t="str">
        <f t="shared" si="298"/>
        <v/>
      </c>
      <c r="AD1367" s="65" t="str">
        <f t="shared" si="299"/>
        <v/>
      </c>
      <c r="AE1367" s="80" t="str">
        <f t="shared" si="300"/>
        <v/>
      </c>
      <c r="AN1367" s="14"/>
      <c r="AO1367" s="14"/>
      <c r="AS1367" s="14"/>
      <c r="AT1367" s="14"/>
      <c r="AX1367" s="14"/>
      <c r="AY1367" s="114"/>
      <c r="AZ1367" s="101" t="str">
        <f t="shared" si="301"/>
        <v/>
      </c>
      <c r="BA1367" s="59" t="str">
        <f t="shared" si="302"/>
        <v/>
      </c>
      <c r="BB1367" s="59" t="str">
        <f t="shared" si="303"/>
        <v/>
      </c>
      <c r="BC1367" s="59" t="str">
        <f t="shared" si="306"/>
        <v/>
      </c>
      <c r="BD1367" s="59" t="str">
        <f t="shared" si="307"/>
        <v/>
      </c>
      <c r="BE1367" s="34" t="str">
        <f>IF(AZ1367="","",IF(AND($H1367="",$I1367=""),"Y",IF(AND($H1367&lt;=#REF!,$I1367&gt;=#REF!),"Y",IF(AND($H1367&lt;=#REF!,$I1367=""),"Y",IF(AND($H1367="",$I1367&gt;=#REF!),"Y","N")))))</f>
        <v/>
      </c>
      <c r="BF1367" s="80" t="str">
        <f t="shared" si="304"/>
        <v/>
      </c>
    </row>
    <row r="1368" spans="10:58">
      <c r="J1368" s="34" t="str">
        <f t="shared" ca="1" si="294"/>
        <v/>
      </c>
      <c r="L1368" s="80" t="str">
        <f t="shared" si="305"/>
        <v/>
      </c>
      <c r="R1368" s="65" t="str">
        <f t="shared" si="295"/>
        <v/>
      </c>
      <c r="S1368" s="16" t="str">
        <f t="shared" si="296"/>
        <v/>
      </c>
      <c r="X1368" s="65" t="str">
        <f t="shared" si="297"/>
        <v/>
      </c>
      <c r="Y1368" s="16" t="str">
        <f t="shared" si="298"/>
        <v/>
      </c>
      <c r="AD1368" s="65" t="str">
        <f t="shared" si="299"/>
        <v/>
      </c>
      <c r="AE1368" s="80" t="str">
        <f t="shared" si="300"/>
        <v/>
      </c>
      <c r="AN1368" s="14"/>
      <c r="AO1368" s="14"/>
      <c r="AS1368" s="14"/>
      <c r="AT1368" s="14"/>
      <c r="AX1368" s="14"/>
      <c r="AY1368" s="114"/>
      <c r="AZ1368" s="101" t="str">
        <f t="shared" si="301"/>
        <v/>
      </c>
      <c r="BA1368" s="59" t="str">
        <f t="shared" si="302"/>
        <v/>
      </c>
      <c r="BB1368" s="59" t="str">
        <f t="shared" si="303"/>
        <v/>
      </c>
      <c r="BC1368" s="59" t="str">
        <f t="shared" si="306"/>
        <v/>
      </c>
      <c r="BD1368" s="59" t="str">
        <f t="shared" si="307"/>
        <v/>
      </c>
      <c r="BE1368" s="34" t="str">
        <f>IF(AZ1368="","",IF(AND($H1368="",$I1368=""),"Y",IF(AND($H1368&lt;=#REF!,$I1368&gt;=#REF!),"Y",IF(AND($H1368&lt;=#REF!,$I1368=""),"Y",IF(AND($H1368="",$I1368&gt;=#REF!),"Y","N")))))</f>
        <v/>
      </c>
      <c r="BF1368" s="80" t="str">
        <f t="shared" si="304"/>
        <v/>
      </c>
    </row>
    <row r="1369" spans="10:58">
      <c r="J1369" s="34" t="str">
        <f t="shared" ca="1" si="294"/>
        <v/>
      </c>
      <c r="L1369" s="80" t="str">
        <f t="shared" si="305"/>
        <v/>
      </c>
      <c r="R1369" s="65" t="str">
        <f t="shared" si="295"/>
        <v/>
      </c>
      <c r="S1369" s="16" t="str">
        <f t="shared" si="296"/>
        <v/>
      </c>
      <c r="X1369" s="65" t="str">
        <f t="shared" si="297"/>
        <v/>
      </c>
      <c r="Y1369" s="16" t="str">
        <f t="shared" si="298"/>
        <v/>
      </c>
      <c r="AD1369" s="65" t="str">
        <f t="shared" si="299"/>
        <v/>
      </c>
      <c r="AE1369" s="80" t="str">
        <f t="shared" si="300"/>
        <v/>
      </c>
      <c r="AN1369" s="14"/>
      <c r="AO1369" s="14"/>
      <c r="AS1369" s="14"/>
      <c r="AT1369" s="14"/>
      <c r="AX1369" s="14"/>
      <c r="AY1369" s="114"/>
      <c r="AZ1369" s="101" t="str">
        <f t="shared" si="301"/>
        <v/>
      </c>
      <c r="BA1369" s="59" t="str">
        <f t="shared" si="302"/>
        <v/>
      </c>
      <c r="BB1369" s="59" t="str">
        <f t="shared" si="303"/>
        <v/>
      </c>
      <c r="BC1369" s="59" t="str">
        <f t="shared" si="306"/>
        <v/>
      </c>
      <c r="BD1369" s="59" t="str">
        <f t="shared" si="307"/>
        <v/>
      </c>
      <c r="BE1369" s="34" t="str">
        <f>IF(AZ1369="","",IF(AND($H1369="",$I1369=""),"Y",IF(AND($H1369&lt;=#REF!,$I1369&gt;=#REF!),"Y",IF(AND($H1369&lt;=#REF!,$I1369=""),"Y",IF(AND($H1369="",$I1369&gt;=#REF!),"Y","N")))))</f>
        <v/>
      </c>
      <c r="BF1369" s="80" t="str">
        <f t="shared" si="304"/>
        <v/>
      </c>
    </row>
    <row r="1370" spans="10:58">
      <c r="J1370" s="34" t="str">
        <f t="shared" ca="1" si="294"/>
        <v/>
      </c>
      <c r="L1370" s="80" t="str">
        <f t="shared" si="305"/>
        <v/>
      </c>
      <c r="R1370" s="65" t="str">
        <f t="shared" si="295"/>
        <v/>
      </c>
      <c r="S1370" s="16" t="str">
        <f t="shared" si="296"/>
        <v/>
      </c>
      <c r="X1370" s="65" t="str">
        <f t="shared" si="297"/>
        <v/>
      </c>
      <c r="Y1370" s="16" t="str">
        <f t="shared" si="298"/>
        <v/>
      </c>
      <c r="AD1370" s="65" t="str">
        <f t="shared" si="299"/>
        <v/>
      </c>
      <c r="AE1370" s="80" t="str">
        <f t="shared" si="300"/>
        <v/>
      </c>
      <c r="AN1370" s="14"/>
      <c r="AO1370" s="14"/>
      <c r="AS1370" s="14"/>
      <c r="AT1370" s="14"/>
      <c r="AX1370" s="14"/>
      <c r="AY1370" s="114"/>
      <c r="AZ1370" s="101" t="str">
        <f t="shared" si="301"/>
        <v/>
      </c>
      <c r="BA1370" s="59" t="str">
        <f t="shared" si="302"/>
        <v/>
      </c>
      <c r="BB1370" s="59" t="str">
        <f t="shared" si="303"/>
        <v/>
      </c>
      <c r="BC1370" s="59" t="str">
        <f t="shared" si="306"/>
        <v/>
      </c>
      <c r="BD1370" s="59" t="str">
        <f t="shared" si="307"/>
        <v/>
      </c>
      <c r="BE1370" s="34" t="str">
        <f>IF(AZ1370="","",IF(AND($H1370="",$I1370=""),"Y",IF(AND($H1370&lt;=#REF!,$I1370&gt;=#REF!),"Y",IF(AND($H1370&lt;=#REF!,$I1370=""),"Y",IF(AND($H1370="",$I1370&gt;=#REF!),"Y","N")))))</f>
        <v/>
      </c>
      <c r="BF1370" s="80" t="str">
        <f t="shared" si="304"/>
        <v/>
      </c>
    </row>
    <row r="1371" spans="10:58">
      <c r="J1371" s="34" t="str">
        <f t="shared" ca="1" si="294"/>
        <v/>
      </c>
      <c r="L1371" s="80" t="str">
        <f t="shared" si="305"/>
        <v/>
      </c>
      <c r="R1371" s="65" t="str">
        <f t="shared" si="295"/>
        <v/>
      </c>
      <c r="S1371" s="16" t="str">
        <f t="shared" si="296"/>
        <v/>
      </c>
      <c r="X1371" s="65" t="str">
        <f t="shared" si="297"/>
        <v/>
      </c>
      <c r="Y1371" s="16" t="str">
        <f t="shared" si="298"/>
        <v/>
      </c>
      <c r="AD1371" s="65" t="str">
        <f t="shared" si="299"/>
        <v/>
      </c>
      <c r="AE1371" s="80" t="str">
        <f t="shared" si="300"/>
        <v/>
      </c>
      <c r="AN1371" s="14"/>
      <c r="AO1371" s="14"/>
      <c r="AS1371" s="14"/>
      <c r="AT1371" s="14"/>
      <c r="AX1371" s="14"/>
      <c r="AY1371" s="114"/>
      <c r="AZ1371" s="101" t="str">
        <f t="shared" si="301"/>
        <v/>
      </c>
      <c r="BA1371" s="59" t="str">
        <f t="shared" si="302"/>
        <v/>
      </c>
      <c r="BB1371" s="59" t="str">
        <f t="shared" si="303"/>
        <v/>
      </c>
      <c r="BC1371" s="59" t="str">
        <f t="shared" si="306"/>
        <v/>
      </c>
      <c r="BD1371" s="59" t="str">
        <f t="shared" si="307"/>
        <v/>
      </c>
      <c r="BE1371" s="34" t="str">
        <f>IF(AZ1371="","",IF(AND($H1371="",$I1371=""),"Y",IF(AND($H1371&lt;=#REF!,$I1371&gt;=#REF!),"Y",IF(AND($H1371&lt;=#REF!,$I1371=""),"Y",IF(AND($H1371="",$I1371&gt;=#REF!),"Y","N")))))</f>
        <v/>
      </c>
      <c r="BF1371" s="80" t="str">
        <f t="shared" si="304"/>
        <v/>
      </c>
    </row>
    <row r="1372" spans="10:58">
      <c r="J1372" s="34" t="str">
        <f t="shared" ca="1" si="294"/>
        <v/>
      </c>
      <c r="L1372" s="80" t="str">
        <f t="shared" si="305"/>
        <v/>
      </c>
      <c r="R1372" s="65" t="str">
        <f t="shared" si="295"/>
        <v/>
      </c>
      <c r="S1372" s="16" t="str">
        <f t="shared" si="296"/>
        <v/>
      </c>
      <c r="X1372" s="65" t="str">
        <f t="shared" si="297"/>
        <v/>
      </c>
      <c r="Y1372" s="16" t="str">
        <f t="shared" si="298"/>
        <v/>
      </c>
      <c r="AD1372" s="65" t="str">
        <f t="shared" si="299"/>
        <v/>
      </c>
      <c r="AE1372" s="80" t="str">
        <f t="shared" si="300"/>
        <v/>
      </c>
      <c r="AN1372" s="14"/>
      <c r="AO1372" s="14"/>
      <c r="AS1372" s="14"/>
      <c r="AT1372" s="14"/>
      <c r="AX1372" s="14"/>
      <c r="AY1372" s="114"/>
      <c r="AZ1372" s="101" t="str">
        <f t="shared" si="301"/>
        <v/>
      </c>
      <c r="BA1372" s="59" t="str">
        <f t="shared" si="302"/>
        <v/>
      </c>
      <c r="BB1372" s="59" t="str">
        <f t="shared" si="303"/>
        <v/>
      </c>
      <c r="BC1372" s="59" t="str">
        <f t="shared" si="306"/>
        <v/>
      </c>
      <c r="BD1372" s="59" t="str">
        <f t="shared" si="307"/>
        <v/>
      </c>
      <c r="BE1372" s="34" t="str">
        <f>IF(AZ1372="","",IF(AND($H1372="",$I1372=""),"Y",IF(AND($H1372&lt;=#REF!,$I1372&gt;=#REF!),"Y",IF(AND($H1372&lt;=#REF!,$I1372=""),"Y",IF(AND($H1372="",$I1372&gt;=#REF!),"Y","N")))))</f>
        <v/>
      </c>
      <c r="BF1372" s="80" t="str">
        <f t="shared" si="304"/>
        <v/>
      </c>
    </row>
    <row r="1373" spans="10:58">
      <c r="J1373" s="34" t="str">
        <f t="shared" ca="1" si="294"/>
        <v/>
      </c>
      <c r="L1373" s="80" t="str">
        <f t="shared" si="305"/>
        <v/>
      </c>
      <c r="R1373" s="65" t="str">
        <f t="shared" si="295"/>
        <v/>
      </c>
      <c r="S1373" s="16" t="str">
        <f t="shared" si="296"/>
        <v/>
      </c>
      <c r="X1373" s="65" t="str">
        <f t="shared" si="297"/>
        <v/>
      </c>
      <c r="Y1373" s="16" t="str">
        <f t="shared" si="298"/>
        <v/>
      </c>
      <c r="AD1373" s="65" t="str">
        <f t="shared" si="299"/>
        <v/>
      </c>
      <c r="AE1373" s="80" t="str">
        <f t="shared" si="300"/>
        <v/>
      </c>
      <c r="AN1373" s="14"/>
      <c r="AO1373" s="14"/>
      <c r="AS1373" s="14"/>
      <c r="AT1373" s="14"/>
      <c r="AX1373" s="14"/>
      <c r="AY1373" s="114"/>
      <c r="AZ1373" s="101" t="str">
        <f t="shared" si="301"/>
        <v/>
      </c>
      <c r="BA1373" s="59" t="str">
        <f t="shared" si="302"/>
        <v/>
      </c>
      <c r="BB1373" s="59" t="str">
        <f t="shared" si="303"/>
        <v/>
      </c>
      <c r="BC1373" s="59" t="str">
        <f t="shared" si="306"/>
        <v/>
      </c>
      <c r="BD1373" s="59" t="str">
        <f t="shared" si="307"/>
        <v/>
      </c>
      <c r="BE1373" s="34" t="str">
        <f>IF(AZ1373="","",IF(AND($H1373="",$I1373=""),"Y",IF(AND($H1373&lt;=#REF!,$I1373&gt;=#REF!),"Y",IF(AND($H1373&lt;=#REF!,$I1373=""),"Y",IF(AND($H1373="",$I1373&gt;=#REF!),"Y","N")))))</f>
        <v/>
      </c>
      <c r="BF1373" s="80" t="str">
        <f t="shared" si="304"/>
        <v/>
      </c>
    </row>
    <row r="1374" spans="10:58">
      <c r="J1374" s="34" t="str">
        <f t="shared" ca="1" si="294"/>
        <v/>
      </c>
      <c r="L1374" s="80" t="str">
        <f t="shared" si="305"/>
        <v/>
      </c>
      <c r="R1374" s="65" t="str">
        <f t="shared" si="295"/>
        <v/>
      </c>
      <c r="S1374" s="16" t="str">
        <f t="shared" si="296"/>
        <v/>
      </c>
      <c r="X1374" s="65" t="str">
        <f t="shared" si="297"/>
        <v/>
      </c>
      <c r="Y1374" s="16" t="str">
        <f t="shared" si="298"/>
        <v/>
      </c>
      <c r="AD1374" s="65" t="str">
        <f t="shared" si="299"/>
        <v/>
      </c>
      <c r="AE1374" s="80" t="str">
        <f t="shared" si="300"/>
        <v/>
      </c>
      <c r="AN1374" s="14"/>
      <c r="AO1374" s="14"/>
      <c r="AS1374" s="14"/>
      <c r="AT1374" s="14"/>
      <c r="AX1374" s="14"/>
      <c r="AY1374" s="114"/>
      <c r="AZ1374" s="101" t="str">
        <f t="shared" si="301"/>
        <v/>
      </c>
      <c r="BA1374" s="59" t="str">
        <f t="shared" si="302"/>
        <v/>
      </c>
      <c r="BB1374" s="59" t="str">
        <f t="shared" si="303"/>
        <v/>
      </c>
      <c r="BC1374" s="59" t="str">
        <f t="shared" si="306"/>
        <v/>
      </c>
      <c r="BD1374" s="59" t="str">
        <f t="shared" si="307"/>
        <v/>
      </c>
      <c r="BE1374" s="34" t="str">
        <f>IF(AZ1374="","",IF(AND($H1374="",$I1374=""),"Y",IF(AND($H1374&lt;=#REF!,$I1374&gt;=#REF!),"Y",IF(AND($H1374&lt;=#REF!,$I1374=""),"Y",IF(AND($H1374="",$I1374&gt;=#REF!),"Y","N")))))</f>
        <v/>
      </c>
      <c r="BF1374" s="80" t="str">
        <f t="shared" si="304"/>
        <v/>
      </c>
    </row>
    <row r="1375" spans="10:58">
      <c r="J1375" s="34" t="str">
        <f t="shared" ca="1" si="294"/>
        <v/>
      </c>
      <c r="L1375" s="80" t="str">
        <f t="shared" si="305"/>
        <v/>
      </c>
      <c r="R1375" s="65" t="str">
        <f t="shared" si="295"/>
        <v/>
      </c>
      <c r="S1375" s="16" t="str">
        <f t="shared" si="296"/>
        <v/>
      </c>
      <c r="X1375" s="65" t="str">
        <f t="shared" si="297"/>
        <v/>
      </c>
      <c r="Y1375" s="16" t="str">
        <f t="shared" si="298"/>
        <v/>
      </c>
      <c r="AD1375" s="65" t="str">
        <f t="shared" si="299"/>
        <v/>
      </c>
      <c r="AE1375" s="80" t="str">
        <f t="shared" si="300"/>
        <v/>
      </c>
      <c r="AN1375" s="14"/>
      <c r="AO1375" s="14"/>
      <c r="AS1375" s="14"/>
      <c r="AT1375" s="14"/>
      <c r="AX1375" s="14"/>
      <c r="AY1375" s="114"/>
      <c r="AZ1375" s="101" t="str">
        <f t="shared" si="301"/>
        <v/>
      </c>
      <c r="BA1375" s="59" t="str">
        <f t="shared" si="302"/>
        <v/>
      </c>
      <c r="BB1375" s="59" t="str">
        <f t="shared" si="303"/>
        <v/>
      </c>
      <c r="BC1375" s="59" t="str">
        <f t="shared" si="306"/>
        <v/>
      </c>
      <c r="BD1375" s="59" t="str">
        <f t="shared" si="307"/>
        <v/>
      </c>
      <c r="BE1375" s="34" t="str">
        <f>IF(AZ1375="","",IF(AND($H1375="",$I1375=""),"Y",IF(AND($H1375&lt;=#REF!,$I1375&gt;=#REF!),"Y",IF(AND($H1375&lt;=#REF!,$I1375=""),"Y",IF(AND($H1375="",$I1375&gt;=#REF!),"Y","N")))))</f>
        <v/>
      </c>
      <c r="BF1375" s="80" t="str">
        <f t="shared" si="304"/>
        <v/>
      </c>
    </row>
    <row r="1376" spans="10:58">
      <c r="J1376" s="34" t="str">
        <f t="shared" ca="1" si="294"/>
        <v/>
      </c>
      <c r="L1376" s="80" t="str">
        <f t="shared" si="305"/>
        <v/>
      </c>
      <c r="R1376" s="65" t="str">
        <f t="shared" si="295"/>
        <v/>
      </c>
      <c r="S1376" s="16" t="str">
        <f t="shared" si="296"/>
        <v/>
      </c>
      <c r="X1376" s="65" t="str">
        <f t="shared" si="297"/>
        <v/>
      </c>
      <c r="Y1376" s="16" t="str">
        <f t="shared" si="298"/>
        <v/>
      </c>
      <c r="AD1376" s="65" t="str">
        <f t="shared" si="299"/>
        <v/>
      </c>
      <c r="AE1376" s="80" t="str">
        <f t="shared" si="300"/>
        <v/>
      </c>
      <c r="AN1376" s="14"/>
      <c r="AO1376" s="14"/>
      <c r="AS1376" s="14"/>
      <c r="AT1376" s="14"/>
      <c r="AX1376" s="14"/>
      <c r="AY1376" s="114"/>
      <c r="AZ1376" s="101" t="str">
        <f t="shared" si="301"/>
        <v/>
      </c>
      <c r="BA1376" s="59" t="str">
        <f t="shared" si="302"/>
        <v/>
      </c>
      <c r="BB1376" s="59" t="str">
        <f t="shared" si="303"/>
        <v/>
      </c>
      <c r="BC1376" s="59" t="str">
        <f t="shared" si="306"/>
        <v/>
      </c>
      <c r="BD1376" s="59" t="str">
        <f t="shared" si="307"/>
        <v/>
      </c>
      <c r="BE1376" s="34" t="str">
        <f>IF(AZ1376="","",IF(AND($H1376="",$I1376=""),"Y",IF(AND($H1376&lt;=#REF!,$I1376&gt;=#REF!),"Y",IF(AND($H1376&lt;=#REF!,$I1376=""),"Y",IF(AND($H1376="",$I1376&gt;=#REF!),"Y","N")))))</f>
        <v/>
      </c>
      <c r="BF1376" s="80" t="str">
        <f t="shared" si="304"/>
        <v/>
      </c>
    </row>
    <row r="1377" spans="10:58">
      <c r="J1377" s="34" t="str">
        <f t="shared" ca="1" si="294"/>
        <v/>
      </c>
      <c r="L1377" s="80" t="str">
        <f t="shared" si="305"/>
        <v/>
      </c>
      <c r="R1377" s="65" t="str">
        <f t="shared" si="295"/>
        <v/>
      </c>
      <c r="S1377" s="16" t="str">
        <f t="shared" si="296"/>
        <v/>
      </c>
      <c r="X1377" s="65" t="str">
        <f t="shared" si="297"/>
        <v/>
      </c>
      <c r="Y1377" s="16" t="str">
        <f t="shared" si="298"/>
        <v/>
      </c>
      <c r="AD1377" s="65" t="str">
        <f t="shared" si="299"/>
        <v/>
      </c>
      <c r="AE1377" s="80" t="str">
        <f t="shared" si="300"/>
        <v/>
      </c>
      <c r="AN1377" s="14"/>
      <c r="AO1377" s="14"/>
      <c r="AS1377" s="14"/>
      <c r="AT1377" s="14"/>
      <c r="AX1377" s="14"/>
      <c r="AY1377" s="114"/>
      <c r="AZ1377" s="101" t="str">
        <f t="shared" si="301"/>
        <v/>
      </c>
      <c r="BA1377" s="59" t="str">
        <f t="shared" si="302"/>
        <v/>
      </c>
      <c r="BB1377" s="59" t="str">
        <f t="shared" si="303"/>
        <v/>
      </c>
      <c r="BC1377" s="59" t="str">
        <f t="shared" si="306"/>
        <v/>
      </c>
      <c r="BD1377" s="59" t="str">
        <f t="shared" si="307"/>
        <v/>
      </c>
      <c r="BE1377" s="34" t="str">
        <f>IF(AZ1377="","",IF(AND($H1377="",$I1377=""),"Y",IF(AND($H1377&lt;=#REF!,$I1377&gt;=#REF!),"Y",IF(AND($H1377&lt;=#REF!,$I1377=""),"Y",IF(AND($H1377="",$I1377&gt;=#REF!),"Y","N")))))</f>
        <v/>
      </c>
      <c r="BF1377" s="80" t="str">
        <f t="shared" si="304"/>
        <v/>
      </c>
    </row>
    <row r="1378" spans="10:58">
      <c r="J1378" s="34" t="str">
        <f t="shared" ca="1" si="294"/>
        <v/>
      </c>
      <c r="L1378" s="80" t="str">
        <f t="shared" si="305"/>
        <v/>
      </c>
      <c r="R1378" s="65" t="str">
        <f t="shared" si="295"/>
        <v/>
      </c>
      <c r="S1378" s="16" t="str">
        <f t="shared" si="296"/>
        <v/>
      </c>
      <c r="X1378" s="65" t="str">
        <f t="shared" si="297"/>
        <v/>
      </c>
      <c r="Y1378" s="16" t="str">
        <f t="shared" si="298"/>
        <v/>
      </c>
      <c r="AD1378" s="65" t="str">
        <f t="shared" si="299"/>
        <v/>
      </c>
      <c r="AE1378" s="80" t="str">
        <f t="shared" si="300"/>
        <v/>
      </c>
      <c r="AN1378" s="14"/>
      <c r="AO1378" s="14"/>
      <c r="AS1378" s="14"/>
      <c r="AT1378" s="14"/>
      <c r="AX1378" s="14"/>
      <c r="AY1378" s="114"/>
      <c r="AZ1378" s="101" t="str">
        <f t="shared" si="301"/>
        <v/>
      </c>
      <c r="BA1378" s="59" t="str">
        <f t="shared" si="302"/>
        <v/>
      </c>
      <c r="BB1378" s="59" t="str">
        <f t="shared" si="303"/>
        <v/>
      </c>
      <c r="BC1378" s="59" t="str">
        <f t="shared" si="306"/>
        <v/>
      </c>
      <c r="BD1378" s="59" t="str">
        <f t="shared" si="307"/>
        <v/>
      </c>
      <c r="BE1378" s="34" t="str">
        <f>IF(AZ1378="","",IF(AND($H1378="",$I1378=""),"Y",IF(AND($H1378&lt;=#REF!,$I1378&gt;=#REF!),"Y",IF(AND($H1378&lt;=#REF!,$I1378=""),"Y",IF(AND($H1378="",$I1378&gt;=#REF!),"Y","N")))))</f>
        <v/>
      </c>
      <c r="BF1378" s="80" t="str">
        <f t="shared" si="304"/>
        <v/>
      </c>
    </row>
    <row r="1379" spans="10:58">
      <c r="J1379" s="34" t="str">
        <f t="shared" ca="1" si="294"/>
        <v/>
      </c>
      <c r="L1379" s="80" t="str">
        <f t="shared" si="305"/>
        <v/>
      </c>
      <c r="R1379" s="65" t="str">
        <f t="shared" si="295"/>
        <v/>
      </c>
      <c r="S1379" s="16" t="str">
        <f t="shared" si="296"/>
        <v/>
      </c>
      <c r="X1379" s="65" t="str">
        <f t="shared" si="297"/>
        <v/>
      </c>
      <c r="Y1379" s="16" t="str">
        <f t="shared" si="298"/>
        <v/>
      </c>
      <c r="AD1379" s="65" t="str">
        <f t="shared" si="299"/>
        <v/>
      </c>
      <c r="AE1379" s="80" t="str">
        <f t="shared" si="300"/>
        <v/>
      </c>
      <c r="AN1379" s="14"/>
      <c r="AO1379" s="14"/>
      <c r="AS1379" s="14"/>
      <c r="AT1379" s="14"/>
      <c r="AX1379" s="14"/>
      <c r="AY1379" s="114"/>
      <c r="AZ1379" s="101" t="str">
        <f t="shared" si="301"/>
        <v/>
      </c>
      <c r="BA1379" s="59" t="str">
        <f t="shared" si="302"/>
        <v/>
      </c>
      <c r="BB1379" s="59" t="str">
        <f t="shared" si="303"/>
        <v/>
      </c>
      <c r="BC1379" s="59" t="str">
        <f t="shared" si="306"/>
        <v/>
      </c>
      <c r="BD1379" s="59" t="str">
        <f t="shared" si="307"/>
        <v/>
      </c>
      <c r="BE1379" s="34" t="str">
        <f>IF(AZ1379="","",IF(AND($H1379="",$I1379=""),"Y",IF(AND($H1379&lt;=#REF!,$I1379&gt;=#REF!),"Y",IF(AND($H1379&lt;=#REF!,$I1379=""),"Y",IF(AND($H1379="",$I1379&gt;=#REF!),"Y","N")))))</f>
        <v/>
      </c>
      <c r="BF1379" s="80" t="str">
        <f t="shared" si="304"/>
        <v/>
      </c>
    </row>
    <row r="1380" spans="10:58">
      <c r="J1380" s="34" t="str">
        <f t="shared" ca="1" si="294"/>
        <v/>
      </c>
      <c r="L1380" s="80" t="str">
        <f t="shared" si="305"/>
        <v/>
      </c>
      <c r="R1380" s="65" t="str">
        <f t="shared" si="295"/>
        <v/>
      </c>
      <c r="S1380" s="16" t="str">
        <f t="shared" si="296"/>
        <v/>
      </c>
      <c r="X1380" s="65" t="str">
        <f t="shared" si="297"/>
        <v/>
      </c>
      <c r="Y1380" s="16" t="str">
        <f t="shared" si="298"/>
        <v/>
      </c>
      <c r="AD1380" s="65" t="str">
        <f t="shared" si="299"/>
        <v/>
      </c>
      <c r="AE1380" s="80" t="str">
        <f t="shared" si="300"/>
        <v/>
      </c>
      <c r="AN1380" s="14"/>
      <c r="AO1380" s="14"/>
      <c r="AS1380" s="14"/>
      <c r="AT1380" s="14"/>
      <c r="AX1380" s="14"/>
      <c r="AY1380" s="114"/>
      <c r="AZ1380" s="101" t="str">
        <f t="shared" si="301"/>
        <v/>
      </c>
      <c r="BA1380" s="59" t="str">
        <f t="shared" si="302"/>
        <v/>
      </c>
      <c r="BB1380" s="59" t="str">
        <f t="shared" si="303"/>
        <v/>
      </c>
      <c r="BC1380" s="59" t="str">
        <f t="shared" si="306"/>
        <v/>
      </c>
      <c r="BD1380" s="59" t="str">
        <f t="shared" si="307"/>
        <v/>
      </c>
      <c r="BE1380" s="34" t="str">
        <f>IF(AZ1380="","",IF(AND($H1380="",$I1380=""),"Y",IF(AND($H1380&lt;=#REF!,$I1380&gt;=#REF!),"Y",IF(AND($H1380&lt;=#REF!,$I1380=""),"Y",IF(AND($H1380="",$I1380&gt;=#REF!),"Y","N")))))</f>
        <v/>
      </c>
      <c r="BF1380" s="80" t="str">
        <f t="shared" si="304"/>
        <v/>
      </c>
    </row>
    <row r="1381" spans="10:58">
      <c r="J1381" s="34" t="str">
        <f t="shared" ca="1" si="294"/>
        <v/>
      </c>
      <c r="L1381" s="80" t="str">
        <f t="shared" si="305"/>
        <v/>
      </c>
      <c r="R1381" s="65" t="str">
        <f t="shared" si="295"/>
        <v/>
      </c>
      <c r="S1381" s="16" t="str">
        <f t="shared" si="296"/>
        <v/>
      </c>
      <c r="X1381" s="65" t="str">
        <f t="shared" si="297"/>
        <v/>
      </c>
      <c r="Y1381" s="16" t="str">
        <f t="shared" si="298"/>
        <v/>
      </c>
      <c r="AD1381" s="65" t="str">
        <f t="shared" si="299"/>
        <v/>
      </c>
      <c r="AE1381" s="80" t="str">
        <f t="shared" si="300"/>
        <v/>
      </c>
      <c r="AN1381" s="14"/>
      <c r="AO1381" s="14"/>
      <c r="AS1381" s="14"/>
      <c r="AT1381" s="14"/>
      <c r="AX1381" s="14"/>
      <c r="AY1381" s="114"/>
      <c r="AZ1381" s="101" t="str">
        <f t="shared" si="301"/>
        <v/>
      </c>
      <c r="BA1381" s="59" t="str">
        <f t="shared" si="302"/>
        <v/>
      </c>
      <c r="BB1381" s="59" t="str">
        <f t="shared" si="303"/>
        <v/>
      </c>
      <c r="BC1381" s="59" t="str">
        <f t="shared" si="306"/>
        <v/>
      </c>
      <c r="BD1381" s="59" t="str">
        <f t="shared" si="307"/>
        <v/>
      </c>
      <c r="BE1381" s="34" t="str">
        <f>IF(AZ1381="","",IF(AND($H1381="",$I1381=""),"Y",IF(AND($H1381&lt;=#REF!,$I1381&gt;=#REF!),"Y",IF(AND($H1381&lt;=#REF!,$I1381=""),"Y",IF(AND($H1381="",$I1381&gt;=#REF!),"Y","N")))))</f>
        <v/>
      </c>
      <c r="BF1381" s="80" t="str">
        <f t="shared" si="304"/>
        <v/>
      </c>
    </row>
    <row r="1382" spans="10:58">
      <c r="J1382" s="34" t="str">
        <f t="shared" ca="1" si="294"/>
        <v/>
      </c>
      <c r="L1382" s="80" t="str">
        <f t="shared" si="305"/>
        <v/>
      </c>
      <c r="R1382" s="65" t="str">
        <f t="shared" si="295"/>
        <v/>
      </c>
      <c r="S1382" s="16" t="str">
        <f t="shared" si="296"/>
        <v/>
      </c>
      <c r="X1382" s="65" t="str">
        <f t="shared" si="297"/>
        <v/>
      </c>
      <c r="Y1382" s="16" t="str">
        <f t="shared" si="298"/>
        <v/>
      </c>
      <c r="AD1382" s="65" t="str">
        <f t="shared" si="299"/>
        <v/>
      </c>
      <c r="AE1382" s="80" t="str">
        <f t="shared" si="300"/>
        <v/>
      </c>
      <c r="AN1382" s="14"/>
      <c r="AO1382" s="14"/>
      <c r="AS1382" s="14"/>
      <c r="AT1382" s="14"/>
      <c r="AX1382" s="14"/>
      <c r="AY1382" s="114"/>
      <c r="AZ1382" s="101" t="str">
        <f t="shared" si="301"/>
        <v/>
      </c>
      <c r="BA1382" s="59" t="str">
        <f t="shared" si="302"/>
        <v/>
      </c>
      <c r="BB1382" s="59" t="str">
        <f t="shared" si="303"/>
        <v/>
      </c>
      <c r="BC1382" s="59" t="str">
        <f t="shared" si="306"/>
        <v/>
      </c>
      <c r="BD1382" s="59" t="str">
        <f t="shared" si="307"/>
        <v/>
      </c>
      <c r="BE1382" s="34" t="str">
        <f>IF(AZ1382="","",IF(AND($H1382="",$I1382=""),"Y",IF(AND($H1382&lt;=#REF!,$I1382&gt;=#REF!),"Y",IF(AND($H1382&lt;=#REF!,$I1382=""),"Y",IF(AND($H1382="",$I1382&gt;=#REF!),"Y","N")))))</f>
        <v/>
      </c>
      <c r="BF1382" s="80" t="str">
        <f t="shared" si="304"/>
        <v/>
      </c>
    </row>
    <row r="1383" spans="10:58">
      <c r="J1383" s="34" t="str">
        <f t="shared" ca="1" si="294"/>
        <v/>
      </c>
      <c r="L1383" s="80" t="str">
        <f t="shared" si="305"/>
        <v/>
      </c>
      <c r="R1383" s="65" t="str">
        <f t="shared" si="295"/>
        <v/>
      </c>
      <c r="S1383" s="16" t="str">
        <f t="shared" si="296"/>
        <v/>
      </c>
      <c r="X1383" s="65" t="str">
        <f t="shared" si="297"/>
        <v/>
      </c>
      <c r="Y1383" s="16" t="str">
        <f t="shared" si="298"/>
        <v/>
      </c>
      <c r="AD1383" s="65" t="str">
        <f t="shared" si="299"/>
        <v/>
      </c>
      <c r="AE1383" s="80" t="str">
        <f t="shared" si="300"/>
        <v/>
      </c>
      <c r="AN1383" s="14"/>
      <c r="AO1383" s="14"/>
      <c r="AS1383" s="14"/>
      <c r="AT1383" s="14"/>
      <c r="AX1383" s="14"/>
      <c r="AY1383" s="114"/>
      <c r="AZ1383" s="101" t="str">
        <f t="shared" si="301"/>
        <v/>
      </c>
      <c r="BA1383" s="59" t="str">
        <f t="shared" si="302"/>
        <v/>
      </c>
      <c r="BB1383" s="59" t="str">
        <f t="shared" si="303"/>
        <v/>
      </c>
      <c r="BC1383" s="59" t="str">
        <f t="shared" si="306"/>
        <v/>
      </c>
      <c r="BD1383" s="59" t="str">
        <f t="shared" si="307"/>
        <v/>
      </c>
      <c r="BE1383" s="34" t="str">
        <f>IF(AZ1383="","",IF(AND($H1383="",$I1383=""),"Y",IF(AND($H1383&lt;=#REF!,$I1383&gt;=#REF!),"Y",IF(AND($H1383&lt;=#REF!,$I1383=""),"Y",IF(AND($H1383="",$I1383&gt;=#REF!),"Y","N")))))</f>
        <v/>
      </c>
      <c r="BF1383" s="80" t="str">
        <f t="shared" si="304"/>
        <v/>
      </c>
    </row>
    <row r="1384" spans="10:58">
      <c r="J1384" s="34" t="str">
        <f t="shared" ca="1" si="294"/>
        <v/>
      </c>
      <c r="L1384" s="80" t="str">
        <f t="shared" si="305"/>
        <v/>
      </c>
      <c r="R1384" s="65" t="str">
        <f t="shared" si="295"/>
        <v/>
      </c>
      <c r="S1384" s="16" t="str">
        <f t="shared" si="296"/>
        <v/>
      </c>
      <c r="X1384" s="65" t="str">
        <f t="shared" si="297"/>
        <v/>
      </c>
      <c r="Y1384" s="16" t="str">
        <f t="shared" si="298"/>
        <v/>
      </c>
      <c r="AD1384" s="65" t="str">
        <f t="shared" si="299"/>
        <v/>
      </c>
      <c r="AE1384" s="80" t="str">
        <f t="shared" si="300"/>
        <v/>
      </c>
      <c r="AN1384" s="14"/>
      <c r="AO1384" s="14"/>
      <c r="AS1384" s="14"/>
      <c r="AT1384" s="14"/>
      <c r="AX1384" s="14"/>
      <c r="AY1384" s="114"/>
      <c r="AZ1384" s="101" t="str">
        <f t="shared" si="301"/>
        <v/>
      </c>
      <c r="BA1384" s="59" t="str">
        <f t="shared" si="302"/>
        <v/>
      </c>
      <c r="BB1384" s="59" t="str">
        <f t="shared" si="303"/>
        <v/>
      </c>
      <c r="BC1384" s="59" t="str">
        <f t="shared" si="306"/>
        <v/>
      </c>
      <c r="BD1384" s="59" t="str">
        <f t="shared" si="307"/>
        <v/>
      </c>
      <c r="BE1384" s="34" t="str">
        <f>IF(AZ1384="","",IF(AND($H1384="",$I1384=""),"Y",IF(AND($H1384&lt;=#REF!,$I1384&gt;=#REF!),"Y",IF(AND($H1384&lt;=#REF!,$I1384=""),"Y",IF(AND($H1384="",$I1384&gt;=#REF!),"Y","N")))))</f>
        <v/>
      </c>
      <c r="BF1384" s="80" t="str">
        <f t="shared" si="304"/>
        <v/>
      </c>
    </row>
    <row r="1385" spans="10:58">
      <c r="J1385" s="34" t="str">
        <f t="shared" ca="1" si="294"/>
        <v/>
      </c>
      <c r="L1385" s="80" t="str">
        <f t="shared" si="305"/>
        <v/>
      </c>
      <c r="R1385" s="65" t="str">
        <f t="shared" si="295"/>
        <v/>
      </c>
      <c r="S1385" s="16" t="str">
        <f t="shared" si="296"/>
        <v/>
      </c>
      <c r="X1385" s="65" t="str">
        <f t="shared" si="297"/>
        <v/>
      </c>
      <c r="Y1385" s="16" t="str">
        <f t="shared" si="298"/>
        <v/>
      </c>
      <c r="AD1385" s="65" t="str">
        <f t="shared" si="299"/>
        <v/>
      </c>
      <c r="AE1385" s="80" t="str">
        <f t="shared" si="300"/>
        <v/>
      </c>
      <c r="AN1385" s="14"/>
      <c r="AO1385" s="14"/>
      <c r="AS1385" s="14"/>
      <c r="AT1385" s="14"/>
      <c r="AX1385" s="14"/>
      <c r="AY1385" s="114"/>
      <c r="AZ1385" s="101" t="str">
        <f t="shared" si="301"/>
        <v/>
      </c>
      <c r="BA1385" s="59" t="str">
        <f t="shared" si="302"/>
        <v/>
      </c>
      <c r="BB1385" s="59" t="str">
        <f t="shared" si="303"/>
        <v/>
      </c>
      <c r="BC1385" s="59" t="str">
        <f t="shared" si="306"/>
        <v/>
      </c>
      <c r="BD1385" s="59" t="str">
        <f t="shared" si="307"/>
        <v/>
      </c>
      <c r="BE1385" s="34" t="str">
        <f>IF(AZ1385="","",IF(AND($H1385="",$I1385=""),"Y",IF(AND($H1385&lt;=#REF!,$I1385&gt;=#REF!),"Y",IF(AND($H1385&lt;=#REF!,$I1385=""),"Y",IF(AND($H1385="",$I1385&gt;=#REF!),"Y","N")))))</f>
        <v/>
      </c>
      <c r="BF1385" s="80" t="str">
        <f t="shared" si="304"/>
        <v/>
      </c>
    </row>
    <row r="1386" spans="10:58">
      <c r="J1386" s="34" t="str">
        <f t="shared" ca="1" si="294"/>
        <v/>
      </c>
      <c r="L1386" s="80" t="str">
        <f t="shared" si="305"/>
        <v/>
      </c>
      <c r="R1386" s="65" t="str">
        <f t="shared" si="295"/>
        <v/>
      </c>
      <c r="S1386" s="16" t="str">
        <f t="shared" si="296"/>
        <v/>
      </c>
      <c r="X1386" s="65" t="str">
        <f t="shared" si="297"/>
        <v/>
      </c>
      <c r="Y1386" s="16" t="str">
        <f t="shared" si="298"/>
        <v/>
      </c>
      <c r="AD1386" s="65" t="str">
        <f t="shared" si="299"/>
        <v/>
      </c>
      <c r="AE1386" s="80" t="str">
        <f t="shared" si="300"/>
        <v/>
      </c>
      <c r="AN1386" s="14"/>
      <c r="AO1386" s="14"/>
      <c r="AS1386" s="14"/>
      <c r="AT1386" s="14"/>
      <c r="AX1386" s="14"/>
      <c r="AY1386" s="114"/>
      <c r="AZ1386" s="101" t="str">
        <f t="shared" si="301"/>
        <v/>
      </c>
      <c r="BA1386" s="59" t="str">
        <f t="shared" si="302"/>
        <v/>
      </c>
      <c r="BB1386" s="59" t="str">
        <f t="shared" si="303"/>
        <v/>
      </c>
      <c r="BC1386" s="59" t="str">
        <f t="shared" si="306"/>
        <v/>
      </c>
      <c r="BD1386" s="59" t="str">
        <f t="shared" si="307"/>
        <v/>
      </c>
      <c r="BE1386" s="34" t="str">
        <f>IF(AZ1386="","",IF(AND($H1386="",$I1386=""),"Y",IF(AND($H1386&lt;=#REF!,$I1386&gt;=#REF!),"Y",IF(AND($H1386&lt;=#REF!,$I1386=""),"Y",IF(AND($H1386="",$I1386&gt;=#REF!),"Y","N")))))</f>
        <v/>
      </c>
      <c r="BF1386" s="80" t="str">
        <f t="shared" si="304"/>
        <v/>
      </c>
    </row>
    <row r="1387" spans="10:58">
      <c r="J1387" s="34" t="str">
        <f t="shared" ref="J1387:J1450" ca="1" si="308">IF(AND(ISBLANK(I1387)=FALSE,I1387&lt;=TODAY()),"NO",IF(H1387&gt;TODAY(),"NO",IF(AND(ISBLANK(I1387)=FALSE,I1387&gt;TODAY()),"YES",IF(AND(ISBLANK(A1387)=FALSE,ISBLANK(I1387)=TRUE),"YES",""))))</f>
        <v/>
      </c>
      <c r="L1387" s="80" t="str">
        <f t="shared" si="305"/>
        <v/>
      </c>
      <c r="R1387" s="65" t="str">
        <f t="shared" si="295"/>
        <v/>
      </c>
      <c r="S1387" s="16" t="str">
        <f t="shared" si="296"/>
        <v/>
      </c>
      <c r="X1387" s="65" t="str">
        <f t="shared" si="297"/>
        <v/>
      </c>
      <c r="Y1387" s="16" t="str">
        <f t="shared" si="298"/>
        <v/>
      </c>
      <c r="AD1387" s="65" t="str">
        <f t="shared" si="299"/>
        <v/>
      </c>
      <c r="AE1387" s="80" t="str">
        <f t="shared" si="300"/>
        <v/>
      </c>
      <c r="AN1387" s="14"/>
      <c r="AO1387" s="14"/>
      <c r="AS1387" s="14"/>
      <c r="AT1387" s="14"/>
      <c r="AX1387" s="14"/>
      <c r="AY1387" s="114"/>
      <c r="AZ1387" s="101" t="str">
        <f t="shared" si="301"/>
        <v/>
      </c>
      <c r="BA1387" s="59" t="str">
        <f t="shared" si="302"/>
        <v/>
      </c>
      <c r="BB1387" s="59" t="str">
        <f t="shared" si="303"/>
        <v/>
      </c>
      <c r="BC1387" s="59" t="str">
        <f t="shared" si="306"/>
        <v/>
      </c>
      <c r="BD1387" s="59" t="str">
        <f t="shared" si="307"/>
        <v/>
      </c>
      <c r="BE1387" s="34" t="str">
        <f>IF(AZ1387="","",IF(AND($H1387="",$I1387=""),"Y",IF(AND($H1387&lt;=#REF!,$I1387&gt;=#REF!),"Y",IF(AND($H1387&lt;=#REF!,$I1387=""),"Y",IF(AND($H1387="",$I1387&gt;=#REF!),"Y","N")))))</f>
        <v/>
      </c>
      <c r="BF1387" s="80" t="str">
        <f t="shared" si="304"/>
        <v/>
      </c>
    </row>
    <row r="1388" spans="10:58">
      <c r="J1388" s="34" t="str">
        <f t="shared" ca="1" si="308"/>
        <v/>
      </c>
      <c r="L1388" s="80" t="str">
        <f t="shared" si="305"/>
        <v/>
      </c>
      <c r="R1388" s="65" t="str">
        <f t="shared" si="295"/>
        <v/>
      </c>
      <c r="S1388" s="16" t="str">
        <f t="shared" si="296"/>
        <v/>
      </c>
      <c r="X1388" s="65" t="str">
        <f t="shared" si="297"/>
        <v/>
      </c>
      <c r="Y1388" s="16" t="str">
        <f t="shared" si="298"/>
        <v/>
      </c>
      <c r="AD1388" s="65" t="str">
        <f t="shared" si="299"/>
        <v/>
      </c>
      <c r="AE1388" s="80" t="str">
        <f t="shared" si="300"/>
        <v/>
      </c>
      <c r="AN1388" s="14"/>
      <c r="AO1388" s="14"/>
      <c r="AS1388" s="14"/>
      <c r="AT1388" s="14"/>
      <c r="AX1388" s="14"/>
      <c r="AY1388" s="114"/>
      <c r="AZ1388" s="101" t="str">
        <f t="shared" si="301"/>
        <v/>
      </c>
      <c r="BA1388" s="59" t="str">
        <f t="shared" si="302"/>
        <v/>
      </c>
      <c r="BB1388" s="59" t="str">
        <f t="shared" si="303"/>
        <v/>
      </c>
      <c r="BC1388" s="59" t="str">
        <f t="shared" si="306"/>
        <v/>
      </c>
      <c r="BD1388" s="59" t="str">
        <f t="shared" si="307"/>
        <v/>
      </c>
      <c r="BE1388" s="34" t="str">
        <f>IF(AZ1388="","",IF(AND($H1388="",$I1388=""),"Y",IF(AND($H1388&lt;=#REF!,$I1388&gt;=#REF!),"Y",IF(AND($H1388&lt;=#REF!,$I1388=""),"Y",IF(AND($H1388="",$I1388&gt;=#REF!),"Y","N")))))</f>
        <v/>
      </c>
      <c r="BF1388" s="80" t="str">
        <f t="shared" si="304"/>
        <v/>
      </c>
    </row>
    <row r="1389" spans="10:58">
      <c r="J1389" s="34" t="str">
        <f t="shared" ca="1" si="308"/>
        <v/>
      </c>
      <c r="L1389" s="80" t="str">
        <f t="shared" si="305"/>
        <v/>
      </c>
      <c r="R1389" s="65" t="str">
        <f t="shared" si="295"/>
        <v/>
      </c>
      <c r="S1389" s="16" t="str">
        <f t="shared" si="296"/>
        <v/>
      </c>
      <c r="X1389" s="65" t="str">
        <f t="shared" si="297"/>
        <v/>
      </c>
      <c r="Y1389" s="16" t="str">
        <f t="shared" si="298"/>
        <v/>
      </c>
      <c r="AD1389" s="65" t="str">
        <f t="shared" si="299"/>
        <v/>
      </c>
      <c r="AE1389" s="80" t="str">
        <f t="shared" si="300"/>
        <v/>
      </c>
      <c r="AN1389" s="14"/>
      <c r="AO1389" s="14"/>
      <c r="AS1389" s="14"/>
      <c r="AT1389" s="14"/>
      <c r="AX1389" s="14"/>
      <c r="AY1389" s="114"/>
      <c r="AZ1389" s="101" t="str">
        <f t="shared" si="301"/>
        <v/>
      </c>
      <c r="BA1389" s="59" t="str">
        <f t="shared" si="302"/>
        <v/>
      </c>
      <c r="BB1389" s="59" t="str">
        <f t="shared" si="303"/>
        <v/>
      </c>
      <c r="BC1389" s="59" t="str">
        <f t="shared" si="306"/>
        <v/>
      </c>
      <c r="BD1389" s="59" t="str">
        <f t="shared" si="307"/>
        <v/>
      </c>
      <c r="BE1389" s="34" t="str">
        <f>IF(AZ1389="","",IF(AND($H1389="",$I1389=""),"Y",IF(AND($H1389&lt;=#REF!,$I1389&gt;=#REF!),"Y",IF(AND($H1389&lt;=#REF!,$I1389=""),"Y",IF(AND($H1389="",$I1389&gt;=#REF!),"Y","N")))))</f>
        <v/>
      </c>
      <c r="BF1389" s="80" t="str">
        <f t="shared" si="304"/>
        <v/>
      </c>
    </row>
    <row r="1390" spans="10:58">
      <c r="J1390" s="34" t="str">
        <f t="shared" ca="1" si="308"/>
        <v/>
      </c>
      <c r="L1390" s="80" t="str">
        <f t="shared" si="305"/>
        <v/>
      </c>
      <c r="R1390" s="65" t="str">
        <f t="shared" si="295"/>
        <v/>
      </c>
      <c r="S1390" s="16" t="str">
        <f t="shared" si="296"/>
        <v/>
      </c>
      <c r="X1390" s="65" t="str">
        <f t="shared" si="297"/>
        <v/>
      </c>
      <c r="Y1390" s="16" t="str">
        <f t="shared" si="298"/>
        <v/>
      </c>
      <c r="AD1390" s="65" t="str">
        <f t="shared" si="299"/>
        <v/>
      </c>
      <c r="AE1390" s="80" t="str">
        <f t="shared" si="300"/>
        <v/>
      </c>
      <c r="AN1390" s="14"/>
      <c r="AO1390" s="14"/>
      <c r="AS1390" s="14"/>
      <c r="AT1390" s="14"/>
      <c r="AX1390" s="14"/>
      <c r="AY1390" s="114"/>
      <c r="AZ1390" s="101" t="str">
        <f t="shared" si="301"/>
        <v/>
      </c>
      <c r="BA1390" s="59" t="str">
        <f t="shared" si="302"/>
        <v/>
      </c>
      <c r="BB1390" s="59" t="str">
        <f t="shared" si="303"/>
        <v/>
      </c>
      <c r="BC1390" s="59" t="str">
        <f t="shared" si="306"/>
        <v/>
      </c>
      <c r="BD1390" s="59" t="str">
        <f t="shared" si="307"/>
        <v/>
      </c>
      <c r="BE1390" s="34" t="str">
        <f>IF(AZ1390="","",IF(AND($H1390="",$I1390=""),"Y",IF(AND($H1390&lt;=#REF!,$I1390&gt;=#REF!),"Y",IF(AND($H1390&lt;=#REF!,$I1390=""),"Y",IF(AND($H1390="",$I1390&gt;=#REF!),"Y","N")))))</f>
        <v/>
      </c>
      <c r="BF1390" s="80" t="str">
        <f t="shared" si="304"/>
        <v/>
      </c>
    </row>
    <row r="1391" spans="10:58">
      <c r="J1391" s="34" t="str">
        <f t="shared" ca="1" si="308"/>
        <v/>
      </c>
      <c r="L1391" s="80" t="str">
        <f t="shared" si="305"/>
        <v/>
      </c>
      <c r="R1391" s="65" t="str">
        <f t="shared" si="295"/>
        <v/>
      </c>
      <c r="S1391" s="16" t="str">
        <f t="shared" si="296"/>
        <v/>
      </c>
      <c r="X1391" s="65" t="str">
        <f t="shared" si="297"/>
        <v/>
      </c>
      <c r="Y1391" s="16" t="str">
        <f t="shared" si="298"/>
        <v/>
      </c>
      <c r="AD1391" s="65" t="str">
        <f t="shared" si="299"/>
        <v/>
      </c>
      <c r="AE1391" s="80" t="str">
        <f t="shared" si="300"/>
        <v/>
      </c>
      <c r="AN1391" s="14"/>
      <c r="AO1391" s="14"/>
      <c r="AS1391" s="14"/>
      <c r="AT1391" s="14"/>
      <c r="AX1391" s="14"/>
      <c r="AY1391" s="114"/>
      <c r="AZ1391" s="101" t="str">
        <f t="shared" si="301"/>
        <v/>
      </c>
      <c r="BA1391" s="59" t="str">
        <f t="shared" si="302"/>
        <v/>
      </c>
      <c r="BB1391" s="59" t="str">
        <f t="shared" si="303"/>
        <v/>
      </c>
      <c r="BC1391" s="59" t="str">
        <f t="shared" si="306"/>
        <v/>
      </c>
      <c r="BD1391" s="59" t="str">
        <f t="shared" si="307"/>
        <v/>
      </c>
      <c r="BE1391" s="34" t="str">
        <f>IF(AZ1391="","",IF(AND($H1391="",$I1391=""),"Y",IF(AND($H1391&lt;=#REF!,$I1391&gt;=#REF!),"Y",IF(AND($H1391&lt;=#REF!,$I1391=""),"Y",IF(AND($H1391="",$I1391&gt;=#REF!),"Y","N")))))</f>
        <v/>
      </c>
      <c r="BF1391" s="80" t="str">
        <f t="shared" si="304"/>
        <v/>
      </c>
    </row>
    <row r="1392" spans="10:58">
      <c r="J1392" s="34" t="str">
        <f t="shared" ca="1" si="308"/>
        <v/>
      </c>
      <c r="L1392" s="80" t="str">
        <f t="shared" si="305"/>
        <v/>
      </c>
      <c r="R1392" s="65" t="str">
        <f t="shared" si="295"/>
        <v/>
      </c>
      <c r="S1392" s="16" t="str">
        <f t="shared" si="296"/>
        <v/>
      </c>
      <c r="X1392" s="65" t="str">
        <f t="shared" si="297"/>
        <v/>
      </c>
      <c r="Y1392" s="16" t="str">
        <f t="shared" si="298"/>
        <v/>
      </c>
      <c r="AD1392" s="65" t="str">
        <f t="shared" si="299"/>
        <v/>
      </c>
      <c r="AE1392" s="80" t="str">
        <f t="shared" si="300"/>
        <v/>
      </c>
      <c r="AN1392" s="14"/>
      <c r="AO1392" s="14"/>
      <c r="AS1392" s="14"/>
      <c r="AT1392" s="14"/>
      <c r="AX1392" s="14"/>
      <c r="AY1392" s="114"/>
      <c r="AZ1392" s="101" t="str">
        <f t="shared" si="301"/>
        <v/>
      </c>
      <c r="BA1392" s="59" t="str">
        <f t="shared" si="302"/>
        <v/>
      </c>
      <c r="BB1392" s="59" t="str">
        <f t="shared" si="303"/>
        <v/>
      </c>
      <c r="BC1392" s="59" t="str">
        <f t="shared" si="306"/>
        <v/>
      </c>
      <c r="BD1392" s="59" t="str">
        <f t="shared" si="307"/>
        <v/>
      </c>
      <c r="BE1392" s="34" t="str">
        <f>IF(AZ1392="","",IF(AND($H1392="",$I1392=""),"Y",IF(AND($H1392&lt;=#REF!,$I1392&gt;=#REF!),"Y",IF(AND($H1392&lt;=#REF!,$I1392=""),"Y",IF(AND($H1392="",$I1392&gt;=#REF!),"Y","N")))))</f>
        <v/>
      </c>
      <c r="BF1392" s="80" t="str">
        <f t="shared" si="304"/>
        <v/>
      </c>
    </row>
    <row r="1393" spans="10:58">
      <c r="J1393" s="34" t="str">
        <f t="shared" ca="1" si="308"/>
        <v/>
      </c>
      <c r="L1393" s="80" t="str">
        <f t="shared" si="305"/>
        <v/>
      </c>
      <c r="R1393" s="65" t="str">
        <f t="shared" si="295"/>
        <v/>
      </c>
      <c r="S1393" s="16" t="str">
        <f t="shared" si="296"/>
        <v/>
      </c>
      <c r="X1393" s="65" t="str">
        <f t="shared" si="297"/>
        <v/>
      </c>
      <c r="Y1393" s="16" t="str">
        <f t="shared" si="298"/>
        <v/>
      </c>
      <c r="AD1393" s="65" t="str">
        <f t="shared" si="299"/>
        <v/>
      </c>
      <c r="AE1393" s="80" t="str">
        <f t="shared" si="300"/>
        <v/>
      </c>
      <c r="AN1393" s="14"/>
      <c r="AO1393" s="14"/>
      <c r="AS1393" s="14"/>
      <c r="AT1393" s="14"/>
      <c r="AX1393" s="14"/>
      <c r="AY1393" s="114"/>
      <c r="AZ1393" s="101" t="str">
        <f t="shared" si="301"/>
        <v/>
      </c>
      <c r="BA1393" s="59" t="str">
        <f t="shared" si="302"/>
        <v/>
      </c>
      <c r="BB1393" s="59" t="str">
        <f t="shared" si="303"/>
        <v/>
      </c>
      <c r="BC1393" s="59" t="str">
        <f t="shared" si="306"/>
        <v/>
      </c>
      <c r="BD1393" s="59" t="str">
        <f t="shared" si="307"/>
        <v/>
      </c>
      <c r="BE1393" s="34" t="str">
        <f>IF(AZ1393="","",IF(AND($H1393="",$I1393=""),"Y",IF(AND($H1393&lt;=#REF!,$I1393&gt;=#REF!),"Y",IF(AND($H1393&lt;=#REF!,$I1393=""),"Y",IF(AND($H1393="",$I1393&gt;=#REF!),"Y","N")))))</f>
        <v/>
      </c>
      <c r="BF1393" s="80" t="str">
        <f t="shared" si="304"/>
        <v/>
      </c>
    </row>
    <row r="1394" spans="10:58">
      <c r="J1394" s="34" t="str">
        <f t="shared" ca="1" si="308"/>
        <v/>
      </c>
      <c r="L1394" s="80" t="str">
        <f t="shared" si="305"/>
        <v/>
      </c>
      <c r="R1394" s="65" t="str">
        <f t="shared" si="295"/>
        <v/>
      </c>
      <c r="S1394" s="16" t="str">
        <f t="shared" si="296"/>
        <v/>
      </c>
      <c r="X1394" s="65" t="str">
        <f t="shared" si="297"/>
        <v/>
      </c>
      <c r="Y1394" s="16" t="str">
        <f t="shared" si="298"/>
        <v/>
      </c>
      <c r="AD1394" s="65" t="str">
        <f t="shared" si="299"/>
        <v/>
      </c>
      <c r="AE1394" s="80" t="str">
        <f t="shared" si="300"/>
        <v/>
      </c>
      <c r="AN1394" s="14"/>
      <c r="AO1394" s="14"/>
      <c r="AS1394" s="14"/>
      <c r="AT1394" s="14"/>
      <c r="AX1394" s="14"/>
      <c r="AY1394" s="114"/>
      <c r="AZ1394" s="101" t="str">
        <f t="shared" si="301"/>
        <v/>
      </c>
      <c r="BA1394" s="59" t="str">
        <f t="shared" si="302"/>
        <v/>
      </c>
      <c r="BB1394" s="59" t="str">
        <f t="shared" si="303"/>
        <v/>
      </c>
      <c r="BC1394" s="59" t="str">
        <f t="shared" si="306"/>
        <v/>
      </c>
      <c r="BD1394" s="59" t="str">
        <f t="shared" si="307"/>
        <v/>
      </c>
      <c r="BE1394" s="34" t="str">
        <f>IF(AZ1394="","",IF(AND($H1394="",$I1394=""),"Y",IF(AND($H1394&lt;=#REF!,$I1394&gt;=#REF!),"Y",IF(AND($H1394&lt;=#REF!,$I1394=""),"Y",IF(AND($H1394="",$I1394&gt;=#REF!),"Y","N")))))</f>
        <v/>
      </c>
      <c r="BF1394" s="80" t="str">
        <f t="shared" si="304"/>
        <v/>
      </c>
    </row>
    <row r="1395" spans="10:58">
      <c r="J1395" s="34" t="str">
        <f t="shared" ca="1" si="308"/>
        <v/>
      </c>
      <c r="L1395" s="80" t="str">
        <f t="shared" si="305"/>
        <v/>
      </c>
      <c r="R1395" s="65" t="str">
        <f t="shared" si="295"/>
        <v/>
      </c>
      <c r="S1395" s="16" t="str">
        <f t="shared" si="296"/>
        <v/>
      </c>
      <c r="X1395" s="65" t="str">
        <f t="shared" si="297"/>
        <v/>
      </c>
      <c r="Y1395" s="16" t="str">
        <f t="shared" si="298"/>
        <v/>
      </c>
      <c r="AD1395" s="65" t="str">
        <f t="shared" si="299"/>
        <v/>
      </c>
      <c r="AE1395" s="80" t="str">
        <f t="shared" si="300"/>
        <v/>
      </c>
      <c r="AN1395" s="14"/>
      <c r="AO1395" s="14"/>
      <c r="AS1395" s="14"/>
      <c r="AT1395" s="14"/>
      <c r="AX1395" s="14"/>
      <c r="AY1395" s="114"/>
      <c r="AZ1395" s="101" t="str">
        <f t="shared" si="301"/>
        <v/>
      </c>
      <c r="BA1395" s="59" t="str">
        <f t="shared" si="302"/>
        <v/>
      </c>
      <c r="BB1395" s="59" t="str">
        <f t="shared" si="303"/>
        <v/>
      </c>
      <c r="BC1395" s="59" t="str">
        <f t="shared" si="306"/>
        <v/>
      </c>
      <c r="BD1395" s="59" t="str">
        <f t="shared" si="307"/>
        <v/>
      </c>
      <c r="BE1395" s="34" t="str">
        <f>IF(AZ1395="","",IF(AND($H1395="",$I1395=""),"Y",IF(AND($H1395&lt;=#REF!,$I1395&gt;=#REF!),"Y",IF(AND($H1395&lt;=#REF!,$I1395=""),"Y",IF(AND($H1395="",$I1395&gt;=#REF!),"Y","N")))))</f>
        <v/>
      </c>
      <c r="BF1395" s="80" t="str">
        <f t="shared" si="304"/>
        <v/>
      </c>
    </row>
    <row r="1396" spans="10:58">
      <c r="J1396" s="34" t="str">
        <f t="shared" ca="1" si="308"/>
        <v/>
      </c>
      <c r="L1396" s="80" t="str">
        <f t="shared" si="305"/>
        <v/>
      </c>
      <c r="R1396" s="65" t="str">
        <f t="shared" si="295"/>
        <v/>
      </c>
      <c r="S1396" s="16" t="str">
        <f t="shared" si="296"/>
        <v/>
      </c>
      <c r="X1396" s="65" t="str">
        <f t="shared" si="297"/>
        <v/>
      </c>
      <c r="Y1396" s="16" t="str">
        <f t="shared" si="298"/>
        <v/>
      </c>
      <c r="AD1396" s="65" t="str">
        <f t="shared" si="299"/>
        <v/>
      </c>
      <c r="AE1396" s="80" t="str">
        <f t="shared" si="300"/>
        <v/>
      </c>
      <c r="AN1396" s="14"/>
      <c r="AO1396" s="14"/>
      <c r="AS1396" s="14"/>
      <c r="AT1396" s="14"/>
      <c r="AX1396" s="14"/>
      <c r="AY1396" s="114"/>
      <c r="AZ1396" s="101" t="str">
        <f t="shared" si="301"/>
        <v/>
      </c>
      <c r="BA1396" s="59" t="str">
        <f t="shared" si="302"/>
        <v/>
      </c>
      <c r="BB1396" s="59" t="str">
        <f t="shared" si="303"/>
        <v/>
      </c>
      <c r="BC1396" s="59" t="str">
        <f t="shared" si="306"/>
        <v/>
      </c>
      <c r="BD1396" s="59" t="str">
        <f t="shared" si="307"/>
        <v/>
      </c>
      <c r="BE1396" s="34" t="str">
        <f>IF(AZ1396="","",IF(AND($H1396="",$I1396=""),"Y",IF(AND($H1396&lt;=#REF!,$I1396&gt;=#REF!),"Y",IF(AND($H1396&lt;=#REF!,$I1396=""),"Y",IF(AND($H1396="",$I1396&gt;=#REF!),"Y","N")))))</f>
        <v/>
      </c>
      <c r="BF1396" s="80" t="str">
        <f t="shared" si="304"/>
        <v/>
      </c>
    </row>
    <row r="1397" spans="10:58">
      <c r="J1397" s="34" t="str">
        <f t="shared" ca="1" si="308"/>
        <v/>
      </c>
      <c r="L1397" s="80" t="str">
        <f t="shared" si="305"/>
        <v/>
      </c>
      <c r="R1397" s="65" t="str">
        <f t="shared" si="295"/>
        <v/>
      </c>
      <c r="S1397" s="16" t="str">
        <f t="shared" si="296"/>
        <v/>
      </c>
      <c r="X1397" s="65" t="str">
        <f t="shared" si="297"/>
        <v/>
      </c>
      <c r="Y1397" s="16" t="str">
        <f t="shared" si="298"/>
        <v/>
      </c>
      <c r="AD1397" s="65" t="str">
        <f t="shared" si="299"/>
        <v/>
      </c>
      <c r="AE1397" s="80" t="str">
        <f t="shared" si="300"/>
        <v/>
      </c>
      <c r="AN1397" s="14"/>
      <c r="AO1397" s="14"/>
      <c r="AS1397" s="14"/>
      <c r="AT1397" s="14"/>
      <c r="AX1397" s="14"/>
      <c r="AY1397" s="114"/>
      <c r="AZ1397" s="101" t="str">
        <f t="shared" si="301"/>
        <v/>
      </c>
      <c r="BA1397" s="59" t="str">
        <f t="shared" si="302"/>
        <v/>
      </c>
      <c r="BB1397" s="59" t="str">
        <f t="shared" si="303"/>
        <v/>
      </c>
      <c r="BC1397" s="59" t="str">
        <f t="shared" si="306"/>
        <v/>
      </c>
      <c r="BD1397" s="59" t="str">
        <f t="shared" si="307"/>
        <v/>
      </c>
      <c r="BE1397" s="34" t="str">
        <f>IF(AZ1397="","",IF(AND($H1397="",$I1397=""),"Y",IF(AND($H1397&lt;=#REF!,$I1397&gt;=#REF!),"Y",IF(AND($H1397&lt;=#REF!,$I1397=""),"Y",IF(AND($H1397="",$I1397&gt;=#REF!),"Y","N")))))</f>
        <v/>
      </c>
      <c r="BF1397" s="80" t="str">
        <f t="shared" si="304"/>
        <v/>
      </c>
    </row>
    <row r="1398" spans="10:58">
      <c r="J1398" s="34" t="str">
        <f t="shared" ca="1" si="308"/>
        <v/>
      </c>
      <c r="L1398" s="80" t="str">
        <f t="shared" si="305"/>
        <v/>
      </c>
      <c r="R1398" s="65" t="str">
        <f t="shared" si="295"/>
        <v/>
      </c>
      <c r="S1398" s="16" t="str">
        <f t="shared" si="296"/>
        <v/>
      </c>
      <c r="X1398" s="65" t="str">
        <f t="shared" si="297"/>
        <v/>
      </c>
      <c r="Y1398" s="16" t="str">
        <f t="shared" si="298"/>
        <v/>
      </c>
      <c r="AD1398" s="65" t="str">
        <f t="shared" si="299"/>
        <v/>
      </c>
      <c r="AE1398" s="80" t="str">
        <f t="shared" si="300"/>
        <v/>
      </c>
      <c r="AN1398" s="14"/>
      <c r="AO1398" s="14"/>
      <c r="AS1398" s="14"/>
      <c r="AT1398" s="14"/>
      <c r="AX1398" s="14"/>
      <c r="AY1398" s="114"/>
      <c r="AZ1398" s="101" t="str">
        <f t="shared" si="301"/>
        <v/>
      </c>
      <c r="BA1398" s="59" t="str">
        <f t="shared" si="302"/>
        <v/>
      </c>
      <c r="BB1398" s="59" t="str">
        <f t="shared" si="303"/>
        <v/>
      </c>
      <c r="BC1398" s="59" t="str">
        <f t="shared" si="306"/>
        <v/>
      </c>
      <c r="BD1398" s="59" t="str">
        <f t="shared" si="307"/>
        <v/>
      </c>
      <c r="BE1398" s="34" t="str">
        <f>IF(AZ1398="","",IF(AND($H1398="",$I1398=""),"Y",IF(AND($H1398&lt;=#REF!,$I1398&gt;=#REF!),"Y",IF(AND($H1398&lt;=#REF!,$I1398=""),"Y",IF(AND($H1398="",$I1398&gt;=#REF!),"Y","N")))))</f>
        <v/>
      </c>
      <c r="BF1398" s="80" t="str">
        <f t="shared" si="304"/>
        <v/>
      </c>
    </row>
    <row r="1399" spans="10:58">
      <c r="J1399" s="34" t="str">
        <f t="shared" ca="1" si="308"/>
        <v/>
      </c>
      <c r="L1399" s="80" t="str">
        <f t="shared" si="305"/>
        <v/>
      </c>
      <c r="R1399" s="65" t="str">
        <f t="shared" si="295"/>
        <v/>
      </c>
      <c r="S1399" s="16" t="str">
        <f t="shared" si="296"/>
        <v/>
      </c>
      <c r="X1399" s="65" t="str">
        <f t="shared" si="297"/>
        <v/>
      </c>
      <c r="Y1399" s="16" t="str">
        <f t="shared" si="298"/>
        <v/>
      </c>
      <c r="AD1399" s="65" t="str">
        <f t="shared" si="299"/>
        <v/>
      </c>
      <c r="AE1399" s="80" t="str">
        <f t="shared" si="300"/>
        <v/>
      </c>
      <c r="AN1399" s="14"/>
      <c r="AO1399" s="14"/>
      <c r="AS1399" s="14"/>
      <c r="AT1399" s="14"/>
      <c r="AX1399" s="14"/>
      <c r="AY1399" s="114"/>
      <c r="AZ1399" s="101" t="str">
        <f t="shared" si="301"/>
        <v/>
      </c>
      <c r="BA1399" s="59" t="str">
        <f t="shared" si="302"/>
        <v/>
      </c>
      <c r="BB1399" s="59" t="str">
        <f t="shared" si="303"/>
        <v/>
      </c>
      <c r="BC1399" s="59" t="str">
        <f t="shared" si="306"/>
        <v/>
      </c>
      <c r="BD1399" s="59" t="str">
        <f t="shared" si="307"/>
        <v/>
      </c>
      <c r="BE1399" s="34" t="str">
        <f>IF(AZ1399="","",IF(AND($H1399="",$I1399=""),"Y",IF(AND($H1399&lt;=#REF!,$I1399&gt;=#REF!),"Y",IF(AND($H1399&lt;=#REF!,$I1399=""),"Y",IF(AND($H1399="",$I1399&gt;=#REF!),"Y","N")))))</f>
        <v/>
      </c>
      <c r="BF1399" s="80" t="str">
        <f t="shared" si="304"/>
        <v/>
      </c>
    </row>
    <row r="1400" spans="10:58">
      <c r="J1400" s="34" t="str">
        <f t="shared" ca="1" si="308"/>
        <v/>
      </c>
      <c r="L1400" s="80" t="str">
        <f t="shared" si="305"/>
        <v/>
      </c>
      <c r="R1400" s="65" t="str">
        <f t="shared" si="295"/>
        <v/>
      </c>
      <c r="S1400" s="16" t="str">
        <f t="shared" si="296"/>
        <v/>
      </c>
      <c r="X1400" s="65" t="str">
        <f t="shared" si="297"/>
        <v/>
      </c>
      <c r="Y1400" s="16" t="str">
        <f t="shared" si="298"/>
        <v/>
      </c>
      <c r="AD1400" s="65" t="str">
        <f t="shared" si="299"/>
        <v/>
      </c>
      <c r="AE1400" s="80" t="str">
        <f t="shared" si="300"/>
        <v/>
      </c>
      <c r="AN1400" s="14"/>
      <c r="AO1400" s="14"/>
      <c r="AS1400" s="14"/>
      <c r="AT1400" s="14"/>
      <c r="AX1400" s="14"/>
      <c r="AY1400" s="114"/>
      <c r="AZ1400" s="101" t="str">
        <f t="shared" si="301"/>
        <v/>
      </c>
      <c r="BA1400" s="59" t="str">
        <f t="shared" si="302"/>
        <v/>
      </c>
      <c r="BB1400" s="59" t="str">
        <f t="shared" si="303"/>
        <v/>
      </c>
      <c r="BC1400" s="59" t="str">
        <f t="shared" si="306"/>
        <v/>
      </c>
      <c r="BD1400" s="59" t="str">
        <f t="shared" si="307"/>
        <v/>
      </c>
      <c r="BE1400" s="34" t="str">
        <f>IF(AZ1400="","",IF(AND($H1400="",$I1400=""),"Y",IF(AND($H1400&lt;=#REF!,$I1400&gt;=#REF!),"Y",IF(AND($H1400&lt;=#REF!,$I1400=""),"Y",IF(AND($H1400="",$I1400&gt;=#REF!),"Y","N")))))</f>
        <v/>
      </c>
      <c r="BF1400" s="80" t="str">
        <f t="shared" si="304"/>
        <v/>
      </c>
    </row>
    <row r="1401" spans="10:58">
      <c r="J1401" s="34" t="str">
        <f t="shared" ca="1" si="308"/>
        <v/>
      </c>
      <c r="L1401" s="80" t="str">
        <f t="shared" si="305"/>
        <v/>
      </c>
      <c r="R1401" s="65" t="str">
        <f t="shared" si="295"/>
        <v/>
      </c>
      <c r="S1401" s="16" t="str">
        <f t="shared" si="296"/>
        <v/>
      </c>
      <c r="X1401" s="65" t="str">
        <f t="shared" si="297"/>
        <v/>
      </c>
      <c r="Y1401" s="16" t="str">
        <f t="shared" si="298"/>
        <v/>
      </c>
      <c r="AD1401" s="65" t="str">
        <f t="shared" si="299"/>
        <v/>
      </c>
      <c r="AE1401" s="80" t="str">
        <f t="shared" si="300"/>
        <v/>
      </c>
      <c r="AN1401" s="14"/>
      <c r="AO1401" s="14"/>
      <c r="AS1401" s="14"/>
      <c r="AT1401" s="14"/>
      <c r="AX1401" s="14"/>
      <c r="AY1401" s="114"/>
      <c r="AZ1401" s="101" t="str">
        <f t="shared" si="301"/>
        <v/>
      </c>
      <c r="BA1401" s="59" t="str">
        <f t="shared" si="302"/>
        <v/>
      </c>
      <c r="BB1401" s="59" t="str">
        <f t="shared" si="303"/>
        <v/>
      </c>
      <c r="BC1401" s="59" t="str">
        <f t="shared" si="306"/>
        <v/>
      </c>
      <c r="BD1401" s="59" t="str">
        <f t="shared" si="307"/>
        <v/>
      </c>
      <c r="BE1401" s="34" t="str">
        <f>IF(AZ1401="","",IF(AND($H1401="",$I1401=""),"Y",IF(AND($H1401&lt;=#REF!,$I1401&gt;=#REF!),"Y",IF(AND($H1401&lt;=#REF!,$I1401=""),"Y",IF(AND($H1401="",$I1401&gt;=#REF!),"Y","N")))))</f>
        <v/>
      </c>
      <c r="BF1401" s="80" t="str">
        <f t="shared" si="304"/>
        <v/>
      </c>
    </row>
    <row r="1402" spans="10:58">
      <c r="J1402" s="34" t="str">
        <f t="shared" ca="1" si="308"/>
        <v/>
      </c>
      <c r="L1402" s="80" t="str">
        <f t="shared" si="305"/>
        <v/>
      </c>
      <c r="R1402" s="65" t="str">
        <f t="shared" si="295"/>
        <v/>
      </c>
      <c r="S1402" s="16" t="str">
        <f t="shared" si="296"/>
        <v/>
      </c>
      <c r="X1402" s="65" t="str">
        <f t="shared" si="297"/>
        <v/>
      </c>
      <c r="Y1402" s="16" t="str">
        <f t="shared" si="298"/>
        <v/>
      </c>
      <c r="AD1402" s="65" t="str">
        <f t="shared" si="299"/>
        <v/>
      </c>
      <c r="AE1402" s="80" t="str">
        <f t="shared" si="300"/>
        <v/>
      </c>
      <c r="AN1402" s="14"/>
      <c r="AO1402" s="14"/>
      <c r="AS1402" s="14"/>
      <c r="AT1402" s="14"/>
      <c r="AX1402" s="14"/>
      <c r="AY1402" s="114"/>
      <c r="AZ1402" s="101" t="str">
        <f t="shared" si="301"/>
        <v/>
      </c>
      <c r="BA1402" s="59" t="str">
        <f t="shared" si="302"/>
        <v/>
      </c>
      <c r="BB1402" s="59" t="str">
        <f t="shared" si="303"/>
        <v/>
      </c>
      <c r="BC1402" s="59" t="str">
        <f t="shared" si="306"/>
        <v/>
      </c>
      <c r="BD1402" s="59" t="str">
        <f t="shared" si="307"/>
        <v/>
      </c>
      <c r="BE1402" s="34" t="str">
        <f>IF(AZ1402="","",IF(AND($H1402="",$I1402=""),"Y",IF(AND($H1402&lt;=#REF!,$I1402&gt;=#REF!),"Y",IF(AND($H1402&lt;=#REF!,$I1402=""),"Y",IF(AND($H1402="",$I1402&gt;=#REF!),"Y","N")))))</f>
        <v/>
      </c>
      <c r="BF1402" s="80" t="str">
        <f t="shared" si="304"/>
        <v/>
      </c>
    </row>
    <row r="1403" spans="10:58">
      <c r="J1403" s="34" t="str">
        <f t="shared" ca="1" si="308"/>
        <v/>
      </c>
      <c r="L1403" s="80" t="str">
        <f t="shared" si="305"/>
        <v/>
      </c>
      <c r="R1403" s="65" t="str">
        <f t="shared" si="295"/>
        <v/>
      </c>
      <c r="S1403" s="16" t="str">
        <f t="shared" si="296"/>
        <v/>
      </c>
      <c r="X1403" s="65" t="str">
        <f t="shared" si="297"/>
        <v/>
      </c>
      <c r="Y1403" s="16" t="str">
        <f t="shared" si="298"/>
        <v/>
      </c>
      <c r="AD1403" s="65" t="str">
        <f t="shared" si="299"/>
        <v/>
      </c>
      <c r="AE1403" s="80" t="str">
        <f t="shared" si="300"/>
        <v/>
      </c>
      <c r="AN1403" s="14"/>
      <c r="AO1403" s="14"/>
      <c r="AS1403" s="14"/>
      <c r="AT1403" s="14"/>
      <c r="AX1403" s="14"/>
      <c r="AY1403" s="114"/>
      <c r="AZ1403" s="101" t="str">
        <f t="shared" si="301"/>
        <v/>
      </c>
      <c r="BA1403" s="59" t="str">
        <f t="shared" si="302"/>
        <v/>
      </c>
      <c r="BB1403" s="59" t="str">
        <f t="shared" si="303"/>
        <v/>
      </c>
      <c r="BC1403" s="59" t="str">
        <f t="shared" si="306"/>
        <v/>
      </c>
      <c r="BD1403" s="59" t="str">
        <f t="shared" si="307"/>
        <v/>
      </c>
      <c r="BE1403" s="34" t="str">
        <f>IF(AZ1403="","",IF(AND($H1403="",$I1403=""),"Y",IF(AND($H1403&lt;=#REF!,$I1403&gt;=#REF!),"Y",IF(AND($H1403&lt;=#REF!,$I1403=""),"Y",IF(AND($H1403="",$I1403&gt;=#REF!),"Y","N")))))</f>
        <v/>
      </c>
      <c r="BF1403" s="80" t="str">
        <f t="shared" si="304"/>
        <v/>
      </c>
    </row>
    <row r="1404" spans="10:58">
      <c r="J1404" s="34" t="str">
        <f t="shared" ca="1" si="308"/>
        <v/>
      </c>
      <c r="L1404" s="80" t="str">
        <f t="shared" si="305"/>
        <v/>
      </c>
      <c r="R1404" s="65" t="str">
        <f t="shared" si="295"/>
        <v/>
      </c>
      <c r="S1404" s="16" t="str">
        <f t="shared" si="296"/>
        <v/>
      </c>
      <c r="X1404" s="65" t="str">
        <f t="shared" si="297"/>
        <v/>
      </c>
      <c r="Y1404" s="16" t="str">
        <f t="shared" si="298"/>
        <v/>
      </c>
      <c r="AD1404" s="65" t="str">
        <f t="shared" si="299"/>
        <v/>
      </c>
      <c r="AE1404" s="80" t="str">
        <f t="shared" si="300"/>
        <v/>
      </c>
      <c r="AN1404" s="14"/>
      <c r="AO1404" s="14"/>
      <c r="AS1404" s="14"/>
      <c r="AT1404" s="14"/>
      <c r="AX1404" s="14"/>
      <c r="AY1404" s="114"/>
      <c r="AZ1404" s="101" t="str">
        <f t="shared" si="301"/>
        <v/>
      </c>
      <c r="BA1404" s="59" t="str">
        <f t="shared" si="302"/>
        <v/>
      </c>
      <c r="BB1404" s="59" t="str">
        <f t="shared" si="303"/>
        <v/>
      </c>
      <c r="BC1404" s="59" t="str">
        <f t="shared" si="306"/>
        <v/>
      </c>
      <c r="BD1404" s="59" t="str">
        <f t="shared" si="307"/>
        <v/>
      </c>
      <c r="BE1404" s="34" t="str">
        <f>IF(AZ1404="","",IF(AND($H1404="",$I1404=""),"Y",IF(AND($H1404&lt;=#REF!,$I1404&gt;=#REF!),"Y",IF(AND($H1404&lt;=#REF!,$I1404=""),"Y",IF(AND($H1404="",$I1404&gt;=#REF!),"Y","N")))))</f>
        <v/>
      </c>
      <c r="BF1404" s="80" t="str">
        <f t="shared" si="304"/>
        <v/>
      </c>
    </row>
    <row r="1405" spans="10:58">
      <c r="J1405" s="34" t="str">
        <f t="shared" ca="1" si="308"/>
        <v/>
      </c>
      <c r="L1405" s="80" t="str">
        <f t="shared" si="305"/>
        <v/>
      </c>
      <c r="R1405" s="65" t="str">
        <f t="shared" si="295"/>
        <v/>
      </c>
      <c r="S1405" s="16" t="str">
        <f t="shared" si="296"/>
        <v/>
      </c>
      <c r="X1405" s="65" t="str">
        <f t="shared" si="297"/>
        <v/>
      </c>
      <c r="Y1405" s="16" t="str">
        <f t="shared" si="298"/>
        <v/>
      </c>
      <c r="AD1405" s="65" t="str">
        <f t="shared" si="299"/>
        <v/>
      </c>
      <c r="AE1405" s="80" t="str">
        <f t="shared" si="300"/>
        <v/>
      </c>
      <c r="AN1405" s="14"/>
      <c r="AO1405" s="14"/>
      <c r="AS1405" s="14"/>
      <c r="AT1405" s="14"/>
      <c r="AX1405" s="14"/>
      <c r="AY1405" s="114"/>
      <c r="AZ1405" s="101" t="str">
        <f t="shared" si="301"/>
        <v/>
      </c>
      <c r="BA1405" s="59" t="str">
        <f t="shared" si="302"/>
        <v/>
      </c>
      <c r="BB1405" s="59" t="str">
        <f t="shared" si="303"/>
        <v/>
      </c>
      <c r="BC1405" s="59" t="str">
        <f t="shared" si="306"/>
        <v/>
      </c>
      <c r="BD1405" s="59" t="str">
        <f t="shared" si="307"/>
        <v/>
      </c>
      <c r="BE1405" s="34" t="str">
        <f>IF(AZ1405="","",IF(AND($H1405="",$I1405=""),"Y",IF(AND($H1405&lt;=#REF!,$I1405&gt;=#REF!),"Y",IF(AND($H1405&lt;=#REF!,$I1405=""),"Y",IF(AND($H1405="",$I1405&gt;=#REF!),"Y","N")))))</f>
        <v/>
      </c>
      <c r="BF1405" s="80" t="str">
        <f t="shared" si="304"/>
        <v/>
      </c>
    </row>
    <row r="1406" spans="10:58">
      <c r="J1406" s="34" t="str">
        <f t="shared" ca="1" si="308"/>
        <v/>
      </c>
      <c r="L1406" s="80" t="str">
        <f t="shared" si="305"/>
        <v/>
      </c>
      <c r="R1406" s="65" t="str">
        <f t="shared" si="295"/>
        <v/>
      </c>
      <c r="S1406" s="16" t="str">
        <f t="shared" si="296"/>
        <v/>
      </c>
      <c r="X1406" s="65" t="str">
        <f t="shared" si="297"/>
        <v/>
      </c>
      <c r="Y1406" s="16" t="str">
        <f t="shared" si="298"/>
        <v/>
      </c>
      <c r="AD1406" s="65" t="str">
        <f t="shared" si="299"/>
        <v/>
      </c>
      <c r="AE1406" s="80" t="str">
        <f t="shared" si="300"/>
        <v/>
      </c>
      <c r="AN1406" s="14"/>
      <c r="AO1406" s="14"/>
      <c r="AS1406" s="14"/>
      <c r="AT1406" s="14"/>
      <c r="AX1406" s="14"/>
      <c r="AY1406" s="114"/>
      <c r="AZ1406" s="101" t="str">
        <f t="shared" si="301"/>
        <v/>
      </c>
      <c r="BA1406" s="59" t="str">
        <f t="shared" si="302"/>
        <v/>
      </c>
      <c r="BB1406" s="59" t="str">
        <f t="shared" si="303"/>
        <v/>
      </c>
      <c r="BC1406" s="59" t="str">
        <f t="shared" si="306"/>
        <v/>
      </c>
      <c r="BD1406" s="59" t="str">
        <f t="shared" si="307"/>
        <v/>
      </c>
      <c r="BE1406" s="34" t="str">
        <f>IF(AZ1406="","",IF(AND($H1406="",$I1406=""),"Y",IF(AND($H1406&lt;=#REF!,$I1406&gt;=#REF!),"Y",IF(AND($H1406&lt;=#REF!,$I1406=""),"Y",IF(AND($H1406="",$I1406&gt;=#REF!),"Y","N")))))</f>
        <v/>
      </c>
      <c r="BF1406" s="80" t="str">
        <f t="shared" si="304"/>
        <v/>
      </c>
    </row>
    <row r="1407" spans="10:58">
      <c r="J1407" s="34" t="str">
        <f t="shared" ca="1" si="308"/>
        <v/>
      </c>
      <c r="L1407" s="80" t="str">
        <f t="shared" si="305"/>
        <v/>
      </c>
      <c r="R1407" s="65" t="str">
        <f t="shared" si="295"/>
        <v/>
      </c>
      <c r="S1407" s="16" t="str">
        <f t="shared" si="296"/>
        <v/>
      </c>
      <c r="X1407" s="65" t="str">
        <f t="shared" si="297"/>
        <v/>
      </c>
      <c r="Y1407" s="16" t="str">
        <f t="shared" si="298"/>
        <v/>
      </c>
      <c r="AD1407" s="65" t="str">
        <f t="shared" si="299"/>
        <v/>
      </c>
      <c r="AE1407" s="80" t="str">
        <f t="shared" si="300"/>
        <v/>
      </c>
      <c r="AN1407" s="14"/>
      <c r="AO1407" s="14"/>
      <c r="AS1407" s="14"/>
      <c r="AT1407" s="14"/>
      <c r="AX1407" s="14"/>
      <c r="AY1407" s="114"/>
      <c r="AZ1407" s="101" t="str">
        <f t="shared" si="301"/>
        <v/>
      </c>
      <c r="BA1407" s="59" t="str">
        <f t="shared" si="302"/>
        <v/>
      </c>
      <c r="BB1407" s="59" t="str">
        <f t="shared" si="303"/>
        <v/>
      </c>
      <c r="BC1407" s="59" t="str">
        <f t="shared" si="306"/>
        <v/>
      </c>
      <c r="BD1407" s="59" t="str">
        <f t="shared" si="307"/>
        <v/>
      </c>
      <c r="BE1407" s="34" t="str">
        <f>IF(AZ1407="","",IF(AND($H1407="",$I1407=""),"Y",IF(AND($H1407&lt;=#REF!,$I1407&gt;=#REF!),"Y",IF(AND($H1407&lt;=#REF!,$I1407=""),"Y",IF(AND($H1407="",$I1407&gt;=#REF!),"Y","N")))))</f>
        <v/>
      </c>
      <c r="BF1407" s="80" t="str">
        <f t="shared" si="304"/>
        <v/>
      </c>
    </row>
    <row r="1408" spans="10:58">
      <c r="J1408" s="34" t="str">
        <f t="shared" ca="1" si="308"/>
        <v/>
      </c>
      <c r="L1408" s="80" t="str">
        <f t="shared" si="305"/>
        <v/>
      </c>
      <c r="R1408" s="65" t="str">
        <f t="shared" si="295"/>
        <v/>
      </c>
      <c r="S1408" s="16" t="str">
        <f t="shared" si="296"/>
        <v/>
      </c>
      <c r="X1408" s="65" t="str">
        <f t="shared" si="297"/>
        <v/>
      </c>
      <c r="Y1408" s="16" t="str">
        <f t="shared" si="298"/>
        <v/>
      </c>
      <c r="AD1408" s="65" t="str">
        <f t="shared" si="299"/>
        <v/>
      </c>
      <c r="AE1408" s="80" t="str">
        <f t="shared" si="300"/>
        <v/>
      </c>
      <c r="AN1408" s="14"/>
      <c r="AO1408" s="14"/>
      <c r="AS1408" s="14"/>
      <c r="AT1408" s="14"/>
      <c r="AX1408" s="14"/>
      <c r="AY1408" s="114"/>
      <c r="AZ1408" s="101" t="str">
        <f t="shared" si="301"/>
        <v/>
      </c>
      <c r="BA1408" s="59" t="str">
        <f t="shared" si="302"/>
        <v/>
      </c>
      <c r="BB1408" s="59" t="str">
        <f t="shared" si="303"/>
        <v/>
      </c>
      <c r="BC1408" s="59" t="str">
        <f t="shared" si="306"/>
        <v/>
      </c>
      <c r="BD1408" s="59" t="str">
        <f t="shared" si="307"/>
        <v/>
      </c>
      <c r="BE1408" s="34" t="str">
        <f>IF(AZ1408="","",IF(AND($H1408="",$I1408=""),"Y",IF(AND($H1408&lt;=#REF!,$I1408&gt;=#REF!),"Y",IF(AND($H1408&lt;=#REF!,$I1408=""),"Y",IF(AND($H1408="",$I1408&gt;=#REF!),"Y","N")))))</f>
        <v/>
      </c>
      <c r="BF1408" s="80" t="str">
        <f t="shared" si="304"/>
        <v/>
      </c>
    </row>
    <row r="1409" spans="10:58">
      <c r="J1409" s="34" t="str">
        <f t="shared" ca="1" si="308"/>
        <v/>
      </c>
      <c r="L1409" s="80" t="str">
        <f t="shared" si="305"/>
        <v/>
      </c>
      <c r="R1409" s="65" t="str">
        <f t="shared" si="295"/>
        <v/>
      </c>
      <c r="S1409" s="16" t="str">
        <f t="shared" si="296"/>
        <v/>
      </c>
      <c r="X1409" s="65" t="str">
        <f t="shared" si="297"/>
        <v/>
      </c>
      <c r="Y1409" s="16" t="str">
        <f t="shared" si="298"/>
        <v/>
      </c>
      <c r="AD1409" s="65" t="str">
        <f t="shared" si="299"/>
        <v/>
      </c>
      <c r="AE1409" s="80" t="str">
        <f t="shared" si="300"/>
        <v/>
      </c>
      <c r="AN1409" s="14"/>
      <c r="AO1409" s="14"/>
      <c r="AS1409" s="14"/>
      <c r="AT1409" s="14"/>
      <c r="AX1409" s="14"/>
      <c r="AY1409" s="114"/>
      <c r="AZ1409" s="101" t="str">
        <f t="shared" si="301"/>
        <v/>
      </c>
      <c r="BA1409" s="59" t="str">
        <f t="shared" si="302"/>
        <v/>
      </c>
      <c r="BB1409" s="59" t="str">
        <f t="shared" si="303"/>
        <v/>
      </c>
      <c r="BC1409" s="59" t="str">
        <f t="shared" si="306"/>
        <v/>
      </c>
      <c r="BD1409" s="59" t="str">
        <f t="shared" si="307"/>
        <v/>
      </c>
      <c r="BE1409" s="34" t="str">
        <f>IF(AZ1409="","",IF(AND($H1409="",$I1409=""),"Y",IF(AND($H1409&lt;=#REF!,$I1409&gt;=#REF!),"Y",IF(AND($H1409&lt;=#REF!,$I1409=""),"Y",IF(AND($H1409="",$I1409&gt;=#REF!),"Y","N")))))</f>
        <v/>
      </c>
      <c r="BF1409" s="80" t="str">
        <f t="shared" si="304"/>
        <v/>
      </c>
    </row>
    <row r="1410" spans="10:58">
      <c r="J1410" s="34" t="str">
        <f t="shared" ca="1" si="308"/>
        <v/>
      </c>
      <c r="L1410" s="80" t="str">
        <f t="shared" si="305"/>
        <v/>
      </c>
      <c r="R1410" s="65" t="str">
        <f t="shared" si="295"/>
        <v/>
      </c>
      <c r="S1410" s="16" t="str">
        <f t="shared" si="296"/>
        <v/>
      </c>
      <c r="X1410" s="65" t="str">
        <f t="shared" si="297"/>
        <v/>
      </c>
      <c r="Y1410" s="16" t="str">
        <f t="shared" si="298"/>
        <v/>
      </c>
      <c r="AD1410" s="65" t="str">
        <f t="shared" si="299"/>
        <v/>
      </c>
      <c r="AE1410" s="80" t="str">
        <f t="shared" si="300"/>
        <v/>
      </c>
      <c r="AN1410" s="14"/>
      <c r="AO1410" s="14"/>
      <c r="AS1410" s="14"/>
      <c r="AT1410" s="14"/>
      <c r="AX1410" s="14"/>
      <c r="AY1410" s="114"/>
      <c r="AZ1410" s="101" t="str">
        <f t="shared" si="301"/>
        <v/>
      </c>
      <c r="BA1410" s="59" t="str">
        <f t="shared" si="302"/>
        <v/>
      </c>
      <c r="BB1410" s="59" t="str">
        <f t="shared" si="303"/>
        <v/>
      </c>
      <c r="BC1410" s="59" t="str">
        <f t="shared" si="306"/>
        <v/>
      </c>
      <c r="BD1410" s="59" t="str">
        <f t="shared" si="307"/>
        <v/>
      </c>
      <c r="BE1410" s="34" t="str">
        <f>IF(AZ1410="","",IF(AND($H1410="",$I1410=""),"Y",IF(AND($H1410&lt;=#REF!,$I1410&gt;=#REF!),"Y",IF(AND($H1410&lt;=#REF!,$I1410=""),"Y",IF(AND($H1410="",$I1410&gt;=#REF!),"Y","N")))))</f>
        <v/>
      </c>
      <c r="BF1410" s="80" t="str">
        <f t="shared" si="304"/>
        <v/>
      </c>
    </row>
    <row r="1411" spans="10:58">
      <c r="J1411" s="34" t="str">
        <f t="shared" ca="1" si="308"/>
        <v/>
      </c>
      <c r="L1411" s="80" t="str">
        <f t="shared" si="305"/>
        <v/>
      </c>
      <c r="R1411" s="65" t="str">
        <f t="shared" ref="R1411:R1474" si="309">IF(AND(N1411="Accepted",Q1411=""),"Enter date 1st dose administered",IF(AND(N1411="Previously vaccinated at another location",Q1411=""),"Enter date 1st dose administered",IF(AND(N1411="Refused",O1411=""),"Enter reason for refusal",IF(Q1411&lt;&gt;"","YES",IF(N1411="Refused","NO",IF(AND($M1411&lt;&gt;"",N1411=""),"Enter Vaccination Status",IF(N1411="Unknown","Unknown","")))))))</f>
        <v/>
      </c>
      <c r="S1411" s="16" t="str">
        <f t="shared" ref="S1411:S1474" si="310">IF(Q1411="","",IF(M1411="Pfizer-BioNTech",Q1411+21,IF(M1411="Moderna",Q1411+28,IF(M1411="Janssen/Johnson &amp; Johnson","N/A",""))))</f>
        <v/>
      </c>
      <c r="X1411" s="65" t="str">
        <f t="shared" ref="X1411:X1474" si="311">IF($M1411="Janssen/Johnson &amp; Johnson","N/A",IF(AND(T1411="Accepted",W1411=""),"Enter date 2nd dose administered",IF(AND(T1411="Previously vaccinated at another location",W1411=""),"Enter date 2nd dose administered",IF(R1411="NO","NO",IF(AND(T1411="Refused",U1411=""),"Enter reason for refusal",IF(W1411&lt;&gt;"","YES",IF(T1411="Refused","NO",IF(AND(R1411="YES",T1411=""),"NO",IF(T1411="Unknown","Unknown",IF(AND(T1411="",R1411="Unknown"),"Unknown",""))))))))))</f>
        <v/>
      </c>
      <c r="Y1411" s="16" t="str">
        <f t="shared" ref="Y1411:Y1474" si="312">IF(W1411="","",IF(M1411="Pfizer-BioNTech",W1411+21,IF(M1411="Moderna",W1411+28,IF(M1411="Janssen/Johnson &amp; Johnson","N/A",""))))</f>
        <v/>
      </c>
      <c r="AD1411" s="65" t="str">
        <f t="shared" ref="AD1411:AD1474" si="313">IF($M1411="Janssen/Johnson &amp; Johnson","N/A",IF(AND(Z1411="Accepted",AC1411=""),"Enter date 2nd dose administered",IF(AND(Z1411="Previously vaccinated at another location",AC1411=""),"Enter date 2nd dose administered",IF(Y1411="NO","NO",IF(AND(Z1411="Refused",AA1411=""),"Enter reason for refusal",IF(AC1411&lt;&gt;"","YES",IF(Z1411="Refused","NO",IF(AND(Y1411="YES",Z1411=""),"NO",IF(Z1411="Unknown","Unknown",IF(AND(Z1411="",Y1411="Unknown"),"Unknown",""))))))))))</f>
        <v/>
      </c>
      <c r="AE1411" s="80" t="str">
        <f t="shared" ref="AE1411:AE1474" si="314">IF(AND(M1411="Pfizer-BioNTech",W1411&lt;&gt;""),W1411+150,IF(AND(M1411="Moderna",W1411&lt;&gt;""),W1411+150,IF(AND(M1411="Janssen/Johnson &amp; Johnson",Q1411&lt;&gt;""),Q1411+60,"")))</f>
        <v/>
      </c>
      <c r="AN1411" s="14"/>
      <c r="AO1411" s="14"/>
      <c r="AS1411" s="14"/>
      <c r="AT1411" s="14"/>
      <c r="AX1411" s="14"/>
      <c r="AY1411" s="114"/>
      <c r="AZ1411" s="101" t="str">
        <f t="shared" ref="AZ1411:AZ1474" si="315">IF(OR(X1411="YES",X1411="Enter date 2nd dose administered"),"YES",IF(AND(M1411="Janssen/Johnson &amp; Johnson",R1411="YES"),"YES",IF(OR(O1411="Medical Contraindication",U1411="Medical Contraindication"),"Medical Contraindication",IF(AND(R1411="YES",T1411=""),"NEEDS 2ND DOSE",IF(AND(R1411="Enter date 1st dose administered",T1411=""),"NEEDS 2ND DOSE",IF(AND(R1411="YES",U1411="Offered and Declined"),"Refused 2nd Dose",IF(O1411="Religious Exemption","Religious Exemption",IF(OR(R1411="NO",R1411="Enter reason for refusal"),"NO",IF(OR(R1411="Unknown",X1411="Unknown"),"Unknown","")))))))))</f>
        <v/>
      </c>
      <c r="BA1411" s="59" t="str">
        <f t="shared" ref="BA1411:BA1474" si="316">IF(AZ1411="","",IF(OR(AG1411="Accepted",AG1411="Previously vaccinated at another location"),"YES",IF(AH1411="Medical Contraindication","Medical Contraindication",IF(AG1411="Unknown","Unknown",IF(AG1411="Refused","NO","NO")))))</f>
        <v/>
      </c>
      <c r="BB1411" s="59" t="str">
        <f t="shared" ref="BB1411:BB1474" si="317">IF(AZ1411="","",IF(OR(AL1411="Accepted",AL1411="Previously vaccinated at another location"),"YES",IF(AM1411="Medical Contraindication","Medical Contraindication",IF(AL1411="Unknown","Unknown",IF(AL1411="Refused","NO","NO")))))</f>
        <v/>
      </c>
      <c r="BC1411" s="59" t="str">
        <f t="shared" si="306"/>
        <v/>
      </c>
      <c r="BD1411" s="59" t="str">
        <f t="shared" si="307"/>
        <v/>
      </c>
      <c r="BE1411" s="34" t="str">
        <f>IF(AZ1411="","",IF(AND($H1411="",$I1411=""),"Y",IF(AND($H1411&lt;=#REF!,$I1411&gt;=#REF!),"Y",IF(AND($H1411&lt;=#REF!,$I1411=""),"Y",IF(AND($H1411="",$I1411&gt;=#REF!),"Y","N")))))</f>
        <v/>
      </c>
      <c r="BF1411" s="80" t="str">
        <f t="shared" ref="BF1411:BF1474" si="318">IF($AZ1411="YES",IF($M1411="Janssen/Johnson &amp; Johnson",Q1411,W1411),"")</f>
        <v/>
      </c>
    </row>
    <row r="1412" spans="10:58">
      <c r="J1412" s="34" t="str">
        <f t="shared" ca="1" si="308"/>
        <v/>
      </c>
      <c r="L1412" s="80" t="str">
        <f t="shared" ref="L1412:L1475" si="319">IF(I1412&gt;0,I1412+30,"")</f>
        <v/>
      </c>
      <c r="R1412" s="65" t="str">
        <f t="shared" si="309"/>
        <v/>
      </c>
      <c r="S1412" s="16" t="str">
        <f t="shared" si="310"/>
        <v/>
      </c>
      <c r="X1412" s="65" t="str">
        <f t="shared" si="311"/>
        <v/>
      </c>
      <c r="Y1412" s="16" t="str">
        <f t="shared" si="312"/>
        <v/>
      </c>
      <c r="AD1412" s="65" t="str">
        <f t="shared" si="313"/>
        <v/>
      </c>
      <c r="AE1412" s="80" t="str">
        <f t="shared" si="314"/>
        <v/>
      </c>
      <c r="AN1412" s="14"/>
      <c r="AO1412" s="14"/>
      <c r="AS1412" s="14"/>
      <c r="AT1412" s="14"/>
      <c r="AX1412" s="14"/>
      <c r="AY1412" s="114"/>
      <c r="AZ1412" s="101" t="str">
        <f t="shared" si="315"/>
        <v/>
      </c>
      <c r="BA1412" s="59" t="str">
        <f t="shared" si="316"/>
        <v/>
      </c>
      <c r="BB1412" s="59" t="str">
        <f t="shared" si="317"/>
        <v/>
      </c>
      <c r="BC1412" s="59" t="str">
        <f t="shared" ref="BC1412:BC1475" si="320">IF(AY1412="","",IF(OR(AK1412="Accepted",AK1412="Previously vaccinated at another location"),"YES",IF(AL1412="Medical Contraindication","Medical Contraindication",IF(AK1412="Unknown","Unknown",IF(AK1412="Refused","NO","NO")))))</f>
        <v/>
      </c>
      <c r="BD1412" s="59" t="str">
        <f t="shared" ref="BD1412:BD1475" si="321">IF(AV1412="","",IF(OR(AV1412="Accepted",AV1412="Previously vaccinated at another location"),"YES",IF(AW1412="Medical Contraindication","Medical Contraindication",IF(AW1412="Unknown","Unknown",IF(AW1412="Refused","NO","NO")))))</f>
        <v/>
      </c>
      <c r="BE1412" s="34" t="str">
        <f>IF(AZ1412="","",IF(AND($H1412="",$I1412=""),"Y",IF(AND($H1412&lt;=#REF!,$I1412&gt;=#REF!),"Y",IF(AND($H1412&lt;=#REF!,$I1412=""),"Y",IF(AND($H1412="",$I1412&gt;=#REF!),"Y","N")))))</f>
        <v/>
      </c>
      <c r="BF1412" s="80" t="str">
        <f t="shared" si="318"/>
        <v/>
      </c>
    </row>
    <row r="1413" spans="10:58">
      <c r="J1413" s="34" t="str">
        <f t="shared" ca="1" si="308"/>
        <v/>
      </c>
      <c r="L1413" s="80" t="str">
        <f t="shared" si="319"/>
        <v/>
      </c>
      <c r="R1413" s="65" t="str">
        <f t="shared" si="309"/>
        <v/>
      </c>
      <c r="S1413" s="16" t="str">
        <f t="shared" si="310"/>
        <v/>
      </c>
      <c r="X1413" s="65" t="str">
        <f t="shared" si="311"/>
        <v/>
      </c>
      <c r="Y1413" s="16" t="str">
        <f t="shared" si="312"/>
        <v/>
      </c>
      <c r="AD1413" s="65" t="str">
        <f t="shared" si="313"/>
        <v/>
      </c>
      <c r="AE1413" s="80" t="str">
        <f t="shared" si="314"/>
        <v/>
      </c>
      <c r="AN1413" s="14"/>
      <c r="AO1413" s="14"/>
      <c r="AS1413" s="14"/>
      <c r="AT1413" s="14"/>
      <c r="AX1413" s="14"/>
      <c r="AY1413" s="114"/>
      <c r="AZ1413" s="101" t="str">
        <f t="shared" si="315"/>
        <v/>
      </c>
      <c r="BA1413" s="59" t="str">
        <f t="shared" si="316"/>
        <v/>
      </c>
      <c r="BB1413" s="59" t="str">
        <f t="shared" si="317"/>
        <v/>
      </c>
      <c r="BC1413" s="59" t="str">
        <f t="shared" si="320"/>
        <v/>
      </c>
      <c r="BD1413" s="59" t="str">
        <f t="shared" si="321"/>
        <v/>
      </c>
      <c r="BE1413" s="34" t="str">
        <f>IF(AZ1413="","",IF(AND($H1413="",$I1413=""),"Y",IF(AND($H1413&lt;=#REF!,$I1413&gt;=#REF!),"Y",IF(AND($H1413&lt;=#REF!,$I1413=""),"Y",IF(AND($H1413="",$I1413&gt;=#REF!),"Y","N")))))</f>
        <v/>
      </c>
      <c r="BF1413" s="80" t="str">
        <f t="shared" si="318"/>
        <v/>
      </c>
    </row>
    <row r="1414" spans="10:58">
      <c r="J1414" s="34" t="str">
        <f t="shared" ca="1" si="308"/>
        <v/>
      </c>
      <c r="L1414" s="80" t="str">
        <f t="shared" si="319"/>
        <v/>
      </c>
      <c r="R1414" s="65" t="str">
        <f t="shared" si="309"/>
        <v/>
      </c>
      <c r="S1414" s="16" t="str">
        <f t="shared" si="310"/>
        <v/>
      </c>
      <c r="X1414" s="65" t="str">
        <f t="shared" si="311"/>
        <v/>
      </c>
      <c r="Y1414" s="16" t="str">
        <f t="shared" si="312"/>
        <v/>
      </c>
      <c r="AD1414" s="65" t="str">
        <f t="shared" si="313"/>
        <v/>
      </c>
      <c r="AE1414" s="80" t="str">
        <f t="shared" si="314"/>
        <v/>
      </c>
      <c r="AN1414" s="14"/>
      <c r="AO1414" s="14"/>
      <c r="AS1414" s="14"/>
      <c r="AT1414" s="14"/>
      <c r="AX1414" s="14"/>
      <c r="AY1414" s="114"/>
      <c r="AZ1414" s="101" t="str">
        <f t="shared" si="315"/>
        <v/>
      </c>
      <c r="BA1414" s="59" t="str">
        <f t="shared" si="316"/>
        <v/>
      </c>
      <c r="BB1414" s="59" t="str">
        <f t="shared" si="317"/>
        <v/>
      </c>
      <c r="BC1414" s="59" t="str">
        <f t="shared" si="320"/>
        <v/>
      </c>
      <c r="BD1414" s="59" t="str">
        <f t="shared" si="321"/>
        <v/>
      </c>
      <c r="BE1414" s="34" t="str">
        <f>IF(AZ1414="","",IF(AND($H1414="",$I1414=""),"Y",IF(AND($H1414&lt;=#REF!,$I1414&gt;=#REF!),"Y",IF(AND($H1414&lt;=#REF!,$I1414=""),"Y",IF(AND($H1414="",$I1414&gt;=#REF!),"Y","N")))))</f>
        <v/>
      </c>
      <c r="BF1414" s="80" t="str">
        <f t="shared" si="318"/>
        <v/>
      </c>
    </row>
    <row r="1415" spans="10:58">
      <c r="J1415" s="34" t="str">
        <f t="shared" ca="1" si="308"/>
        <v/>
      </c>
      <c r="L1415" s="80" t="str">
        <f t="shared" si="319"/>
        <v/>
      </c>
      <c r="R1415" s="65" t="str">
        <f t="shared" si="309"/>
        <v/>
      </c>
      <c r="S1415" s="16" t="str">
        <f t="shared" si="310"/>
        <v/>
      </c>
      <c r="X1415" s="65" t="str">
        <f t="shared" si="311"/>
        <v/>
      </c>
      <c r="Y1415" s="16" t="str">
        <f t="shared" si="312"/>
        <v/>
      </c>
      <c r="AD1415" s="65" t="str">
        <f t="shared" si="313"/>
        <v/>
      </c>
      <c r="AE1415" s="80" t="str">
        <f t="shared" si="314"/>
        <v/>
      </c>
      <c r="AN1415" s="14"/>
      <c r="AO1415" s="14"/>
      <c r="AS1415" s="14"/>
      <c r="AT1415" s="14"/>
      <c r="AX1415" s="14"/>
      <c r="AY1415" s="114"/>
      <c r="AZ1415" s="101" t="str">
        <f t="shared" si="315"/>
        <v/>
      </c>
      <c r="BA1415" s="59" t="str">
        <f t="shared" si="316"/>
        <v/>
      </c>
      <c r="BB1415" s="59" t="str">
        <f t="shared" si="317"/>
        <v/>
      </c>
      <c r="BC1415" s="59" t="str">
        <f t="shared" si="320"/>
        <v/>
      </c>
      <c r="BD1415" s="59" t="str">
        <f t="shared" si="321"/>
        <v/>
      </c>
      <c r="BE1415" s="34" t="str">
        <f>IF(AZ1415="","",IF(AND($H1415="",$I1415=""),"Y",IF(AND($H1415&lt;=#REF!,$I1415&gt;=#REF!),"Y",IF(AND($H1415&lt;=#REF!,$I1415=""),"Y",IF(AND($H1415="",$I1415&gt;=#REF!),"Y","N")))))</f>
        <v/>
      </c>
      <c r="BF1415" s="80" t="str">
        <f t="shared" si="318"/>
        <v/>
      </c>
    </row>
    <row r="1416" spans="10:58">
      <c r="J1416" s="34" t="str">
        <f t="shared" ca="1" si="308"/>
        <v/>
      </c>
      <c r="L1416" s="80" t="str">
        <f t="shared" si="319"/>
        <v/>
      </c>
      <c r="R1416" s="65" t="str">
        <f t="shared" si="309"/>
        <v/>
      </c>
      <c r="S1416" s="16" t="str">
        <f t="shared" si="310"/>
        <v/>
      </c>
      <c r="X1416" s="65" t="str">
        <f t="shared" si="311"/>
        <v/>
      </c>
      <c r="Y1416" s="16" t="str">
        <f t="shared" si="312"/>
        <v/>
      </c>
      <c r="AD1416" s="65" t="str">
        <f t="shared" si="313"/>
        <v/>
      </c>
      <c r="AE1416" s="80" t="str">
        <f t="shared" si="314"/>
        <v/>
      </c>
      <c r="AN1416" s="14"/>
      <c r="AO1416" s="14"/>
      <c r="AS1416" s="14"/>
      <c r="AT1416" s="14"/>
      <c r="AX1416" s="14"/>
      <c r="AY1416" s="114"/>
      <c r="AZ1416" s="101" t="str">
        <f t="shared" si="315"/>
        <v/>
      </c>
      <c r="BA1416" s="59" t="str">
        <f t="shared" si="316"/>
        <v/>
      </c>
      <c r="BB1416" s="59" t="str">
        <f t="shared" si="317"/>
        <v/>
      </c>
      <c r="BC1416" s="59" t="str">
        <f t="shared" si="320"/>
        <v/>
      </c>
      <c r="BD1416" s="59" t="str">
        <f t="shared" si="321"/>
        <v/>
      </c>
      <c r="BE1416" s="34" t="str">
        <f>IF(AZ1416="","",IF(AND($H1416="",$I1416=""),"Y",IF(AND($H1416&lt;=#REF!,$I1416&gt;=#REF!),"Y",IF(AND($H1416&lt;=#REF!,$I1416=""),"Y",IF(AND($H1416="",$I1416&gt;=#REF!),"Y","N")))))</f>
        <v/>
      </c>
      <c r="BF1416" s="80" t="str">
        <f t="shared" si="318"/>
        <v/>
      </c>
    </row>
    <row r="1417" spans="10:58">
      <c r="J1417" s="34" t="str">
        <f t="shared" ca="1" si="308"/>
        <v/>
      </c>
      <c r="L1417" s="80" t="str">
        <f t="shared" si="319"/>
        <v/>
      </c>
      <c r="R1417" s="65" t="str">
        <f t="shared" si="309"/>
        <v/>
      </c>
      <c r="S1417" s="16" t="str">
        <f t="shared" si="310"/>
        <v/>
      </c>
      <c r="X1417" s="65" t="str">
        <f t="shared" si="311"/>
        <v/>
      </c>
      <c r="Y1417" s="16" t="str">
        <f t="shared" si="312"/>
        <v/>
      </c>
      <c r="AD1417" s="65" t="str">
        <f t="shared" si="313"/>
        <v/>
      </c>
      <c r="AE1417" s="80" t="str">
        <f t="shared" si="314"/>
        <v/>
      </c>
      <c r="AN1417" s="14"/>
      <c r="AO1417" s="14"/>
      <c r="AS1417" s="14"/>
      <c r="AT1417" s="14"/>
      <c r="AX1417" s="14"/>
      <c r="AY1417" s="114"/>
      <c r="AZ1417" s="101" t="str">
        <f t="shared" si="315"/>
        <v/>
      </c>
      <c r="BA1417" s="59" t="str">
        <f t="shared" si="316"/>
        <v/>
      </c>
      <c r="BB1417" s="59" t="str">
        <f t="shared" si="317"/>
        <v/>
      </c>
      <c r="BC1417" s="59" t="str">
        <f t="shared" si="320"/>
        <v/>
      </c>
      <c r="BD1417" s="59" t="str">
        <f t="shared" si="321"/>
        <v/>
      </c>
      <c r="BE1417" s="34" t="str">
        <f>IF(AZ1417="","",IF(AND($H1417="",$I1417=""),"Y",IF(AND($H1417&lt;=#REF!,$I1417&gt;=#REF!),"Y",IF(AND($H1417&lt;=#REF!,$I1417=""),"Y",IF(AND($H1417="",$I1417&gt;=#REF!),"Y","N")))))</f>
        <v/>
      </c>
      <c r="BF1417" s="80" t="str">
        <f t="shared" si="318"/>
        <v/>
      </c>
    </row>
    <row r="1418" spans="10:58">
      <c r="J1418" s="34" t="str">
        <f t="shared" ca="1" si="308"/>
        <v/>
      </c>
      <c r="L1418" s="80" t="str">
        <f t="shared" si="319"/>
        <v/>
      </c>
      <c r="R1418" s="65" t="str">
        <f t="shared" si="309"/>
        <v/>
      </c>
      <c r="S1418" s="16" t="str">
        <f t="shared" si="310"/>
        <v/>
      </c>
      <c r="X1418" s="65" t="str">
        <f t="shared" si="311"/>
        <v/>
      </c>
      <c r="Y1418" s="16" t="str">
        <f t="shared" si="312"/>
        <v/>
      </c>
      <c r="AD1418" s="65" t="str">
        <f t="shared" si="313"/>
        <v/>
      </c>
      <c r="AE1418" s="80" t="str">
        <f t="shared" si="314"/>
        <v/>
      </c>
      <c r="AN1418" s="14"/>
      <c r="AO1418" s="14"/>
      <c r="AS1418" s="14"/>
      <c r="AT1418" s="14"/>
      <c r="AX1418" s="14"/>
      <c r="AY1418" s="114"/>
      <c r="AZ1418" s="101" t="str">
        <f t="shared" si="315"/>
        <v/>
      </c>
      <c r="BA1418" s="59" t="str">
        <f t="shared" si="316"/>
        <v/>
      </c>
      <c r="BB1418" s="59" t="str">
        <f t="shared" si="317"/>
        <v/>
      </c>
      <c r="BC1418" s="59" t="str">
        <f t="shared" si="320"/>
        <v/>
      </c>
      <c r="BD1418" s="59" t="str">
        <f t="shared" si="321"/>
        <v/>
      </c>
      <c r="BE1418" s="34" t="str">
        <f>IF(AZ1418="","",IF(AND($H1418="",$I1418=""),"Y",IF(AND($H1418&lt;=#REF!,$I1418&gt;=#REF!),"Y",IF(AND($H1418&lt;=#REF!,$I1418=""),"Y",IF(AND($H1418="",$I1418&gt;=#REF!),"Y","N")))))</f>
        <v/>
      </c>
      <c r="BF1418" s="80" t="str">
        <f t="shared" si="318"/>
        <v/>
      </c>
    </row>
    <row r="1419" spans="10:58">
      <c r="J1419" s="34" t="str">
        <f t="shared" ca="1" si="308"/>
        <v/>
      </c>
      <c r="L1419" s="80" t="str">
        <f t="shared" si="319"/>
        <v/>
      </c>
      <c r="R1419" s="65" t="str">
        <f t="shared" si="309"/>
        <v/>
      </c>
      <c r="S1419" s="16" t="str">
        <f t="shared" si="310"/>
        <v/>
      </c>
      <c r="X1419" s="65" t="str">
        <f t="shared" si="311"/>
        <v/>
      </c>
      <c r="Y1419" s="16" t="str">
        <f t="shared" si="312"/>
        <v/>
      </c>
      <c r="AD1419" s="65" t="str">
        <f t="shared" si="313"/>
        <v/>
      </c>
      <c r="AE1419" s="80" t="str">
        <f t="shared" si="314"/>
        <v/>
      </c>
      <c r="AN1419" s="14"/>
      <c r="AO1419" s="14"/>
      <c r="AS1419" s="14"/>
      <c r="AT1419" s="14"/>
      <c r="AX1419" s="14"/>
      <c r="AY1419" s="114"/>
      <c r="AZ1419" s="101" t="str">
        <f t="shared" si="315"/>
        <v/>
      </c>
      <c r="BA1419" s="59" t="str">
        <f t="shared" si="316"/>
        <v/>
      </c>
      <c r="BB1419" s="59" t="str">
        <f t="shared" si="317"/>
        <v/>
      </c>
      <c r="BC1419" s="59" t="str">
        <f t="shared" si="320"/>
        <v/>
      </c>
      <c r="BD1419" s="59" t="str">
        <f t="shared" si="321"/>
        <v/>
      </c>
      <c r="BE1419" s="34" t="str">
        <f>IF(AZ1419="","",IF(AND($H1419="",$I1419=""),"Y",IF(AND($H1419&lt;=#REF!,$I1419&gt;=#REF!),"Y",IF(AND($H1419&lt;=#REF!,$I1419=""),"Y",IF(AND($H1419="",$I1419&gt;=#REF!),"Y","N")))))</f>
        <v/>
      </c>
      <c r="BF1419" s="80" t="str">
        <f t="shared" si="318"/>
        <v/>
      </c>
    </row>
    <row r="1420" spans="10:58">
      <c r="J1420" s="34" t="str">
        <f t="shared" ca="1" si="308"/>
        <v/>
      </c>
      <c r="L1420" s="80" t="str">
        <f t="shared" si="319"/>
        <v/>
      </c>
      <c r="R1420" s="65" t="str">
        <f t="shared" si="309"/>
        <v/>
      </c>
      <c r="S1420" s="16" t="str">
        <f t="shared" si="310"/>
        <v/>
      </c>
      <c r="X1420" s="65" t="str">
        <f t="shared" si="311"/>
        <v/>
      </c>
      <c r="Y1420" s="16" t="str">
        <f t="shared" si="312"/>
        <v/>
      </c>
      <c r="AD1420" s="65" t="str">
        <f t="shared" si="313"/>
        <v/>
      </c>
      <c r="AE1420" s="80" t="str">
        <f t="shared" si="314"/>
        <v/>
      </c>
      <c r="AN1420" s="14"/>
      <c r="AO1420" s="14"/>
      <c r="AS1420" s="14"/>
      <c r="AT1420" s="14"/>
      <c r="AX1420" s="14"/>
      <c r="AY1420" s="114"/>
      <c r="AZ1420" s="101" t="str">
        <f t="shared" si="315"/>
        <v/>
      </c>
      <c r="BA1420" s="59" t="str">
        <f t="shared" si="316"/>
        <v/>
      </c>
      <c r="BB1420" s="59" t="str">
        <f t="shared" si="317"/>
        <v/>
      </c>
      <c r="BC1420" s="59" t="str">
        <f t="shared" si="320"/>
        <v/>
      </c>
      <c r="BD1420" s="59" t="str">
        <f t="shared" si="321"/>
        <v/>
      </c>
      <c r="BE1420" s="34" t="str">
        <f>IF(AZ1420="","",IF(AND($H1420="",$I1420=""),"Y",IF(AND($H1420&lt;=#REF!,$I1420&gt;=#REF!),"Y",IF(AND($H1420&lt;=#REF!,$I1420=""),"Y",IF(AND($H1420="",$I1420&gt;=#REF!),"Y","N")))))</f>
        <v/>
      </c>
      <c r="BF1420" s="80" t="str">
        <f t="shared" si="318"/>
        <v/>
      </c>
    </row>
    <row r="1421" spans="10:58">
      <c r="J1421" s="34" t="str">
        <f t="shared" ca="1" si="308"/>
        <v/>
      </c>
      <c r="L1421" s="80" t="str">
        <f t="shared" si="319"/>
        <v/>
      </c>
      <c r="R1421" s="65" t="str">
        <f t="shared" si="309"/>
        <v/>
      </c>
      <c r="S1421" s="16" t="str">
        <f t="shared" si="310"/>
        <v/>
      </c>
      <c r="X1421" s="65" t="str">
        <f t="shared" si="311"/>
        <v/>
      </c>
      <c r="Y1421" s="16" t="str">
        <f t="shared" si="312"/>
        <v/>
      </c>
      <c r="AD1421" s="65" t="str">
        <f t="shared" si="313"/>
        <v/>
      </c>
      <c r="AE1421" s="80" t="str">
        <f t="shared" si="314"/>
        <v/>
      </c>
      <c r="AN1421" s="14"/>
      <c r="AO1421" s="14"/>
      <c r="AS1421" s="14"/>
      <c r="AT1421" s="14"/>
      <c r="AX1421" s="14"/>
      <c r="AY1421" s="114"/>
      <c r="AZ1421" s="101" t="str">
        <f t="shared" si="315"/>
        <v/>
      </c>
      <c r="BA1421" s="59" t="str">
        <f t="shared" si="316"/>
        <v/>
      </c>
      <c r="BB1421" s="59" t="str">
        <f t="shared" si="317"/>
        <v/>
      </c>
      <c r="BC1421" s="59" t="str">
        <f t="shared" si="320"/>
        <v/>
      </c>
      <c r="BD1421" s="59" t="str">
        <f t="shared" si="321"/>
        <v/>
      </c>
      <c r="BE1421" s="34" t="str">
        <f>IF(AZ1421="","",IF(AND($H1421="",$I1421=""),"Y",IF(AND($H1421&lt;=#REF!,$I1421&gt;=#REF!),"Y",IF(AND($H1421&lt;=#REF!,$I1421=""),"Y",IF(AND($H1421="",$I1421&gt;=#REF!),"Y","N")))))</f>
        <v/>
      </c>
      <c r="BF1421" s="80" t="str">
        <f t="shared" si="318"/>
        <v/>
      </c>
    </row>
    <row r="1422" spans="10:58">
      <c r="J1422" s="34" t="str">
        <f t="shared" ca="1" si="308"/>
        <v/>
      </c>
      <c r="L1422" s="80" t="str">
        <f t="shared" si="319"/>
        <v/>
      </c>
      <c r="R1422" s="65" t="str">
        <f t="shared" si="309"/>
        <v/>
      </c>
      <c r="S1422" s="16" t="str">
        <f t="shared" si="310"/>
        <v/>
      </c>
      <c r="X1422" s="65" t="str">
        <f t="shared" si="311"/>
        <v/>
      </c>
      <c r="Y1422" s="16" t="str">
        <f t="shared" si="312"/>
        <v/>
      </c>
      <c r="AD1422" s="65" t="str">
        <f t="shared" si="313"/>
        <v/>
      </c>
      <c r="AE1422" s="80" t="str">
        <f t="shared" si="314"/>
        <v/>
      </c>
      <c r="AN1422" s="14"/>
      <c r="AO1422" s="14"/>
      <c r="AS1422" s="14"/>
      <c r="AT1422" s="14"/>
      <c r="AX1422" s="14"/>
      <c r="AY1422" s="114"/>
      <c r="AZ1422" s="101" t="str">
        <f t="shared" si="315"/>
        <v/>
      </c>
      <c r="BA1422" s="59" t="str">
        <f t="shared" si="316"/>
        <v/>
      </c>
      <c r="BB1422" s="59" t="str">
        <f t="shared" si="317"/>
        <v/>
      </c>
      <c r="BC1422" s="59" t="str">
        <f t="shared" si="320"/>
        <v/>
      </c>
      <c r="BD1422" s="59" t="str">
        <f t="shared" si="321"/>
        <v/>
      </c>
      <c r="BE1422" s="34" t="str">
        <f>IF(AZ1422="","",IF(AND($H1422="",$I1422=""),"Y",IF(AND($H1422&lt;=#REF!,$I1422&gt;=#REF!),"Y",IF(AND($H1422&lt;=#REF!,$I1422=""),"Y",IF(AND($H1422="",$I1422&gt;=#REF!),"Y","N")))))</f>
        <v/>
      </c>
      <c r="BF1422" s="80" t="str">
        <f t="shared" si="318"/>
        <v/>
      </c>
    </row>
    <row r="1423" spans="10:58">
      <c r="J1423" s="34" t="str">
        <f t="shared" ca="1" si="308"/>
        <v/>
      </c>
      <c r="L1423" s="80" t="str">
        <f t="shared" si="319"/>
        <v/>
      </c>
      <c r="R1423" s="65" t="str">
        <f t="shared" si="309"/>
        <v/>
      </c>
      <c r="S1423" s="16" t="str">
        <f t="shared" si="310"/>
        <v/>
      </c>
      <c r="X1423" s="65" t="str">
        <f t="shared" si="311"/>
        <v/>
      </c>
      <c r="Y1423" s="16" t="str">
        <f t="shared" si="312"/>
        <v/>
      </c>
      <c r="AD1423" s="65" t="str">
        <f t="shared" si="313"/>
        <v/>
      </c>
      <c r="AE1423" s="80" t="str">
        <f t="shared" si="314"/>
        <v/>
      </c>
      <c r="AN1423" s="14"/>
      <c r="AO1423" s="14"/>
      <c r="AS1423" s="14"/>
      <c r="AT1423" s="14"/>
      <c r="AX1423" s="14"/>
      <c r="AY1423" s="114"/>
      <c r="AZ1423" s="101" t="str">
        <f t="shared" si="315"/>
        <v/>
      </c>
      <c r="BA1423" s="59" t="str">
        <f t="shared" si="316"/>
        <v/>
      </c>
      <c r="BB1423" s="59" t="str">
        <f t="shared" si="317"/>
        <v/>
      </c>
      <c r="BC1423" s="59" t="str">
        <f t="shared" si="320"/>
        <v/>
      </c>
      <c r="BD1423" s="59" t="str">
        <f t="shared" si="321"/>
        <v/>
      </c>
      <c r="BE1423" s="34" t="str">
        <f>IF(AZ1423="","",IF(AND($H1423="",$I1423=""),"Y",IF(AND($H1423&lt;=#REF!,$I1423&gt;=#REF!),"Y",IF(AND($H1423&lt;=#REF!,$I1423=""),"Y",IF(AND($H1423="",$I1423&gt;=#REF!),"Y","N")))))</f>
        <v/>
      </c>
      <c r="BF1423" s="80" t="str">
        <f t="shared" si="318"/>
        <v/>
      </c>
    </row>
    <row r="1424" spans="10:58">
      <c r="J1424" s="34" t="str">
        <f t="shared" ca="1" si="308"/>
        <v/>
      </c>
      <c r="L1424" s="80" t="str">
        <f t="shared" si="319"/>
        <v/>
      </c>
      <c r="R1424" s="65" t="str">
        <f t="shared" si="309"/>
        <v/>
      </c>
      <c r="S1424" s="16" t="str">
        <f t="shared" si="310"/>
        <v/>
      </c>
      <c r="X1424" s="65" t="str">
        <f t="shared" si="311"/>
        <v/>
      </c>
      <c r="Y1424" s="16" t="str">
        <f t="shared" si="312"/>
        <v/>
      </c>
      <c r="AD1424" s="65" t="str">
        <f t="shared" si="313"/>
        <v/>
      </c>
      <c r="AE1424" s="80" t="str">
        <f t="shared" si="314"/>
        <v/>
      </c>
      <c r="AN1424" s="14"/>
      <c r="AO1424" s="14"/>
      <c r="AS1424" s="14"/>
      <c r="AT1424" s="14"/>
      <c r="AX1424" s="14"/>
      <c r="AY1424" s="114"/>
      <c r="AZ1424" s="101" t="str">
        <f t="shared" si="315"/>
        <v/>
      </c>
      <c r="BA1424" s="59" t="str">
        <f t="shared" si="316"/>
        <v/>
      </c>
      <c r="BB1424" s="59" t="str">
        <f t="shared" si="317"/>
        <v/>
      </c>
      <c r="BC1424" s="59" t="str">
        <f t="shared" si="320"/>
        <v/>
      </c>
      <c r="BD1424" s="59" t="str">
        <f t="shared" si="321"/>
        <v/>
      </c>
      <c r="BE1424" s="34" t="str">
        <f>IF(AZ1424="","",IF(AND($H1424="",$I1424=""),"Y",IF(AND($H1424&lt;=#REF!,$I1424&gt;=#REF!),"Y",IF(AND($H1424&lt;=#REF!,$I1424=""),"Y",IF(AND($H1424="",$I1424&gt;=#REF!),"Y","N")))))</f>
        <v/>
      </c>
      <c r="BF1424" s="80" t="str">
        <f t="shared" si="318"/>
        <v/>
      </c>
    </row>
    <row r="1425" spans="10:58">
      <c r="J1425" s="34" t="str">
        <f t="shared" ca="1" si="308"/>
        <v/>
      </c>
      <c r="L1425" s="80" t="str">
        <f t="shared" si="319"/>
        <v/>
      </c>
      <c r="R1425" s="65" t="str">
        <f t="shared" si="309"/>
        <v/>
      </c>
      <c r="S1425" s="16" t="str">
        <f t="shared" si="310"/>
        <v/>
      </c>
      <c r="X1425" s="65" t="str">
        <f t="shared" si="311"/>
        <v/>
      </c>
      <c r="Y1425" s="16" t="str">
        <f t="shared" si="312"/>
        <v/>
      </c>
      <c r="AD1425" s="65" t="str">
        <f t="shared" si="313"/>
        <v/>
      </c>
      <c r="AE1425" s="80" t="str">
        <f t="shared" si="314"/>
        <v/>
      </c>
      <c r="AN1425" s="14"/>
      <c r="AO1425" s="14"/>
      <c r="AS1425" s="14"/>
      <c r="AT1425" s="14"/>
      <c r="AX1425" s="14"/>
      <c r="AY1425" s="114"/>
      <c r="AZ1425" s="101" t="str">
        <f t="shared" si="315"/>
        <v/>
      </c>
      <c r="BA1425" s="59" t="str">
        <f t="shared" si="316"/>
        <v/>
      </c>
      <c r="BB1425" s="59" t="str">
        <f t="shared" si="317"/>
        <v/>
      </c>
      <c r="BC1425" s="59" t="str">
        <f t="shared" si="320"/>
        <v/>
      </c>
      <c r="BD1425" s="59" t="str">
        <f t="shared" si="321"/>
        <v/>
      </c>
      <c r="BE1425" s="34" t="str">
        <f>IF(AZ1425="","",IF(AND($H1425="",$I1425=""),"Y",IF(AND($H1425&lt;=#REF!,$I1425&gt;=#REF!),"Y",IF(AND($H1425&lt;=#REF!,$I1425=""),"Y",IF(AND($H1425="",$I1425&gt;=#REF!),"Y","N")))))</f>
        <v/>
      </c>
      <c r="BF1425" s="80" t="str">
        <f t="shared" si="318"/>
        <v/>
      </c>
    </row>
    <row r="1426" spans="10:58">
      <c r="J1426" s="34" t="str">
        <f t="shared" ca="1" si="308"/>
        <v/>
      </c>
      <c r="L1426" s="80" t="str">
        <f t="shared" si="319"/>
        <v/>
      </c>
      <c r="R1426" s="65" t="str">
        <f t="shared" si="309"/>
        <v/>
      </c>
      <c r="S1426" s="16" t="str">
        <f t="shared" si="310"/>
        <v/>
      </c>
      <c r="X1426" s="65" t="str">
        <f t="shared" si="311"/>
        <v/>
      </c>
      <c r="Y1426" s="16" t="str">
        <f t="shared" si="312"/>
        <v/>
      </c>
      <c r="AD1426" s="65" t="str">
        <f t="shared" si="313"/>
        <v/>
      </c>
      <c r="AE1426" s="80" t="str">
        <f t="shared" si="314"/>
        <v/>
      </c>
      <c r="AN1426" s="14"/>
      <c r="AO1426" s="14"/>
      <c r="AS1426" s="14"/>
      <c r="AT1426" s="14"/>
      <c r="AX1426" s="14"/>
      <c r="AY1426" s="114"/>
      <c r="AZ1426" s="101" t="str">
        <f t="shared" si="315"/>
        <v/>
      </c>
      <c r="BA1426" s="59" t="str">
        <f t="shared" si="316"/>
        <v/>
      </c>
      <c r="BB1426" s="59" t="str">
        <f t="shared" si="317"/>
        <v/>
      </c>
      <c r="BC1426" s="59" t="str">
        <f t="shared" si="320"/>
        <v/>
      </c>
      <c r="BD1426" s="59" t="str">
        <f t="shared" si="321"/>
        <v/>
      </c>
      <c r="BE1426" s="34" t="str">
        <f>IF(AZ1426="","",IF(AND($H1426="",$I1426=""),"Y",IF(AND($H1426&lt;=#REF!,$I1426&gt;=#REF!),"Y",IF(AND($H1426&lt;=#REF!,$I1426=""),"Y",IF(AND($H1426="",$I1426&gt;=#REF!),"Y","N")))))</f>
        <v/>
      </c>
      <c r="BF1426" s="80" t="str">
        <f t="shared" si="318"/>
        <v/>
      </c>
    </row>
    <row r="1427" spans="10:58">
      <c r="J1427" s="34" t="str">
        <f t="shared" ca="1" si="308"/>
        <v/>
      </c>
      <c r="L1427" s="80" t="str">
        <f t="shared" si="319"/>
        <v/>
      </c>
      <c r="R1427" s="65" t="str">
        <f t="shared" si="309"/>
        <v/>
      </c>
      <c r="S1427" s="16" t="str">
        <f t="shared" si="310"/>
        <v/>
      </c>
      <c r="X1427" s="65" t="str">
        <f t="shared" si="311"/>
        <v/>
      </c>
      <c r="Y1427" s="16" t="str">
        <f t="shared" si="312"/>
        <v/>
      </c>
      <c r="AD1427" s="65" t="str">
        <f t="shared" si="313"/>
        <v/>
      </c>
      <c r="AE1427" s="80" t="str">
        <f t="shared" si="314"/>
        <v/>
      </c>
      <c r="AN1427" s="14"/>
      <c r="AO1427" s="14"/>
      <c r="AS1427" s="14"/>
      <c r="AT1427" s="14"/>
      <c r="AX1427" s="14"/>
      <c r="AY1427" s="114"/>
      <c r="AZ1427" s="101" t="str">
        <f t="shared" si="315"/>
        <v/>
      </c>
      <c r="BA1427" s="59" t="str">
        <f t="shared" si="316"/>
        <v/>
      </c>
      <c r="BB1427" s="59" t="str">
        <f t="shared" si="317"/>
        <v/>
      </c>
      <c r="BC1427" s="59" t="str">
        <f t="shared" si="320"/>
        <v/>
      </c>
      <c r="BD1427" s="59" t="str">
        <f t="shared" si="321"/>
        <v/>
      </c>
      <c r="BE1427" s="34" t="str">
        <f>IF(AZ1427="","",IF(AND($H1427="",$I1427=""),"Y",IF(AND($H1427&lt;=#REF!,$I1427&gt;=#REF!),"Y",IF(AND($H1427&lt;=#REF!,$I1427=""),"Y",IF(AND($H1427="",$I1427&gt;=#REF!),"Y","N")))))</f>
        <v/>
      </c>
      <c r="BF1427" s="80" t="str">
        <f t="shared" si="318"/>
        <v/>
      </c>
    </row>
    <row r="1428" spans="10:58">
      <c r="J1428" s="34" t="str">
        <f t="shared" ca="1" si="308"/>
        <v/>
      </c>
      <c r="L1428" s="80" t="str">
        <f t="shared" si="319"/>
        <v/>
      </c>
      <c r="R1428" s="65" t="str">
        <f t="shared" si="309"/>
        <v/>
      </c>
      <c r="S1428" s="16" t="str">
        <f t="shared" si="310"/>
        <v/>
      </c>
      <c r="X1428" s="65" t="str">
        <f t="shared" si="311"/>
        <v/>
      </c>
      <c r="Y1428" s="16" t="str">
        <f t="shared" si="312"/>
        <v/>
      </c>
      <c r="AD1428" s="65" t="str">
        <f t="shared" si="313"/>
        <v/>
      </c>
      <c r="AE1428" s="80" t="str">
        <f t="shared" si="314"/>
        <v/>
      </c>
      <c r="AN1428" s="14"/>
      <c r="AO1428" s="14"/>
      <c r="AS1428" s="14"/>
      <c r="AT1428" s="14"/>
      <c r="AX1428" s="14"/>
      <c r="AY1428" s="114"/>
      <c r="AZ1428" s="101" t="str">
        <f t="shared" si="315"/>
        <v/>
      </c>
      <c r="BA1428" s="59" t="str">
        <f t="shared" si="316"/>
        <v/>
      </c>
      <c r="BB1428" s="59" t="str">
        <f t="shared" si="317"/>
        <v/>
      </c>
      <c r="BC1428" s="59" t="str">
        <f t="shared" si="320"/>
        <v/>
      </c>
      <c r="BD1428" s="59" t="str">
        <f t="shared" si="321"/>
        <v/>
      </c>
      <c r="BE1428" s="34" t="str">
        <f>IF(AZ1428="","",IF(AND($H1428="",$I1428=""),"Y",IF(AND($H1428&lt;=#REF!,$I1428&gt;=#REF!),"Y",IF(AND($H1428&lt;=#REF!,$I1428=""),"Y",IF(AND($H1428="",$I1428&gt;=#REF!),"Y","N")))))</f>
        <v/>
      </c>
      <c r="BF1428" s="80" t="str">
        <f t="shared" si="318"/>
        <v/>
      </c>
    </row>
    <row r="1429" spans="10:58">
      <c r="J1429" s="34" t="str">
        <f t="shared" ca="1" si="308"/>
        <v/>
      </c>
      <c r="L1429" s="80" t="str">
        <f t="shared" si="319"/>
        <v/>
      </c>
      <c r="R1429" s="65" t="str">
        <f t="shared" si="309"/>
        <v/>
      </c>
      <c r="S1429" s="16" t="str">
        <f t="shared" si="310"/>
        <v/>
      </c>
      <c r="X1429" s="65" t="str">
        <f t="shared" si="311"/>
        <v/>
      </c>
      <c r="Y1429" s="16" t="str">
        <f t="shared" si="312"/>
        <v/>
      </c>
      <c r="AD1429" s="65" t="str">
        <f t="shared" si="313"/>
        <v/>
      </c>
      <c r="AE1429" s="80" t="str">
        <f t="shared" si="314"/>
        <v/>
      </c>
      <c r="AN1429" s="14"/>
      <c r="AO1429" s="14"/>
      <c r="AS1429" s="14"/>
      <c r="AT1429" s="14"/>
      <c r="AX1429" s="14"/>
      <c r="AY1429" s="114"/>
      <c r="AZ1429" s="101" t="str">
        <f t="shared" si="315"/>
        <v/>
      </c>
      <c r="BA1429" s="59" t="str">
        <f t="shared" si="316"/>
        <v/>
      </c>
      <c r="BB1429" s="59" t="str">
        <f t="shared" si="317"/>
        <v/>
      </c>
      <c r="BC1429" s="59" t="str">
        <f t="shared" si="320"/>
        <v/>
      </c>
      <c r="BD1429" s="59" t="str">
        <f t="shared" si="321"/>
        <v/>
      </c>
      <c r="BE1429" s="34" t="str">
        <f>IF(AZ1429="","",IF(AND($H1429="",$I1429=""),"Y",IF(AND($H1429&lt;=#REF!,$I1429&gt;=#REF!),"Y",IF(AND($H1429&lt;=#REF!,$I1429=""),"Y",IF(AND($H1429="",$I1429&gt;=#REF!),"Y","N")))))</f>
        <v/>
      </c>
      <c r="BF1429" s="80" t="str">
        <f t="shared" si="318"/>
        <v/>
      </c>
    </row>
    <row r="1430" spans="10:58">
      <c r="J1430" s="34" t="str">
        <f t="shared" ca="1" si="308"/>
        <v/>
      </c>
      <c r="L1430" s="80" t="str">
        <f t="shared" si="319"/>
        <v/>
      </c>
      <c r="R1430" s="65" t="str">
        <f t="shared" si="309"/>
        <v/>
      </c>
      <c r="S1430" s="16" t="str">
        <f t="shared" si="310"/>
        <v/>
      </c>
      <c r="X1430" s="65" t="str">
        <f t="shared" si="311"/>
        <v/>
      </c>
      <c r="Y1430" s="16" t="str">
        <f t="shared" si="312"/>
        <v/>
      </c>
      <c r="AD1430" s="65" t="str">
        <f t="shared" si="313"/>
        <v/>
      </c>
      <c r="AE1430" s="80" t="str">
        <f t="shared" si="314"/>
        <v/>
      </c>
      <c r="AN1430" s="14"/>
      <c r="AO1430" s="14"/>
      <c r="AS1430" s="14"/>
      <c r="AT1430" s="14"/>
      <c r="AX1430" s="14"/>
      <c r="AY1430" s="114"/>
      <c r="AZ1430" s="101" t="str">
        <f t="shared" si="315"/>
        <v/>
      </c>
      <c r="BA1430" s="59" t="str">
        <f t="shared" si="316"/>
        <v/>
      </c>
      <c r="BB1430" s="59" t="str">
        <f t="shared" si="317"/>
        <v/>
      </c>
      <c r="BC1430" s="59" t="str">
        <f t="shared" si="320"/>
        <v/>
      </c>
      <c r="BD1430" s="59" t="str">
        <f t="shared" si="321"/>
        <v/>
      </c>
      <c r="BE1430" s="34" t="str">
        <f>IF(AZ1430="","",IF(AND($H1430="",$I1430=""),"Y",IF(AND($H1430&lt;=#REF!,$I1430&gt;=#REF!),"Y",IF(AND($H1430&lt;=#REF!,$I1430=""),"Y",IF(AND($H1430="",$I1430&gt;=#REF!),"Y","N")))))</f>
        <v/>
      </c>
      <c r="BF1430" s="80" t="str">
        <f t="shared" si="318"/>
        <v/>
      </c>
    </row>
    <row r="1431" spans="10:58">
      <c r="J1431" s="34" t="str">
        <f t="shared" ca="1" si="308"/>
        <v/>
      </c>
      <c r="L1431" s="80" t="str">
        <f t="shared" si="319"/>
        <v/>
      </c>
      <c r="R1431" s="65" t="str">
        <f t="shared" si="309"/>
        <v/>
      </c>
      <c r="S1431" s="16" t="str">
        <f t="shared" si="310"/>
        <v/>
      </c>
      <c r="X1431" s="65" t="str">
        <f t="shared" si="311"/>
        <v/>
      </c>
      <c r="Y1431" s="16" t="str">
        <f t="shared" si="312"/>
        <v/>
      </c>
      <c r="AD1431" s="65" t="str">
        <f t="shared" si="313"/>
        <v/>
      </c>
      <c r="AE1431" s="80" t="str">
        <f t="shared" si="314"/>
        <v/>
      </c>
      <c r="AN1431" s="14"/>
      <c r="AO1431" s="14"/>
      <c r="AS1431" s="14"/>
      <c r="AT1431" s="14"/>
      <c r="AX1431" s="14"/>
      <c r="AY1431" s="114"/>
      <c r="AZ1431" s="101" t="str">
        <f t="shared" si="315"/>
        <v/>
      </c>
      <c r="BA1431" s="59" t="str">
        <f t="shared" si="316"/>
        <v/>
      </c>
      <c r="BB1431" s="59" t="str">
        <f t="shared" si="317"/>
        <v/>
      </c>
      <c r="BC1431" s="59" t="str">
        <f t="shared" si="320"/>
        <v/>
      </c>
      <c r="BD1431" s="59" t="str">
        <f t="shared" si="321"/>
        <v/>
      </c>
      <c r="BE1431" s="34" t="str">
        <f>IF(AZ1431="","",IF(AND($H1431="",$I1431=""),"Y",IF(AND($H1431&lt;=#REF!,$I1431&gt;=#REF!),"Y",IF(AND($H1431&lt;=#REF!,$I1431=""),"Y",IF(AND($H1431="",$I1431&gt;=#REF!),"Y","N")))))</f>
        <v/>
      </c>
      <c r="BF1431" s="80" t="str">
        <f t="shared" si="318"/>
        <v/>
      </c>
    </row>
    <row r="1432" spans="10:58">
      <c r="J1432" s="34" t="str">
        <f t="shared" ca="1" si="308"/>
        <v/>
      </c>
      <c r="L1432" s="80" t="str">
        <f t="shared" si="319"/>
        <v/>
      </c>
      <c r="R1432" s="65" t="str">
        <f t="shared" si="309"/>
        <v/>
      </c>
      <c r="S1432" s="16" t="str">
        <f t="shared" si="310"/>
        <v/>
      </c>
      <c r="X1432" s="65" t="str">
        <f t="shared" si="311"/>
        <v/>
      </c>
      <c r="Y1432" s="16" t="str">
        <f t="shared" si="312"/>
        <v/>
      </c>
      <c r="AD1432" s="65" t="str">
        <f t="shared" si="313"/>
        <v/>
      </c>
      <c r="AE1432" s="80" t="str">
        <f t="shared" si="314"/>
        <v/>
      </c>
      <c r="AN1432" s="14"/>
      <c r="AO1432" s="14"/>
      <c r="AS1432" s="14"/>
      <c r="AT1432" s="14"/>
      <c r="AX1432" s="14"/>
      <c r="AY1432" s="114"/>
      <c r="AZ1432" s="101" t="str">
        <f t="shared" si="315"/>
        <v/>
      </c>
      <c r="BA1432" s="59" t="str">
        <f t="shared" si="316"/>
        <v/>
      </c>
      <c r="BB1432" s="59" t="str">
        <f t="shared" si="317"/>
        <v/>
      </c>
      <c r="BC1432" s="59" t="str">
        <f t="shared" si="320"/>
        <v/>
      </c>
      <c r="BD1432" s="59" t="str">
        <f t="shared" si="321"/>
        <v/>
      </c>
      <c r="BE1432" s="34" t="str">
        <f>IF(AZ1432="","",IF(AND($H1432="",$I1432=""),"Y",IF(AND($H1432&lt;=#REF!,$I1432&gt;=#REF!),"Y",IF(AND($H1432&lt;=#REF!,$I1432=""),"Y",IF(AND($H1432="",$I1432&gt;=#REF!),"Y","N")))))</f>
        <v/>
      </c>
      <c r="BF1432" s="80" t="str">
        <f t="shared" si="318"/>
        <v/>
      </c>
    </row>
    <row r="1433" spans="10:58">
      <c r="J1433" s="34" t="str">
        <f t="shared" ca="1" si="308"/>
        <v/>
      </c>
      <c r="L1433" s="80" t="str">
        <f t="shared" si="319"/>
        <v/>
      </c>
      <c r="R1433" s="65" t="str">
        <f t="shared" si="309"/>
        <v/>
      </c>
      <c r="S1433" s="16" t="str">
        <f t="shared" si="310"/>
        <v/>
      </c>
      <c r="X1433" s="65" t="str">
        <f t="shared" si="311"/>
        <v/>
      </c>
      <c r="Y1433" s="16" t="str">
        <f t="shared" si="312"/>
        <v/>
      </c>
      <c r="AD1433" s="65" t="str">
        <f t="shared" si="313"/>
        <v/>
      </c>
      <c r="AE1433" s="80" t="str">
        <f t="shared" si="314"/>
        <v/>
      </c>
      <c r="AN1433" s="14"/>
      <c r="AO1433" s="14"/>
      <c r="AS1433" s="14"/>
      <c r="AT1433" s="14"/>
      <c r="AX1433" s="14"/>
      <c r="AY1433" s="114"/>
      <c r="AZ1433" s="101" t="str">
        <f t="shared" si="315"/>
        <v/>
      </c>
      <c r="BA1433" s="59" t="str">
        <f t="shared" si="316"/>
        <v/>
      </c>
      <c r="BB1433" s="59" t="str">
        <f t="shared" si="317"/>
        <v/>
      </c>
      <c r="BC1433" s="59" t="str">
        <f t="shared" si="320"/>
        <v/>
      </c>
      <c r="BD1433" s="59" t="str">
        <f t="shared" si="321"/>
        <v/>
      </c>
      <c r="BE1433" s="34" t="str">
        <f>IF(AZ1433="","",IF(AND($H1433="",$I1433=""),"Y",IF(AND($H1433&lt;=#REF!,$I1433&gt;=#REF!),"Y",IF(AND($H1433&lt;=#REF!,$I1433=""),"Y",IF(AND($H1433="",$I1433&gt;=#REF!),"Y","N")))))</f>
        <v/>
      </c>
      <c r="BF1433" s="80" t="str">
        <f t="shared" si="318"/>
        <v/>
      </c>
    </row>
    <row r="1434" spans="10:58">
      <c r="J1434" s="34" t="str">
        <f t="shared" ca="1" si="308"/>
        <v/>
      </c>
      <c r="L1434" s="80" t="str">
        <f t="shared" si="319"/>
        <v/>
      </c>
      <c r="R1434" s="65" t="str">
        <f t="shared" si="309"/>
        <v/>
      </c>
      <c r="S1434" s="16" t="str">
        <f t="shared" si="310"/>
        <v/>
      </c>
      <c r="X1434" s="65" t="str">
        <f t="shared" si="311"/>
        <v/>
      </c>
      <c r="Y1434" s="16" t="str">
        <f t="shared" si="312"/>
        <v/>
      </c>
      <c r="AD1434" s="65" t="str">
        <f t="shared" si="313"/>
        <v/>
      </c>
      <c r="AE1434" s="80" t="str">
        <f t="shared" si="314"/>
        <v/>
      </c>
      <c r="AN1434" s="14"/>
      <c r="AO1434" s="14"/>
      <c r="AS1434" s="14"/>
      <c r="AT1434" s="14"/>
      <c r="AX1434" s="14"/>
      <c r="AY1434" s="114"/>
      <c r="AZ1434" s="101" t="str">
        <f t="shared" si="315"/>
        <v/>
      </c>
      <c r="BA1434" s="59" t="str">
        <f t="shared" si="316"/>
        <v/>
      </c>
      <c r="BB1434" s="59" t="str">
        <f t="shared" si="317"/>
        <v/>
      </c>
      <c r="BC1434" s="59" t="str">
        <f t="shared" si="320"/>
        <v/>
      </c>
      <c r="BD1434" s="59" t="str">
        <f t="shared" si="321"/>
        <v/>
      </c>
      <c r="BE1434" s="34" t="str">
        <f>IF(AZ1434="","",IF(AND($H1434="",$I1434=""),"Y",IF(AND($H1434&lt;=#REF!,$I1434&gt;=#REF!),"Y",IF(AND($H1434&lt;=#REF!,$I1434=""),"Y",IF(AND($H1434="",$I1434&gt;=#REF!),"Y","N")))))</f>
        <v/>
      </c>
      <c r="BF1434" s="80" t="str">
        <f t="shared" si="318"/>
        <v/>
      </c>
    </row>
    <row r="1435" spans="10:58">
      <c r="J1435" s="34" t="str">
        <f t="shared" ca="1" si="308"/>
        <v/>
      </c>
      <c r="L1435" s="80" t="str">
        <f t="shared" si="319"/>
        <v/>
      </c>
      <c r="R1435" s="65" t="str">
        <f t="shared" si="309"/>
        <v/>
      </c>
      <c r="S1435" s="16" t="str">
        <f t="shared" si="310"/>
        <v/>
      </c>
      <c r="X1435" s="65" t="str">
        <f t="shared" si="311"/>
        <v/>
      </c>
      <c r="Y1435" s="16" t="str">
        <f t="shared" si="312"/>
        <v/>
      </c>
      <c r="AD1435" s="65" t="str">
        <f t="shared" si="313"/>
        <v/>
      </c>
      <c r="AE1435" s="80" t="str">
        <f t="shared" si="314"/>
        <v/>
      </c>
      <c r="AN1435" s="14"/>
      <c r="AO1435" s="14"/>
      <c r="AS1435" s="14"/>
      <c r="AT1435" s="14"/>
      <c r="AX1435" s="14"/>
      <c r="AY1435" s="114"/>
      <c r="AZ1435" s="101" t="str">
        <f t="shared" si="315"/>
        <v/>
      </c>
      <c r="BA1435" s="59" t="str">
        <f t="shared" si="316"/>
        <v/>
      </c>
      <c r="BB1435" s="59" t="str">
        <f t="shared" si="317"/>
        <v/>
      </c>
      <c r="BC1435" s="59" t="str">
        <f t="shared" si="320"/>
        <v/>
      </c>
      <c r="BD1435" s="59" t="str">
        <f t="shared" si="321"/>
        <v/>
      </c>
      <c r="BE1435" s="34" t="str">
        <f>IF(AZ1435="","",IF(AND($H1435="",$I1435=""),"Y",IF(AND($H1435&lt;=#REF!,$I1435&gt;=#REF!),"Y",IF(AND($H1435&lt;=#REF!,$I1435=""),"Y",IF(AND($H1435="",$I1435&gt;=#REF!),"Y","N")))))</f>
        <v/>
      </c>
      <c r="BF1435" s="80" t="str">
        <f t="shared" si="318"/>
        <v/>
      </c>
    </row>
    <row r="1436" spans="10:58">
      <c r="J1436" s="34" t="str">
        <f t="shared" ca="1" si="308"/>
        <v/>
      </c>
      <c r="L1436" s="80" t="str">
        <f t="shared" si="319"/>
        <v/>
      </c>
      <c r="R1436" s="65" t="str">
        <f t="shared" si="309"/>
        <v/>
      </c>
      <c r="S1436" s="16" t="str">
        <f t="shared" si="310"/>
        <v/>
      </c>
      <c r="X1436" s="65" t="str">
        <f t="shared" si="311"/>
        <v/>
      </c>
      <c r="Y1436" s="16" t="str">
        <f t="shared" si="312"/>
        <v/>
      </c>
      <c r="AD1436" s="65" t="str">
        <f t="shared" si="313"/>
        <v/>
      </c>
      <c r="AE1436" s="80" t="str">
        <f t="shared" si="314"/>
        <v/>
      </c>
      <c r="AN1436" s="14"/>
      <c r="AO1436" s="14"/>
      <c r="AS1436" s="14"/>
      <c r="AT1436" s="14"/>
      <c r="AX1436" s="14"/>
      <c r="AY1436" s="114"/>
      <c r="AZ1436" s="101" t="str">
        <f t="shared" si="315"/>
        <v/>
      </c>
      <c r="BA1436" s="59" t="str">
        <f t="shared" si="316"/>
        <v/>
      </c>
      <c r="BB1436" s="59" t="str">
        <f t="shared" si="317"/>
        <v/>
      </c>
      <c r="BC1436" s="59" t="str">
        <f t="shared" si="320"/>
        <v/>
      </c>
      <c r="BD1436" s="59" t="str">
        <f t="shared" si="321"/>
        <v/>
      </c>
      <c r="BE1436" s="34" t="str">
        <f>IF(AZ1436="","",IF(AND($H1436="",$I1436=""),"Y",IF(AND($H1436&lt;=#REF!,$I1436&gt;=#REF!),"Y",IF(AND($H1436&lt;=#REF!,$I1436=""),"Y",IF(AND($H1436="",$I1436&gt;=#REF!),"Y","N")))))</f>
        <v/>
      </c>
      <c r="BF1436" s="80" t="str">
        <f t="shared" si="318"/>
        <v/>
      </c>
    </row>
    <row r="1437" spans="10:58">
      <c r="J1437" s="34" t="str">
        <f t="shared" ca="1" si="308"/>
        <v/>
      </c>
      <c r="L1437" s="80" t="str">
        <f t="shared" si="319"/>
        <v/>
      </c>
      <c r="R1437" s="65" t="str">
        <f t="shared" si="309"/>
        <v/>
      </c>
      <c r="S1437" s="16" t="str">
        <f t="shared" si="310"/>
        <v/>
      </c>
      <c r="X1437" s="65" t="str">
        <f t="shared" si="311"/>
        <v/>
      </c>
      <c r="Y1437" s="16" t="str">
        <f t="shared" si="312"/>
        <v/>
      </c>
      <c r="AD1437" s="65" t="str">
        <f t="shared" si="313"/>
        <v/>
      </c>
      <c r="AE1437" s="80" t="str">
        <f t="shared" si="314"/>
        <v/>
      </c>
      <c r="AN1437" s="14"/>
      <c r="AO1437" s="14"/>
      <c r="AS1437" s="14"/>
      <c r="AT1437" s="14"/>
      <c r="AX1437" s="14"/>
      <c r="AY1437" s="114"/>
      <c r="AZ1437" s="101" t="str">
        <f t="shared" si="315"/>
        <v/>
      </c>
      <c r="BA1437" s="59" t="str">
        <f t="shared" si="316"/>
        <v/>
      </c>
      <c r="BB1437" s="59" t="str">
        <f t="shared" si="317"/>
        <v/>
      </c>
      <c r="BC1437" s="59" t="str">
        <f t="shared" si="320"/>
        <v/>
      </c>
      <c r="BD1437" s="59" t="str">
        <f t="shared" si="321"/>
        <v/>
      </c>
      <c r="BE1437" s="34" t="str">
        <f>IF(AZ1437="","",IF(AND($H1437="",$I1437=""),"Y",IF(AND($H1437&lt;=#REF!,$I1437&gt;=#REF!),"Y",IF(AND($H1437&lt;=#REF!,$I1437=""),"Y",IF(AND($H1437="",$I1437&gt;=#REF!),"Y","N")))))</f>
        <v/>
      </c>
      <c r="BF1437" s="80" t="str">
        <f t="shared" si="318"/>
        <v/>
      </c>
    </row>
    <row r="1438" spans="10:58">
      <c r="J1438" s="34" t="str">
        <f t="shared" ca="1" si="308"/>
        <v/>
      </c>
      <c r="L1438" s="80" t="str">
        <f t="shared" si="319"/>
        <v/>
      </c>
      <c r="R1438" s="65" t="str">
        <f t="shared" si="309"/>
        <v/>
      </c>
      <c r="S1438" s="16" t="str">
        <f t="shared" si="310"/>
        <v/>
      </c>
      <c r="X1438" s="65" t="str">
        <f t="shared" si="311"/>
        <v/>
      </c>
      <c r="Y1438" s="16" t="str">
        <f t="shared" si="312"/>
        <v/>
      </c>
      <c r="AD1438" s="65" t="str">
        <f t="shared" si="313"/>
        <v/>
      </c>
      <c r="AE1438" s="80" t="str">
        <f t="shared" si="314"/>
        <v/>
      </c>
      <c r="AN1438" s="14"/>
      <c r="AO1438" s="14"/>
      <c r="AS1438" s="14"/>
      <c r="AT1438" s="14"/>
      <c r="AX1438" s="14"/>
      <c r="AY1438" s="114"/>
      <c r="AZ1438" s="101" t="str">
        <f t="shared" si="315"/>
        <v/>
      </c>
      <c r="BA1438" s="59" t="str">
        <f t="shared" si="316"/>
        <v/>
      </c>
      <c r="BB1438" s="59" t="str">
        <f t="shared" si="317"/>
        <v/>
      </c>
      <c r="BC1438" s="59" t="str">
        <f t="shared" si="320"/>
        <v/>
      </c>
      <c r="BD1438" s="59" t="str">
        <f t="shared" si="321"/>
        <v/>
      </c>
      <c r="BE1438" s="34" t="str">
        <f>IF(AZ1438="","",IF(AND($H1438="",$I1438=""),"Y",IF(AND($H1438&lt;=#REF!,$I1438&gt;=#REF!),"Y",IF(AND($H1438&lt;=#REF!,$I1438=""),"Y",IF(AND($H1438="",$I1438&gt;=#REF!),"Y","N")))))</f>
        <v/>
      </c>
      <c r="BF1438" s="80" t="str">
        <f t="shared" si="318"/>
        <v/>
      </c>
    </row>
    <row r="1439" spans="10:58">
      <c r="J1439" s="34" t="str">
        <f t="shared" ca="1" si="308"/>
        <v/>
      </c>
      <c r="L1439" s="80" t="str">
        <f t="shared" si="319"/>
        <v/>
      </c>
      <c r="R1439" s="65" t="str">
        <f t="shared" si="309"/>
        <v/>
      </c>
      <c r="S1439" s="16" t="str">
        <f t="shared" si="310"/>
        <v/>
      </c>
      <c r="X1439" s="65" t="str">
        <f t="shared" si="311"/>
        <v/>
      </c>
      <c r="Y1439" s="16" t="str">
        <f t="shared" si="312"/>
        <v/>
      </c>
      <c r="AD1439" s="65" t="str">
        <f t="shared" si="313"/>
        <v/>
      </c>
      <c r="AE1439" s="80" t="str">
        <f t="shared" si="314"/>
        <v/>
      </c>
      <c r="AN1439" s="14"/>
      <c r="AO1439" s="14"/>
      <c r="AS1439" s="14"/>
      <c r="AT1439" s="14"/>
      <c r="AX1439" s="14"/>
      <c r="AY1439" s="114"/>
      <c r="AZ1439" s="101" t="str">
        <f t="shared" si="315"/>
        <v/>
      </c>
      <c r="BA1439" s="59" t="str">
        <f t="shared" si="316"/>
        <v/>
      </c>
      <c r="BB1439" s="59" t="str">
        <f t="shared" si="317"/>
        <v/>
      </c>
      <c r="BC1439" s="59" t="str">
        <f t="shared" si="320"/>
        <v/>
      </c>
      <c r="BD1439" s="59" t="str">
        <f t="shared" si="321"/>
        <v/>
      </c>
      <c r="BE1439" s="34" t="str">
        <f>IF(AZ1439="","",IF(AND($H1439="",$I1439=""),"Y",IF(AND($H1439&lt;=#REF!,$I1439&gt;=#REF!),"Y",IF(AND($H1439&lt;=#REF!,$I1439=""),"Y",IF(AND($H1439="",$I1439&gt;=#REF!),"Y","N")))))</f>
        <v/>
      </c>
      <c r="BF1439" s="80" t="str">
        <f t="shared" si="318"/>
        <v/>
      </c>
    </row>
    <row r="1440" spans="10:58">
      <c r="J1440" s="34" t="str">
        <f t="shared" ca="1" si="308"/>
        <v/>
      </c>
      <c r="L1440" s="80" t="str">
        <f t="shared" si="319"/>
        <v/>
      </c>
      <c r="R1440" s="65" t="str">
        <f t="shared" si="309"/>
        <v/>
      </c>
      <c r="S1440" s="16" t="str">
        <f t="shared" si="310"/>
        <v/>
      </c>
      <c r="X1440" s="65" t="str">
        <f t="shared" si="311"/>
        <v/>
      </c>
      <c r="Y1440" s="16" t="str">
        <f t="shared" si="312"/>
        <v/>
      </c>
      <c r="AD1440" s="65" t="str">
        <f t="shared" si="313"/>
        <v/>
      </c>
      <c r="AE1440" s="80" t="str">
        <f t="shared" si="314"/>
        <v/>
      </c>
      <c r="AN1440" s="14"/>
      <c r="AO1440" s="14"/>
      <c r="AS1440" s="14"/>
      <c r="AT1440" s="14"/>
      <c r="AX1440" s="14"/>
      <c r="AY1440" s="114"/>
      <c r="AZ1440" s="101" t="str">
        <f t="shared" si="315"/>
        <v/>
      </c>
      <c r="BA1440" s="59" t="str">
        <f t="shared" si="316"/>
        <v/>
      </c>
      <c r="BB1440" s="59" t="str">
        <f t="shared" si="317"/>
        <v/>
      </c>
      <c r="BC1440" s="59" t="str">
        <f t="shared" si="320"/>
        <v/>
      </c>
      <c r="BD1440" s="59" t="str">
        <f t="shared" si="321"/>
        <v/>
      </c>
      <c r="BE1440" s="34" t="str">
        <f>IF(AZ1440="","",IF(AND($H1440="",$I1440=""),"Y",IF(AND($H1440&lt;=#REF!,$I1440&gt;=#REF!),"Y",IF(AND($H1440&lt;=#REF!,$I1440=""),"Y",IF(AND($H1440="",$I1440&gt;=#REF!),"Y","N")))))</f>
        <v/>
      </c>
      <c r="BF1440" s="80" t="str">
        <f t="shared" si="318"/>
        <v/>
      </c>
    </row>
    <row r="1441" spans="10:58">
      <c r="J1441" s="34" t="str">
        <f t="shared" ca="1" si="308"/>
        <v/>
      </c>
      <c r="L1441" s="80" t="str">
        <f t="shared" si="319"/>
        <v/>
      </c>
      <c r="R1441" s="65" t="str">
        <f t="shared" si="309"/>
        <v/>
      </c>
      <c r="S1441" s="16" t="str">
        <f t="shared" si="310"/>
        <v/>
      </c>
      <c r="X1441" s="65" t="str">
        <f t="shared" si="311"/>
        <v/>
      </c>
      <c r="Y1441" s="16" t="str">
        <f t="shared" si="312"/>
        <v/>
      </c>
      <c r="AD1441" s="65" t="str">
        <f t="shared" si="313"/>
        <v/>
      </c>
      <c r="AE1441" s="80" t="str">
        <f t="shared" si="314"/>
        <v/>
      </c>
      <c r="AN1441" s="14"/>
      <c r="AO1441" s="14"/>
      <c r="AS1441" s="14"/>
      <c r="AT1441" s="14"/>
      <c r="AX1441" s="14"/>
      <c r="AY1441" s="114"/>
      <c r="AZ1441" s="101" t="str">
        <f t="shared" si="315"/>
        <v/>
      </c>
      <c r="BA1441" s="59" t="str">
        <f t="shared" si="316"/>
        <v/>
      </c>
      <c r="BB1441" s="59" t="str">
        <f t="shared" si="317"/>
        <v/>
      </c>
      <c r="BC1441" s="59" t="str">
        <f t="shared" si="320"/>
        <v/>
      </c>
      <c r="BD1441" s="59" t="str">
        <f t="shared" si="321"/>
        <v/>
      </c>
      <c r="BE1441" s="34" t="str">
        <f>IF(AZ1441="","",IF(AND($H1441="",$I1441=""),"Y",IF(AND($H1441&lt;=#REF!,$I1441&gt;=#REF!),"Y",IF(AND($H1441&lt;=#REF!,$I1441=""),"Y",IF(AND($H1441="",$I1441&gt;=#REF!),"Y","N")))))</f>
        <v/>
      </c>
      <c r="BF1441" s="80" t="str">
        <f t="shared" si="318"/>
        <v/>
      </c>
    </row>
    <row r="1442" spans="10:58">
      <c r="J1442" s="34" t="str">
        <f t="shared" ca="1" si="308"/>
        <v/>
      </c>
      <c r="L1442" s="80" t="str">
        <f t="shared" si="319"/>
        <v/>
      </c>
      <c r="R1442" s="65" t="str">
        <f t="shared" si="309"/>
        <v/>
      </c>
      <c r="S1442" s="16" t="str">
        <f t="shared" si="310"/>
        <v/>
      </c>
      <c r="X1442" s="65" t="str">
        <f t="shared" si="311"/>
        <v/>
      </c>
      <c r="Y1442" s="16" t="str">
        <f t="shared" si="312"/>
        <v/>
      </c>
      <c r="AD1442" s="65" t="str">
        <f t="shared" si="313"/>
        <v/>
      </c>
      <c r="AE1442" s="80" t="str">
        <f t="shared" si="314"/>
        <v/>
      </c>
      <c r="AN1442" s="14"/>
      <c r="AO1442" s="14"/>
      <c r="AS1442" s="14"/>
      <c r="AT1442" s="14"/>
      <c r="AX1442" s="14"/>
      <c r="AY1442" s="114"/>
      <c r="AZ1442" s="101" t="str">
        <f t="shared" si="315"/>
        <v/>
      </c>
      <c r="BA1442" s="59" t="str">
        <f t="shared" si="316"/>
        <v/>
      </c>
      <c r="BB1442" s="59" t="str">
        <f t="shared" si="317"/>
        <v/>
      </c>
      <c r="BC1442" s="59" t="str">
        <f t="shared" si="320"/>
        <v/>
      </c>
      <c r="BD1442" s="59" t="str">
        <f t="shared" si="321"/>
        <v/>
      </c>
      <c r="BE1442" s="34" t="str">
        <f>IF(AZ1442="","",IF(AND($H1442="",$I1442=""),"Y",IF(AND($H1442&lt;=#REF!,$I1442&gt;=#REF!),"Y",IF(AND($H1442&lt;=#REF!,$I1442=""),"Y",IF(AND($H1442="",$I1442&gt;=#REF!),"Y","N")))))</f>
        <v/>
      </c>
      <c r="BF1442" s="80" t="str">
        <f t="shared" si="318"/>
        <v/>
      </c>
    </row>
    <row r="1443" spans="10:58">
      <c r="J1443" s="34" t="str">
        <f t="shared" ca="1" si="308"/>
        <v/>
      </c>
      <c r="L1443" s="80" t="str">
        <f t="shared" si="319"/>
        <v/>
      </c>
      <c r="R1443" s="65" t="str">
        <f t="shared" si="309"/>
        <v/>
      </c>
      <c r="S1443" s="16" t="str">
        <f t="shared" si="310"/>
        <v/>
      </c>
      <c r="X1443" s="65" t="str">
        <f t="shared" si="311"/>
        <v/>
      </c>
      <c r="Y1443" s="16" t="str">
        <f t="shared" si="312"/>
        <v/>
      </c>
      <c r="AD1443" s="65" t="str">
        <f t="shared" si="313"/>
        <v/>
      </c>
      <c r="AE1443" s="80" t="str">
        <f t="shared" si="314"/>
        <v/>
      </c>
      <c r="AN1443" s="14"/>
      <c r="AO1443" s="14"/>
      <c r="AS1443" s="14"/>
      <c r="AT1443" s="14"/>
      <c r="AX1443" s="14"/>
      <c r="AY1443" s="114"/>
      <c r="AZ1443" s="101" t="str">
        <f t="shared" si="315"/>
        <v/>
      </c>
      <c r="BA1443" s="59" t="str">
        <f t="shared" si="316"/>
        <v/>
      </c>
      <c r="BB1443" s="59" t="str">
        <f t="shared" si="317"/>
        <v/>
      </c>
      <c r="BC1443" s="59" t="str">
        <f t="shared" si="320"/>
        <v/>
      </c>
      <c r="BD1443" s="59" t="str">
        <f t="shared" si="321"/>
        <v/>
      </c>
      <c r="BE1443" s="34" t="str">
        <f>IF(AZ1443="","",IF(AND($H1443="",$I1443=""),"Y",IF(AND($H1443&lt;=#REF!,$I1443&gt;=#REF!),"Y",IF(AND($H1443&lt;=#REF!,$I1443=""),"Y",IF(AND($H1443="",$I1443&gt;=#REF!),"Y","N")))))</f>
        <v/>
      </c>
      <c r="BF1443" s="80" t="str">
        <f t="shared" si="318"/>
        <v/>
      </c>
    </row>
    <row r="1444" spans="10:58">
      <c r="J1444" s="34" t="str">
        <f t="shared" ca="1" si="308"/>
        <v/>
      </c>
      <c r="L1444" s="80" t="str">
        <f t="shared" si="319"/>
        <v/>
      </c>
      <c r="R1444" s="65" t="str">
        <f t="shared" si="309"/>
        <v/>
      </c>
      <c r="S1444" s="16" t="str">
        <f t="shared" si="310"/>
        <v/>
      </c>
      <c r="X1444" s="65" t="str">
        <f t="shared" si="311"/>
        <v/>
      </c>
      <c r="Y1444" s="16" t="str">
        <f t="shared" si="312"/>
        <v/>
      </c>
      <c r="AD1444" s="65" t="str">
        <f t="shared" si="313"/>
        <v/>
      </c>
      <c r="AE1444" s="80" t="str">
        <f t="shared" si="314"/>
        <v/>
      </c>
      <c r="AN1444" s="14"/>
      <c r="AO1444" s="14"/>
      <c r="AS1444" s="14"/>
      <c r="AT1444" s="14"/>
      <c r="AX1444" s="14"/>
      <c r="AY1444" s="114"/>
      <c r="AZ1444" s="101" t="str">
        <f t="shared" si="315"/>
        <v/>
      </c>
      <c r="BA1444" s="59" t="str">
        <f t="shared" si="316"/>
        <v/>
      </c>
      <c r="BB1444" s="59" t="str">
        <f t="shared" si="317"/>
        <v/>
      </c>
      <c r="BC1444" s="59" t="str">
        <f t="shared" si="320"/>
        <v/>
      </c>
      <c r="BD1444" s="59" t="str">
        <f t="shared" si="321"/>
        <v/>
      </c>
      <c r="BE1444" s="34" t="str">
        <f>IF(AZ1444="","",IF(AND($H1444="",$I1444=""),"Y",IF(AND($H1444&lt;=#REF!,$I1444&gt;=#REF!),"Y",IF(AND($H1444&lt;=#REF!,$I1444=""),"Y",IF(AND($H1444="",$I1444&gt;=#REF!),"Y","N")))))</f>
        <v/>
      </c>
      <c r="BF1444" s="80" t="str">
        <f t="shared" si="318"/>
        <v/>
      </c>
    </row>
    <row r="1445" spans="10:58">
      <c r="J1445" s="34" t="str">
        <f t="shared" ca="1" si="308"/>
        <v/>
      </c>
      <c r="L1445" s="80" t="str">
        <f t="shared" si="319"/>
        <v/>
      </c>
      <c r="R1445" s="65" t="str">
        <f t="shared" si="309"/>
        <v/>
      </c>
      <c r="S1445" s="16" t="str">
        <f t="shared" si="310"/>
        <v/>
      </c>
      <c r="X1445" s="65" t="str">
        <f t="shared" si="311"/>
        <v/>
      </c>
      <c r="Y1445" s="16" t="str">
        <f t="shared" si="312"/>
        <v/>
      </c>
      <c r="AD1445" s="65" t="str">
        <f t="shared" si="313"/>
        <v/>
      </c>
      <c r="AE1445" s="80" t="str">
        <f t="shared" si="314"/>
        <v/>
      </c>
      <c r="AN1445" s="14"/>
      <c r="AO1445" s="14"/>
      <c r="AS1445" s="14"/>
      <c r="AT1445" s="14"/>
      <c r="AX1445" s="14"/>
      <c r="AY1445" s="114"/>
      <c r="AZ1445" s="101" t="str">
        <f t="shared" si="315"/>
        <v/>
      </c>
      <c r="BA1445" s="59" t="str">
        <f t="shared" si="316"/>
        <v/>
      </c>
      <c r="BB1445" s="59" t="str">
        <f t="shared" si="317"/>
        <v/>
      </c>
      <c r="BC1445" s="59" t="str">
        <f t="shared" si="320"/>
        <v/>
      </c>
      <c r="BD1445" s="59" t="str">
        <f t="shared" si="321"/>
        <v/>
      </c>
      <c r="BE1445" s="34" t="str">
        <f>IF(AZ1445="","",IF(AND($H1445="",$I1445=""),"Y",IF(AND($H1445&lt;=#REF!,$I1445&gt;=#REF!),"Y",IF(AND($H1445&lt;=#REF!,$I1445=""),"Y",IF(AND($H1445="",$I1445&gt;=#REF!),"Y","N")))))</f>
        <v/>
      </c>
      <c r="BF1445" s="80" t="str">
        <f t="shared" si="318"/>
        <v/>
      </c>
    </row>
    <row r="1446" spans="10:58">
      <c r="J1446" s="34" t="str">
        <f t="shared" ca="1" si="308"/>
        <v/>
      </c>
      <c r="L1446" s="80" t="str">
        <f t="shared" si="319"/>
        <v/>
      </c>
      <c r="R1446" s="65" t="str">
        <f t="shared" si="309"/>
        <v/>
      </c>
      <c r="S1446" s="16" t="str">
        <f t="shared" si="310"/>
        <v/>
      </c>
      <c r="X1446" s="65" t="str">
        <f t="shared" si="311"/>
        <v/>
      </c>
      <c r="Y1446" s="16" t="str">
        <f t="shared" si="312"/>
        <v/>
      </c>
      <c r="AD1446" s="65" t="str">
        <f t="shared" si="313"/>
        <v/>
      </c>
      <c r="AE1446" s="80" t="str">
        <f t="shared" si="314"/>
        <v/>
      </c>
      <c r="AN1446" s="14"/>
      <c r="AO1446" s="14"/>
      <c r="AS1446" s="14"/>
      <c r="AT1446" s="14"/>
      <c r="AX1446" s="14"/>
      <c r="AY1446" s="114"/>
      <c r="AZ1446" s="101" t="str">
        <f t="shared" si="315"/>
        <v/>
      </c>
      <c r="BA1446" s="59" t="str">
        <f t="shared" si="316"/>
        <v/>
      </c>
      <c r="BB1446" s="59" t="str">
        <f t="shared" si="317"/>
        <v/>
      </c>
      <c r="BC1446" s="59" t="str">
        <f t="shared" si="320"/>
        <v/>
      </c>
      <c r="BD1446" s="59" t="str">
        <f t="shared" si="321"/>
        <v/>
      </c>
      <c r="BE1446" s="34" t="str">
        <f>IF(AZ1446="","",IF(AND($H1446="",$I1446=""),"Y",IF(AND($H1446&lt;=#REF!,$I1446&gt;=#REF!),"Y",IF(AND($H1446&lt;=#REF!,$I1446=""),"Y",IF(AND($H1446="",$I1446&gt;=#REF!),"Y","N")))))</f>
        <v/>
      </c>
      <c r="BF1446" s="80" t="str">
        <f t="shared" si="318"/>
        <v/>
      </c>
    </row>
    <row r="1447" spans="10:58">
      <c r="J1447" s="34" t="str">
        <f t="shared" ca="1" si="308"/>
        <v/>
      </c>
      <c r="L1447" s="80" t="str">
        <f t="shared" si="319"/>
        <v/>
      </c>
      <c r="R1447" s="65" t="str">
        <f t="shared" si="309"/>
        <v/>
      </c>
      <c r="S1447" s="16" t="str">
        <f t="shared" si="310"/>
        <v/>
      </c>
      <c r="X1447" s="65" t="str">
        <f t="shared" si="311"/>
        <v/>
      </c>
      <c r="Y1447" s="16" t="str">
        <f t="shared" si="312"/>
        <v/>
      </c>
      <c r="AD1447" s="65" t="str">
        <f t="shared" si="313"/>
        <v/>
      </c>
      <c r="AE1447" s="80" t="str">
        <f t="shared" si="314"/>
        <v/>
      </c>
      <c r="AN1447" s="14"/>
      <c r="AO1447" s="14"/>
      <c r="AS1447" s="14"/>
      <c r="AT1447" s="14"/>
      <c r="AX1447" s="14"/>
      <c r="AY1447" s="114"/>
      <c r="AZ1447" s="101" t="str">
        <f t="shared" si="315"/>
        <v/>
      </c>
      <c r="BA1447" s="59" t="str">
        <f t="shared" si="316"/>
        <v/>
      </c>
      <c r="BB1447" s="59" t="str">
        <f t="shared" si="317"/>
        <v/>
      </c>
      <c r="BC1447" s="59" t="str">
        <f t="shared" si="320"/>
        <v/>
      </c>
      <c r="BD1447" s="59" t="str">
        <f t="shared" si="321"/>
        <v/>
      </c>
      <c r="BE1447" s="34" t="str">
        <f>IF(AZ1447="","",IF(AND($H1447="",$I1447=""),"Y",IF(AND($H1447&lt;=#REF!,$I1447&gt;=#REF!),"Y",IF(AND($H1447&lt;=#REF!,$I1447=""),"Y",IF(AND($H1447="",$I1447&gt;=#REF!),"Y","N")))))</f>
        <v/>
      </c>
      <c r="BF1447" s="80" t="str">
        <f t="shared" si="318"/>
        <v/>
      </c>
    </row>
    <row r="1448" spans="10:58">
      <c r="J1448" s="34" t="str">
        <f t="shared" ca="1" si="308"/>
        <v/>
      </c>
      <c r="L1448" s="80" t="str">
        <f t="shared" si="319"/>
        <v/>
      </c>
      <c r="R1448" s="65" t="str">
        <f t="shared" si="309"/>
        <v/>
      </c>
      <c r="S1448" s="16" t="str">
        <f t="shared" si="310"/>
        <v/>
      </c>
      <c r="X1448" s="65" t="str">
        <f t="shared" si="311"/>
        <v/>
      </c>
      <c r="Y1448" s="16" t="str">
        <f t="shared" si="312"/>
        <v/>
      </c>
      <c r="AD1448" s="65" t="str">
        <f t="shared" si="313"/>
        <v/>
      </c>
      <c r="AE1448" s="80" t="str">
        <f t="shared" si="314"/>
        <v/>
      </c>
      <c r="AN1448" s="14"/>
      <c r="AO1448" s="14"/>
      <c r="AS1448" s="14"/>
      <c r="AT1448" s="14"/>
      <c r="AX1448" s="14"/>
      <c r="AY1448" s="114"/>
      <c r="AZ1448" s="101" t="str">
        <f t="shared" si="315"/>
        <v/>
      </c>
      <c r="BA1448" s="59" t="str">
        <f t="shared" si="316"/>
        <v/>
      </c>
      <c r="BB1448" s="59" t="str">
        <f t="shared" si="317"/>
        <v/>
      </c>
      <c r="BC1448" s="59" t="str">
        <f t="shared" si="320"/>
        <v/>
      </c>
      <c r="BD1448" s="59" t="str">
        <f t="shared" si="321"/>
        <v/>
      </c>
      <c r="BE1448" s="34" t="str">
        <f>IF(AZ1448="","",IF(AND($H1448="",$I1448=""),"Y",IF(AND($H1448&lt;=#REF!,$I1448&gt;=#REF!),"Y",IF(AND($H1448&lt;=#REF!,$I1448=""),"Y",IF(AND($H1448="",$I1448&gt;=#REF!),"Y","N")))))</f>
        <v/>
      </c>
      <c r="BF1448" s="80" t="str">
        <f t="shared" si="318"/>
        <v/>
      </c>
    </row>
    <row r="1449" spans="10:58">
      <c r="J1449" s="34" t="str">
        <f t="shared" ca="1" si="308"/>
        <v/>
      </c>
      <c r="L1449" s="80" t="str">
        <f t="shared" si="319"/>
        <v/>
      </c>
      <c r="R1449" s="65" t="str">
        <f t="shared" si="309"/>
        <v/>
      </c>
      <c r="S1449" s="16" t="str">
        <f t="shared" si="310"/>
        <v/>
      </c>
      <c r="X1449" s="65" t="str">
        <f t="shared" si="311"/>
        <v/>
      </c>
      <c r="Y1449" s="16" t="str">
        <f t="shared" si="312"/>
        <v/>
      </c>
      <c r="AD1449" s="65" t="str">
        <f t="shared" si="313"/>
        <v/>
      </c>
      <c r="AE1449" s="80" t="str">
        <f t="shared" si="314"/>
        <v/>
      </c>
      <c r="AN1449" s="14"/>
      <c r="AO1449" s="14"/>
      <c r="AS1449" s="14"/>
      <c r="AT1449" s="14"/>
      <c r="AX1449" s="14"/>
      <c r="AY1449" s="114"/>
      <c r="AZ1449" s="101" t="str">
        <f t="shared" si="315"/>
        <v/>
      </c>
      <c r="BA1449" s="59" t="str">
        <f t="shared" si="316"/>
        <v/>
      </c>
      <c r="BB1449" s="59" t="str">
        <f t="shared" si="317"/>
        <v/>
      </c>
      <c r="BC1449" s="59" t="str">
        <f t="shared" si="320"/>
        <v/>
      </c>
      <c r="BD1449" s="59" t="str">
        <f t="shared" si="321"/>
        <v/>
      </c>
      <c r="BE1449" s="34" t="str">
        <f>IF(AZ1449="","",IF(AND($H1449="",$I1449=""),"Y",IF(AND($H1449&lt;=#REF!,$I1449&gt;=#REF!),"Y",IF(AND($H1449&lt;=#REF!,$I1449=""),"Y",IF(AND($H1449="",$I1449&gt;=#REF!),"Y","N")))))</f>
        <v/>
      </c>
      <c r="BF1449" s="80" t="str">
        <f t="shared" si="318"/>
        <v/>
      </c>
    </row>
    <row r="1450" spans="10:58">
      <c r="J1450" s="34" t="str">
        <f t="shared" ca="1" si="308"/>
        <v/>
      </c>
      <c r="L1450" s="80" t="str">
        <f t="shared" si="319"/>
        <v/>
      </c>
      <c r="R1450" s="65" t="str">
        <f t="shared" si="309"/>
        <v/>
      </c>
      <c r="S1450" s="16" t="str">
        <f t="shared" si="310"/>
        <v/>
      </c>
      <c r="X1450" s="65" t="str">
        <f t="shared" si="311"/>
        <v/>
      </c>
      <c r="Y1450" s="16" t="str">
        <f t="shared" si="312"/>
        <v/>
      </c>
      <c r="AD1450" s="65" t="str">
        <f t="shared" si="313"/>
        <v/>
      </c>
      <c r="AE1450" s="80" t="str">
        <f t="shared" si="314"/>
        <v/>
      </c>
      <c r="AN1450" s="14"/>
      <c r="AO1450" s="14"/>
      <c r="AS1450" s="14"/>
      <c r="AT1450" s="14"/>
      <c r="AX1450" s="14"/>
      <c r="AY1450" s="114"/>
      <c r="AZ1450" s="101" t="str">
        <f t="shared" si="315"/>
        <v/>
      </c>
      <c r="BA1450" s="59" t="str">
        <f t="shared" si="316"/>
        <v/>
      </c>
      <c r="BB1450" s="59" t="str">
        <f t="shared" si="317"/>
        <v/>
      </c>
      <c r="BC1450" s="59" t="str">
        <f t="shared" si="320"/>
        <v/>
      </c>
      <c r="BD1450" s="59" t="str">
        <f t="shared" si="321"/>
        <v/>
      </c>
      <c r="BE1450" s="34" t="str">
        <f>IF(AZ1450="","",IF(AND($H1450="",$I1450=""),"Y",IF(AND($H1450&lt;=#REF!,$I1450&gt;=#REF!),"Y",IF(AND($H1450&lt;=#REF!,$I1450=""),"Y",IF(AND($H1450="",$I1450&gt;=#REF!),"Y","N")))))</f>
        <v/>
      </c>
      <c r="BF1450" s="80" t="str">
        <f t="shared" si="318"/>
        <v/>
      </c>
    </row>
    <row r="1451" spans="10:58">
      <c r="J1451" s="34" t="str">
        <f t="shared" ref="J1451:J1514" ca="1" si="322">IF(AND(ISBLANK(I1451)=FALSE,I1451&lt;=TODAY()),"NO",IF(H1451&gt;TODAY(),"NO",IF(AND(ISBLANK(I1451)=FALSE,I1451&gt;TODAY()),"YES",IF(AND(ISBLANK(A1451)=FALSE,ISBLANK(I1451)=TRUE),"YES",""))))</f>
        <v/>
      </c>
      <c r="L1451" s="80" t="str">
        <f t="shared" si="319"/>
        <v/>
      </c>
      <c r="R1451" s="65" t="str">
        <f t="shared" si="309"/>
        <v/>
      </c>
      <c r="S1451" s="16" t="str">
        <f t="shared" si="310"/>
        <v/>
      </c>
      <c r="X1451" s="65" t="str">
        <f t="shared" si="311"/>
        <v/>
      </c>
      <c r="Y1451" s="16" t="str">
        <f t="shared" si="312"/>
        <v/>
      </c>
      <c r="AD1451" s="65" t="str">
        <f t="shared" si="313"/>
        <v/>
      </c>
      <c r="AE1451" s="80" t="str">
        <f t="shared" si="314"/>
        <v/>
      </c>
      <c r="AN1451" s="14"/>
      <c r="AO1451" s="14"/>
      <c r="AS1451" s="14"/>
      <c r="AT1451" s="14"/>
      <c r="AX1451" s="14"/>
      <c r="AY1451" s="114"/>
      <c r="AZ1451" s="101" t="str">
        <f t="shared" si="315"/>
        <v/>
      </c>
      <c r="BA1451" s="59" t="str">
        <f t="shared" si="316"/>
        <v/>
      </c>
      <c r="BB1451" s="59" t="str">
        <f t="shared" si="317"/>
        <v/>
      </c>
      <c r="BC1451" s="59" t="str">
        <f t="shared" si="320"/>
        <v/>
      </c>
      <c r="BD1451" s="59" t="str">
        <f t="shared" si="321"/>
        <v/>
      </c>
      <c r="BE1451" s="34" t="str">
        <f>IF(AZ1451="","",IF(AND($H1451="",$I1451=""),"Y",IF(AND($H1451&lt;=#REF!,$I1451&gt;=#REF!),"Y",IF(AND($H1451&lt;=#REF!,$I1451=""),"Y",IF(AND($H1451="",$I1451&gt;=#REF!),"Y","N")))))</f>
        <v/>
      </c>
      <c r="BF1451" s="80" t="str">
        <f t="shared" si="318"/>
        <v/>
      </c>
    </row>
    <row r="1452" spans="10:58">
      <c r="J1452" s="34" t="str">
        <f t="shared" ca="1" si="322"/>
        <v/>
      </c>
      <c r="L1452" s="80" t="str">
        <f t="shared" si="319"/>
        <v/>
      </c>
      <c r="R1452" s="65" t="str">
        <f t="shared" si="309"/>
        <v/>
      </c>
      <c r="S1452" s="16" t="str">
        <f t="shared" si="310"/>
        <v/>
      </c>
      <c r="X1452" s="65" t="str">
        <f t="shared" si="311"/>
        <v/>
      </c>
      <c r="Y1452" s="16" t="str">
        <f t="shared" si="312"/>
        <v/>
      </c>
      <c r="AD1452" s="65" t="str">
        <f t="shared" si="313"/>
        <v/>
      </c>
      <c r="AE1452" s="80" t="str">
        <f t="shared" si="314"/>
        <v/>
      </c>
      <c r="AN1452" s="14"/>
      <c r="AO1452" s="14"/>
      <c r="AS1452" s="14"/>
      <c r="AT1452" s="14"/>
      <c r="AX1452" s="14"/>
      <c r="AY1452" s="114"/>
      <c r="AZ1452" s="101" t="str">
        <f t="shared" si="315"/>
        <v/>
      </c>
      <c r="BA1452" s="59" t="str">
        <f t="shared" si="316"/>
        <v/>
      </c>
      <c r="BB1452" s="59" t="str">
        <f t="shared" si="317"/>
        <v/>
      </c>
      <c r="BC1452" s="59" t="str">
        <f t="shared" si="320"/>
        <v/>
      </c>
      <c r="BD1452" s="59" t="str">
        <f t="shared" si="321"/>
        <v/>
      </c>
      <c r="BE1452" s="34" t="str">
        <f>IF(AZ1452="","",IF(AND($H1452="",$I1452=""),"Y",IF(AND($H1452&lt;=#REF!,$I1452&gt;=#REF!),"Y",IF(AND($H1452&lt;=#REF!,$I1452=""),"Y",IF(AND($H1452="",$I1452&gt;=#REF!),"Y","N")))))</f>
        <v/>
      </c>
      <c r="BF1452" s="80" t="str">
        <f t="shared" si="318"/>
        <v/>
      </c>
    </row>
    <row r="1453" spans="10:58">
      <c r="J1453" s="34" t="str">
        <f t="shared" ca="1" si="322"/>
        <v/>
      </c>
      <c r="L1453" s="80" t="str">
        <f t="shared" si="319"/>
        <v/>
      </c>
      <c r="R1453" s="65" t="str">
        <f t="shared" si="309"/>
        <v/>
      </c>
      <c r="S1453" s="16" t="str">
        <f t="shared" si="310"/>
        <v/>
      </c>
      <c r="X1453" s="65" t="str">
        <f t="shared" si="311"/>
        <v/>
      </c>
      <c r="Y1453" s="16" t="str">
        <f t="shared" si="312"/>
        <v/>
      </c>
      <c r="AD1453" s="65" t="str">
        <f t="shared" si="313"/>
        <v/>
      </c>
      <c r="AE1453" s="80" t="str">
        <f t="shared" si="314"/>
        <v/>
      </c>
      <c r="AN1453" s="14"/>
      <c r="AO1453" s="14"/>
      <c r="AS1453" s="14"/>
      <c r="AT1453" s="14"/>
      <c r="AX1453" s="14"/>
      <c r="AY1453" s="114"/>
      <c r="AZ1453" s="101" t="str">
        <f t="shared" si="315"/>
        <v/>
      </c>
      <c r="BA1453" s="59" t="str">
        <f t="shared" si="316"/>
        <v/>
      </c>
      <c r="BB1453" s="59" t="str">
        <f t="shared" si="317"/>
        <v/>
      </c>
      <c r="BC1453" s="59" t="str">
        <f t="shared" si="320"/>
        <v/>
      </c>
      <c r="BD1453" s="59" t="str">
        <f t="shared" si="321"/>
        <v/>
      </c>
      <c r="BE1453" s="34" t="str">
        <f>IF(AZ1453="","",IF(AND($H1453="",$I1453=""),"Y",IF(AND($H1453&lt;=#REF!,$I1453&gt;=#REF!),"Y",IF(AND($H1453&lt;=#REF!,$I1453=""),"Y",IF(AND($H1453="",$I1453&gt;=#REF!),"Y","N")))))</f>
        <v/>
      </c>
      <c r="BF1453" s="80" t="str">
        <f t="shared" si="318"/>
        <v/>
      </c>
    </row>
    <row r="1454" spans="10:58">
      <c r="J1454" s="34" t="str">
        <f t="shared" ca="1" si="322"/>
        <v/>
      </c>
      <c r="L1454" s="80" t="str">
        <f t="shared" si="319"/>
        <v/>
      </c>
      <c r="R1454" s="65" t="str">
        <f t="shared" si="309"/>
        <v/>
      </c>
      <c r="S1454" s="16" t="str">
        <f t="shared" si="310"/>
        <v/>
      </c>
      <c r="X1454" s="65" t="str">
        <f t="shared" si="311"/>
        <v/>
      </c>
      <c r="Y1454" s="16" t="str">
        <f t="shared" si="312"/>
        <v/>
      </c>
      <c r="AD1454" s="65" t="str">
        <f t="shared" si="313"/>
        <v/>
      </c>
      <c r="AE1454" s="80" t="str">
        <f t="shared" si="314"/>
        <v/>
      </c>
      <c r="AN1454" s="14"/>
      <c r="AO1454" s="14"/>
      <c r="AS1454" s="14"/>
      <c r="AT1454" s="14"/>
      <c r="AX1454" s="14"/>
      <c r="AY1454" s="114"/>
      <c r="AZ1454" s="101" t="str">
        <f t="shared" si="315"/>
        <v/>
      </c>
      <c r="BA1454" s="59" t="str">
        <f t="shared" si="316"/>
        <v/>
      </c>
      <c r="BB1454" s="59" t="str">
        <f t="shared" si="317"/>
        <v/>
      </c>
      <c r="BC1454" s="59" t="str">
        <f t="shared" si="320"/>
        <v/>
      </c>
      <c r="BD1454" s="59" t="str">
        <f t="shared" si="321"/>
        <v/>
      </c>
      <c r="BE1454" s="34" t="str">
        <f>IF(AZ1454="","",IF(AND($H1454="",$I1454=""),"Y",IF(AND($H1454&lt;=#REF!,$I1454&gt;=#REF!),"Y",IF(AND($H1454&lt;=#REF!,$I1454=""),"Y",IF(AND($H1454="",$I1454&gt;=#REF!),"Y","N")))))</f>
        <v/>
      </c>
      <c r="BF1454" s="80" t="str">
        <f t="shared" si="318"/>
        <v/>
      </c>
    </row>
    <row r="1455" spans="10:58">
      <c r="J1455" s="34" t="str">
        <f t="shared" ca="1" si="322"/>
        <v/>
      </c>
      <c r="L1455" s="80" t="str">
        <f t="shared" si="319"/>
        <v/>
      </c>
      <c r="R1455" s="65" t="str">
        <f t="shared" si="309"/>
        <v/>
      </c>
      <c r="S1455" s="16" t="str">
        <f t="shared" si="310"/>
        <v/>
      </c>
      <c r="X1455" s="65" t="str">
        <f t="shared" si="311"/>
        <v/>
      </c>
      <c r="Y1455" s="16" t="str">
        <f t="shared" si="312"/>
        <v/>
      </c>
      <c r="AD1455" s="65" t="str">
        <f t="shared" si="313"/>
        <v/>
      </c>
      <c r="AE1455" s="80" t="str">
        <f t="shared" si="314"/>
        <v/>
      </c>
      <c r="AN1455" s="14"/>
      <c r="AO1455" s="14"/>
      <c r="AS1455" s="14"/>
      <c r="AT1455" s="14"/>
      <c r="AX1455" s="14"/>
      <c r="AY1455" s="114"/>
      <c r="AZ1455" s="101" t="str">
        <f t="shared" si="315"/>
        <v/>
      </c>
      <c r="BA1455" s="59" t="str">
        <f t="shared" si="316"/>
        <v/>
      </c>
      <c r="BB1455" s="59" t="str">
        <f t="shared" si="317"/>
        <v/>
      </c>
      <c r="BC1455" s="59" t="str">
        <f t="shared" si="320"/>
        <v/>
      </c>
      <c r="BD1455" s="59" t="str">
        <f t="shared" si="321"/>
        <v/>
      </c>
      <c r="BE1455" s="34" t="str">
        <f>IF(AZ1455="","",IF(AND($H1455="",$I1455=""),"Y",IF(AND($H1455&lt;=#REF!,$I1455&gt;=#REF!),"Y",IF(AND($H1455&lt;=#REF!,$I1455=""),"Y",IF(AND($H1455="",$I1455&gt;=#REF!),"Y","N")))))</f>
        <v/>
      </c>
      <c r="BF1455" s="80" t="str">
        <f t="shared" si="318"/>
        <v/>
      </c>
    </row>
    <row r="1456" spans="10:58">
      <c r="J1456" s="34" t="str">
        <f t="shared" ca="1" si="322"/>
        <v/>
      </c>
      <c r="L1456" s="80" t="str">
        <f t="shared" si="319"/>
        <v/>
      </c>
      <c r="R1456" s="65" t="str">
        <f t="shared" si="309"/>
        <v/>
      </c>
      <c r="S1456" s="16" t="str">
        <f t="shared" si="310"/>
        <v/>
      </c>
      <c r="X1456" s="65" t="str">
        <f t="shared" si="311"/>
        <v/>
      </c>
      <c r="Y1456" s="16" t="str">
        <f t="shared" si="312"/>
        <v/>
      </c>
      <c r="AD1456" s="65" t="str">
        <f t="shared" si="313"/>
        <v/>
      </c>
      <c r="AE1456" s="80" t="str">
        <f t="shared" si="314"/>
        <v/>
      </c>
      <c r="AN1456" s="14"/>
      <c r="AO1456" s="14"/>
      <c r="AS1456" s="14"/>
      <c r="AT1456" s="14"/>
      <c r="AX1456" s="14"/>
      <c r="AY1456" s="114"/>
      <c r="AZ1456" s="101" t="str">
        <f t="shared" si="315"/>
        <v/>
      </c>
      <c r="BA1456" s="59" t="str">
        <f t="shared" si="316"/>
        <v/>
      </c>
      <c r="BB1456" s="59" t="str">
        <f t="shared" si="317"/>
        <v/>
      </c>
      <c r="BC1456" s="59" t="str">
        <f t="shared" si="320"/>
        <v/>
      </c>
      <c r="BD1456" s="59" t="str">
        <f t="shared" si="321"/>
        <v/>
      </c>
      <c r="BE1456" s="34" t="str">
        <f>IF(AZ1456="","",IF(AND($H1456="",$I1456=""),"Y",IF(AND($H1456&lt;=#REF!,$I1456&gt;=#REF!),"Y",IF(AND($H1456&lt;=#REF!,$I1456=""),"Y",IF(AND($H1456="",$I1456&gt;=#REF!),"Y","N")))))</f>
        <v/>
      </c>
      <c r="BF1456" s="80" t="str">
        <f t="shared" si="318"/>
        <v/>
      </c>
    </row>
    <row r="1457" spans="10:58">
      <c r="J1457" s="34" t="str">
        <f t="shared" ca="1" si="322"/>
        <v/>
      </c>
      <c r="L1457" s="80" t="str">
        <f t="shared" si="319"/>
        <v/>
      </c>
      <c r="R1457" s="65" t="str">
        <f t="shared" si="309"/>
        <v/>
      </c>
      <c r="S1457" s="16" t="str">
        <f t="shared" si="310"/>
        <v/>
      </c>
      <c r="X1457" s="65" t="str">
        <f t="shared" si="311"/>
        <v/>
      </c>
      <c r="Y1457" s="16" t="str">
        <f t="shared" si="312"/>
        <v/>
      </c>
      <c r="AD1457" s="65" t="str">
        <f t="shared" si="313"/>
        <v/>
      </c>
      <c r="AE1457" s="80" t="str">
        <f t="shared" si="314"/>
        <v/>
      </c>
      <c r="AN1457" s="14"/>
      <c r="AO1457" s="14"/>
      <c r="AS1457" s="14"/>
      <c r="AT1457" s="14"/>
      <c r="AX1457" s="14"/>
      <c r="AY1457" s="114"/>
      <c r="AZ1457" s="101" t="str">
        <f t="shared" si="315"/>
        <v/>
      </c>
      <c r="BA1457" s="59" t="str">
        <f t="shared" si="316"/>
        <v/>
      </c>
      <c r="BB1457" s="59" t="str">
        <f t="shared" si="317"/>
        <v/>
      </c>
      <c r="BC1457" s="59" t="str">
        <f t="shared" si="320"/>
        <v/>
      </c>
      <c r="BD1457" s="59" t="str">
        <f t="shared" si="321"/>
        <v/>
      </c>
      <c r="BE1457" s="34" t="str">
        <f>IF(AZ1457="","",IF(AND($H1457="",$I1457=""),"Y",IF(AND($H1457&lt;=#REF!,$I1457&gt;=#REF!),"Y",IF(AND($H1457&lt;=#REF!,$I1457=""),"Y",IF(AND($H1457="",$I1457&gt;=#REF!),"Y","N")))))</f>
        <v/>
      </c>
      <c r="BF1457" s="80" t="str">
        <f t="shared" si="318"/>
        <v/>
      </c>
    </row>
    <row r="1458" spans="10:58">
      <c r="J1458" s="34" t="str">
        <f t="shared" ca="1" si="322"/>
        <v/>
      </c>
      <c r="L1458" s="80" t="str">
        <f t="shared" si="319"/>
        <v/>
      </c>
      <c r="R1458" s="65" t="str">
        <f t="shared" si="309"/>
        <v/>
      </c>
      <c r="S1458" s="16" t="str">
        <f t="shared" si="310"/>
        <v/>
      </c>
      <c r="X1458" s="65" t="str">
        <f t="shared" si="311"/>
        <v/>
      </c>
      <c r="Y1458" s="16" t="str">
        <f t="shared" si="312"/>
        <v/>
      </c>
      <c r="AD1458" s="65" t="str">
        <f t="shared" si="313"/>
        <v/>
      </c>
      <c r="AE1458" s="80" t="str">
        <f t="shared" si="314"/>
        <v/>
      </c>
      <c r="AN1458" s="14"/>
      <c r="AO1458" s="14"/>
      <c r="AS1458" s="14"/>
      <c r="AT1458" s="14"/>
      <c r="AX1458" s="14"/>
      <c r="AY1458" s="114"/>
      <c r="AZ1458" s="101" t="str">
        <f t="shared" si="315"/>
        <v/>
      </c>
      <c r="BA1458" s="59" t="str">
        <f t="shared" si="316"/>
        <v/>
      </c>
      <c r="BB1458" s="59" t="str">
        <f t="shared" si="317"/>
        <v/>
      </c>
      <c r="BC1458" s="59" t="str">
        <f t="shared" si="320"/>
        <v/>
      </c>
      <c r="BD1458" s="59" t="str">
        <f t="shared" si="321"/>
        <v/>
      </c>
      <c r="BE1458" s="34" t="str">
        <f>IF(AZ1458="","",IF(AND($H1458="",$I1458=""),"Y",IF(AND($H1458&lt;=#REF!,$I1458&gt;=#REF!),"Y",IF(AND($H1458&lt;=#REF!,$I1458=""),"Y",IF(AND($H1458="",$I1458&gt;=#REF!),"Y","N")))))</f>
        <v/>
      </c>
      <c r="BF1458" s="80" t="str">
        <f t="shared" si="318"/>
        <v/>
      </c>
    </row>
    <row r="1459" spans="10:58">
      <c r="J1459" s="34" t="str">
        <f t="shared" ca="1" si="322"/>
        <v/>
      </c>
      <c r="L1459" s="80" t="str">
        <f t="shared" si="319"/>
        <v/>
      </c>
      <c r="R1459" s="65" t="str">
        <f t="shared" si="309"/>
        <v/>
      </c>
      <c r="S1459" s="16" t="str">
        <f t="shared" si="310"/>
        <v/>
      </c>
      <c r="X1459" s="65" t="str">
        <f t="shared" si="311"/>
        <v/>
      </c>
      <c r="Y1459" s="16" t="str">
        <f t="shared" si="312"/>
        <v/>
      </c>
      <c r="AD1459" s="65" t="str">
        <f t="shared" si="313"/>
        <v/>
      </c>
      <c r="AE1459" s="80" t="str">
        <f t="shared" si="314"/>
        <v/>
      </c>
      <c r="AN1459" s="14"/>
      <c r="AO1459" s="14"/>
      <c r="AS1459" s="14"/>
      <c r="AT1459" s="14"/>
      <c r="AX1459" s="14"/>
      <c r="AY1459" s="114"/>
      <c r="AZ1459" s="101" t="str">
        <f t="shared" si="315"/>
        <v/>
      </c>
      <c r="BA1459" s="59" t="str">
        <f t="shared" si="316"/>
        <v/>
      </c>
      <c r="BB1459" s="59" t="str">
        <f t="shared" si="317"/>
        <v/>
      </c>
      <c r="BC1459" s="59" t="str">
        <f t="shared" si="320"/>
        <v/>
      </c>
      <c r="BD1459" s="59" t="str">
        <f t="shared" si="321"/>
        <v/>
      </c>
      <c r="BE1459" s="34" t="str">
        <f>IF(AZ1459="","",IF(AND($H1459="",$I1459=""),"Y",IF(AND($H1459&lt;=#REF!,$I1459&gt;=#REF!),"Y",IF(AND($H1459&lt;=#REF!,$I1459=""),"Y",IF(AND($H1459="",$I1459&gt;=#REF!),"Y","N")))))</f>
        <v/>
      </c>
      <c r="BF1459" s="80" t="str">
        <f t="shared" si="318"/>
        <v/>
      </c>
    </row>
    <row r="1460" spans="10:58">
      <c r="J1460" s="34" t="str">
        <f t="shared" ca="1" si="322"/>
        <v/>
      </c>
      <c r="L1460" s="80" t="str">
        <f t="shared" si="319"/>
        <v/>
      </c>
      <c r="R1460" s="65" t="str">
        <f t="shared" si="309"/>
        <v/>
      </c>
      <c r="S1460" s="16" t="str">
        <f t="shared" si="310"/>
        <v/>
      </c>
      <c r="X1460" s="65" t="str">
        <f t="shared" si="311"/>
        <v/>
      </c>
      <c r="Y1460" s="16" t="str">
        <f t="shared" si="312"/>
        <v/>
      </c>
      <c r="AD1460" s="65" t="str">
        <f t="shared" si="313"/>
        <v/>
      </c>
      <c r="AE1460" s="80" t="str">
        <f t="shared" si="314"/>
        <v/>
      </c>
      <c r="AN1460" s="14"/>
      <c r="AO1460" s="14"/>
      <c r="AS1460" s="14"/>
      <c r="AT1460" s="14"/>
      <c r="AX1460" s="14"/>
      <c r="AY1460" s="114"/>
      <c r="AZ1460" s="101" t="str">
        <f t="shared" si="315"/>
        <v/>
      </c>
      <c r="BA1460" s="59" t="str">
        <f t="shared" si="316"/>
        <v/>
      </c>
      <c r="BB1460" s="59" t="str">
        <f t="shared" si="317"/>
        <v/>
      </c>
      <c r="BC1460" s="59" t="str">
        <f t="shared" si="320"/>
        <v/>
      </c>
      <c r="BD1460" s="59" t="str">
        <f t="shared" si="321"/>
        <v/>
      </c>
      <c r="BE1460" s="34" t="str">
        <f>IF(AZ1460="","",IF(AND($H1460="",$I1460=""),"Y",IF(AND($H1460&lt;=#REF!,$I1460&gt;=#REF!),"Y",IF(AND($H1460&lt;=#REF!,$I1460=""),"Y",IF(AND($H1460="",$I1460&gt;=#REF!),"Y","N")))))</f>
        <v/>
      </c>
      <c r="BF1460" s="80" t="str">
        <f t="shared" si="318"/>
        <v/>
      </c>
    </row>
    <row r="1461" spans="10:58">
      <c r="J1461" s="34" t="str">
        <f t="shared" ca="1" si="322"/>
        <v/>
      </c>
      <c r="L1461" s="80" t="str">
        <f t="shared" si="319"/>
        <v/>
      </c>
      <c r="R1461" s="65" t="str">
        <f t="shared" si="309"/>
        <v/>
      </c>
      <c r="S1461" s="16" t="str">
        <f t="shared" si="310"/>
        <v/>
      </c>
      <c r="X1461" s="65" t="str">
        <f t="shared" si="311"/>
        <v/>
      </c>
      <c r="Y1461" s="16" t="str">
        <f t="shared" si="312"/>
        <v/>
      </c>
      <c r="AD1461" s="65" t="str">
        <f t="shared" si="313"/>
        <v/>
      </c>
      <c r="AE1461" s="80" t="str">
        <f t="shared" si="314"/>
        <v/>
      </c>
      <c r="AN1461" s="14"/>
      <c r="AO1461" s="14"/>
      <c r="AS1461" s="14"/>
      <c r="AT1461" s="14"/>
      <c r="AX1461" s="14"/>
      <c r="AY1461" s="114"/>
      <c r="AZ1461" s="101" t="str">
        <f t="shared" si="315"/>
        <v/>
      </c>
      <c r="BA1461" s="59" t="str">
        <f t="shared" si="316"/>
        <v/>
      </c>
      <c r="BB1461" s="59" t="str">
        <f t="shared" si="317"/>
        <v/>
      </c>
      <c r="BC1461" s="59" t="str">
        <f t="shared" si="320"/>
        <v/>
      </c>
      <c r="BD1461" s="59" t="str">
        <f t="shared" si="321"/>
        <v/>
      </c>
      <c r="BE1461" s="34" t="str">
        <f>IF(AZ1461="","",IF(AND($H1461="",$I1461=""),"Y",IF(AND($H1461&lt;=#REF!,$I1461&gt;=#REF!),"Y",IF(AND($H1461&lt;=#REF!,$I1461=""),"Y",IF(AND($H1461="",$I1461&gt;=#REF!),"Y","N")))))</f>
        <v/>
      </c>
      <c r="BF1461" s="80" t="str">
        <f t="shared" si="318"/>
        <v/>
      </c>
    </row>
    <row r="1462" spans="10:58">
      <c r="J1462" s="34" t="str">
        <f t="shared" ca="1" si="322"/>
        <v/>
      </c>
      <c r="L1462" s="80" t="str">
        <f t="shared" si="319"/>
        <v/>
      </c>
      <c r="R1462" s="65" t="str">
        <f t="shared" si="309"/>
        <v/>
      </c>
      <c r="S1462" s="16" t="str">
        <f t="shared" si="310"/>
        <v/>
      </c>
      <c r="X1462" s="65" t="str">
        <f t="shared" si="311"/>
        <v/>
      </c>
      <c r="Y1462" s="16" t="str">
        <f t="shared" si="312"/>
        <v/>
      </c>
      <c r="AD1462" s="65" t="str">
        <f t="shared" si="313"/>
        <v/>
      </c>
      <c r="AE1462" s="80" t="str">
        <f t="shared" si="314"/>
        <v/>
      </c>
      <c r="AN1462" s="14"/>
      <c r="AO1462" s="14"/>
      <c r="AS1462" s="14"/>
      <c r="AT1462" s="14"/>
      <c r="AX1462" s="14"/>
      <c r="AY1462" s="114"/>
      <c r="AZ1462" s="101" t="str">
        <f t="shared" si="315"/>
        <v/>
      </c>
      <c r="BA1462" s="59" t="str">
        <f t="shared" si="316"/>
        <v/>
      </c>
      <c r="BB1462" s="59" t="str">
        <f t="shared" si="317"/>
        <v/>
      </c>
      <c r="BC1462" s="59" t="str">
        <f t="shared" si="320"/>
        <v/>
      </c>
      <c r="BD1462" s="59" t="str">
        <f t="shared" si="321"/>
        <v/>
      </c>
      <c r="BE1462" s="34" t="str">
        <f>IF(AZ1462="","",IF(AND($H1462="",$I1462=""),"Y",IF(AND($H1462&lt;=#REF!,$I1462&gt;=#REF!),"Y",IF(AND($H1462&lt;=#REF!,$I1462=""),"Y",IF(AND($H1462="",$I1462&gt;=#REF!),"Y","N")))))</f>
        <v/>
      </c>
      <c r="BF1462" s="80" t="str">
        <f t="shared" si="318"/>
        <v/>
      </c>
    </row>
    <row r="1463" spans="10:58">
      <c r="J1463" s="34" t="str">
        <f t="shared" ca="1" si="322"/>
        <v/>
      </c>
      <c r="L1463" s="80" t="str">
        <f t="shared" si="319"/>
        <v/>
      </c>
      <c r="R1463" s="65" t="str">
        <f t="shared" si="309"/>
        <v/>
      </c>
      <c r="S1463" s="16" t="str">
        <f t="shared" si="310"/>
        <v/>
      </c>
      <c r="X1463" s="65" t="str">
        <f t="shared" si="311"/>
        <v/>
      </c>
      <c r="Y1463" s="16" t="str">
        <f t="shared" si="312"/>
        <v/>
      </c>
      <c r="AD1463" s="65" t="str">
        <f t="shared" si="313"/>
        <v/>
      </c>
      <c r="AE1463" s="80" t="str">
        <f t="shared" si="314"/>
        <v/>
      </c>
      <c r="AN1463" s="14"/>
      <c r="AO1463" s="14"/>
      <c r="AS1463" s="14"/>
      <c r="AT1463" s="14"/>
      <c r="AX1463" s="14"/>
      <c r="AY1463" s="114"/>
      <c r="AZ1463" s="101" t="str">
        <f t="shared" si="315"/>
        <v/>
      </c>
      <c r="BA1463" s="59" t="str">
        <f t="shared" si="316"/>
        <v/>
      </c>
      <c r="BB1463" s="59" t="str">
        <f t="shared" si="317"/>
        <v/>
      </c>
      <c r="BC1463" s="59" t="str">
        <f t="shared" si="320"/>
        <v/>
      </c>
      <c r="BD1463" s="59" t="str">
        <f t="shared" si="321"/>
        <v/>
      </c>
      <c r="BE1463" s="34" t="str">
        <f>IF(AZ1463="","",IF(AND($H1463="",$I1463=""),"Y",IF(AND($H1463&lt;=#REF!,$I1463&gt;=#REF!),"Y",IF(AND($H1463&lt;=#REF!,$I1463=""),"Y",IF(AND($H1463="",$I1463&gt;=#REF!),"Y","N")))))</f>
        <v/>
      </c>
      <c r="BF1463" s="80" t="str">
        <f t="shared" si="318"/>
        <v/>
      </c>
    </row>
    <row r="1464" spans="10:58">
      <c r="J1464" s="34" t="str">
        <f t="shared" ca="1" si="322"/>
        <v/>
      </c>
      <c r="L1464" s="80" t="str">
        <f t="shared" si="319"/>
        <v/>
      </c>
      <c r="R1464" s="65" t="str">
        <f t="shared" si="309"/>
        <v/>
      </c>
      <c r="S1464" s="16" t="str">
        <f t="shared" si="310"/>
        <v/>
      </c>
      <c r="X1464" s="65" t="str">
        <f t="shared" si="311"/>
        <v/>
      </c>
      <c r="Y1464" s="16" t="str">
        <f t="shared" si="312"/>
        <v/>
      </c>
      <c r="AD1464" s="65" t="str">
        <f t="shared" si="313"/>
        <v/>
      </c>
      <c r="AE1464" s="80" t="str">
        <f t="shared" si="314"/>
        <v/>
      </c>
      <c r="AN1464" s="14"/>
      <c r="AO1464" s="14"/>
      <c r="AS1464" s="14"/>
      <c r="AT1464" s="14"/>
      <c r="AX1464" s="14"/>
      <c r="AY1464" s="114"/>
      <c r="AZ1464" s="101" t="str">
        <f t="shared" si="315"/>
        <v/>
      </c>
      <c r="BA1464" s="59" t="str">
        <f t="shared" si="316"/>
        <v/>
      </c>
      <c r="BB1464" s="59" t="str">
        <f t="shared" si="317"/>
        <v/>
      </c>
      <c r="BC1464" s="59" t="str">
        <f t="shared" si="320"/>
        <v/>
      </c>
      <c r="BD1464" s="59" t="str">
        <f t="shared" si="321"/>
        <v/>
      </c>
      <c r="BE1464" s="34" t="str">
        <f>IF(AZ1464="","",IF(AND($H1464="",$I1464=""),"Y",IF(AND($H1464&lt;=#REF!,$I1464&gt;=#REF!),"Y",IF(AND($H1464&lt;=#REF!,$I1464=""),"Y",IF(AND($H1464="",$I1464&gt;=#REF!),"Y","N")))))</f>
        <v/>
      </c>
      <c r="BF1464" s="80" t="str">
        <f t="shared" si="318"/>
        <v/>
      </c>
    </row>
    <row r="1465" spans="10:58">
      <c r="J1465" s="34" t="str">
        <f t="shared" ca="1" si="322"/>
        <v/>
      </c>
      <c r="L1465" s="80" t="str">
        <f t="shared" si="319"/>
        <v/>
      </c>
      <c r="R1465" s="65" t="str">
        <f t="shared" si="309"/>
        <v/>
      </c>
      <c r="S1465" s="16" t="str">
        <f t="shared" si="310"/>
        <v/>
      </c>
      <c r="X1465" s="65" t="str">
        <f t="shared" si="311"/>
        <v/>
      </c>
      <c r="Y1465" s="16" t="str">
        <f t="shared" si="312"/>
        <v/>
      </c>
      <c r="AD1465" s="65" t="str">
        <f t="shared" si="313"/>
        <v/>
      </c>
      <c r="AE1465" s="80" t="str">
        <f t="shared" si="314"/>
        <v/>
      </c>
      <c r="AN1465" s="14"/>
      <c r="AO1465" s="14"/>
      <c r="AS1465" s="14"/>
      <c r="AT1465" s="14"/>
      <c r="AX1465" s="14"/>
      <c r="AY1465" s="114"/>
      <c r="AZ1465" s="101" t="str">
        <f t="shared" si="315"/>
        <v/>
      </c>
      <c r="BA1465" s="59" t="str">
        <f t="shared" si="316"/>
        <v/>
      </c>
      <c r="BB1465" s="59" t="str">
        <f t="shared" si="317"/>
        <v/>
      </c>
      <c r="BC1465" s="59" t="str">
        <f t="shared" si="320"/>
        <v/>
      </c>
      <c r="BD1465" s="59" t="str">
        <f t="shared" si="321"/>
        <v/>
      </c>
      <c r="BE1465" s="34" t="str">
        <f>IF(AZ1465="","",IF(AND($H1465="",$I1465=""),"Y",IF(AND($H1465&lt;=#REF!,$I1465&gt;=#REF!),"Y",IF(AND($H1465&lt;=#REF!,$I1465=""),"Y",IF(AND($H1465="",$I1465&gt;=#REF!),"Y","N")))))</f>
        <v/>
      </c>
      <c r="BF1465" s="80" t="str">
        <f t="shared" si="318"/>
        <v/>
      </c>
    </row>
    <row r="1466" spans="10:58">
      <c r="J1466" s="34" t="str">
        <f t="shared" ca="1" si="322"/>
        <v/>
      </c>
      <c r="L1466" s="80" t="str">
        <f t="shared" si="319"/>
        <v/>
      </c>
      <c r="R1466" s="65" t="str">
        <f t="shared" si="309"/>
        <v/>
      </c>
      <c r="S1466" s="16" t="str">
        <f t="shared" si="310"/>
        <v/>
      </c>
      <c r="X1466" s="65" t="str">
        <f t="shared" si="311"/>
        <v/>
      </c>
      <c r="Y1466" s="16" t="str">
        <f t="shared" si="312"/>
        <v/>
      </c>
      <c r="AD1466" s="65" t="str">
        <f t="shared" si="313"/>
        <v/>
      </c>
      <c r="AE1466" s="80" t="str">
        <f t="shared" si="314"/>
        <v/>
      </c>
      <c r="AN1466" s="14"/>
      <c r="AO1466" s="14"/>
      <c r="AS1466" s="14"/>
      <c r="AT1466" s="14"/>
      <c r="AX1466" s="14"/>
      <c r="AY1466" s="114"/>
      <c r="AZ1466" s="101" t="str">
        <f t="shared" si="315"/>
        <v/>
      </c>
      <c r="BA1466" s="59" t="str">
        <f t="shared" si="316"/>
        <v/>
      </c>
      <c r="BB1466" s="59" t="str">
        <f t="shared" si="317"/>
        <v/>
      </c>
      <c r="BC1466" s="59" t="str">
        <f t="shared" si="320"/>
        <v/>
      </c>
      <c r="BD1466" s="59" t="str">
        <f t="shared" si="321"/>
        <v/>
      </c>
      <c r="BE1466" s="34" t="str">
        <f>IF(AZ1466="","",IF(AND($H1466="",$I1466=""),"Y",IF(AND($H1466&lt;=#REF!,$I1466&gt;=#REF!),"Y",IF(AND($H1466&lt;=#REF!,$I1466=""),"Y",IF(AND($H1466="",$I1466&gt;=#REF!),"Y","N")))))</f>
        <v/>
      </c>
      <c r="BF1466" s="80" t="str">
        <f t="shared" si="318"/>
        <v/>
      </c>
    </row>
    <row r="1467" spans="10:58">
      <c r="J1467" s="34" t="str">
        <f t="shared" ca="1" si="322"/>
        <v/>
      </c>
      <c r="L1467" s="80" t="str">
        <f t="shared" si="319"/>
        <v/>
      </c>
      <c r="R1467" s="65" t="str">
        <f t="shared" si="309"/>
        <v/>
      </c>
      <c r="S1467" s="16" t="str">
        <f t="shared" si="310"/>
        <v/>
      </c>
      <c r="X1467" s="65" t="str">
        <f t="shared" si="311"/>
        <v/>
      </c>
      <c r="Y1467" s="16" t="str">
        <f t="shared" si="312"/>
        <v/>
      </c>
      <c r="AD1467" s="65" t="str">
        <f t="shared" si="313"/>
        <v/>
      </c>
      <c r="AE1467" s="80" t="str">
        <f t="shared" si="314"/>
        <v/>
      </c>
      <c r="AN1467" s="14"/>
      <c r="AO1467" s="14"/>
      <c r="AS1467" s="14"/>
      <c r="AT1467" s="14"/>
      <c r="AX1467" s="14"/>
      <c r="AY1467" s="114"/>
      <c r="AZ1467" s="101" t="str">
        <f t="shared" si="315"/>
        <v/>
      </c>
      <c r="BA1467" s="59" t="str">
        <f t="shared" si="316"/>
        <v/>
      </c>
      <c r="BB1467" s="59" t="str">
        <f t="shared" si="317"/>
        <v/>
      </c>
      <c r="BC1467" s="59" t="str">
        <f t="shared" si="320"/>
        <v/>
      </c>
      <c r="BD1467" s="59" t="str">
        <f t="shared" si="321"/>
        <v/>
      </c>
      <c r="BE1467" s="34" t="str">
        <f>IF(AZ1467="","",IF(AND($H1467="",$I1467=""),"Y",IF(AND($H1467&lt;=#REF!,$I1467&gt;=#REF!),"Y",IF(AND($H1467&lt;=#REF!,$I1467=""),"Y",IF(AND($H1467="",$I1467&gt;=#REF!),"Y","N")))))</f>
        <v/>
      </c>
      <c r="BF1467" s="80" t="str">
        <f t="shared" si="318"/>
        <v/>
      </c>
    </row>
    <row r="1468" spans="10:58">
      <c r="J1468" s="34" t="str">
        <f t="shared" ca="1" si="322"/>
        <v/>
      </c>
      <c r="L1468" s="80" t="str">
        <f t="shared" si="319"/>
        <v/>
      </c>
      <c r="R1468" s="65" t="str">
        <f t="shared" si="309"/>
        <v/>
      </c>
      <c r="S1468" s="16" t="str">
        <f t="shared" si="310"/>
        <v/>
      </c>
      <c r="X1468" s="65" t="str">
        <f t="shared" si="311"/>
        <v/>
      </c>
      <c r="Y1468" s="16" t="str">
        <f t="shared" si="312"/>
        <v/>
      </c>
      <c r="AD1468" s="65" t="str">
        <f t="shared" si="313"/>
        <v/>
      </c>
      <c r="AE1468" s="80" t="str">
        <f t="shared" si="314"/>
        <v/>
      </c>
      <c r="AN1468" s="14"/>
      <c r="AO1468" s="14"/>
      <c r="AS1468" s="14"/>
      <c r="AT1468" s="14"/>
      <c r="AX1468" s="14"/>
      <c r="AY1468" s="114"/>
      <c r="AZ1468" s="101" t="str">
        <f t="shared" si="315"/>
        <v/>
      </c>
      <c r="BA1468" s="59" t="str">
        <f t="shared" si="316"/>
        <v/>
      </c>
      <c r="BB1468" s="59" t="str">
        <f t="shared" si="317"/>
        <v/>
      </c>
      <c r="BC1468" s="59" t="str">
        <f t="shared" si="320"/>
        <v/>
      </c>
      <c r="BD1468" s="59" t="str">
        <f t="shared" si="321"/>
        <v/>
      </c>
      <c r="BE1468" s="34" t="str">
        <f>IF(AZ1468="","",IF(AND($H1468="",$I1468=""),"Y",IF(AND($H1468&lt;=#REF!,$I1468&gt;=#REF!),"Y",IF(AND($H1468&lt;=#REF!,$I1468=""),"Y",IF(AND($H1468="",$I1468&gt;=#REF!),"Y","N")))))</f>
        <v/>
      </c>
      <c r="BF1468" s="80" t="str">
        <f t="shared" si="318"/>
        <v/>
      </c>
    </row>
    <row r="1469" spans="10:58">
      <c r="J1469" s="34" t="str">
        <f t="shared" ca="1" si="322"/>
        <v/>
      </c>
      <c r="L1469" s="80" t="str">
        <f t="shared" si="319"/>
        <v/>
      </c>
      <c r="R1469" s="65" t="str">
        <f t="shared" si="309"/>
        <v/>
      </c>
      <c r="S1469" s="16" t="str">
        <f t="shared" si="310"/>
        <v/>
      </c>
      <c r="X1469" s="65" t="str">
        <f t="shared" si="311"/>
        <v/>
      </c>
      <c r="Y1469" s="16" t="str">
        <f t="shared" si="312"/>
        <v/>
      </c>
      <c r="AD1469" s="65" t="str">
        <f t="shared" si="313"/>
        <v/>
      </c>
      <c r="AE1469" s="80" t="str">
        <f t="shared" si="314"/>
        <v/>
      </c>
      <c r="AN1469" s="14"/>
      <c r="AO1469" s="14"/>
      <c r="AS1469" s="14"/>
      <c r="AT1469" s="14"/>
      <c r="AX1469" s="14"/>
      <c r="AY1469" s="114"/>
      <c r="AZ1469" s="101" t="str">
        <f t="shared" si="315"/>
        <v/>
      </c>
      <c r="BA1469" s="59" t="str">
        <f t="shared" si="316"/>
        <v/>
      </c>
      <c r="BB1469" s="59" t="str">
        <f t="shared" si="317"/>
        <v/>
      </c>
      <c r="BC1469" s="59" t="str">
        <f t="shared" si="320"/>
        <v/>
      </c>
      <c r="BD1469" s="59" t="str">
        <f t="shared" si="321"/>
        <v/>
      </c>
      <c r="BE1469" s="34" t="str">
        <f>IF(AZ1469="","",IF(AND($H1469="",$I1469=""),"Y",IF(AND($H1469&lt;=#REF!,$I1469&gt;=#REF!),"Y",IF(AND($H1469&lt;=#REF!,$I1469=""),"Y",IF(AND($H1469="",$I1469&gt;=#REF!),"Y","N")))))</f>
        <v/>
      </c>
      <c r="BF1469" s="80" t="str">
        <f t="shared" si="318"/>
        <v/>
      </c>
    </row>
    <row r="1470" spans="10:58">
      <c r="J1470" s="34" t="str">
        <f t="shared" ca="1" si="322"/>
        <v/>
      </c>
      <c r="L1470" s="80" t="str">
        <f t="shared" si="319"/>
        <v/>
      </c>
      <c r="R1470" s="65" t="str">
        <f t="shared" si="309"/>
        <v/>
      </c>
      <c r="S1470" s="16" t="str">
        <f t="shared" si="310"/>
        <v/>
      </c>
      <c r="X1470" s="65" t="str">
        <f t="shared" si="311"/>
        <v/>
      </c>
      <c r="Y1470" s="16" t="str">
        <f t="shared" si="312"/>
        <v/>
      </c>
      <c r="AD1470" s="65" t="str">
        <f t="shared" si="313"/>
        <v/>
      </c>
      <c r="AE1470" s="80" t="str">
        <f t="shared" si="314"/>
        <v/>
      </c>
      <c r="AN1470" s="14"/>
      <c r="AO1470" s="14"/>
      <c r="AS1470" s="14"/>
      <c r="AT1470" s="14"/>
      <c r="AX1470" s="14"/>
      <c r="AY1470" s="114"/>
      <c r="AZ1470" s="101" t="str">
        <f t="shared" si="315"/>
        <v/>
      </c>
      <c r="BA1470" s="59" t="str">
        <f t="shared" si="316"/>
        <v/>
      </c>
      <c r="BB1470" s="59" t="str">
        <f t="shared" si="317"/>
        <v/>
      </c>
      <c r="BC1470" s="59" t="str">
        <f t="shared" si="320"/>
        <v/>
      </c>
      <c r="BD1470" s="59" t="str">
        <f t="shared" si="321"/>
        <v/>
      </c>
      <c r="BE1470" s="34" t="str">
        <f>IF(AZ1470="","",IF(AND($H1470="",$I1470=""),"Y",IF(AND($H1470&lt;=#REF!,$I1470&gt;=#REF!),"Y",IF(AND($H1470&lt;=#REF!,$I1470=""),"Y",IF(AND($H1470="",$I1470&gt;=#REF!),"Y","N")))))</f>
        <v/>
      </c>
      <c r="BF1470" s="80" t="str">
        <f t="shared" si="318"/>
        <v/>
      </c>
    </row>
    <row r="1471" spans="10:58">
      <c r="J1471" s="34" t="str">
        <f t="shared" ca="1" si="322"/>
        <v/>
      </c>
      <c r="L1471" s="80" t="str">
        <f t="shared" si="319"/>
        <v/>
      </c>
      <c r="R1471" s="65" t="str">
        <f t="shared" si="309"/>
        <v/>
      </c>
      <c r="S1471" s="16" t="str">
        <f t="shared" si="310"/>
        <v/>
      </c>
      <c r="X1471" s="65" t="str">
        <f t="shared" si="311"/>
        <v/>
      </c>
      <c r="Y1471" s="16" t="str">
        <f t="shared" si="312"/>
        <v/>
      </c>
      <c r="AD1471" s="65" t="str">
        <f t="shared" si="313"/>
        <v/>
      </c>
      <c r="AE1471" s="80" t="str">
        <f t="shared" si="314"/>
        <v/>
      </c>
      <c r="AN1471" s="14"/>
      <c r="AO1471" s="14"/>
      <c r="AS1471" s="14"/>
      <c r="AT1471" s="14"/>
      <c r="AX1471" s="14"/>
      <c r="AY1471" s="114"/>
      <c r="AZ1471" s="101" t="str">
        <f t="shared" si="315"/>
        <v/>
      </c>
      <c r="BA1471" s="59" t="str">
        <f t="shared" si="316"/>
        <v/>
      </c>
      <c r="BB1471" s="59" t="str">
        <f t="shared" si="317"/>
        <v/>
      </c>
      <c r="BC1471" s="59" t="str">
        <f t="shared" si="320"/>
        <v/>
      </c>
      <c r="BD1471" s="59" t="str">
        <f t="shared" si="321"/>
        <v/>
      </c>
      <c r="BE1471" s="34" t="str">
        <f>IF(AZ1471="","",IF(AND($H1471="",$I1471=""),"Y",IF(AND($H1471&lt;=#REF!,$I1471&gt;=#REF!),"Y",IF(AND($H1471&lt;=#REF!,$I1471=""),"Y",IF(AND($H1471="",$I1471&gt;=#REF!),"Y","N")))))</f>
        <v/>
      </c>
      <c r="BF1471" s="80" t="str">
        <f t="shared" si="318"/>
        <v/>
      </c>
    </row>
    <row r="1472" spans="10:58">
      <c r="J1472" s="34" t="str">
        <f t="shared" ca="1" si="322"/>
        <v/>
      </c>
      <c r="L1472" s="80" t="str">
        <f t="shared" si="319"/>
        <v/>
      </c>
      <c r="R1472" s="65" t="str">
        <f t="shared" si="309"/>
        <v/>
      </c>
      <c r="S1472" s="16" t="str">
        <f t="shared" si="310"/>
        <v/>
      </c>
      <c r="X1472" s="65" t="str">
        <f t="shared" si="311"/>
        <v/>
      </c>
      <c r="Y1472" s="16" t="str">
        <f t="shared" si="312"/>
        <v/>
      </c>
      <c r="AD1472" s="65" t="str">
        <f t="shared" si="313"/>
        <v/>
      </c>
      <c r="AE1472" s="80" t="str">
        <f t="shared" si="314"/>
        <v/>
      </c>
      <c r="AN1472" s="14"/>
      <c r="AO1472" s="14"/>
      <c r="AS1472" s="14"/>
      <c r="AT1472" s="14"/>
      <c r="AX1472" s="14"/>
      <c r="AY1472" s="114"/>
      <c r="AZ1472" s="101" t="str">
        <f t="shared" si="315"/>
        <v/>
      </c>
      <c r="BA1472" s="59" t="str">
        <f t="shared" si="316"/>
        <v/>
      </c>
      <c r="BB1472" s="59" t="str">
        <f t="shared" si="317"/>
        <v/>
      </c>
      <c r="BC1472" s="59" t="str">
        <f t="shared" si="320"/>
        <v/>
      </c>
      <c r="BD1472" s="59" t="str">
        <f t="shared" si="321"/>
        <v/>
      </c>
      <c r="BE1472" s="34" t="str">
        <f>IF(AZ1472="","",IF(AND($H1472="",$I1472=""),"Y",IF(AND($H1472&lt;=#REF!,$I1472&gt;=#REF!),"Y",IF(AND($H1472&lt;=#REF!,$I1472=""),"Y",IF(AND($H1472="",$I1472&gt;=#REF!),"Y","N")))))</f>
        <v/>
      </c>
      <c r="BF1472" s="80" t="str">
        <f t="shared" si="318"/>
        <v/>
      </c>
    </row>
    <row r="1473" spans="10:58">
      <c r="J1473" s="34" t="str">
        <f t="shared" ca="1" si="322"/>
        <v/>
      </c>
      <c r="L1473" s="80" t="str">
        <f t="shared" si="319"/>
        <v/>
      </c>
      <c r="R1473" s="65" t="str">
        <f t="shared" si="309"/>
        <v/>
      </c>
      <c r="S1473" s="16" t="str">
        <f t="shared" si="310"/>
        <v/>
      </c>
      <c r="X1473" s="65" t="str">
        <f t="shared" si="311"/>
        <v/>
      </c>
      <c r="Y1473" s="16" t="str">
        <f t="shared" si="312"/>
        <v/>
      </c>
      <c r="AD1473" s="65" t="str">
        <f t="shared" si="313"/>
        <v/>
      </c>
      <c r="AE1473" s="80" t="str">
        <f t="shared" si="314"/>
        <v/>
      </c>
      <c r="AN1473" s="14"/>
      <c r="AO1473" s="14"/>
      <c r="AS1473" s="14"/>
      <c r="AT1473" s="14"/>
      <c r="AX1473" s="14"/>
      <c r="AY1473" s="114"/>
      <c r="AZ1473" s="101" t="str">
        <f t="shared" si="315"/>
        <v/>
      </c>
      <c r="BA1473" s="59" t="str">
        <f t="shared" si="316"/>
        <v/>
      </c>
      <c r="BB1473" s="59" t="str">
        <f t="shared" si="317"/>
        <v/>
      </c>
      <c r="BC1473" s="59" t="str">
        <f t="shared" si="320"/>
        <v/>
      </c>
      <c r="BD1473" s="59" t="str">
        <f t="shared" si="321"/>
        <v/>
      </c>
      <c r="BE1473" s="34" t="str">
        <f>IF(AZ1473="","",IF(AND($H1473="",$I1473=""),"Y",IF(AND($H1473&lt;=#REF!,$I1473&gt;=#REF!),"Y",IF(AND($H1473&lt;=#REF!,$I1473=""),"Y",IF(AND($H1473="",$I1473&gt;=#REF!),"Y","N")))))</f>
        <v/>
      </c>
      <c r="BF1473" s="80" t="str">
        <f t="shared" si="318"/>
        <v/>
      </c>
    </row>
    <row r="1474" spans="10:58">
      <c r="J1474" s="34" t="str">
        <f t="shared" ca="1" si="322"/>
        <v/>
      </c>
      <c r="L1474" s="80" t="str">
        <f t="shared" si="319"/>
        <v/>
      </c>
      <c r="R1474" s="65" t="str">
        <f t="shared" si="309"/>
        <v/>
      </c>
      <c r="S1474" s="16" t="str">
        <f t="shared" si="310"/>
        <v/>
      </c>
      <c r="X1474" s="65" t="str">
        <f t="shared" si="311"/>
        <v/>
      </c>
      <c r="Y1474" s="16" t="str">
        <f t="shared" si="312"/>
        <v/>
      </c>
      <c r="AD1474" s="65" t="str">
        <f t="shared" si="313"/>
        <v/>
      </c>
      <c r="AE1474" s="80" t="str">
        <f t="shared" si="314"/>
        <v/>
      </c>
      <c r="AN1474" s="14"/>
      <c r="AO1474" s="14"/>
      <c r="AS1474" s="14"/>
      <c r="AT1474" s="14"/>
      <c r="AX1474" s="14"/>
      <c r="AY1474" s="114"/>
      <c r="AZ1474" s="101" t="str">
        <f t="shared" si="315"/>
        <v/>
      </c>
      <c r="BA1474" s="59" t="str">
        <f t="shared" si="316"/>
        <v/>
      </c>
      <c r="BB1474" s="59" t="str">
        <f t="shared" si="317"/>
        <v/>
      </c>
      <c r="BC1474" s="59" t="str">
        <f t="shared" si="320"/>
        <v/>
      </c>
      <c r="BD1474" s="59" t="str">
        <f t="shared" si="321"/>
        <v/>
      </c>
      <c r="BE1474" s="34" t="str">
        <f>IF(AZ1474="","",IF(AND($H1474="",$I1474=""),"Y",IF(AND($H1474&lt;=#REF!,$I1474&gt;=#REF!),"Y",IF(AND($H1474&lt;=#REF!,$I1474=""),"Y",IF(AND($H1474="",$I1474&gt;=#REF!),"Y","N")))))</f>
        <v/>
      </c>
      <c r="BF1474" s="80" t="str">
        <f t="shared" si="318"/>
        <v/>
      </c>
    </row>
    <row r="1475" spans="10:58">
      <c r="J1475" s="34" t="str">
        <f t="shared" ca="1" si="322"/>
        <v/>
      </c>
      <c r="L1475" s="80" t="str">
        <f t="shared" si="319"/>
        <v/>
      </c>
      <c r="R1475" s="65" t="str">
        <f t="shared" ref="R1475:R1538" si="323">IF(AND(N1475="Accepted",Q1475=""),"Enter date 1st dose administered",IF(AND(N1475="Previously vaccinated at another location",Q1475=""),"Enter date 1st dose administered",IF(AND(N1475="Refused",O1475=""),"Enter reason for refusal",IF(Q1475&lt;&gt;"","YES",IF(N1475="Refused","NO",IF(AND($M1475&lt;&gt;"",N1475=""),"Enter Vaccination Status",IF(N1475="Unknown","Unknown","")))))))</f>
        <v/>
      </c>
      <c r="S1475" s="16" t="str">
        <f t="shared" ref="S1475:S1538" si="324">IF(Q1475="","",IF(M1475="Pfizer-BioNTech",Q1475+21,IF(M1475="Moderna",Q1475+28,IF(M1475="Janssen/Johnson &amp; Johnson","N/A",""))))</f>
        <v/>
      </c>
      <c r="X1475" s="65" t="str">
        <f t="shared" ref="X1475:X1538" si="325">IF($M1475="Janssen/Johnson &amp; Johnson","N/A",IF(AND(T1475="Accepted",W1475=""),"Enter date 2nd dose administered",IF(AND(T1475="Previously vaccinated at another location",W1475=""),"Enter date 2nd dose administered",IF(R1475="NO","NO",IF(AND(T1475="Refused",U1475=""),"Enter reason for refusal",IF(W1475&lt;&gt;"","YES",IF(T1475="Refused","NO",IF(AND(R1475="YES",T1475=""),"NO",IF(T1475="Unknown","Unknown",IF(AND(T1475="",R1475="Unknown"),"Unknown",""))))))))))</f>
        <v/>
      </c>
      <c r="Y1475" s="16" t="str">
        <f t="shared" ref="Y1475:Y1538" si="326">IF(W1475="","",IF(M1475="Pfizer-BioNTech",W1475+21,IF(M1475="Moderna",W1475+28,IF(M1475="Janssen/Johnson &amp; Johnson","N/A",""))))</f>
        <v/>
      </c>
      <c r="AD1475" s="65" t="str">
        <f t="shared" ref="AD1475:AD1538" si="327">IF($M1475="Janssen/Johnson &amp; Johnson","N/A",IF(AND(Z1475="Accepted",AC1475=""),"Enter date 2nd dose administered",IF(AND(Z1475="Previously vaccinated at another location",AC1475=""),"Enter date 2nd dose administered",IF(Y1475="NO","NO",IF(AND(Z1475="Refused",AA1475=""),"Enter reason for refusal",IF(AC1475&lt;&gt;"","YES",IF(Z1475="Refused","NO",IF(AND(Y1475="YES",Z1475=""),"NO",IF(Z1475="Unknown","Unknown",IF(AND(Z1475="",Y1475="Unknown"),"Unknown",""))))))))))</f>
        <v/>
      </c>
      <c r="AE1475" s="80" t="str">
        <f t="shared" ref="AE1475:AE1538" si="328">IF(AND(M1475="Pfizer-BioNTech",W1475&lt;&gt;""),W1475+150,IF(AND(M1475="Moderna",W1475&lt;&gt;""),W1475+150,IF(AND(M1475="Janssen/Johnson &amp; Johnson",Q1475&lt;&gt;""),Q1475+60,"")))</f>
        <v/>
      </c>
      <c r="AN1475" s="14"/>
      <c r="AO1475" s="14"/>
      <c r="AS1475" s="14"/>
      <c r="AT1475" s="14"/>
      <c r="AX1475" s="14"/>
      <c r="AY1475" s="114"/>
      <c r="AZ1475" s="101" t="str">
        <f t="shared" ref="AZ1475:AZ1538" si="329">IF(OR(X1475="YES",X1475="Enter date 2nd dose administered"),"YES",IF(AND(M1475="Janssen/Johnson &amp; Johnson",R1475="YES"),"YES",IF(OR(O1475="Medical Contraindication",U1475="Medical Contraindication"),"Medical Contraindication",IF(AND(R1475="YES",T1475=""),"NEEDS 2ND DOSE",IF(AND(R1475="Enter date 1st dose administered",T1475=""),"NEEDS 2ND DOSE",IF(AND(R1475="YES",U1475="Offered and Declined"),"Refused 2nd Dose",IF(O1475="Religious Exemption","Religious Exemption",IF(OR(R1475="NO",R1475="Enter reason for refusal"),"NO",IF(OR(R1475="Unknown",X1475="Unknown"),"Unknown","")))))))))</f>
        <v/>
      </c>
      <c r="BA1475" s="59" t="str">
        <f t="shared" ref="BA1475:BA1538" si="330">IF(AZ1475="","",IF(OR(AG1475="Accepted",AG1475="Previously vaccinated at another location"),"YES",IF(AH1475="Medical Contraindication","Medical Contraindication",IF(AG1475="Unknown","Unknown",IF(AG1475="Refused","NO","NO")))))</f>
        <v/>
      </c>
      <c r="BB1475" s="59" t="str">
        <f t="shared" ref="BB1475:BB1538" si="331">IF(AZ1475="","",IF(OR(AL1475="Accepted",AL1475="Previously vaccinated at another location"),"YES",IF(AM1475="Medical Contraindication","Medical Contraindication",IF(AL1475="Unknown","Unknown",IF(AL1475="Refused","NO","NO")))))</f>
        <v/>
      </c>
      <c r="BC1475" s="59" t="str">
        <f t="shared" si="320"/>
        <v/>
      </c>
      <c r="BD1475" s="59" t="str">
        <f t="shared" si="321"/>
        <v/>
      </c>
      <c r="BE1475" s="34" t="str">
        <f>IF(AZ1475="","",IF(AND($H1475="",$I1475=""),"Y",IF(AND($H1475&lt;=#REF!,$I1475&gt;=#REF!),"Y",IF(AND($H1475&lt;=#REF!,$I1475=""),"Y",IF(AND($H1475="",$I1475&gt;=#REF!),"Y","N")))))</f>
        <v/>
      </c>
      <c r="BF1475" s="80" t="str">
        <f t="shared" ref="BF1475:BF1538" si="332">IF($AZ1475="YES",IF($M1475="Janssen/Johnson &amp; Johnson",Q1475,W1475),"")</f>
        <v/>
      </c>
    </row>
    <row r="1476" spans="10:58">
      <c r="J1476" s="34" t="str">
        <f t="shared" ca="1" si="322"/>
        <v/>
      </c>
      <c r="L1476" s="80" t="str">
        <f t="shared" ref="L1476:L1539" si="333">IF(I1476&gt;0,I1476+30,"")</f>
        <v/>
      </c>
      <c r="R1476" s="65" t="str">
        <f t="shared" si="323"/>
        <v/>
      </c>
      <c r="S1476" s="16" t="str">
        <f t="shared" si="324"/>
        <v/>
      </c>
      <c r="X1476" s="65" t="str">
        <f t="shared" si="325"/>
        <v/>
      </c>
      <c r="Y1476" s="16" t="str">
        <f t="shared" si="326"/>
        <v/>
      </c>
      <c r="AD1476" s="65" t="str">
        <f t="shared" si="327"/>
        <v/>
      </c>
      <c r="AE1476" s="80" t="str">
        <f t="shared" si="328"/>
        <v/>
      </c>
      <c r="AN1476" s="14"/>
      <c r="AO1476" s="14"/>
      <c r="AS1476" s="14"/>
      <c r="AT1476" s="14"/>
      <c r="AX1476" s="14"/>
      <c r="AY1476" s="114"/>
      <c r="AZ1476" s="101" t="str">
        <f t="shared" si="329"/>
        <v/>
      </c>
      <c r="BA1476" s="59" t="str">
        <f t="shared" si="330"/>
        <v/>
      </c>
      <c r="BB1476" s="59" t="str">
        <f t="shared" si="331"/>
        <v/>
      </c>
      <c r="BC1476" s="59" t="str">
        <f t="shared" ref="BC1476:BC1539" si="334">IF(AY1476="","",IF(OR(AK1476="Accepted",AK1476="Previously vaccinated at another location"),"YES",IF(AL1476="Medical Contraindication","Medical Contraindication",IF(AK1476="Unknown","Unknown",IF(AK1476="Refused","NO","NO")))))</f>
        <v/>
      </c>
      <c r="BD1476" s="59" t="str">
        <f t="shared" ref="BD1476:BD1539" si="335">IF(AV1476="","",IF(OR(AV1476="Accepted",AV1476="Previously vaccinated at another location"),"YES",IF(AW1476="Medical Contraindication","Medical Contraindication",IF(AW1476="Unknown","Unknown",IF(AW1476="Refused","NO","NO")))))</f>
        <v/>
      </c>
      <c r="BE1476" s="34" t="str">
        <f>IF(AZ1476="","",IF(AND($H1476="",$I1476=""),"Y",IF(AND($H1476&lt;=#REF!,$I1476&gt;=#REF!),"Y",IF(AND($H1476&lt;=#REF!,$I1476=""),"Y",IF(AND($H1476="",$I1476&gt;=#REF!),"Y","N")))))</f>
        <v/>
      </c>
      <c r="BF1476" s="80" t="str">
        <f t="shared" si="332"/>
        <v/>
      </c>
    </row>
    <row r="1477" spans="10:58">
      <c r="J1477" s="34" t="str">
        <f t="shared" ca="1" si="322"/>
        <v/>
      </c>
      <c r="L1477" s="80" t="str">
        <f t="shared" si="333"/>
        <v/>
      </c>
      <c r="R1477" s="65" t="str">
        <f t="shared" si="323"/>
        <v/>
      </c>
      <c r="S1477" s="16" t="str">
        <f t="shared" si="324"/>
        <v/>
      </c>
      <c r="X1477" s="65" t="str">
        <f t="shared" si="325"/>
        <v/>
      </c>
      <c r="Y1477" s="16" t="str">
        <f t="shared" si="326"/>
        <v/>
      </c>
      <c r="AD1477" s="65" t="str">
        <f t="shared" si="327"/>
        <v/>
      </c>
      <c r="AE1477" s="80" t="str">
        <f t="shared" si="328"/>
        <v/>
      </c>
      <c r="AN1477" s="14"/>
      <c r="AO1477" s="14"/>
      <c r="AS1477" s="14"/>
      <c r="AT1477" s="14"/>
      <c r="AX1477" s="14"/>
      <c r="AY1477" s="114"/>
      <c r="AZ1477" s="101" t="str">
        <f t="shared" si="329"/>
        <v/>
      </c>
      <c r="BA1477" s="59" t="str">
        <f t="shared" si="330"/>
        <v/>
      </c>
      <c r="BB1477" s="59" t="str">
        <f t="shared" si="331"/>
        <v/>
      </c>
      <c r="BC1477" s="59" t="str">
        <f t="shared" si="334"/>
        <v/>
      </c>
      <c r="BD1477" s="59" t="str">
        <f t="shared" si="335"/>
        <v/>
      </c>
      <c r="BE1477" s="34" t="str">
        <f>IF(AZ1477="","",IF(AND($H1477="",$I1477=""),"Y",IF(AND($H1477&lt;=#REF!,$I1477&gt;=#REF!),"Y",IF(AND($H1477&lt;=#REF!,$I1477=""),"Y",IF(AND($H1477="",$I1477&gt;=#REF!),"Y","N")))))</f>
        <v/>
      </c>
      <c r="BF1477" s="80" t="str">
        <f t="shared" si="332"/>
        <v/>
      </c>
    </row>
    <row r="1478" spans="10:58">
      <c r="J1478" s="34" t="str">
        <f t="shared" ca="1" si="322"/>
        <v/>
      </c>
      <c r="L1478" s="80" t="str">
        <f t="shared" si="333"/>
        <v/>
      </c>
      <c r="R1478" s="65" t="str">
        <f t="shared" si="323"/>
        <v/>
      </c>
      <c r="S1478" s="16" t="str">
        <f t="shared" si="324"/>
        <v/>
      </c>
      <c r="X1478" s="65" t="str">
        <f t="shared" si="325"/>
        <v/>
      </c>
      <c r="Y1478" s="16" t="str">
        <f t="shared" si="326"/>
        <v/>
      </c>
      <c r="AD1478" s="65" t="str">
        <f t="shared" si="327"/>
        <v/>
      </c>
      <c r="AE1478" s="80" t="str">
        <f t="shared" si="328"/>
        <v/>
      </c>
      <c r="AN1478" s="14"/>
      <c r="AO1478" s="14"/>
      <c r="AS1478" s="14"/>
      <c r="AT1478" s="14"/>
      <c r="AX1478" s="14"/>
      <c r="AY1478" s="114"/>
      <c r="AZ1478" s="101" t="str">
        <f t="shared" si="329"/>
        <v/>
      </c>
      <c r="BA1478" s="59" t="str">
        <f t="shared" si="330"/>
        <v/>
      </c>
      <c r="BB1478" s="59" t="str">
        <f t="shared" si="331"/>
        <v/>
      </c>
      <c r="BC1478" s="59" t="str">
        <f t="shared" si="334"/>
        <v/>
      </c>
      <c r="BD1478" s="59" t="str">
        <f t="shared" si="335"/>
        <v/>
      </c>
      <c r="BE1478" s="34" t="str">
        <f>IF(AZ1478="","",IF(AND($H1478="",$I1478=""),"Y",IF(AND($H1478&lt;=#REF!,$I1478&gt;=#REF!),"Y",IF(AND($H1478&lt;=#REF!,$I1478=""),"Y",IF(AND($H1478="",$I1478&gt;=#REF!),"Y","N")))))</f>
        <v/>
      </c>
      <c r="BF1478" s="80" t="str">
        <f t="shared" si="332"/>
        <v/>
      </c>
    </row>
    <row r="1479" spans="10:58">
      <c r="J1479" s="34" t="str">
        <f t="shared" ca="1" si="322"/>
        <v/>
      </c>
      <c r="L1479" s="80" t="str">
        <f t="shared" si="333"/>
        <v/>
      </c>
      <c r="R1479" s="65" t="str">
        <f t="shared" si="323"/>
        <v/>
      </c>
      <c r="S1479" s="16" t="str">
        <f t="shared" si="324"/>
        <v/>
      </c>
      <c r="X1479" s="65" t="str">
        <f t="shared" si="325"/>
        <v/>
      </c>
      <c r="Y1479" s="16" t="str">
        <f t="shared" si="326"/>
        <v/>
      </c>
      <c r="AD1479" s="65" t="str">
        <f t="shared" si="327"/>
        <v/>
      </c>
      <c r="AE1479" s="80" t="str">
        <f t="shared" si="328"/>
        <v/>
      </c>
      <c r="AN1479" s="14"/>
      <c r="AO1479" s="14"/>
      <c r="AS1479" s="14"/>
      <c r="AT1479" s="14"/>
      <c r="AX1479" s="14"/>
      <c r="AY1479" s="114"/>
      <c r="AZ1479" s="101" t="str">
        <f t="shared" si="329"/>
        <v/>
      </c>
      <c r="BA1479" s="59" t="str">
        <f t="shared" si="330"/>
        <v/>
      </c>
      <c r="BB1479" s="59" t="str">
        <f t="shared" si="331"/>
        <v/>
      </c>
      <c r="BC1479" s="59" t="str">
        <f t="shared" si="334"/>
        <v/>
      </c>
      <c r="BD1479" s="59" t="str">
        <f t="shared" si="335"/>
        <v/>
      </c>
      <c r="BE1479" s="34" t="str">
        <f>IF(AZ1479="","",IF(AND($H1479="",$I1479=""),"Y",IF(AND($H1479&lt;=#REF!,$I1479&gt;=#REF!),"Y",IF(AND($H1479&lt;=#REF!,$I1479=""),"Y",IF(AND($H1479="",$I1479&gt;=#REF!),"Y","N")))))</f>
        <v/>
      </c>
      <c r="BF1479" s="80" t="str">
        <f t="shared" si="332"/>
        <v/>
      </c>
    </row>
    <row r="1480" spans="10:58">
      <c r="J1480" s="34" t="str">
        <f t="shared" ca="1" si="322"/>
        <v/>
      </c>
      <c r="L1480" s="80" t="str">
        <f t="shared" si="333"/>
        <v/>
      </c>
      <c r="R1480" s="65" t="str">
        <f t="shared" si="323"/>
        <v/>
      </c>
      <c r="S1480" s="16" t="str">
        <f t="shared" si="324"/>
        <v/>
      </c>
      <c r="X1480" s="65" t="str">
        <f t="shared" si="325"/>
        <v/>
      </c>
      <c r="Y1480" s="16" t="str">
        <f t="shared" si="326"/>
        <v/>
      </c>
      <c r="AD1480" s="65" t="str">
        <f t="shared" si="327"/>
        <v/>
      </c>
      <c r="AE1480" s="80" t="str">
        <f t="shared" si="328"/>
        <v/>
      </c>
      <c r="AN1480" s="14"/>
      <c r="AO1480" s="14"/>
      <c r="AS1480" s="14"/>
      <c r="AT1480" s="14"/>
      <c r="AX1480" s="14"/>
      <c r="AY1480" s="114"/>
      <c r="AZ1480" s="101" t="str">
        <f t="shared" si="329"/>
        <v/>
      </c>
      <c r="BA1480" s="59" t="str">
        <f t="shared" si="330"/>
        <v/>
      </c>
      <c r="BB1480" s="59" t="str">
        <f t="shared" si="331"/>
        <v/>
      </c>
      <c r="BC1480" s="59" t="str">
        <f t="shared" si="334"/>
        <v/>
      </c>
      <c r="BD1480" s="59" t="str">
        <f t="shared" si="335"/>
        <v/>
      </c>
      <c r="BE1480" s="34" t="str">
        <f>IF(AZ1480="","",IF(AND($H1480="",$I1480=""),"Y",IF(AND($H1480&lt;=#REF!,$I1480&gt;=#REF!),"Y",IF(AND($H1480&lt;=#REF!,$I1480=""),"Y",IF(AND($H1480="",$I1480&gt;=#REF!),"Y","N")))))</f>
        <v/>
      </c>
      <c r="BF1480" s="80" t="str">
        <f t="shared" si="332"/>
        <v/>
      </c>
    </row>
    <row r="1481" spans="10:58">
      <c r="J1481" s="34" t="str">
        <f t="shared" ca="1" si="322"/>
        <v/>
      </c>
      <c r="L1481" s="80" t="str">
        <f t="shared" si="333"/>
        <v/>
      </c>
      <c r="R1481" s="65" t="str">
        <f t="shared" si="323"/>
        <v/>
      </c>
      <c r="S1481" s="16" t="str">
        <f t="shared" si="324"/>
        <v/>
      </c>
      <c r="X1481" s="65" t="str">
        <f t="shared" si="325"/>
        <v/>
      </c>
      <c r="Y1481" s="16" t="str">
        <f t="shared" si="326"/>
        <v/>
      </c>
      <c r="AD1481" s="65" t="str">
        <f t="shared" si="327"/>
        <v/>
      </c>
      <c r="AE1481" s="80" t="str">
        <f t="shared" si="328"/>
        <v/>
      </c>
      <c r="AN1481" s="14"/>
      <c r="AO1481" s="14"/>
      <c r="AS1481" s="14"/>
      <c r="AT1481" s="14"/>
      <c r="AX1481" s="14"/>
      <c r="AY1481" s="114"/>
      <c r="AZ1481" s="101" t="str">
        <f t="shared" si="329"/>
        <v/>
      </c>
      <c r="BA1481" s="59" t="str">
        <f t="shared" si="330"/>
        <v/>
      </c>
      <c r="BB1481" s="59" t="str">
        <f t="shared" si="331"/>
        <v/>
      </c>
      <c r="BC1481" s="59" t="str">
        <f t="shared" si="334"/>
        <v/>
      </c>
      <c r="BD1481" s="59" t="str">
        <f t="shared" si="335"/>
        <v/>
      </c>
      <c r="BE1481" s="34" t="str">
        <f>IF(AZ1481="","",IF(AND($H1481="",$I1481=""),"Y",IF(AND($H1481&lt;=#REF!,$I1481&gt;=#REF!),"Y",IF(AND($H1481&lt;=#REF!,$I1481=""),"Y",IF(AND($H1481="",$I1481&gt;=#REF!),"Y","N")))))</f>
        <v/>
      </c>
      <c r="BF1481" s="80" t="str">
        <f t="shared" si="332"/>
        <v/>
      </c>
    </row>
    <row r="1482" spans="10:58">
      <c r="J1482" s="34" t="str">
        <f t="shared" ca="1" si="322"/>
        <v/>
      </c>
      <c r="L1482" s="80" t="str">
        <f t="shared" si="333"/>
        <v/>
      </c>
      <c r="R1482" s="65" t="str">
        <f t="shared" si="323"/>
        <v/>
      </c>
      <c r="S1482" s="16" t="str">
        <f t="shared" si="324"/>
        <v/>
      </c>
      <c r="X1482" s="65" t="str">
        <f t="shared" si="325"/>
        <v/>
      </c>
      <c r="Y1482" s="16" t="str">
        <f t="shared" si="326"/>
        <v/>
      </c>
      <c r="AD1482" s="65" t="str">
        <f t="shared" si="327"/>
        <v/>
      </c>
      <c r="AE1482" s="80" t="str">
        <f t="shared" si="328"/>
        <v/>
      </c>
      <c r="AN1482" s="14"/>
      <c r="AO1482" s="14"/>
      <c r="AS1482" s="14"/>
      <c r="AT1482" s="14"/>
      <c r="AX1482" s="14"/>
      <c r="AY1482" s="114"/>
      <c r="AZ1482" s="101" t="str">
        <f t="shared" si="329"/>
        <v/>
      </c>
      <c r="BA1482" s="59" t="str">
        <f t="shared" si="330"/>
        <v/>
      </c>
      <c r="BB1482" s="59" t="str">
        <f t="shared" si="331"/>
        <v/>
      </c>
      <c r="BC1482" s="59" t="str">
        <f t="shared" si="334"/>
        <v/>
      </c>
      <c r="BD1482" s="59" t="str">
        <f t="shared" si="335"/>
        <v/>
      </c>
      <c r="BE1482" s="34" t="str">
        <f>IF(AZ1482="","",IF(AND($H1482="",$I1482=""),"Y",IF(AND($H1482&lt;=#REF!,$I1482&gt;=#REF!),"Y",IF(AND($H1482&lt;=#REF!,$I1482=""),"Y",IF(AND($H1482="",$I1482&gt;=#REF!),"Y","N")))))</f>
        <v/>
      </c>
      <c r="BF1482" s="80" t="str">
        <f t="shared" si="332"/>
        <v/>
      </c>
    </row>
    <row r="1483" spans="10:58">
      <c r="J1483" s="34" t="str">
        <f t="shared" ca="1" si="322"/>
        <v/>
      </c>
      <c r="L1483" s="80" t="str">
        <f t="shared" si="333"/>
        <v/>
      </c>
      <c r="R1483" s="65" t="str">
        <f t="shared" si="323"/>
        <v/>
      </c>
      <c r="S1483" s="16" t="str">
        <f t="shared" si="324"/>
        <v/>
      </c>
      <c r="X1483" s="65" t="str">
        <f t="shared" si="325"/>
        <v/>
      </c>
      <c r="Y1483" s="16" t="str">
        <f t="shared" si="326"/>
        <v/>
      </c>
      <c r="AD1483" s="65" t="str">
        <f t="shared" si="327"/>
        <v/>
      </c>
      <c r="AE1483" s="80" t="str">
        <f t="shared" si="328"/>
        <v/>
      </c>
      <c r="AN1483" s="14"/>
      <c r="AO1483" s="14"/>
      <c r="AS1483" s="14"/>
      <c r="AT1483" s="14"/>
      <c r="AX1483" s="14"/>
      <c r="AY1483" s="114"/>
      <c r="AZ1483" s="101" t="str">
        <f t="shared" si="329"/>
        <v/>
      </c>
      <c r="BA1483" s="59" t="str">
        <f t="shared" si="330"/>
        <v/>
      </c>
      <c r="BB1483" s="59" t="str">
        <f t="shared" si="331"/>
        <v/>
      </c>
      <c r="BC1483" s="59" t="str">
        <f t="shared" si="334"/>
        <v/>
      </c>
      <c r="BD1483" s="59" t="str">
        <f t="shared" si="335"/>
        <v/>
      </c>
      <c r="BE1483" s="34" t="str">
        <f>IF(AZ1483="","",IF(AND($H1483="",$I1483=""),"Y",IF(AND($H1483&lt;=#REF!,$I1483&gt;=#REF!),"Y",IF(AND($H1483&lt;=#REF!,$I1483=""),"Y",IF(AND($H1483="",$I1483&gt;=#REF!),"Y","N")))))</f>
        <v/>
      </c>
      <c r="BF1483" s="80" t="str">
        <f t="shared" si="332"/>
        <v/>
      </c>
    </row>
    <row r="1484" spans="10:58">
      <c r="J1484" s="34" t="str">
        <f t="shared" ca="1" si="322"/>
        <v/>
      </c>
      <c r="L1484" s="80" t="str">
        <f t="shared" si="333"/>
        <v/>
      </c>
      <c r="R1484" s="65" t="str">
        <f t="shared" si="323"/>
        <v/>
      </c>
      <c r="S1484" s="16" t="str">
        <f t="shared" si="324"/>
        <v/>
      </c>
      <c r="X1484" s="65" t="str">
        <f t="shared" si="325"/>
        <v/>
      </c>
      <c r="Y1484" s="16" t="str">
        <f t="shared" si="326"/>
        <v/>
      </c>
      <c r="AD1484" s="65" t="str">
        <f t="shared" si="327"/>
        <v/>
      </c>
      <c r="AE1484" s="80" t="str">
        <f t="shared" si="328"/>
        <v/>
      </c>
      <c r="AN1484" s="14"/>
      <c r="AO1484" s="14"/>
      <c r="AS1484" s="14"/>
      <c r="AT1484" s="14"/>
      <c r="AX1484" s="14"/>
      <c r="AY1484" s="114"/>
      <c r="AZ1484" s="101" t="str">
        <f t="shared" si="329"/>
        <v/>
      </c>
      <c r="BA1484" s="59" t="str">
        <f t="shared" si="330"/>
        <v/>
      </c>
      <c r="BB1484" s="59" t="str">
        <f t="shared" si="331"/>
        <v/>
      </c>
      <c r="BC1484" s="59" t="str">
        <f t="shared" si="334"/>
        <v/>
      </c>
      <c r="BD1484" s="59" t="str">
        <f t="shared" si="335"/>
        <v/>
      </c>
      <c r="BE1484" s="34" t="str">
        <f>IF(AZ1484="","",IF(AND($H1484="",$I1484=""),"Y",IF(AND($H1484&lt;=#REF!,$I1484&gt;=#REF!),"Y",IF(AND($H1484&lt;=#REF!,$I1484=""),"Y",IF(AND($H1484="",$I1484&gt;=#REF!),"Y","N")))))</f>
        <v/>
      </c>
      <c r="BF1484" s="80" t="str">
        <f t="shared" si="332"/>
        <v/>
      </c>
    </row>
    <row r="1485" spans="10:58">
      <c r="J1485" s="34" t="str">
        <f t="shared" ca="1" si="322"/>
        <v/>
      </c>
      <c r="L1485" s="80" t="str">
        <f t="shared" si="333"/>
        <v/>
      </c>
      <c r="R1485" s="65" t="str">
        <f t="shared" si="323"/>
        <v/>
      </c>
      <c r="S1485" s="16" t="str">
        <f t="shared" si="324"/>
        <v/>
      </c>
      <c r="X1485" s="65" t="str">
        <f t="shared" si="325"/>
        <v/>
      </c>
      <c r="Y1485" s="16" t="str">
        <f t="shared" si="326"/>
        <v/>
      </c>
      <c r="AD1485" s="65" t="str">
        <f t="shared" si="327"/>
        <v/>
      </c>
      <c r="AE1485" s="80" t="str">
        <f t="shared" si="328"/>
        <v/>
      </c>
      <c r="AN1485" s="14"/>
      <c r="AO1485" s="14"/>
      <c r="AS1485" s="14"/>
      <c r="AT1485" s="14"/>
      <c r="AX1485" s="14"/>
      <c r="AY1485" s="114"/>
      <c r="AZ1485" s="101" t="str">
        <f t="shared" si="329"/>
        <v/>
      </c>
      <c r="BA1485" s="59" t="str">
        <f t="shared" si="330"/>
        <v/>
      </c>
      <c r="BB1485" s="59" t="str">
        <f t="shared" si="331"/>
        <v/>
      </c>
      <c r="BC1485" s="59" t="str">
        <f t="shared" si="334"/>
        <v/>
      </c>
      <c r="BD1485" s="59" t="str">
        <f t="shared" si="335"/>
        <v/>
      </c>
      <c r="BE1485" s="34" t="str">
        <f>IF(AZ1485="","",IF(AND($H1485="",$I1485=""),"Y",IF(AND($H1485&lt;=#REF!,$I1485&gt;=#REF!),"Y",IF(AND($H1485&lt;=#REF!,$I1485=""),"Y",IF(AND($H1485="",$I1485&gt;=#REF!),"Y","N")))))</f>
        <v/>
      </c>
      <c r="BF1485" s="80" t="str">
        <f t="shared" si="332"/>
        <v/>
      </c>
    </row>
    <row r="1486" spans="10:58">
      <c r="J1486" s="34" t="str">
        <f t="shared" ca="1" si="322"/>
        <v/>
      </c>
      <c r="L1486" s="80" t="str">
        <f t="shared" si="333"/>
        <v/>
      </c>
      <c r="R1486" s="65" t="str">
        <f t="shared" si="323"/>
        <v/>
      </c>
      <c r="S1486" s="16" t="str">
        <f t="shared" si="324"/>
        <v/>
      </c>
      <c r="X1486" s="65" t="str">
        <f t="shared" si="325"/>
        <v/>
      </c>
      <c r="Y1486" s="16" t="str">
        <f t="shared" si="326"/>
        <v/>
      </c>
      <c r="AD1486" s="65" t="str">
        <f t="shared" si="327"/>
        <v/>
      </c>
      <c r="AE1486" s="80" t="str">
        <f t="shared" si="328"/>
        <v/>
      </c>
      <c r="AN1486" s="14"/>
      <c r="AO1486" s="14"/>
      <c r="AS1486" s="14"/>
      <c r="AT1486" s="14"/>
      <c r="AX1486" s="14"/>
      <c r="AY1486" s="114"/>
      <c r="AZ1486" s="101" t="str">
        <f t="shared" si="329"/>
        <v/>
      </c>
      <c r="BA1486" s="59" t="str">
        <f t="shared" si="330"/>
        <v/>
      </c>
      <c r="BB1486" s="59" t="str">
        <f t="shared" si="331"/>
        <v/>
      </c>
      <c r="BC1486" s="59" t="str">
        <f t="shared" si="334"/>
        <v/>
      </c>
      <c r="BD1486" s="59" t="str">
        <f t="shared" si="335"/>
        <v/>
      </c>
      <c r="BE1486" s="34" t="str">
        <f>IF(AZ1486="","",IF(AND($H1486="",$I1486=""),"Y",IF(AND($H1486&lt;=#REF!,$I1486&gt;=#REF!),"Y",IF(AND($H1486&lt;=#REF!,$I1486=""),"Y",IF(AND($H1486="",$I1486&gt;=#REF!),"Y","N")))))</f>
        <v/>
      </c>
      <c r="BF1486" s="80" t="str">
        <f t="shared" si="332"/>
        <v/>
      </c>
    </row>
    <row r="1487" spans="10:58">
      <c r="J1487" s="34" t="str">
        <f t="shared" ca="1" si="322"/>
        <v/>
      </c>
      <c r="L1487" s="80" t="str">
        <f t="shared" si="333"/>
        <v/>
      </c>
      <c r="R1487" s="65" t="str">
        <f t="shared" si="323"/>
        <v/>
      </c>
      <c r="S1487" s="16" t="str">
        <f t="shared" si="324"/>
        <v/>
      </c>
      <c r="X1487" s="65" t="str">
        <f t="shared" si="325"/>
        <v/>
      </c>
      <c r="Y1487" s="16" t="str">
        <f t="shared" si="326"/>
        <v/>
      </c>
      <c r="AD1487" s="65" t="str">
        <f t="shared" si="327"/>
        <v/>
      </c>
      <c r="AE1487" s="80" t="str">
        <f t="shared" si="328"/>
        <v/>
      </c>
      <c r="AN1487" s="14"/>
      <c r="AO1487" s="14"/>
      <c r="AS1487" s="14"/>
      <c r="AT1487" s="14"/>
      <c r="AX1487" s="14"/>
      <c r="AY1487" s="114"/>
      <c r="AZ1487" s="101" t="str">
        <f t="shared" si="329"/>
        <v/>
      </c>
      <c r="BA1487" s="59" t="str">
        <f t="shared" si="330"/>
        <v/>
      </c>
      <c r="BB1487" s="59" t="str">
        <f t="shared" si="331"/>
        <v/>
      </c>
      <c r="BC1487" s="59" t="str">
        <f t="shared" si="334"/>
        <v/>
      </c>
      <c r="BD1487" s="59" t="str">
        <f t="shared" si="335"/>
        <v/>
      </c>
      <c r="BE1487" s="34" t="str">
        <f>IF(AZ1487="","",IF(AND($H1487="",$I1487=""),"Y",IF(AND($H1487&lt;=#REF!,$I1487&gt;=#REF!),"Y",IF(AND($H1487&lt;=#REF!,$I1487=""),"Y",IF(AND($H1487="",$I1487&gt;=#REF!),"Y","N")))))</f>
        <v/>
      </c>
      <c r="BF1487" s="80" t="str">
        <f t="shared" si="332"/>
        <v/>
      </c>
    </row>
    <row r="1488" spans="10:58">
      <c r="J1488" s="34" t="str">
        <f t="shared" ca="1" si="322"/>
        <v/>
      </c>
      <c r="L1488" s="80" t="str">
        <f t="shared" si="333"/>
        <v/>
      </c>
      <c r="R1488" s="65" t="str">
        <f t="shared" si="323"/>
        <v/>
      </c>
      <c r="S1488" s="16" t="str">
        <f t="shared" si="324"/>
        <v/>
      </c>
      <c r="X1488" s="65" t="str">
        <f t="shared" si="325"/>
        <v/>
      </c>
      <c r="Y1488" s="16" t="str">
        <f t="shared" si="326"/>
        <v/>
      </c>
      <c r="AD1488" s="65" t="str">
        <f t="shared" si="327"/>
        <v/>
      </c>
      <c r="AE1488" s="80" t="str">
        <f t="shared" si="328"/>
        <v/>
      </c>
      <c r="AN1488" s="14"/>
      <c r="AO1488" s="14"/>
      <c r="AS1488" s="14"/>
      <c r="AT1488" s="14"/>
      <c r="AX1488" s="14"/>
      <c r="AY1488" s="114"/>
      <c r="AZ1488" s="101" t="str">
        <f t="shared" si="329"/>
        <v/>
      </c>
      <c r="BA1488" s="59" t="str">
        <f t="shared" si="330"/>
        <v/>
      </c>
      <c r="BB1488" s="59" t="str">
        <f t="shared" si="331"/>
        <v/>
      </c>
      <c r="BC1488" s="59" t="str">
        <f t="shared" si="334"/>
        <v/>
      </c>
      <c r="BD1488" s="59" t="str">
        <f t="shared" si="335"/>
        <v/>
      </c>
      <c r="BE1488" s="34" t="str">
        <f>IF(AZ1488="","",IF(AND($H1488="",$I1488=""),"Y",IF(AND($H1488&lt;=#REF!,$I1488&gt;=#REF!),"Y",IF(AND($H1488&lt;=#REF!,$I1488=""),"Y",IF(AND($H1488="",$I1488&gt;=#REF!),"Y","N")))))</f>
        <v/>
      </c>
      <c r="BF1488" s="80" t="str">
        <f t="shared" si="332"/>
        <v/>
      </c>
    </row>
    <row r="1489" spans="10:58">
      <c r="J1489" s="34" t="str">
        <f t="shared" ca="1" si="322"/>
        <v/>
      </c>
      <c r="L1489" s="80" t="str">
        <f t="shared" si="333"/>
        <v/>
      </c>
      <c r="R1489" s="65" t="str">
        <f t="shared" si="323"/>
        <v/>
      </c>
      <c r="S1489" s="16" t="str">
        <f t="shared" si="324"/>
        <v/>
      </c>
      <c r="X1489" s="65" t="str">
        <f t="shared" si="325"/>
        <v/>
      </c>
      <c r="Y1489" s="16" t="str">
        <f t="shared" si="326"/>
        <v/>
      </c>
      <c r="AD1489" s="65" t="str">
        <f t="shared" si="327"/>
        <v/>
      </c>
      <c r="AE1489" s="80" t="str">
        <f t="shared" si="328"/>
        <v/>
      </c>
      <c r="AN1489" s="14"/>
      <c r="AO1489" s="14"/>
      <c r="AS1489" s="14"/>
      <c r="AT1489" s="14"/>
      <c r="AX1489" s="14"/>
      <c r="AY1489" s="114"/>
      <c r="AZ1489" s="101" t="str">
        <f t="shared" si="329"/>
        <v/>
      </c>
      <c r="BA1489" s="59" t="str">
        <f t="shared" si="330"/>
        <v/>
      </c>
      <c r="BB1489" s="59" t="str">
        <f t="shared" si="331"/>
        <v/>
      </c>
      <c r="BC1489" s="59" t="str">
        <f t="shared" si="334"/>
        <v/>
      </c>
      <c r="BD1489" s="59" t="str">
        <f t="shared" si="335"/>
        <v/>
      </c>
      <c r="BE1489" s="34" t="str">
        <f>IF(AZ1489="","",IF(AND($H1489="",$I1489=""),"Y",IF(AND($H1489&lt;=#REF!,$I1489&gt;=#REF!),"Y",IF(AND($H1489&lt;=#REF!,$I1489=""),"Y",IF(AND($H1489="",$I1489&gt;=#REF!),"Y","N")))))</f>
        <v/>
      </c>
      <c r="BF1489" s="80" t="str">
        <f t="shared" si="332"/>
        <v/>
      </c>
    </row>
    <row r="1490" spans="10:58">
      <c r="J1490" s="34" t="str">
        <f t="shared" ca="1" si="322"/>
        <v/>
      </c>
      <c r="L1490" s="80" t="str">
        <f t="shared" si="333"/>
        <v/>
      </c>
      <c r="R1490" s="65" t="str">
        <f t="shared" si="323"/>
        <v/>
      </c>
      <c r="S1490" s="16" t="str">
        <f t="shared" si="324"/>
        <v/>
      </c>
      <c r="X1490" s="65" t="str">
        <f t="shared" si="325"/>
        <v/>
      </c>
      <c r="Y1490" s="16" t="str">
        <f t="shared" si="326"/>
        <v/>
      </c>
      <c r="AD1490" s="65" t="str">
        <f t="shared" si="327"/>
        <v/>
      </c>
      <c r="AE1490" s="80" t="str">
        <f t="shared" si="328"/>
        <v/>
      </c>
      <c r="AN1490" s="14"/>
      <c r="AO1490" s="14"/>
      <c r="AS1490" s="14"/>
      <c r="AT1490" s="14"/>
      <c r="AX1490" s="14"/>
      <c r="AY1490" s="114"/>
      <c r="AZ1490" s="101" t="str">
        <f t="shared" si="329"/>
        <v/>
      </c>
      <c r="BA1490" s="59" t="str">
        <f t="shared" si="330"/>
        <v/>
      </c>
      <c r="BB1490" s="59" t="str">
        <f t="shared" si="331"/>
        <v/>
      </c>
      <c r="BC1490" s="59" t="str">
        <f t="shared" si="334"/>
        <v/>
      </c>
      <c r="BD1490" s="59" t="str">
        <f t="shared" si="335"/>
        <v/>
      </c>
      <c r="BE1490" s="34" t="str">
        <f>IF(AZ1490="","",IF(AND($H1490="",$I1490=""),"Y",IF(AND($H1490&lt;=#REF!,$I1490&gt;=#REF!),"Y",IF(AND($H1490&lt;=#REF!,$I1490=""),"Y",IF(AND($H1490="",$I1490&gt;=#REF!),"Y","N")))))</f>
        <v/>
      </c>
      <c r="BF1490" s="80" t="str">
        <f t="shared" si="332"/>
        <v/>
      </c>
    </row>
    <row r="1491" spans="10:58">
      <c r="J1491" s="34" t="str">
        <f t="shared" ca="1" si="322"/>
        <v/>
      </c>
      <c r="L1491" s="80" t="str">
        <f t="shared" si="333"/>
        <v/>
      </c>
      <c r="R1491" s="65" t="str">
        <f t="shared" si="323"/>
        <v/>
      </c>
      <c r="S1491" s="16" t="str">
        <f t="shared" si="324"/>
        <v/>
      </c>
      <c r="X1491" s="65" t="str">
        <f t="shared" si="325"/>
        <v/>
      </c>
      <c r="Y1491" s="16" t="str">
        <f t="shared" si="326"/>
        <v/>
      </c>
      <c r="AD1491" s="65" t="str">
        <f t="shared" si="327"/>
        <v/>
      </c>
      <c r="AE1491" s="80" t="str">
        <f t="shared" si="328"/>
        <v/>
      </c>
      <c r="AN1491" s="14"/>
      <c r="AO1491" s="14"/>
      <c r="AS1491" s="14"/>
      <c r="AT1491" s="14"/>
      <c r="AX1491" s="14"/>
      <c r="AY1491" s="114"/>
      <c r="AZ1491" s="101" t="str">
        <f t="shared" si="329"/>
        <v/>
      </c>
      <c r="BA1491" s="59" t="str">
        <f t="shared" si="330"/>
        <v/>
      </c>
      <c r="BB1491" s="59" t="str">
        <f t="shared" si="331"/>
        <v/>
      </c>
      <c r="BC1491" s="59" t="str">
        <f t="shared" si="334"/>
        <v/>
      </c>
      <c r="BD1491" s="59" t="str">
        <f t="shared" si="335"/>
        <v/>
      </c>
      <c r="BE1491" s="34" t="str">
        <f>IF(AZ1491="","",IF(AND($H1491="",$I1491=""),"Y",IF(AND($H1491&lt;=#REF!,$I1491&gt;=#REF!),"Y",IF(AND($H1491&lt;=#REF!,$I1491=""),"Y",IF(AND($H1491="",$I1491&gt;=#REF!),"Y","N")))))</f>
        <v/>
      </c>
      <c r="BF1491" s="80" t="str">
        <f t="shared" si="332"/>
        <v/>
      </c>
    </row>
    <row r="1492" spans="10:58">
      <c r="J1492" s="34" t="str">
        <f t="shared" ca="1" si="322"/>
        <v/>
      </c>
      <c r="L1492" s="80" t="str">
        <f t="shared" si="333"/>
        <v/>
      </c>
      <c r="R1492" s="65" t="str">
        <f t="shared" si="323"/>
        <v/>
      </c>
      <c r="S1492" s="16" t="str">
        <f t="shared" si="324"/>
        <v/>
      </c>
      <c r="X1492" s="65" t="str">
        <f t="shared" si="325"/>
        <v/>
      </c>
      <c r="Y1492" s="16" t="str">
        <f t="shared" si="326"/>
        <v/>
      </c>
      <c r="AD1492" s="65" t="str">
        <f t="shared" si="327"/>
        <v/>
      </c>
      <c r="AE1492" s="80" t="str">
        <f t="shared" si="328"/>
        <v/>
      </c>
      <c r="AN1492" s="14"/>
      <c r="AO1492" s="14"/>
      <c r="AS1492" s="14"/>
      <c r="AT1492" s="14"/>
      <c r="AX1492" s="14"/>
      <c r="AY1492" s="114"/>
      <c r="AZ1492" s="101" t="str">
        <f t="shared" si="329"/>
        <v/>
      </c>
      <c r="BA1492" s="59" t="str">
        <f t="shared" si="330"/>
        <v/>
      </c>
      <c r="BB1492" s="59" t="str">
        <f t="shared" si="331"/>
        <v/>
      </c>
      <c r="BC1492" s="59" t="str">
        <f t="shared" si="334"/>
        <v/>
      </c>
      <c r="BD1492" s="59" t="str">
        <f t="shared" si="335"/>
        <v/>
      </c>
      <c r="BE1492" s="34" t="str">
        <f>IF(AZ1492="","",IF(AND($H1492="",$I1492=""),"Y",IF(AND($H1492&lt;=#REF!,$I1492&gt;=#REF!),"Y",IF(AND($H1492&lt;=#REF!,$I1492=""),"Y",IF(AND($H1492="",$I1492&gt;=#REF!),"Y","N")))))</f>
        <v/>
      </c>
      <c r="BF1492" s="80" t="str">
        <f t="shared" si="332"/>
        <v/>
      </c>
    </row>
    <row r="1493" spans="10:58">
      <c r="J1493" s="34" t="str">
        <f t="shared" ca="1" si="322"/>
        <v/>
      </c>
      <c r="L1493" s="80" t="str">
        <f t="shared" si="333"/>
        <v/>
      </c>
      <c r="R1493" s="65" t="str">
        <f t="shared" si="323"/>
        <v/>
      </c>
      <c r="S1493" s="16" t="str">
        <f t="shared" si="324"/>
        <v/>
      </c>
      <c r="X1493" s="65" t="str">
        <f t="shared" si="325"/>
        <v/>
      </c>
      <c r="Y1493" s="16" t="str">
        <f t="shared" si="326"/>
        <v/>
      </c>
      <c r="AD1493" s="65" t="str">
        <f t="shared" si="327"/>
        <v/>
      </c>
      <c r="AE1493" s="80" t="str">
        <f t="shared" si="328"/>
        <v/>
      </c>
      <c r="AN1493" s="14"/>
      <c r="AO1493" s="14"/>
      <c r="AS1493" s="14"/>
      <c r="AT1493" s="14"/>
      <c r="AX1493" s="14"/>
      <c r="AY1493" s="114"/>
      <c r="AZ1493" s="101" t="str">
        <f t="shared" si="329"/>
        <v/>
      </c>
      <c r="BA1493" s="59" t="str">
        <f t="shared" si="330"/>
        <v/>
      </c>
      <c r="BB1493" s="59" t="str">
        <f t="shared" si="331"/>
        <v/>
      </c>
      <c r="BC1493" s="59" t="str">
        <f t="shared" si="334"/>
        <v/>
      </c>
      <c r="BD1493" s="59" t="str">
        <f t="shared" si="335"/>
        <v/>
      </c>
      <c r="BE1493" s="34" t="str">
        <f>IF(AZ1493="","",IF(AND($H1493="",$I1493=""),"Y",IF(AND($H1493&lt;=#REF!,$I1493&gt;=#REF!),"Y",IF(AND($H1493&lt;=#REF!,$I1493=""),"Y",IF(AND($H1493="",$I1493&gt;=#REF!),"Y","N")))))</f>
        <v/>
      </c>
      <c r="BF1493" s="80" t="str">
        <f t="shared" si="332"/>
        <v/>
      </c>
    </row>
    <row r="1494" spans="10:58">
      <c r="J1494" s="34" t="str">
        <f t="shared" ca="1" si="322"/>
        <v/>
      </c>
      <c r="L1494" s="80" t="str">
        <f t="shared" si="333"/>
        <v/>
      </c>
      <c r="R1494" s="65" t="str">
        <f t="shared" si="323"/>
        <v/>
      </c>
      <c r="S1494" s="16" t="str">
        <f t="shared" si="324"/>
        <v/>
      </c>
      <c r="X1494" s="65" t="str">
        <f t="shared" si="325"/>
        <v/>
      </c>
      <c r="Y1494" s="16" t="str">
        <f t="shared" si="326"/>
        <v/>
      </c>
      <c r="AD1494" s="65" t="str">
        <f t="shared" si="327"/>
        <v/>
      </c>
      <c r="AE1494" s="80" t="str">
        <f t="shared" si="328"/>
        <v/>
      </c>
      <c r="AN1494" s="14"/>
      <c r="AO1494" s="14"/>
      <c r="AS1494" s="14"/>
      <c r="AT1494" s="14"/>
      <c r="AX1494" s="14"/>
      <c r="AY1494" s="114"/>
      <c r="AZ1494" s="101" t="str">
        <f t="shared" si="329"/>
        <v/>
      </c>
      <c r="BA1494" s="59" t="str">
        <f t="shared" si="330"/>
        <v/>
      </c>
      <c r="BB1494" s="59" t="str">
        <f t="shared" si="331"/>
        <v/>
      </c>
      <c r="BC1494" s="59" t="str">
        <f t="shared" si="334"/>
        <v/>
      </c>
      <c r="BD1494" s="59" t="str">
        <f t="shared" si="335"/>
        <v/>
      </c>
      <c r="BE1494" s="34" t="str">
        <f>IF(AZ1494="","",IF(AND($H1494="",$I1494=""),"Y",IF(AND($H1494&lt;=#REF!,$I1494&gt;=#REF!),"Y",IF(AND($H1494&lt;=#REF!,$I1494=""),"Y",IF(AND($H1494="",$I1494&gt;=#REF!),"Y","N")))))</f>
        <v/>
      </c>
      <c r="BF1494" s="80" t="str">
        <f t="shared" si="332"/>
        <v/>
      </c>
    </row>
    <row r="1495" spans="10:58">
      <c r="J1495" s="34" t="str">
        <f t="shared" ca="1" si="322"/>
        <v/>
      </c>
      <c r="L1495" s="80" t="str">
        <f t="shared" si="333"/>
        <v/>
      </c>
      <c r="R1495" s="65" t="str">
        <f t="shared" si="323"/>
        <v/>
      </c>
      <c r="S1495" s="16" t="str">
        <f t="shared" si="324"/>
        <v/>
      </c>
      <c r="X1495" s="65" t="str">
        <f t="shared" si="325"/>
        <v/>
      </c>
      <c r="Y1495" s="16" t="str">
        <f t="shared" si="326"/>
        <v/>
      </c>
      <c r="AD1495" s="65" t="str">
        <f t="shared" si="327"/>
        <v/>
      </c>
      <c r="AE1495" s="80" t="str">
        <f t="shared" si="328"/>
        <v/>
      </c>
      <c r="AN1495" s="14"/>
      <c r="AO1495" s="14"/>
      <c r="AS1495" s="14"/>
      <c r="AT1495" s="14"/>
      <c r="AX1495" s="14"/>
      <c r="AY1495" s="114"/>
      <c r="AZ1495" s="101" t="str">
        <f t="shared" si="329"/>
        <v/>
      </c>
      <c r="BA1495" s="59" t="str">
        <f t="shared" si="330"/>
        <v/>
      </c>
      <c r="BB1495" s="59" t="str">
        <f t="shared" si="331"/>
        <v/>
      </c>
      <c r="BC1495" s="59" t="str">
        <f t="shared" si="334"/>
        <v/>
      </c>
      <c r="BD1495" s="59" t="str">
        <f t="shared" si="335"/>
        <v/>
      </c>
      <c r="BE1495" s="34" t="str">
        <f>IF(AZ1495="","",IF(AND($H1495="",$I1495=""),"Y",IF(AND($H1495&lt;=#REF!,$I1495&gt;=#REF!),"Y",IF(AND($H1495&lt;=#REF!,$I1495=""),"Y",IF(AND($H1495="",$I1495&gt;=#REF!),"Y","N")))))</f>
        <v/>
      </c>
      <c r="BF1495" s="80" t="str">
        <f t="shared" si="332"/>
        <v/>
      </c>
    </row>
    <row r="1496" spans="10:58">
      <c r="J1496" s="34" t="str">
        <f t="shared" ca="1" si="322"/>
        <v/>
      </c>
      <c r="L1496" s="80" t="str">
        <f t="shared" si="333"/>
        <v/>
      </c>
      <c r="R1496" s="65" t="str">
        <f t="shared" si="323"/>
        <v/>
      </c>
      <c r="S1496" s="16" t="str">
        <f t="shared" si="324"/>
        <v/>
      </c>
      <c r="X1496" s="65" t="str">
        <f t="shared" si="325"/>
        <v/>
      </c>
      <c r="Y1496" s="16" t="str">
        <f t="shared" si="326"/>
        <v/>
      </c>
      <c r="AD1496" s="65" t="str">
        <f t="shared" si="327"/>
        <v/>
      </c>
      <c r="AE1496" s="80" t="str">
        <f t="shared" si="328"/>
        <v/>
      </c>
      <c r="AN1496" s="14"/>
      <c r="AO1496" s="14"/>
      <c r="AS1496" s="14"/>
      <c r="AT1496" s="14"/>
      <c r="AX1496" s="14"/>
      <c r="AY1496" s="114"/>
      <c r="AZ1496" s="101" t="str">
        <f t="shared" si="329"/>
        <v/>
      </c>
      <c r="BA1496" s="59" t="str">
        <f t="shared" si="330"/>
        <v/>
      </c>
      <c r="BB1496" s="59" t="str">
        <f t="shared" si="331"/>
        <v/>
      </c>
      <c r="BC1496" s="59" t="str">
        <f t="shared" si="334"/>
        <v/>
      </c>
      <c r="BD1496" s="59" t="str">
        <f t="shared" si="335"/>
        <v/>
      </c>
      <c r="BE1496" s="34" t="str">
        <f>IF(AZ1496="","",IF(AND($H1496="",$I1496=""),"Y",IF(AND($H1496&lt;=#REF!,$I1496&gt;=#REF!),"Y",IF(AND($H1496&lt;=#REF!,$I1496=""),"Y",IF(AND($H1496="",$I1496&gt;=#REF!),"Y","N")))))</f>
        <v/>
      </c>
      <c r="BF1496" s="80" t="str">
        <f t="shared" si="332"/>
        <v/>
      </c>
    </row>
    <row r="1497" spans="10:58">
      <c r="J1497" s="34" t="str">
        <f t="shared" ca="1" si="322"/>
        <v/>
      </c>
      <c r="L1497" s="80" t="str">
        <f t="shared" si="333"/>
        <v/>
      </c>
      <c r="R1497" s="65" t="str">
        <f t="shared" si="323"/>
        <v/>
      </c>
      <c r="S1497" s="16" t="str">
        <f t="shared" si="324"/>
        <v/>
      </c>
      <c r="X1497" s="65" t="str">
        <f t="shared" si="325"/>
        <v/>
      </c>
      <c r="Y1497" s="16" t="str">
        <f t="shared" si="326"/>
        <v/>
      </c>
      <c r="AD1497" s="65" t="str">
        <f t="shared" si="327"/>
        <v/>
      </c>
      <c r="AE1497" s="80" t="str">
        <f t="shared" si="328"/>
        <v/>
      </c>
      <c r="AN1497" s="14"/>
      <c r="AO1497" s="14"/>
      <c r="AS1497" s="14"/>
      <c r="AT1497" s="14"/>
      <c r="AX1497" s="14"/>
      <c r="AY1497" s="114"/>
      <c r="AZ1497" s="101" t="str">
        <f t="shared" si="329"/>
        <v/>
      </c>
      <c r="BA1497" s="59" t="str">
        <f t="shared" si="330"/>
        <v/>
      </c>
      <c r="BB1497" s="59" t="str">
        <f t="shared" si="331"/>
        <v/>
      </c>
      <c r="BC1497" s="59" t="str">
        <f t="shared" si="334"/>
        <v/>
      </c>
      <c r="BD1497" s="59" t="str">
        <f t="shared" si="335"/>
        <v/>
      </c>
      <c r="BE1497" s="34" t="str">
        <f>IF(AZ1497="","",IF(AND($H1497="",$I1497=""),"Y",IF(AND($H1497&lt;=#REF!,$I1497&gt;=#REF!),"Y",IF(AND($H1497&lt;=#REF!,$I1497=""),"Y",IF(AND($H1497="",$I1497&gt;=#REF!),"Y","N")))))</f>
        <v/>
      </c>
      <c r="BF1497" s="80" t="str">
        <f t="shared" si="332"/>
        <v/>
      </c>
    </row>
    <row r="1498" spans="10:58">
      <c r="J1498" s="34" t="str">
        <f t="shared" ca="1" si="322"/>
        <v/>
      </c>
      <c r="L1498" s="80" t="str">
        <f t="shared" si="333"/>
        <v/>
      </c>
      <c r="R1498" s="65" t="str">
        <f t="shared" si="323"/>
        <v/>
      </c>
      <c r="S1498" s="16" t="str">
        <f t="shared" si="324"/>
        <v/>
      </c>
      <c r="X1498" s="65" t="str">
        <f t="shared" si="325"/>
        <v/>
      </c>
      <c r="Y1498" s="16" t="str">
        <f t="shared" si="326"/>
        <v/>
      </c>
      <c r="AD1498" s="65" t="str">
        <f t="shared" si="327"/>
        <v/>
      </c>
      <c r="AE1498" s="80" t="str">
        <f t="shared" si="328"/>
        <v/>
      </c>
      <c r="AN1498" s="14"/>
      <c r="AO1498" s="14"/>
      <c r="AS1498" s="14"/>
      <c r="AT1498" s="14"/>
      <c r="AX1498" s="14"/>
      <c r="AY1498" s="114"/>
      <c r="AZ1498" s="101" t="str">
        <f t="shared" si="329"/>
        <v/>
      </c>
      <c r="BA1498" s="59" t="str">
        <f t="shared" si="330"/>
        <v/>
      </c>
      <c r="BB1498" s="59" t="str">
        <f t="shared" si="331"/>
        <v/>
      </c>
      <c r="BC1498" s="59" t="str">
        <f t="shared" si="334"/>
        <v/>
      </c>
      <c r="BD1498" s="59" t="str">
        <f t="shared" si="335"/>
        <v/>
      </c>
      <c r="BE1498" s="34" t="str">
        <f>IF(AZ1498="","",IF(AND($H1498="",$I1498=""),"Y",IF(AND($H1498&lt;=#REF!,$I1498&gt;=#REF!),"Y",IF(AND($H1498&lt;=#REF!,$I1498=""),"Y",IF(AND($H1498="",$I1498&gt;=#REF!),"Y","N")))))</f>
        <v/>
      </c>
      <c r="BF1498" s="80" t="str">
        <f t="shared" si="332"/>
        <v/>
      </c>
    </row>
    <row r="1499" spans="10:58">
      <c r="J1499" s="34" t="str">
        <f t="shared" ca="1" si="322"/>
        <v/>
      </c>
      <c r="L1499" s="80" t="str">
        <f t="shared" si="333"/>
        <v/>
      </c>
      <c r="R1499" s="65" t="str">
        <f t="shared" si="323"/>
        <v/>
      </c>
      <c r="S1499" s="16" t="str">
        <f t="shared" si="324"/>
        <v/>
      </c>
      <c r="X1499" s="65" t="str">
        <f t="shared" si="325"/>
        <v/>
      </c>
      <c r="Y1499" s="16" t="str">
        <f t="shared" si="326"/>
        <v/>
      </c>
      <c r="AD1499" s="65" t="str">
        <f t="shared" si="327"/>
        <v/>
      </c>
      <c r="AE1499" s="80" t="str">
        <f t="shared" si="328"/>
        <v/>
      </c>
      <c r="AN1499" s="14"/>
      <c r="AO1499" s="14"/>
      <c r="AS1499" s="14"/>
      <c r="AT1499" s="14"/>
      <c r="AX1499" s="14"/>
      <c r="AY1499" s="114"/>
      <c r="AZ1499" s="101" t="str">
        <f t="shared" si="329"/>
        <v/>
      </c>
      <c r="BA1499" s="59" t="str">
        <f t="shared" si="330"/>
        <v/>
      </c>
      <c r="BB1499" s="59" t="str">
        <f t="shared" si="331"/>
        <v/>
      </c>
      <c r="BC1499" s="59" t="str">
        <f t="shared" si="334"/>
        <v/>
      </c>
      <c r="BD1499" s="59" t="str">
        <f t="shared" si="335"/>
        <v/>
      </c>
      <c r="BE1499" s="34" t="str">
        <f>IF(AZ1499="","",IF(AND($H1499="",$I1499=""),"Y",IF(AND($H1499&lt;=#REF!,$I1499&gt;=#REF!),"Y",IF(AND($H1499&lt;=#REF!,$I1499=""),"Y",IF(AND($H1499="",$I1499&gt;=#REF!),"Y","N")))))</f>
        <v/>
      </c>
      <c r="BF1499" s="80" t="str">
        <f t="shared" si="332"/>
        <v/>
      </c>
    </row>
    <row r="1500" spans="10:58">
      <c r="J1500" s="34" t="str">
        <f t="shared" ca="1" si="322"/>
        <v/>
      </c>
      <c r="L1500" s="80" t="str">
        <f t="shared" si="333"/>
        <v/>
      </c>
      <c r="R1500" s="65" t="str">
        <f t="shared" si="323"/>
        <v/>
      </c>
      <c r="S1500" s="16" t="str">
        <f t="shared" si="324"/>
        <v/>
      </c>
      <c r="X1500" s="65" t="str">
        <f t="shared" si="325"/>
        <v/>
      </c>
      <c r="Y1500" s="16" t="str">
        <f t="shared" si="326"/>
        <v/>
      </c>
      <c r="AD1500" s="65" t="str">
        <f t="shared" si="327"/>
        <v/>
      </c>
      <c r="AE1500" s="80" t="str">
        <f t="shared" si="328"/>
        <v/>
      </c>
      <c r="AN1500" s="14"/>
      <c r="AO1500" s="14"/>
      <c r="AS1500" s="14"/>
      <c r="AT1500" s="14"/>
      <c r="AX1500" s="14"/>
      <c r="AY1500" s="114"/>
      <c r="AZ1500" s="101" t="str">
        <f t="shared" si="329"/>
        <v/>
      </c>
      <c r="BA1500" s="59" t="str">
        <f t="shared" si="330"/>
        <v/>
      </c>
      <c r="BB1500" s="59" t="str">
        <f t="shared" si="331"/>
        <v/>
      </c>
      <c r="BC1500" s="59" t="str">
        <f t="shared" si="334"/>
        <v/>
      </c>
      <c r="BD1500" s="59" t="str">
        <f t="shared" si="335"/>
        <v/>
      </c>
      <c r="BE1500" s="34" t="str">
        <f>IF(AZ1500="","",IF(AND($H1500="",$I1500=""),"Y",IF(AND($H1500&lt;=#REF!,$I1500&gt;=#REF!),"Y",IF(AND($H1500&lt;=#REF!,$I1500=""),"Y",IF(AND($H1500="",$I1500&gt;=#REF!),"Y","N")))))</f>
        <v/>
      </c>
      <c r="BF1500" s="80" t="str">
        <f t="shared" si="332"/>
        <v/>
      </c>
    </row>
    <row r="1501" spans="10:58">
      <c r="J1501" s="34" t="str">
        <f t="shared" ca="1" si="322"/>
        <v/>
      </c>
      <c r="L1501" s="80" t="str">
        <f t="shared" si="333"/>
        <v/>
      </c>
      <c r="R1501" s="65" t="str">
        <f t="shared" si="323"/>
        <v/>
      </c>
      <c r="S1501" s="16" t="str">
        <f t="shared" si="324"/>
        <v/>
      </c>
      <c r="X1501" s="65" t="str">
        <f t="shared" si="325"/>
        <v/>
      </c>
      <c r="Y1501" s="16" t="str">
        <f t="shared" si="326"/>
        <v/>
      </c>
      <c r="AD1501" s="65" t="str">
        <f t="shared" si="327"/>
        <v/>
      </c>
      <c r="AE1501" s="80" t="str">
        <f t="shared" si="328"/>
        <v/>
      </c>
      <c r="AN1501" s="14"/>
      <c r="AO1501" s="14"/>
      <c r="AS1501" s="14"/>
      <c r="AT1501" s="14"/>
      <c r="AX1501" s="14"/>
      <c r="AY1501" s="114"/>
      <c r="AZ1501" s="101" t="str">
        <f t="shared" si="329"/>
        <v/>
      </c>
      <c r="BA1501" s="59" t="str">
        <f t="shared" si="330"/>
        <v/>
      </c>
      <c r="BB1501" s="59" t="str">
        <f t="shared" si="331"/>
        <v/>
      </c>
      <c r="BC1501" s="59" t="str">
        <f t="shared" si="334"/>
        <v/>
      </c>
      <c r="BD1501" s="59" t="str">
        <f t="shared" si="335"/>
        <v/>
      </c>
      <c r="BE1501" s="34" t="str">
        <f>IF(AZ1501="","",IF(AND($H1501="",$I1501=""),"Y",IF(AND($H1501&lt;=#REF!,$I1501&gt;=#REF!),"Y",IF(AND($H1501&lt;=#REF!,$I1501=""),"Y",IF(AND($H1501="",$I1501&gt;=#REF!),"Y","N")))))</f>
        <v/>
      </c>
      <c r="BF1501" s="80" t="str">
        <f t="shared" si="332"/>
        <v/>
      </c>
    </row>
    <row r="1502" spans="10:58">
      <c r="J1502" s="34" t="str">
        <f t="shared" ca="1" si="322"/>
        <v/>
      </c>
      <c r="L1502" s="80" t="str">
        <f t="shared" si="333"/>
        <v/>
      </c>
      <c r="R1502" s="65" t="str">
        <f t="shared" si="323"/>
        <v/>
      </c>
      <c r="S1502" s="16" t="str">
        <f t="shared" si="324"/>
        <v/>
      </c>
      <c r="X1502" s="65" t="str">
        <f t="shared" si="325"/>
        <v/>
      </c>
      <c r="Y1502" s="16" t="str">
        <f t="shared" si="326"/>
        <v/>
      </c>
      <c r="AD1502" s="65" t="str">
        <f t="shared" si="327"/>
        <v/>
      </c>
      <c r="AE1502" s="80" t="str">
        <f t="shared" si="328"/>
        <v/>
      </c>
      <c r="AN1502" s="14"/>
      <c r="AO1502" s="14"/>
      <c r="AS1502" s="14"/>
      <c r="AT1502" s="14"/>
      <c r="AX1502" s="14"/>
      <c r="AY1502" s="114"/>
      <c r="AZ1502" s="101" t="str">
        <f t="shared" si="329"/>
        <v/>
      </c>
      <c r="BA1502" s="59" t="str">
        <f t="shared" si="330"/>
        <v/>
      </c>
      <c r="BB1502" s="59" t="str">
        <f t="shared" si="331"/>
        <v/>
      </c>
      <c r="BC1502" s="59" t="str">
        <f t="shared" si="334"/>
        <v/>
      </c>
      <c r="BD1502" s="59" t="str">
        <f t="shared" si="335"/>
        <v/>
      </c>
      <c r="BE1502" s="34" t="str">
        <f>IF(AZ1502="","",IF(AND($H1502="",$I1502=""),"Y",IF(AND($H1502&lt;=#REF!,$I1502&gt;=#REF!),"Y",IF(AND($H1502&lt;=#REF!,$I1502=""),"Y",IF(AND($H1502="",$I1502&gt;=#REF!),"Y","N")))))</f>
        <v/>
      </c>
      <c r="BF1502" s="80" t="str">
        <f t="shared" si="332"/>
        <v/>
      </c>
    </row>
    <row r="1503" spans="10:58">
      <c r="J1503" s="34" t="str">
        <f t="shared" ca="1" si="322"/>
        <v/>
      </c>
      <c r="L1503" s="80" t="str">
        <f t="shared" si="333"/>
        <v/>
      </c>
      <c r="R1503" s="65" t="str">
        <f t="shared" si="323"/>
        <v/>
      </c>
      <c r="S1503" s="16" t="str">
        <f t="shared" si="324"/>
        <v/>
      </c>
      <c r="X1503" s="65" t="str">
        <f t="shared" si="325"/>
        <v/>
      </c>
      <c r="Y1503" s="16" t="str">
        <f t="shared" si="326"/>
        <v/>
      </c>
      <c r="AD1503" s="65" t="str">
        <f t="shared" si="327"/>
        <v/>
      </c>
      <c r="AE1503" s="80" t="str">
        <f t="shared" si="328"/>
        <v/>
      </c>
      <c r="AN1503" s="14"/>
      <c r="AO1503" s="14"/>
      <c r="AS1503" s="14"/>
      <c r="AT1503" s="14"/>
      <c r="AX1503" s="14"/>
      <c r="AY1503" s="114"/>
      <c r="AZ1503" s="101" t="str">
        <f t="shared" si="329"/>
        <v/>
      </c>
      <c r="BA1503" s="59" t="str">
        <f t="shared" si="330"/>
        <v/>
      </c>
      <c r="BB1503" s="59" t="str">
        <f t="shared" si="331"/>
        <v/>
      </c>
      <c r="BC1503" s="59" t="str">
        <f t="shared" si="334"/>
        <v/>
      </c>
      <c r="BD1503" s="59" t="str">
        <f t="shared" si="335"/>
        <v/>
      </c>
      <c r="BE1503" s="34" t="str">
        <f>IF(AZ1503="","",IF(AND($H1503="",$I1503=""),"Y",IF(AND($H1503&lt;=#REF!,$I1503&gt;=#REF!),"Y",IF(AND($H1503&lt;=#REF!,$I1503=""),"Y",IF(AND($H1503="",$I1503&gt;=#REF!),"Y","N")))))</f>
        <v/>
      </c>
      <c r="BF1503" s="80" t="str">
        <f t="shared" si="332"/>
        <v/>
      </c>
    </row>
    <row r="1504" spans="10:58">
      <c r="J1504" s="34" t="str">
        <f t="shared" ca="1" si="322"/>
        <v/>
      </c>
      <c r="L1504" s="80" t="str">
        <f t="shared" si="333"/>
        <v/>
      </c>
      <c r="R1504" s="65" t="str">
        <f t="shared" si="323"/>
        <v/>
      </c>
      <c r="S1504" s="16" t="str">
        <f t="shared" si="324"/>
        <v/>
      </c>
      <c r="X1504" s="65" t="str">
        <f t="shared" si="325"/>
        <v/>
      </c>
      <c r="Y1504" s="16" t="str">
        <f t="shared" si="326"/>
        <v/>
      </c>
      <c r="AD1504" s="65" t="str">
        <f t="shared" si="327"/>
        <v/>
      </c>
      <c r="AE1504" s="80" t="str">
        <f t="shared" si="328"/>
        <v/>
      </c>
      <c r="AN1504" s="14"/>
      <c r="AO1504" s="14"/>
      <c r="AS1504" s="14"/>
      <c r="AT1504" s="14"/>
      <c r="AX1504" s="14"/>
      <c r="AY1504" s="114"/>
      <c r="AZ1504" s="101" t="str">
        <f t="shared" si="329"/>
        <v/>
      </c>
      <c r="BA1504" s="59" t="str">
        <f t="shared" si="330"/>
        <v/>
      </c>
      <c r="BB1504" s="59" t="str">
        <f t="shared" si="331"/>
        <v/>
      </c>
      <c r="BC1504" s="59" t="str">
        <f t="shared" si="334"/>
        <v/>
      </c>
      <c r="BD1504" s="59" t="str">
        <f t="shared" si="335"/>
        <v/>
      </c>
      <c r="BE1504" s="34" t="str">
        <f>IF(AZ1504="","",IF(AND($H1504="",$I1504=""),"Y",IF(AND($H1504&lt;=#REF!,$I1504&gt;=#REF!),"Y",IF(AND($H1504&lt;=#REF!,$I1504=""),"Y",IF(AND($H1504="",$I1504&gt;=#REF!),"Y","N")))))</f>
        <v/>
      </c>
      <c r="BF1504" s="80" t="str">
        <f t="shared" si="332"/>
        <v/>
      </c>
    </row>
    <row r="1505" spans="10:58">
      <c r="J1505" s="34" t="str">
        <f t="shared" ca="1" si="322"/>
        <v/>
      </c>
      <c r="L1505" s="80" t="str">
        <f t="shared" si="333"/>
        <v/>
      </c>
      <c r="R1505" s="65" t="str">
        <f t="shared" si="323"/>
        <v/>
      </c>
      <c r="S1505" s="16" t="str">
        <f t="shared" si="324"/>
        <v/>
      </c>
      <c r="X1505" s="65" t="str">
        <f t="shared" si="325"/>
        <v/>
      </c>
      <c r="Y1505" s="16" t="str">
        <f t="shared" si="326"/>
        <v/>
      </c>
      <c r="AD1505" s="65" t="str">
        <f t="shared" si="327"/>
        <v/>
      </c>
      <c r="AE1505" s="80" t="str">
        <f t="shared" si="328"/>
        <v/>
      </c>
      <c r="AN1505" s="14"/>
      <c r="AO1505" s="14"/>
      <c r="AS1505" s="14"/>
      <c r="AT1505" s="14"/>
      <c r="AX1505" s="14"/>
      <c r="AY1505" s="114"/>
      <c r="AZ1505" s="101" t="str">
        <f t="shared" si="329"/>
        <v/>
      </c>
      <c r="BA1505" s="59" t="str">
        <f t="shared" si="330"/>
        <v/>
      </c>
      <c r="BB1505" s="59" t="str">
        <f t="shared" si="331"/>
        <v/>
      </c>
      <c r="BC1505" s="59" t="str">
        <f t="shared" si="334"/>
        <v/>
      </c>
      <c r="BD1505" s="59" t="str">
        <f t="shared" si="335"/>
        <v/>
      </c>
      <c r="BE1505" s="34" t="str">
        <f>IF(AZ1505="","",IF(AND($H1505="",$I1505=""),"Y",IF(AND($H1505&lt;=#REF!,$I1505&gt;=#REF!),"Y",IF(AND($H1505&lt;=#REF!,$I1505=""),"Y",IF(AND($H1505="",$I1505&gt;=#REF!),"Y","N")))))</f>
        <v/>
      </c>
      <c r="BF1505" s="80" t="str">
        <f t="shared" si="332"/>
        <v/>
      </c>
    </row>
    <row r="1506" spans="10:58">
      <c r="J1506" s="34" t="str">
        <f t="shared" ca="1" si="322"/>
        <v/>
      </c>
      <c r="L1506" s="80" t="str">
        <f t="shared" si="333"/>
        <v/>
      </c>
      <c r="R1506" s="65" t="str">
        <f t="shared" si="323"/>
        <v/>
      </c>
      <c r="S1506" s="16" t="str">
        <f t="shared" si="324"/>
        <v/>
      </c>
      <c r="X1506" s="65" t="str">
        <f t="shared" si="325"/>
        <v/>
      </c>
      <c r="Y1506" s="16" t="str">
        <f t="shared" si="326"/>
        <v/>
      </c>
      <c r="AD1506" s="65" t="str">
        <f t="shared" si="327"/>
        <v/>
      </c>
      <c r="AE1506" s="80" t="str">
        <f t="shared" si="328"/>
        <v/>
      </c>
      <c r="AN1506" s="14"/>
      <c r="AO1506" s="14"/>
      <c r="AS1506" s="14"/>
      <c r="AT1506" s="14"/>
      <c r="AX1506" s="14"/>
      <c r="AY1506" s="114"/>
      <c r="AZ1506" s="101" t="str">
        <f t="shared" si="329"/>
        <v/>
      </c>
      <c r="BA1506" s="59" t="str">
        <f t="shared" si="330"/>
        <v/>
      </c>
      <c r="BB1506" s="59" t="str">
        <f t="shared" si="331"/>
        <v/>
      </c>
      <c r="BC1506" s="59" t="str">
        <f t="shared" si="334"/>
        <v/>
      </c>
      <c r="BD1506" s="59" t="str">
        <f t="shared" si="335"/>
        <v/>
      </c>
      <c r="BE1506" s="34" t="str">
        <f>IF(AZ1506="","",IF(AND($H1506="",$I1506=""),"Y",IF(AND($H1506&lt;=#REF!,$I1506&gt;=#REF!),"Y",IF(AND($H1506&lt;=#REF!,$I1506=""),"Y",IF(AND($H1506="",$I1506&gt;=#REF!),"Y","N")))))</f>
        <v/>
      </c>
      <c r="BF1506" s="80" t="str">
        <f t="shared" si="332"/>
        <v/>
      </c>
    </row>
    <row r="1507" spans="10:58">
      <c r="J1507" s="34" t="str">
        <f t="shared" ca="1" si="322"/>
        <v/>
      </c>
      <c r="L1507" s="80" t="str">
        <f t="shared" si="333"/>
        <v/>
      </c>
      <c r="R1507" s="65" t="str">
        <f t="shared" si="323"/>
        <v/>
      </c>
      <c r="S1507" s="16" t="str">
        <f t="shared" si="324"/>
        <v/>
      </c>
      <c r="X1507" s="65" t="str">
        <f t="shared" si="325"/>
        <v/>
      </c>
      <c r="Y1507" s="16" t="str">
        <f t="shared" si="326"/>
        <v/>
      </c>
      <c r="AD1507" s="65" t="str">
        <f t="shared" si="327"/>
        <v/>
      </c>
      <c r="AE1507" s="80" t="str">
        <f t="shared" si="328"/>
        <v/>
      </c>
      <c r="AN1507" s="14"/>
      <c r="AO1507" s="14"/>
      <c r="AS1507" s="14"/>
      <c r="AT1507" s="14"/>
      <c r="AX1507" s="14"/>
      <c r="AY1507" s="114"/>
      <c r="AZ1507" s="101" t="str">
        <f t="shared" si="329"/>
        <v/>
      </c>
      <c r="BA1507" s="59" t="str">
        <f t="shared" si="330"/>
        <v/>
      </c>
      <c r="BB1507" s="59" t="str">
        <f t="shared" si="331"/>
        <v/>
      </c>
      <c r="BC1507" s="59" t="str">
        <f t="shared" si="334"/>
        <v/>
      </c>
      <c r="BD1507" s="59" t="str">
        <f t="shared" si="335"/>
        <v/>
      </c>
      <c r="BE1507" s="34" t="str">
        <f>IF(AZ1507="","",IF(AND($H1507="",$I1507=""),"Y",IF(AND($H1507&lt;=#REF!,$I1507&gt;=#REF!),"Y",IF(AND($H1507&lt;=#REF!,$I1507=""),"Y",IF(AND($H1507="",$I1507&gt;=#REF!),"Y","N")))))</f>
        <v/>
      </c>
      <c r="BF1507" s="80" t="str">
        <f t="shared" si="332"/>
        <v/>
      </c>
    </row>
    <row r="1508" spans="10:58">
      <c r="J1508" s="34" t="str">
        <f t="shared" ca="1" si="322"/>
        <v/>
      </c>
      <c r="L1508" s="80" t="str">
        <f t="shared" si="333"/>
        <v/>
      </c>
      <c r="R1508" s="65" t="str">
        <f t="shared" si="323"/>
        <v/>
      </c>
      <c r="S1508" s="16" t="str">
        <f t="shared" si="324"/>
        <v/>
      </c>
      <c r="X1508" s="65" t="str">
        <f t="shared" si="325"/>
        <v/>
      </c>
      <c r="Y1508" s="16" t="str">
        <f t="shared" si="326"/>
        <v/>
      </c>
      <c r="AD1508" s="65" t="str">
        <f t="shared" si="327"/>
        <v/>
      </c>
      <c r="AE1508" s="80" t="str">
        <f t="shared" si="328"/>
        <v/>
      </c>
      <c r="AN1508" s="14"/>
      <c r="AO1508" s="14"/>
      <c r="AS1508" s="14"/>
      <c r="AT1508" s="14"/>
      <c r="AX1508" s="14"/>
      <c r="AY1508" s="114"/>
      <c r="AZ1508" s="101" t="str">
        <f t="shared" si="329"/>
        <v/>
      </c>
      <c r="BA1508" s="59" t="str">
        <f t="shared" si="330"/>
        <v/>
      </c>
      <c r="BB1508" s="59" t="str">
        <f t="shared" si="331"/>
        <v/>
      </c>
      <c r="BC1508" s="59" t="str">
        <f t="shared" si="334"/>
        <v/>
      </c>
      <c r="BD1508" s="59" t="str">
        <f t="shared" si="335"/>
        <v/>
      </c>
      <c r="BE1508" s="34" t="str">
        <f>IF(AZ1508="","",IF(AND($H1508="",$I1508=""),"Y",IF(AND($H1508&lt;=#REF!,$I1508&gt;=#REF!),"Y",IF(AND($H1508&lt;=#REF!,$I1508=""),"Y",IF(AND($H1508="",$I1508&gt;=#REF!),"Y","N")))))</f>
        <v/>
      </c>
      <c r="BF1508" s="80" t="str">
        <f t="shared" si="332"/>
        <v/>
      </c>
    </row>
    <row r="1509" spans="10:58">
      <c r="J1509" s="34" t="str">
        <f t="shared" ca="1" si="322"/>
        <v/>
      </c>
      <c r="L1509" s="80" t="str">
        <f t="shared" si="333"/>
        <v/>
      </c>
      <c r="R1509" s="65" t="str">
        <f t="shared" si="323"/>
        <v/>
      </c>
      <c r="S1509" s="16" t="str">
        <f t="shared" si="324"/>
        <v/>
      </c>
      <c r="X1509" s="65" t="str">
        <f t="shared" si="325"/>
        <v/>
      </c>
      <c r="Y1509" s="16" t="str">
        <f t="shared" si="326"/>
        <v/>
      </c>
      <c r="AD1509" s="65" t="str">
        <f t="shared" si="327"/>
        <v/>
      </c>
      <c r="AE1509" s="80" t="str">
        <f t="shared" si="328"/>
        <v/>
      </c>
      <c r="AN1509" s="14"/>
      <c r="AO1509" s="14"/>
      <c r="AS1509" s="14"/>
      <c r="AT1509" s="14"/>
      <c r="AX1509" s="14"/>
      <c r="AY1509" s="114"/>
      <c r="AZ1509" s="101" t="str">
        <f t="shared" si="329"/>
        <v/>
      </c>
      <c r="BA1509" s="59" t="str">
        <f t="shared" si="330"/>
        <v/>
      </c>
      <c r="BB1509" s="59" t="str">
        <f t="shared" si="331"/>
        <v/>
      </c>
      <c r="BC1509" s="59" t="str">
        <f t="shared" si="334"/>
        <v/>
      </c>
      <c r="BD1509" s="59" t="str">
        <f t="shared" si="335"/>
        <v/>
      </c>
      <c r="BE1509" s="34" t="str">
        <f>IF(AZ1509="","",IF(AND($H1509="",$I1509=""),"Y",IF(AND($H1509&lt;=#REF!,$I1509&gt;=#REF!),"Y",IF(AND($H1509&lt;=#REF!,$I1509=""),"Y",IF(AND($H1509="",$I1509&gt;=#REF!),"Y","N")))))</f>
        <v/>
      </c>
      <c r="BF1509" s="80" t="str">
        <f t="shared" si="332"/>
        <v/>
      </c>
    </row>
    <row r="1510" spans="10:58">
      <c r="J1510" s="34" t="str">
        <f t="shared" ca="1" si="322"/>
        <v/>
      </c>
      <c r="L1510" s="80" t="str">
        <f t="shared" si="333"/>
        <v/>
      </c>
      <c r="R1510" s="65" t="str">
        <f t="shared" si="323"/>
        <v/>
      </c>
      <c r="S1510" s="16" t="str">
        <f t="shared" si="324"/>
        <v/>
      </c>
      <c r="X1510" s="65" t="str">
        <f t="shared" si="325"/>
        <v/>
      </c>
      <c r="Y1510" s="16" t="str">
        <f t="shared" si="326"/>
        <v/>
      </c>
      <c r="AD1510" s="65" t="str">
        <f t="shared" si="327"/>
        <v/>
      </c>
      <c r="AE1510" s="80" t="str">
        <f t="shared" si="328"/>
        <v/>
      </c>
      <c r="AN1510" s="14"/>
      <c r="AO1510" s="14"/>
      <c r="AS1510" s="14"/>
      <c r="AT1510" s="14"/>
      <c r="AX1510" s="14"/>
      <c r="AY1510" s="114"/>
      <c r="AZ1510" s="101" t="str">
        <f t="shared" si="329"/>
        <v/>
      </c>
      <c r="BA1510" s="59" t="str">
        <f t="shared" si="330"/>
        <v/>
      </c>
      <c r="BB1510" s="59" t="str">
        <f t="shared" si="331"/>
        <v/>
      </c>
      <c r="BC1510" s="59" t="str">
        <f t="shared" si="334"/>
        <v/>
      </c>
      <c r="BD1510" s="59" t="str">
        <f t="shared" si="335"/>
        <v/>
      </c>
      <c r="BE1510" s="34" t="str">
        <f>IF(AZ1510="","",IF(AND($H1510="",$I1510=""),"Y",IF(AND($H1510&lt;=#REF!,$I1510&gt;=#REF!),"Y",IF(AND($H1510&lt;=#REF!,$I1510=""),"Y",IF(AND($H1510="",$I1510&gt;=#REF!),"Y","N")))))</f>
        <v/>
      </c>
      <c r="BF1510" s="80" t="str">
        <f t="shared" si="332"/>
        <v/>
      </c>
    </row>
    <row r="1511" spans="10:58">
      <c r="J1511" s="34" t="str">
        <f t="shared" ca="1" si="322"/>
        <v/>
      </c>
      <c r="L1511" s="80" t="str">
        <f t="shared" si="333"/>
        <v/>
      </c>
      <c r="R1511" s="65" t="str">
        <f t="shared" si="323"/>
        <v/>
      </c>
      <c r="S1511" s="16" t="str">
        <f t="shared" si="324"/>
        <v/>
      </c>
      <c r="X1511" s="65" t="str">
        <f t="shared" si="325"/>
        <v/>
      </c>
      <c r="Y1511" s="16" t="str">
        <f t="shared" si="326"/>
        <v/>
      </c>
      <c r="AD1511" s="65" t="str">
        <f t="shared" si="327"/>
        <v/>
      </c>
      <c r="AE1511" s="80" t="str">
        <f t="shared" si="328"/>
        <v/>
      </c>
      <c r="AN1511" s="14"/>
      <c r="AO1511" s="14"/>
      <c r="AS1511" s="14"/>
      <c r="AT1511" s="14"/>
      <c r="AX1511" s="14"/>
      <c r="AY1511" s="114"/>
      <c r="AZ1511" s="101" t="str">
        <f t="shared" si="329"/>
        <v/>
      </c>
      <c r="BA1511" s="59" t="str">
        <f t="shared" si="330"/>
        <v/>
      </c>
      <c r="BB1511" s="59" t="str">
        <f t="shared" si="331"/>
        <v/>
      </c>
      <c r="BC1511" s="59" t="str">
        <f t="shared" si="334"/>
        <v/>
      </c>
      <c r="BD1511" s="59" t="str">
        <f t="shared" si="335"/>
        <v/>
      </c>
      <c r="BE1511" s="34" t="str">
        <f>IF(AZ1511="","",IF(AND($H1511="",$I1511=""),"Y",IF(AND($H1511&lt;=#REF!,$I1511&gt;=#REF!),"Y",IF(AND($H1511&lt;=#REF!,$I1511=""),"Y",IF(AND($H1511="",$I1511&gt;=#REF!),"Y","N")))))</f>
        <v/>
      </c>
      <c r="BF1511" s="80" t="str">
        <f t="shared" si="332"/>
        <v/>
      </c>
    </row>
    <row r="1512" spans="10:58">
      <c r="J1512" s="34" t="str">
        <f t="shared" ca="1" si="322"/>
        <v/>
      </c>
      <c r="L1512" s="80" t="str">
        <f t="shared" si="333"/>
        <v/>
      </c>
      <c r="R1512" s="65" t="str">
        <f t="shared" si="323"/>
        <v/>
      </c>
      <c r="S1512" s="16" t="str">
        <f t="shared" si="324"/>
        <v/>
      </c>
      <c r="X1512" s="65" t="str">
        <f t="shared" si="325"/>
        <v/>
      </c>
      <c r="Y1512" s="16" t="str">
        <f t="shared" si="326"/>
        <v/>
      </c>
      <c r="AD1512" s="65" t="str">
        <f t="shared" si="327"/>
        <v/>
      </c>
      <c r="AE1512" s="80" t="str">
        <f t="shared" si="328"/>
        <v/>
      </c>
      <c r="AN1512" s="14"/>
      <c r="AO1512" s="14"/>
      <c r="AS1512" s="14"/>
      <c r="AT1512" s="14"/>
      <c r="AX1512" s="14"/>
      <c r="AY1512" s="114"/>
      <c r="AZ1512" s="101" t="str">
        <f t="shared" si="329"/>
        <v/>
      </c>
      <c r="BA1512" s="59" t="str">
        <f t="shared" si="330"/>
        <v/>
      </c>
      <c r="BB1512" s="59" t="str">
        <f t="shared" si="331"/>
        <v/>
      </c>
      <c r="BC1512" s="59" t="str">
        <f t="shared" si="334"/>
        <v/>
      </c>
      <c r="BD1512" s="59" t="str">
        <f t="shared" si="335"/>
        <v/>
      </c>
      <c r="BE1512" s="34" t="str">
        <f>IF(AZ1512="","",IF(AND($H1512="",$I1512=""),"Y",IF(AND($H1512&lt;=#REF!,$I1512&gt;=#REF!),"Y",IF(AND($H1512&lt;=#REF!,$I1512=""),"Y",IF(AND($H1512="",$I1512&gt;=#REF!),"Y","N")))))</f>
        <v/>
      </c>
      <c r="BF1512" s="80" t="str">
        <f t="shared" si="332"/>
        <v/>
      </c>
    </row>
    <row r="1513" spans="10:58">
      <c r="J1513" s="34" t="str">
        <f t="shared" ca="1" si="322"/>
        <v/>
      </c>
      <c r="L1513" s="80" t="str">
        <f t="shared" si="333"/>
        <v/>
      </c>
      <c r="R1513" s="65" t="str">
        <f t="shared" si="323"/>
        <v/>
      </c>
      <c r="S1513" s="16" t="str">
        <f t="shared" si="324"/>
        <v/>
      </c>
      <c r="X1513" s="65" t="str">
        <f t="shared" si="325"/>
        <v/>
      </c>
      <c r="Y1513" s="16" t="str">
        <f t="shared" si="326"/>
        <v/>
      </c>
      <c r="AD1513" s="65" t="str">
        <f t="shared" si="327"/>
        <v/>
      </c>
      <c r="AE1513" s="80" t="str">
        <f t="shared" si="328"/>
        <v/>
      </c>
      <c r="AN1513" s="14"/>
      <c r="AO1513" s="14"/>
      <c r="AS1513" s="14"/>
      <c r="AT1513" s="14"/>
      <c r="AX1513" s="14"/>
      <c r="AY1513" s="114"/>
      <c r="AZ1513" s="101" t="str">
        <f t="shared" si="329"/>
        <v/>
      </c>
      <c r="BA1513" s="59" t="str">
        <f t="shared" si="330"/>
        <v/>
      </c>
      <c r="BB1513" s="59" t="str">
        <f t="shared" si="331"/>
        <v/>
      </c>
      <c r="BC1513" s="59" t="str">
        <f t="shared" si="334"/>
        <v/>
      </c>
      <c r="BD1513" s="59" t="str">
        <f t="shared" si="335"/>
        <v/>
      </c>
      <c r="BE1513" s="34" t="str">
        <f>IF(AZ1513="","",IF(AND($H1513="",$I1513=""),"Y",IF(AND($H1513&lt;=#REF!,$I1513&gt;=#REF!),"Y",IF(AND($H1513&lt;=#REF!,$I1513=""),"Y",IF(AND($H1513="",$I1513&gt;=#REF!),"Y","N")))))</f>
        <v/>
      </c>
      <c r="BF1513" s="80" t="str">
        <f t="shared" si="332"/>
        <v/>
      </c>
    </row>
    <row r="1514" spans="10:58">
      <c r="J1514" s="34" t="str">
        <f t="shared" ca="1" si="322"/>
        <v/>
      </c>
      <c r="L1514" s="80" t="str">
        <f t="shared" si="333"/>
        <v/>
      </c>
      <c r="R1514" s="65" t="str">
        <f t="shared" si="323"/>
        <v/>
      </c>
      <c r="S1514" s="16" t="str">
        <f t="shared" si="324"/>
        <v/>
      </c>
      <c r="X1514" s="65" t="str">
        <f t="shared" si="325"/>
        <v/>
      </c>
      <c r="Y1514" s="16" t="str">
        <f t="shared" si="326"/>
        <v/>
      </c>
      <c r="AD1514" s="65" t="str">
        <f t="shared" si="327"/>
        <v/>
      </c>
      <c r="AE1514" s="80" t="str">
        <f t="shared" si="328"/>
        <v/>
      </c>
      <c r="AN1514" s="14"/>
      <c r="AO1514" s="14"/>
      <c r="AS1514" s="14"/>
      <c r="AT1514" s="14"/>
      <c r="AX1514" s="14"/>
      <c r="AY1514" s="114"/>
      <c r="AZ1514" s="101" t="str">
        <f t="shared" si="329"/>
        <v/>
      </c>
      <c r="BA1514" s="59" t="str">
        <f t="shared" si="330"/>
        <v/>
      </c>
      <c r="BB1514" s="59" t="str">
        <f t="shared" si="331"/>
        <v/>
      </c>
      <c r="BC1514" s="59" t="str">
        <f t="shared" si="334"/>
        <v/>
      </c>
      <c r="BD1514" s="59" t="str">
        <f t="shared" si="335"/>
        <v/>
      </c>
      <c r="BE1514" s="34" t="str">
        <f>IF(AZ1514="","",IF(AND($H1514="",$I1514=""),"Y",IF(AND($H1514&lt;=#REF!,$I1514&gt;=#REF!),"Y",IF(AND($H1514&lt;=#REF!,$I1514=""),"Y",IF(AND($H1514="",$I1514&gt;=#REF!),"Y","N")))))</f>
        <v/>
      </c>
      <c r="BF1514" s="80" t="str">
        <f t="shared" si="332"/>
        <v/>
      </c>
    </row>
    <row r="1515" spans="10:58">
      <c r="J1515" s="34" t="str">
        <f t="shared" ref="J1515:J1578" ca="1" si="336">IF(AND(ISBLANK(I1515)=FALSE,I1515&lt;=TODAY()),"NO",IF(H1515&gt;TODAY(),"NO",IF(AND(ISBLANK(I1515)=FALSE,I1515&gt;TODAY()),"YES",IF(AND(ISBLANK(A1515)=FALSE,ISBLANK(I1515)=TRUE),"YES",""))))</f>
        <v/>
      </c>
      <c r="L1515" s="80" t="str">
        <f t="shared" si="333"/>
        <v/>
      </c>
      <c r="R1515" s="65" t="str">
        <f t="shared" si="323"/>
        <v/>
      </c>
      <c r="S1515" s="16" t="str">
        <f t="shared" si="324"/>
        <v/>
      </c>
      <c r="X1515" s="65" t="str">
        <f t="shared" si="325"/>
        <v/>
      </c>
      <c r="Y1515" s="16" t="str">
        <f t="shared" si="326"/>
        <v/>
      </c>
      <c r="AD1515" s="65" t="str">
        <f t="shared" si="327"/>
        <v/>
      </c>
      <c r="AE1515" s="80" t="str">
        <f t="shared" si="328"/>
        <v/>
      </c>
      <c r="AN1515" s="14"/>
      <c r="AO1515" s="14"/>
      <c r="AS1515" s="14"/>
      <c r="AT1515" s="14"/>
      <c r="AX1515" s="14"/>
      <c r="AY1515" s="114"/>
      <c r="AZ1515" s="101" t="str">
        <f t="shared" si="329"/>
        <v/>
      </c>
      <c r="BA1515" s="59" t="str">
        <f t="shared" si="330"/>
        <v/>
      </c>
      <c r="BB1515" s="59" t="str">
        <f t="shared" si="331"/>
        <v/>
      </c>
      <c r="BC1515" s="59" t="str">
        <f t="shared" si="334"/>
        <v/>
      </c>
      <c r="BD1515" s="59" t="str">
        <f t="shared" si="335"/>
        <v/>
      </c>
      <c r="BE1515" s="34" t="str">
        <f>IF(AZ1515="","",IF(AND($H1515="",$I1515=""),"Y",IF(AND($H1515&lt;=#REF!,$I1515&gt;=#REF!),"Y",IF(AND($H1515&lt;=#REF!,$I1515=""),"Y",IF(AND($H1515="",$I1515&gt;=#REF!),"Y","N")))))</f>
        <v/>
      </c>
      <c r="BF1515" s="80" t="str">
        <f t="shared" si="332"/>
        <v/>
      </c>
    </row>
    <row r="1516" spans="10:58">
      <c r="J1516" s="34" t="str">
        <f t="shared" ca="1" si="336"/>
        <v/>
      </c>
      <c r="L1516" s="80" t="str">
        <f t="shared" si="333"/>
        <v/>
      </c>
      <c r="R1516" s="65" t="str">
        <f t="shared" si="323"/>
        <v/>
      </c>
      <c r="S1516" s="16" t="str">
        <f t="shared" si="324"/>
        <v/>
      </c>
      <c r="X1516" s="65" t="str">
        <f t="shared" si="325"/>
        <v/>
      </c>
      <c r="Y1516" s="16" t="str">
        <f t="shared" si="326"/>
        <v/>
      </c>
      <c r="AD1516" s="65" t="str">
        <f t="shared" si="327"/>
        <v/>
      </c>
      <c r="AE1516" s="80" t="str">
        <f t="shared" si="328"/>
        <v/>
      </c>
      <c r="AN1516" s="14"/>
      <c r="AO1516" s="14"/>
      <c r="AS1516" s="14"/>
      <c r="AT1516" s="14"/>
      <c r="AX1516" s="14"/>
      <c r="AY1516" s="114"/>
      <c r="AZ1516" s="101" t="str">
        <f t="shared" si="329"/>
        <v/>
      </c>
      <c r="BA1516" s="59" t="str">
        <f t="shared" si="330"/>
        <v/>
      </c>
      <c r="BB1516" s="59" t="str">
        <f t="shared" si="331"/>
        <v/>
      </c>
      <c r="BC1516" s="59" t="str">
        <f t="shared" si="334"/>
        <v/>
      </c>
      <c r="BD1516" s="59" t="str">
        <f t="shared" si="335"/>
        <v/>
      </c>
      <c r="BE1516" s="34" t="str">
        <f>IF(AZ1516="","",IF(AND($H1516="",$I1516=""),"Y",IF(AND($H1516&lt;=#REF!,$I1516&gt;=#REF!),"Y",IF(AND($H1516&lt;=#REF!,$I1516=""),"Y",IF(AND($H1516="",$I1516&gt;=#REF!),"Y","N")))))</f>
        <v/>
      </c>
      <c r="BF1516" s="80" t="str">
        <f t="shared" si="332"/>
        <v/>
      </c>
    </row>
    <row r="1517" spans="10:58">
      <c r="J1517" s="34" t="str">
        <f t="shared" ca="1" si="336"/>
        <v/>
      </c>
      <c r="L1517" s="80" t="str">
        <f t="shared" si="333"/>
        <v/>
      </c>
      <c r="R1517" s="65" t="str">
        <f t="shared" si="323"/>
        <v/>
      </c>
      <c r="S1517" s="16" t="str">
        <f t="shared" si="324"/>
        <v/>
      </c>
      <c r="X1517" s="65" t="str">
        <f t="shared" si="325"/>
        <v/>
      </c>
      <c r="Y1517" s="16" t="str">
        <f t="shared" si="326"/>
        <v/>
      </c>
      <c r="AD1517" s="65" t="str">
        <f t="shared" si="327"/>
        <v/>
      </c>
      <c r="AE1517" s="80" t="str">
        <f t="shared" si="328"/>
        <v/>
      </c>
      <c r="AN1517" s="14"/>
      <c r="AO1517" s="14"/>
      <c r="AS1517" s="14"/>
      <c r="AT1517" s="14"/>
      <c r="AX1517" s="14"/>
      <c r="AY1517" s="114"/>
      <c r="AZ1517" s="101" t="str">
        <f t="shared" si="329"/>
        <v/>
      </c>
      <c r="BA1517" s="59" t="str">
        <f t="shared" si="330"/>
        <v/>
      </c>
      <c r="BB1517" s="59" t="str">
        <f t="shared" si="331"/>
        <v/>
      </c>
      <c r="BC1517" s="59" t="str">
        <f t="shared" si="334"/>
        <v/>
      </c>
      <c r="BD1517" s="59" t="str">
        <f t="shared" si="335"/>
        <v/>
      </c>
      <c r="BE1517" s="34" t="str">
        <f>IF(AZ1517="","",IF(AND($H1517="",$I1517=""),"Y",IF(AND($H1517&lt;=#REF!,$I1517&gt;=#REF!),"Y",IF(AND($H1517&lt;=#REF!,$I1517=""),"Y",IF(AND($H1517="",$I1517&gt;=#REF!),"Y","N")))))</f>
        <v/>
      </c>
      <c r="BF1517" s="80" t="str">
        <f t="shared" si="332"/>
        <v/>
      </c>
    </row>
    <row r="1518" spans="10:58">
      <c r="J1518" s="34" t="str">
        <f t="shared" ca="1" si="336"/>
        <v/>
      </c>
      <c r="L1518" s="80" t="str">
        <f t="shared" si="333"/>
        <v/>
      </c>
      <c r="R1518" s="65" t="str">
        <f t="shared" si="323"/>
        <v/>
      </c>
      <c r="S1518" s="16" t="str">
        <f t="shared" si="324"/>
        <v/>
      </c>
      <c r="X1518" s="65" t="str">
        <f t="shared" si="325"/>
        <v/>
      </c>
      <c r="Y1518" s="16" t="str">
        <f t="shared" si="326"/>
        <v/>
      </c>
      <c r="AD1518" s="65" t="str">
        <f t="shared" si="327"/>
        <v/>
      </c>
      <c r="AE1518" s="80" t="str">
        <f t="shared" si="328"/>
        <v/>
      </c>
      <c r="AN1518" s="14"/>
      <c r="AO1518" s="14"/>
      <c r="AS1518" s="14"/>
      <c r="AT1518" s="14"/>
      <c r="AX1518" s="14"/>
      <c r="AY1518" s="114"/>
      <c r="AZ1518" s="101" t="str">
        <f t="shared" si="329"/>
        <v/>
      </c>
      <c r="BA1518" s="59" t="str">
        <f t="shared" si="330"/>
        <v/>
      </c>
      <c r="BB1518" s="59" t="str">
        <f t="shared" si="331"/>
        <v/>
      </c>
      <c r="BC1518" s="59" t="str">
        <f t="shared" si="334"/>
        <v/>
      </c>
      <c r="BD1518" s="59" t="str">
        <f t="shared" si="335"/>
        <v/>
      </c>
      <c r="BE1518" s="34" t="str">
        <f>IF(AZ1518="","",IF(AND($H1518="",$I1518=""),"Y",IF(AND($H1518&lt;=#REF!,$I1518&gt;=#REF!),"Y",IF(AND($H1518&lt;=#REF!,$I1518=""),"Y",IF(AND($H1518="",$I1518&gt;=#REF!),"Y","N")))))</f>
        <v/>
      </c>
      <c r="BF1518" s="80" t="str">
        <f t="shared" si="332"/>
        <v/>
      </c>
    </row>
    <row r="1519" spans="10:58">
      <c r="J1519" s="34" t="str">
        <f t="shared" ca="1" si="336"/>
        <v/>
      </c>
      <c r="L1519" s="80" t="str">
        <f t="shared" si="333"/>
        <v/>
      </c>
      <c r="R1519" s="65" t="str">
        <f t="shared" si="323"/>
        <v/>
      </c>
      <c r="S1519" s="16" t="str">
        <f t="shared" si="324"/>
        <v/>
      </c>
      <c r="X1519" s="65" t="str">
        <f t="shared" si="325"/>
        <v/>
      </c>
      <c r="Y1519" s="16" t="str">
        <f t="shared" si="326"/>
        <v/>
      </c>
      <c r="AD1519" s="65" t="str">
        <f t="shared" si="327"/>
        <v/>
      </c>
      <c r="AE1519" s="80" t="str">
        <f t="shared" si="328"/>
        <v/>
      </c>
      <c r="AN1519" s="14"/>
      <c r="AO1519" s="14"/>
      <c r="AS1519" s="14"/>
      <c r="AT1519" s="14"/>
      <c r="AX1519" s="14"/>
      <c r="AY1519" s="114"/>
      <c r="AZ1519" s="101" t="str">
        <f t="shared" si="329"/>
        <v/>
      </c>
      <c r="BA1519" s="59" t="str">
        <f t="shared" si="330"/>
        <v/>
      </c>
      <c r="BB1519" s="59" t="str">
        <f t="shared" si="331"/>
        <v/>
      </c>
      <c r="BC1519" s="59" t="str">
        <f t="shared" si="334"/>
        <v/>
      </c>
      <c r="BD1519" s="59" t="str">
        <f t="shared" si="335"/>
        <v/>
      </c>
      <c r="BE1519" s="34" t="str">
        <f>IF(AZ1519="","",IF(AND($H1519="",$I1519=""),"Y",IF(AND($H1519&lt;=#REF!,$I1519&gt;=#REF!),"Y",IF(AND($H1519&lt;=#REF!,$I1519=""),"Y",IF(AND($H1519="",$I1519&gt;=#REF!),"Y","N")))))</f>
        <v/>
      </c>
      <c r="BF1519" s="80" t="str">
        <f t="shared" si="332"/>
        <v/>
      </c>
    </row>
    <row r="1520" spans="10:58">
      <c r="J1520" s="34" t="str">
        <f t="shared" ca="1" si="336"/>
        <v/>
      </c>
      <c r="L1520" s="80" t="str">
        <f t="shared" si="333"/>
        <v/>
      </c>
      <c r="R1520" s="65" t="str">
        <f t="shared" si="323"/>
        <v/>
      </c>
      <c r="S1520" s="16" t="str">
        <f t="shared" si="324"/>
        <v/>
      </c>
      <c r="X1520" s="65" t="str">
        <f t="shared" si="325"/>
        <v/>
      </c>
      <c r="Y1520" s="16" t="str">
        <f t="shared" si="326"/>
        <v/>
      </c>
      <c r="AD1520" s="65" t="str">
        <f t="shared" si="327"/>
        <v/>
      </c>
      <c r="AE1520" s="80" t="str">
        <f t="shared" si="328"/>
        <v/>
      </c>
      <c r="AN1520" s="14"/>
      <c r="AO1520" s="14"/>
      <c r="AS1520" s="14"/>
      <c r="AT1520" s="14"/>
      <c r="AX1520" s="14"/>
      <c r="AY1520" s="114"/>
      <c r="AZ1520" s="101" t="str">
        <f t="shared" si="329"/>
        <v/>
      </c>
      <c r="BA1520" s="59" t="str">
        <f t="shared" si="330"/>
        <v/>
      </c>
      <c r="BB1520" s="59" t="str">
        <f t="shared" si="331"/>
        <v/>
      </c>
      <c r="BC1520" s="59" t="str">
        <f t="shared" si="334"/>
        <v/>
      </c>
      <c r="BD1520" s="59" t="str">
        <f t="shared" si="335"/>
        <v/>
      </c>
      <c r="BE1520" s="34" t="str">
        <f>IF(AZ1520="","",IF(AND($H1520="",$I1520=""),"Y",IF(AND($H1520&lt;=#REF!,$I1520&gt;=#REF!),"Y",IF(AND($H1520&lt;=#REF!,$I1520=""),"Y",IF(AND($H1520="",$I1520&gt;=#REF!),"Y","N")))))</f>
        <v/>
      </c>
      <c r="BF1520" s="80" t="str">
        <f t="shared" si="332"/>
        <v/>
      </c>
    </row>
    <row r="1521" spans="10:58">
      <c r="J1521" s="34" t="str">
        <f t="shared" ca="1" si="336"/>
        <v/>
      </c>
      <c r="L1521" s="80" t="str">
        <f t="shared" si="333"/>
        <v/>
      </c>
      <c r="R1521" s="65" t="str">
        <f t="shared" si="323"/>
        <v/>
      </c>
      <c r="S1521" s="16" t="str">
        <f t="shared" si="324"/>
        <v/>
      </c>
      <c r="X1521" s="65" t="str">
        <f t="shared" si="325"/>
        <v/>
      </c>
      <c r="Y1521" s="16" t="str">
        <f t="shared" si="326"/>
        <v/>
      </c>
      <c r="AD1521" s="65" t="str">
        <f t="shared" si="327"/>
        <v/>
      </c>
      <c r="AE1521" s="80" t="str">
        <f t="shared" si="328"/>
        <v/>
      </c>
      <c r="AN1521" s="14"/>
      <c r="AO1521" s="14"/>
      <c r="AS1521" s="14"/>
      <c r="AT1521" s="14"/>
      <c r="AX1521" s="14"/>
      <c r="AY1521" s="114"/>
      <c r="AZ1521" s="101" t="str">
        <f t="shared" si="329"/>
        <v/>
      </c>
      <c r="BA1521" s="59" t="str">
        <f t="shared" si="330"/>
        <v/>
      </c>
      <c r="BB1521" s="59" t="str">
        <f t="shared" si="331"/>
        <v/>
      </c>
      <c r="BC1521" s="59" t="str">
        <f t="shared" si="334"/>
        <v/>
      </c>
      <c r="BD1521" s="59" t="str">
        <f t="shared" si="335"/>
        <v/>
      </c>
      <c r="BE1521" s="34" t="str">
        <f>IF(AZ1521="","",IF(AND($H1521="",$I1521=""),"Y",IF(AND($H1521&lt;=#REF!,$I1521&gt;=#REF!),"Y",IF(AND($H1521&lt;=#REF!,$I1521=""),"Y",IF(AND($H1521="",$I1521&gt;=#REF!),"Y","N")))))</f>
        <v/>
      </c>
      <c r="BF1521" s="80" t="str">
        <f t="shared" si="332"/>
        <v/>
      </c>
    </row>
    <row r="1522" spans="10:58">
      <c r="J1522" s="34" t="str">
        <f t="shared" ca="1" si="336"/>
        <v/>
      </c>
      <c r="L1522" s="80" t="str">
        <f t="shared" si="333"/>
        <v/>
      </c>
      <c r="R1522" s="65" t="str">
        <f t="shared" si="323"/>
        <v/>
      </c>
      <c r="S1522" s="16" t="str">
        <f t="shared" si="324"/>
        <v/>
      </c>
      <c r="X1522" s="65" t="str">
        <f t="shared" si="325"/>
        <v/>
      </c>
      <c r="Y1522" s="16" t="str">
        <f t="shared" si="326"/>
        <v/>
      </c>
      <c r="AD1522" s="65" t="str">
        <f t="shared" si="327"/>
        <v/>
      </c>
      <c r="AE1522" s="80" t="str">
        <f t="shared" si="328"/>
        <v/>
      </c>
      <c r="AN1522" s="14"/>
      <c r="AO1522" s="14"/>
      <c r="AS1522" s="14"/>
      <c r="AT1522" s="14"/>
      <c r="AX1522" s="14"/>
      <c r="AY1522" s="114"/>
      <c r="AZ1522" s="101" t="str">
        <f t="shared" si="329"/>
        <v/>
      </c>
      <c r="BA1522" s="59" t="str">
        <f t="shared" si="330"/>
        <v/>
      </c>
      <c r="BB1522" s="59" t="str">
        <f t="shared" si="331"/>
        <v/>
      </c>
      <c r="BC1522" s="59" t="str">
        <f t="shared" si="334"/>
        <v/>
      </c>
      <c r="BD1522" s="59" t="str">
        <f t="shared" si="335"/>
        <v/>
      </c>
      <c r="BE1522" s="34" t="str">
        <f>IF(AZ1522="","",IF(AND($H1522="",$I1522=""),"Y",IF(AND($H1522&lt;=#REF!,$I1522&gt;=#REF!),"Y",IF(AND($H1522&lt;=#REF!,$I1522=""),"Y",IF(AND($H1522="",$I1522&gt;=#REF!),"Y","N")))))</f>
        <v/>
      </c>
      <c r="BF1522" s="80" t="str">
        <f t="shared" si="332"/>
        <v/>
      </c>
    </row>
    <row r="1523" spans="10:58">
      <c r="J1523" s="34" t="str">
        <f t="shared" ca="1" si="336"/>
        <v/>
      </c>
      <c r="L1523" s="80" t="str">
        <f t="shared" si="333"/>
        <v/>
      </c>
      <c r="R1523" s="65" t="str">
        <f t="shared" si="323"/>
        <v/>
      </c>
      <c r="S1523" s="16" t="str">
        <f t="shared" si="324"/>
        <v/>
      </c>
      <c r="X1523" s="65" t="str">
        <f t="shared" si="325"/>
        <v/>
      </c>
      <c r="Y1523" s="16" t="str">
        <f t="shared" si="326"/>
        <v/>
      </c>
      <c r="AD1523" s="65" t="str">
        <f t="shared" si="327"/>
        <v/>
      </c>
      <c r="AE1523" s="80" t="str">
        <f t="shared" si="328"/>
        <v/>
      </c>
      <c r="AN1523" s="14"/>
      <c r="AO1523" s="14"/>
      <c r="AS1523" s="14"/>
      <c r="AT1523" s="14"/>
      <c r="AX1523" s="14"/>
      <c r="AY1523" s="114"/>
      <c r="AZ1523" s="101" t="str">
        <f t="shared" si="329"/>
        <v/>
      </c>
      <c r="BA1523" s="59" t="str">
        <f t="shared" si="330"/>
        <v/>
      </c>
      <c r="BB1523" s="59" t="str">
        <f t="shared" si="331"/>
        <v/>
      </c>
      <c r="BC1523" s="59" t="str">
        <f t="shared" si="334"/>
        <v/>
      </c>
      <c r="BD1523" s="59" t="str">
        <f t="shared" si="335"/>
        <v/>
      </c>
      <c r="BE1523" s="34" t="str">
        <f>IF(AZ1523="","",IF(AND($H1523="",$I1523=""),"Y",IF(AND($H1523&lt;=#REF!,$I1523&gt;=#REF!),"Y",IF(AND($H1523&lt;=#REF!,$I1523=""),"Y",IF(AND($H1523="",$I1523&gt;=#REF!),"Y","N")))))</f>
        <v/>
      </c>
      <c r="BF1523" s="80" t="str">
        <f t="shared" si="332"/>
        <v/>
      </c>
    </row>
    <row r="1524" spans="10:58">
      <c r="J1524" s="34" t="str">
        <f t="shared" ca="1" si="336"/>
        <v/>
      </c>
      <c r="L1524" s="80" t="str">
        <f t="shared" si="333"/>
        <v/>
      </c>
      <c r="R1524" s="65" t="str">
        <f t="shared" si="323"/>
        <v/>
      </c>
      <c r="S1524" s="16" t="str">
        <f t="shared" si="324"/>
        <v/>
      </c>
      <c r="X1524" s="65" t="str">
        <f t="shared" si="325"/>
        <v/>
      </c>
      <c r="Y1524" s="16" t="str">
        <f t="shared" si="326"/>
        <v/>
      </c>
      <c r="AD1524" s="65" t="str">
        <f t="shared" si="327"/>
        <v/>
      </c>
      <c r="AE1524" s="80" t="str">
        <f t="shared" si="328"/>
        <v/>
      </c>
      <c r="AN1524" s="14"/>
      <c r="AO1524" s="14"/>
      <c r="AS1524" s="14"/>
      <c r="AT1524" s="14"/>
      <c r="AX1524" s="14"/>
      <c r="AY1524" s="114"/>
      <c r="AZ1524" s="101" t="str">
        <f t="shared" si="329"/>
        <v/>
      </c>
      <c r="BA1524" s="59" t="str">
        <f t="shared" si="330"/>
        <v/>
      </c>
      <c r="BB1524" s="59" t="str">
        <f t="shared" si="331"/>
        <v/>
      </c>
      <c r="BC1524" s="59" t="str">
        <f t="shared" si="334"/>
        <v/>
      </c>
      <c r="BD1524" s="59" t="str">
        <f t="shared" si="335"/>
        <v/>
      </c>
      <c r="BE1524" s="34" t="str">
        <f>IF(AZ1524="","",IF(AND($H1524="",$I1524=""),"Y",IF(AND($H1524&lt;=#REF!,$I1524&gt;=#REF!),"Y",IF(AND($H1524&lt;=#REF!,$I1524=""),"Y",IF(AND($H1524="",$I1524&gt;=#REF!),"Y","N")))))</f>
        <v/>
      </c>
      <c r="BF1524" s="80" t="str">
        <f t="shared" si="332"/>
        <v/>
      </c>
    </row>
    <row r="1525" spans="10:58">
      <c r="J1525" s="34" t="str">
        <f t="shared" ca="1" si="336"/>
        <v/>
      </c>
      <c r="L1525" s="80" t="str">
        <f t="shared" si="333"/>
        <v/>
      </c>
      <c r="R1525" s="65" t="str">
        <f t="shared" si="323"/>
        <v/>
      </c>
      <c r="S1525" s="16" t="str">
        <f t="shared" si="324"/>
        <v/>
      </c>
      <c r="X1525" s="65" t="str">
        <f t="shared" si="325"/>
        <v/>
      </c>
      <c r="Y1525" s="16" t="str">
        <f t="shared" si="326"/>
        <v/>
      </c>
      <c r="AD1525" s="65" t="str">
        <f t="shared" si="327"/>
        <v/>
      </c>
      <c r="AE1525" s="80" t="str">
        <f t="shared" si="328"/>
        <v/>
      </c>
      <c r="AN1525" s="14"/>
      <c r="AO1525" s="14"/>
      <c r="AS1525" s="14"/>
      <c r="AT1525" s="14"/>
      <c r="AX1525" s="14"/>
      <c r="AY1525" s="114"/>
      <c r="AZ1525" s="101" t="str">
        <f t="shared" si="329"/>
        <v/>
      </c>
      <c r="BA1525" s="59" t="str">
        <f t="shared" si="330"/>
        <v/>
      </c>
      <c r="BB1525" s="59" t="str">
        <f t="shared" si="331"/>
        <v/>
      </c>
      <c r="BC1525" s="59" t="str">
        <f t="shared" si="334"/>
        <v/>
      </c>
      <c r="BD1525" s="59" t="str">
        <f t="shared" si="335"/>
        <v/>
      </c>
      <c r="BE1525" s="34" t="str">
        <f>IF(AZ1525="","",IF(AND($H1525="",$I1525=""),"Y",IF(AND($H1525&lt;=#REF!,$I1525&gt;=#REF!),"Y",IF(AND($H1525&lt;=#REF!,$I1525=""),"Y",IF(AND($H1525="",$I1525&gt;=#REF!),"Y","N")))))</f>
        <v/>
      </c>
      <c r="BF1525" s="80" t="str">
        <f t="shared" si="332"/>
        <v/>
      </c>
    </row>
    <row r="1526" spans="10:58">
      <c r="J1526" s="34" t="str">
        <f t="shared" ca="1" si="336"/>
        <v/>
      </c>
      <c r="L1526" s="80" t="str">
        <f t="shared" si="333"/>
        <v/>
      </c>
      <c r="R1526" s="65" t="str">
        <f t="shared" si="323"/>
        <v/>
      </c>
      <c r="S1526" s="16" t="str">
        <f t="shared" si="324"/>
        <v/>
      </c>
      <c r="X1526" s="65" t="str">
        <f t="shared" si="325"/>
        <v/>
      </c>
      <c r="Y1526" s="16" t="str">
        <f t="shared" si="326"/>
        <v/>
      </c>
      <c r="AD1526" s="65" t="str">
        <f t="shared" si="327"/>
        <v/>
      </c>
      <c r="AE1526" s="80" t="str">
        <f t="shared" si="328"/>
        <v/>
      </c>
      <c r="AN1526" s="14"/>
      <c r="AO1526" s="14"/>
      <c r="AS1526" s="14"/>
      <c r="AT1526" s="14"/>
      <c r="AX1526" s="14"/>
      <c r="AY1526" s="114"/>
      <c r="AZ1526" s="101" t="str">
        <f t="shared" si="329"/>
        <v/>
      </c>
      <c r="BA1526" s="59" t="str">
        <f t="shared" si="330"/>
        <v/>
      </c>
      <c r="BB1526" s="59" t="str">
        <f t="shared" si="331"/>
        <v/>
      </c>
      <c r="BC1526" s="59" t="str">
        <f t="shared" si="334"/>
        <v/>
      </c>
      <c r="BD1526" s="59" t="str">
        <f t="shared" si="335"/>
        <v/>
      </c>
      <c r="BE1526" s="34" t="str">
        <f>IF(AZ1526="","",IF(AND($H1526="",$I1526=""),"Y",IF(AND($H1526&lt;=#REF!,$I1526&gt;=#REF!),"Y",IF(AND($H1526&lt;=#REF!,$I1526=""),"Y",IF(AND($H1526="",$I1526&gt;=#REF!),"Y","N")))))</f>
        <v/>
      </c>
      <c r="BF1526" s="80" t="str">
        <f t="shared" si="332"/>
        <v/>
      </c>
    </row>
    <row r="1527" spans="10:58">
      <c r="J1527" s="34" t="str">
        <f t="shared" ca="1" si="336"/>
        <v/>
      </c>
      <c r="L1527" s="80" t="str">
        <f t="shared" si="333"/>
        <v/>
      </c>
      <c r="R1527" s="65" t="str">
        <f t="shared" si="323"/>
        <v/>
      </c>
      <c r="S1527" s="16" t="str">
        <f t="shared" si="324"/>
        <v/>
      </c>
      <c r="X1527" s="65" t="str">
        <f t="shared" si="325"/>
        <v/>
      </c>
      <c r="Y1527" s="16" t="str">
        <f t="shared" si="326"/>
        <v/>
      </c>
      <c r="AD1527" s="65" t="str">
        <f t="shared" si="327"/>
        <v/>
      </c>
      <c r="AE1527" s="80" t="str">
        <f t="shared" si="328"/>
        <v/>
      </c>
      <c r="AN1527" s="14"/>
      <c r="AO1527" s="14"/>
      <c r="AS1527" s="14"/>
      <c r="AT1527" s="14"/>
      <c r="AX1527" s="14"/>
      <c r="AY1527" s="114"/>
      <c r="AZ1527" s="101" t="str">
        <f t="shared" si="329"/>
        <v/>
      </c>
      <c r="BA1527" s="59" t="str">
        <f t="shared" si="330"/>
        <v/>
      </c>
      <c r="BB1527" s="59" t="str">
        <f t="shared" si="331"/>
        <v/>
      </c>
      <c r="BC1527" s="59" t="str">
        <f t="shared" si="334"/>
        <v/>
      </c>
      <c r="BD1527" s="59" t="str">
        <f t="shared" si="335"/>
        <v/>
      </c>
      <c r="BE1527" s="34" t="str">
        <f>IF(AZ1527="","",IF(AND($H1527="",$I1527=""),"Y",IF(AND($H1527&lt;=#REF!,$I1527&gt;=#REF!),"Y",IF(AND($H1527&lt;=#REF!,$I1527=""),"Y",IF(AND($H1527="",$I1527&gt;=#REF!),"Y","N")))))</f>
        <v/>
      </c>
      <c r="BF1527" s="80" t="str">
        <f t="shared" si="332"/>
        <v/>
      </c>
    </row>
    <row r="1528" spans="10:58">
      <c r="J1528" s="34" t="str">
        <f t="shared" ca="1" si="336"/>
        <v/>
      </c>
      <c r="L1528" s="80" t="str">
        <f t="shared" si="333"/>
        <v/>
      </c>
      <c r="R1528" s="65" t="str">
        <f t="shared" si="323"/>
        <v/>
      </c>
      <c r="S1528" s="16" t="str">
        <f t="shared" si="324"/>
        <v/>
      </c>
      <c r="X1528" s="65" t="str">
        <f t="shared" si="325"/>
        <v/>
      </c>
      <c r="Y1528" s="16" t="str">
        <f t="shared" si="326"/>
        <v/>
      </c>
      <c r="AD1528" s="65" t="str">
        <f t="shared" si="327"/>
        <v/>
      </c>
      <c r="AE1528" s="80" t="str">
        <f t="shared" si="328"/>
        <v/>
      </c>
      <c r="AN1528" s="14"/>
      <c r="AO1528" s="14"/>
      <c r="AS1528" s="14"/>
      <c r="AT1528" s="14"/>
      <c r="AX1528" s="14"/>
      <c r="AY1528" s="114"/>
      <c r="AZ1528" s="101" t="str">
        <f t="shared" si="329"/>
        <v/>
      </c>
      <c r="BA1528" s="59" t="str">
        <f t="shared" si="330"/>
        <v/>
      </c>
      <c r="BB1528" s="59" t="str">
        <f t="shared" si="331"/>
        <v/>
      </c>
      <c r="BC1528" s="59" t="str">
        <f t="shared" si="334"/>
        <v/>
      </c>
      <c r="BD1528" s="59" t="str">
        <f t="shared" si="335"/>
        <v/>
      </c>
      <c r="BE1528" s="34" t="str">
        <f>IF(AZ1528="","",IF(AND($H1528="",$I1528=""),"Y",IF(AND($H1528&lt;=#REF!,$I1528&gt;=#REF!),"Y",IF(AND($H1528&lt;=#REF!,$I1528=""),"Y",IF(AND($H1528="",$I1528&gt;=#REF!),"Y","N")))))</f>
        <v/>
      </c>
      <c r="BF1528" s="80" t="str">
        <f t="shared" si="332"/>
        <v/>
      </c>
    </row>
    <row r="1529" spans="10:58">
      <c r="J1529" s="34" t="str">
        <f t="shared" ca="1" si="336"/>
        <v/>
      </c>
      <c r="L1529" s="80" t="str">
        <f t="shared" si="333"/>
        <v/>
      </c>
      <c r="R1529" s="65" t="str">
        <f t="shared" si="323"/>
        <v/>
      </c>
      <c r="S1529" s="16" t="str">
        <f t="shared" si="324"/>
        <v/>
      </c>
      <c r="X1529" s="65" t="str">
        <f t="shared" si="325"/>
        <v/>
      </c>
      <c r="Y1529" s="16" t="str">
        <f t="shared" si="326"/>
        <v/>
      </c>
      <c r="AD1529" s="65" t="str">
        <f t="shared" si="327"/>
        <v/>
      </c>
      <c r="AE1529" s="80" t="str">
        <f t="shared" si="328"/>
        <v/>
      </c>
      <c r="AN1529" s="14"/>
      <c r="AO1529" s="14"/>
      <c r="AS1529" s="14"/>
      <c r="AT1529" s="14"/>
      <c r="AX1529" s="14"/>
      <c r="AY1529" s="114"/>
      <c r="AZ1529" s="101" t="str">
        <f t="shared" si="329"/>
        <v/>
      </c>
      <c r="BA1529" s="59" t="str">
        <f t="shared" si="330"/>
        <v/>
      </c>
      <c r="BB1529" s="59" t="str">
        <f t="shared" si="331"/>
        <v/>
      </c>
      <c r="BC1529" s="59" t="str">
        <f t="shared" si="334"/>
        <v/>
      </c>
      <c r="BD1529" s="59" t="str">
        <f t="shared" si="335"/>
        <v/>
      </c>
      <c r="BE1529" s="34" t="str">
        <f>IF(AZ1529="","",IF(AND($H1529="",$I1529=""),"Y",IF(AND($H1529&lt;=#REF!,$I1529&gt;=#REF!),"Y",IF(AND($H1529&lt;=#REF!,$I1529=""),"Y",IF(AND($H1529="",$I1529&gt;=#REF!),"Y","N")))))</f>
        <v/>
      </c>
      <c r="BF1529" s="80" t="str">
        <f t="shared" si="332"/>
        <v/>
      </c>
    </row>
    <row r="1530" spans="10:58">
      <c r="J1530" s="34" t="str">
        <f t="shared" ca="1" si="336"/>
        <v/>
      </c>
      <c r="L1530" s="80" t="str">
        <f t="shared" si="333"/>
        <v/>
      </c>
      <c r="R1530" s="65" t="str">
        <f t="shared" si="323"/>
        <v/>
      </c>
      <c r="S1530" s="16" t="str">
        <f t="shared" si="324"/>
        <v/>
      </c>
      <c r="X1530" s="65" t="str">
        <f t="shared" si="325"/>
        <v/>
      </c>
      <c r="Y1530" s="16" t="str">
        <f t="shared" si="326"/>
        <v/>
      </c>
      <c r="AD1530" s="65" t="str">
        <f t="shared" si="327"/>
        <v/>
      </c>
      <c r="AE1530" s="80" t="str">
        <f t="shared" si="328"/>
        <v/>
      </c>
      <c r="AN1530" s="14"/>
      <c r="AO1530" s="14"/>
      <c r="AS1530" s="14"/>
      <c r="AT1530" s="14"/>
      <c r="AX1530" s="14"/>
      <c r="AY1530" s="114"/>
      <c r="AZ1530" s="101" t="str">
        <f t="shared" si="329"/>
        <v/>
      </c>
      <c r="BA1530" s="59" t="str">
        <f t="shared" si="330"/>
        <v/>
      </c>
      <c r="BB1530" s="59" t="str">
        <f t="shared" si="331"/>
        <v/>
      </c>
      <c r="BC1530" s="59" t="str">
        <f t="shared" si="334"/>
        <v/>
      </c>
      <c r="BD1530" s="59" t="str">
        <f t="shared" si="335"/>
        <v/>
      </c>
      <c r="BE1530" s="34" t="str">
        <f>IF(AZ1530="","",IF(AND($H1530="",$I1530=""),"Y",IF(AND($H1530&lt;=#REF!,$I1530&gt;=#REF!),"Y",IF(AND($H1530&lt;=#REF!,$I1530=""),"Y",IF(AND($H1530="",$I1530&gt;=#REF!),"Y","N")))))</f>
        <v/>
      </c>
      <c r="BF1530" s="80" t="str">
        <f t="shared" si="332"/>
        <v/>
      </c>
    </row>
    <row r="1531" spans="10:58">
      <c r="J1531" s="34" t="str">
        <f t="shared" ca="1" si="336"/>
        <v/>
      </c>
      <c r="L1531" s="80" t="str">
        <f t="shared" si="333"/>
        <v/>
      </c>
      <c r="R1531" s="65" t="str">
        <f t="shared" si="323"/>
        <v/>
      </c>
      <c r="S1531" s="16" t="str">
        <f t="shared" si="324"/>
        <v/>
      </c>
      <c r="X1531" s="65" t="str">
        <f t="shared" si="325"/>
        <v/>
      </c>
      <c r="Y1531" s="16" t="str">
        <f t="shared" si="326"/>
        <v/>
      </c>
      <c r="AD1531" s="65" t="str">
        <f t="shared" si="327"/>
        <v/>
      </c>
      <c r="AE1531" s="80" t="str">
        <f t="shared" si="328"/>
        <v/>
      </c>
      <c r="AN1531" s="14"/>
      <c r="AO1531" s="14"/>
      <c r="AS1531" s="14"/>
      <c r="AT1531" s="14"/>
      <c r="AX1531" s="14"/>
      <c r="AY1531" s="114"/>
      <c r="AZ1531" s="101" t="str">
        <f t="shared" si="329"/>
        <v/>
      </c>
      <c r="BA1531" s="59" t="str">
        <f t="shared" si="330"/>
        <v/>
      </c>
      <c r="BB1531" s="59" t="str">
        <f t="shared" si="331"/>
        <v/>
      </c>
      <c r="BC1531" s="59" t="str">
        <f t="shared" si="334"/>
        <v/>
      </c>
      <c r="BD1531" s="59" t="str">
        <f t="shared" si="335"/>
        <v/>
      </c>
      <c r="BE1531" s="34" t="str">
        <f>IF(AZ1531="","",IF(AND($H1531="",$I1531=""),"Y",IF(AND($H1531&lt;=#REF!,$I1531&gt;=#REF!),"Y",IF(AND($H1531&lt;=#REF!,$I1531=""),"Y",IF(AND($H1531="",$I1531&gt;=#REF!),"Y","N")))))</f>
        <v/>
      </c>
      <c r="BF1531" s="80" t="str">
        <f t="shared" si="332"/>
        <v/>
      </c>
    </row>
    <row r="1532" spans="10:58">
      <c r="J1532" s="34" t="str">
        <f t="shared" ca="1" si="336"/>
        <v/>
      </c>
      <c r="L1532" s="80" t="str">
        <f t="shared" si="333"/>
        <v/>
      </c>
      <c r="R1532" s="65" t="str">
        <f t="shared" si="323"/>
        <v/>
      </c>
      <c r="S1532" s="16" t="str">
        <f t="shared" si="324"/>
        <v/>
      </c>
      <c r="X1532" s="65" t="str">
        <f t="shared" si="325"/>
        <v/>
      </c>
      <c r="Y1532" s="16" t="str">
        <f t="shared" si="326"/>
        <v/>
      </c>
      <c r="AD1532" s="65" t="str">
        <f t="shared" si="327"/>
        <v/>
      </c>
      <c r="AE1532" s="80" t="str">
        <f t="shared" si="328"/>
        <v/>
      </c>
      <c r="AN1532" s="14"/>
      <c r="AO1532" s="14"/>
      <c r="AS1532" s="14"/>
      <c r="AT1532" s="14"/>
      <c r="AX1532" s="14"/>
      <c r="AY1532" s="114"/>
      <c r="AZ1532" s="101" t="str">
        <f t="shared" si="329"/>
        <v/>
      </c>
      <c r="BA1532" s="59" t="str">
        <f t="shared" si="330"/>
        <v/>
      </c>
      <c r="BB1532" s="59" t="str">
        <f t="shared" si="331"/>
        <v/>
      </c>
      <c r="BC1532" s="59" t="str">
        <f t="shared" si="334"/>
        <v/>
      </c>
      <c r="BD1532" s="59" t="str">
        <f t="shared" si="335"/>
        <v/>
      </c>
      <c r="BE1532" s="34" t="str">
        <f>IF(AZ1532="","",IF(AND($H1532="",$I1532=""),"Y",IF(AND($H1532&lt;=#REF!,$I1532&gt;=#REF!),"Y",IF(AND($H1532&lt;=#REF!,$I1532=""),"Y",IF(AND($H1532="",$I1532&gt;=#REF!),"Y","N")))))</f>
        <v/>
      </c>
      <c r="BF1532" s="80" t="str">
        <f t="shared" si="332"/>
        <v/>
      </c>
    </row>
    <row r="1533" spans="10:58">
      <c r="J1533" s="34" t="str">
        <f t="shared" ca="1" si="336"/>
        <v/>
      </c>
      <c r="L1533" s="80" t="str">
        <f t="shared" si="333"/>
        <v/>
      </c>
      <c r="R1533" s="65" t="str">
        <f t="shared" si="323"/>
        <v/>
      </c>
      <c r="S1533" s="16" t="str">
        <f t="shared" si="324"/>
        <v/>
      </c>
      <c r="X1533" s="65" t="str">
        <f t="shared" si="325"/>
        <v/>
      </c>
      <c r="Y1533" s="16" t="str">
        <f t="shared" si="326"/>
        <v/>
      </c>
      <c r="AD1533" s="65" t="str">
        <f t="shared" si="327"/>
        <v/>
      </c>
      <c r="AE1533" s="80" t="str">
        <f t="shared" si="328"/>
        <v/>
      </c>
      <c r="AN1533" s="14"/>
      <c r="AO1533" s="14"/>
      <c r="AS1533" s="14"/>
      <c r="AT1533" s="14"/>
      <c r="AX1533" s="14"/>
      <c r="AY1533" s="114"/>
      <c r="AZ1533" s="101" t="str">
        <f t="shared" si="329"/>
        <v/>
      </c>
      <c r="BA1533" s="59" t="str">
        <f t="shared" si="330"/>
        <v/>
      </c>
      <c r="BB1533" s="59" t="str">
        <f t="shared" si="331"/>
        <v/>
      </c>
      <c r="BC1533" s="59" t="str">
        <f t="shared" si="334"/>
        <v/>
      </c>
      <c r="BD1533" s="59" t="str">
        <f t="shared" si="335"/>
        <v/>
      </c>
      <c r="BE1533" s="34" t="str">
        <f>IF(AZ1533="","",IF(AND($H1533="",$I1533=""),"Y",IF(AND($H1533&lt;=#REF!,$I1533&gt;=#REF!),"Y",IF(AND($H1533&lt;=#REF!,$I1533=""),"Y",IF(AND($H1533="",$I1533&gt;=#REF!),"Y","N")))))</f>
        <v/>
      </c>
      <c r="BF1533" s="80" t="str">
        <f t="shared" si="332"/>
        <v/>
      </c>
    </row>
    <row r="1534" spans="10:58">
      <c r="J1534" s="34" t="str">
        <f t="shared" ca="1" si="336"/>
        <v/>
      </c>
      <c r="L1534" s="80" t="str">
        <f t="shared" si="333"/>
        <v/>
      </c>
      <c r="R1534" s="65" t="str">
        <f t="shared" si="323"/>
        <v/>
      </c>
      <c r="S1534" s="16" t="str">
        <f t="shared" si="324"/>
        <v/>
      </c>
      <c r="X1534" s="65" t="str">
        <f t="shared" si="325"/>
        <v/>
      </c>
      <c r="Y1534" s="16" t="str">
        <f t="shared" si="326"/>
        <v/>
      </c>
      <c r="AD1534" s="65" t="str">
        <f t="shared" si="327"/>
        <v/>
      </c>
      <c r="AE1534" s="80" t="str">
        <f t="shared" si="328"/>
        <v/>
      </c>
      <c r="AN1534" s="14"/>
      <c r="AO1534" s="14"/>
      <c r="AS1534" s="14"/>
      <c r="AT1534" s="14"/>
      <c r="AX1534" s="14"/>
      <c r="AY1534" s="114"/>
      <c r="AZ1534" s="101" t="str">
        <f t="shared" si="329"/>
        <v/>
      </c>
      <c r="BA1534" s="59" t="str">
        <f t="shared" si="330"/>
        <v/>
      </c>
      <c r="BB1534" s="59" t="str">
        <f t="shared" si="331"/>
        <v/>
      </c>
      <c r="BC1534" s="59" t="str">
        <f t="shared" si="334"/>
        <v/>
      </c>
      <c r="BD1534" s="59" t="str">
        <f t="shared" si="335"/>
        <v/>
      </c>
      <c r="BE1534" s="34" t="str">
        <f>IF(AZ1534="","",IF(AND($H1534="",$I1534=""),"Y",IF(AND($H1534&lt;=#REF!,$I1534&gt;=#REF!),"Y",IF(AND($H1534&lt;=#REF!,$I1534=""),"Y",IF(AND($H1534="",$I1534&gt;=#REF!),"Y","N")))))</f>
        <v/>
      </c>
      <c r="BF1534" s="80" t="str">
        <f t="shared" si="332"/>
        <v/>
      </c>
    </row>
    <row r="1535" spans="10:58">
      <c r="J1535" s="34" t="str">
        <f t="shared" ca="1" si="336"/>
        <v/>
      </c>
      <c r="L1535" s="80" t="str">
        <f t="shared" si="333"/>
        <v/>
      </c>
      <c r="R1535" s="65" t="str">
        <f t="shared" si="323"/>
        <v/>
      </c>
      <c r="S1535" s="16" t="str">
        <f t="shared" si="324"/>
        <v/>
      </c>
      <c r="X1535" s="65" t="str">
        <f t="shared" si="325"/>
        <v/>
      </c>
      <c r="Y1535" s="16" t="str">
        <f t="shared" si="326"/>
        <v/>
      </c>
      <c r="AD1535" s="65" t="str">
        <f t="shared" si="327"/>
        <v/>
      </c>
      <c r="AE1535" s="80" t="str">
        <f t="shared" si="328"/>
        <v/>
      </c>
      <c r="AN1535" s="14"/>
      <c r="AO1535" s="14"/>
      <c r="AS1535" s="14"/>
      <c r="AT1535" s="14"/>
      <c r="AX1535" s="14"/>
      <c r="AY1535" s="114"/>
      <c r="AZ1535" s="101" t="str">
        <f t="shared" si="329"/>
        <v/>
      </c>
      <c r="BA1535" s="59" t="str">
        <f t="shared" si="330"/>
        <v/>
      </c>
      <c r="BB1535" s="59" t="str">
        <f t="shared" si="331"/>
        <v/>
      </c>
      <c r="BC1535" s="59" t="str">
        <f t="shared" si="334"/>
        <v/>
      </c>
      <c r="BD1535" s="59" t="str">
        <f t="shared" si="335"/>
        <v/>
      </c>
      <c r="BE1535" s="34" t="str">
        <f>IF(AZ1535="","",IF(AND($H1535="",$I1535=""),"Y",IF(AND($H1535&lt;=#REF!,$I1535&gt;=#REF!),"Y",IF(AND($H1535&lt;=#REF!,$I1535=""),"Y",IF(AND($H1535="",$I1535&gt;=#REF!),"Y","N")))))</f>
        <v/>
      </c>
      <c r="BF1535" s="80" t="str">
        <f t="shared" si="332"/>
        <v/>
      </c>
    </row>
    <row r="1536" spans="10:58">
      <c r="J1536" s="34" t="str">
        <f t="shared" ca="1" si="336"/>
        <v/>
      </c>
      <c r="L1536" s="80" t="str">
        <f t="shared" si="333"/>
        <v/>
      </c>
      <c r="R1536" s="65" t="str">
        <f t="shared" si="323"/>
        <v/>
      </c>
      <c r="S1536" s="16" t="str">
        <f t="shared" si="324"/>
        <v/>
      </c>
      <c r="X1536" s="65" t="str">
        <f t="shared" si="325"/>
        <v/>
      </c>
      <c r="Y1536" s="16" t="str">
        <f t="shared" si="326"/>
        <v/>
      </c>
      <c r="AD1536" s="65" t="str">
        <f t="shared" si="327"/>
        <v/>
      </c>
      <c r="AE1536" s="80" t="str">
        <f t="shared" si="328"/>
        <v/>
      </c>
      <c r="AN1536" s="14"/>
      <c r="AO1536" s="14"/>
      <c r="AS1536" s="14"/>
      <c r="AT1536" s="14"/>
      <c r="AX1536" s="14"/>
      <c r="AY1536" s="114"/>
      <c r="AZ1536" s="101" t="str">
        <f t="shared" si="329"/>
        <v/>
      </c>
      <c r="BA1536" s="59" t="str">
        <f t="shared" si="330"/>
        <v/>
      </c>
      <c r="BB1536" s="59" t="str">
        <f t="shared" si="331"/>
        <v/>
      </c>
      <c r="BC1536" s="59" t="str">
        <f t="shared" si="334"/>
        <v/>
      </c>
      <c r="BD1536" s="59" t="str">
        <f t="shared" si="335"/>
        <v/>
      </c>
      <c r="BE1536" s="34" t="str">
        <f>IF(AZ1536="","",IF(AND($H1536="",$I1536=""),"Y",IF(AND($H1536&lt;=#REF!,$I1536&gt;=#REF!),"Y",IF(AND($H1536&lt;=#REF!,$I1536=""),"Y",IF(AND($H1536="",$I1536&gt;=#REF!),"Y","N")))))</f>
        <v/>
      </c>
      <c r="BF1536" s="80" t="str">
        <f t="shared" si="332"/>
        <v/>
      </c>
    </row>
    <row r="1537" spans="10:58">
      <c r="J1537" s="34" t="str">
        <f t="shared" ca="1" si="336"/>
        <v/>
      </c>
      <c r="L1537" s="80" t="str">
        <f t="shared" si="333"/>
        <v/>
      </c>
      <c r="R1537" s="65" t="str">
        <f t="shared" si="323"/>
        <v/>
      </c>
      <c r="S1537" s="16" t="str">
        <f t="shared" si="324"/>
        <v/>
      </c>
      <c r="X1537" s="65" t="str">
        <f t="shared" si="325"/>
        <v/>
      </c>
      <c r="Y1537" s="16" t="str">
        <f t="shared" si="326"/>
        <v/>
      </c>
      <c r="AD1537" s="65" t="str">
        <f t="shared" si="327"/>
        <v/>
      </c>
      <c r="AE1537" s="80" t="str">
        <f t="shared" si="328"/>
        <v/>
      </c>
      <c r="AN1537" s="14"/>
      <c r="AO1537" s="14"/>
      <c r="AS1537" s="14"/>
      <c r="AT1537" s="14"/>
      <c r="AX1537" s="14"/>
      <c r="AY1537" s="114"/>
      <c r="AZ1537" s="101" t="str">
        <f t="shared" si="329"/>
        <v/>
      </c>
      <c r="BA1537" s="59" t="str">
        <f t="shared" si="330"/>
        <v/>
      </c>
      <c r="BB1537" s="59" t="str">
        <f t="shared" si="331"/>
        <v/>
      </c>
      <c r="BC1537" s="59" t="str">
        <f t="shared" si="334"/>
        <v/>
      </c>
      <c r="BD1537" s="59" t="str">
        <f t="shared" si="335"/>
        <v/>
      </c>
      <c r="BE1537" s="34" t="str">
        <f>IF(AZ1537="","",IF(AND($H1537="",$I1537=""),"Y",IF(AND($H1537&lt;=#REF!,$I1537&gt;=#REF!),"Y",IF(AND($H1537&lt;=#REF!,$I1537=""),"Y",IF(AND($H1537="",$I1537&gt;=#REF!),"Y","N")))))</f>
        <v/>
      </c>
      <c r="BF1537" s="80" t="str">
        <f t="shared" si="332"/>
        <v/>
      </c>
    </row>
    <row r="1538" spans="10:58">
      <c r="J1538" s="34" t="str">
        <f t="shared" ca="1" si="336"/>
        <v/>
      </c>
      <c r="L1538" s="80" t="str">
        <f t="shared" si="333"/>
        <v/>
      </c>
      <c r="R1538" s="65" t="str">
        <f t="shared" si="323"/>
        <v/>
      </c>
      <c r="S1538" s="16" t="str">
        <f t="shared" si="324"/>
        <v/>
      </c>
      <c r="X1538" s="65" t="str">
        <f t="shared" si="325"/>
        <v/>
      </c>
      <c r="Y1538" s="16" t="str">
        <f t="shared" si="326"/>
        <v/>
      </c>
      <c r="AD1538" s="65" t="str">
        <f t="shared" si="327"/>
        <v/>
      </c>
      <c r="AE1538" s="80" t="str">
        <f t="shared" si="328"/>
        <v/>
      </c>
      <c r="AN1538" s="14"/>
      <c r="AO1538" s="14"/>
      <c r="AS1538" s="14"/>
      <c r="AT1538" s="14"/>
      <c r="AX1538" s="14"/>
      <c r="AY1538" s="114"/>
      <c r="AZ1538" s="101" t="str">
        <f t="shared" si="329"/>
        <v/>
      </c>
      <c r="BA1538" s="59" t="str">
        <f t="shared" si="330"/>
        <v/>
      </c>
      <c r="BB1538" s="59" t="str">
        <f t="shared" si="331"/>
        <v/>
      </c>
      <c r="BC1538" s="59" t="str">
        <f t="shared" si="334"/>
        <v/>
      </c>
      <c r="BD1538" s="59" t="str">
        <f t="shared" si="335"/>
        <v/>
      </c>
      <c r="BE1538" s="34" t="str">
        <f>IF(AZ1538="","",IF(AND($H1538="",$I1538=""),"Y",IF(AND($H1538&lt;=#REF!,$I1538&gt;=#REF!),"Y",IF(AND($H1538&lt;=#REF!,$I1538=""),"Y",IF(AND($H1538="",$I1538&gt;=#REF!),"Y","N")))))</f>
        <v/>
      </c>
      <c r="BF1538" s="80" t="str">
        <f t="shared" si="332"/>
        <v/>
      </c>
    </row>
    <row r="1539" spans="10:58">
      <c r="J1539" s="34" t="str">
        <f t="shared" ca="1" si="336"/>
        <v/>
      </c>
      <c r="L1539" s="80" t="str">
        <f t="shared" si="333"/>
        <v/>
      </c>
      <c r="R1539" s="65" t="str">
        <f t="shared" ref="R1539:R1602" si="337">IF(AND(N1539="Accepted",Q1539=""),"Enter date 1st dose administered",IF(AND(N1539="Previously vaccinated at another location",Q1539=""),"Enter date 1st dose administered",IF(AND(N1539="Refused",O1539=""),"Enter reason for refusal",IF(Q1539&lt;&gt;"","YES",IF(N1539="Refused","NO",IF(AND($M1539&lt;&gt;"",N1539=""),"Enter Vaccination Status",IF(N1539="Unknown","Unknown","")))))))</f>
        <v/>
      </c>
      <c r="S1539" s="16" t="str">
        <f t="shared" ref="S1539:S1602" si="338">IF(Q1539="","",IF(M1539="Pfizer-BioNTech",Q1539+21,IF(M1539="Moderna",Q1539+28,IF(M1539="Janssen/Johnson &amp; Johnson","N/A",""))))</f>
        <v/>
      </c>
      <c r="X1539" s="65" t="str">
        <f t="shared" ref="X1539:X1602" si="339">IF($M1539="Janssen/Johnson &amp; Johnson","N/A",IF(AND(T1539="Accepted",W1539=""),"Enter date 2nd dose administered",IF(AND(T1539="Previously vaccinated at another location",W1539=""),"Enter date 2nd dose administered",IF(R1539="NO","NO",IF(AND(T1539="Refused",U1539=""),"Enter reason for refusal",IF(W1539&lt;&gt;"","YES",IF(T1539="Refused","NO",IF(AND(R1539="YES",T1539=""),"NO",IF(T1539="Unknown","Unknown",IF(AND(T1539="",R1539="Unknown"),"Unknown",""))))))))))</f>
        <v/>
      </c>
      <c r="Y1539" s="16" t="str">
        <f t="shared" ref="Y1539:Y1602" si="340">IF(W1539="","",IF(M1539="Pfizer-BioNTech",W1539+21,IF(M1539="Moderna",W1539+28,IF(M1539="Janssen/Johnson &amp; Johnson","N/A",""))))</f>
        <v/>
      </c>
      <c r="AD1539" s="65" t="str">
        <f t="shared" ref="AD1539:AD1602" si="341">IF($M1539="Janssen/Johnson &amp; Johnson","N/A",IF(AND(Z1539="Accepted",AC1539=""),"Enter date 2nd dose administered",IF(AND(Z1539="Previously vaccinated at another location",AC1539=""),"Enter date 2nd dose administered",IF(Y1539="NO","NO",IF(AND(Z1539="Refused",AA1539=""),"Enter reason for refusal",IF(AC1539&lt;&gt;"","YES",IF(Z1539="Refused","NO",IF(AND(Y1539="YES",Z1539=""),"NO",IF(Z1539="Unknown","Unknown",IF(AND(Z1539="",Y1539="Unknown"),"Unknown",""))))))))))</f>
        <v/>
      </c>
      <c r="AE1539" s="80" t="str">
        <f t="shared" ref="AE1539:AE1602" si="342">IF(AND(M1539="Pfizer-BioNTech",W1539&lt;&gt;""),W1539+150,IF(AND(M1539="Moderna",W1539&lt;&gt;""),W1539+150,IF(AND(M1539="Janssen/Johnson &amp; Johnson",Q1539&lt;&gt;""),Q1539+60,"")))</f>
        <v/>
      </c>
      <c r="AN1539" s="14"/>
      <c r="AO1539" s="14"/>
      <c r="AS1539" s="14"/>
      <c r="AT1539" s="14"/>
      <c r="AX1539" s="14"/>
      <c r="AY1539" s="114"/>
      <c r="AZ1539" s="101" t="str">
        <f t="shared" ref="AZ1539:AZ1602" si="343">IF(OR(X1539="YES",X1539="Enter date 2nd dose administered"),"YES",IF(AND(M1539="Janssen/Johnson &amp; Johnson",R1539="YES"),"YES",IF(OR(O1539="Medical Contraindication",U1539="Medical Contraindication"),"Medical Contraindication",IF(AND(R1539="YES",T1539=""),"NEEDS 2ND DOSE",IF(AND(R1539="Enter date 1st dose administered",T1539=""),"NEEDS 2ND DOSE",IF(AND(R1539="YES",U1539="Offered and Declined"),"Refused 2nd Dose",IF(O1539="Religious Exemption","Religious Exemption",IF(OR(R1539="NO",R1539="Enter reason for refusal"),"NO",IF(OR(R1539="Unknown",X1539="Unknown"),"Unknown","")))))))))</f>
        <v/>
      </c>
      <c r="BA1539" s="59" t="str">
        <f t="shared" ref="BA1539:BA1602" si="344">IF(AZ1539="","",IF(OR(AG1539="Accepted",AG1539="Previously vaccinated at another location"),"YES",IF(AH1539="Medical Contraindication","Medical Contraindication",IF(AG1539="Unknown","Unknown",IF(AG1539="Refused","NO","NO")))))</f>
        <v/>
      </c>
      <c r="BB1539" s="59" t="str">
        <f t="shared" ref="BB1539:BB1602" si="345">IF(AZ1539="","",IF(OR(AL1539="Accepted",AL1539="Previously vaccinated at another location"),"YES",IF(AM1539="Medical Contraindication","Medical Contraindication",IF(AL1539="Unknown","Unknown",IF(AL1539="Refused","NO","NO")))))</f>
        <v/>
      </c>
      <c r="BC1539" s="59" t="str">
        <f t="shared" si="334"/>
        <v/>
      </c>
      <c r="BD1539" s="59" t="str">
        <f t="shared" si="335"/>
        <v/>
      </c>
      <c r="BE1539" s="34" t="str">
        <f>IF(AZ1539="","",IF(AND($H1539="",$I1539=""),"Y",IF(AND($H1539&lt;=#REF!,$I1539&gt;=#REF!),"Y",IF(AND($H1539&lt;=#REF!,$I1539=""),"Y",IF(AND($H1539="",$I1539&gt;=#REF!),"Y","N")))))</f>
        <v/>
      </c>
      <c r="BF1539" s="80" t="str">
        <f t="shared" ref="BF1539:BF1602" si="346">IF($AZ1539="YES",IF($M1539="Janssen/Johnson &amp; Johnson",Q1539,W1539),"")</f>
        <v/>
      </c>
    </row>
    <row r="1540" spans="10:58">
      <c r="J1540" s="34" t="str">
        <f t="shared" ca="1" si="336"/>
        <v/>
      </c>
      <c r="L1540" s="80" t="str">
        <f t="shared" ref="L1540:L1603" si="347">IF(I1540&gt;0,I1540+30,"")</f>
        <v/>
      </c>
      <c r="R1540" s="65" t="str">
        <f t="shared" si="337"/>
        <v/>
      </c>
      <c r="S1540" s="16" t="str">
        <f t="shared" si="338"/>
        <v/>
      </c>
      <c r="X1540" s="65" t="str">
        <f t="shared" si="339"/>
        <v/>
      </c>
      <c r="Y1540" s="16" t="str">
        <f t="shared" si="340"/>
        <v/>
      </c>
      <c r="AD1540" s="65" t="str">
        <f t="shared" si="341"/>
        <v/>
      </c>
      <c r="AE1540" s="80" t="str">
        <f t="shared" si="342"/>
        <v/>
      </c>
      <c r="AN1540" s="14"/>
      <c r="AO1540" s="14"/>
      <c r="AS1540" s="14"/>
      <c r="AT1540" s="14"/>
      <c r="AX1540" s="14"/>
      <c r="AY1540" s="114"/>
      <c r="AZ1540" s="101" t="str">
        <f t="shared" si="343"/>
        <v/>
      </c>
      <c r="BA1540" s="59" t="str">
        <f t="shared" si="344"/>
        <v/>
      </c>
      <c r="BB1540" s="59" t="str">
        <f t="shared" si="345"/>
        <v/>
      </c>
      <c r="BC1540" s="59" t="str">
        <f t="shared" ref="BC1540:BC1603" si="348">IF(AY1540="","",IF(OR(AK1540="Accepted",AK1540="Previously vaccinated at another location"),"YES",IF(AL1540="Medical Contraindication","Medical Contraindication",IF(AK1540="Unknown","Unknown",IF(AK1540="Refused","NO","NO")))))</f>
        <v/>
      </c>
      <c r="BD1540" s="59" t="str">
        <f t="shared" ref="BD1540:BD1603" si="349">IF(AV1540="","",IF(OR(AV1540="Accepted",AV1540="Previously vaccinated at another location"),"YES",IF(AW1540="Medical Contraindication","Medical Contraindication",IF(AW1540="Unknown","Unknown",IF(AW1540="Refused","NO","NO")))))</f>
        <v/>
      </c>
      <c r="BE1540" s="34" t="str">
        <f>IF(AZ1540="","",IF(AND($H1540="",$I1540=""),"Y",IF(AND($H1540&lt;=#REF!,$I1540&gt;=#REF!),"Y",IF(AND($H1540&lt;=#REF!,$I1540=""),"Y",IF(AND($H1540="",$I1540&gt;=#REF!),"Y","N")))))</f>
        <v/>
      </c>
      <c r="BF1540" s="80" t="str">
        <f t="shared" si="346"/>
        <v/>
      </c>
    </row>
    <row r="1541" spans="10:58">
      <c r="J1541" s="34" t="str">
        <f t="shared" ca="1" si="336"/>
        <v/>
      </c>
      <c r="L1541" s="80" t="str">
        <f t="shared" si="347"/>
        <v/>
      </c>
      <c r="R1541" s="65" t="str">
        <f t="shared" si="337"/>
        <v/>
      </c>
      <c r="S1541" s="16" t="str">
        <f t="shared" si="338"/>
        <v/>
      </c>
      <c r="X1541" s="65" t="str">
        <f t="shared" si="339"/>
        <v/>
      </c>
      <c r="Y1541" s="16" t="str">
        <f t="shared" si="340"/>
        <v/>
      </c>
      <c r="AD1541" s="65" t="str">
        <f t="shared" si="341"/>
        <v/>
      </c>
      <c r="AE1541" s="80" t="str">
        <f t="shared" si="342"/>
        <v/>
      </c>
      <c r="AN1541" s="14"/>
      <c r="AO1541" s="14"/>
      <c r="AS1541" s="14"/>
      <c r="AT1541" s="14"/>
      <c r="AX1541" s="14"/>
      <c r="AY1541" s="114"/>
      <c r="AZ1541" s="101" t="str">
        <f t="shared" si="343"/>
        <v/>
      </c>
      <c r="BA1541" s="59" t="str">
        <f t="shared" si="344"/>
        <v/>
      </c>
      <c r="BB1541" s="59" t="str">
        <f t="shared" si="345"/>
        <v/>
      </c>
      <c r="BC1541" s="59" t="str">
        <f t="shared" si="348"/>
        <v/>
      </c>
      <c r="BD1541" s="59" t="str">
        <f t="shared" si="349"/>
        <v/>
      </c>
      <c r="BE1541" s="34" t="str">
        <f>IF(AZ1541="","",IF(AND($H1541="",$I1541=""),"Y",IF(AND($H1541&lt;=#REF!,$I1541&gt;=#REF!),"Y",IF(AND($H1541&lt;=#REF!,$I1541=""),"Y",IF(AND($H1541="",$I1541&gt;=#REF!),"Y","N")))))</f>
        <v/>
      </c>
      <c r="BF1541" s="80" t="str">
        <f t="shared" si="346"/>
        <v/>
      </c>
    </row>
    <row r="1542" spans="10:58">
      <c r="J1542" s="34" t="str">
        <f t="shared" ca="1" si="336"/>
        <v/>
      </c>
      <c r="L1542" s="80" t="str">
        <f t="shared" si="347"/>
        <v/>
      </c>
      <c r="R1542" s="65" t="str">
        <f t="shared" si="337"/>
        <v/>
      </c>
      <c r="S1542" s="16" t="str">
        <f t="shared" si="338"/>
        <v/>
      </c>
      <c r="X1542" s="65" t="str">
        <f t="shared" si="339"/>
        <v/>
      </c>
      <c r="Y1542" s="16" t="str">
        <f t="shared" si="340"/>
        <v/>
      </c>
      <c r="AD1542" s="65" t="str">
        <f t="shared" si="341"/>
        <v/>
      </c>
      <c r="AE1542" s="80" t="str">
        <f t="shared" si="342"/>
        <v/>
      </c>
      <c r="AN1542" s="14"/>
      <c r="AO1542" s="14"/>
      <c r="AS1542" s="14"/>
      <c r="AT1542" s="14"/>
      <c r="AX1542" s="14"/>
      <c r="AY1542" s="114"/>
      <c r="AZ1542" s="101" t="str">
        <f t="shared" si="343"/>
        <v/>
      </c>
      <c r="BA1542" s="59" t="str">
        <f t="shared" si="344"/>
        <v/>
      </c>
      <c r="BB1542" s="59" t="str">
        <f t="shared" si="345"/>
        <v/>
      </c>
      <c r="BC1542" s="59" t="str">
        <f t="shared" si="348"/>
        <v/>
      </c>
      <c r="BD1542" s="59" t="str">
        <f t="shared" si="349"/>
        <v/>
      </c>
      <c r="BE1542" s="34" t="str">
        <f>IF(AZ1542="","",IF(AND($H1542="",$I1542=""),"Y",IF(AND($H1542&lt;=#REF!,$I1542&gt;=#REF!),"Y",IF(AND($H1542&lt;=#REF!,$I1542=""),"Y",IF(AND($H1542="",$I1542&gt;=#REF!),"Y","N")))))</f>
        <v/>
      </c>
      <c r="BF1542" s="80" t="str">
        <f t="shared" si="346"/>
        <v/>
      </c>
    </row>
    <row r="1543" spans="10:58">
      <c r="J1543" s="34" t="str">
        <f t="shared" ca="1" si="336"/>
        <v/>
      </c>
      <c r="L1543" s="80" t="str">
        <f t="shared" si="347"/>
        <v/>
      </c>
      <c r="R1543" s="65" t="str">
        <f t="shared" si="337"/>
        <v/>
      </c>
      <c r="S1543" s="16" t="str">
        <f t="shared" si="338"/>
        <v/>
      </c>
      <c r="X1543" s="65" t="str">
        <f t="shared" si="339"/>
        <v/>
      </c>
      <c r="Y1543" s="16" t="str">
        <f t="shared" si="340"/>
        <v/>
      </c>
      <c r="AD1543" s="65" t="str">
        <f t="shared" si="341"/>
        <v/>
      </c>
      <c r="AE1543" s="80" t="str">
        <f t="shared" si="342"/>
        <v/>
      </c>
      <c r="AN1543" s="14"/>
      <c r="AO1543" s="14"/>
      <c r="AS1543" s="14"/>
      <c r="AT1543" s="14"/>
      <c r="AX1543" s="14"/>
      <c r="AY1543" s="114"/>
      <c r="AZ1543" s="101" t="str">
        <f t="shared" si="343"/>
        <v/>
      </c>
      <c r="BA1543" s="59" t="str">
        <f t="shared" si="344"/>
        <v/>
      </c>
      <c r="BB1543" s="59" t="str">
        <f t="shared" si="345"/>
        <v/>
      </c>
      <c r="BC1543" s="59" t="str">
        <f t="shared" si="348"/>
        <v/>
      </c>
      <c r="BD1543" s="59" t="str">
        <f t="shared" si="349"/>
        <v/>
      </c>
      <c r="BE1543" s="34" t="str">
        <f>IF(AZ1543="","",IF(AND($H1543="",$I1543=""),"Y",IF(AND($H1543&lt;=#REF!,$I1543&gt;=#REF!),"Y",IF(AND($H1543&lt;=#REF!,$I1543=""),"Y",IF(AND($H1543="",$I1543&gt;=#REF!),"Y","N")))))</f>
        <v/>
      </c>
      <c r="BF1543" s="80" t="str">
        <f t="shared" si="346"/>
        <v/>
      </c>
    </row>
    <row r="1544" spans="10:58">
      <c r="J1544" s="34" t="str">
        <f t="shared" ca="1" si="336"/>
        <v/>
      </c>
      <c r="L1544" s="80" t="str">
        <f t="shared" si="347"/>
        <v/>
      </c>
      <c r="R1544" s="65" t="str">
        <f t="shared" si="337"/>
        <v/>
      </c>
      <c r="S1544" s="16" t="str">
        <f t="shared" si="338"/>
        <v/>
      </c>
      <c r="X1544" s="65" t="str">
        <f t="shared" si="339"/>
        <v/>
      </c>
      <c r="Y1544" s="16" t="str">
        <f t="shared" si="340"/>
        <v/>
      </c>
      <c r="AD1544" s="65" t="str">
        <f t="shared" si="341"/>
        <v/>
      </c>
      <c r="AE1544" s="80" t="str">
        <f t="shared" si="342"/>
        <v/>
      </c>
      <c r="AN1544" s="14"/>
      <c r="AO1544" s="14"/>
      <c r="AS1544" s="14"/>
      <c r="AT1544" s="14"/>
      <c r="AX1544" s="14"/>
      <c r="AY1544" s="114"/>
      <c r="AZ1544" s="101" t="str">
        <f t="shared" si="343"/>
        <v/>
      </c>
      <c r="BA1544" s="59" t="str">
        <f t="shared" si="344"/>
        <v/>
      </c>
      <c r="BB1544" s="59" t="str">
        <f t="shared" si="345"/>
        <v/>
      </c>
      <c r="BC1544" s="59" t="str">
        <f t="shared" si="348"/>
        <v/>
      </c>
      <c r="BD1544" s="59" t="str">
        <f t="shared" si="349"/>
        <v/>
      </c>
      <c r="BE1544" s="34" t="str">
        <f>IF(AZ1544="","",IF(AND($H1544="",$I1544=""),"Y",IF(AND($H1544&lt;=#REF!,$I1544&gt;=#REF!),"Y",IF(AND($H1544&lt;=#REF!,$I1544=""),"Y",IF(AND($H1544="",$I1544&gt;=#REF!),"Y","N")))))</f>
        <v/>
      </c>
      <c r="BF1544" s="80" t="str">
        <f t="shared" si="346"/>
        <v/>
      </c>
    </row>
    <row r="1545" spans="10:58">
      <c r="J1545" s="34" t="str">
        <f t="shared" ca="1" si="336"/>
        <v/>
      </c>
      <c r="L1545" s="80" t="str">
        <f t="shared" si="347"/>
        <v/>
      </c>
      <c r="R1545" s="65" t="str">
        <f t="shared" si="337"/>
        <v/>
      </c>
      <c r="S1545" s="16" t="str">
        <f t="shared" si="338"/>
        <v/>
      </c>
      <c r="X1545" s="65" t="str">
        <f t="shared" si="339"/>
        <v/>
      </c>
      <c r="Y1545" s="16" t="str">
        <f t="shared" si="340"/>
        <v/>
      </c>
      <c r="AD1545" s="65" t="str">
        <f t="shared" si="341"/>
        <v/>
      </c>
      <c r="AE1545" s="80" t="str">
        <f t="shared" si="342"/>
        <v/>
      </c>
      <c r="AN1545" s="14"/>
      <c r="AO1545" s="14"/>
      <c r="AS1545" s="14"/>
      <c r="AT1545" s="14"/>
      <c r="AX1545" s="14"/>
      <c r="AY1545" s="114"/>
      <c r="AZ1545" s="101" t="str">
        <f t="shared" si="343"/>
        <v/>
      </c>
      <c r="BA1545" s="59" t="str">
        <f t="shared" si="344"/>
        <v/>
      </c>
      <c r="BB1545" s="59" t="str">
        <f t="shared" si="345"/>
        <v/>
      </c>
      <c r="BC1545" s="59" t="str">
        <f t="shared" si="348"/>
        <v/>
      </c>
      <c r="BD1545" s="59" t="str">
        <f t="shared" si="349"/>
        <v/>
      </c>
      <c r="BE1545" s="34" t="str">
        <f>IF(AZ1545="","",IF(AND($H1545="",$I1545=""),"Y",IF(AND($H1545&lt;=#REF!,$I1545&gt;=#REF!),"Y",IF(AND($H1545&lt;=#REF!,$I1545=""),"Y",IF(AND($H1545="",$I1545&gt;=#REF!),"Y","N")))))</f>
        <v/>
      </c>
      <c r="BF1545" s="80" t="str">
        <f t="shared" si="346"/>
        <v/>
      </c>
    </row>
    <row r="1546" spans="10:58">
      <c r="J1546" s="34" t="str">
        <f t="shared" ca="1" si="336"/>
        <v/>
      </c>
      <c r="L1546" s="80" t="str">
        <f t="shared" si="347"/>
        <v/>
      </c>
      <c r="R1546" s="65" t="str">
        <f t="shared" si="337"/>
        <v/>
      </c>
      <c r="S1546" s="16" t="str">
        <f t="shared" si="338"/>
        <v/>
      </c>
      <c r="X1546" s="65" t="str">
        <f t="shared" si="339"/>
        <v/>
      </c>
      <c r="Y1546" s="16" t="str">
        <f t="shared" si="340"/>
        <v/>
      </c>
      <c r="AD1546" s="65" t="str">
        <f t="shared" si="341"/>
        <v/>
      </c>
      <c r="AE1546" s="80" t="str">
        <f t="shared" si="342"/>
        <v/>
      </c>
      <c r="AN1546" s="14"/>
      <c r="AO1546" s="14"/>
      <c r="AS1546" s="14"/>
      <c r="AT1546" s="14"/>
      <c r="AX1546" s="14"/>
      <c r="AY1546" s="114"/>
      <c r="AZ1546" s="101" t="str">
        <f t="shared" si="343"/>
        <v/>
      </c>
      <c r="BA1546" s="59" t="str">
        <f t="shared" si="344"/>
        <v/>
      </c>
      <c r="BB1546" s="59" t="str">
        <f t="shared" si="345"/>
        <v/>
      </c>
      <c r="BC1546" s="59" t="str">
        <f t="shared" si="348"/>
        <v/>
      </c>
      <c r="BD1546" s="59" t="str">
        <f t="shared" si="349"/>
        <v/>
      </c>
      <c r="BE1546" s="34" t="str">
        <f>IF(AZ1546="","",IF(AND($H1546="",$I1546=""),"Y",IF(AND($H1546&lt;=#REF!,$I1546&gt;=#REF!),"Y",IF(AND($H1546&lt;=#REF!,$I1546=""),"Y",IF(AND($H1546="",$I1546&gt;=#REF!),"Y","N")))))</f>
        <v/>
      </c>
      <c r="BF1546" s="80" t="str">
        <f t="shared" si="346"/>
        <v/>
      </c>
    </row>
    <row r="1547" spans="10:58">
      <c r="J1547" s="34" t="str">
        <f t="shared" ca="1" si="336"/>
        <v/>
      </c>
      <c r="L1547" s="80" t="str">
        <f t="shared" si="347"/>
        <v/>
      </c>
      <c r="R1547" s="65" t="str">
        <f t="shared" si="337"/>
        <v/>
      </c>
      <c r="S1547" s="16" t="str">
        <f t="shared" si="338"/>
        <v/>
      </c>
      <c r="X1547" s="65" t="str">
        <f t="shared" si="339"/>
        <v/>
      </c>
      <c r="Y1547" s="16" t="str">
        <f t="shared" si="340"/>
        <v/>
      </c>
      <c r="AD1547" s="65" t="str">
        <f t="shared" si="341"/>
        <v/>
      </c>
      <c r="AE1547" s="80" t="str">
        <f t="shared" si="342"/>
        <v/>
      </c>
      <c r="AN1547" s="14"/>
      <c r="AO1547" s="14"/>
      <c r="AS1547" s="14"/>
      <c r="AT1547" s="14"/>
      <c r="AX1547" s="14"/>
      <c r="AY1547" s="114"/>
      <c r="AZ1547" s="101" t="str">
        <f t="shared" si="343"/>
        <v/>
      </c>
      <c r="BA1547" s="59" t="str">
        <f t="shared" si="344"/>
        <v/>
      </c>
      <c r="BB1547" s="59" t="str">
        <f t="shared" si="345"/>
        <v/>
      </c>
      <c r="BC1547" s="59" t="str">
        <f t="shared" si="348"/>
        <v/>
      </c>
      <c r="BD1547" s="59" t="str">
        <f t="shared" si="349"/>
        <v/>
      </c>
      <c r="BE1547" s="34" t="str">
        <f>IF(AZ1547="","",IF(AND($H1547="",$I1547=""),"Y",IF(AND($H1547&lt;=#REF!,$I1547&gt;=#REF!),"Y",IF(AND($H1547&lt;=#REF!,$I1547=""),"Y",IF(AND($H1547="",$I1547&gt;=#REF!),"Y","N")))))</f>
        <v/>
      </c>
      <c r="BF1547" s="80" t="str">
        <f t="shared" si="346"/>
        <v/>
      </c>
    </row>
    <row r="1548" spans="10:58">
      <c r="J1548" s="34" t="str">
        <f t="shared" ca="1" si="336"/>
        <v/>
      </c>
      <c r="L1548" s="80" t="str">
        <f t="shared" si="347"/>
        <v/>
      </c>
      <c r="R1548" s="65" t="str">
        <f t="shared" si="337"/>
        <v/>
      </c>
      <c r="S1548" s="16" t="str">
        <f t="shared" si="338"/>
        <v/>
      </c>
      <c r="X1548" s="65" t="str">
        <f t="shared" si="339"/>
        <v/>
      </c>
      <c r="Y1548" s="16" t="str">
        <f t="shared" si="340"/>
        <v/>
      </c>
      <c r="AD1548" s="65" t="str">
        <f t="shared" si="341"/>
        <v/>
      </c>
      <c r="AE1548" s="80" t="str">
        <f t="shared" si="342"/>
        <v/>
      </c>
      <c r="AN1548" s="14"/>
      <c r="AO1548" s="14"/>
      <c r="AS1548" s="14"/>
      <c r="AT1548" s="14"/>
      <c r="AX1548" s="14"/>
      <c r="AY1548" s="114"/>
      <c r="AZ1548" s="101" t="str">
        <f t="shared" si="343"/>
        <v/>
      </c>
      <c r="BA1548" s="59" t="str">
        <f t="shared" si="344"/>
        <v/>
      </c>
      <c r="BB1548" s="59" t="str">
        <f t="shared" si="345"/>
        <v/>
      </c>
      <c r="BC1548" s="59" t="str">
        <f t="shared" si="348"/>
        <v/>
      </c>
      <c r="BD1548" s="59" t="str">
        <f t="shared" si="349"/>
        <v/>
      </c>
      <c r="BE1548" s="34" t="str">
        <f>IF(AZ1548="","",IF(AND($H1548="",$I1548=""),"Y",IF(AND($H1548&lt;=#REF!,$I1548&gt;=#REF!),"Y",IF(AND($H1548&lt;=#REF!,$I1548=""),"Y",IF(AND($H1548="",$I1548&gt;=#REF!),"Y","N")))))</f>
        <v/>
      </c>
      <c r="BF1548" s="80" t="str">
        <f t="shared" si="346"/>
        <v/>
      </c>
    </row>
    <row r="1549" spans="10:58">
      <c r="J1549" s="34" t="str">
        <f t="shared" ca="1" si="336"/>
        <v/>
      </c>
      <c r="L1549" s="80" t="str">
        <f t="shared" si="347"/>
        <v/>
      </c>
      <c r="R1549" s="65" t="str">
        <f t="shared" si="337"/>
        <v/>
      </c>
      <c r="S1549" s="16" t="str">
        <f t="shared" si="338"/>
        <v/>
      </c>
      <c r="X1549" s="65" t="str">
        <f t="shared" si="339"/>
        <v/>
      </c>
      <c r="Y1549" s="16" t="str">
        <f t="shared" si="340"/>
        <v/>
      </c>
      <c r="AD1549" s="65" t="str">
        <f t="shared" si="341"/>
        <v/>
      </c>
      <c r="AE1549" s="80" t="str">
        <f t="shared" si="342"/>
        <v/>
      </c>
      <c r="AN1549" s="14"/>
      <c r="AO1549" s="14"/>
      <c r="AS1549" s="14"/>
      <c r="AT1549" s="14"/>
      <c r="AX1549" s="14"/>
      <c r="AY1549" s="114"/>
      <c r="AZ1549" s="101" t="str">
        <f t="shared" si="343"/>
        <v/>
      </c>
      <c r="BA1549" s="59" t="str">
        <f t="shared" si="344"/>
        <v/>
      </c>
      <c r="BB1549" s="59" t="str">
        <f t="shared" si="345"/>
        <v/>
      </c>
      <c r="BC1549" s="59" t="str">
        <f t="shared" si="348"/>
        <v/>
      </c>
      <c r="BD1549" s="59" t="str">
        <f t="shared" si="349"/>
        <v/>
      </c>
      <c r="BE1549" s="34" t="str">
        <f>IF(AZ1549="","",IF(AND($H1549="",$I1549=""),"Y",IF(AND($H1549&lt;=#REF!,$I1549&gt;=#REF!),"Y",IF(AND($H1549&lt;=#REF!,$I1549=""),"Y",IF(AND($H1549="",$I1549&gt;=#REF!),"Y","N")))))</f>
        <v/>
      </c>
      <c r="BF1549" s="80" t="str">
        <f t="shared" si="346"/>
        <v/>
      </c>
    </row>
    <row r="1550" spans="10:58">
      <c r="J1550" s="34" t="str">
        <f t="shared" ca="1" si="336"/>
        <v/>
      </c>
      <c r="L1550" s="80" t="str">
        <f t="shared" si="347"/>
        <v/>
      </c>
      <c r="R1550" s="65" t="str">
        <f t="shared" si="337"/>
        <v/>
      </c>
      <c r="S1550" s="16" t="str">
        <f t="shared" si="338"/>
        <v/>
      </c>
      <c r="X1550" s="65" t="str">
        <f t="shared" si="339"/>
        <v/>
      </c>
      <c r="Y1550" s="16" t="str">
        <f t="shared" si="340"/>
        <v/>
      </c>
      <c r="AD1550" s="65" t="str">
        <f t="shared" si="341"/>
        <v/>
      </c>
      <c r="AE1550" s="80" t="str">
        <f t="shared" si="342"/>
        <v/>
      </c>
      <c r="AN1550" s="14"/>
      <c r="AO1550" s="14"/>
      <c r="AS1550" s="14"/>
      <c r="AT1550" s="14"/>
      <c r="AX1550" s="14"/>
      <c r="AY1550" s="114"/>
      <c r="AZ1550" s="101" t="str">
        <f t="shared" si="343"/>
        <v/>
      </c>
      <c r="BA1550" s="59" t="str">
        <f t="shared" si="344"/>
        <v/>
      </c>
      <c r="BB1550" s="59" t="str">
        <f t="shared" si="345"/>
        <v/>
      </c>
      <c r="BC1550" s="59" t="str">
        <f t="shared" si="348"/>
        <v/>
      </c>
      <c r="BD1550" s="59" t="str">
        <f t="shared" si="349"/>
        <v/>
      </c>
      <c r="BE1550" s="34" t="str">
        <f>IF(AZ1550="","",IF(AND($H1550="",$I1550=""),"Y",IF(AND($H1550&lt;=#REF!,$I1550&gt;=#REF!),"Y",IF(AND($H1550&lt;=#REF!,$I1550=""),"Y",IF(AND($H1550="",$I1550&gt;=#REF!),"Y","N")))))</f>
        <v/>
      </c>
      <c r="BF1550" s="80" t="str">
        <f t="shared" si="346"/>
        <v/>
      </c>
    </row>
    <row r="1551" spans="10:58">
      <c r="J1551" s="34" t="str">
        <f t="shared" ca="1" si="336"/>
        <v/>
      </c>
      <c r="L1551" s="80" t="str">
        <f t="shared" si="347"/>
        <v/>
      </c>
      <c r="R1551" s="65" t="str">
        <f t="shared" si="337"/>
        <v/>
      </c>
      <c r="S1551" s="16" t="str">
        <f t="shared" si="338"/>
        <v/>
      </c>
      <c r="X1551" s="65" t="str">
        <f t="shared" si="339"/>
        <v/>
      </c>
      <c r="Y1551" s="16" t="str">
        <f t="shared" si="340"/>
        <v/>
      </c>
      <c r="AD1551" s="65" t="str">
        <f t="shared" si="341"/>
        <v/>
      </c>
      <c r="AE1551" s="80" t="str">
        <f t="shared" si="342"/>
        <v/>
      </c>
      <c r="AN1551" s="14"/>
      <c r="AO1551" s="14"/>
      <c r="AS1551" s="14"/>
      <c r="AT1551" s="14"/>
      <c r="AX1551" s="14"/>
      <c r="AY1551" s="114"/>
      <c r="AZ1551" s="101" t="str">
        <f t="shared" si="343"/>
        <v/>
      </c>
      <c r="BA1551" s="59" t="str">
        <f t="shared" si="344"/>
        <v/>
      </c>
      <c r="BB1551" s="59" t="str">
        <f t="shared" si="345"/>
        <v/>
      </c>
      <c r="BC1551" s="59" t="str">
        <f t="shared" si="348"/>
        <v/>
      </c>
      <c r="BD1551" s="59" t="str">
        <f t="shared" si="349"/>
        <v/>
      </c>
      <c r="BE1551" s="34" t="str">
        <f>IF(AZ1551="","",IF(AND($H1551="",$I1551=""),"Y",IF(AND($H1551&lt;=#REF!,$I1551&gt;=#REF!),"Y",IF(AND($H1551&lt;=#REF!,$I1551=""),"Y",IF(AND($H1551="",$I1551&gt;=#REF!),"Y","N")))))</f>
        <v/>
      </c>
      <c r="BF1551" s="80" t="str">
        <f t="shared" si="346"/>
        <v/>
      </c>
    </row>
    <row r="1552" spans="10:58">
      <c r="J1552" s="34" t="str">
        <f t="shared" ca="1" si="336"/>
        <v/>
      </c>
      <c r="L1552" s="80" t="str">
        <f t="shared" si="347"/>
        <v/>
      </c>
      <c r="R1552" s="65" t="str">
        <f t="shared" si="337"/>
        <v/>
      </c>
      <c r="S1552" s="16" t="str">
        <f t="shared" si="338"/>
        <v/>
      </c>
      <c r="X1552" s="65" t="str">
        <f t="shared" si="339"/>
        <v/>
      </c>
      <c r="Y1552" s="16" t="str">
        <f t="shared" si="340"/>
        <v/>
      </c>
      <c r="AD1552" s="65" t="str">
        <f t="shared" si="341"/>
        <v/>
      </c>
      <c r="AE1552" s="80" t="str">
        <f t="shared" si="342"/>
        <v/>
      </c>
      <c r="AN1552" s="14"/>
      <c r="AO1552" s="14"/>
      <c r="AS1552" s="14"/>
      <c r="AT1552" s="14"/>
      <c r="AX1552" s="14"/>
      <c r="AY1552" s="114"/>
      <c r="AZ1552" s="101" t="str">
        <f t="shared" si="343"/>
        <v/>
      </c>
      <c r="BA1552" s="59" t="str">
        <f t="shared" si="344"/>
        <v/>
      </c>
      <c r="BB1552" s="59" t="str">
        <f t="shared" si="345"/>
        <v/>
      </c>
      <c r="BC1552" s="59" t="str">
        <f t="shared" si="348"/>
        <v/>
      </c>
      <c r="BD1552" s="59" t="str">
        <f t="shared" si="349"/>
        <v/>
      </c>
      <c r="BE1552" s="34" t="str">
        <f>IF(AZ1552="","",IF(AND($H1552="",$I1552=""),"Y",IF(AND($H1552&lt;=#REF!,$I1552&gt;=#REF!),"Y",IF(AND($H1552&lt;=#REF!,$I1552=""),"Y",IF(AND($H1552="",$I1552&gt;=#REF!),"Y","N")))))</f>
        <v/>
      </c>
      <c r="BF1552" s="80" t="str">
        <f t="shared" si="346"/>
        <v/>
      </c>
    </row>
    <row r="1553" spans="10:58">
      <c r="J1553" s="34" t="str">
        <f t="shared" ca="1" si="336"/>
        <v/>
      </c>
      <c r="L1553" s="80" t="str">
        <f t="shared" si="347"/>
        <v/>
      </c>
      <c r="R1553" s="65" t="str">
        <f t="shared" si="337"/>
        <v/>
      </c>
      <c r="S1553" s="16" t="str">
        <f t="shared" si="338"/>
        <v/>
      </c>
      <c r="X1553" s="65" t="str">
        <f t="shared" si="339"/>
        <v/>
      </c>
      <c r="Y1553" s="16" t="str">
        <f t="shared" si="340"/>
        <v/>
      </c>
      <c r="AD1553" s="65" t="str">
        <f t="shared" si="341"/>
        <v/>
      </c>
      <c r="AE1553" s="80" t="str">
        <f t="shared" si="342"/>
        <v/>
      </c>
      <c r="AN1553" s="14"/>
      <c r="AO1553" s="14"/>
      <c r="AS1553" s="14"/>
      <c r="AT1553" s="14"/>
      <c r="AX1553" s="14"/>
      <c r="AY1553" s="114"/>
      <c r="AZ1553" s="101" t="str">
        <f t="shared" si="343"/>
        <v/>
      </c>
      <c r="BA1553" s="59" t="str">
        <f t="shared" si="344"/>
        <v/>
      </c>
      <c r="BB1553" s="59" t="str">
        <f t="shared" si="345"/>
        <v/>
      </c>
      <c r="BC1553" s="59" t="str">
        <f t="shared" si="348"/>
        <v/>
      </c>
      <c r="BD1553" s="59" t="str">
        <f t="shared" si="349"/>
        <v/>
      </c>
      <c r="BE1553" s="34" t="str">
        <f>IF(AZ1553="","",IF(AND($H1553="",$I1553=""),"Y",IF(AND($H1553&lt;=#REF!,$I1553&gt;=#REF!),"Y",IF(AND($H1553&lt;=#REF!,$I1553=""),"Y",IF(AND($H1553="",$I1553&gt;=#REF!),"Y","N")))))</f>
        <v/>
      </c>
      <c r="BF1553" s="80" t="str">
        <f t="shared" si="346"/>
        <v/>
      </c>
    </row>
    <row r="1554" spans="10:58">
      <c r="J1554" s="34" t="str">
        <f t="shared" ca="1" si="336"/>
        <v/>
      </c>
      <c r="L1554" s="80" t="str">
        <f t="shared" si="347"/>
        <v/>
      </c>
      <c r="R1554" s="65" t="str">
        <f t="shared" si="337"/>
        <v/>
      </c>
      <c r="S1554" s="16" t="str">
        <f t="shared" si="338"/>
        <v/>
      </c>
      <c r="X1554" s="65" t="str">
        <f t="shared" si="339"/>
        <v/>
      </c>
      <c r="Y1554" s="16" t="str">
        <f t="shared" si="340"/>
        <v/>
      </c>
      <c r="AD1554" s="65" t="str">
        <f t="shared" si="341"/>
        <v/>
      </c>
      <c r="AE1554" s="80" t="str">
        <f t="shared" si="342"/>
        <v/>
      </c>
      <c r="AN1554" s="14"/>
      <c r="AO1554" s="14"/>
      <c r="AS1554" s="14"/>
      <c r="AT1554" s="14"/>
      <c r="AX1554" s="14"/>
      <c r="AY1554" s="114"/>
      <c r="AZ1554" s="101" t="str">
        <f t="shared" si="343"/>
        <v/>
      </c>
      <c r="BA1554" s="59" t="str">
        <f t="shared" si="344"/>
        <v/>
      </c>
      <c r="BB1554" s="59" t="str">
        <f t="shared" si="345"/>
        <v/>
      </c>
      <c r="BC1554" s="59" t="str">
        <f t="shared" si="348"/>
        <v/>
      </c>
      <c r="BD1554" s="59" t="str">
        <f t="shared" si="349"/>
        <v/>
      </c>
      <c r="BE1554" s="34" t="str">
        <f>IF(AZ1554="","",IF(AND($H1554="",$I1554=""),"Y",IF(AND($H1554&lt;=#REF!,$I1554&gt;=#REF!),"Y",IF(AND($H1554&lt;=#REF!,$I1554=""),"Y",IF(AND($H1554="",$I1554&gt;=#REF!),"Y","N")))))</f>
        <v/>
      </c>
      <c r="BF1554" s="80" t="str">
        <f t="shared" si="346"/>
        <v/>
      </c>
    </row>
    <row r="1555" spans="10:58">
      <c r="J1555" s="34" t="str">
        <f t="shared" ca="1" si="336"/>
        <v/>
      </c>
      <c r="L1555" s="80" t="str">
        <f t="shared" si="347"/>
        <v/>
      </c>
      <c r="R1555" s="65" t="str">
        <f t="shared" si="337"/>
        <v/>
      </c>
      <c r="S1555" s="16" t="str">
        <f t="shared" si="338"/>
        <v/>
      </c>
      <c r="X1555" s="65" t="str">
        <f t="shared" si="339"/>
        <v/>
      </c>
      <c r="Y1555" s="16" t="str">
        <f t="shared" si="340"/>
        <v/>
      </c>
      <c r="AD1555" s="65" t="str">
        <f t="shared" si="341"/>
        <v/>
      </c>
      <c r="AE1555" s="80" t="str">
        <f t="shared" si="342"/>
        <v/>
      </c>
      <c r="AN1555" s="14"/>
      <c r="AO1555" s="14"/>
      <c r="AS1555" s="14"/>
      <c r="AT1555" s="14"/>
      <c r="AX1555" s="14"/>
      <c r="AY1555" s="114"/>
      <c r="AZ1555" s="101" t="str">
        <f t="shared" si="343"/>
        <v/>
      </c>
      <c r="BA1555" s="59" t="str">
        <f t="shared" si="344"/>
        <v/>
      </c>
      <c r="BB1555" s="59" t="str">
        <f t="shared" si="345"/>
        <v/>
      </c>
      <c r="BC1555" s="59" t="str">
        <f t="shared" si="348"/>
        <v/>
      </c>
      <c r="BD1555" s="59" t="str">
        <f t="shared" si="349"/>
        <v/>
      </c>
      <c r="BE1555" s="34" t="str">
        <f>IF(AZ1555="","",IF(AND($H1555="",$I1555=""),"Y",IF(AND($H1555&lt;=#REF!,$I1555&gt;=#REF!),"Y",IF(AND($H1555&lt;=#REF!,$I1555=""),"Y",IF(AND($H1555="",$I1555&gt;=#REF!),"Y","N")))))</f>
        <v/>
      </c>
      <c r="BF1555" s="80" t="str">
        <f t="shared" si="346"/>
        <v/>
      </c>
    </row>
    <row r="1556" spans="10:58">
      <c r="J1556" s="34" t="str">
        <f t="shared" ca="1" si="336"/>
        <v/>
      </c>
      <c r="L1556" s="80" t="str">
        <f t="shared" si="347"/>
        <v/>
      </c>
      <c r="R1556" s="65" t="str">
        <f t="shared" si="337"/>
        <v/>
      </c>
      <c r="S1556" s="16" t="str">
        <f t="shared" si="338"/>
        <v/>
      </c>
      <c r="X1556" s="65" t="str">
        <f t="shared" si="339"/>
        <v/>
      </c>
      <c r="Y1556" s="16" t="str">
        <f t="shared" si="340"/>
        <v/>
      </c>
      <c r="AD1556" s="65" t="str">
        <f t="shared" si="341"/>
        <v/>
      </c>
      <c r="AE1556" s="80" t="str">
        <f t="shared" si="342"/>
        <v/>
      </c>
      <c r="AN1556" s="14"/>
      <c r="AO1556" s="14"/>
      <c r="AS1556" s="14"/>
      <c r="AT1556" s="14"/>
      <c r="AX1556" s="14"/>
      <c r="AY1556" s="114"/>
      <c r="AZ1556" s="101" t="str">
        <f t="shared" si="343"/>
        <v/>
      </c>
      <c r="BA1556" s="59" t="str">
        <f t="shared" si="344"/>
        <v/>
      </c>
      <c r="BB1556" s="59" t="str">
        <f t="shared" si="345"/>
        <v/>
      </c>
      <c r="BC1556" s="59" t="str">
        <f t="shared" si="348"/>
        <v/>
      </c>
      <c r="BD1556" s="59" t="str">
        <f t="shared" si="349"/>
        <v/>
      </c>
      <c r="BE1556" s="34" t="str">
        <f>IF(AZ1556="","",IF(AND($H1556="",$I1556=""),"Y",IF(AND($H1556&lt;=#REF!,$I1556&gt;=#REF!),"Y",IF(AND($H1556&lt;=#REF!,$I1556=""),"Y",IF(AND($H1556="",$I1556&gt;=#REF!),"Y","N")))))</f>
        <v/>
      </c>
      <c r="BF1556" s="80" t="str">
        <f t="shared" si="346"/>
        <v/>
      </c>
    </row>
    <row r="1557" spans="10:58">
      <c r="J1557" s="34" t="str">
        <f t="shared" ca="1" si="336"/>
        <v/>
      </c>
      <c r="L1557" s="80" t="str">
        <f t="shared" si="347"/>
        <v/>
      </c>
      <c r="R1557" s="65" t="str">
        <f t="shared" si="337"/>
        <v/>
      </c>
      <c r="S1557" s="16" t="str">
        <f t="shared" si="338"/>
        <v/>
      </c>
      <c r="X1557" s="65" t="str">
        <f t="shared" si="339"/>
        <v/>
      </c>
      <c r="Y1557" s="16" t="str">
        <f t="shared" si="340"/>
        <v/>
      </c>
      <c r="AD1557" s="65" t="str">
        <f t="shared" si="341"/>
        <v/>
      </c>
      <c r="AE1557" s="80" t="str">
        <f t="shared" si="342"/>
        <v/>
      </c>
      <c r="AN1557" s="14"/>
      <c r="AO1557" s="14"/>
      <c r="AS1557" s="14"/>
      <c r="AT1557" s="14"/>
      <c r="AX1557" s="14"/>
      <c r="AY1557" s="114"/>
      <c r="AZ1557" s="101" t="str">
        <f t="shared" si="343"/>
        <v/>
      </c>
      <c r="BA1557" s="59" t="str">
        <f t="shared" si="344"/>
        <v/>
      </c>
      <c r="BB1557" s="59" t="str">
        <f t="shared" si="345"/>
        <v/>
      </c>
      <c r="BC1557" s="59" t="str">
        <f t="shared" si="348"/>
        <v/>
      </c>
      <c r="BD1557" s="59" t="str">
        <f t="shared" si="349"/>
        <v/>
      </c>
      <c r="BE1557" s="34" t="str">
        <f>IF(AZ1557="","",IF(AND($H1557="",$I1557=""),"Y",IF(AND($H1557&lt;=#REF!,$I1557&gt;=#REF!),"Y",IF(AND($H1557&lt;=#REF!,$I1557=""),"Y",IF(AND($H1557="",$I1557&gt;=#REF!),"Y","N")))))</f>
        <v/>
      </c>
      <c r="BF1557" s="80" t="str">
        <f t="shared" si="346"/>
        <v/>
      </c>
    </row>
    <row r="1558" spans="10:58">
      <c r="J1558" s="34" t="str">
        <f t="shared" ca="1" si="336"/>
        <v/>
      </c>
      <c r="L1558" s="80" t="str">
        <f t="shared" si="347"/>
        <v/>
      </c>
      <c r="R1558" s="65" t="str">
        <f t="shared" si="337"/>
        <v/>
      </c>
      <c r="S1558" s="16" t="str">
        <f t="shared" si="338"/>
        <v/>
      </c>
      <c r="X1558" s="65" t="str">
        <f t="shared" si="339"/>
        <v/>
      </c>
      <c r="Y1558" s="16" t="str">
        <f t="shared" si="340"/>
        <v/>
      </c>
      <c r="AD1558" s="65" t="str">
        <f t="shared" si="341"/>
        <v/>
      </c>
      <c r="AE1558" s="80" t="str">
        <f t="shared" si="342"/>
        <v/>
      </c>
      <c r="AN1558" s="14"/>
      <c r="AO1558" s="14"/>
      <c r="AS1558" s="14"/>
      <c r="AT1558" s="14"/>
      <c r="AX1558" s="14"/>
      <c r="AY1558" s="114"/>
      <c r="AZ1558" s="101" t="str">
        <f t="shared" si="343"/>
        <v/>
      </c>
      <c r="BA1558" s="59" t="str">
        <f t="shared" si="344"/>
        <v/>
      </c>
      <c r="BB1558" s="59" t="str">
        <f t="shared" si="345"/>
        <v/>
      </c>
      <c r="BC1558" s="59" t="str">
        <f t="shared" si="348"/>
        <v/>
      </c>
      <c r="BD1558" s="59" t="str">
        <f t="shared" si="349"/>
        <v/>
      </c>
      <c r="BE1558" s="34" t="str">
        <f>IF(AZ1558="","",IF(AND($H1558="",$I1558=""),"Y",IF(AND($H1558&lt;=#REF!,$I1558&gt;=#REF!),"Y",IF(AND($H1558&lt;=#REF!,$I1558=""),"Y",IF(AND($H1558="",$I1558&gt;=#REF!),"Y","N")))))</f>
        <v/>
      </c>
      <c r="BF1558" s="80" t="str">
        <f t="shared" si="346"/>
        <v/>
      </c>
    </row>
    <row r="1559" spans="10:58">
      <c r="J1559" s="34" t="str">
        <f t="shared" ca="1" si="336"/>
        <v/>
      </c>
      <c r="L1559" s="80" t="str">
        <f t="shared" si="347"/>
        <v/>
      </c>
      <c r="R1559" s="65" t="str">
        <f t="shared" si="337"/>
        <v/>
      </c>
      <c r="S1559" s="16" t="str">
        <f t="shared" si="338"/>
        <v/>
      </c>
      <c r="X1559" s="65" t="str">
        <f t="shared" si="339"/>
        <v/>
      </c>
      <c r="Y1559" s="16" t="str">
        <f t="shared" si="340"/>
        <v/>
      </c>
      <c r="AD1559" s="65" t="str">
        <f t="shared" si="341"/>
        <v/>
      </c>
      <c r="AE1559" s="80" t="str">
        <f t="shared" si="342"/>
        <v/>
      </c>
      <c r="AN1559" s="14"/>
      <c r="AO1559" s="14"/>
      <c r="AS1559" s="14"/>
      <c r="AT1559" s="14"/>
      <c r="AX1559" s="14"/>
      <c r="AY1559" s="114"/>
      <c r="AZ1559" s="101" t="str">
        <f t="shared" si="343"/>
        <v/>
      </c>
      <c r="BA1559" s="59" t="str">
        <f t="shared" si="344"/>
        <v/>
      </c>
      <c r="BB1559" s="59" t="str">
        <f t="shared" si="345"/>
        <v/>
      </c>
      <c r="BC1559" s="59" t="str">
        <f t="shared" si="348"/>
        <v/>
      </c>
      <c r="BD1559" s="59" t="str">
        <f t="shared" si="349"/>
        <v/>
      </c>
      <c r="BE1559" s="34" t="str">
        <f>IF(AZ1559="","",IF(AND($H1559="",$I1559=""),"Y",IF(AND($H1559&lt;=#REF!,$I1559&gt;=#REF!),"Y",IF(AND($H1559&lt;=#REF!,$I1559=""),"Y",IF(AND($H1559="",$I1559&gt;=#REF!),"Y","N")))))</f>
        <v/>
      </c>
      <c r="BF1559" s="80" t="str">
        <f t="shared" si="346"/>
        <v/>
      </c>
    </row>
    <row r="1560" spans="10:58">
      <c r="J1560" s="34" t="str">
        <f t="shared" ca="1" si="336"/>
        <v/>
      </c>
      <c r="L1560" s="80" t="str">
        <f t="shared" si="347"/>
        <v/>
      </c>
      <c r="R1560" s="65" t="str">
        <f t="shared" si="337"/>
        <v/>
      </c>
      <c r="S1560" s="16" t="str">
        <f t="shared" si="338"/>
        <v/>
      </c>
      <c r="X1560" s="65" t="str">
        <f t="shared" si="339"/>
        <v/>
      </c>
      <c r="Y1560" s="16" t="str">
        <f t="shared" si="340"/>
        <v/>
      </c>
      <c r="AD1560" s="65" t="str">
        <f t="shared" si="341"/>
        <v/>
      </c>
      <c r="AE1560" s="80" t="str">
        <f t="shared" si="342"/>
        <v/>
      </c>
      <c r="AN1560" s="14"/>
      <c r="AO1560" s="14"/>
      <c r="AS1560" s="14"/>
      <c r="AT1560" s="14"/>
      <c r="AX1560" s="14"/>
      <c r="AY1560" s="114"/>
      <c r="AZ1560" s="101" t="str">
        <f t="shared" si="343"/>
        <v/>
      </c>
      <c r="BA1560" s="59" t="str">
        <f t="shared" si="344"/>
        <v/>
      </c>
      <c r="BB1560" s="59" t="str">
        <f t="shared" si="345"/>
        <v/>
      </c>
      <c r="BC1560" s="59" t="str">
        <f t="shared" si="348"/>
        <v/>
      </c>
      <c r="BD1560" s="59" t="str">
        <f t="shared" si="349"/>
        <v/>
      </c>
      <c r="BE1560" s="34" t="str">
        <f>IF(AZ1560="","",IF(AND($H1560="",$I1560=""),"Y",IF(AND($H1560&lt;=#REF!,$I1560&gt;=#REF!),"Y",IF(AND($H1560&lt;=#REF!,$I1560=""),"Y",IF(AND($H1560="",$I1560&gt;=#REF!),"Y","N")))))</f>
        <v/>
      </c>
      <c r="BF1560" s="80" t="str">
        <f t="shared" si="346"/>
        <v/>
      </c>
    </row>
    <row r="1561" spans="10:58">
      <c r="J1561" s="34" t="str">
        <f t="shared" ca="1" si="336"/>
        <v/>
      </c>
      <c r="L1561" s="80" t="str">
        <f t="shared" si="347"/>
        <v/>
      </c>
      <c r="R1561" s="65" t="str">
        <f t="shared" si="337"/>
        <v/>
      </c>
      <c r="S1561" s="16" t="str">
        <f t="shared" si="338"/>
        <v/>
      </c>
      <c r="X1561" s="65" t="str">
        <f t="shared" si="339"/>
        <v/>
      </c>
      <c r="Y1561" s="16" t="str">
        <f t="shared" si="340"/>
        <v/>
      </c>
      <c r="AD1561" s="65" t="str">
        <f t="shared" si="341"/>
        <v/>
      </c>
      <c r="AE1561" s="80" t="str">
        <f t="shared" si="342"/>
        <v/>
      </c>
      <c r="AN1561" s="14"/>
      <c r="AO1561" s="14"/>
      <c r="AS1561" s="14"/>
      <c r="AT1561" s="14"/>
      <c r="AX1561" s="14"/>
      <c r="AY1561" s="114"/>
      <c r="AZ1561" s="101" t="str">
        <f t="shared" si="343"/>
        <v/>
      </c>
      <c r="BA1561" s="59" t="str">
        <f t="shared" si="344"/>
        <v/>
      </c>
      <c r="BB1561" s="59" t="str">
        <f t="shared" si="345"/>
        <v/>
      </c>
      <c r="BC1561" s="59" t="str">
        <f t="shared" si="348"/>
        <v/>
      </c>
      <c r="BD1561" s="59" t="str">
        <f t="shared" si="349"/>
        <v/>
      </c>
      <c r="BE1561" s="34" t="str">
        <f>IF(AZ1561="","",IF(AND($H1561="",$I1561=""),"Y",IF(AND($H1561&lt;=#REF!,$I1561&gt;=#REF!),"Y",IF(AND($H1561&lt;=#REF!,$I1561=""),"Y",IF(AND($H1561="",$I1561&gt;=#REF!),"Y","N")))))</f>
        <v/>
      </c>
      <c r="BF1561" s="80" t="str">
        <f t="shared" si="346"/>
        <v/>
      </c>
    </row>
    <row r="1562" spans="10:58">
      <c r="J1562" s="34" t="str">
        <f t="shared" ca="1" si="336"/>
        <v/>
      </c>
      <c r="L1562" s="80" t="str">
        <f t="shared" si="347"/>
        <v/>
      </c>
      <c r="R1562" s="65" t="str">
        <f t="shared" si="337"/>
        <v/>
      </c>
      <c r="S1562" s="16" t="str">
        <f t="shared" si="338"/>
        <v/>
      </c>
      <c r="X1562" s="65" t="str">
        <f t="shared" si="339"/>
        <v/>
      </c>
      <c r="Y1562" s="16" t="str">
        <f t="shared" si="340"/>
        <v/>
      </c>
      <c r="AD1562" s="65" t="str">
        <f t="shared" si="341"/>
        <v/>
      </c>
      <c r="AE1562" s="80" t="str">
        <f t="shared" si="342"/>
        <v/>
      </c>
      <c r="AN1562" s="14"/>
      <c r="AO1562" s="14"/>
      <c r="AS1562" s="14"/>
      <c r="AT1562" s="14"/>
      <c r="AX1562" s="14"/>
      <c r="AY1562" s="114"/>
      <c r="AZ1562" s="101" t="str">
        <f t="shared" si="343"/>
        <v/>
      </c>
      <c r="BA1562" s="59" t="str">
        <f t="shared" si="344"/>
        <v/>
      </c>
      <c r="BB1562" s="59" t="str">
        <f t="shared" si="345"/>
        <v/>
      </c>
      <c r="BC1562" s="59" t="str">
        <f t="shared" si="348"/>
        <v/>
      </c>
      <c r="BD1562" s="59" t="str">
        <f t="shared" si="349"/>
        <v/>
      </c>
      <c r="BE1562" s="34" t="str">
        <f>IF(AZ1562="","",IF(AND($H1562="",$I1562=""),"Y",IF(AND($H1562&lt;=#REF!,$I1562&gt;=#REF!),"Y",IF(AND($H1562&lt;=#REF!,$I1562=""),"Y",IF(AND($H1562="",$I1562&gt;=#REF!),"Y","N")))))</f>
        <v/>
      </c>
      <c r="BF1562" s="80" t="str">
        <f t="shared" si="346"/>
        <v/>
      </c>
    </row>
    <row r="1563" spans="10:58">
      <c r="J1563" s="34" t="str">
        <f t="shared" ca="1" si="336"/>
        <v/>
      </c>
      <c r="L1563" s="80" t="str">
        <f t="shared" si="347"/>
        <v/>
      </c>
      <c r="R1563" s="65" t="str">
        <f t="shared" si="337"/>
        <v/>
      </c>
      <c r="S1563" s="16" t="str">
        <f t="shared" si="338"/>
        <v/>
      </c>
      <c r="X1563" s="65" t="str">
        <f t="shared" si="339"/>
        <v/>
      </c>
      <c r="Y1563" s="16" t="str">
        <f t="shared" si="340"/>
        <v/>
      </c>
      <c r="AD1563" s="65" t="str">
        <f t="shared" si="341"/>
        <v/>
      </c>
      <c r="AE1563" s="80" t="str">
        <f t="shared" si="342"/>
        <v/>
      </c>
      <c r="AN1563" s="14"/>
      <c r="AO1563" s="14"/>
      <c r="AS1563" s="14"/>
      <c r="AT1563" s="14"/>
      <c r="AX1563" s="14"/>
      <c r="AY1563" s="114"/>
      <c r="AZ1563" s="101" t="str">
        <f t="shared" si="343"/>
        <v/>
      </c>
      <c r="BA1563" s="59" t="str">
        <f t="shared" si="344"/>
        <v/>
      </c>
      <c r="BB1563" s="59" t="str">
        <f t="shared" si="345"/>
        <v/>
      </c>
      <c r="BC1563" s="59" t="str">
        <f t="shared" si="348"/>
        <v/>
      </c>
      <c r="BD1563" s="59" t="str">
        <f t="shared" si="349"/>
        <v/>
      </c>
      <c r="BE1563" s="34" t="str">
        <f>IF(AZ1563="","",IF(AND($H1563="",$I1563=""),"Y",IF(AND($H1563&lt;=#REF!,$I1563&gt;=#REF!),"Y",IF(AND($H1563&lt;=#REF!,$I1563=""),"Y",IF(AND($H1563="",$I1563&gt;=#REF!),"Y","N")))))</f>
        <v/>
      </c>
      <c r="BF1563" s="80" t="str">
        <f t="shared" si="346"/>
        <v/>
      </c>
    </row>
    <row r="1564" spans="10:58">
      <c r="J1564" s="34" t="str">
        <f t="shared" ca="1" si="336"/>
        <v/>
      </c>
      <c r="L1564" s="80" t="str">
        <f t="shared" si="347"/>
        <v/>
      </c>
      <c r="R1564" s="65" t="str">
        <f t="shared" si="337"/>
        <v/>
      </c>
      <c r="S1564" s="16" t="str">
        <f t="shared" si="338"/>
        <v/>
      </c>
      <c r="X1564" s="65" t="str">
        <f t="shared" si="339"/>
        <v/>
      </c>
      <c r="Y1564" s="16" t="str">
        <f t="shared" si="340"/>
        <v/>
      </c>
      <c r="AD1564" s="65" t="str">
        <f t="shared" si="341"/>
        <v/>
      </c>
      <c r="AE1564" s="80" t="str">
        <f t="shared" si="342"/>
        <v/>
      </c>
      <c r="AN1564" s="14"/>
      <c r="AO1564" s="14"/>
      <c r="AS1564" s="14"/>
      <c r="AT1564" s="14"/>
      <c r="AX1564" s="14"/>
      <c r="AY1564" s="114"/>
      <c r="AZ1564" s="101" t="str">
        <f t="shared" si="343"/>
        <v/>
      </c>
      <c r="BA1564" s="59" t="str">
        <f t="shared" si="344"/>
        <v/>
      </c>
      <c r="BB1564" s="59" t="str">
        <f t="shared" si="345"/>
        <v/>
      </c>
      <c r="BC1564" s="59" t="str">
        <f t="shared" si="348"/>
        <v/>
      </c>
      <c r="BD1564" s="59" t="str">
        <f t="shared" si="349"/>
        <v/>
      </c>
      <c r="BE1564" s="34" t="str">
        <f>IF(AZ1564="","",IF(AND($H1564="",$I1564=""),"Y",IF(AND($H1564&lt;=#REF!,$I1564&gt;=#REF!),"Y",IF(AND($H1564&lt;=#REF!,$I1564=""),"Y",IF(AND($H1564="",$I1564&gt;=#REF!),"Y","N")))))</f>
        <v/>
      </c>
      <c r="BF1564" s="80" t="str">
        <f t="shared" si="346"/>
        <v/>
      </c>
    </row>
    <row r="1565" spans="10:58">
      <c r="J1565" s="34" t="str">
        <f t="shared" ca="1" si="336"/>
        <v/>
      </c>
      <c r="L1565" s="80" t="str">
        <f t="shared" si="347"/>
        <v/>
      </c>
      <c r="R1565" s="65" t="str">
        <f t="shared" si="337"/>
        <v/>
      </c>
      <c r="S1565" s="16" t="str">
        <f t="shared" si="338"/>
        <v/>
      </c>
      <c r="X1565" s="65" t="str">
        <f t="shared" si="339"/>
        <v/>
      </c>
      <c r="Y1565" s="16" t="str">
        <f t="shared" si="340"/>
        <v/>
      </c>
      <c r="AD1565" s="65" t="str">
        <f t="shared" si="341"/>
        <v/>
      </c>
      <c r="AE1565" s="80" t="str">
        <f t="shared" si="342"/>
        <v/>
      </c>
      <c r="AN1565" s="14"/>
      <c r="AO1565" s="14"/>
      <c r="AS1565" s="14"/>
      <c r="AT1565" s="14"/>
      <c r="AX1565" s="14"/>
      <c r="AY1565" s="114"/>
      <c r="AZ1565" s="101" t="str">
        <f t="shared" si="343"/>
        <v/>
      </c>
      <c r="BA1565" s="59" t="str">
        <f t="shared" si="344"/>
        <v/>
      </c>
      <c r="BB1565" s="59" t="str">
        <f t="shared" si="345"/>
        <v/>
      </c>
      <c r="BC1565" s="59" t="str">
        <f t="shared" si="348"/>
        <v/>
      </c>
      <c r="BD1565" s="59" t="str">
        <f t="shared" si="349"/>
        <v/>
      </c>
      <c r="BE1565" s="34" t="str">
        <f>IF(AZ1565="","",IF(AND($H1565="",$I1565=""),"Y",IF(AND($H1565&lt;=#REF!,$I1565&gt;=#REF!),"Y",IF(AND($H1565&lt;=#REF!,$I1565=""),"Y",IF(AND($H1565="",$I1565&gt;=#REF!),"Y","N")))))</f>
        <v/>
      </c>
      <c r="BF1565" s="80" t="str">
        <f t="shared" si="346"/>
        <v/>
      </c>
    </row>
    <row r="1566" spans="10:58">
      <c r="J1566" s="34" t="str">
        <f t="shared" ca="1" si="336"/>
        <v/>
      </c>
      <c r="L1566" s="80" t="str">
        <f t="shared" si="347"/>
        <v/>
      </c>
      <c r="R1566" s="65" t="str">
        <f t="shared" si="337"/>
        <v/>
      </c>
      <c r="S1566" s="16" t="str">
        <f t="shared" si="338"/>
        <v/>
      </c>
      <c r="X1566" s="65" t="str">
        <f t="shared" si="339"/>
        <v/>
      </c>
      <c r="Y1566" s="16" t="str">
        <f t="shared" si="340"/>
        <v/>
      </c>
      <c r="AD1566" s="65" t="str">
        <f t="shared" si="341"/>
        <v/>
      </c>
      <c r="AE1566" s="80" t="str">
        <f t="shared" si="342"/>
        <v/>
      </c>
      <c r="AN1566" s="14"/>
      <c r="AO1566" s="14"/>
      <c r="AS1566" s="14"/>
      <c r="AT1566" s="14"/>
      <c r="AX1566" s="14"/>
      <c r="AY1566" s="114"/>
      <c r="AZ1566" s="101" t="str">
        <f t="shared" si="343"/>
        <v/>
      </c>
      <c r="BA1566" s="59" t="str">
        <f t="shared" si="344"/>
        <v/>
      </c>
      <c r="BB1566" s="59" t="str">
        <f t="shared" si="345"/>
        <v/>
      </c>
      <c r="BC1566" s="59" t="str">
        <f t="shared" si="348"/>
        <v/>
      </c>
      <c r="BD1566" s="59" t="str">
        <f t="shared" si="349"/>
        <v/>
      </c>
      <c r="BE1566" s="34" t="str">
        <f>IF(AZ1566="","",IF(AND($H1566="",$I1566=""),"Y",IF(AND($H1566&lt;=#REF!,$I1566&gt;=#REF!),"Y",IF(AND($H1566&lt;=#REF!,$I1566=""),"Y",IF(AND($H1566="",$I1566&gt;=#REF!),"Y","N")))))</f>
        <v/>
      </c>
      <c r="BF1566" s="80" t="str">
        <f t="shared" si="346"/>
        <v/>
      </c>
    </row>
    <row r="1567" spans="10:58">
      <c r="J1567" s="34" t="str">
        <f t="shared" ca="1" si="336"/>
        <v/>
      </c>
      <c r="L1567" s="80" t="str">
        <f t="shared" si="347"/>
        <v/>
      </c>
      <c r="R1567" s="65" t="str">
        <f t="shared" si="337"/>
        <v/>
      </c>
      <c r="S1567" s="16" t="str">
        <f t="shared" si="338"/>
        <v/>
      </c>
      <c r="X1567" s="65" t="str">
        <f t="shared" si="339"/>
        <v/>
      </c>
      <c r="Y1567" s="16" t="str">
        <f t="shared" si="340"/>
        <v/>
      </c>
      <c r="AD1567" s="65" t="str">
        <f t="shared" si="341"/>
        <v/>
      </c>
      <c r="AE1567" s="80" t="str">
        <f t="shared" si="342"/>
        <v/>
      </c>
      <c r="AN1567" s="14"/>
      <c r="AO1567" s="14"/>
      <c r="AS1567" s="14"/>
      <c r="AT1567" s="14"/>
      <c r="AX1567" s="14"/>
      <c r="AY1567" s="114"/>
      <c r="AZ1567" s="101" t="str">
        <f t="shared" si="343"/>
        <v/>
      </c>
      <c r="BA1567" s="59" t="str">
        <f t="shared" si="344"/>
        <v/>
      </c>
      <c r="BB1567" s="59" t="str">
        <f t="shared" si="345"/>
        <v/>
      </c>
      <c r="BC1567" s="59" t="str">
        <f t="shared" si="348"/>
        <v/>
      </c>
      <c r="BD1567" s="59" t="str">
        <f t="shared" si="349"/>
        <v/>
      </c>
      <c r="BE1567" s="34" t="str">
        <f>IF(AZ1567="","",IF(AND($H1567="",$I1567=""),"Y",IF(AND($H1567&lt;=#REF!,$I1567&gt;=#REF!),"Y",IF(AND($H1567&lt;=#REF!,$I1567=""),"Y",IF(AND($H1567="",$I1567&gt;=#REF!),"Y","N")))))</f>
        <v/>
      </c>
      <c r="BF1567" s="80" t="str">
        <f t="shared" si="346"/>
        <v/>
      </c>
    </row>
    <row r="1568" spans="10:58">
      <c r="J1568" s="34" t="str">
        <f t="shared" ca="1" si="336"/>
        <v/>
      </c>
      <c r="L1568" s="80" t="str">
        <f t="shared" si="347"/>
        <v/>
      </c>
      <c r="R1568" s="65" t="str">
        <f t="shared" si="337"/>
        <v/>
      </c>
      <c r="S1568" s="16" t="str">
        <f t="shared" si="338"/>
        <v/>
      </c>
      <c r="X1568" s="65" t="str">
        <f t="shared" si="339"/>
        <v/>
      </c>
      <c r="Y1568" s="16" t="str">
        <f t="shared" si="340"/>
        <v/>
      </c>
      <c r="AD1568" s="65" t="str">
        <f t="shared" si="341"/>
        <v/>
      </c>
      <c r="AE1568" s="80" t="str">
        <f t="shared" si="342"/>
        <v/>
      </c>
      <c r="AN1568" s="14"/>
      <c r="AO1568" s="14"/>
      <c r="AS1568" s="14"/>
      <c r="AT1568" s="14"/>
      <c r="AX1568" s="14"/>
      <c r="AY1568" s="114"/>
      <c r="AZ1568" s="101" t="str">
        <f t="shared" si="343"/>
        <v/>
      </c>
      <c r="BA1568" s="59" t="str">
        <f t="shared" si="344"/>
        <v/>
      </c>
      <c r="BB1568" s="59" t="str">
        <f t="shared" si="345"/>
        <v/>
      </c>
      <c r="BC1568" s="59" t="str">
        <f t="shared" si="348"/>
        <v/>
      </c>
      <c r="BD1568" s="59" t="str">
        <f t="shared" si="349"/>
        <v/>
      </c>
      <c r="BE1568" s="34" t="str">
        <f>IF(AZ1568="","",IF(AND($H1568="",$I1568=""),"Y",IF(AND($H1568&lt;=#REF!,$I1568&gt;=#REF!),"Y",IF(AND($H1568&lt;=#REF!,$I1568=""),"Y",IF(AND($H1568="",$I1568&gt;=#REF!),"Y","N")))))</f>
        <v/>
      </c>
      <c r="BF1568" s="80" t="str">
        <f t="shared" si="346"/>
        <v/>
      </c>
    </row>
    <row r="1569" spans="10:58">
      <c r="J1569" s="34" t="str">
        <f t="shared" ca="1" si="336"/>
        <v/>
      </c>
      <c r="L1569" s="80" t="str">
        <f t="shared" si="347"/>
        <v/>
      </c>
      <c r="R1569" s="65" t="str">
        <f t="shared" si="337"/>
        <v/>
      </c>
      <c r="S1569" s="16" t="str">
        <f t="shared" si="338"/>
        <v/>
      </c>
      <c r="X1569" s="65" t="str">
        <f t="shared" si="339"/>
        <v/>
      </c>
      <c r="Y1569" s="16" t="str">
        <f t="shared" si="340"/>
        <v/>
      </c>
      <c r="AD1569" s="65" t="str">
        <f t="shared" si="341"/>
        <v/>
      </c>
      <c r="AE1569" s="80" t="str">
        <f t="shared" si="342"/>
        <v/>
      </c>
      <c r="AN1569" s="14"/>
      <c r="AO1569" s="14"/>
      <c r="AS1569" s="14"/>
      <c r="AT1569" s="14"/>
      <c r="AX1569" s="14"/>
      <c r="AY1569" s="114"/>
      <c r="AZ1569" s="101" t="str">
        <f t="shared" si="343"/>
        <v/>
      </c>
      <c r="BA1569" s="59" t="str">
        <f t="shared" si="344"/>
        <v/>
      </c>
      <c r="BB1569" s="59" t="str">
        <f t="shared" si="345"/>
        <v/>
      </c>
      <c r="BC1569" s="59" t="str">
        <f t="shared" si="348"/>
        <v/>
      </c>
      <c r="BD1569" s="59" t="str">
        <f t="shared" si="349"/>
        <v/>
      </c>
      <c r="BE1569" s="34" t="str">
        <f>IF(AZ1569="","",IF(AND($H1569="",$I1569=""),"Y",IF(AND($H1569&lt;=#REF!,$I1569&gt;=#REF!),"Y",IF(AND($H1569&lt;=#REF!,$I1569=""),"Y",IF(AND($H1569="",$I1569&gt;=#REF!),"Y","N")))))</f>
        <v/>
      </c>
      <c r="BF1569" s="80" t="str">
        <f t="shared" si="346"/>
        <v/>
      </c>
    </row>
    <row r="1570" spans="10:58">
      <c r="J1570" s="34" t="str">
        <f t="shared" ca="1" si="336"/>
        <v/>
      </c>
      <c r="L1570" s="80" t="str">
        <f t="shared" si="347"/>
        <v/>
      </c>
      <c r="R1570" s="65" t="str">
        <f t="shared" si="337"/>
        <v/>
      </c>
      <c r="S1570" s="16" t="str">
        <f t="shared" si="338"/>
        <v/>
      </c>
      <c r="X1570" s="65" t="str">
        <f t="shared" si="339"/>
        <v/>
      </c>
      <c r="Y1570" s="16" t="str">
        <f t="shared" si="340"/>
        <v/>
      </c>
      <c r="AD1570" s="65" t="str">
        <f t="shared" si="341"/>
        <v/>
      </c>
      <c r="AE1570" s="80" t="str">
        <f t="shared" si="342"/>
        <v/>
      </c>
      <c r="AN1570" s="14"/>
      <c r="AO1570" s="14"/>
      <c r="AS1570" s="14"/>
      <c r="AT1570" s="14"/>
      <c r="AX1570" s="14"/>
      <c r="AY1570" s="114"/>
      <c r="AZ1570" s="101" t="str">
        <f t="shared" si="343"/>
        <v/>
      </c>
      <c r="BA1570" s="59" t="str">
        <f t="shared" si="344"/>
        <v/>
      </c>
      <c r="BB1570" s="59" t="str">
        <f t="shared" si="345"/>
        <v/>
      </c>
      <c r="BC1570" s="59" t="str">
        <f t="shared" si="348"/>
        <v/>
      </c>
      <c r="BD1570" s="59" t="str">
        <f t="shared" si="349"/>
        <v/>
      </c>
      <c r="BE1570" s="34" t="str">
        <f>IF(AZ1570="","",IF(AND($H1570="",$I1570=""),"Y",IF(AND($H1570&lt;=#REF!,$I1570&gt;=#REF!),"Y",IF(AND($H1570&lt;=#REF!,$I1570=""),"Y",IF(AND($H1570="",$I1570&gt;=#REF!),"Y","N")))))</f>
        <v/>
      </c>
      <c r="BF1570" s="80" t="str">
        <f t="shared" si="346"/>
        <v/>
      </c>
    </row>
    <row r="1571" spans="10:58">
      <c r="J1571" s="34" t="str">
        <f t="shared" ca="1" si="336"/>
        <v/>
      </c>
      <c r="L1571" s="80" t="str">
        <f t="shared" si="347"/>
        <v/>
      </c>
      <c r="R1571" s="65" t="str">
        <f t="shared" si="337"/>
        <v/>
      </c>
      <c r="S1571" s="16" t="str">
        <f t="shared" si="338"/>
        <v/>
      </c>
      <c r="X1571" s="65" t="str">
        <f t="shared" si="339"/>
        <v/>
      </c>
      <c r="Y1571" s="16" t="str">
        <f t="shared" si="340"/>
        <v/>
      </c>
      <c r="AD1571" s="65" t="str">
        <f t="shared" si="341"/>
        <v/>
      </c>
      <c r="AE1571" s="80" t="str">
        <f t="shared" si="342"/>
        <v/>
      </c>
      <c r="AN1571" s="14"/>
      <c r="AO1571" s="14"/>
      <c r="AS1571" s="14"/>
      <c r="AT1571" s="14"/>
      <c r="AX1571" s="14"/>
      <c r="AY1571" s="114"/>
      <c r="AZ1571" s="101" t="str">
        <f t="shared" si="343"/>
        <v/>
      </c>
      <c r="BA1571" s="59" t="str">
        <f t="shared" si="344"/>
        <v/>
      </c>
      <c r="BB1571" s="59" t="str">
        <f t="shared" si="345"/>
        <v/>
      </c>
      <c r="BC1571" s="59" t="str">
        <f t="shared" si="348"/>
        <v/>
      </c>
      <c r="BD1571" s="59" t="str">
        <f t="shared" si="349"/>
        <v/>
      </c>
      <c r="BE1571" s="34" t="str">
        <f>IF(AZ1571="","",IF(AND($H1571="",$I1571=""),"Y",IF(AND($H1571&lt;=#REF!,$I1571&gt;=#REF!),"Y",IF(AND($H1571&lt;=#REF!,$I1571=""),"Y",IF(AND($H1571="",$I1571&gt;=#REF!),"Y","N")))))</f>
        <v/>
      </c>
      <c r="BF1571" s="80" t="str">
        <f t="shared" si="346"/>
        <v/>
      </c>
    </row>
    <row r="1572" spans="10:58">
      <c r="J1572" s="34" t="str">
        <f t="shared" ca="1" si="336"/>
        <v/>
      </c>
      <c r="L1572" s="80" t="str">
        <f t="shared" si="347"/>
        <v/>
      </c>
      <c r="R1572" s="65" t="str">
        <f t="shared" si="337"/>
        <v/>
      </c>
      <c r="S1572" s="16" t="str">
        <f t="shared" si="338"/>
        <v/>
      </c>
      <c r="X1572" s="65" t="str">
        <f t="shared" si="339"/>
        <v/>
      </c>
      <c r="Y1572" s="16" t="str">
        <f t="shared" si="340"/>
        <v/>
      </c>
      <c r="AD1572" s="65" t="str">
        <f t="shared" si="341"/>
        <v/>
      </c>
      <c r="AE1572" s="80" t="str">
        <f t="shared" si="342"/>
        <v/>
      </c>
      <c r="AN1572" s="14"/>
      <c r="AO1572" s="14"/>
      <c r="AS1572" s="14"/>
      <c r="AT1572" s="14"/>
      <c r="AX1572" s="14"/>
      <c r="AY1572" s="114"/>
      <c r="AZ1572" s="101" t="str">
        <f t="shared" si="343"/>
        <v/>
      </c>
      <c r="BA1572" s="59" t="str">
        <f t="shared" si="344"/>
        <v/>
      </c>
      <c r="BB1572" s="59" t="str">
        <f t="shared" si="345"/>
        <v/>
      </c>
      <c r="BC1572" s="59" t="str">
        <f t="shared" si="348"/>
        <v/>
      </c>
      <c r="BD1572" s="59" t="str">
        <f t="shared" si="349"/>
        <v/>
      </c>
      <c r="BE1572" s="34" t="str">
        <f>IF(AZ1572="","",IF(AND($H1572="",$I1572=""),"Y",IF(AND($H1572&lt;=#REF!,$I1572&gt;=#REF!),"Y",IF(AND($H1572&lt;=#REF!,$I1572=""),"Y",IF(AND($H1572="",$I1572&gt;=#REF!),"Y","N")))))</f>
        <v/>
      </c>
      <c r="BF1572" s="80" t="str">
        <f t="shared" si="346"/>
        <v/>
      </c>
    </row>
    <row r="1573" spans="10:58">
      <c r="J1573" s="34" t="str">
        <f t="shared" ca="1" si="336"/>
        <v/>
      </c>
      <c r="L1573" s="80" t="str">
        <f t="shared" si="347"/>
        <v/>
      </c>
      <c r="R1573" s="65" t="str">
        <f t="shared" si="337"/>
        <v/>
      </c>
      <c r="S1573" s="16" t="str">
        <f t="shared" si="338"/>
        <v/>
      </c>
      <c r="X1573" s="65" t="str">
        <f t="shared" si="339"/>
        <v/>
      </c>
      <c r="Y1573" s="16" t="str">
        <f t="shared" si="340"/>
        <v/>
      </c>
      <c r="AD1573" s="65" t="str">
        <f t="shared" si="341"/>
        <v/>
      </c>
      <c r="AE1573" s="80" t="str">
        <f t="shared" si="342"/>
        <v/>
      </c>
      <c r="AN1573" s="14"/>
      <c r="AO1573" s="14"/>
      <c r="AS1573" s="14"/>
      <c r="AT1573" s="14"/>
      <c r="AX1573" s="14"/>
      <c r="AY1573" s="114"/>
      <c r="AZ1573" s="101" t="str">
        <f t="shared" si="343"/>
        <v/>
      </c>
      <c r="BA1573" s="59" t="str">
        <f t="shared" si="344"/>
        <v/>
      </c>
      <c r="BB1573" s="59" t="str">
        <f t="shared" si="345"/>
        <v/>
      </c>
      <c r="BC1573" s="59" t="str">
        <f t="shared" si="348"/>
        <v/>
      </c>
      <c r="BD1573" s="59" t="str">
        <f t="shared" si="349"/>
        <v/>
      </c>
      <c r="BE1573" s="34" t="str">
        <f>IF(AZ1573="","",IF(AND($H1573="",$I1573=""),"Y",IF(AND($H1573&lt;=#REF!,$I1573&gt;=#REF!),"Y",IF(AND($H1573&lt;=#REF!,$I1573=""),"Y",IF(AND($H1573="",$I1573&gt;=#REF!),"Y","N")))))</f>
        <v/>
      </c>
      <c r="BF1573" s="80" t="str">
        <f t="shared" si="346"/>
        <v/>
      </c>
    </row>
    <row r="1574" spans="10:58">
      <c r="J1574" s="34" t="str">
        <f t="shared" ca="1" si="336"/>
        <v/>
      </c>
      <c r="L1574" s="80" t="str">
        <f t="shared" si="347"/>
        <v/>
      </c>
      <c r="R1574" s="65" t="str">
        <f t="shared" si="337"/>
        <v/>
      </c>
      <c r="S1574" s="16" t="str">
        <f t="shared" si="338"/>
        <v/>
      </c>
      <c r="X1574" s="65" t="str">
        <f t="shared" si="339"/>
        <v/>
      </c>
      <c r="Y1574" s="16" t="str">
        <f t="shared" si="340"/>
        <v/>
      </c>
      <c r="AD1574" s="65" t="str">
        <f t="shared" si="341"/>
        <v/>
      </c>
      <c r="AE1574" s="80" t="str">
        <f t="shared" si="342"/>
        <v/>
      </c>
      <c r="AN1574" s="14"/>
      <c r="AO1574" s="14"/>
      <c r="AS1574" s="14"/>
      <c r="AT1574" s="14"/>
      <c r="AX1574" s="14"/>
      <c r="AY1574" s="114"/>
      <c r="AZ1574" s="101" t="str">
        <f t="shared" si="343"/>
        <v/>
      </c>
      <c r="BA1574" s="59" t="str">
        <f t="shared" si="344"/>
        <v/>
      </c>
      <c r="BB1574" s="59" t="str">
        <f t="shared" si="345"/>
        <v/>
      </c>
      <c r="BC1574" s="59" t="str">
        <f t="shared" si="348"/>
        <v/>
      </c>
      <c r="BD1574" s="59" t="str">
        <f t="shared" si="349"/>
        <v/>
      </c>
      <c r="BE1574" s="34" t="str">
        <f>IF(AZ1574="","",IF(AND($H1574="",$I1574=""),"Y",IF(AND($H1574&lt;=#REF!,$I1574&gt;=#REF!),"Y",IF(AND($H1574&lt;=#REF!,$I1574=""),"Y",IF(AND($H1574="",$I1574&gt;=#REF!),"Y","N")))))</f>
        <v/>
      </c>
      <c r="BF1574" s="80" t="str">
        <f t="shared" si="346"/>
        <v/>
      </c>
    </row>
    <row r="1575" spans="10:58">
      <c r="J1575" s="34" t="str">
        <f t="shared" ca="1" si="336"/>
        <v/>
      </c>
      <c r="L1575" s="80" t="str">
        <f t="shared" si="347"/>
        <v/>
      </c>
      <c r="R1575" s="65" t="str">
        <f t="shared" si="337"/>
        <v/>
      </c>
      <c r="S1575" s="16" t="str">
        <f t="shared" si="338"/>
        <v/>
      </c>
      <c r="X1575" s="65" t="str">
        <f t="shared" si="339"/>
        <v/>
      </c>
      <c r="Y1575" s="16" t="str">
        <f t="shared" si="340"/>
        <v/>
      </c>
      <c r="AD1575" s="65" t="str">
        <f t="shared" si="341"/>
        <v/>
      </c>
      <c r="AE1575" s="80" t="str">
        <f t="shared" si="342"/>
        <v/>
      </c>
      <c r="AN1575" s="14"/>
      <c r="AO1575" s="14"/>
      <c r="AS1575" s="14"/>
      <c r="AT1575" s="14"/>
      <c r="AX1575" s="14"/>
      <c r="AY1575" s="114"/>
      <c r="AZ1575" s="101" t="str">
        <f t="shared" si="343"/>
        <v/>
      </c>
      <c r="BA1575" s="59" t="str">
        <f t="shared" si="344"/>
        <v/>
      </c>
      <c r="BB1575" s="59" t="str">
        <f t="shared" si="345"/>
        <v/>
      </c>
      <c r="BC1575" s="59" t="str">
        <f t="shared" si="348"/>
        <v/>
      </c>
      <c r="BD1575" s="59" t="str">
        <f t="shared" si="349"/>
        <v/>
      </c>
      <c r="BE1575" s="34" t="str">
        <f>IF(AZ1575="","",IF(AND($H1575="",$I1575=""),"Y",IF(AND($H1575&lt;=#REF!,$I1575&gt;=#REF!),"Y",IF(AND($H1575&lt;=#REF!,$I1575=""),"Y",IF(AND($H1575="",$I1575&gt;=#REF!),"Y","N")))))</f>
        <v/>
      </c>
      <c r="BF1575" s="80" t="str">
        <f t="shared" si="346"/>
        <v/>
      </c>
    </row>
    <row r="1576" spans="10:58">
      <c r="J1576" s="34" t="str">
        <f t="shared" ca="1" si="336"/>
        <v/>
      </c>
      <c r="L1576" s="80" t="str">
        <f t="shared" si="347"/>
        <v/>
      </c>
      <c r="R1576" s="65" t="str">
        <f t="shared" si="337"/>
        <v/>
      </c>
      <c r="S1576" s="16" t="str">
        <f t="shared" si="338"/>
        <v/>
      </c>
      <c r="X1576" s="65" t="str">
        <f t="shared" si="339"/>
        <v/>
      </c>
      <c r="Y1576" s="16" t="str">
        <f t="shared" si="340"/>
        <v/>
      </c>
      <c r="AD1576" s="65" t="str">
        <f t="shared" si="341"/>
        <v/>
      </c>
      <c r="AE1576" s="80" t="str">
        <f t="shared" si="342"/>
        <v/>
      </c>
      <c r="AN1576" s="14"/>
      <c r="AO1576" s="14"/>
      <c r="AS1576" s="14"/>
      <c r="AT1576" s="14"/>
      <c r="AX1576" s="14"/>
      <c r="AY1576" s="114"/>
      <c r="AZ1576" s="101" t="str">
        <f t="shared" si="343"/>
        <v/>
      </c>
      <c r="BA1576" s="59" t="str">
        <f t="shared" si="344"/>
        <v/>
      </c>
      <c r="BB1576" s="59" t="str">
        <f t="shared" si="345"/>
        <v/>
      </c>
      <c r="BC1576" s="59" t="str">
        <f t="shared" si="348"/>
        <v/>
      </c>
      <c r="BD1576" s="59" t="str">
        <f t="shared" si="349"/>
        <v/>
      </c>
      <c r="BE1576" s="34" t="str">
        <f>IF(AZ1576="","",IF(AND($H1576="",$I1576=""),"Y",IF(AND($H1576&lt;=#REF!,$I1576&gt;=#REF!),"Y",IF(AND($H1576&lt;=#REF!,$I1576=""),"Y",IF(AND($H1576="",$I1576&gt;=#REF!),"Y","N")))))</f>
        <v/>
      </c>
      <c r="BF1576" s="80" t="str">
        <f t="shared" si="346"/>
        <v/>
      </c>
    </row>
    <row r="1577" spans="10:58">
      <c r="J1577" s="34" t="str">
        <f t="shared" ca="1" si="336"/>
        <v/>
      </c>
      <c r="L1577" s="80" t="str">
        <f t="shared" si="347"/>
        <v/>
      </c>
      <c r="R1577" s="65" t="str">
        <f t="shared" si="337"/>
        <v/>
      </c>
      <c r="S1577" s="16" t="str">
        <f t="shared" si="338"/>
        <v/>
      </c>
      <c r="X1577" s="65" t="str">
        <f t="shared" si="339"/>
        <v/>
      </c>
      <c r="Y1577" s="16" t="str">
        <f t="shared" si="340"/>
        <v/>
      </c>
      <c r="AD1577" s="65" t="str">
        <f t="shared" si="341"/>
        <v/>
      </c>
      <c r="AE1577" s="80" t="str">
        <f t="shared" si="342"/>
        <v/>
      </c>
      <c r="AN1577" s="14"/>
      <c r="AO1577" s="14"/>
      <c r="AS1577" s="14"/>
      <c r="AT1577" s="14"/>
      <c r="AX1577" s="14"/>
      <c r="AY1577" s="114"/>
      <c r="AZ1577" s="101" t="str">
        <f t="shared" si="343"/>
        <v/>
      </c>
      <c r="BA1577" s="59" t="str">
        <f t="shared" si="344"/>
        <v/>
      </c>
      <c r="BB1577" s="59" t="str">
        <f t="shared" si="345"/>
        <v/>
      </c>
      <c r="BC1577" s="59" t="str">
        <f t="shared" si="348"/>
        <v/>
      </c>
      <c r="BD1577" s="59" t="str">
        <f t="shared" si="349"/>
        <v/>
      </c>
      <c r="BE1577" s="34" t="str">
        <f>IF(AZ1577="","",IF(AND($H1577="",$I1577=""),"Y",IF(AND($H1577&lt;=#REF!,$I1577&gt;=#REF!),"Y",IF(AND($H1577&lt;=#REF!,$I1577=""),"Y",IF(AND($H1577="",$I1577&gt;=#REF!),"Y","N")))))</f>
        <v/>
      </c>
      <c r="BF1577" s="80" t="str">
        <f t="shared" si="346"/>
        <v/>
      </c>
    </row>
    <row r="1578" spans="10:58">
      <c r="J1578" s="34" t="str">
        <f t="shared" ca="1" si="336"/>
        <v/>
      </c>
      <c r="L1578" s="80" t="str">
        <f t="shared" si="347"/>
        <v/>
      </c>
      <c r="R1578" s="65" t="str">
        <f t="shared" si="337"/>
        <v/>
      </c>
      <c r="S1578" s="16" t="str">
        <f t="shared" si="338"/>
        <v/>
      </c>
      <c r="X1578" s="65" t="str">
        <f t="shared" si="339"/>
        <v/>
      </c>
      <c r="Y1578" s="16" t="str">
        <f t="shared" si="340"/>
        <v/>
      </c>
      <c r="AD1578" s="65" t="str">
        <f t="shared" si="341"/>
        <v/>
      </c>
      <c r="AE1578" s="80" t="str">
        <f t="shared" si="342"/>
        <v/>
      </c>
      <c r="AN1578" s="14"/>
      <c r="AO1578" s="14"/>
      <c r="AS1578" s="14"/>
      <c r="AT1578" s="14"/>
      <c r="AX1578" s="14"/>
      <c r="AY1578" s="114"/>
      <c r="AZ1578" s="101" t="str">
        <f t="shared" si="343"/>
        <v/>
      </c>
      <c r="BA1578" s="59" t="str">
        <f t="shared" si="344"/>
        <v/>
      </c>
      <c r="BB1578" s="59" t="str">
        <f t="shared" si="345"/>
        <v/>
      </c>
      <c r="BC1578" s="59" t="str">
        <f t="shared" si="348"/>
        <v/>
      </c>
      <c r="BD1578" s="59" t="str">
        <f t="shared" si="349"/>
        <v/>
      </c>
      <c r="BE1578" s="34" t="str">
        <f>IF(AZ1578="","",IF(AND($H1578="",$I1578=""),"Y",IF(AND($H1578&lt;=#REF!,$I1578&gt;=#REF!),"Y",IF(AND($H1578&lt;=#REF!,$I1578=""),"Y",IF(AND($H1578="",$I1578&gt;=#REF!),"Y","N")))))</f>
        <v/>
      </c>
      <c r="BF1578" s="80" t="str">
        <f t="shared" si="346"/>
        <v/>
      </c>
    </row>
    <row r="1579" spans="10:58">
      <c r="J1579" s="34" t="str">
        <f t="shared" ref="J1579:J1642" ca="1" si="350">IF(AND(ISBLANK(I1579)=FALSE,I1579&lt;=TODAY()),"NO",IF(H1579&gt;TODAY(),"NO",IF(AND(ISBLANK(I1579)=FALSE,I1579&gt;TODAY()),"YES",IF(AND(ISBLANK(A1579)=FALSE,ISBLANK(I1579)=TRUE),"YES",""))))</f>
        <v/>
      </c>
      <c r="L1579" s="80" t="str">
        <f t="shared" si="347"/>
        <v/>
      </c>
      <c r="R1579" s="65" t="str">
        <f t="shared" si="337"/>
        <v/>
      </c>
      <c r="S1579" s="16" t="str">
        <f t="shared" si="338"/>
        <v/>
      </c>
      <c r="X1579" s="65" t="str">
        <f t="shared" si="339"/>
        <v/>
      </c>
      <c r="Y1579" s="16" t="str">
        <f t="shared" si="340"/>
        <v/>
      </c>
      <c r="AD1579" s="65" t="str">
        <f t="shared" si="341"/>
        <v/>
      </c>
      <c r="AE1579" s="80" t="str">
        <f t="shared" si="342"/>
        <v/>
      </c>
      <c r="AN1579" s="14"/>
      <c r="AO1579" s="14"/>
      <c r="AS1579" s="14"/>
      <c r="AT1579" s="14"/>
      <c r="AX1579" s="14"/>
      <c r="AY1579" s="114"/>
      <c r="AZ1579" s="101" t="str">
        <f t="shared" si="343"/>
        <v/>
      </c>
      <c r="BA1579" s="59" t="str">
        <f t="shared" si="344"/>
        <v/>
      </c>
      <c r="BB1579" s="59" t="str">
        <f t="shared" si="345"/>
        <v/>
      </c>
      <c r="BC1579" s="59" t="str">
        <f t="shared" si="348"/>
        <v/>
      </c>
      <c r="BD1579" s="59" t="str">
        <f t="shared" si="349"/>
        <v/>
      </c>
      <c r="BE1579" s="34" t="str">
        <f>IF(AZ1579="","",IF(AND($H1579="",$I1579=""),"Y",IF(AND($H1579&lt;=#REF!,$I1579&gt;=#REF!),"Y",IF(AND($H1579&lt;=#REF!,$I1579=""),"Y",IF(AND($H1579="",$I1579&gt;=#REF!),"Y","N")))))</f>
        <v/>
      </c>
      <c r="BF1579" s="80" t="str">
        <f t="shared" si="346"/>
        <v/>
      </c>
    </row>
    <row r="1580" spans="10:58">
      <c r="J1580" s="34" t="str">
        <f t="shared" ca="1" si="350"/>
        <v/>
      </c>
      <c r="L1580" s="80" t="str">
        <f t="shared" si="347"/>
        <v/>
      </c>
      <c r="R1580" s="65" t="str">
        <f t="shared" si="337"/>
        <v/>
      </c>
      <c r="S1580" s="16" t="str">
        <f t="shared" si="338"/>
        <v/>
      </c>
      <c r="X1580" s="65" t="str">
        <f t="shared" si="339"/>
        <v/>
      </c>
      <c r="Y1580" s="16" t="str">
        <f t="shared" si="340"/>
        <v/>
      </c>
      <c r="AD1580" s="65" t="str">
        <f t="shared" si="341"/>
        <v/>
      </c>
      <c r="AE1580" s="80" t="str">
        <f t="shared" si="342"/>
        <v/>
      </c>
      <c r="AN1580" s="14"/>
      <c r="AO1580" s="14"/>
      <c r="AS1580" s="14"/>
      <c r="AT1580" s="14"/>
      <c r="AX1580" s="14"/>
      <c r="AY1580" s="114"/>
      <c r="AZ1580" s="101" t="str">
        <f t="shared" si="343"/>
        <v/>
      </c>
      <c r="BA1580" s="59" t="str">
        <f t="shared" si="344"/>
        <v/>
      </c>
      <c r="BB1580" s="59" t="str">
        <f t="shared" si="345"/>
        <v/>
      </c>
      <c r="BC1580" s="59" t="str">
        <f t="shared" si="348"/>
        <v/>
      </c>
      <c r="BD1580" s="59" t="str">
        <f t="shared" si="349"/>
        <v/>
      </c>
      <c r="BE1580" s="34" t="str">
        <f>IF(AZ1580="","",IF(AND($H1580="",$I1580=""),"Y",IF(AND($H1580&lt;=#REF!,$I1580&gt;=#REF!),"Y",IF(AND($H1580&lt;=#REF!,$I1580=""),"Y",IF(AND($H1580="",$I1580&gt;=#REF!),"Y","N")))))</f>
        <v/>
      </c>
      <c r="BF1580" s="80" t="str">
        <f t="shared" si="346"/>
        <v/>
      </c>
    </row>
    <row r="1581" spans="10:58">
      <c r="J1581" s="34" t="str">
        <f t="shared" ca="1" si="350"/>
        <v/>
      </c>
      <c r="L1581" s="80" t="str">
        <f t="shared" si="347"/>
        <v/>
      </c>
      <c r="R1581" s="65" t="str">
        <f t="shared" si="337"/>
        <v/>
      </c>
      <c r="S1581" s="16" t="str">
        <f t="shared" si="338"/>
        <v/>
      </c>
      <c r="X1581" s="65" t="str">
        <f t="shared" si="339"/>
        <v/>
      </c>
      <c r="Y1581" s="16" t="str">
        <f t="shared" si="340"/>
        <v/>
      </c>
      <c r="AD1581" s="65" t="str">
        <f t="shared" si="341"/>
        <v/>
      </c>
      <c r="AE1581" s="80" t="str">
        <f t="shared" si="342"/>
        <v/>
      </c>
      <c r="AN1581" s="14"/>
      <c r="AO1581" s="14"/>
      <c r="AS1581" s="14"/>
      <c r="AT1581" s="14"/>
      <c r="AX1581" s="14"/>
      <c r="AY1581" s="114"/>
      <c r="AZ1581" s="101" t="str">
        <f t="shared" si="343"/>
        <v/>
      </c>
      <c r="BA1581" s="59" t="str">
        <f t="shared" si="344"/>
        <v/>
      </c>
      <c r="BB1581" s="59" t="str">
        <f t="shared" si="345"/>
        <v/>
      </c>
      <c r="BC1581" s="59" t="str">
        <f t="shared" si="348"/>
        <v/>
      </c>
      <c r="BD1581" s="59" t="str">
        <f t="shared" si="349"/>
        <v/>
      </c>
      <c r="BE1581" s="34" t="str">
        <f>IF(AZ1581="","",IF(AND($H1581="",$I1581=""),"Y",IF(AND($H1581&lt;=#REF!,$I1581&gt;=#REF!),"Y",IF(AND($H1581&lt;=#REF!,$I1581=""),"Y",IF(AND($H1581="",$I1581&gt;=#REF!),"Y","N")))))</f>
        <v/>
      </c>
      <c r="BF1581" s="80" t="str">
        <f t="shared" si="346"/>
        <v/>
      </c>
    </row>
    <row r="1582" spans="10:58">
      <c r="J1582" s="34" t="str">
        <f t="shared" ca="1" si="350"/>
        <v/>
      </c>
      <c r="L1582" s="80" t="str">
        <f t="shared" si="347"/>
        <v/>
      </c>
      <c r="R1582" s="65" t="str">
        <f t="shared" si="337"/>
        <v/>
      </c>
      <c r="S1582" s="16" t="str">
        <f t="shared" si="338"/>
        <v/>
      </c>
      <c r="X1582" s="65" t="str">
        <f t="shared" si="339"/>
        <v/>
      </c>
      <c r="Y1582" s="16" t="str">
        <f t="shared" si="340"/>
        <v/>
      </c>
      <c r="AD1582" s="65" t="str">
        <f t="shared" si="341"/>
        <v/>
      </c>
      <c r="AE1582" s="80" t="str">
        <f t="shared" si="342"/>
        <v/>
      </c>
      <c r="AN1582" s="14"/>
      <c r="AO1582" s="14"/>
      <c r="AS1582" s="14"/>
      <c r="AT1582" s="14"/>
      <c r="AX1582" s="14"/>
      <c r="AY1582" s="114"/>
      <c r="AZ1582" s="101" t="str">
        <f t="shared" si="343"/>
        <v/>
      </c>
      <c r="BA1582" s="59" t="str">
        <f t="shared" si="344"/>
        <v/>
      </c>
      <c r="BB1582" s="59" t="str">
        <f t="shared" si="345"/>
        <v/>
      </c>
      <c r="BC1582" s="59" t="str">
        <f t="shared" si="348"/>
        <v/>
      </c>
      <c r="BD1582" s="59" t="str">
        <f t="shared" si="349"/>
        <v/>
      </c>
      <c r="BE1582" s="34" t="str">
        <f>IF(AZ1582="","",IF(AND($H1582="",$I1582=""),"Y",IF(AND($H1582&lt;=#REF!,$I1582&gt;=#REF!),"Y",IF(AND($H1582&lt;=#REF!,$I1582=""),"Y",IF(AND($H1582="",$I1582&gt;=#REF!),"Y","N")))))</f>
        <v/>
      </c>
      <c r="BF1582" s="80" t="str">
        <f t="shared" si="346"/>
        <v/>
      </c>
    </row>
    <row r="1583" spans="10:58">
      <c r="J1583" s="34" t="str">
        <f t="shared" ca="1" si="350"/>
        <v/>
      </c>
      <c r="L1583" s="80" t="str">
        <f t="shared" si="347"/>
        <v/>
      </c>
      <c r="R1583" s="65" t="str">
        <f t="shared" si="337"/>
        <v/>
      </c>
      <c r="S1583" s="16" t="str">
        <f t="shared" si="338"/>
        <v/>
      </c>
      <c r="X1583" s="65" t="str">
        <f t="shared" si="339"/>
        <v/>
      </c>
      <c r="Y1583" s="16" t="str">
        <f t="shared" si="340"/>
        <v/>
      </c>
      <c r="AD1583" s="65" t="str">
        <f t="shared" si="341"/>
        <v/>
      </c>
      <c r="AE1583" s="80" t="str">
        <f t="shared" si="342"/>
        <v/>
      </c>
      <c r="AN1583" s="14"/>
      <c r="AO1583" s="14"/>
      <c r="AS1583" s="14"/>
      <c r="AT1583" s="14"/>
      <c r="AX1583" s="14"/>
      <c r="AY1583" s="114"/>
      <c r="AZ1583" s="101" t="str">
        <f t="shared" si="343"/>
        <v/>
      </c>
      <c r="BA1583" s="59" t="str">
        <f t="shared" si="344"/>
        <v/>
      </c>
      <c r="BB1583" s="59" t="str">
        <f t="shared" si="345"/>
        <v/>
      </c>
      <c r="BC1583" s="59" t="str">
        <f t="shared" si="348"/>
        <v/>
      </c>
      <c r="BD1583" s="59" t="str">
        <f t="shared" si="349"/>
        <v/>
      </c>
      <c r="BE1583" s="34" t="str">
        <f>IF(AZ1583="","",IF(AND($H1583="",$I1583=""),"Y",IF(AND($H1583&lt;=#REF!,$I1583&gt;=#REF!),"Y",IF(AND($H1583&lt;=#REF!,$I1583=""),"Y",IF(AND($H1583="",$I1583&gt;=#REF!),"Y","N")))))</f>
        <v/>
      </c>
      <c r="BF1583" s="80" t="str">
        <f t="shared" si="346"/>
        <v/>
      </c>
    </row>
    <row r="1584" spans="10:58">
      <c r="J1584" s="34" t="str">
        <f t="shared" ca="1" si="350"/>
        <v/>
      </c>
      <c r="L1584" s="80" t="str">
        <f t="shared" si="347"/>
        <v/>
      </c>
      <c r="R1584" s="65" t="str">
        <f t="shared" si="337"/>
        <v/>
      </c>
      <c r="S1584" s="16" t="str">
        <f t="shared" si="338"/>
        <v/>
      </c>
      <c r="X1584" s="65" t="str">
        <f t="shared" si="339"/>
        <v/>
      </c>
      <c r="Y1584" s="16" t="str">
        <f t="shared" si="340"/>
        <v/>
      </c>
      <c r="AD1584" s="65" t="str">
        <f t="shared" si="341"/>
        <v/>
      </c>
      <c r="AE1584" s="80" t="str">
        <f t="shared" si="342"/>
        <v/>
      </c>
      <c r="AN1584" s="14"/>
      <c r="AO1584" s="14"/>
      <c r="AS1584" s="14"/>
      <c r="AT1584" s="14"/>
      <c r="AX1584" s="14"/>
      <c r="AY1584" s="114"/>
      <c r="AZ1584" s="101" t="str">
        <f t="shared" si="343"/>
        <v/>
      </c>
      <c r="BA1584" s="59" t="str">
        <f t="shared" si="344"/>
        <v/>
      </c>
      <c r="BB1584" s="59" t="str">
        <f t="shared" si="345"/>
        <v/>
      </c>
      <c r="BC1584" s="59" t="str">
        <f t="shared" si="348"/>
        <v/>
      </c>
      <c r="BD1584" s="59" t="str">
        <f t="shared" si="349"/>
        <v/>
      </c>
      <c r="BE1584" s="34" t="str">
        <f>IF(AZ1584="","",IF(AND($H1584="",$I1584=""),"Y",IF(AND($H1584&lt;=#REF!,$I1584&gt;=#REF!),"Y",IF(AND($H1584&lt;=#REF!,$I1584=""),"Y",IF(AND($H1584="",$I1584&gt;=#REF!),"Y","N")))))</f>
        <v/>
      </c>
      <c r="BF1584" s="80" t="str">
        <f t="shared" si="346"/>
        <v/>
      </c>
    </row>
    <row r="1585" spans="10:58">
      <c r="J1585" s="34" t="str">
        <f t="shared" ca="1" si="350"/>
        <v/>
      </c>
      <c r="L1585" s="80" t="str">
        <f t="shared" si="347"/>
        <v/>
      </c>
      <c r="R1585" s="65" t="str">
        <f t="shared" si="337"/>
        <v/>
      </c>
      <c r="S1585" s="16" t="str">
        <f t="shared" si="338"/>
        <v/>
      </c>
      <c r="X1585" s="65" t="str">
        <f t="shared" si="339"/>
        <v/>
      </c>
      <c r="Y1585" s="16" t="str">
        <f t="shared" si="340"/>
        <v/>
      </c>
      <c r="AD1585" s="65" t="str">
        <f t="shared" si="341"/>
        <v/>
      </c>
      <c r="AE1585" s="80" t="str">
        <f t="shared" si="342"/>
        <v/>
      </c>
      <c r="AN1585" s="14"/>
      <c r="AO1585" s="14"/>
      <c r="AS1585" s="14"/>
      <c r="AT1585" s="14"/>
      <c r="AX1585" s="14"/>
      <c r="AY1585" s="114"/>
      <c r="AZ1585" s="101" t="str">
        <f t="shared" si="343"/>
        <v/>
      </c>
      <c r="BA1585" s="59" t="str">
        <f t="shared" si="344"/>
        <v/>
      </c>
      <c r="BB1585" s="59" t="str">
        <f t="shared" si="345"/>
        <v/>
      </c>
      <c r="BC1585" s="59" t="str">
        <f t="shared" si="348"/>
        <v/>
      </c>
      <c r="BD1585" s="59" t="str">
        <f t="shared" si="349"/>
        <v/>
      </c>
      <c r="BE1585" s="34" t="str">
        <f>IF(AZ1585="","",IF(AND($H1585="",$I1585=""),"Y",IF(AND($H1585&lt;=#REF!,$I1585&gt;=#REF!),"Y",IF(AND($H1585&lt;=#REF!,$I1585=""),"Y",IF(AND($H1585="",$I1585&gt;=#REF!),"Y","N")))))</f>
        <v/>
      </c>
      <c r="BF1585" s="80" t="str">
        <f t="shared" si="346"/>
        <v/>
      </c>
    </row>
    <row r="1586" spans="10:58">
      <c r="J1586" s="34" t="str">
        <f t="shared" ca="1" si="350"/>
        <v/>
      </c>
      <c r="L1586" s="80" t="str">
        <f t="shared" si="347"/>
        <v/>
      </c>
      <c r="R1586" s="65" t="str">
        <f t="shared" si="337"/>
        <v/>
      </c>
      <c r="S1586" s="16" t="str">
        <f t="shared" si="338"/>
        <v/>
      </c>
      <c r="X1586" s="65" t="str">
        <f t="shared" si="339"/>
        <v/>
      </c>
      <c r="Y1586" s="16" t="str">
        <f t="shared" si="340"/>
        <v/>
      </c>
      <c r="AD1586" s="65" t="str">
        <f t="shared" si="341"/>
        <v/>
      </c>
      <c r="AE1586" s="80" t="str">
        <f t="shared" si="342"/>
        <v/>
      </c>
      <c r="AN1586" s="14"/>
      <c r="AO1586" s="14"/>
      <c r="AS1586" s="14"/>
      <c r="AT1586" s="14"/>
      <c r="AX1586" s="14"/>
      <c r="AY1586" s="114"/>
      <c r="AZ1586" s="101" t="str">
        <f t="shared" si="343"/>
        <v/>
      </c>
      <c r="BA1586" s="59" t="str">
        <f t="shared" si="344"/>
        <v/>
      </c>
      <c r="BB1586" s="59" t="str">
        <f t="shared" si="345"/>
        <v/>
      </c>
      <c r="BC1586" s="59" t="str">
        <f t="shared" si="348"/>
        <v/>
      </c>
      <c r="BD1586" s="59" t="str">
        <f t="shared" si="349"/>
        <v/>
      </c>
      <c r="BE1586" s="34" t="str">
        <f>IF(AZ1586="","",IF(AND($H1586="",$I1586=""),"Y",IF(AND($H1586&lt;=#REF!,$I1586&gt;=#REF!),"Y",IF(AND($H1586&lt;=#REF!,$I1586=""),"Y",IF(AND($H1586="",$I1586&gt;=#REF!),"Y","N")))))</f>
        <v/>
      </c>
      <c r="BF1586" s="80" t="str">
        <f t="shared" si="346"/>
        <v/>
      </c>
    </row>
    <row r="1587" spans="10:58">
      <c r="J1587" s="34" t="str">
        <f t="shared" ca="1" si="350"/>
        <v/>
      </c>
      <c r="L1587" s="80" t="str">
        <f t="shared" si="347"/>
        <v/>
      </c>
      <c r="R1587" s="65" t="str">
        <f t="shared" si="337"/>
        <v/>
      </c>
      <c r="S1587" s="16" t="str">
        <f t="shared" si="338"/>
        <v/>
      </c>
      <c r="X1587" s="65" t="str">
        <f t="shared" si="339"/>
        <v/>
      </c>
      <c r="Y1587" s="16" t="str">
        <f t="shared" si="340"/>
        <v/>
      </c>
      <c r="AD1587" s="65" t="str">
        <f t="shared" si="341"/>
        <v/>
      </c>
      <c r="AE1587" s="80" t="str">
        <f t="shared" si="342"/>
        <v/>
      </c>
      <c r="AN1587" s="14"/>
      <c r="AO1587" s="14"/>
      <c r="AS1587" s="14"/>
      <c r="AT1587" s="14"/>
      <c r="AX1587" s="14"/>
      <c r="AY1587" s="114"/>
      <c r="AZ1587" s="101" t="str">
        <f t="shared" si="343"/>
        <v/>
      </c>
      <c r="BA1587" s="59" t="str">
        <f t="shared" si="344"/>
        <v/>
      </c>
      <c r="BB1587" s="59" t="str">
        <f t="shared" si="345"/>
        <v/>
      </c>
      <c r="BC1587" s="59" t="str">
        <f t="shared" si="348"/>
        <v/>
      </c>
      <c r="BD1587" s="59" t="str">
        <f t="shared" si="349"/>
        <v/>
      </c>
      <c r="BE1587" s="34" t="str">
        <f>IF(AZ1587="","",IF(AND($H1587="",$I1587=""),"Y",IF(AND($H1587&lt;=#REF!,$I1587&gt;=#REF!),"Y",IF(AND($H1587&lt;=#REF!,$I1587=""),"Y",IF(AND($H1587="",$I1587&gt;=#REF!),"Y","N")))))</f>
        <v/>
      </c>
      <c r="BF1587" s="80" t="str">
        <f t="shared" si="346"/>
        <v/>
      </c>
    </row>
    <row r="1588" spans="10:58">
      <c r="J1588" s="34" t="str">
        <f t="shared" ca="1" si="350"/>
        <v/>
      </c>
      <c r="L1588" s="80" t="str">
        <f t="shared" si="347"/>
        <v/>
      </c>
      <c r="R1588" s="65" t="str">
        <f t="shared" si="337"/>
        <v/>
      </c>
      <c r="S1588" s="16" t="str">
        <f t="shared" si="338"/>
        <v/>
      </c>
      <c r="X1588" s="65" t="str">
        <f t="shared" si="339"/>
        <v/>
      </c>
      <c r="Y1588" s="16" t="str">
        <f t="shared" si="340"/>
        <v/>
      </c>
      <c r="AD1588" s="65" t="str">
        <f t="shared" si="341"/>
        <v/>
      </c>
      <c r="AE1588" s="80" t="str">
        <f t="shared" si="342"/>
        <v/>
      </c>
      <c r="AN1588" s="14"/>
      <c r="AO1588" s="14"/>
      <c r="AS1588" s="14"/>
      <c r="AT1588" s="14"/>
      <c r="AX1588" s="14"/>
      <c r="AY1588" s="114"/>
      <c r="AZ1588" s="101" t="str">
        <f t="shared" si="343"/>
        <v/>
      </c>
      <c r="BA1588" s="59" t="str">
        <f t="shared" si="344"/>
        <v/>
      </c>
      <c r="BB1588" s="59" t="str">
        <f t="shared" si="345"/>
        <v/>
      </c>
      <c r="BC1588" s="59" t="str">
        <f t="shared" si="348"/>
        <v/>
      </c>
      <c r="BD1588" s="59" t="str">
        <f t="shared" si="349"/>
        <v/>
      </c>
      <c r="BE1588" s="34" t="str">
        <f>IF(AZ1588="","",IF(AND($H1588="",$I1588=""),"Y",IF(AND($H1588&lt;=#REF!,$I1588&gt;=#REF!),"Y",IF(AND($H1588&lt;=#REF!,$I1588=""),"Y",IF(AND($H1588="",$I1588&gt;=#REF!),"Y","N")))))</f>
        <v/>
      </c>
      <c r="BF1588" s="80" t="str">
        <f t="shared" si="346"/>
        <v/>
      </c>
    </row>
    <row r="1589" spans="10:58">
      <c r="J1589" s="34" t="str">
        <f t="shared" ca="1" si="350"/>
        <v/>
      </c>
      <c r="L1589" s="80" t="str">
        <f t="shared" si="347"/>
        <v/>
      </c>
      <c r="R1589" s="65" t="str">
        <f t="shared" si="337"/>
        <v/>
      </c>
      <c r="S1589" s="16" t="str">
        <f t="shared" si="338"/>
        <v/>
      </c>
      <c r="X1589" s="65" t="str">
        <f t="shared" si="339"/>
        <v/>
      </c>
      <c r="Y1589" s="16" t="str">
        <f t="shared" si="340"/>
        <v/>
      </c>
      <c r="AD1589" s="65" t="str">
        <f t="shared" si="341"/>
        <v/>
      </c>
      <c r="AE1589" s="80" t="str">
        <f t="shared" si="342"/>
        <v/>
      </c>
      <c r="AN1589" s="14"/>
      <c r="AO1589" s="14"/>
      <c r="AS1589" s="14"/>
      <c r="AT1589" s="14"/>
      <c r="AX1589" s="14"/>
      <c r="AY1589" s="114"/>
      <c r="AZ1589" s="101" t="str">
        <f t="shared" si="343"/>
        <v/>
      </c>
      <c r="BA1589" s="59" t="str">
        <f t="shared" si="344"/>
        <v/>
      </c>
      <c r="BB1589" s="59" t="str">
        <f t="shared" si="345"/>
        <v/>
      </c>
      <c r="BC1589" s="59" t="str">
        <f t="shared" si="348"/>
        <v/>
      </c>
      <c r="BD1589" s="59" t="str">
        <f t="shared" si="349"/>
        <v/>
      </c>
      <c r="BE1589" s="34" t="str">
        <f>IF(AZ1589="","",IF(AND($H1589="",$I1589=""),"Y",IF(AND($H1589&lt;=#REF!,$I1589&gt;=#REF!),"Y",IF(AND($H1589&lt;=#REF!,$I1589=""),"Y",IF(AND($H1589="",$I1589&gt;=#REF!),"Y","N")))))</f>
        <v/>
      </c>
      <c r="BF1589" s="80" t="str">
        <f t="shared" si="346"/>
        <v/>
      </c>
    </row>
    <row r="1590" spans="10:58">
      <c r="J1590" s="34" t="str">
        <f t="shared" ca="1" si="350"/>
        <v/>
      </c>
      <c r="L1590" s="80" t="str">
        <f t="shared" si="347"/>
        <v/>
      </c>
      <c r="R1590" s="65" t="str">
        <f t="shared" si="337"/>
        <v/>
      </c>
      <c r="S1590" s="16" t="str">
        <f t="shared" si="338"/>
        <v/>
      </c>
      <c r="X1590" s="65" t="str">
        <f t="shared" si="339"/>
        <v/>
      </c>
      <c r="Y1590" s="16" t="str">
        <f t="shared" si="340"/>
        <v/>
      </c>
      <c r="AD1590" s="65" t="str">
        <f t="shared" si="341"/>
        <v/>
      </c>
      <c r="AE1590" s="80" t="str">
        <f t="shared" si="342"/>
        <v/>
      </c>
      <c r="AN1590" s="14"/>
      <c r="AO1590" s="14"/>
      <c r="AS1590" s="14"/>
      <c r="AT1590" s="14"/>
      <c r="AX1590" s="14"/>
      <c r="AY1590" s="114"/>
      <c r="AZ1590" s="101" t="str">
        <f t="shared" si="343"/>
        <v/>
      </c>
      <c r="BA1590" s="59" t="str">
        <f t="shared" si="344"/>
        <v/>
      </c>
      <c r="BB1590" s="59" t="str">
        <f t="shared" si="345"/>
        <v/>
      </c>
      <c r="BC1590" s="59" t="str">
        <f t="shared" si="348"/>
        <v/>
      </c>
      <c r="BD1590" s="59" t="str">
        <f t="shared" si="349"/>
        <v/>
      </c>
      <c r="BE1590" s="34" t="str">
        <f>IF(AZ1590="","",IF(AND($H1590="",$I1590=""),"Y",IF(AND($H1590&lt;=#REF!,$I1590&gt;=#REF!),"Y",IF(AND($H1590&lt;=#REF!,$I1590=""),"Y",IF(AND($H1590="",$I1590&gt;=#REF!),"Y","N")))))</f>
        <v/>
      </c>
      <c r="BF1590" s="80" t="str">
        <f t="shared" si="346"/>
        <v/>
      </c>
    </row>
    <row r="1591" spans="10:58">
      <c r="J1591" s="34" t="str">
        <f t="shared" ca="1" si="350"/>
        <v/>
      </c>
      <c r="L1591" s="80" t="str">
        <f t="shared" si="347"/>
        <v/>
      </c>
      <c r="R1591" s="65" t="str">
        <f t="shared" si="337"/>
        <v/>
      </c>
      <c r="S1591" s="16" t="str">
        <f t="shared" si="338"/>
        <v/>
      </c>
      <c r="X1591" s="65" t="str">
        <f t="shared" si="339"/>
        <v/>
      </c>
      <c r="Y1591" s="16" t="str">
        <f t="shared" si="340"/>
        <v/>
      </c>
      <c r="AD1591" s="65" t="str">
        <f t="shared" si="341"/>
        <v/>
      </c>
      <c r="AE1591" s="80" t="str">
        <f t="shared" si="342"/>
        <v/>
      </c>
      <c r="AN1591" s="14"/>
      <c r="AO1591" s="14"/>
      <c r="AS1591" s="14"/>
      <c r="AT1591" s="14"/>
      <c r="AX1591" s="14"/>
      <c r="AY1591" s="114"/>
      <c r="AZ1591" s="101" t="str">
        <f t="shared" si="343"/>
        <v/>
      </c>
      <c r="BA1591" s="59" t="str">
        <f t="shared" si="344"/>
        <v/>
      </c>
      <c r="BB1591" s="59" t="str">
        <f t="shared" si="345"/>
        <v/>
      </c>
      <c r="BC1591" s="59" t="str">
        <f t="shared" si="348"/>
        <v/>
      </c>
      <c r="BD1591" s="59" t="str">
        <f t="shared" si="349"/>
        <v/>
      </c>
      <c r="BE1591" s="34" t="str">
        <f>IF(AZ1591="","",IF(AND($H1591="",$I1591=""),"Y",IF(AND($H1591&lt;=#REF!,$I1591&gt;=#REF!),"Y",IF(AND($H1591&lt;=#REF!,$I1591=""),"Y",IF(AND($H1591="",$I1591&gt;=#REF!),"Y","N")))))</f>
        <v/>
      </c>
      <c r="BF1591" s="80" t="str">
        <f t="shared" si="346"/>
        <v/>
      </c>
    </row>
    <row r="1592" spans="10:58">
      <c r="J1592" s="34" t="str">
        <f t="shared" ca="1" si="350"/>
        <v/>
      </c>
      <c r="L1592" s="80" t="str">
        <f t="shared" si="347"/>
        <v/>
      </c>
      <c r="R1592" s="65" t="str">
        <f t="shared" si="337"/>
        <v/>
      </c>
      <c r="S1592" s="16" t="str">
        <f t="shared" si="338"/>
        <v/>
      </c>
      <c r="X1592" s="65" t="str">
        <f t="shared" si="339"/>
        <v/>
      </c>
      <c r="Y1592" s="16" t="str">
        <f t="shared" si="340"/>
        <v/>
      </c>
      <c r="AD1592" s="65" t="str">
        <f t="shared" si="341"/>
        <v/>
      </c>
      <c r="AE1592" s="80" t="str">
        <f t="shared" si="342"/>
        <v/>
      </c>
      <c r="AN1592" s="14"/>
      <c r="AO1592" s="14"/>
      <c r="AS1592" s="14"/>
      <c r="AT1592" s="14"/>
      <c r="AX1592" s="14"/>
      <c r="AY1592" s="114"/>
      <c r="AZ1592" s="101" t="str">
        <f t="shared" si="343"/>
        <v/>
      </c>
      <c r="BA1592" s="59" t="str">
        <f t="shared" si="344"/>
        <v/>
      </c>
      <c r="BB1592" s="59" t="str">
        <f t="shared" si="345"/>
        <v/>
      </c>
      <c r="BC1592" s="59" t="str">
        <f t="shared" si="348"/>
        <v/>
      </c>
      <c r="BD1592" s="59" t="str">
        <f t="shared" si="349"/>
        <v/>
      </c>
      <c r="BE1592" s="34" t="str">
        <f>IF(AZ1592="","",IF(AND($H1592="",$I1592=""),"Y",IF(AND($H1592&lt;=#REF!,$I1592&gt;=#REF!),"Y",IF(AND($H1592&lt;=#REF!,$I1592=""),"Y",IF(AND($H1592="",$I1592&gt;=#REF!),"Y","N")))))</f>
        <v/>
      </c>
      <c r="BF1592" s="80" t="str">
        <f t="shared" si="346"/>
        <v/>
      </c>
    </row>
    <row r="1593" spans="10:58">
      <c r="J1593" s="34" t="str">
        <f t="shared" ca="1" si="350"/>
        <v/>
      </c>
      <c r="L1593" s="80" t="str">
        <f t="shared" si="347"/>
        <v/>
      </c>
      <c r="R1593" s="65" t="str">
        <f t="shared" si="337"/>
        <v/>
      </c>
      <c r="S1593" s="16" t="str">
        <f t="shared" si="338"/>
        <v/>
      </c>
      <c r="X1593" s="65" t="str">
        <f t="shared" si="339"/>
        <v/>
      </c>
      <c r="Y1593" s="16" t="str">
        <f t="shared" si="340"/>
        <v/>
      </c>
      <c r="AD1593" s="65" t="str">
        <f t="shared" si="341"/>
        <v/>
      </c>
      <c r="AE1593" s="80" t="str">
        <f t="shared" si="342"/>
        <v/>
      </c>
      <c r="AN1593" s="14"/>
      <c r="AO1593" s="14"/>
      <c r="AS1593" s="14"/>
      <c r="AT1593" s="14"/>
      <c r="AX1593" s="14"/>
      <c r="AY1593" s="114"/>
      <c r="AZ1593" s="101" t="str">
        <f t="shared" si="343"/>
        <v/>
      </c>
      <c r="BA1593" s="59" t="str">
        <f t="shared" si="344"/>
        <v/>
      </c>
      <c r="BB1593" s="59" t="str">
        <f t="shared" si="345"/>
        <v/>
      </c>
      <c r="BC1593" s="59" t="str">
        <f t="shared" si="348"/>
        <v/>
      </c>
      <c r="BD1593" s="59" t="str">
        <f t="shared" si="349"/>
        <v/>
      </c>
      <c r="BE1593" s="34" t="str">
        <f>IF(AZ1593="","",IF(AND($H1593="",$I1593=""),"Y",IF(AND($H1593&lt;=#REF!,$I1593&gt;=#REF!),"Y",IF(AND($H1593&lt;=#REF!,$I1593=""),"Y",IF(AND($H1593="",$I1593&gt;=#REF!),"Y","N")))))</f>
        <v/>
      </c>
      <c r="BF1593" s="80" t="str">
        <f t="shared" si="346"/>
        <v/>
      </c>
    </row>
    <row r="1594" spans="10:58">
      <c r="J1594" s="34" t="str">
        <f t="shared" ca="1" si="350"/>
        <v/>
      </c>
      <c r="L1594" s="80" t="str">
        <f t="shared" si="347"/>
        <v/>
      </c>
      <c r="R1594" s="65" t="str">
        <f t="shared" si="337"/>
        <v/>
      </c>
      <c r="S1594" s="16" t="str">
        <f t="shared" si="338"/>
        <v/>
      </c>
      <c r="X1594" s="65" t="str">
        <f t="shared" si="339"/>
        <v/>
      </c>
      <c r="Y1594" s="16" t="str">
        <f t="shared" si="340"/>
        <v/>
      </c>
      <c r="AD1594" s="65" t="str">
        <f t="shared" si="341"/>
        <v/>
      </c>
      <c r="AE1594" s="80" t="str">
        <f t="shared" si="342"/>
        <v/>
      </c>
      <c r="AN1594" s="14"/>
      <c r="AO1594" s="14"/>
      <c r="AS1594" s="14"/>
      <c r="AT1594" s="14"/>
      <c r="AX1594" s="14"/>
      <c r="AY1594" s="114"/>
      <c r="AZ1594" s="101" t="str">
        <f t="shared" si="343"/>
        <v/>
      </c>
      <c r="BA1594" s="59" t="str">
        <f t="shared" si="344"/>
        <v/>
      </c>
      <c r="BB1594" s="59" t="str">
        <f t="shared" si="345"/>
        <v/>
      </c>
      <c r="BC1594" s="59" t="str">
        <f t="shared" si="348"/>
        <v/>
      </c>
      <c r="BD1594" s="59" t="str">
        <f t="shared" si="349"/>
        <v/>
      </c>
      <c r="BE1594" s="34" t="str">
        <f>IF(AZ1594="","",IF(AND($H1594="",$I1594=""),"Y",IF(AND($H1594&lt;=#REF!,$I1594&gt;=#REF!),"Y",IF(AND($H1594&lt;=#REF!,$I1594=""),"Y",IF(AND($H1594="",$I1594&gt;=#REF!),"Y","N")))))</f>
        <v/>
      </c>
      <c r="BF1594" s="80" t="str">
        <f t="shared" si="346"/>
        <v/>
      </c>
    </row>
    <row r="1595" spans="10:58">
      <c r="J1595" s="34" t="str">
        <f t="shared" ca="1" si="350"/>
        <v/>
      </c>
      <c r="L1595" s="80" t="str">
        <f t="shared" si="347"/>
        <v/>
      </c>
      <c r="R1595" s="65" t="str">
        <f t="shared" si="337"/>
        <v/>
      </c>
      <c r="S1595" s="16" t="str">
        <f t="shared" si="338"/>
        <v/>
      </c>
      <c r="X1595" s="65" t="str">
        <f t="shared" si="339"/>
        <v/>
      </c>
      <c r="Y1595" s="16" t="str">
        <f t="shared" si="340"/>
        <v/>
      </c>
      <c r="AD1595" s="65" t="str">
        <f t="shared" si="341"/>
        <v/>
      </c>
      <c r="AE1595" s="80" t="str">
        <f t="shared" si="342"/>
        <v/>
      </c>
      <c r="AN1595" s="14"/>
      <c r="AO1595" s="14"/>
      <c r="AS1595" s="14"/>
      <c r="AT1595" s="14"/>
      <c r="AX1595" s="14"/>
      <c r="AY1595" s="114"/>
      <c r="AZ1595" s="101" t="str">
        <f t="shared" si="343"/>
        <v/>
      </c>
      <c r="BA1595" s="59" t="str">
        <f t="shared" si="344"/>
        <v/>
      </c>
      <c r="BB1595" s="59" t="str">
        <f t="shared" si="345"/>
        <v/>
      </c>
      <c r="BC1595" s="59" t="str">
        <f t="shared" si="348"/>
        <v/>
      </c>
      <c r="BD1595" s="59" t="str">
        <f t="shared" si="349"/>
        <v/>
      </c>
      <c r="BE1595" s="34" t="str">
        <f>IF(AZ1595="","",IF(AND($H1595="",$I1595=""),"Y",IF(AND($H1595&lt;=#REF!,$I1595&gt;=#REF!),"Y",IF(AND($H1595&lt;=#REF!,$I1595=""),"Y",IF(AND($H1595="",$I1595&gt;=#REF!),"Y","N")))))</f>
        <v/>
      </c>
      <c r="BF1595" s="80" t="str">
        <f t="shared" si="346"/>
        <v/>
      </c>
    </row>
    <row r="1596" spans="10:58">
      <c r="J1596" s="34" t="str">
        <f t="shared" ca="1" si="350"/>
        <v/>
      </c>
      <c r="L1596" s="80" t="str">
        <f t="shared" si="347"/>
        <v/>
      </c>
      <c r="R1596" s="65" t="str">
        <f t="shared" si="337"/>
        <v/>
      </c>
      <c r="S1596" s="16" t="str">
        <f t="shared" si="338"/>
        <v/>
      </c>
      <c r="X1596" s="65" t="str">
        <f t="shared" si="339"/>
        <v/>
      </c>
      <c r="Y1596" s="16" t="str">
        <f t="shared" si="340"/>
        <v/>
      </c>
      <c r="AD1596" s="65" t="str">
        <f t="shared" si="341"/>
        <v/>
      </c>
      <c r="AE1596" s="80" t="str">
        <f t="shared" si="342"/>
        <v/>
      </c>
      <c r="AN1596" s="14"/>
      <c r="AO1596" s="14"/>
      <c r="AS1596" s="14"/>
      <c r="AT1596" s="14"/>
      <c r="AX1596" s="14"/>
      <c r="AY1596" s="114"/>
      <c r="AZ1596" s="101" t="str">
        <f t="shared" si="343"/>
        <v/>
      </c>
      <c r="BA1596" s="59" t="str">
        <f t="shared" si="344"/>
        <v/>
      </c>
      <c r="BB1596" s="59" t="str">
        <f t="shared" si="345"/>
        <v/>
      </c>
      <c r="BC1596" s="59" t="str">
        <f t="shared" si="348"/>
        <v/>
      </c>
      <c r="BD1596" s="59" t="str">
        <f t="shared" si="349"/>
        <v/>
      </c>
      <c r="BE1596" s="34" t="str">
        <f>IF(AZ1596="","",IF(AND($H1596="",$I1596=""),"Y",IF(AND($H1596&lt;=#REF!,$I1596&gt;=#REF!),"Y",IF(AND($H1596&lt;=#REF!,$I1596=""),"Y",IF(AND($H1596="",$I1596&gt;=#REF!),"Y","N")))))</f>
        <v/>
      </c>
      <c r="BF1596" s="80" t="str">
        <f t="shared" si="346"/>
        <v/>
      </c>
    </row>
    <row r="1597" spans="10:58">
      <c r="J1597" s="34" t="str">
        <f t="shared" ca="1" si="350"/>
        <v/>
      </c>
      <c r="L1597" s="80" t="str">
        <f t="shared" si="347"/>
        <v/>
      </c>
      <c r="R1597" s="65" t="str">
        <f t="shared" si="337"/>
        <v/>
      </c>
      <c r="S1597" s="16" t="str">
        <f t="shared" si="338"/>
        <v/>
      </c>
      <c r="X1597" s="65" t="str">
        <f t="shared" si="339"/>
        <v/>
      </c>
      <c r="Y1597" s="16" t="str">
        <f t="shared" si="340"/>
        <v/>
      </c>
      <c r="AD1597" s="65" t="str">
        <f t="shared" si="341"/>
        <v/>
      </c>
      <c r="AE1597" s="80" t="str">
        <f t="shared" si="342"/>
        <v/>
      </c>
      <c r="AN1597" s="14"/>
      <c r="AO1597" s="14"/>
      <c r="AS1597" s="14"/>
      <c r="AT1597" s="14"/>
      <c r="AX1597" s="14"/>
      <c r="AY1597" s="114"/>
      <c r="AZ1597" s="101" t="str">
        <f t="shared" si="343"/>
        <v/>
      </c>
      <c r="BA1597" s="59" t="str">
        <f t="shared" si="344"/>
        <v/>
      </c>
      <c r="BB1597" s="59" t="str">
        <f t="shared" si="345"/>
        <v/>
      </c>
      <c r="BC1597" s="59" t="str">
        <f t="shared" si="348"/>
        <v/>
      </c>
      <c r="BD1597" s="59" t="str">
        <f t="shared" si="349"/>
        <v/>
      </c>
      <c r="BE1597" s="34" t="str">
        <f>IF(AZ1597="","",IF(AND($H1597="",$I1597=""),"Y",IF(AND($H1597&lt;=#REF!,$I1597&gt;=#REF!),"Y",IF(AND($H1597&lt;=#REF!,$I1597=""),"Y",IF(AND($H1597="",$I1597&gt;=#REF!),"Y","N")))))</f>
        <v/>
      </c>
      <c r="BF1597" s="80" t="str">
        <f t="shared" si="346"/>
        <v/>
      </c>
    </row>
    <row r="1598" spans="10:58">
      <c r="J1598" s="34" t="str">
        <f t="shared" ca="1" si="350"/>
        <v/>
      </c>
      <c r="L1598" s="80" t="str">
        <f t="shared" si="347"/>
        <v/>
      </c>
      <c r="R1598" s="65" t="str">
        <f t="shared" si="337"/>
        <v/>
      </c>
      <c r="S1598" s="16" t="str">
        <f t="shared" si="338"/>
        <v/>
      </c>
      <c r="X1598" s="65" t="str">
        <f t="shared" si="339"/>
        <v/>
      </c>
      <c r="Y1598" s="16" t="str">
        <f t="shared" si="340"/>
        <v/>
      </c>
      <c r="AD1598" s="65" t="str">
        <f t="shared" si="341"/>
        <v/>
      </c>
      <c r="AE1598" s="80" t="str">
        <f t="shared" si="342"/>
        <v/>
      </c>
      <c r="AN1598" s="14"/>
      <c r="AO1598" s="14"/>
      <c r="AS1598" s="14"/>
      <c r="AT1598" s="14"/>
      <c r="AX1598" s="14"/>
      <c r="AY1598" s="114"/>
      <c r="AZ1598" s="101" t="str">
        <f t="shared" si="343"/>
        <v/>
      </c>
      <c r="BA1598" s="59" t="str">
        <f t="shared" si="344"/>
        <v/>
      </c>
      <c r="BB1598" s="59" t="str">
        <f t="shared" si="345"/>
        <v/>
      </c>
      <c r="BC1598" s="59" t="str">
        <f t="shared" si="348"/>
        <v/>
      </c>
      <c r="BD1598" s="59" t="str">
        <f t="shared" si="349"/>
        <v/>
      </c>
      <c r="BE1598" s="34" t="str">
        <f>IF(AZ1598="","",IF(AND($H1598="",$I1598=""),"Y",IF(AND($H1598&lt;=#REF!,$I1598&gt;=#REF!),"Y",IF(AND($H1598&lt;=#REF!,$I1598=""),"Y",IF(AND($H1598="",$I1598&gt;=#REF!),"Y","N")))))</f>
        <v/>
      </c>
      <c r="BF1598" s="80" t="str">
        <f t="shared" si="346"/>
        <v/>
      </c>
    </row>
    <row r="1599" spans="10:58">
      <c r="J1599" s="34" t="str">
        <f t="shared" ca="1" si="350"/>
        <v/>
      </c>
      <c r="L1599" s="80" t="str">
        <f t="shared" si="347"/>
        <v/>
      </c>
      <c r="R1599" s="65" t="str">
        <f t="shared" si="337"/>
        <v/>
      </c>
      <c r="S1599" s="16" t="str">
        <f t="shared" si="338"/>
        <v/>
      </c>
      <c r="X1599" s="65" t="str">
        <f t="shared" si="339"/>
        <v/>
      </c>
      <c r="Y1599" s="16" t="str">
        <f t="shared" si="340"/>
        <v/>
      </c>
      <c r="AD1599" s="65" t="str">
        <f t="shared" si="341"/>
        <v/>
      </c>
      <c r="AE1599" s="80" t="str">
        <f t="shared" si="342"/>
        <v/>
      </c>
      <c r="AN1599" s="14"/>
      <c r="AO1599" s="14"/>
      <c r="AS1599" s="14"/>
      <c r="AT1599" s="14"/>
      <c r="AX1599" s="14"/>
      <c r="AY1599" s="114"/>
      <c r="AZ1599" s="101" t="str">
        <f t="shared" si="343"/>
        <v/>
      </c>
      <c r="BA1599" s="59" t="str">
        <f t="shared" si="344"/>
        <v/>
      </c>
      <c r="BB1599" s="59" t="str">
        <f t="shared" si="345"/>
        <v/>
      </c>
      <c r="BC1599" s="59" t="str">
        <f t="shared" si="348"/>
        <v/>
      </c>
      <c r="BD1599" s="59" t="str">
        <f t="shared" si="349"/>
        <v/>
      </c>
      <c r="BE1599" s="34" t="str">
        <f>IF(AZ1599="","",IF(AND($H1599="",$I1599=""),"Y",IF(AND($H1599&lt;=#REF!,$I1599&gt;=#REF!),"Y",IF(AND($H1599&lt;=#REF!,$I1599=""),"Y",IF(AND($H1599="",$I1599&gt;=#REF!),"Y","N")))))</f>
        <v/>
      </c>
      <c r="BF1599" s="80" t="str">
        <f t="shared" si="346"/>
        <v/>
      </c>
    </row>
    <row r="1600" spans="10:58">
      <c r="J1600" s="34" t="str">
        <f t="shared" ca="1" si="350"/>
        <v/>
      </c>
      <c r="L1600" s="80" t="str">
        <f t="shared" si="347"/>
        <v/>
      </c>
      <c r="R1600" s="65" t="str">
        <f t="shared" si="337"/>
        <v/>
      </c>
      <c r="S1600" s="16" t="str">
        <f t="shared" si="338"/>
        <v/>
      </c>
      <c r="X1600" s="65" t="str">
        <f t="shared" si="339"/>
        <v/>
      </c>
      <c r="Y1600" s="16" t="str">
        <f t="shared" si="340"/>
        <v/>
      </c>
      <c r="AD1600" s="65" t="str">
        <f t="shared" si="341"/>
        <v/>
      </c>
      <c r="AE1600" s="80" t="str">
        <f t="shared" si="342"/>
        <v/>
      </c>
      <c r="AN1600" s="14"/>
      <c r="AO1600" s="14"/>
      <c r="AS1600" s="14"/>
      <c r="AT1600" s="14"/>
      <c r="AX1600" s="14"/>
      <c r="AY1600" s="114"/>
      <c r="AZ1600" s="101" t="str">
        <f t="shared" si="343"/>
        <v/>
      </c>
      <c r="BA1600" s="59" t="str">
        <f t="shared" si="344"/>
        <v/>
      </c>
      <c r="BB1600" s="59" t="str">
        <f t="shared" si="345"/>
        <v/>
      </c>
      <c r="BC1600" s="59" t="str">
        <f t="shared" si="348"/>
        <v/>
      </c>
      <c r="BD1600" s="59" t="str">
        <f t="shared" si="349"/>
        <v/>
      </c>
      <c r="BE1600" s="34" t="str">
        <f>IF(AZ1600="","",IF(AND($H1600="",$I1600=""),"Y",IF(AND($H1600&lt;=#REF!,$I1600&gt;=#REF!),"Y",IF(AND($H1600&lt;=#REF!,$I1600=""),"Y",IF(AND($H1600="",$I1600&gt;=#REF!),"Y","N")))))</f>
        <v/>
      </c>
      <c r="BF1600" s="80" t="str">
        <f t="shared" si="346"/>
        <v/>
      </c>
    </row>
    <row r="1601" spans="10:58">
      <c r="J1601" s="34" t="str">
        <f t="shared" ca="1" si="350"/>
        <v/>
      </c>
      <c r="L1601" s="80" t="str">
        <f t="shared" si="347"/>
        <v/>
      </c>
      <c r="R1601" s="65" t="str">
        <f t="shared" si="337"/>
        <v/>
      </c>
      <c r="S1601" s="16" t="str">
        <f t="shared" si="338"/>
        <v/>
      </c>
      <c r="X1601" s="65" t="str">
        <f t="shared" si="339"/>
        <v/>
      </c>
      <c r="Y1601" s="16" t="str">
        <f t="shared" si="340"/>
        <v/>
      </c>
      <c r="AD1601" s="65" t="str">
        <f t="shared" si="341"/>
        <v/>
      </c>
      <c r="AE1601" s="80" t="str">
        <f t="shared" si="342"/>
        <v/>
      </c>
      <c r="AN1601" s="14"/>
      <c r="AO1601" s="14"/>
      <c r="AS1601" s="14"/>
      <c r="AT1601" s="14"/>
      <c r="AX1601" s="14"/>
      <c r="AY1601" s="114"/>
      <c r="AZ1601" s="101" t="str">
        <f t="shared" si="343"/>
        <v/>
      </c>
      <c r="BA1601" s="59" t="str">
        <f t="shared" si="344"/>
        <v/>
      </c>
      <c r="BB1601" s="59" t="str">
        <f t="shared" si="345"/>
        <v/>
      </c>
      <c r="BC1601" s="59" t="str">
        <f t="shared" si="348"/>
        <v/>
      </c>
      <c r="BD1601" s="59" t="str">
        <f t="shared" si="349"/>
        <v/>
      </c>
      <c r="BE1601" s="34" t="str">
        <f>IF(AZ1601="","",IF(AND($H1601="",$I1601=""),"Y",IF(AND($H1601&lt;=#REF!,$I1601&gt;=#REF!),"Y",IF(AND($H1601&lt;=#REF!,$I1601=""),"Y",IF(AND($H1601="",$I1601&gt;=#REF!),"Y","N")))))</f>
        <v/>
      </c>
      <c r="BF1601" s="80" t="str">
        <f t="shared" si="346"/>
        <v/>
      </c>
    </row>
    <row r="1602" spans="10:58">
      <c r="J1602" s="34" t="str">
        <f t="shared" ca="1" si="350"/>
        <v/>
      </c>
      <c r="L1602" s="80" t="str">
        <f t="shared" si="347"/>
        <v/>
      </c>
      <c r="R1602" s="65" t="str">
        <f t="shared" si="337"/>
        <v/>
      </c>
      <c r="S1602" s="16" t="str">
        <f t="shared" si="338"/>
        <v/>
      </c>
      <c r="X1602" s="65" t="str">
        <f t="shared" si="339"/>
        <v/>
      </c>
      <c r="Y1602" s="16" t="str">
        <f t="shared" si="340"/>
        <v/>
      </c>
      <c r="AD1602" s="65" t="str">
        <f t="shared" si="341"/>
        <v/>
      </c>
      <c r="AE1602" s="80" t="str">
        <f t="shared" si="342"/>
        <v/>
      </c>
      <c r="AN1602" s="14"/>
      <c r="AO1602" s="14"/>
      <c r="AS1602" s="14"/>
      <c r="AT1602" s="14"/>
      <c r="AX1602" s="14"/>
      <c r="AY1602" s="114"/>
      <c r="AZ1602" s="101" t="str">
        <f t="shared" si="343"/>
        <v/>
      </c>
      <c r="BA1602" s="59" t="str">
        <f t="shared" si="344"/>
        <v/>
      </c>
      <c r="BB1602" s="59" t="str">
        <f t="shared" si="345"/>
        <v/>
      </c>
      <c r="BC1602" s="59" t="str">
        <f t="shared" si="348"/>
        <v/>
      </c>
      <c r="BD1602" s="59" t="str">
        <f t="shared" si="349"/>
        <v/>
      </c>
      <c r="BE1602" s="34" t="str">
        <f>IF(AZ1602="","",IF(AND($H1602="",$I1602=""),"Y",IF(AND($H1602&lt;=#REF!,$I1602&gt;=#REF!),"Y",IF(AND($H1602&lt;=#REF!,$I1602=""),"Y",IF(AND($H1602="",$I1602&gt;=#REF!),"Y","N")))))</f>
        <v/>
      </c>
      <c r="BF1602" s="80" t="str">
        <f t="shared" si="346"/>
        <v/>
      </c>
    </row>
    <row r="1603" spans="10:58">
      <c r="J1603" s="34" t="str">
        <f t="shared" ca="1" si="350"/>
        <v/>
      </c>
      <c r="L1603" s="80" t="str">
        <f t="shared" si="347"/>
        <v/>
      </c>
      <c r="R1603" s="65" t="str">
        <f t="shared" ref="R1603:R1666" si="351">IF(AND(N1603="Accepted",Q1603=""),"Enter date 1st dose administered",IF(AND(N1603="Previously vaccinated at another location",Q1603=""),"Enter date 1st dose administered",IF(AND(N1603="Refused",O1603=""),"Enter reason for refusal",IF(Q1603&lt;&gt;"","YES",IF(N1603="Refused","NO",IF(AND($M1603&lt;&gt;"",N1603=""),"Enter Vaccination Status",IF(N1603="Unknown","Unknown","")))))))</f>
        <v/>
      </c>
      <c r="S1603" s="16" t="str">
        <f t="shared" ref="S1603:S1666" si="352">IF(Q1603="","",IF(M1603="Pfizer-BioNTech",Q1603+21,IF(M1603="Moderna",Q1603+28,IF(M1603="Janssen/Johnson &amp; Johnson","N/A",""))))</f>
        <v/>
      </c>
      <c r="X1603" s="65" t="str">
        <f t="shared" ref="X1603:X1666" si="353">IF($M1603="Janssen/Johnson &amp; Johnson","N/A",IF(AND(T1603="Accepted",W1603=""),"Enter date 2nd dose administered",IF(AND(T1603="Previously vaccinated at another location",W1603=""),"Enter date 2nd dose administered",IF(R1603="NO","NO",IF(AND(T1603="Refused",U1603=""),"Enter reason for refusal",IF(W1603&lt;&gt;"","YES",IF(T1603="Refused","NO",IF(AND(R1603="YES",T1603=""),"NO",IF(T1603="Unknown","Unknown",IF(AND(T1603="",R1603="Unknown"),"Unknown",""))))))))))</f>
        <v/>
      </c>
      <c r="Y1603" s="16" t="str">
        <f t="shared" ref="Y1603:Y1666" si="354">IF(W1603="","",IF(M1603="Pfizer-BioNTech",W1603+21,IF(M1603="Moderna",W1603+28,IF(M1603="Janssen/Johnson &amp; Johnson","N/A",""))))</f>
        <v/>
      </c>
      <c r="AD1603" s="65" t="str">
        <f t="shared" ref="AD1603:AD1666" si="355">IF($M1603="Janssen/Johnson &amp; Johnson","N/A",IF(AND(Z1603="Accepted",AC1603=""),"Enter date 2nd dose administered",IF(AND(Z1603="Previously vaccinated at another location",AC1603=""),"Enter date 2nd dose administered",IF(Y1603="NO","NO",IF(AND(Z1603="Refused",AA1603=""),"Enter reason for refusal",IF(AC1603&lt;&gt;"","YES",IF(Z1603="Refused","NO",IF(AND(Y1603="YES",Z1603=""),"NO",IF(Z1603="Unknown","Unknown",IF(AND(Z1603="",Y1603="Unknown"),"Unknown",""))))))))))</f>
        <v/>
      </c>
      <c r="AE1603" s="80" t="str">
        <f t="shared" ref="AE1603:AE1666" si="356">IF(AND(M1603="Pfizer-BioNTech",W1603&lt;&gt;""),W1603+150,IF(AND(M1603="Moderna",W1603&lt;&gt;""),W1603+150,IF(AND(M1603="Janssen/Johnson &amp; Johnson",Q1603&lt;&gt;""),Q1603+60,"")))</f>
        <v/>
      </c>
      <c r="AN1603" s="14"/>
      <c r="AO1603" s="14"/>
      <c r="AS1603" s="14"/>
      <c r="AT1603" s="14"/>
      <c r="AX1603" s="14"/>
      <c r="AY1603" s="114"/>
      <c r="AZ1603" s="101" t="str">
        <f t="shared" ref="AZ1603:AZ1666" si="357">IF(OR(X1603="YES",X1603="Enter date 2nd dose administered"),"YES",IF(AND(M1603="Janssen/Johnson &amp; Johnson",R1603="YES"),"YES",IF(OR(O1603="Medical Contraindication",U1603="Medical Contraindication"),"Medical Contraindication",IF(AND(R1603="YES",T1603=""),"NEEDS 2ND DOSE",IF(AND(R1603="Enter date 1st dose administered",T1603=""),"NEEDS 2ND DOSE",IF(AND(R1603="YES",U1603="Offered and Declined"),"Refused 2nd Dose",IF(O1603="Religious Exemption","Religious Exemption",IF(OR(R1603="NO",R1603="Enter reason for refusal"),"NO",IF(OR(R1603="Unknown",X1603="Unknown"),"Unknown","")))))))))</f>
        <v/>
      </c>
      <c r="BA1603" s="59" t="str">
        <f t="shared" ref="BA1603:BA1666" si="358">IF(AZ1603="","",IF(OR(AG1603="Accepted",AG1603="Previously vaccinated at another location"),"YES",IF(AH1603="Medical Contraindication","Medical Contraindication",IF(AG1603="Unknown","Unknown",IF(AG1603="Refused","NO","NO")))))</f>
        <v/>
      </c>
      <c r="BB1603" s="59" t="str">
        <f t="shared" ref="BB1603:BB1666" si="359">IF(AZ1603="","",IF(OR(AL1603="Accepted",AL1603="Previously vaccinated at another location"),"YES",IF(AM1603="Medical Contraindication","Medical Contraindication",IF(AL1603="Unknown","Unknown",IF(AL1603="Refused","NO","NO")))))</f>
        <v/>
      </c>
      <c r="BC1603" s="59" t="str">
        <f t="shared" si="348"/>
        <v/>
      </c>
      <c r="BD1603" s="59" t="str">
        <f t="shared" si="349"/>
        <v/>
      </c>
      <c r="BE1603" s="34" t="str">
        <f>IF(AZ1603="","",IF(AND($H1603="",$I1603=""),"Y",IF(AND($H1603&lt;=#REF!,$I1603&gt;=#REF!),"Y",IF(AND($H1603&lt;=#REF!,$I1603=""),"Y",IF(AND($H1603="",$I1603&gt;=#REF!),"Y","N")))))</f>
        <v/>
      </c>
      <c r="BF1603" s="80" t="str">
        <f t="shared" ref="BF1603:BF1666" si="360">IF($AZ1603="YES",IF($M1603="Janssen/Johnson &amp; Johnson",Q1603,W1603),"")</f>
        <v/>
      </c>
    </row>
    <row r="1604" spans="10:58">
      <c r="J1604" s="34" t="str">
        <f t="shared" ca="1" si="350"/>
        <v/>
      </c>
      <c r="L1604" s="80" t="str">
        <f t="shared" ref="L1604:L1667" si="361">IF(I1604&gt;0,I1604+30,"")</f>
        <v/>
      </c>
      <c r="R1604" s="65" t="str">
        <f t="shared" si="351"/>
        <v/>
      </c>
      <c r="S1604" s="16" t="str">
        <f t="shared" si="352"/>
        <v/>
      </c>
      <c r="X1604" s="65" t="str">
        <f t="shared" si="353"/>
        <v/>
      </c>
      <c r="Y1604" s="16" t="str">
        <f t="shared" si="354"/>
        <v/>
      </c>
      <c r="AD1604" s="65" t="str">
        <f t="shared" si="355"/>
        <v/>
      </c>
      <c r="AE1604" s="80" t="str">
        <f t="shared" si="356"/>
        <v/>
      </c>
      <c r="AN1604" s="14"/>
      <c r="AO1604" s="14"/>
      <c r="AS1604" s="14"/>
      <c r="AT1604" s="14"/>
      <c r="AX1604" s="14"/>
      <c r="AY1604" s="114"/>
      <c r="AZ1604" s="101" t="str">
        <f t="shared" si="357"/>
        <v/>
      </c>
      <c r="BA1604" s="59" t="str">
        <f t="shared" si="358"/>
        <v/>
      </c>
      <c r="BB1604" s="59" t="str">
        <f t="shared" si="359"/>
        <v/>
      </c>
      <c r="BC1604" s="59" t="str">
        <f t="shared" ref="BC1604:BC1667" si="362">IF(AY1604="","",IF(OR(AK1604="Accepted",AK1604="Previously vaccinated at another location"),"YES",IF(AL1604="Medical Contraindication","Medical Contraindication",IF(AK1604="Unknown","Unknown",IF(AK1604="Refused","NO","NO")))))</f>
        <v/>
      </c>
      <c r="BD1604" s="59" t="str">
        <f t="shared" ref="BD1604:BD1667" si="363">IF(AV1604="","",IF(OR(AV1604="Accepted",AV1604="Previously vaccinated at another location"),"YES",IF(AW1604="Medical Contraindication","Medical Contraindication",IF(AW1604="Unknown","Unknown",IF(AW1604="Refused","NO","NO")))))</f>
        <v/>
      </c>
      <c r="BE1604" s="34" t="str">
        <f>IF(AZ1604="","",IF(AND($H1604="",$I1604=""),"Y",IF(AND($H1604&lt;=#REF!,$I1604&gt;=#REF!),"Y",IF(AND($H1604&lt;=#REF!,$I1604=""),"Y",IF(AND($H1604="",$I1604&gt;=#REF!),"Y","N")))))</f>
        <v/>
      </c>
      <c r="BF1604" s="80" t="str">
        <f t="shared" si="360"/>
        <v/>
      </c>
    </row>
    <row r="1605" spans="10:58">
      <c r="J1605" s="34" t="str">
        <f t="shared" ca="1" si="350"/>
        <v/>
      </c>
      <c r="L1605" s="80" t="str">
        <f t="shared" si="361"/>
        <v/>
      </c>
      <c r="R1605" s="65" t="str">
        <f t="shared" si="351"/>
        <v/>
      </c>
      <c r="S1605" s="16" t="str">
        <f t="shared" si="352"/>
        <v/>
      </c>
      <c r="X1605" s="65" t="str">
        <f t="shared" si="353"/>
        <v/>
      </c>
      <c r="Y1605" s="16" t="str">
        <f t="shared" si="354"/>
        <v/>
      </c>
      <c r="AD1605" s="65" t="str">
        <f t="shared" si="355"/>
        <v/>
      </c>
      <c r="AE1605" s="80" t="str">
        <f t="shared" si="356"/>
        <v/>
      </c>
      <c r="AN1605" s="14"/>
      <c r="AO1605" s="14"/>
      <c r="AS1605" s="14"/>
      <c r="AT1605" s="14"/>
      <c r="AX1605" s="14"/>
      <c r="AY1605" s="114"/>
      <c r="AZ1605" s="101" t="str">
        <f t="shared" si="357"/>
        <v/>
      </c>
      <c r="BA1605" s="59" t="str">
        <f t="shared" si="358"/>
        <v/>
      </c>
      <c r="BB1605" s="59" t="str">
        <f t="shared" si="359"/>
        <v/>
      </c>
      <c r="BC1605" s="59" t="str">
        <f t="shared" si="362"/>
        <v/>
      </c>
      <c r="BD1605" s="59" t="str">
        <f t="shared" si="363"/>
        <v/>
      </c>
      <c r="BE1605" s="34" t="str">
        <f>IF(AZ1605="","",IF(AND($H1605="",$I1605=""),"Y",IF(AND($H1605&lt;=#REF!,$I1605&gt;=#REF!),"Y",IF(AND($H1605&lt;=#REF!,$I1605=""),"Y",IF(AND($H1605="",$I1605&gt;=#REF!),"Y","N")))))</f>
        <v/>
      </c>
      <c r="BF1605" s="80" t="str">
        <f t="shared" si="360"/>
        <v/>
      </c>
    </row>
    <row r="1606" spans="10:58">
      <c r="J1606" s="34" t="str">
        <f t="shared" ca="1" si="350"/>
        <v/>
      </c>
      <c r="L1606" s="80" t="str">
        <f t="shared" si="361"/>
        <v/>
      </c>
      <c r="R1606" s="65" t="str">
        <f t="shared" si="351"/>
        <v/>
      </c>
      <c r="S1606" s="16" t="str">
        <f t="shared" si="352"/>
        <v/>
      </c>
      <c r="X1606" s="65" t="str">
        <f t="shared" si="353"/>
        <v/>
      </c>
      <c r="Y1606" s="16" t="str">
        <f t="shared" si="354"/>
        <v/>
      </c>
      <c r="AD1606" s="65" t="str">
        <f t="shared" si="355"/>
        <v/>
      </c>
      <c r="AE1606" s="80" t="str">
        <f t="shared" si="356"/>
        <v/>
      </c>
      <c r="AN1606" s="14"/>
      <c r="AO1606" s="14"/>
      <c r="AS1606" s="14"/>
      <c r="AT1606" s="14"/>
      <c r="AX1606" s="14"/>
      <c r="AY1606" s="114"/>
      <c r="AZ1606" s="101" t="str">
        <f t="shared" si="357"/>
        <v/>
      </c>
      <c r="BA1606" s="59" t="str">
        <f t="shared" si="358"/>
        <v/>
      </c>
      <c r="BB1606" s="59" t="str">
        <f t="shared" si="359"/>
        <v/>
      </c>
      <c r="BC1606" s="59" t="str">
        <f t="shared" si="362"/>
        <v/>
      </c>
      <c r="BD1606" s="59" t="str">
        <f t="shared" si="363"/>
        <v/>
      </c>
      <c r="BE1606" s="34" t="str">
        <f>IF(AZ1606="","",IF(AND($H1606="",$I1606=""),"Y",IF(AND($H1606&lt;=#REF!,$I1606&gt;=#REF!),"Y",IF(AND($H1606&lt;=#REF!,$I1606=""),"Y",IF(AND($H1606="",$I1606&gt;=#REF!),"Y","N")))))</f>
        <v/>
      </c>
      <c r="BF1606" s="80" t="str">
        <f t="shared" si="360"/>
        <v/>
      </c>
    </row>
    <row r="1607" spans="10:58">
      <c r="J1607" s="34" t="str">
        <f t="shared" ca="1" si="350"/>
        <v/>
      </c>
      <c r="L1607" s="80" t="str">
        <f t="shared" si="361"/>
        <v/>
      </c>
      <c r="R1607" s="65" t="str">
        <f t="shared" si="351"/>
        <v/>
      </c>
      <c r="S1607" s="16" t="str">
        <f t="shared" si="352"/>
        <v/>
      </c>
      <c r="X1607" s="65" t="str">
        <f t="shared" si="353"/>
        <v/>
      </c>
      <c r="Y1607" s="16" t="str">
        <f t="shared" si="354"/>
        <v/>
      </c>
      <c r="AD1607" s="65" t="str">
        <f t="shared" si="355"/>
        <v/>
      </c>
      <c r="AE1607" s="80" t="str">
        <f t="shared" si="356"/>
        <v/>
      </c>
      <c r="AN1607" s="14"/>
      <c r="AO1607" s="14"/>
      <c r="AS1607" s="14"/>
      <c r="AT1607" s="14"/>
      <c r="AX1607" s="14"/>
      <c r="AY1607" s="114"/>
      <c r="AZ1607" s="101" t="str">
        <f t="shared" si="357"/>
        <v/>
      </c>
      <c r="BA1607" s="59" t="str">
        <f t="shared" si="358"/>
        <v/>
      </c>
      <c r="BB1607" s="59" t="str">
        <f t="shared" si="359"/>
        <v/>
      </c>
      <c r="BC1607" s="59" t="str">
        <f t="shared" si="362"/>
        <v/>
      </c>
      <c r="BD1607" s="59" t="str">
        <f t="shared" si="363"/>
        <v/>
      </c>
      <c r="BE1607" s="34" t="str">
        <f>IF(AZ1607="","",IF(AND($H1607="",$I1607=""),"Y",IF(AND($H1607&lt;=#REF!,$I1607&gt;=#REF!),"Y",IF(AND($H1607&lt;=#REF!,$I1607=""),"Y",IF(AND($H1607="",$I1607&gt;=#REF!),"Y","N")))))</f>
        <v/>
      </c>
      <c r="BF1607" s="80" t="str">
        <f t="shared" si="360"/>
        <v/>
      </c>
    </row>
    <row r="1608" spans="10:58">
      <c r="J1608" s="34" t="str">
        <f t="shared" ca="1" si="350"/>
        <v/>
      </c>
      <c r="L1608" s="80" t="str">
        <f t="shared" si="361"/>
        <v/>
      </c>
      <c r="R1608" s="65" t="str">
        <f t="shared" si="351"/>
        <v/>
      </c>
      <c r="S1608" s="16" t="str">
        <f t="shared" si="352"/>
        <v/>
      </c>
      <c r="X1608" s="65" t="str">
        <f t="shared" si="353"/>
        <v/>
      </c>
      <c r="Y1608" s="16" t="str">
        <f t="shared" si="354"/>
        <v/>
      </c>
      <c r="AD1608" s="65" t="str">
        <f t="shared" si="355"/>
        <v/>
      </c>
      <c r="AE1608" s="80" t="str">
        <f t="shared" si="356"/>
        <v/>
      </c>
      <c r="AN1608" s="14"/>
      <c r="AO1608" s="14"/>
      <c r="AS1608" s="14"/>
      <c r="AT1608" s="14"/>
      <c r="AX1608" s="14"/>
      <c r="AY1608" s="114"/>
      <c r="AZ1608" s="101" t="str">
        <f t="shared" si="357"/>
        <v/>
      </c>
      <c r="BA1608" s="59" t="str">
        <f t="shared" si="358"/>
        <v/>
      </c>
      <c r="BB1608" s="59" t="str">
        <f t="shared" si="359"/>
        <v/>
      </c>
      <c r="BC1608" s="59" t="str">
        <f t="shared" si="362"/>
        <v/>
      </c>
      <c r="BD1608" s="59" t="str">
        <f t="shared" si="363"/>
        <v/>
      </c>
      <c r="BE1608" s="34" t="str">
        <f>IF(AZ1608="","",IF(AND($H1608="",$I1608=""),"Y",IF(AND($H1608&lt;=#REF!,$I1608&gt;=#REF!),"Y",IF(AND($H1608&lt;=#REF!,$I1608=""),"Y",IF(AND($H1608="",$I1608&gt;=#REF!),"Y","N")))))</f>
        <v/>
      </c>
      <c r="BF1608" s="80" t="str">
        <f t="shared" si="360"/>
        <v/>
      </c>
    </row>
    <row r="1609" spans="10:58">
      <c r="J1609" s="34" t="str">
        <f t="shared" ca="1" si="350"/>
        <v/>
      </c>
      <c r="L1609" s="80" t="str">
        <f t="shared" si="361"/>
        <v/>
      </c>
      <c r="R1609" s="65" t="str">
        <f t="shared" si="351"/>
        <v/>
      </c>
      <c r="S1609" s="16" t="str">
        <f t="shared" si="352"/>
        <v/>
      </c>
      <c r="X1609" s="65" t="str">
        <f t="shared" si="353"/>
        <v/>
      </c>
      <c r="Y1609" s="16" t="str">
        <f t="shared" si="354"/>
        <v/>
      </c>
      <c r="AD1609" s="65" t="str">
        <f t="shared" si="355"/>
        <v/>
      </c>
      <c r="AE1609" s="80" t="str">
        <f t="shared" si="356"/>
        <v/>
      </c>
      <c r="AN1609" s="14"/>
      <c r="AO1609" s="14"/>
      <c r="AS1609" s="14"/>
      <c r="AT1609" s="14"/>
      <c r="AX1609" s="14"/>
      <c r="AY1609" s="114"/>
      <c r="AZ1609" s="101" t="str">
        <f t="shared" si="357"/>
        <v/>
      </c>
      <c r="BA1609" s="59" t="str">
        <f t="shared" si="358"/>
        <v/>
      </c>
      <c r="BB1609" s="59" t="str">
        <f t="shared" si="359"/>
        <v/>
      </c>
      <c r="BC1609" s="59" t="str">
        <f t="shared" si="362"/>
        <v/>
      </c>
      <c r="BD1609" s="59" t="str">
        <f t="shared" si="363"/>
        <v/>
      </c>
      <c r="BE1609" s="34" t="str">
        <f>IF(AZ1609="","",IF(AND($H1609="",$I1609=""),"Y",IF(AND($H1609&lt;=#REF!,$I1609&gt;=#REF!),"Y",IF(AND($H1609&lt;=#REF!,$I1609=""),"Y",IF(AND($H1609="",$I1609&gt;=#REF!),"Y","N")))))</f>
        <v/>
      </c>
      <c r="BF1609" s="80" t="str">
        <f t="shared" si="360"/>
        <v/>
      </c>
    </row>
    <row r="1610" spans="10:58">
      <c r="J1610" s="34" t="str">
        <f t="shared" ca="1" si="350"/>
        <v/>
      </c>
      <c r="L1610" s="80" t="str">
        <f t="shared" si="361"/>
        <v/>
      </c>
      <c r="R1610" s="65" t="str">
        <f t="shared" si="351"/>
        <v/>
      </c>
      <c r="S1610" s="16" t="str">
        <f t="shared" si="352"/>
        <v/>
      </c>
      <c r="X1610" s="65" t="str">
        <f t="shared" si="353"/>
        <v/>
      </c>
      <c r="Y1610" s="16" t="str">
        <f t="shared" si="354"/>
        <v/>
      </c>
      <c r="AD1610" s="65" t="str">
        <f t="shared" si="355"/>
        <v/>
      </c>
      <c r="AE1610" s="80" t="str">
        <f t="shared" si="356"/>
        <v/>
      </c>
      <c r="AN1610" s="14"/>
      <c r="AO1610" s="14"/>
      <c r="AS1610" s="14"/>
      <c r="AT1610" s="14"/>
      <c r="AX1610" s="14"/>
      <c r="AY1610" s="114"/>
      <c r="AZ1610" s="101" t="str">
        <f t="shared" si="357"/>
        <v/>
      </c>
      <c r="BA1610" s="59" t="str">
        <f t="shared" si="358"/>
        <v/>
      </c>
      <c r="BB1610" s="59" t="str">
        <f t="shared" si="359"/>
        <v/>
      </c>
      <c r="BC1610" s="59" t="str">
        <f t="shared" si="362"/>
        <v/>
      </c>
      <c r="BD1610" s="59" t="str">
        <f t="shared" si="363"/>
        <v/>
      </c>
      <c r="BE1610" s="34" t="str">
        <f>IF(AZ1610="","",IF(AND($H1610="",$I1610=""),"Y",IF(AND($H1610&lt;=#REF!,$I1610&gt;=#REF!),"Y",IF(AND($H1610&lt;=#REF!,$I1610=""),"Y",IF(AND($H1610="",$I1610&gt;=#REF!),"Y","N")))))</f>
        <v/>
      </c>
      <c r="BF1610" s="80" t="str">
        <f t="shared" si="360"/>
        <v/>
      </c>
    </row>
    <row r="1611" spans="10:58">
      <c r="J1611" s="34" t="str">
        <f t="shared" ca="1" si="350"/>
        <v/>
      </c>
      <c r="L1611" s="80" t="str">
        <f t="shared" si="361"/>
        <v/>
      </c>
      <c r="R1611" s="65" t="str">
        <f t="shared" si="351"/>
        <v/>
      </c>
      <c r="S1611" s="16" t="str">
        <f t="shared" si="352"/>
        <v/>
      </c>
      <c r="X1611" s="65" t="str">
        <f t="shared" si="353"/>
        <v/>
      </c>
      <c r="Y1611" s="16" t="str">
        <f t="shared" si="354"/>
        <v/>
      </c>
      <c r="AD1611" s="65" t="str">
        <f t="shared" si="355"/>
        <v/>
      </c>
      <c r="AE1611" s="80" t="str">
        <f t="shared" si="356"/>
        <v/>
      </c>
      <c r="AN1611" s="14"/>
      <c r="AO1611" s="14"/>
      <c r="AS1611" s="14"/>
      <c r="AT1611" s="14"/>
      <c r="AX1611" s="14"/>
      <c r="AY1611" s="114"/>
      <c r="AZ1611" s="101" t="str">
        <f t="shared" si="357"/>
        <v/>
      </c>
      <c r="BA1611" s="59" t="str">
        <f t="shared" si="358"/>
        <v/>
      </c>
      <c r="BB1611" s="59" t="str">
        <f t="shared" si="359"/>
        <v/>
      </c>
      <c r="BC1611" s="59" t="str">
        <f t="shared" si="362"/>
        <v/>
      </c>
      <c r="BD1611" s="59" t="str">
        <f t="shared" si="363"/>
        <v/>
      </c>
      <c r="BE1611" s="34" t="str">
        <f>IF(AZ1611="","",IF(AND($H1611="",$I1611=""),"Y",IF(AND($H1611&lt;=#REF!,$I1611&gt;=#REF!),"Y",IF(AND($H1611&lt;=#REF!,$I1611=""),"Y",IF(AND($H1611="",$I1611&gt;=#REF!),"Y","N")))))</f>
        <v/>
      </c>
      <c r="BF1611" s="80" t="str">
        <f t="shared" si="360"/>
        <v/>
      </c>
    </row>
    <row r="1612" spans="10:58">
      <c r="J1612" s="34" t="str">
        <f t="shared" ca="1" si="350"/>
        <v/>
      </c>
      <c r="L1612" s="80" t="str">
        <f t="shared" si="361"/>
        <v/>
      </c>
      <c r="R1612" s="65" t="str">
        <f t="shared" si="351"/>
        <v/>
      </c>
      <c r="S1612" s="16" t="str">
        <f t="shared" si="352"/>
        <v/>
      </c>
      <c r="X1612" s="65" t="str">
        <f t="shared" si="353"/>
        <v/>
      </c>
      <c r="Y1612" s="16" t="str">
        <f t="shared" si="354"/>
        <v/>
      </c>
      <c r="AD1612" s="65" t="str">
        <f t="shared" si="355"/>
        <v/>
      </c>
      <c r="AE1612" s="80" t="str">
        <f t="shared" si="356"/>
        <v/>
      </c>
      <c r="AN1612" s="14"/>
      <c r="AO1612" s="14"/>
      <c r="AS1612" s="14"/>
      <c r="AT1612" s="14"/>
      <c r="AX1612" s="14"/>
      <c r="AY1612" s="114"/>
      <c r="AZ1612" s="101" t="str">
        <f t="shared" si="357"/>
        <v/>
      </c>
      <c r="BA1612" s="59" t="str">
        <f t="shared" si="358"/>
        <v/>
      </c>
      <c r="BB1612" s="59" t="str">
        <f t="shared" si="359"/>
        <v/>
      </c>
      <c r="BC1612" s="59" t="str">
        <f t="shared" si="362"/>
        <v/>
      </c>
      <c r="BD1612" s="59" t="str">
        <f t="shared" si="363"/>
        <v/>
      </c>
      <c r="BE1612" s="34" t="str">
        <f>IF(AZ1612="","",IF(AND($H1612="",$I1612=""),"Y",IF(AND($H1612&lt;=#REF!,$I1612&gt;=#REF!),"Y",IF(AND($H1612&lt;=#REF!,$I1612=""),"Y",IF(AND($H1612="",$I1612&gt;=#REF!),"Y","N")))))</f>
        <v/>
      </c>
      <c r="BF1612" s="80" t="str">
        <f t="shared" si="360"/>
        <v/>
      </c>
    </row>
    <row r="1613" spans="10:58">
      <c r="J1613" s="34" t="str">
        <f t="shared" ca="1" si="350"/>
        <v/>
      </c>
      <c r="L1613" s="80" t="str">
        <f t="shared" si="361"/>
        <v/>
      </c>
      <c r="R1613" s="65" t="str">
        <f t="shared" si="351"/>
        <v/>
      </c>
      <c r="S1613" s="16" t="str">
        <f t="shared" si="352"/>
        <v/>
      </c>
      <c r="X1613" s="65" t="str">
        <f t="shared" si="353"/>
        <v/>
      </c>
      <c r="Y1613" s="16" t="str">
        <f t="shared" si="354"/>
        <v/>
      </c>
      <c r="AD1613" s="65" t="str">
        <f t="shared" si="355"/>
        <v/>
      </c>
      <c r="AE1613" s="80" t="str">
        <f t="shared" si="356"/>
        <v/>
      </c>
      <c r="AN1613" s="14"/>
      <c r="AO1613" s="14"/>
      <c r="AS1613" s="14"/>
      <c r="AT1613" s="14"/>
      <c r="AX1613" s="14"/>
      <c r="AY1613" s="114"/>
      <c r="AZ1613" s="101" t="str">
        <f t="shared" si="357"/>
        <v/>
      </c>
      <c r="BA1613" s="59" t="str">
        <f t="shared" si="358"/>
        <v/>
      </c>
      <c r="BB1613" s="59" t="str">
        <f t="shared" si="359"/>
        <v/>
      </c>
      <c r="BC1613" s="59" t="str">
        <f t="shared" si="362"/>
        <v/>
      </c>
      <c r="BD1613" s="59" t="str">
        <f t="shared" si="363"/>
        <v/>
      </c>
      <c r="BE1613" s="34" t="str">
        <f>IF(AZ1613="","",IF(AND($H1613="",$I1613=""),"Y",IF(AND($H1613&lt;=#REF!,$I1613&gt;=#REF!),"Y",IF(AND($H1613&lt;=#REF!,$I1613=""),"Y",IF(AND($H1613="",$I1613&gt;=#REF!),"Y","N")))))</f>
        <v/>
      </c>
      <c r="BF1613" s="80" t="str">
        <f t="shared" si="360"/>
        <v/>
      </c>
    </row>
    <row r="1614" spans="10:58">
      <c r="J1614" s="34" t="str">
        <f t="shared" ca="1" si="350"/>
        <v/>
      </c>
      <c r="L1614" s="80" t="str">
        <f t="shared" si="361"/>
        <v/>
      </c>
      <c r="R1614" s="65" t="str">
        <f t="shared" si="351"/>
        <v/>
      </c>
      <c r="S1614" s="16" t="str">
        <f t="shared" si="352"/>
        <v/>
      </c>
      <c r="X1614" s="65" t="str">
        <f t="shared" si="353"/>
        <v/>
      </c>
      <c r="Y1614" s="16" t="str">
        <f t="shared" si="354"/>
        <v/>
      </c>
      <c r="AD1614" s="65" t="str">
        <f t="shared" si="355"/>
        <v/>
      </c>
      <c r="AE1614" s="80" t="str">
        <f t="shared" si="356"/>
        <v/>
      </c>
      <c r="AN1614" s="14"/>
      <c r="AO1614" s="14"/>
      <c r="AS1614" s="14"/>
      <c r="AT1614" s="14"/>
      <c r="AX1614" s="14"/>
      <c r="AY1614" s="114"/>
      <c r="AZ1614" s="101" t="str">
        <f t="shared" si="357"/>
        <v/>
      </c>
      <c r="BA1614" s="59" t="str">
        <f t="shared" si="358"/>
        <v/>
      </c>
      <c r="BB1614" s="59" t="str">
        <f t="shared" si="359"/>
        <v/>
      </c>
      <c r="BC1614" s="59" t="str">
        <f t="shared" si="362"/>
        <v/>
      </c>
      <c r="BD1614" s="59" t="str">
        <f t="shared" si="363"/>
        <v/>
      </c>
      <c r="BE1614" s="34" t="str">
        <f>IF(AZ1614="","",IF(AND($H1614="",$I1614=""),"Y",IF(AND($H1614&lt;=#REF!,$I1614&gt;=#REF!),"Y",IF(AND($H1614&lt;=#REF!,$I1614=""),"Y",IF(AND($H1614="",$I1614&gt;=#REF!),"Y","N")))))</f>
        <v/>
      </c>
      <c r="BF1614" s="80" t="str">
        <f t="shared" si="360"/>
        <v/>
      </c>
    </row>
    <row r="1615" spans="10:58">
      <c r="J1615" s="34" t="str">
        <f t="shared" ca="1" si="350"/>
        <v/>
      </c>
      <c r="L1615" s="80" t="str">
        <f t="shared" si="361"/>
        <v/>
      </c>
      <c r="R1615" s="65" t="str">
        <f t="shared" si="351"/>
        <v/>
      </c>
      <c r="S1615" s="16" t="str">
        <f t="shared" si="352"/>
        <v/>
      </c>
      <c r="X1615" s="65" t="str">
        <f t="shared" si="353"/>
        <v/>
      </c>
      <c r="Y1615" s="16" t="str">
        <f t="shared" si="354"/>
        <v/>
      </c>
      <c r="AD1615" s="65" t="str">
        <f t="shared" si="355"/>
        <v/>
      </c>
      <c r="AE1615" s="80" t="str">
        <f t="shared" si="356"/>
        <v/>
      </c>
      <c r="AN1615" s="14"/>
      <c r="AO1615" s="14"/>
      <c r="AS1615" s="14"/>
      <c r="AT1615" s="14"/>
      <c r="AX1615" s="14"/>
      <c r="AY1615" s="114"/>
      <c r="AZ1615" s="101" t="str">
        <f t="shared" si="357"/>
        <v/>
      </c>
      <c r="BA1615" s="59" t="str">
        <f t="shared" si="358"/>
        <v/>
      </c>
      <c r="BB1615" s="59" t="str">
        <f t="shared" si="359"/>
        <v/>
      </c>
      <c r="BC1615" s="59" t="str">
        <f t="shared" si="362"/>
        <v/>
      </c>
      <c r="BD1615" s="59" t="str">
        <f t="shared" si="363"/>
        <v/>
      </c>
      <c r="BE1615" s="34" t="str">
        <f>IF(AZ1615="","",IF(AND($H1615="",$I1615=""),"Y",IF(AND($H1615&lt;=#REF!,$I1615&gt;=#REF!),"Y",IF(AND($H1615&lt;=#REF!,$I1615=""),"Y",IF(AND($H1615="",$I1615&gt;=#REF!),"Y","N")))))</f>
        <v/>
      </c>
      <c r="BF1615" s="80" t="str">
        <f t="shared" si="360"/>
        <v/>
      </c>
    </row>
    <row r="1616" spans="10:58">
      <c r="J1616" s="34" t="str">
        <f t="shared" ca="1" si="350"/>
        <v/>
      </c>
      <c r="L1616" s="80" t="str">
        <f t="shared" si="361"/>
        <v/>
      </c>
      <c r="R1616" s="65" t="str">
        <f t="shared" si="351"/>
        <v/>
      </c>
      <c r="S1616" s="16" t="str">
        <f t="shared" si="352"/>
        <v/>
      </c>
      <c r="X1616" s="65" t="str">
        <f t="shared" si="353"/>
        <v/>
      </c>
      <c r="Y1616" s="16" t="str">
        <f t="shared" si="354"/>
        <v/>
      </c>
      <c r="AD1616" s="65" t="str">
        <f t="shared" si="355"/>
        <v/>
      </c>
      <c r="AE1616" s="80" t="str">
        <f t="shared" si="356"/>
        <v/>
      </c>
      <c r="AN1616" s="14"/>
      <c r="AO1616" s="14"/>
      <c r="AS1616" s="14"/>
      <c r="AT1616" s="14"/>
      <c r="AX1616" s="14"/>
      <c r="AY1616" s="114"/>
      <c r="AZ1616" s="101" t="str">
        <f t="shared" si="357"/>
        <v/>
      </c>
      <c r="BA1616" s="59" t="str">
        <f t="shared" si="358"/>
        <v/>
      </c>
      <c r="BB1616" s="59" t="str">
        <f t="shared" si="359"/>
        <v/>
      </c>
      <c r="BC1616" s="59" t="str">
        <f t="shared" si="362"/>
        <v/>
      </c>
      <c r="BD1616" s="59" t="str">
        <f t="shared" si="363"/>
        <v/>
      </c>
      <c r="BE1616" s="34" t="str">
        <f>IF(AZ1616="","",IF(AND($H1616="",$I1616=""),"Y",IF(AND($H1616&lt;=#REF!,$I1616&gt;=#REF!),"Y",IF(AND($H1616&lt;=#REF!,$I1616=""),"Y",IF(AND($H1616="",$I1616&gt;=#REF!),"Y","N")))))</f>
        <v/>
      </c>
      <c r="BF1616" s="80" t="str">
        <f t="shared" si="360"/>
        <v/>
      </c>
    </row>
    <row r="1617" spans="10:58">
      <c r="J1617" s="34" t="str">
        <f t="shared" ca="1" si="350"/>
        <v/>
      </c>
      <c r="L1617" s="80" t="str">
        <f t="shared" si="361"/>
        <v/>
      </c>
      <c r="R1617" s="65" t="str">
        <f t="shared" si="351"/>
        <v/>
      </c>
      <c r="S1617" s="16" t="str">
        <f t="shared" si="352"/>
        <v/>
      </c>
      <c r="X1617" s="65" t="str">
        <f t="shared" si="353"/>
        <v/>
      </c>
      <c r="Y1617" s="16" t="str">
        <f t="shared" si="354"/>
        <v/>
      </c>
      <c r="AD1617" s="65" t="str">
        <f t="shared" si="355"/>
        <v/>
      </c>
      <c r="AE1617" s="80" t="str">
        <f t="shared" si="356"/>
        <v/>
      </c>
      <c r="AN1617" s="14"/>
      <c r="AO1617" s="14"/>
      <c r="AS1617" s="14"/>
      <c r="AT1617" s="14"/>
      <c r="AX1617" s="14"/>
      <c r="AY1617" s="114"/>
      <c r="AZ1617" s="101" t="str">
        <f t="shared" si="357"/>
        <v/>
      </c>
      <c r="BA1617" s="59" t="str">
        <f t="shared" si="358"/>
        <v/>
      </c>
      <c r="BB1617" s="59" t="str">
        <f t="shared" si="359"/>
        <v/>
      </c>
      <c r="BC1617" s="59" t="str">
        <f t="shared" si="362"/>
        <v/>
      </c>
      <c r="BD1617" s="59" t="str">
        <f t="shared" si="363"/>
        <v/>
      </c>
      <c r="BE1617" s="34" t="str">
        <f>IF(AZ1617="","",IF(AND($H1617="",$I1617=""),"Y",IF(AND($H1617&lt;=#REF!,$I1617&gt;=#REF!),"Y",IF(AND($H1617&lt;=#REF!,$I1617=""),"Y",IF(AND($H1617="",$I1617&gt;=#REF!),"Y","N")))))</f>
        <v/>
      </c>
      <c r="BF1617" s="80" t="str">
        <f t="shared" si="360"/>
        <v/>
      </c>
    </row>
    <row r="1618" spans="10:58">
      <c r="J1618" s="34" t="str">
        <f t="shared" ca="1" si="350"/>
        <v/>
      </c>
      <c r="L1618" s="80" t="str">
        <f t="shared" si="361"/>
        <v/>
      </c>
      <c r="R1618" s="65" t="str">
        <f t="shared" si="351"/>
        <v/>
      </c>
      <c r="S1618" s="16" t="str">
        <f t="shared" si="352"/>
        <v/>
      </c>
      <c r="X1618" s="65" t="str">
        <f t="shared" si="353"/>
        <v/>
      </c>
      <c r="Y1618" s="16" t="str">
        <f t="shared" si="354"/>
        <v/>
      </c>
      <c r="AD1618" s="65" t="str">
        <f t="shared" si="355"/>
        <v/>
      </c>
      <c r="AE1618" s="80" t="str">
        <f t="shared" si="356"/>
        <v/>
      </c>
      <c r="AN1618" s="14"/>
      <c r="AO1618" s="14"/>
      <c r="AS1618" s="14"/>
      <c r="AT1618" s="14"/>
      <c r="AX1618" s="14"/>
      <c r="AY1618" s="114"/>
      <c r="AZ1618" s="101" t="str">
        <f t="shared" si="357"/>
        <v/>
      </c>
      <c r="BA1618" s="59" t="str">
        <f t="shared" si="358"/>
        <v/>
      </c>
      <c r="BB1618" s="59" t="str">
        <f t="shared" si="359"/>
        <v/>
      </c>
      <c r="BC1618" s="59" t="str">
        <f t="shared" si="362"/>
        <v/>
      </c>
      <c r="BD1618" s="59" t="str">
        <f t="shared" si="363"/>
        <v/>
      </c>
      <c r="BE1618" s="34" t="str">
        <f>IF(AZ1618="","",IF(AND($H1618="",$I1618=""),"Y",IF(AND($H1618&lt;=#REF!,$I1618&gt;=#REF!),"Y",IF(AND($H1618&lt;=#REF!,$I1618=""),"Y",IF(AND($H1618="",$I1618&gt;=#REF!),"Y","N")))))</f>
        <v/>
      </c>
      <c r="BF1618" s="80" t="str">
        <f t="shared" si="360"/>
        <v/>
      </c>
    </row>
    <row r="1619" spans="10:58">
      <c r="J1619" s="34" t="str">
        <f t="shared" ca="1" si="350"/>
        <v/>
      </c>
      <c r="L1619" s="80" t="str">
        <f t="shared" si="361"/>
        <v/>
      </c>
      <c r="R1619" s="65" t="str">
        <f t="shared" si="351"/>
        <v/>
      </c>
      <c r="S1619" s="16" t="str">
        <f t="shared" si="352"/>
        <v/>
      </c>
      <c r="X1619" s="65" t="str">
        <f t="shared" si="353"/>
        <v/>
      </c>
      <c r="Y1619" s="16" t="str">
        <f t="shared" si="354"/>
        <v/>
      </c>
      <c r="AD1619" s="65" t="str">
        <f t="shared" si="355"/>
        <v/>
      </c>
      <c r="AE1619" s="80" t="str">
        <f t="shared" si="356"/>
        <v/>
      </c>
      <c r="AN1619" s="14"/>
      <c r="AO1619" s="14"/>
      <c r="AS1619" s="14"/>
      <c r="AT1619" s="14"/>
      <c r="AX1619" s="14"/>
      <c r="AY1619" s="114"/>
      <c r="AZ1619" s="101" t="str">
        <f t="shared" si="357"/>
        <v/>
      </c>
      <c r="BA1619" s="59" t="str">
        <f t="shared" si="358"/>
        <v/>
      </c>
      <c r="BB1619" s="59" t="str">
        <f t="shared" si="359"/>
        <v/>
      </c>
      <c r="BC1619" s="59" t="str">
        <f t="shared" si="362"/>
        <v/>
      </c>
      <c r="BD1619" s="59" t="str">
        <f t="shared" si="363"/>
        <v/>
      </c>
      <c r="BE1619" s="34" t="str">
        <f>IF(AZ1619="","",IF(AND($H1619="",$I1619=""),"Y",IF(AND($H1619&lt;=#REF!,$I1619&gt;=#REF!),"Y",IF(AND($H1619&lt;=#REF!,$I1619=""),"Y",IF(AND($H1619="",$I1619&gt;=#REF!),"Y","N")))))</f>
        <v/>
      </c>
      <c r="BF1619" s="80" t="str">
        <f t="shared" si="360"/>
        <v/>
      </c>
    </row>
    <row r="1620" spans="10:58">
      <c r="J1620" s="34" t="str">
        <f t="shared" ca="1" si="350"/>
        <v/>
      </c>
      <c r="L1620" s="80" t="str">
        <f t="shared" si="361"/>
        <v/>
      </c>
      <c r="R1620" s="65" t="str">
        <f t="shared" si="351"/>
        <v/>
      </c>
      <c r="S1620" s="16" t="str">
        <f t="shared" si="352"/>
        <v/>
      </c>
      <c r="X1620" s="65" t="str">
        <f t="shared" si="353"/>
        <v/>
      </c>
      <c r="Y1620" s="16" t="str">
        <f t="shared" si="354"/>
        <v/>
      </c>
      <c r="AD1620" s="65" t="str">
        <f t="shared" si="355"/>
        <v/>
      </c>
      <c r="AE1620" s="80" t="str">
        <f t="shared" si="356"/>
        <v/>
      </c>
      <c r="AN1620" s="14"/>
      <c r="AO1620" s="14"/>
      <c r="AS1620" s="14"/>
      <c r="AT1620" s="14"/>
      <c r="AX1620" s="14"/>
      <c r="AY1620" s="114"/>
      <c r="AZ1620" s="101" t="str">
        <f t="shared" si="357"/>
        <v/>
      </c>
      <c r="BA1620" s="59" t="str">
        <f t="shared" si="358"/>
        <v/>
      </c>
      <c r="BB1620" s="59" t="str">
        <f t="shared" si="359"/>
        <v/>
      </c>
      <c r="BC1620" s="59" t="str">
        <f t="shared" si="362"/>
        <v/>
      </c>
      <c r="BD1620" s="59" t="str">
        <f t="shared" si="363"/>
        <v/>
      </c>
      <c r="BE1620" s="34" t="str">
        <f>IF(AZ1620="","",IF(AND($H1620="",$I1620=""),"Y",IF(AND($H1620&lt;=#REF!,$I1620&gt;=#REF!),"Y",IF(AND($H1620&lt;=#REF!,$I1620=""),"Y",IF(AND($H1620="",$I1620&gt;=#REF!),"Y","N")))))</f>
        <v/>
      </c>
      <c r="BF1620" s="80" t="str">
        <f t="shared" si="360"/>
        <v/>
      </c>
    </row>
    <row r="1621" spans="10:58">
      <c r="J1621" s="34" t="str">
        <f t="shared" ca="1" si="350"/>
        <v/>
      </c>
      <c r="L1621" s="80" t="str">
        <f t="shared" si="361"/>
        <v/>
      </c>
      <c r="R1621" s="65" t="str">
        <f t="shared" si="351"/>
        <v/>
      </c>
      <c r="S1621" s="16" t="str">
        <f t="shared" si="352"/>
        <v/>
      </c>
      <c r="X1621" s="65" t="str">
        <f t="shared" si="353"/>
        <v/>
      </c>
      <c r="Y1621" s="16" t="str">
        <f t="shared" si="354"/>
        <v/>
      </c>
      <c r="AD1621" s="65" t="str">
        <f t="shared" si="355"/>
        <v/>
      </c>
      <c r="AE1621" s="80" t="str">
        <f t="shared" si="356"/>
        <v/>
      </c>
      <c r="AN1621" s="14"/>
      <c r="AO1621" s="14"/>
      <c r="AS1621" s="14"/>
      <c r="AT1621" s="14"/>
      <c r="AX1621" s="14"/>
      <c r="AY1621" s="114"/>
      <c r="AZ1621" s="101" t="str">
        <f t="shared" si="357"/>
        <v/>
      </c>
      <c r="BA1621" s="59" t="str">
        <f t="shared" si="358"/>
        <v/>
      </c>
      <c r="BB1621" s="59" t="str">
        <f t="shared" si="359"/>
        <v/>
      </c>
      <c r="BC1621" s="59" t="str">
        <f t="shared" si="362"/>
        <v/>
      </c>
      <c r="BD1621" s="59" t="str">
        <f t="shared" si="363"/>
        <v/>
      </c>
      <c r="BE1621" s="34" t="str">
        <f>IF(AZ1621="","",IF(AND($H1621="",$I1621=""),"Y",IF(AND($H1621&lt;=#REF!,$I1621&gt;=#REF!),"Y",IF(AND($H1621&lt;=#REF!,$I1621=""),"Y",IF(AND($H1621="",$I1621&gt;=#REF!),"Y","N")))))</f>
        <v/>
      </c>
      <c r="BF1621" s="80" t="str">
        <f t="shared" si="360"/>
        <v/>
      </c>
    </row>
    <row r="1622" spans="10:58">
      <c r="J1622" s="34" t="str">
        <f t="shared" ca="1" si="350"/>
        <v/>
      </c>
      <c r="L1622" s="80" t="str">
        <f t="shared" si="361"/>
        <v/>
      </c>
      <c r="R1622" s="65" t="str">
        <f t="shared" si="351"/>
        <v/>
      </c>
      <c r="S1622" s="16" t="str">
        <f t="shared" si="352"/>
        <v/>
      </c>
      <c r="X1622" s="65" t="str">
        <f t="shared" si="353"/>
        <v/>
      </c>
      <c r="Y1622" s="16" t="str">
        <f t="shared" si="354"/>
        <v/>
      </c>
      <c r="AD1622" s="65" t="str">
        <f t="shared" si="355"/>
        <v/>
      </c>
      <c r="AE1622" s="80" t="str">
        <f t="shared" si="356"/>
        <v/>
      </c>
      <c r="AN1622" s="14"/>
      <c r="AO1622" s="14"/>
      <c r="AS1622" s="14"/>
      <c r="AT1622" s="14"/>
      <c r="AX1622" s="14"/>
      <c r="AY1622" s="114"/>
      <c r="AZ1622" s="101" t="str">
        <f t="shared" si="357"/>
        <v/>
      </c>
      <c r="BA1622" s="59" t="str">
        <f t="shared" si="358"/>
        <v/>
      </c>
      <c r="BB1622" s="59" t="str">
        <f t="shared" si="359"/>
        <v/>
      </c>
      <c r="BC1622" s="59" t="str">
        <f t="shared" si="362"/>
        <v/>
      </c>
      <c r="BD1622" s="59" t="str">
        <f t="shared" si="363"/>
        <v/>
      </c>
      <c r="BE1622" s="34" t="str">
        <f>IF(AZ1622="","",IF(AND($H1622="",$I1622=""),"Y",IF(AND($H1622&lt;=#REF!,$I1622&gt;=#REF!),"Y",IF(AND($H1622&lt;=#REF!,$I1622=""),"Y",IF(AND($H1622="",$I1622&gt;=#REF!),"Y","N")))))</f>
        <v/>
      </c>
      <c r="BF1622" s="80" t="str">
        <f t="shared" si="360"/>
        <v/>
      </c>
    </row>
    <row r="1623" spans="10:58">
      <c r="J1623" s="34" t="str">
        <f t="shared" ca="1" si="350"/>
        <v/>
      </c>
      <c r="L1623" s="80" t="str">
        <f t="shared" si="361"/>
        <v/>
      </c>
      <c r="R1623" s="65" t="str">
        <f t="shared" si="351"/>
        <v/>
      </c>
      <c r="S1623" s="16" t="str">
        <f t="shared" si="352"/>
        <v/>
      </c>
      <c r="X1623" s="65" t="str">
        <f t="shared" si="353"/>
        <v/>
      </c>
      <c r="Y1623" s="16" t="str">
        <f t="shared" si="354"/>
        <v/>
      </c>
      <c r="AD1623" s="65" t="str">
        <f t="shared" si="355"/>
        <v/>
      </c>
      <c r="AE1623" s="80" t="str">
        <f t="shared" si="356"/>
        <v/>
      </c>
      <c r="AN1623" s="14"/>
      <c r="AO1623" s="14"/>
      <c r="AS1623" s="14"/>
      <c r="AT1623" s="14"/>
      <c r="AX1623" s="14"/>
      <c r="AY1623" s="114"/>
      <c r="AZ1623" s="101" t="str">
        <f t="shared" si="357"/>
        <v/>
      </c>
      <c r="BA1623" s="59" t="str">
        <f t="shared" si="358"/>
        <v/>
      </c>
      <c r="BB1623" s="59" t="str">
        <f t="shared" si="359"/>
        <v/>
      </c>
      <c r="BC1623" s="59" t="str">
        <f t="shared" si="362"/>
        <v/>
      </c>
      <c r="BD1623" s="59" t="str">
        <f t="shared" si="363"/>
        <v/>
      </c>
      <c r="BE1623" s="34" t="str">
        <f>IF(AZ1623="","",IF(AND($H1623="",$I1623=""),"Y",IF(AND($H1623&lt;=#REF!,$I1623&gt;=#REF!),"Y",IF(AND($H1623&lt;=#REF!,$I1623=""),"Y",IF(AND($H1623="",$I1623&gt;=#REF!),"Y","N")))))</f>
        <v/>
      </c>
      <c r="BF1623" s="80" t="str">
        <f t="shared" si="360"/>
        <v/>
      </c>
    </row>
    <row r="1624" spans="10:58">
      <c r="J1624" s="34" t="str">
        <f t="shared" ca="1" si="350"/>
        <v/>
      </c>
      <c r="L1624" s="80" t="str">
        <f t="shared" si="361"/>
        <v/>
      </c>
      <c r="R1624" s="65" t="str">
        <f t="shared" si="351"/>
        <v/>
      </c>
      <c r="S1624" s="16" t="str">
        <f t="shared" si="352"/>
        <v/>
      </c>
      <c r="X1624" s="65" t="str">
        <f t="shared" si="353"/>
        <v/>
      </c>
      <c r="Y1624" s="16" t="str">
        <f t="shared" si="354"/>
        <v/>
      </c>
      <c r="AD1624" s="65" t="str">
        <f t="shared" si="355"/>
        <v/>
      </c>
      <c r="AE1624" s="80" t="str">
        <f t="shared" si="356"/>
        <v/>
      </c>
      <c r="AN1624" s="14"/>
      <c r="AO1624" s="14"/>
      <c r="AS1624" s="14"/>
      <c r="AT1624" s="14"/>
      <c r="AX1624" s="14"/>
      <c r="AY1624" s="114"/>
      <c r="AZ1624" s="101" t="str">
        <f t="shared" si="357"/>
        <v/>
      </c>
      <c r="BA1624" s="59" t="str">
        <f t="shared" si="358"/>
        <v/>
      </c>
      <c r="BB1624" s="59" t="str">
        <f t="shared" si="359"/>
        <v/>
      </c>
      <c r="BC1624" s="59" t="str">
        <f t="shared" si="362"/>
        <v/>
      </c>
      <c r="BD1624" s="59" t="str">
        <f t="shared" si="363"/>
        <v/>
      </c>
      <c r="BE1624" s="34" t="str">
        <f>IF(AZ1624="","",IF(AND($H1624="",$I1624=""),"Y",IF(AND($H1624&lt;=#REF!,$I1624&gt;=#REF!),"Y",IF(AND($H1624&lt;=#REF!,$I1624=""),"Y",IF(AND($H1624="",$I1624&gt;=#REF!),"Y","N")))))</f>
        <v/>
      </c>
      <c r="BF1624" s="80" t="str">
        <f t="shared" si="360"/>
        <v/>
      </c>
    </row>
    <row r="1625" spans="10:58">
      <c r="J1625" s="34" t="str">
        <f t="shared" ca="1" si="350"/>
        <v/>
      </c>
      <c r="L1625" s="80" t="str">
        <f t="shared" si="361"/>
        <v/>
      </c>
      <c r="R1625" s="65" t="str">
        <f t="shared" si="351"/>
        <v/>
      </c>
      <c r="S1625" s="16" t="str">
        <f t="shared" si="352"/>
        <v/>
      </c>
      <c r="X1625" s="65" t="str">
        <f t="shared" si="353"/>
        <v/>
      </c>
      <c r="Y1625" s="16" t="str">
        <f t="shared" si="354"/>
        <v/>
      </c>
      <c r="AD1625" s="65" t="str">
        <f t="shared" si="355"/>
        <v/>
      </c>
      <c r="AE1625" s="80" t="str">
        <f t="shared" si="356"/>
        <v/>
      </c>
      <c r="AN1625" s="14"/>
      <c r="AO1625" s="14"/>
      <c r="AS1625" s="14"/>
      <c r="AT1625" s="14"/>
      <c r="AX1625" s="14"/>
      <c r="AY1625" s="114"/>
      <c r="AZ1625" s="101" t="str">
        <f t="shared" si="357"/>
        <v/>
      </c>
      <c r="BA1625" s="59" t="str">
        <f t="shared" si="358"/>
        <v/>
      </c>
      <c r="BB1625" s="59" t="str">
        <f t="shared" si="359"/>
        <v/>
      </c>
      <c r="BC1625" s="59" t="str">
        <f t="shared" si="362"/>
        <v/>
      </c>
      <c r="BD1625" s="59" t="str">
        <f t="shared" si="363"/>
        <v/>
      </c>
      <c r="BE1625" s="34" t="str">
        <f>IF(AZ1625="","",IF(AND($H1625="",$I1625=""),"Y",IF(AND($H1625&lt;=#REF!,$I1625&gt;=#REF!),"Y",IF(AND($H1625&lt;=#REF!,$I1625=""),"Y",IF(AND($H1625="",$I1625&gt;=#REF!),"Y","N")))))</f>
        <v/>
      </c>
      <c r="BF1625" s="80" t="str">
        <f t="shared" si="360"/>
        <v/>
      </c>
    </row>
    <row r="1626" spans="10:58">
      <c r="J1626" s="34" t="str">
        <f t="shared" ca="1" si="350"/>
        <v/>
      </c>
      <c r="L1626" s="80" t="str">
        <f t="shared" si="361"/>
        <v/>
      </c>
      <c r="R1626" s="65" t="str">
        <f t="shared" si="351"/>
        <v/>
      </c>
      <c r="S1626" s="16" t="str">
        <f t="shared" si="352"/>
        <v/>
      </c>
      <c r="X1626" s="65" t="str">
        <f t="shared" si="353"/>
        <v/>
      </c>
      <c r="Y1626" s="16" t="str">
        <f t="shared" si="354"/>
        <v/>
      </c>
      <c r="AD1626" s="65" t="str">
        <f t="shared" si="355"/>
        <v/>
      </c>
      <c r="AE1626" s="80" t="str">
        <f t="shared" si="356"/>
        <v/>
      </c>
      <c r="AN1626" s="14"/>
      <c r="AO1626" s="14"/>
      <c r="AS1626" s="14"/>
      <c r="AT1626" s="14"/>
      <c r="AX1626" s="14"/>
      <c r="AY1626" s="114"/>
      <c r="AZ1626" s="101" t="str">
        <f t="shared" si="357"/>
        <v/>
      </c>
      <c r="BA1626" s="59" t="str">
        <f t="shared" si="358"/>
        <v/>
      </c>
      <c r="BB1626" s="59" t="str">
        <f t="shared" si="359"/>
        <v/>
      </c>
      <c r="BC1626" s="59" t="str">
        <f t="shared" si="362"/>
        <v/>
      </c>
      <c r="BD1626" s="59" t="str">
        <f t="shared" si="363"/>
        <v/>
      </c>
      <c r="BE1626" s="34" t="str">
        <f>IF(AZ1626="","",IF(AND($H1626="",$I1626=""),"Y",IF(AND($H1626&lt;=#REF!,$I1626&gt;=#REF!),"Y",IF(AND($H1626&lt;=#REF!,$I1626=""),"Y",IF(AND($H1626="",$I1626&gt;=#REF!),"Y","N")))))</f>
        <v/>
      </c>
      <c r="BF1626" s="80" t="str">
        <f t="shared" si="360"/>
        <v/>
      </c>
    </row>
    <row r="1627" spans="10:58">
      <c r="J1627" s="34" t="str">
        <f t="shared" ca="1" si="350"/>
        <v/>
      </c>
      <c r="L1627" s="80" t="str">
        <f t="shared" si="361"/>
        <v/>
      </c>
      <c r="R1627" s="65" t="str">
        <f t="shared" si="351"/>
        <v/>
      </c>
      <c r="S1627" s="16" t="str">
        <f t="shared" si="352"/>
        <v/>
      </c>
      <c r="X1627" s="65" t="str">
        <f t="shared" si="353"/>
        <v/>
      </c>
      <c r="Y1627" s="16" t="str">
        <f t="shared" si="354"/>
        <v/>
      </c>
      <c r="AD1627" s="65" t="str">
        <f t="shared" si="355"/>
        <v/>
      </c>
      <c r="AE1627" s="80" t="str">
        <f t="shared" si="356"/>
        <v/>
      </c>
      <c r="AN1627" s="14"/>
      <c r="AO1627" s="14"/>
      <c r="AS1627" s="14"/>
      <c r="AT1627" s="14"/>
      <c r="AX1627" s="14"/>
      <c r="AY1627" s="114"/>
      <c r="AZ1627" s="101" t="str">
        <f t="shared" si="357"/>
        <v/>
      </c>
      <c r="BA1627" s="59" t="str">
        <f t="shared" si="358"/>
        <v/>
      </c>
      <c r="BB1627" s="59" t="str">
        <f t="shared" si="359"/>
        <v/>
      </c>
      <c r="BC1627" s="59" t="str">
        <f t="shared" si="362"/>
        <v/>
      </c>
      <c r="BD1627" s="59" t="str">
        <f t="shared" si="363"/>
        <v/>
      </c>
      <c r="BE1627" s="34" t="str">
        <f>IF(AZ1627="","",IF(AND($H1627="",$I1627=""),"Y",IF(AND($H1627&lt;=#REF!,$I1627&gt;=#REF!),"Y",IF(AND($H1627&lt;=#REF!,$I1627=""),"Y",IF(AND($H1627="",$I1627&gt;=#REF!),"Y","N")))))</f>
        <v/>
      </c>
      <c r="BF1627" s="80" t="str">
        <f t="shared" si="360"/>
        <v/>
      </c>
    </row>
    <row r="1628" spans="10:58">
      <c r="J1628" s="34" t="str">
        <f t="shared" ca="1" si="350"/>
        <v/>
      </c>
      <c r="L1628" s="80" t="str">
        <f t="shared" si="361"/>
        <v/>
      </c>
      <c r="R1628" s="65" t="str">
        <f t="shared" si="351"/>
        <v/>
      </c>
      <c r="S1628" s="16" t="str">
        <f t="shared" si="352"/>
        <v/>
      </c>
      <c r="X1628" s="65" t="str">
        <f t="shared" si="353"/>
        <v/>
      </c>
      <c r="Y1628" s="16" t="str">
        <f t="shared" si="354"/>
        <v/>
      </c>
      <c r="AD1628" s="65" t="str">
        <f t="shared" si="355"/>
        <v/>
      </c>
      <c r="AE1628" s="80" t="str">
        <f t="shared" si="356"/>
        <v/>
      </c>
      <c r="AN1628" s="14"/>
      <c r="AO1628" s="14"/>
      <c r="AS1628" s="14"/>
      <c r="AT1628" s="14"/>
      <c r="AX1628" s="14"/>
      <c r="AY1628" s="114"/>
      <c r="AZ1628" s="101" t="str">
        <f t="shared" si="357"/>
        <v/>
      </c>
      <c r="BA1628" s="59" t="str">
        <f t="shared" si="358"/>
        <v/>
      </c>
      <c r="BB1628" s="59" t="str">
        <f t="shared" si="359"/>
        <v/>
      </c>
      <c r="BC1628" s="59" t="str">
        <f t="shared" si="362"/>
        <v/>
      </c>
      <c r="BD1628" s="59" t="str">
        <f t="shared" si="363"/>
        <v/>
      </c>
      <c r="BE1628" s="34" t="str">
        <f>IF(AZ1628="","",IF(AND($H1628="",$I1628=""),"Y",IF(AND($H1628&lt;=#REF!,$I1628&gt;=#REF!),"Y",IF(AND($H1628&lt;=#REF!,$I1628=""),"Y",IF(AND($H1628="",$I1628&gt;=#REF!),"Y","N")))))</f>
        <v/>
      </c>
      <c r="BF1628" s="80" t="str">
        <f t="shared" si="360"/>
        <v/>
      </c>
    </row>
    <row r="1629" spans="10:58">
      <c r="J1629" s="34" t="str">
        <f t="shared" ca="1" si="350"/>
        <v/>
      </c>
      <c r="L1629" s="80" t="str">
        <f t="shared" si="361"/>
        <v/>
      </c>
      <c r="R1629" s="65" t="str">
        <f t="shared" si="351"/>
        <v/>
      </c>
      <c r="S1629" s="16" t="str">
        <f t="shared" si="352"/>
        <v/>
      </c>
      <c r="X1629" s="65" t="str">
        <f t="shared" si="353"/>
        <v/>
      </c>
      <c r="Y1629" s="16" t="str">
        <f t="shared" si="354"/>
        <v/>
      </c>
      <c r="AD1629" s="65" t="str">
        <f t="shared" si="355"/>
        <v/>
      </c>
      <c r="AE1629" s="80" t="str">
        <f t="shared" si="356"/>
        <v/>
      </c>
      <c r="AN1629" s="14"/>
      <c r="AO1629" s="14"/>
      <c r="AS1629" s="14"/>
      <c r="AT1629" s="14"/>
      <c r="AX1629" s="14"/>
      <c r="AY1629" s="114"/>
      <c r="AZ1629" s="101" t="str">
        <f t="shared" si="357"/>
        <v/>
      </c>
      <c r="BA1629" s="59" t="str">
        <f t="shared" si="358"/>
        <v/>
      </c>
      <c r="BB1629" s="59" t="str">
        <f t="shared" si="359"/>
        <v/>
      </c>
      <c r="BC1629" s="59" t="str">
        <f t="shared" si="362"/>
        <v/>
      </c>
      <c r="BD1629" s="59" t="str">
        <f t="shared" si="363"/>
        <v/>
      </c>
      <c r="BE1629" s="34" t="str">
        <f>IF(AZ1629="","",IF(AND($H1629="",$I1629=""),"Y",IF(AND($H1629&lt;=#REF!,$I1629&gt;=#REF!),"Y",IF(AND($H1629&lt;=#REF!,$I1629=""),"Y",IF(AND($H1629="",$I1629&gt;=#REF!),"Y","N")))))</f>
        <v/>
      </c>
      <c r="BF1629" s="80" t="str">
        <f t="shared" si="360"/>
        <v/>
      </c>
    </row>
    <row r="1630" spans="10:58">
      <c r="J1630" s="34" t="str">
        <f t="shared" ca="1" si="350"/>
        <v/>
      </c>
      <c r="L1630" s="80" t="str">
        <f t="shared" si="361"/>
        <v/>
      </c>
      <c r="R1630" s="65" t="str">
        <f t="shared" si="351"/>
        <v/>
      </c>
      <c r="S1630" s="16" t="str">
        <f t="shared" si="352"/>
        <v/>
      </c>
      <c r="X1630" s="65" t="str">
        <f t="shared" si="353"/>
        <v/>
      </c>
      <c r="Y1630" s="16" t="str">
        <f t="shared" si="354"/>
        <v/>
      </c>
      <c r="AD1630" s="65" t="str">
        <f t="shared" si="355"/>
        <v/>
      </c>
      <c r="AE1630" s="80" t="str">
        <f t="shared" si="356"/>
        <v/>
      </c>
      <c r="AN1630" s="14"/>
      <c r="AO1630" s="14"/>
      <c r="AS1630" s="14"/>
      <c r="AT1630" s="14"/>
      <c r="AX1630" s="14"/>
      <c r="AY1630" s="114"/>
      <c r="AZ1630" s="101" t="str">
        <f t="shared" si="357"/>
        <v/>
      </c>
      <c r="BA1630" s="59" t="str">
        <f t="shared" si="358"/>
        <v/>
      </c>
      <c r="BB1630" s="59" t="str">
        <f t="shared" si="359"/>
        <v/>
      </c>
      <c r="BC1630" s="59" t="str">
        <f t="shared" si="362"/>
        <v/>
      </c>
      <c r="BD1630" s="59" t="str">
        <f t="shared" si="363"/>
        <v/>
      </c>
      <c r="BE1630" s="34" t="str">
        <f>IF(AZ1630="","",IF(AND($H1630="",$I1630=""),"Y",IF(AND($H1630&lt;=#REF!,$I1630&gt;=#REF!),"Y",IF(AND($H1630&lt;=#REF!,$I1630=""),"Y",IF(AND($H1630="",$I1630&gt;=#REF!),"Y","N")))))</f>
        <v/>
      </c>
      <c r="BF1630" s="80" t="str">
        <f t="shared" si="360"/>
        <v/>
      </c>
    </row>
    <row r="1631" spans="10:58">
      <c r="J1631" s="34" t="str">
        <f t="shared" ca="1" si="350"/>
        <v/>
      </c>
      <c r="L1631" s="80" t="str">
        <f t="shared" si="361"/>
        <v/>
      </c>
      <c r="R1631" s="65" t="str">
        <f t="shared" si="351"/>
        <v/>
      </c>
      <c r="S1631" s="16" t="str">
        <f t="shared" si="352"/>
        <v/>
      </c>
      <c r="X1631" s="65" t="str">
        <f t="shared" si="353"/>
        <v/>
      </c>
      <c r="Y1631" s="16" t="str">
        <f t="shared" si="354"/>
        <v/>
      </c>
      <c r="AD1631" s="65" t="str">
        <f t="shared" si="355"/>
        <v/>
      </c>
      <c r="AE1631" s="80" t="str">
        <f t="shared" si="356"/>
        <v/>
      </c>
      <c r="AN1631" s="14"/>
      <c r="AO1631" s="14"/>
      <c r="AS1631" s="14"/>
      <c r="AT1631" s="14"/>
      <c r="AX1631" s="14"/>
      <c r="AY1631" s="114"/>
      <c r="AZ1631" s="101" t="str">
        <f t="shared" si="357"/>
        <v/>
      </c>
      <c r="BA1631" s="59" t="str">
        <f t="shared" si="358"/>
        <v/>
      </c>
      <c r="BB1631" s="59" t="str">
        <f t="shared" si="359"/>
        <v/>
      </c>
      <c r="BC1631" s="59" t="str">
        <f t="shared" si="362"/>
        <v/>
      </c>
      <c r="BD1631" s="59" t="str">
        <f t="shared" si="363"/>
        <v/>
      </c>
      <c r="BE1631" s="34" t="str">
        <f>IF(AZ1631="","",IF(AND($H1631="",$I1631=""),"Y",IF(AND($H1631&lt;=#REF!,$I1631&gt;=#REF!),"Y",IF(AND($H1631&lt;=#REF!,$I1631=""),"Y",IF(AND($H1631="",$I1631&gt;=#REF!),"Y","N")))))</f>
        <v/>
      </c>
      <c r="BF1631" s="80" t="str">
        <f t="shared" si="360"/>
        <v/>
      </c>
    </row>
    <row r="1632" spans="10:58">
      <c r="J1632" s="34" t="str">
        <f t="shared" ca="1" si="350"/>
        <v/>
      </c>
      <c r="L1632" s="80" t="str">
        <f t="shared" si="361"/>
        <v/>
      </c>
      <c r="R1632" s="65" t="str">
        <f t="shared" si="351"/>
        <v/>
      </c>
      <c r="S1632" s="16" t="str">
        <f t="shared" si="352"/>
        <v/>
      </c>
      <c r="X1632" s="65" t="str">
        <f t="shared" si="353"/>
        <v/>
      </c>
      <c r="Y1632" s="16" t="str">
        <f t="shared" si="354"/>
        <v/>
      </c>
      <c r="AD1632" s="65" t="str">
        <f t="shared" si="355"/>
        <v/>
      </c>
      <c r="AE1632" s="80" t="str">
        <f t="shared" si="356"/>
        <v/>
      </c>
      <c r="AN1632" s="14"/>
      <c r="AO1632" s="14"/>
      <c r="AS1632" s="14"/>
      <c r="AT1632" s="14"/>
      <c r="AX1632" s="14"/>
      <c r="AY1632" s="114"/>
      <c r="AZ1632" s="101" t="str">
        <f t="shared" si="357"/>
        <v/>
      </c>
      <c r="BA1632" s="59" t="str">
        <f t="shared" si="358"/>
        <v/>
      </c>
      <c r="BB1632" s="59" t="str">
        <f t="shared" si="359"/>
        <v/>
      </c>
      <c r="BC1632" s="59" t="str">
        <f t="shared" si="362"/>
        <v/>
      </c>
      <c r="BD1632" s="59" t="str">
        <f t="shared" si="363"/>
        <v/>
      </c>
      <c r="BE1632" s="34" t="str">
        <f>IF(AZ1632="","",IF(AND($H1632="",$I1632=""),"Y",IF(AND($H1632&lt;=#REF!,$I1632&gt;=#REF!),"Y",IF(AND($H1632&lt;=#REF!,$I1632=""),"Y",IF(AND($H1632="",$I1632&gt;=#REF!),"Y","N")))))</f>
        <v/>
      </c>
      <c r="BF1632" s="80" t="str">
        <f t="shared" si="360"/>
        <v/>
      </c>
    </row>
    <row r="1633" spans="10:58">
      <c r="J1633" s="34" t="str">
        <f t="shared" ca="1" si="350"/>
        <v/>
      </c>
      <c r="L1633" s="80" t="str">
        <f t="shared" si="361"/>
        <v/>
      </c>
      <c r="R1633" s="65" t="str">
        <f t="shared" si="351"/>
        <v/>
      </c>
      <c r="S1633" s="16" t="str">
        <f t="shared" si="352"/>
        <v/>
      </c>
      <c r="X1633" s="65" t="str">
        <f t="shared" si="353"/>
        <v/>
      </c>
      <c r="Y1633" s="16" t="str">
        <f t="shared" si="354"/>
        <v/>
      </c>
      <c r="AD1633" s="65" t="str">
        <f t="shared" si="355"/>
        <v/>
      </c>
      <c r="AE1633" s="80" t="str">
        <f t="shared" si="356"/>
        <v/>
      </c>
      <c r="AN1633" s="14"/>
      <c r="AO1633" s="14"/>
      <c r="AS1633" s="14"/>
      <c r="AT1633" s="14"/>
      <c r="AX1633" s="14"/>
      <c r="AY1633" s="114"/>
      <c r="AZ1633" s="101" t="str">
        <f t="shared" si="357"/>
        <v/>
      </c>
      <c r="BA1633" s="59" t="str">
        <f t="shared" si="358"/>
        <v/>
      </c>
      <c r="BB1633" s="59" t="str">
        <f t="shared" si="359"/>
        <v/>
      </c>
      <c r="BC1633" s="59" t="str">
        <f t="shared" si="362"/>
        <v/>
      </c>
      <c r="BD1633" s="59" t="str">
        <f t="shared" si="363"/>
        <v/>
      </c>
      <c r="BE1633" s="34" t="str">
        <f>IF(AZ1633="","",IF(AND($H1633="",$I1633=""),"Y",IF(AND($H1633&lt;=#REF!,$I1633&gt;=#REF!),"Y",IF(AND($H1633&lt;=#REF!,$I1633=""),"Y",IF(AND($H1633="",$I1633&gt;=#REF!),"Y","N")))))</f>
        <v/>
      </c>
      <c r="BF1633" s="80" t="str">
        <f t="shared" si="360"/>
        <v/>
      </c>
    </row>
    <row r="1634" spans="10:58">
      <c r="J1634" s="34" t="str">
        <f t="shared" ca="1" si="350"/>
        <v/>
      </c>
      <c r="L1634" s="80" t="str">
        <f t="shared" si="361"/>
        <v/>
      </c>
      <c r="R1634" s="65" t="str">
        <f t="shared" si="351"/>
        <v/>
      </c>
      <c r="S1634" s="16" t="str">
        <f t="shared" si="352"/>
        <v/>
      </c>
      <c r="X1634" s="65" t="str">
        <f t="shared" si="353"/>
        <v/>
      </c>
      <c r="Y1634" s="16" t="str">
        <f t="shared" si="354"/>
        <v/>
      </c>
      <c r="AD1634" s="65" t="str">
        <f t="shared" si="355"/>
        <v/>
      </c>
      <c r="AE1634" s="80" t="str">
        <f t="shared" si="356"/>
        <v/>
      </c>
      <c r="AN1634" s="14"/>
      <c r="AO1634" s="14"/>
      <c r="AS1634" s="14"/>
      <c r="AT1634" s="14"/>
      <c r="AX1634" s="14"/>
      <c r="AY1634" s="114"/>
      <c r="AZ1634" s="101" t="str">
        <f t="shared" si="357"/>
        <v/>
      </c>
      <c r="BA1634" s="59" t="str">
        <f t="shared" si="358"/>
        <v/>
      </c>
      <c r="BB1634" s="59" t="str">
        <f t="shared" si="359"/>
        <v/>
      </c>
      <c r="BC1634" s="59" t="str">
        <f t="shared" si="362"/>
        <v/>
      </c>
      <c r="BD1634" s="59" t="str">
        <f t="shared" si="363"/>
        <v/>
      </c>
      <c r="BE1634" s="34" t="str">
        <f>IF(AZ1634="","",IF(AND($H1634="",$I1634=""),"Y",IF(AND($H1634&lt;=#REF!,$I1634&gt;=#REF!),"Y",IF(AND($H1634&lt;=#REF!,$I1634=""),"Y",IF(AND($H1634="",$I1634&gt;=#REF!),"Y","N")))))</f>
        <v/>
      </c>
      <c r="BF1634" s="80" t="str">
        <f t="shared" si="360"/>
        <v/>
      </c>
    </row>
    <row r="1635" spans="10:58">
      <c r="J1635" s="34" t="str">
        <f t="shared" ca="1" si="350"/>
        <v/>
      </c>
      <c r="L1635" s="80" t="str">
        <f t="shared" si="361"/>
        <v/>
      </c>
      <c r="R1635" s="65" t="str">
        <f t="shared" si="351"/>
        <v/>
      </c>
      <c r="S1635" s="16" t="str">
        <f t="shared" si="352"/>
        <v/>
      </c>
      <c r="X1635" s="65" t="str">
        <f t="shared" si="353"/>
        <v/>
      </c>
      <c r="Y1635" s="16" t="str">
        <f t="shared" si="354"/>
        <v/>
      </c>
      <c r="AD1635" s="65" t="str">
        <f t="shared" si="355"/>
        <v/>
      </c>
      <c r="AE1635" s="80" t="str">
        <f t="shared" si="356"/>
        <v/>
      </c>
      <c r="AN1635" s="14"/>
      <c r="AO1635" s="14"/>
      <c r="AS1635" s="14"/>
      <c r="AT1635" s="14"/>
      <c r="AX1635" s="14"/>
      <c r="AY1635" s="114"/>
      <c r="AZ1635" s="101" t="str">
        <f t="shared" si="357"/>
        <v/>
      </c>
      <c r="BA1635" s="59" t="str">
        <f t="shared" si="358"/>
        <v/>
      </c>
      <c r="BB1635" s="59" t="str">
        <f t="shared" si="359"/>
        <v/>
      </c>
      <c r="BC1635" s="59" t="str">
        <f t="shared" si="362"/>
        <v/>
      </c>
      <c r="BD1635" s="59" t="str">
        <f t="shared" si="363"/>
        <v/>
      </c>
      <c r="BE1635" s="34" t="str">
        <f>IF(AZ1635="","",IF(AND($H1635="",$I1635=""),"Y",IF(AND($H1635&lt;=#REF!,$I1635&gt;=#REF!),"Y",IF(AND($H1635&lt;=#REF!,$I1635=""),"Y",IF(AND($H1635="",$I1635&gt;=#REF!),"Y","N")))))</f>
        <v/>
      </c>
      <c r="BF1635" s="80" t="str">
        <f t="shared" si="360"/>
        <v/>
      </c>
    </row>
    <row r="1636" spans="10:58">
      <c r="J1636" s="34" t="str">
        <f t="shared" ca="1" si="350"/>
        <v/>
      </c>
      <c r="L1636" s="80" t="str">
        <f t="shared" si="361"/>
        <v/>
      </c>
      <c r="R1636" s="65" t="str">
        <f t="shared" si="351"/>
        <v/>
      </c>
      <c r="S1636" s="16" t="str">
        <f t="shared" si="352"/>
        <v/>
      </c>
      <c r="X1636" s="65" t="str">
        <f t="shared" si="353"/>
        <v/>
      </c>
      <c r="Y1636" s="16" t="str">
        <f t="shared" si="354"/>
        <v/>
      </c>
      <c r="AD1636" s="65" t="str">
        <f t="shared" si="355"/>
        <v/>
      </c>
      <c r="AE1636" s="80" t="str">
        <f t="shared" si="356"/>
        <v/>
      </c>
      <c r="AN1636" s="14"/>
      <c r="AO1636" s="14"/>
      <c r="AS1636" s="14"/>
      <c r="AT1636" s="14"/>
      <c r="AX1636" s="14"/>
      <c r="AY1636" s="114"/>
      <c r="AZ1636" s="101" t="str">
        <f t="shared" si="357"/>
        <v/>
      </c>
      <c r="BA1636" s="59" t="str">
        <f t="shared" si="358"/>
        <v/>
      </c>
      <c r="BB1636" s="59" t="str">
        <f t="shared" si="359"/>
        <v/>
      </c>
      <c r="BC1636" s="59" t="str">
        <f t="shared" si="362"/>
        <v/>
      </c>
      <c r="BD1636" s="59" t="str">
        <f t="shared" si="363"/>
        <v/>
      </c>
      <c r="BE1636" s="34" t="str">
        <f>IF(AZ1636="","",IF(AND($H1636="",$I1636=""),"Y",IF(AND($H1636&lt;=#REF!,$I1636&gt;=#REF!),"Y",IF(AND($H1636&lt;=#REF!,$I1636=""),"Y",IF(AND($H1636="",$I1636&gt;=#REF!),"Y","N")))))</f>
        <v/>
      </c>
      <c r="BF1636" s="80" t="str">
        <f t="shared" si="360"/>
        <v/>
      </c>
    </row>
    <row r="1637" spans="10:58">
      <c r="J1637" s="34" t="str">
        <f t="shared" ca="1" si="350"/>
        <v/>
      </c>
      <c r="L1637" s="80" t="str">
        <f t="shared" si="361"/>
        <v/>
      </c>
      <c r="R1637" s="65" t="str">
        <f t="shared" si="351"/>
        <v/>
      </c>
      <c r="S1637" s="16" t="str">
        <f t="shared" si="352"/>
        <v/>
      </c>
      <c r="X1637" s="65" t="str">
        <f t="shared" si="353"/>
        <v/>
      </c>
      <c r="Y1637" s="16" t="str">
        <f t="shared" si="354"/>
        <v/>
      </c>
      <c r="AD1637" s="65" t="str">
        <f t="shared" si="355"/>
        <v/>
      </c>
      <c r="AE1637" s="80" t="str">
        <f t="shared" si="356"/>
        <v/>
      </c>
      <c r="AN1637" s="14"/>
      <c r="AO1637" s="14"/>
      <c r="AS1637" s="14"/>
      <c r="AT1637" s="14"/>
      <c r="AX1637" s="14"/>
      <c r="AY1637" s="114"/>
      <c r="AZ1637" s="101" t="str">
        <f t="shared" si="357"/>
        <v/>
      </c>
      <c r="BA1637" s="59" t="str">
        <f t="shared" si="358"/>
        <v/>
      </c>
      <c r="BB1637" s="59" t="str">
        <f t="shared" si="359"/>
        <v/>
      </c>
      <c r="BC1637" s="59" t="str">
        <f t="shared" si="362"/>
        <v/>
      </c>
      <c r="BD1637" s="59" t="str">
        <f t="shared" si="363"/>
        <v/>
      </c>
      <c r="BE1637" s="34" t="str">
        <f>IF(AZ1637="","",IF(AND($H1637="",$I1637=""),"Y",IF(AND($H1637&lt;=#REF!,$I1637&gt;=#REF!),"Y",IF(AND($H1637&lt;=#REF!,$I1637=""),"Y",IF(AND($H1637="",$I1637&gt;=#REF!),"Y","N")))))</f>
        <v/>
      </c>
      <c r="BF1637" s="80" t="str">
        <f t="shared" si="360"/>
        <v/>
      </c>
    </row>
    <row r="1638" spans="10:58">
      <c r="J1638" s="34" t="str">
        <f t="shared" ca="1" si="350"/>
        <v/>
      </c>
      <c r="L1638" s="80" t="str">
        <f t="shared" si="361"/>
        <v/>
      </c>
      <c r="R1638" s="65" t="str">
        <f t="shared" si="351"/>
        <v/>
      </c>
      <c r="S1638" s="16" t="str">
        <f t="shared" si="352"/>
        <v/>
      </c>
      <c r="X1638" s="65" t="str">
        <f t="shared" si="353"/>
        <v/>
      </c>
      <c r="Y1638" s="16" t="str">
        <f t="shared" si="354"/>
        <v/>
      </c>
      <c r="AD1638" s="65" t="str">
        <f t="shared" si="355"/>
        <v/>
      </c>
      <c r="AE1638" s="80" t="str">
        <f t="shared" si="356"/>
        <v/>
      </c>
      <c r="AN1638" s="14"/>
      <c r="AO1638" s="14"/>
      <c r="AS1638" s="14"/>
      <c r="AT1638" s="14"/>
      <c r="AX1638" s="14"/>
      <c r="AY1638" s="114"/>
      <c r="AZ1638" s="101" t="str">
        <f t="shared" si="357"/>
        <v/>
      </c>
      <c r="BA1638" s="59" t="str">
        <f t="shared" si="358"/>
        <v/>
      </c>
      <c r="BB1638" s="59" t="str">
        <f t="shared" si="359"/>
        <v/>
      </c>
      <c r="BC1638" s="59" t="str">
        <f t="shared" si="362"/>
        <v/>
      </c>
      <c r="BD1638" s="59" t="str">
        <f t="shared" si="363"/>
        <v/>
      </c>
      <c r="BE1638" s="34" t="str">
        <f>IF(AZ1638="","",IF(AND($H1638="",$I1638=""),"Y",IF(AND($H1638&lt;=#REF!,$I1638&gt;=#REF!),"Y",IF(AND($H1638&lt;=#REF!,$I1638=""),"Y",IF(AND($H1638="",$I1638&gt;=#REF!),"Y","N")))))</f>
        <v/>
      </c>
      <c r="BF1638" s="80" t="str">
        <f t="shared" si="360"/>
        <v/>
      </c>
    </row>
    <row r="1639" spans="10:58">
      <c r="J1639" s="34" t="str">
        <f t="shared" ca="1" si="350"/>
        <v/>
      </c>
      <c r="L1639" s="80" t="str">
        <f t="shared" si="361"/>
        <v/>
      </c>
      <c r="R1639" s="65" t="str">
        <f t="shared" si="351"/>
        <v/>
      </c>
      <c r="S1639" s="16" t="str">
        <f t="shared" si="352"/>
        <v/>
      </c>
      <c r="X1639" s="65" t="str">
        <f t="shared" si="353"/>
        <v/>
      </c>
      <c r="Y1639" s="16" t="str">
        <f t="shared" si="354"/>
        <v/>
      </c>
      <c r="AD1639" s="65" t="str">
        <f t="shared" si="355"/>
        <v/>
      </c>
      <c r="AE1639" s="80" t="str">
        <f t="shared" si="356"/>
        <v/>
      </c>
      <c r="AN1639" s="14"/>
      <c r="AO1639" s="14"/>
      <c r="AS1639" s="14"/>
      <c r="AT1639" s="14"/>
      <c r="AX1639" s="14"/>
      <c r="AY1639" s="114"/>
      <c r="AZ1639" s="101" t="str">
        <f t="shared" si="357"/>
        <v/>
      </c>
      <c r="BA1639" s="59" t="str">
        <f t="shared" si="358"/>
        <v/>
      </c>
      <c r="BB1639" s="59" t="str">
        <f t="shared" si="359"/>
        <v/>
      </c>
      <c r="BC1639" s="59" t="str">
        <f t="shared" si="362"/>
        <v/>
      </c>
      <c r="BD1639" s="59" t="str">
        <f t="shared" si="363"/>
        <v/>
      </c>
      <c r="BE1639" s="34" t="str">
        <f>IF(AZ1639="","",IF(AND($H1639="",$I1639=""),"Y",IF(AND($H1639&lt;=#REF!,$I1639&gt;=#REF!),"Y",IF(AND($H1639&lt;=#REF!,$I1639=""),"Y",IF(AND($H1639="",$I1639&gt;=#REF!),"Y","N")))))</f>
        <v/>
      </c>
      <c r="BF1639" s="80" t="str">
        <f t="shared" si="360"/>
        <v/>
      </c>
    </row>
    <row r="1640" spans="10:58">
      <c r="J1640" s="34" t="str">
        <f t="shared" ca="1" si="350"/>
        <v/>
      </c>
      <c r="L1640" s="80" t="str">
        <f t="shared" si="361"/>
        <v/>
      </c>
      <c r="R1640" s="65" t="str">
        <f t="shared" si="351"/>
        <v/>
      </c>
      <c r="S1640" s="16" t="str">
        <f t="shared" si="352"/>
        <v/>
      </c>
      <c r="X1640" s="65" t="str">
        <f t="shared" si="353"/>
        <v/>
      </c>
      <c r="Y1640" s="16" t="str">
        <f t="shared" si="354"/>
        <v/>
      </c>
      <c r="AD1640" s="65" t="str">
        <f t="shared" si="355"/>
        <v/>
      </c>
      <c r="AE1640" s="80" t="str">
        <f t="shared" si="356"/>
        <v/>
      </c>
      <c r="AN1640" s="14"/>
      <c r="AO1640" s="14"/>
      <c r="AS1640" s="14"/>
      <c r="AT1640" s="14"/>
      <c r="AX1640" s="14"/>
      <c r="AY1640" s="114"/>
      <c r="AZ1640" s="101" t="str">
        <f t="shared" si="357"/>
        <v/>
      </c>
      <c r="BA1640" s="59" t="str">
        <f t="shared" si="358"/>
        <v/>
      </c>
      <c r="BB1640" s="59" t="str">
        <f t="shared" si="359"/>
        <v/>
      </c>
      <c r="BC1640" s="59" t="str">
        <f t="shared" si="362"/>
        <v/>
      </c>
      <c r="BD1640" s="59" t="str">
        <f t="shared" si="363"/>
        <v/>
      </c>
      <c r="BE1640" s="34" t="str">
        <f>IF(AZ1640="","",IF(AND($H1640="",$I1640=""),"Y",IF(AND($H1640&lt;=#REF!,$I1640&gt;=#REF!),"Y",IF(AND($H1640&lt;=#REF!,$I1640=""),"Y",IF(AND($H1640="",$I1640&gt;=#REF!),"Y","N")))))</f>
        <v/>
      </c>
      <c r="BF1640" s="80" t="str">
        <f t="shared" si="360"/>
        <v/>
      </c>
    </row>
    <row r="1641" spans="10:58">
      <c r="J1641" s="34" t="str">
        <f t="shared" ca="1" si="350"/>
        <v/>
      </c>
      <c r="L1641" s="80" t="str">
        <f t="shared" si="361"/>
        <v/>
      </c>
      <c r="R1641" s="65" t="str">
        <f t="shared" si="351"/>
        <v/>
      </c>
      <c r="S1641" s="16" t="str">
        <f t="shared" si="352"/>
        <v/>
      </c>
      <c r="X1641" s="65" t="str">
        <f t="shared" si="353"/>
        <v/>
      </c>
      <c r="Y1641" s="16" t="str">
        <f t="shared" si="354"/>
        <v/>
      </c>
      <c r="AD1641" s="65" t="str">
        <f t="shared" si="355"/>
        <v/>
      </c>
      <c r="AE1641" s="80" t="str">
        <f t="shared" si="356"/>
        <v/>
      </c>
      <c r="AN1641" s="14"/>
      <c r="AO1641" s="14"/>
      <c r="AS1641" s="14"/>
      <c r="AT1641" s="14"/>
      <c r="AX1641" s="14"/>
      <c r="AY1641" s="114"/>
      <c r="AZ1641" s="101" t="str">
        <f t="shared" si="357"/>
        <v/>
      </c>
      <c r="BA1641" s="59" t="str">
        <f t="shared" si="358"/>
        <v/>
      </c>
      <c r="BB1641" s="59" t="str">
        <f t="shared" si="359"/>
        <v/>
      </c>
      <c r="BC1641" s="59" t="str">
        <f t="shared" si="362"/>
        <v/>
      </c>
      <c r="BD1641" s="59" t="str">
        <f t="shared" si="363"/>
        <v/>
      </c>
      <c r="BE1641" s="34" t="str">
        <f>IF(AZ1641="","",IF(AND($H1641="",$I1641=""),"Y",IF(AND($H1641&lt;=#REF!,$I1641&gt;=#REF!),"Y",IF(AND($H1641&lt;=#REF!,$I1641=""),"Y",IF(AND($H1641="",$I1641&gt;=#REF!),"Y","N")))))</f>
        <v/>
      </c>
      <c r="BF1641" s="80" t="str">
        <f t="shared" si="360"/>
        <v/>
      </c>
    </row>
    <row r="1642" spans="10:58">
      <c r="J1642" s="34" t="str">
        <f t="shared" ca="1" si="350"/>
        <v/>
      </c>
      <c r="L1642" s="80" t="str">
        <f t="shared" si="361"/>
        <v/>
      </c>
      <c r="R1642" s="65" t="str">
        <f t="shared" si="351"/>
        <v/>
      </c>
      <c r="S1642" s="16" t="str">
        <f t="shared" si="352"/>
        <v/>
      </c>
      <c r="X1642" s="65" t="str">
        <f t="shared" si="353"/>
        <v/>
      </c>
      <c r="Y1642" s="16" t="str">
        <f t="shared" si="354"/>
        <v/>
      </c>
      <c r="AD1642" s="65" t="str">
        <f t="shared" si="355"/>
        <v/>
      </c>
      <c r="AE1642" s="80" t="str">
        <f t="shared" si="356"/>
        <v/>
      </c>
      <c r="AN1642" s="14"/>
      <c r="AO1642" s="14"/>
      <c r="AS1642" s="14"/>
      <c r="AT1642" s="14"/>
      <c r="AX1642" s="14"/>
      <c r="AY1642" s="114"/>
      <c r="AZ1642" s="101" t="str">
        <f t="shared" si="357"/>
        <v/>
      </c>
      <c r="BA1642" s="59" t="str">
        <f t="shared" si="358"/>
        <v/>
      </c>
      <c r="BB1642" s="59" t="str">
        <f t="shared" si="359"/>
        <v/>
      </c>
      <c r="BC1642" s="59" t="str">
        <f t="shared" si="362"/>
        <v/>
      </c>
      <c r="BD1642" s="59" t="str">
        <f t="shared" si="363"/>
        <v/>
      </c>
      <c r="BE1642" s="34" t="str">
        <f>IF(AZ1642="","",IF(AND($H1642="",$I1642=""),"Y",IF(AND($H1642&lt;=#REF!,$I1642&gt;=#REF!),"Y",IF(AND($H1642&lt;=#REF!,$I1642=""),"Y",IF(AND($H1642="",$I1642&gt;=#REF!),"Y","N")))))</f>
        <v/>
      </c>
      <c r="BF1642" s="80" t="str">
        <f t="shared" si="360"/>
        <v/>
      </c>
    </row>
    <row r="1643" spans="10:58">
      <c r="J1643" s="34" t="str">
        <f t="shared" ref="J1643:J1706" ca="1" si="364">IF(AND(ISBLANK(I1643)=FALSE,I1643&lt;=TODAY()),"NO",IF(H1643&gt;TODAY(),"NO",IF(AND(ISBLANK(I1643)=FALSE,I1643&gt;TODAY()),"YES",IF(AND(ISBLANK(A1643)=FALSE,ISBLANK(I1643)=TRUE),"YES",""))))</f>
        <v/>
      </c>
      <c r="L1643" s="80" t="str">
        <f t="shared" si="361"/>
        <v/>
      </c>
      <c r="R1643" s="65" t="str">
        <f t="shared" si="351"/>
        <v/>
      </c>
      <c r="S1643" s="16" t="str">
        <f t="shared" si="352"/>
        <v/>
      </c>
      <c r="X1643" s="65" t="str">
        <f t="shared" si="353"/>
        <v/>
      </c>
      <c r="Y1643" s="16" t="str">
        <f t="shared" si="354"/>
        <v/>
      </c>
      <c r="AD1643" s="65" t="str">
        <f t="shared" si="355"/>
        <v/>
      </c>
      <c r="AE1643" s="80" t="str">
        <f t="shared" si="356"/>
        <v/>
      </c>
      <c r="AN1643" s="14"/>
      <c r="AO1643" s="14"/>
      <c r="AS1643" s="14"/>
      <c r="AT1643" s="14"/>
      <c r="AX1643" s="14"/>
      <c r="AY1643" s="114"/>
      <c r="AZ1643" s="101" t="str">
        <f t="shared" si="357"/>
        <v/>
      </c>
      <c r="BA1643" s="59" t="str">
        <f t="shared" si="358"/>
        <v/>
      </c>
      <c r="BB1643" s="59" t="str">
        <f t="shared" si="359"/>
        <v/>
      </c>
      <c r="BC1643" s="59" t="str">
        <f t="shared" si="362"/>
        <v/>
      </c>
      <c r="BD1643" s="59" t="str">
        <f t="shared" si="363"/>
        <v/>
      </c>
      <c r="BE1643" s="34" t="str">
        <f>IF(AZ1643="","",IF(AND($H1643="",$I1643=""),"Y",IF(AND($H1643&lt;=#REF!,$I1643&gt;=#REF!),"Y",IF(AND($H1643&lt;=#REF!,$I1643=""),"Y",IF(AND($H1643="",$I1643&gt;=#REF!),"Y","N")))))</f>
        <v/>
      </c>
      <c r="BF1643" s="80" t="str">
        <f t="shared" si="360"/>
        <v/>
      </c>
    </row>
    <row r="1644" spans="10:58">
      <c r="J1644" s="34" t="str">
        <f t="shared" ca="1" si="364"/>
        <v/>
      </c>
      <c r="L1644" s="80" t="str">
        <f t="shared" si="361"/>
        <v/>
      </c>
      <c r="R1644" s="65" t="str">
        <f t="shared" si="351"/>
        <v/>
      </c>
      <c r="S1644" s="16" t="str">
        <f t="shared" si="352"/>
        <v/>
      </c>
      <c r="X1644" s="65" t="str">
        <f t="shared" si="353"/>
        <v/>
      </c>
      <c r="Y1644" s="16" t="str">
        <f t="shared" si="354"/>
        <v/>
      </c>
      <c r="AD1644" s="65" t="str">
        <f t="shared" si="355"/>
        <v/>
      </c>
      <c r="AE1644" s="80" t="str">
        <f t="shared" si="356"/>
        <v/>
      </c>
      <c r="AN1644" s="14"/>
      <c r="AO1644" s="14"/>
      <c r="AS1644" s="14"/>
      <c r="AT1644" s="14"/>
      <c r="AX1644" s="14"/>
      <c r="AY1644" s="114"/>
      <c r="AZ1644" s="101" t="str">
        <f t="shared" si="357"/>
        <v/>
      </c>
      <c r="BA1644" s="59" t="str">
        <f t="shared" si="358"/>
        <v/>
      </c>
      <c r="BB1644" s="59" t="str">
        <f t="shared" si="359"/>
        <v/>
      </c>
      <c r="BC1644" s="59" t="str">
        <f t="shared" si="362"/>
        <v/>
      </c>
      <c r="BD1644" s="59" t="str">
        <f t="shared" si="363"/>
        <v/>
      </c>
      <c r="BE1644" s="34" t="str">
        <f>IF(AZ1644="","",IF(AND($H1644="",$I1644=""),"Y",IF(AND($H1644&lt;=#REF!,$I1644&gt;=#REF!),"Y",IF(AND($H1644&lt;=#REF!,$I1644=""),"Y",IF(AND($H1644="",$I1644&gt;=#REF!),"Y","N")))))</f>
        <v/>
      </c>
      <c r="BF1644" s="80" t="str">
        <f t="shared" si="360"/>
        <v/>
      </c>
    </row>
    <row r="1645" spans="10:58">
      <c r="J1645" s="34" t="str">
        <f t="shared" ca="1" si="364"/>
        <v/>
      </c>
      <c r="L1645" s="80" t="str">
        <f t="shared" si="361"/>
        <v/>
      </c>
      <c r="R1645" s="65" t="str">
        <f t="shared" si="351"/>
        <v/>
      </c>
      <c r="S1645" s="16" t="str">
        <f t="shared" si="352"/>
        <v/>
      </c>
      <c r="X1645" s="65" t="str">
        <f t="shared" si="353"/>
        <v/>
      </c>
      <c r="Y1645" s="16" t="str">
        <f t="shared" si="354"/>
        <v/>
      </c>
      <c r="AD1645" s="65" t="str">
        <f t="shared" si="355"/>
        <v/>
      </c>
      <c r="AE1645" s="80" t="str">
        <f t="shared" si="356"/>
        <v/>
      </c>
      <c r="AN1645" s="14"/>
      <c r="AO1645" s="14"/>
      <c r="AS1645" s="14"/>
      <c r="AT1645" s="14"/>
      <c r="AX1645" s="14"/>
      <c r="AY1645" s="114"/>
      <c r="AZ1645" s="101" t="str">
        <f t="shared" si="357"/>
        <v/>
      </c>
      <c r="BA1645" s="59" t="str">
        <f t="shared" si="358"/>
        <v/>
      </c>
      <c r="BB1645" s="59" t="str">
        <f t="shared" si="359"/>
        <v/>
      </c>
      <c r="BC1645" s="59" t="str">
        <f t="shared" si="362"/>
        <v/>
      </c>
      <c r="BD1645" s="59" t="str">
        <f t="shared" si="363"/>
        <v/>
      </c>
      <c r="BE1645" s="34" t="str">
        <f>IF(AZ1645="","",IF(AND($H1645="",$I1645=""),"Y",IF(AND($H1645&lt;=#REF!,$I1645&gt;=#REF!),"Y",IF(AND($H1645&lt;=#REF!,$I1645=""),"Y",IF(AND($H1645="",$I1645&gt;=#REF!),"Y","N")))))</f>
        <v/>
      </c>
      <c r="BF1645" s="80" t="str">
        <f t="shared" si="360"/>
        <v/>
      </c>
    </row>
    <row r="1646" spans="10:58">
      <c r="J1646" s="34" t="str">
        <f t="shared" ca="1" si="364"/>
        <v/>
      </c>
      <c r="L1646" s="80" t="str">
        <f t="shared" si="361"/>
        <v/>
      </c>
      <c r="R1646" s="65" t="str">
        <f t="shared" si="351"/>
        <v/>
      </c>
      <c r="S1646" s="16" t="str">
        <f t="shared" si="352"/>
        <v/>
      </c>
      <c r="X1646" s="65" t="str">
        <f t="shared" si="353"/>
        <v/>
      </c>
      <c r="Y1646" s="16" t="str">
        <f t="shared" si="354"/>
        <v/>
      </c>
      <c r="AD1646" s="65" t="str">
        <f t="shared" si="355"/>
        <v/>
      </c>
      <c r="AE1646" s="80" t="str">
        <f t="shared" si="356"/>
        <v/>
      </c>
      <c r="AN1646" s="14"/>
      <c r="AO1646" s="14"/>
      <c r="AS1646" s="14"/>
      <c r="AT1646" s="14"/>
      <c r="AX1646" s="14"/>
      <c r="AY1646" s="114"/>
      <c r="AZ1646" s="101" t="str">
        <f t="shared" si="357"/>
        <v/>
      </c>
      <c r="BA1646" s="59" t="str">
        <f t="shared" si="358"/>
        <v/>
      </c>
      <c r="BB1646" s="59" t="str">
        <f t="shared" si="359"/>
        <v/>
      </c>
      <c r="BC1646" s="59" t="str">
        <f t="shared" si="362"/>
        <v/>
      </c>
      <c r="BD1646" s="59" t="str">
        <f t="shared" si="363"/>
        <v/>
      </c>
      <c r="BE1646" s="34" t="str">
        <f>IF(AZ1646="","",IF(AND($H1646="",$I1646=""),"Y",IF(AND($H1646&lt;=#REF!,$I1646&gt;=#REF!),"Y",IF(AND($H1646&lt;=#REF!,$I1646=""),"Y",IF(AND($H1646="",$I1646&gt;=#REF!),"Y","N")))))</f>
        <v/>
      </c>
      <c r="BF1646" s="80" t="str">
        <f t="shared" si="360"/>
        <v/>
      </c>
    </row>
    <row r="1647" spans="10:58">
      <c r="J1647" s="34" t="str">
        <f t="shared" ca="1" si="364"/>
        <v/>
      </c>
      <c r="L1647" s="80" t="str">
        <f t="shared" si="361"/>
        <v/>
      </c>
      <c r="R1647" s="65" t="str">
        <f t="shared" si="351"/>
        <v/>
      </c>
      <c r="S1647" s="16" t="str">
        <f t="shared" si="352"/>
        <v/>
      </c>
      <c r="X1647" s="65" t="str">
        <f t="shared" si="353"/>
        <v/>
      </c>
      <c r="Y1647" s="16" t="str">
        <f t="shared" si="354"/>
        <v/>
      </c>
      <c r="AD1647" s="65" t="str">
        <f t="shared" si="355"/>
        <v/>
      </c>
      <c r="AE1647" s="80" t="str">
        <f t="shared" si="356"/>
        <v/>
      </c>
      <c r="AN1647" s="14"/>
      <c r="AO1647" s="14"/>
      <c r="AS1647" s="14"/>
      <c r="AT1647" s="14"/>
      <c r="AX1647" s="14"/>
      <c r="AY1647" s="114"/>
      <c r="AZ1647" s="101" t="str">
        <f t="shared" si="357"/>
        <v/>
      </c>
      <c r="BA1647" s="59" t="str">
        <f t="shared" si="358"/>
        <v/>
      </c>
      <c r="BB1647" s="59" t="str">
        <f t="shared" si="359"/>
        <v/>
      </c>
      <c r="BC1647" s="59" t="str">
        <f t="shared" si="362"/>
        <v/>
      </c>
      <c r="BD1647" s="59" t="str">
        <f t="shared" si="363"/>
        <v/>
      </c>
      <c r="BE1647" s="34" t="str">
        <f>IF(AZ1647="","",IF(AND($H1647="",$I1647=""),"Y",IF(AND($H1647&lt;=#REF!,$I1647&gt;=#REF!),"Y",IF(AND($H1647&lt;=#REF!,$I1647=""),"Y",IF(AND($H1647="",$I1647&gt;=#REF!),"Y","N")))))</f>
        <v/>
      </c>
      <c r="BF1647" s="80" t="str">
        <f t="shared" si="360"/>
        <v/>
      </c>
    </row>
    <row r="1648" spans="10:58">
      <c r="J1648" s="34" t="str">
        <f t="shared" ca="1" si="364"/>
        <v/>
      </c>
      <c r="L1648" s="80" t="str">
        <f t="shared" si="361"/>
        <v/>
      </c>
      <c r="R1648" s="65" t="str">
        <f t="shared" si="351"/>
        <v/>
      </c>
      <c r="S1648" s="16" t="str">
        <f t="shared" si="352"/>
        <v/>
      </c>
      <c r="X1648" s="65" t="str">
        <f t="shared" si="353"/>
        <v/>
      </c>
      <c r="Y1648" s="16" t="str">
        <f t="shared" si="354"/>
        <v/>
      </c>
      <c r="AD1648" s="65" t="str">
        <f t="shared" si="355"/>
        <v/>
      </c>
      <c r="AE1648" s="80" t="str">
        <f t="shared" si="356"/>
        <v/>
      </c>
      <c r="AN1648" s="14"/>
      <c r="AO1648" s="14"/>
      <c r="AS1648" s="14"/>
      <c r="AT1648" s="14"/>
      <c r="AX1648" s="14"/>
      <c r="AY1648" s="114"/>
      <c r="AZ1648" s="101" t="str">
        <f t="shared" si="357"/>
        <v/>
      </c>
      <c r="BA1648" s="59" t="str">
        <f t="shared" si="358"/>
        <v/>
      </c>
      <c r="BB1648" s="59" t="str">
        <f t="shared" si="359"/>
        <v/>
      </c>
      <c r="BC1648" s="59" t="str">
        <f t="shared" si="362"/>
        <v/>
      </c>
      <c r="BD1648" s="59" t="str">
        <f t="shared" si="363"/>
        <v/>
      </c>
      <c r="BE1648" s="34" t="str">
        <f>IF(AZ1648="","",IF(AND($H1648="",$I1648=""),"Y",IF(AND($H1648&lt;=#REF!,$I1648&gt;=#REF!),"Y",IF(AND($H1648&lt;=#REF!,$I1648=""),"Y",IF(AND($H1648="",$I1648&gt;=#REF!),"Y","N")))))</f>
        <v/>
      </c>
      <c r="BF1648" s="80" t="str">
        <f t="shared" si="360"/>
        <v/>
      </c>
    </row>
    <row r="1649" spans="10:58">
      <c r="J1649" s="34" t="str">
        <f t="shared" ca="1" si="364"/>
        <v/>
      </c>
      <c r="L1649" s="80" t="str">
        <f t="shared" si="361"/>
        <v/>
      </c>
      <c r="R1649" s="65" t="str">
        <f t="shared" si="351"/>
        <v/>
      </c>
      <c r="S1649" s="16" t="str">
        <f t="shared" si="352"/>
        <v/>
      </c>
      <c r="X1649" s="65" t="str">
        <f t="shared" si="353"/>
        <v/>
      </c>
      <c r="Y1649" s="16" t="str">
        <f t="shared" si="354"/>
        <v/>
      </c>
      <c r="AD1649" s="65" t="str">
        <f t="shared" si="355"/>
        <v/>
      </c>
      <c r="AE1649" s="80" t="str">
        <f t="shared" si="356"/>
        <v/>
      </c>
      <c r="AN1649" s="14"/>
      <c r="AO1649" s="14"/>
      <c r="AS1649" s="14"/>
      <c r="AT1649" s="14"/>
      <c r="AX1649" s="14"/>
      <c r="AY1649" s="114"/>
      <c r="AZ1649" s="101" t="str">
        <f t="shared" si="357"/>
        <v/>
      </c>
      <c r="BA1649" s="59" t="str">
        <f t="shared" si="358"/>
        <v/>
      </c>
      <c r="BB1649" s="59" t="str">
        <f t="shared" si="359"/>
        <v/>
      </c>
      <c r="BC1649" s="59" t="str">
        <f t="shared" si="362"/>
        <v/>
      </c>
      <c r="BD1649" s="59" t="str">
        <f t="shared" si="363"/>
        <v/>
      </c>
      <c r="BE1649" s="34" t="str">
        <f>IF(AZ1649="","",IF(AND($H1649="",$I1649=""),"Y",IF(AND($H1649&lt;=#REF!,$I1649&gt;=#REF!),"Y",IF(AND($H1649&lt;=#REF!,$I1649=""),"Y",IF(AND($H1649="",$I1649&gt;=#REF!),"Y","N")))))</f>
        <v/>
      </c>
      <c r="BF1649" s="80" t="str">
        <f t="shared" si="360"/>
        <v/>
      </c>
    </row>
    <row r="1650" spans="10:58">
      <c r="J1650" s="34" t="str">
        <f t="shared" ca="1" si="364"/>
        <v/>
      </c>
      <c r="L1650" s="80" t="str">
        <f t="shared" si="361"/>
        <v/>
      </c>
      <c r="R1650" s="65" t="str">
        <f t="shared" si="351"/>
        <v/>
      </c>
      <c r="S1650" s="16" t="str">
        <f t="shared" si="352"/>
        <v/>
      </c>
      <c r="X1650" s="65" t="str">
        <f t="shared" si="353"/>
        <v/>
      </c>
      <c r="Y1650" s="16" t="str">
        <f t="shared" si="354"/>
        <v/>
      </c>
      <c r="AD1650" s="65" t="str">
        <f t="shared" si="355"/>
        <v/>
      </c>
      <c r="AE1650" s="80" t="str">
        <f t="shared" si="356"/>
        <v/>
      </c>
      <c r="AN1650" s="14"/>
      <c r="AO1650" s="14"/>
      <c r="AS1650" s="14"/>
      <c r="AT1650" s="14"/>
      <c r="AX1650" s="14"/>
      <c r="AY1650" s="114"/>
      <c r="AZ1650" s="101" t="str">
        <f t="shared" si="357"/>
        <v/>
      </c>
      <c r="BA1650" s="59" t="str">
        <f t="shared" si="358"/>
        <v/>
      </c>
      <c r="BB1650" s="59" t="str">
        <f t="shared" si="359"/>
        <v/>
      </c>
      <c r="BC1650" s="59" t="str">
        <f t="shared" si="362"/>
        <v/>
      </c>
      <c r="BD1650" s="59" t="str">
        <f t="shared" si="363"/>
        <v/>
      </c>
      <c r="BE1650" s="34" t="str">
        <f>IF(AZ1650="","",IF(AND($H1650="",$I1650=""),"Y",IF(AND($H1650&lt;=#REF!,$I1650&gt;=#REF!),"Y",IF(AND($H1650&lt;=#REF!,$I1650=""),"Y",IF(AND($H1650="",$I1650&gt;=#REF!),"Y","N")))))</f>
        <v/>
      </c>
      <c r="BF1650" s="80" t="str">
        <f t="shared" si="360"/>
        <v/>
      </c>
    </row>
    <row r="1651" spans="10:58">
      <c r="J1651" s="34" t="str">
        <f t="shared" ca="1" si="364"/>
        <v/>
      </c>
      <c r="L1651" s="80" t="str">
        <f t="shared" si="361"/>
        <v/>
      </c>
      <c r="R1651" s="65" t="str">
        <f t="shared" si="351"/>
        <v/>
      </c>
      <c r="S1651" s="16" t="str">
        <f t="shared" si="352"/>
        <v/>
      </c>
      <c r="X1651" s="65" t="str">
        <f t="shared" si="353"/>
        <v/>
      </c>
      <c r="Y1651" s="16" t="str">
        <f t="shared" si="354"/>
        <v/>
      </c>
      <c r="AD1651" s="65" t="str">
        <f t="shared" si="355"/>
        <v/>
      </c>
      <c r="AE1651" s="80" t="str">
        <f t="shared" si="356"/>
        <v/>
      </c>
      <c r="AN1651" s="14"/>
      <c r="AO1651" s="14"/>
      <c r="AS1651" s="14"/>
      <c r="AT1651" s="14"/>
      <c r="AX1651" s="14"/>
      <c r="AY1651" s="114"/>
      <c r="AZ1651" s="101" t="str">
        <f t="shared" si="357"/>
        <v/>
      </c>
      <c r="BA1651" s="59" t="str">
        <f t="shared" si="358"/>
        <v/>
      </c>
      <c r="BB1651" s="59" t="str">
        <f t="shared" si="359"/>
        <v/>
      </c>
      <c r="BC1651" s="59" t="str">
        <f t="shared" si="362"/>
        <v/>
      </c>
      <c r="BD1651" s="59" t="str">
        <f t="shared" si="363"/>
        <v/>
      </c>
      <c r="BE1651" s="34" t="str">
        <f>IF(AZ1651="","",IF(AND($H1651="",$I1651=""),"Y",IF(AND($H1651&lt;=#REF!,$I1651&gt;=#REF!),"Y",IF(AND($H1651&lt;=#REF!,$I1651=""),"Y",IF(AND($H1651="",$I1651&gt;=#REF!),"Y","N")))))</f>
        <v/>
      </c>
      <c r="BF1651" s="80" t="str">
        <f t="shared" si="360"/>
        <v/>
      </c>
    </row>
    <row r="1652" spans="10:58">
      <c r="J1652" s="34" t="str">
        <f t="shared" ca="1" si="364"/>
        <v/>
      </c>
      <c r="L1652" s="80" t="str">
        <f t="shared" si="361"/>
        <v/>
      </c>
      <c r="R1652" s="65" t="str">
        <f t="shared" si="351"/>
        <v/>
      </c>
      <c r="S1652" s="16" t="str">
        <f t="shared" si="352"/>
        <v/>
      </c>
      <c r="X1652" s="65" t="str">
        <f t="shared" si="353"/>
        <v/>
      </c>
      <c r="Y1652" s="16" t="str">
        <f t="shared" si="354"/>
        <v/>
      </c>
      <c r="AD1652" s="65" t="str">
        <f t="shared" si="355"/>
        <v/>
      </c>
      <c r="AE1652" s="80" t="str">
        <f t="shared" si="356"/>
        <v/>
      </c>
      <c r="AN1652" s="14"/>
      <c r="AO1652" s="14"/>
      <c r="AS1652" s="14"/>
      <c r="AT1652" s="14"/>
      <c r="AX1652" s="14"/>
      <c r="AY1652" s="114"/>
      <c r="AZ1652" s="101" t="str">
        <f t="shared" si="357"/>
        <v/>
      </c>
      <c r="BA1652" s="59" t="str">
        <f t="shared" si="358"/>
        <v/>
      </c>
      <c r="BB1652" s="59" t="str">
        <f t="shared" si="359"/>
        <v/>
      </c>
      <c r="BC1652" s="59" t="str">
        <f t="shared" si="362"/>
        <v/>
      </c>
      <c r="BD1652" s="59" t="str">
        <f t="shared" si="363"/>
        <v/>
      </c>
      <c r="BE1652" s="34" t="str">
        <f>IF(AZ1652="","",IF(AND($H1652="",$I1652=""),"Y",IF(AND($H1652&lt;=#REF!,$I1652&gt;=#REF!),"Y",IF(AND($H1652&lt;=#REF!,$I1652=""),"Y",IF(AND($H1652="",$I1652&gt;=#REF!),"Y","N")))))</f>
        <v/>
      </c>
      <c r="BF1652" s="80" t="str">
        <f t="shared" si="360"/>
        <v/>
      </c>
    </row>
    <row r="1653" spans="10:58">
      <c r="J1653" s="34" t="str">
        <f t="shared" ca="1" si="364"/>
        <v/>
      </c>
      <c r="L1653" s="80" t="str">
        <f t="shared" si="361"/>
        <v/>
      </c>
      <c r="R1653" s="65" t="str">
        <f t="shared" si="351"/>
        <v/>
      </c>
      <c r="S1653" s="16" t="str">
        <f t="shared" si="352"/>
        <v/>
      </c>
      <c r="X1653" s="65" t="str">
        <f t="shared" si="353"/>
        <v/>
      </c>
      <c r="Y1653" s="16" t="str">
        <f t="shared" si="354"/>
        <v/>
      </c>
      <c r="AD1653" s="65" t="str">
        <f t="shared" si="355"/>
        <v/>
      </c>
      <c r="AE1653" s="80" t="str">
        <f t="shared" si="356"/>
        <v/>
      </c>
      <c r="AN1653" s="14"/>
      <c r="AO1653" s="14"/>
      <c r="AS1653" s="14"/>
      <c r="AT1653" s="14"/>
      <c r="AX1653" s="14"/>
      <c r="AY1653" s="114"/>
      <c r="AZ1653" s="101" t="str">
        <f t="shared" si="357"/>
        <v/>
      </c>
      <c r="BA1653" s="59" t="str">
        <f t="shared" si="358"/>
        <v/>
      </c>
      <c r="BB1653" s="59" t="str">
        <f t="shared" si="359"/>
        <v/>
      </c>
      <c r="BC1653" s="59" t="str">
        <f t="shared" si="362"/>
        <v/>
      </c>
      <c r="BD1653" s="59" t="str">
        <f t="shared" si="363"/>
        <v/>
      </c>
      <c r="BE1653" s="34" t="str">
        <f>IF(AZ1653="","",IF(AND($H1653="",$I1653=""),"Y",IF(AND($H1653&lt;=#REF!,$I1653&gt;=#REF!),"Y",IF(AND($H1653&lt;=#REF!,$I1653=""),"Y",IF(AND($H1653="",$I1653&gt;=#REF!),"Y","N")))))</f>
        <v/>
      </c>
      <c r="BF1653" s="80" t="str">
        <f t="shared" si="360"/>
        <v/>
      </c>
    </row>
    <row r="1654" spans="10:58">
      <c r="J1654" s="34" t="str">
        <f t="shared" ca="1" si="364"/>
        <v/>
      </c>
      <c r="L1654" s="80" t="str">
        <f t="shared" si="361"/>
        <v/>
      </c>
      <c r="R1654" s="65" t="str">
        <f t="shared" si="351"/>
        <v/>
      </c>
      <c r="S1654" s="16" t="str">
        <f t="shared" si="352"/>
        <v/>
      </c>
      <c r="X1654" s="65" t="str">
        <f t="shared" si="353"/>
        <v/>
      </c>
      <c r="Y1654" s="16" t="str">
        <f t="shared" si="354"/>
        <v/>
      </c>
      <c r="AD1654" s="65" t="str">
        <f t="shared" si="355"/>
        <v/>
      </c>
      <c r="AE1654" s="80" t="str">
        <f t="shared" si="356"/>
        <v/>
      </c>
      <c r="AN1654" s="14"/>
      <c r="AO1654" s="14"/>
      <c r="AS1654" s="14"/>
      <c r="AT1654" s="14"/>
      <c r="AX1654" s="14"/>
      <c r="AY1654" s="114"/>
      <c r="AZ1654" s="101" t="str">
        <f t="shared" si="357"/>
        <v/>
      </c>
      <c r="BA1654" s="59" t="str">
        <f t="shared" si="358"/>
        <v/>
      </c>
      <c r="BB1654" s="59" t="str">
        <f t="shared" si="359"/>
        <v/>
      </c>
      <c r="BC1654" s="59" t="str">
        <f t="shared" si="362"/>
        <v/>
      </c>
      <c r="BD1654" s="59" t="str">
        <f t="shared" si="363"/>
        <v/>
      </c>
      <c r="BE1654" s="34" t="str">
        <f>IF(AZ1654="","",IF(AND($H1654="",$I1654=""),"Y",IF(AND($H1654&lt;=#REF!,$I1654&gt;=#REF!),"Y",IF(AND($H1654&lt;=#REF!,$I1654=""),"Y",IF(AND($H1654="",$I1654&gt;=#REF!),"Y","N")))))</f>
        <v/>
      </c>
      <c r="BF1654" s="80" t="str">
        <f t="shared" si="360"/>
        <v/>
      </c>
    </row>
    <row r="1655" spans="10:58">
      <c r="J1655" s="34" t="str">
        <f t="shared" ca="1" si="364"/>
        <v/>
      </c>
      <c r="L1655" s="80" t="str">
        <f t="shared" si="361"/>
        <v/>
      </c>
      <c r="R1655" s="65" t="str">
        <f t="shared" si="351"/>
        <v/>
      </c>
      <c r="S1655" s="16" t="str">
        <f t="shared" si="352"/>
        <v/>
      </c>
      <c r="X1655" s="65" t="str">
        <f t="shared" si="353"/>
        <v/>
      </c>
      <c r="Y1655" s="16" t="str">
        <f t="shared" si="354"/>
        <v/>
      </c>
      <c r="AD1655" s="65" t="str">
        <f t="shared" si="355"/>
        <v/>
      </c>
      <c r="AE1655" s="80" t="str">
        <f t="shared" si="356"/>
        <v/>
      </c>
      <c r="AN1655" s="14"/>
      <c r="AO1655" s="14"/>
      <c r="AS1655" s="14"/>
      <c r="AT1655" s="14"/>
      <c r="AX1655" s="14"/>
      <c r="AY1655" s="114"/>
      <c r="AZ1655" s="101" t="str">
        <f t="shared" si="357"/>
        <v/>
      </c>
      <c r="BA1655" s="59" t="str">
        <f t="shared" si="358"/>
        <v/>
      </c>
      <c r="BB1655" s="59" t="str">
        <f t="shared" si="359"/>
        <v/>
      </c>
      <c r="BC1655" s="59" t="str">
        <f t="shared" si="362"/>
        <v/>
      </c>
      <c r="BD1655" s="59" t="str">
        <f t="shared" si="363"/>
        <v/>
      </c>
      <c r="BE1655" s="34" t="str">
        <f>IF(AZ1655="","",IF(AND($H1655="",$I1655=""),"Y",IF(AND($H1655&lt;=#REF!,$I1655&gt;=#REF!),"Y",IF(AND($H1655&lt;=#REF!,$I1655=""),"Y",IF(AND($H1655="",$I1655&gt;=#REF!),"Y","N")))))</f>
        <v/>
      </c>
      <c r="BF1655" s="80" t="str">
        <f t="shared" si="360"/>
        <v/>
      </c>
    </row>
    <row r="1656" spans="10:58">
      <c r="J1656" s="34" t="str">
        <f t="shared" ca="1" si="364"/>
        <v/>
      </c>
      <c r="L1656" s="80" t="str">
        <f t="shared" si="361"/>
        <v/>
      </c>
      <c r="R1656" s="65" t="str">
        <f t="shared" si="351"/>
        <v/>
      </c>
      <c r="S1656" s="16" t="str">
        <f t="shared" si="352"/>
        <v/>
      </c>
      <c r="X1656" s="65" t="str">
        <f t="shared" si="353"/>
        <v/>
      </c>
      <c r="Y1656" s="16" t="str">
        <f t="shared" si="354"/>
        <v/>
      </c>
      <c r="AD1656" s="65" t="str">
        <f t="shared" si="355"/>
        <v/>
      </c>
      <c r="AE1656" s="80" t="str">
        <f t="shared" si="356"/>
        <v/>
      </c>
      <c r="AN1656" s="14"/>
      <c r="AO1656" s="14"/>
      <c r="AS1656" s="14"/>
      <c r="AT1656" s="14"/>
      <c r="AX1656" s="14"/>
      <c r="AY1656" s="114"/>
      <c r="AZ1656" s="101" t="str">
        <f t="shared" si="357"/>
        <v/>
      </c>
      <c r="BA1656" s="59" t="str">
        <f t="shared" si="358"/>
        <v/>
      </c>
      <c r="BB1656" s="59" t="str">
        <f t="shared" si="359"/>
        <v/>
      </c>
      <c r="BC1656" s="59" t="str">
        <f t="shared" si="362"/>
        <v/>
      </c>
      <c r="BD1656" s="59" t="str">
        <f t="shared" si="363"/>
        <v/>
      </c>
      <c r="BE1656" s="34" t="str">
        <f>IF(AZ1656="","",IF(AND($H1656="",$I1656=""),"Y",IF(AND($H1656&lt;=#REF!,$I1656&gt;=#REF!),"Y",IF(AND($H1656&lt;=#REF!,$I1656=""),"Y",IF(AND($H1656="",$I1656&gt;=#REF!),"Y","N")))))</f>
        <v/>
      </c>
      <c r="BF1656" s="80" t="str">
        <f t="shared" si="360"/>
        <v/>
      </c>
    </row>
    <row r="1657" spans="10:58">
      <c r="J1657" s="34" t="str">
        <f t="shared" ca="1" si="364"/>
        <v/>
      </c>
      <c r="L1657" s="80" t="str">
        <f t="shared" si="361"/>
        <v/>
      </c>
      <c r="R1657" s="65" t="str">
        <f t="shared" si="351"/>
        <v/>
      </c>
      <c r="S1657" s="16" t="str">
        <f t="shared" si="352"/>
        <v/>
      </c>
      <c r="X1657" s="65" t="str">
        <f t="shared" si="353"/>
        <v/>
      </c>
      <c r="Y1657" s="16" t="str">
        <f t="shared" si="354"/>
        <v/>
      </c>
      <c r="AD1657" s="65" t="str">
        <f t="shared" si="355"/>
        <v/>
      </c>
      <c r="AE1657" s="80" t="str">
        <f t="shared" si="356"/>
        <v/>
      </c>
      <c r="AN1657" s="14"/>
      <c r="AO1657" s="14"/>
      <c r="AS1657" s="14"/>
      <c r="AT1657" s="14"/>
      <c r="AX1657" s="14"/>
      <c r="AY1657" s="114"/>
      <c r="AZ1657" s="101" t="str">
        <f t="shared" si="357"/>
        <v/>
      </c>
      <c r="BA1657" s="59" t="str">
        <f t="shared" si="358"/>
        <v/>
      </c>
      <c r="BB1657" s="59" t="str">
        <f t="shared" si="359"/>
        <v/>
      </c>
      <c r="BC1657" s="59" t="str">
        <f t="shared" si="362"/>
        <v/>
      </c>
      <c r="BD1657" s="59" t="str">
        <f t="shared" si="363"/>
        <v/>
      </c>
      <c r="BE1657" s="34" t="str">
        <f>IF(AZ1657="","",IF(AND($H1657="",$I1657=""),"Y",IF(AND($H1657&lt;=#REF!,$I1657&gt;=#REF!),"Y",IF(AND($H1657&lt;=#REF!,$I1657=""),"Y",IF(AND($H1657="",$I1657&gt;=#REF!),"Y","N")))))</f>
        <v/>
      </c>
      <c r="BF1657" s="80" t="str">
        <f t="shared" si="360"/>
        <v/>
      </c>
    </row>
    <row r="1658" spans="10:58">
      <c r="J1658" s="34" t="str">
        <f t="shared" ca="1" si="364"/>
        <v/>
      </c>
      <c r="L1658" s="80" t="str">
        <f t="shared" si="361"/>
        <v/>
      </c>
      <c r="R1658" s="65" t="str">
        <f t="shared" si="351"/>
        <v/>
      </c>
      <c r="S1658" s="16" t="str">
        <f t="shared" si="352"/>
        <v/>
      </c>
      <c r="X1658" s="65" t="str">
        <f t="shared" si="353"/>
        <v/>
      </c>
      <c r="Y1658" s="16" t="str">
        <f t="shared" si="354"/>
        <v/>
      </c>
      <c r="AD1658" s="65" t="str">
        <f t="shared" si="355"/>
        <v/>
      </c>
      <c r="AE1658" s="80" t="str">
        <f t="shared" si="356"/>
        <v/>
      </c>
      <c r="AN1658" s="14"/>
      <c r="AO1658" s="14"/>
      <c r="AS1658" s="14"/>
      <c r="AT1658" s="14"/>
      <c r="AX1658" s="14"/>
      <c r="AY1658" s="114"/>
      <c r="AZ1658" s="101" t="str">
        <f t="shared" si="357"/>
        <v/>
      </c>
      <c r="BA1658" s="59" t="str">
        <f t="shared" si="358"/>
        <v/>
      </c>
      <c r="BB1658" s="59" t="str">
        <f t="shared" si="359"/>
        <v/>
      </c>
      <c r="BC1658" s="59" t="str">
        <f t="shared" si="362"/>
        <v/>
      </c>
      <c r="BD1658" s="59" t="str">
        <f t="shared" si="363"/>
        <v/>
      </c>
      <c r="BE1658" s="34" t="str">
        <f>IF(AZ1658="","",IF(AND($H1658="",$I1658=""),"Y",IF(AND($H1658&lt;=#REF!,$I1658&gt;=#REF!),"Y",IF(AND($H1658&lt;=#REF!,$I1658=""),"Y",IF(AND($H1658="",$I1658&gt;=#REF!),"Y","N")))))</f>
        <v/>
      </c>
      <c r="BF1658" s="80" t="str">
        <f t="shared" si="360"/>
        <v/>
      </c>
    </row>
    <row r="1659" spans="10:58">
      <c r="J1659" s="34" t="str">
        <f t="shared" ca="1" si="364"/>
        <v/>
      </c>
      <c r="L1659" s="80" t="str">
        <f t="shared" si="361"/>
        <v/>
      </c>
      <c r="R1659" s="65" t="str">
        <f t="shared" si="351"/>
        <v/>
      </c>
      <c r="S1659" s="16" t="str">
        <f t="shared" si="352"/>
        <v/>
      </c>
      <c r="X1659" s="65" t="str">
        <f t="shared" si="353"/>
        <v/>
      </c>
      <c r="Y1659" s="16" t="str">
        <f t="shared" si="354"/>
        <v/>
      </c>
      <c r="AD1659" s="65" t="str">
        <f t="shared" si="355"/>
        <v/>
      </c>
      <c r="AE1659" s="80" t="str">
        <f t="shared" si="356"/>
        <v/>
      </c>
      <c r="AN1659" s="14"/>
      <c r="AO1659" s="14"/>
      <c r="AS1659" s="14"/>
      <c r="AT1659" s="14"/>
      <c r="AX1659" s="14"/>
      <c r="AY1659" s="114"/>
      <c r="AZ1659" s="101" t="str">
        <f t="shared" si="357"/>
        <v/>
      </c>
      <c r="BA1659" s="59" t="str">
        <f t="shared" si="358"/>
        <v/>
      </c>
      <c r="BB1659" s="59" t="str">
        <f t="shared" si="359"/>
        <v/>
      </c>
      <c r="BC1659" s="59" t="str">
        <f t="shared" si="362"/>
        <v/>
      </c>
      <c r="BD1659" s="59" t="str">
        <f t="shared" si="363"/>
        <v/>
      </c>
      <c r="BE1659" s="34" t="str">
        <f>IF(AZ1659="","",IF(AND($H1659="",$I1659=""),"Y",IF(AND($H1659&lt;=#REF!,$I1659&gt;=#REF!),"Y",IF(AND($H1659&lt;=#REF!,$I1659=""),"Y",IF(AND($H1659="",$I1659&gt;=#REF!),"Y","N")))))</f>
        <v/>
      </c>
      <c r="BF1659" s="80" t="str">
        <f t="shared" si="360"/>
        <v/>
      </c>
    </row>
    <row r="1660" spans="10:58">
      <c r="J1660" s="34" t="str">
        <f t="shared" ca="1" si="364"/>
        <v/>
      </c>
      <c r="L1660" s="80" t="str">
        <f t="shared" si="361"/>
        <v/>
      </c>
      <c r="R1660" s="65" t="str">
        <f t="shared" si="351"/>
        <v/>
      </c>
      <c r="S1660" s="16" t="str">
        <f t="shared" si="352"/>
        <v/>
      </c>
      <c r="X1660" s="65" t="str">
        <f t="shared" si="353"/>
        <v/>
      </c>
      <c r="Y1660" s="16" t="str">
        <f t="shared" si="354"/>
        <v/>
      </c>
      <c r="AD1660" s="65" t="str">
        <f t="shared" si="355"/>
        <v/>
      </c>
      <c r="AE1660" s="80" t="str">
        <f t="shared" si="356"/>
        <v/>
      </c>
      <c r="AN1660" s="14"/>
      <c r="AO1660" s="14"/>
      <c r="AS1660" s="14"/>
      <c r="AT1660" s="14"/>
      <c r="AX1660" s="14"/>
      <c r="AY1660" s="114"/>
      <c r="AZ1660" s="101" t="str">
        <f t="shared" si="357"/>
        <v/>
      </c>
      <c r="BA1660" s="59" t="str">
        <f t="shared" si="358"/>
        <v/>
      </c>
      <c r="BB1660" s="59" t="str">
        <f t="shared" si="359"/>
        <v/>
      </c>
      <c r="BC1660" s="59" t="str">
        <f t="shared" si="362"/>
        <v/>
      </c>
      <c r="BD1660" s="59" t="str">
        <f t="shared" si="363"/>
        <v/>
      </c>
      <c r="BE1660" s="34" t="str">
        <f>IF(AZ1660="","",IF(AND($H1660="",$I1660=""),"Y",IF(AND($H1660&lt;=#REF!,$I1660&gt;=#REF!),"Y",IF(AND($H1660&lt;=#REF!,$I1660=""),"Y",IF(AND($H1660="",$I1660&gt;=#REF!),"Y","N")))))</f>
        <v/>
      </c>
      <c r="BF1660" s="80" t="str">
        <f t="shared" si="360"/>
        <v/>
      </c>
    </row>
    <row r="1661" spans="10:58">
      <c r="J1661" s="34" t="str">
        <f t="shared" ca="1" si="364"/>
        <v/>
      </c>
      <c r="L1661" s="80" t="str">
        <f t="shared" si="361"/>
        <v/>
      </c>
      <c r="R1661" s="65" t="str">
        <f t="shared" si="351"/>
        <v/>
      </c>
      <c r="S1661" s="16" t="str">
        <f t="shared" si="352"/>
        <v/>
      </c>
      <c r="X1661" s="65" t="str">
        <f t="shared" si="353"/>
        <v/>
      </c>
      <c r="Y1661" s="16" t="str">
        <f t="shared" si="354"/>
        <v/>
      </c>
      <c r="AD1661" s="65" t="str">
        <f t="shared" si="355"/>
        <v/>
      </c>
      <c r="AE1661" s="80" t="str">
        <f t="shared" si="356"/>
        <v/>
      </c>
      <c r="AN1661" s="14"/>
      <c r="AO1661" s="14"/>
      <c r="AS1661" s="14"/>
      <c r="AT1661" s="14"/>
      <c r="AX1661" s="14"/>
      <c r="AY1661" s="114"/>
      <c r="AZ1661" s="101" t="str">
        <f t="shared" si="357"/>
        <v/>
      </c>
      <c r="BA1661" s="59" t="str">
        <f t="shared" si="358"/>
        <v/>
      </c>
      <c r="BB1661" s="59" t="str">
        <f t="shared" si="359"/>
        <v/>
      </c>
      <c r="BC1661" s="59" t="str">
        <f t="shared" si="362"/>
        <v/>
      </c>
      <c r="BD1661" s="59" t="str">
        <f t="shared" si="363"/>
        <v/>
      </c>
      <c r="BE1661" s="34" t="str">
        <f>IF(AZ1661="","",IF(AND($H1661="",$I1661=""),"Y",IF(AND($H1661&lt;=#REF!,$I1661&gt;=#REF!),"Y",IF(AND($H1661&lt;=#REF!,$I1661=""),"Y",IF(AND($H1661="",$I1661&gt;=#REF!),"Y","N")))))</f>
        <v/>
      </c>
      <c r="BF1661" s="80" t="str">
        <f t="shared" si="360"/>
        <v/>
      </c>
    </row>
    <row r="1662" spans="10:58">
      <c r="J1662" s="34" t="str">
        <f t="shared" ca="1" si="364"/>
        <v/>
      </c>
      <c r="L1662" s="80" t="str">
        <f t="shared" si="361"/>
        <v/>
      </c>
      <c r="R1662" s="65" t="str">
        <f t="shared" si="351"/>
        <v/>
      </c>
      <c r="S1662" s="16" t="str">
        <f t="shared" si="352"/>
        <v/>
      </c>
      <c r="X1662" s="65" t="str">
        <f t="shared" si="353"/>
        <v/>
      </c>
      <c r="Y1662" s="16" t="str">
        <f t="shared" si="354"/>
        <v/>
      </c>
      <c r="AD1662" s="65" t="str">
        <f t="shared" si="355"/>
        <v/>
      </c>
      <c r="AE1662" s="80" t="str">
        <f t="shared" si="356"/>
        <v/>
      </c>
      <c r="AN1662" s="14"/>
      <c r="AO1662" s="14"/>
      <c r="AS1662" s="14"/>
      <c r="AT1662" s="14"/>
      <c r="AX1662" s="14"/>
      <c r="AY1662" s="114"/>
      <c r="AZ1662" s="101" t="str">
        <f t="shared" si="357"/>
        <v/>
      </c>
      <c r="BA1662" s="59" t="str">
        <f t="shared" si="358"/>
        <v/>
      </c>
      <c r="BB1662" s="59" t="str">
        <f t="shared" si="359"/>
        <v/>
      </c>
      <c r="BC1662" s="59" t="str">
        <f t="shared" si="362"/>
        <v/>
      </c>
      <c r="BD1662" s="59" t="str">
        <f t="shared" si="363"/>
        <v/>
      </c>
      <c r="BE1662" s="34" t="str">
        <f>IF(AZ1662="","",IF(AND($H1662="",$I1662=""),"Y",IF(AND($H1662&lt;=#REF!,$I1662&gt;=#REF!),"Y",IF(AND($H1662&lt;=#REF!,$I1662=""),"Y",IF(AND($H1662="",$I1662&gt;=#REF!),"Y","N")))))</f>
        <v/>
      </c>
      <c r="BF1662" s="80" t="str">
        <f t="shared" si="360"/>
        <v/>
      </c>
    </row>
    <row r="1663" spans="10:58">
      <c r="J1663" s="34" t="str">
        <f t="shared" ca="1" si="364"/>
        <v/>
      </c>
      <c r="L1663" s="80" t="str">
        <f t="shared" si="361"/>
        <v/>
      </c>
      <c r="R1663" s="65" t="str">
        <f t="shared" si="351"/>
        <v/>
      </c>
      <c r="S1663" s="16" t="str">
        <f t="shared" si="352"/>
        <v/>
      </c>
      <c r="X1663" s="65" t="str">
        <f t="shared" si="353"/>
        <v/>
      </c>
      <c r="Y1663" s="16" t="str">
        <f t="shared" si="354"/>
        <v/>
      </c>
      <c r="AD1663" s="65" t="str">
        <f t="shared" si="355"/>
        <v/>
      </c>
      <c r="AE1663" s="80" t="str">
        <f t="shared" si="356"/>
        <v/>
      </c>
      <c r="AN1663" s="14"/>
      <c r="AO1663" s="14"/>
      <c r="AS1663" s="14"/>
      <c r="AT1663" s="14"/>
      <c r="AX1663" s="14"/>
      <c r="AY1663" s="114"/>
      <c r="AZ1663" s="101" t="str">
        <f t="shared" si="357"/>
        <v/>
      </c>
      <c r="BA1663" s="59" t="str">
        <f t="shared" si="358"/>
        <v/>
      </c>
      <c r="BB1663" s="59" t="str">
        <f t="shared" si="359"/>
        <v/>
      </c>
      <c r="BC1663" s="59" t="str">
        <f t="shared" si="362"/>
        <v/>
      </c>
      <c r="BD1663" s="59" t="str">
        <f t="shared" si="363"/>
        <v/>
      </c>
      <c r="BE1663" s="34" t="str">
        <f>IF(AZ1663="","",IF(AND($H1663="",$I1663=""),"Y",IF(AND($H1663&lt;=#REF!,$I1663&gt;=#REF!),"Y",IF(AND($H1663&lt;=#REF!,$I1663=""),"Y",IF(AND($H1663="",$I1663&gt;=#REF!),"Y","N")))))</f>
        <v/>
      </c>
      <c r="BF1663" s="80" t="str">
        <f t="shared" si="360"/>
        <v/>
      </c>
    </row>
    <row r="1664" spans="10:58">
      <c r="J1664" s="34" t="str">
        <f t="shared" ca="1" si="364"/>
        <v/>
      </c>
      <c r="L1664" s="80" t="str">
        <f t="shared" si="361"/>
        <v/>
      </c>
      <c r="R1664" s="65" t="str">
        <f t="shared" si="351"/>
        <v/>
      </c>
      <c r="S1664" s="16" t="str">
        <f t="shared" si="352"/>
        <v/>
      </c>
      <c r="X1664" s="65" t="str">
        <f t="shared" si="353"/>
        <v/>
      </c>
      <c r="Y1664" s="16" t="str">
        <f t="shared" si="354"/>
        <v/>
      </c>
      <c r="AD1664" s="65" t="str">
        <f t="shared" si="355"/>
        <v/>
      </c>
      <c r="AE1664" s="80" t="str">
        <f t="shared" si="356"/>
        <v/>
      </c>
      <c r="AN1664" s="14"/>
      <c r="AO1664" s="14"/>
      <c r="AS1664" s="14"/>
      <c r="AT1664" s="14"/>
      <c r="AX1664" s="14"/>
      <c r="AY1664" s="114"/>
      <c r="AZ1664" s="101" t="str">
        <f t="shared" si="357"/>
        <v/>
      </c>
      <c r="BA1664" s="59" t="str">
        <f t="shared" si="358"/>
        <v/>
      </c>
      <c r="BB1664" s="59" t="str">
        <f t="shared" si="359"/>
        <v/>
      </c>
      <c r="BC1664" s="59" t="str">
        <f t="shared" si="362"/>
        <v/>
      </c>
      <c r="BD1664" s="59" t="str">
        <f t="shared" si="363"/>
        <v/>
      </c>
      <c r="BE1664" s="34" t="str">
        <f>IF(AZ1664="","",IF(AND($H1664="",$I1664=""),"Y",IF(AND($H1664&lt;=#REF!,$I1664&gt;=#REF!),"Y",IF(AND($H1664&lt;=#REF!,$I1664=""),"Y",IF(AND($H1664="",$I1664&gt;=#REF!),"Y","N")))))</f>
        <v/>
      </c>
      <c r="BF1664" s="80" t="str">
        <f t="shared" si="360"/>
        <v/>
      </c>
    </row>
    <row r="1665" spans="10:58">
      <c r="J1665" s="34" t="str">
        <f t="shared" ca="1" si="364"/>
        <v/>
      </c>
      <c r="L1665" s="80" t="str">
        <f t="shared" si="361"/>
        <v/>
      </c>
      <c r="R1665" s="65" t="str">
        <f t="shared" si="351"/>
        <v/>
      </c>
      <c r="S1665" s="16" t="str">
        <f t="shared" si="352"/>
        <v/>
      </c>
      <c r="X1665" s="65" t="str">
        <f t="shared" si="353"/>
        <v/>
      </c>
      <c r="Y1665" s="16" t="str">
        <f t="shared" si="354"/>
        <v/>
      </c>
      <c r="AD1665" s="65" t="str">
        <f t="shared" si="355"/>
        <v/>
      </c>
      <c r="AE1665" s="80" t="str">
        <f t="shared" si="356"/>
        <v/>
      </c>
      <c r="AN1665" s="14"/>
      <c r="AO1665" s="14"/>
      <c r="AS1665" s="14"/>
      <c r="AT1665" s="14"/>
      <c r="AX1665" s="14"/>
      <c r="AY1665" s="114"/>
      <c r="AZ1665" s="101" t="str">
        <f t="shared" si="357"/>
        <v/>
      </c>
      <c r="BA1665" s="59" t="str">
        <f t="shared" si="358"/>
        <v/>
      </c>
      <c r="BB1665" s="59" t="str">
        <f t="shared" si="359"/>
        <v/>
      </c>
      <c r="BC1665" s="59" t="str">
        <f t="shared" si="362"/>
        <v/>
      </c>
      <c r="BD1665" s="59" t="str">
        <f t="shared" si="363"/>
        <v/>
      </c>
      <c r="BE1665" s="34" t="str">
        <f>IF(AZ1665="","",IF(AND($H1665="",$I1665=""),"Y",IF(AND($H1665&lt;=#REF!,$I1665&gt;=#REF!),"Y",IF(AND($H1665&lt;=#REF!,$I1665=""),"Y",IF(AND($H1665="",$I1665&gt;=#REF!),"Y","N")))))</f>
        <v/>
      </c>
      <c r="BF1665" s="80" t="str">
        <f t="shared" si="360"/>
        <v/>
      </c>
    </row>
    <row r="1666" spans="10:58">
      <c r="J1666" s="34" t="str">
        <f t="shared" ca="1" si="364"/>
        <v/>
      </c>
      <c r="L1666" s="80" t="str">
        <f t="shared" si="361"/>
        <v/>
      </c>
      <c r="R1666" s="65" t="str">
        <f t="shared" si="351"/>
        <v/>
      </c>
      <c r="S1666" s="16" t="str">
        <f t="shared" si="352"/>
        <v/>
      </c>
      <c r="X1666" s="65" t="str">
        <f t="shared" si="353"/>
        <v/>
      </c>
      <c r="Y1666" s="16" t="str">
        <f t="shared" si="354"/>
        <v/>
      </c>
      <c r="AD1666" s="65" t="str">
        <f t="shared" si="355"/>
        <v/>
      </c>
      <c r="AE1666" s="80" t="str">
        <f t="shared" si="356"/>
        <v/>
      </c>
      <c r="AN1666" s="14"/>
      <c r="AO1666" s="14"/>
      <c r="AS1666" s="14"/>
      <c r="AT1666" s="14"/>
      <c r="AX1666" s="14"/>
      <c r="AY1666" s="114"/>
      <c r="AZ1666" s="101" t="str">
        <f t="shared" si="357"/>
        <v/>
      </c>
      <c r="BA1666" s="59" t="str">
        <f t="shared" si="358"/>
        <v/>
      </c>
      <c r="BB1666" s="59" t="str">
        <f t="shared" si="359"/>
        <v/>
      </c>
      <c r="BC1666" s="59" t="str">
        <f t="shared" si="362"/>
        <v/>
      </c>
      <c r="BD1666" s="59" t="str">
        <f t="shared" si="363"/>
        <v/>
      </c>
      <c r="BE1666" s="34" t="str">
        <f>IF(AZ1666="","",IF(AND($H1666="",$I1666=""),"Y",IF(AND($H1666&lt;=#REF!,$I1666&gt;=#REF!),"Y",IF(AND($H1666&lt;=#REF!,$I1666=""),"Y",IF(AND($H1666="",$I1666&gt;=#REF!),"Y","N")))))</f>
        <v/>
      </c>
      <c r="BF1666" s="80" t="str">
        <f t="shared" si="360"/>
        <v/>
      </c>
    </row>
    <row r="1667" spans="10:58">
      <c r="J1667" s="34" t="str">
        <f t="shared" ca="1" si="364"/>
        <v/>
      </c>
      <c r="L1667" s="80" t="str">
        <f t="shared" si="361"/>
        <v/>
      </c>
      <c r="R1667" s="65" t="str">
        <f t="shared" ref="R1667:R1730" si="365">IF(AND(N1667="Accepted",Q1667=""),"Enter date 1st dose administered",IF(AND(N1667="Previously vaccinated at another location",Q1667=""),"Enter date 1st dose administered",IF(AND(N1667="Refused",O1667=""),"Enter reason for refusal",IF(Q1667&lt;&gt;"","YES",IF(N1667="Refused","NO",IF(AND($M1667&lt;&gt;"",N1667=""),"Enter Vaccination Status",IF(N1667="Unknown","Unknown","")))))))</f>
        <v/>
      </c>
      <c r="S1667" s="16" t="str">
        <f t="shared" ref="S1667:S1730" si="366">IF(Q1667="","",IF(M1667="Pfizer-BioNTech",Q1667+21,IF(M1667="Moderna",Q1667+28,IF(M1667="Janssen/Johnson &amp; Johnson","N/A",""))))</f>
        <v/>
      </c>
      <c r="X1667" s="65" t="str">
        <f t="shared" ref="X1667:X1730" si="367">IF($M1667="Janssen/Johnson &amp; Johnson","N/A",IF(AND(T1667="Accepted",W1667=""),"Enter date 2nd dose administered",IF(AND(T1667="Previously vaccinated at another location",W1667=""),"Enter date 2nd dose administered",IF(R1667="NO","NO",IF(AND(T1667="Refused",U1667=""),"Enter reason for refusal",IF(W1667&lt;&gt;"","YES",IF(T1667="Refused","NO",IF(AND(R1667="YES",T1667=""),"NO",IF(T1667="Unknown","Unknown",IF(AND(T1667="",R1667="Unknown"),"Unknown",""))))))))))</f>
        <v/>
      </c>
      <c r="Y1667" s="16" t="str">
        <f t="shared" ref="Y1667:Y1730" si="368">IF(W1667="","",IF(M1667="Pfizer-BioNTech",W1667+21,IF(M1667="Moderna",W1667+28,IF(M1667="Janssen/Johnson &amp; Johnson","N/A",""))))</f>
        <v/>
      </c>
      <c r="AD1667" s="65" t="str">
        <f t="shared" ref="AD1667:AD1730" si="369">IF($M1667="Janssen/Johnson &amp; Johnson","N/A",IF(AND(Z1667="Accepted",AC1667=""),"Enter date 2nd dose administered",IF(AND(Z1667="Previously vaccinated at another location",AC1667=""),"Enter date 2nd dose administered",IF(Y1667="NO","NO",IF(AND(Z1667="Refused",AA1667=""),"Enter reason for refusal",IF(AC1667&lt;&gt;"","YES",IF(Z1667="Refused","NO",IF(AND(Y1667="YES",Z1667=""),"NO",IF(Z1667="Unknown","Unknown",IF(AND(Z1667="",Y1667="Unknown"),"Unknown",""))))))))))</f>
        <v/>
      </c>
      <c r="AE1667" s="80" t="str">
        <f t="shared" ref="AE1667:AE1730" si="370">IF(AND(M1667="Pfizer-BioNTech",W1667&lt;&gt;""),W1667+150,IF(AND(M1667="Moderna",W1667&lt;&gt;""),W1667+150,IF(AND(M1667="Janssen/Johnson &amp; Johnson",Q1667&lt;&gt;""),Q1667+60,"")))</f>
        <v/>
      </c>
      <c r="AN1667" s="14"/>
      <c r="AO1667" s="14"/>
      <c r="AS1667" s="14"/>
      <c r="AT1667" s="14"/>
      <c r="AX1667" s="14"/>
      <c r="AY1667" s="114"/>
      <c r="AZ1667" s="101" t="str">
        <f t="shared" ref="AZ1667:AZ1730" si="371">IF(OR(X1667="YES",X1667="Enter date 2nd dose administered"),"YES",IF(AND(M1667="Janssen/Johnson &amp; Johnson",R1667="YES"),"YES",IF(OR(O1667="Medical Contraindication",U1667="Medical Contraindication"),"Medical Contraindication",IF(AND(R1667="YES",T1667=""),"NEEDS 2ND DOSE",IF(AND(R1667="Enter date 1st dose administered",T1667=""),"NEEDS 2ND DOSE",IF(AND(R1667="YES",U1667="Offered and Declined"),"Refused 2nd Dose",IF(O1667="Religious Exemption","Religious Exemption",IF(OR(R1667="NO",R1667="Enter reason for refusal"),"NO",IF(OR(R1667="Unknown",X1667="Unknown"),"Unknown","")))))))))</f>
        <v/>
      </c>
      <c r="BA1667" s="59" t="str">
        <f t="shared" ref="BA1667:BA1730" si="372">IF(AZ1667="","",IF(OR(AG1667="Accepted",AG1667="Previously vaccinated at another location"),"YES",IF(AH1667="Medical Contraindication","Medical Contraindication",IF(AG1667="Unknown","Unknown",IF(AG1667="Refused","NO","NO")))))</f>
        <v/>
      </c>
      <c r="BB1667" s="59" t="str">
        <f t="shared" ref="BB1667:BB1730" si="373">IF(AZ1667="","",IF(OR(AL1667="Accepted",AL1667="Previously vaccinated at another location"),"YES",IF(AM1667="Medical Contraindication","Medical Contraindication",IF(AL1667="Unknown","Unknown",IF(AL1667="Refused","NO","NO")))))</f>
        <v/>
      </c>
      <c r="BC1667" s="59" t="str">
        <f t="shared" si="362"/>
        <v/>
      </c>
      <c r="BD1667" s="59" t="str">
        <f t="shared" si="363"/>
        <v/>
      </c>
      <c r="BE1667" s="34" t="str">
        <f>IF(AZ1667="","",IF(AND($H1667="",$I1667=""),"Y",IF(AND($H1667&lt;=#REF!,$I1667&gt;=#REF!),"Y",IF(AND($H1667&lt;=#REF!,$I1667=""),"Y",IF(AND($H1667="",$I1667&gt;=#REF!),"Y","N")))))</f>
        <v/>
      </c>
      <c r="BF1667" s="80" t="str">
        <f t="shared" ref="BF1667:BF1730" si="374">IF($AZ1667="YES",IF($M1667="Janssen/Johnson &amp; Johnson",Q1667,W1667),"")</f>
        <v/>
      </c>
    </row>
    <row r="1668" spans="10:58">
      <c r="J1668" s="34" t="str">
        <f t="shared" ca="1" si="364"/>
        <v/>
      </c>
      <c r="L1668" s="80" t="str">
        <f t="shared" ref="L1668:L1731" si="375">IF(I1668&gt;0,I1668+30,"")</f>
        <v/>
      </c>
      <c r="R1668" s="65" t="str">
        <f t="shared" si="365"/>
        <v/>
      </c>
      <c r="S1668" s="16" t="str">
        <f t="shared" si="366"/>
        <v/>
      </c>
      <c r="X1668" s="65" t="str">
        <f t="shared" si="367"/>
        <v/>
      </c>
      <c r="Y1668" s="16" t="str">
        <f t="shared" si="368"/>
        <v/>
      </c>
      <c r="AD1668" s="65" t="str">
        <f t="shared" si="369"/>
        <v/>
      </c>
      <c r="AE1668" s="80" t="str">
        <f t="shared" si="370"/>
        <v/>
      </c>
      <c r="AN1668" s="14"/>
      <c r="AO1668" s="14"/>
      <c r="AS1668" s="14"/>
      <c r="AT1668" s="14"/>
      <c r="AX1668" s="14"/>
      <c r="AY1668" s="114"/>
      <c r="AZ1668" s="101" t="str">
        <f t="shared" si="371"/>
        <v/>
      </c>
      <c r="BA1668" s="59" t="str">
        <f t="shared" si="372"/>
        <v/>
      </c>
      <c r="BB1668" s="59" t="str">
        <f t="shared" si="373"/>
        <v/>
      </c>
      <c r="BC1668" s="59" t="str">
        <f t="shared" ref="BC1668:BC1731" si="376">IF(AY1668="","",IF(OR(AK1668="Accepted",AK1668="Previously vaccinated at another location"),"YES",IF(AL1668="Medical Contraindication","Medical Contraindication",IF(AK1668="Unknown","Unknown",IF(AK1668="Refused","NO","NO")))))</f>
        <v/>
      </c>
      <c r="BD1668" s="59" t="str">
        <f t="shared" ref="BD1668:BD1731" si="377">IF(AV1668="","",IF(OR(AV1668="Accepted",AV1668="Previously vaccinated at another location"),"YES",IF(AW1668="Medical Contraindication","Medical Contraindication",IF(AW1668="Unknown","Unknown",IF(AW1668="Refused","NO","NO")))))</f>
        <v/>
      </c>
      <c r="BE1668" s="34" t="str">
        <f>IF(AZ1668="","",IF(AND($H1668="",$I1668=""),"Y",IF(AND($H1668&lt;=#REF!,$I1668&gt;=#REF!),"Y",IF(AND($H1668&lt;=#REF!,$I1668=""),"Y",IF(AND($H1668="",$I1668&gt;=#REF!),"Y","N")))))</f>
        <v/>
      </c>
      <c r="BF1668" s="80" t="str">
        <f t="shared" si="374"/>
        <v/>
      </c>
    </row>
    <row r="1669" spans="10:58">
      <c r="J1669" s="34" t="str">
        <f t="shared" ca="1" si="364"/>
        <v/>
      </c>
      <c r="L1669" s="80" t="str">
        <f t="shared" si="375"/>
        <v/>
      </c>
      <c r="R1669" s="65" t="str">
        <f t="shared" si="365"/>
        <v/>
      </c>
      <c r="S1669" s="16" t="str">
        <f t="shared" si="366"/>
        <v/>
      </c>
      <c r="X1669" s="65" t="str">
        <f t="shared" si="367"/>
        <v/>
      </c>
      <c r="Y1669" s="16" t="str">
        <f t="shared" si="368"/>
        <v/>
      </c>
      <c r="AD1669" s="65" t="str">
        <f t="shared" si="369"/>
        <v/>
      </c>
      <c r="AE1669" s="80" t="str">
        <f t="shared" si="370"/>
        <v/>
      </c>
      <c r="AN1669" s="14"/>
      <c r="AO1669" s="14"/>
      <c r="AS1669" s="14"/>
      <c r="AT1669" s="14"/>
      <c r="AX1669" s="14"/>
      <c r="AY1669" s="114"/>
      <c r="AZ1669" s="101" t="str">
        <f t="shared" si="371"/>
        <v/>
      </c>
      <c r="BA1669" s="59" t="str">
        <f t="shared" si="372"/>
        <v/>
      </c>
      <c r="BB1669" s="59" t="str">
        <f t="shared" si="373"/>
        <v/>
      </c>
      <c r="BC1669" s="59" t="str">
        <f t="shared" si="376"/>
        <v/>
      </c>
      <c r="BD1669" s="59" t="str">
        <f t="shared" si="377"/>
        <v/>
      </c>
      <c r="BE1669" s="34" t="str">
        <f>IF(AZ1669="","",IF(AND($H1669="",$I1669=""),"Y",IF(AND($H1669&lt;=#REF!,$I1669&gt;=#REF!),"Y",IF(AND($H1669&lt;=#REF!,$I1669=""),"Y",IF(AND($H1669="",$I1669&gt;=#REF!),"Y","N")))))</f>
        <v/>
      </c>
      <c r="BF1669" s="80" t="str">
        <f t="shared" si="374"/>
        <v/>
      </c>
    </row>
    <row r="1670" spans="10:58">
      <c r="J1670" s="34" t="str">
        <f t="shared" ca="1" si="364"/>
        <v/>
      </c>
      <c r="L1670" s="80" t="str">
        <f t="shared" si="375"/>
        <v/>
      </c>
      <c r="R1670" s="65" t="str">
        <f t="shared" si="365"/>
        <v/>
      </c>
      <c r="S1670" s="16" t="str">
        <f t="shared" si="366"/>
        <v/>
      </c>
      <c r="X1670" s="65" t="str">
        <f t="shared" si="367"/>
        <v/>
      </c>
      <c r="Y1670" s="16" t="str">
        <f t="shared" si="368"/>
        <v/>
      </c>
      <c r="AD1670" s="65" t="str">
        <f t="shared" si="369"/>
        <v/>
      </c>
      <c r="AE1670" s="80" t="str">
        <f t="shared" si="370"/>
        <v/>
      </c>
      <c r="AN1670" s="14"/>
      <c r="AO1670" s="14"/>
      <c r="AS1670" s="14"/>
      <c r="AT1670" s="14"/>
      <c r="AX1670" s="14"/>
      <c r="AY1670" s="114"/>
      <c r="AZ1670" s="101" t="str">
        <f t="shared" si="371"/>
        <v/>
      </c>
      <c r="BA1670" s="59" t="str">
        <f t="shared" si="372"/>
        <v/>
      </c>
      <c r="BB1670" s="59" t="str">
        <f t="shared" si="373"/>
        <v/>
      </c>
      <c r="BC1670" s="59" t="str">
        <f t="shared" si="376"/>
        <v/>
      </c>
      <c r="BD1670" s="59" t="str">
        <f t="shared" si="377"/>
        <v/>
      </c>
      <c r="BE1670" s="34" t="str">
        <f>IF(AZ1670="","",IF(AND($H1670="",$I1670=""),"Y",IF(AND($H1670&lt;=#REF!,$I1670&gt;=#REF!),"Y",IF(AND($H1670&lt;=#REF!,$I1670=""),"Y",IF(AND($H1670="",$I1670&gt;=#REF!),"Y","N")))))</f>
        <v/>
      </c>
      <c r="BF1670" s="80" t="str">
        <f t="shared" si="374"/>
        <v/>
      </c>
    </row>
    <row r="1671" spans="10:58">
      <c r="J1671" s="34" t="str">
        <f t="shared" ca="1" si="364"/>
        <v/>
      </c>
      <c r="L1671" s="80" t="str">
        <f t="shared" si="375"/>
        <v/>
      </c>
      <c r="R1671" s="65" t="str">
        <f t="shared" si="365"/>
        <v/>
      </c>
      <c r="S1671" s="16" t="str">
        <f t="shared" si="366"/>
        <v/>
      </c>
      <c r="X1671" s="65" t="str">
        <f t="shared" si="367"/>
        <v/>
      </c>
      <c r="Y1671" s="16" t="str">
        <f t="shared" si="368"/>
        <v/>
      </c>
      <c r="AD1671" s="65" t="str">
        <f t="shared" si="369"/>
        <v/>
      </c>
      <c r="AE1671" s="80" t="str">
        <f t="shared" si="370"/>
        <v/>
      </c>
      <c r="AN1671" s="14"/>
      <c r="AO1671" s="14"/>
      <c r="AS1671" s="14"/>
      <c r="AT1671" s="14"/>
      <c r="AX1671" s="14"/>
      <c r="AY1671" s="114"/>
      <c r="AZ1671" s="101" t="str">
        <f t="shared" si="371"/>
        <v/>
      </c>
      <c r="BA1671" s="59" t="str">
        <f t="shared" si="372"/>
        <v/>
      </c>
      <c r="BB1671" s="59" t="str">
        <f t="shared" si="373"/>
        <v/>
      </c>
      <c r="BC1671" s="59" t="str">
        <f t="shared" si="376"/>
        <v/>
      </c>
      <c r="BD1671" s="59" t="str">
        <f t="shared" si="377"/>
        <v/>
      </c>
      <c r="BE1671" s="34" t="str">
        <f>IF(AZ1671="","",IF(AND($H1671="",$I1671=""),"Y",IF(AND($H1671&lt;=#REF!,$I1671&gt;=#REF!),"Y",IF(AND($H1671&lt;=#REF!,$I1671=""),"Y",IF(AND($H1671="",$I1671&gt;=#REF!),"Y","N")))))</f>
        <v/>
      </c>
      <c r="BF1671" s="80" t="str">
        <f t="shared" si="374"/>
        <v/>
      </c>
    </row>
    <row r="1672" spans="10:58">
      <c r="J1672" s="34" t="str">
        <f t="shared" ca="1" si="364"/>
        <v/>
      </c>
      <c r="L1672" s="80" t="str">
        <f t="shared" si="375"/>
        <v/>
      </c>
      <c r="R1672" s="65" t="str">
        <f t="shared" si="365"/>
        <v/>
      </c>
      <c r="S1672" s="16" t="str">
        <f t="shared" si="366"/>
        <v/>
      </c>
      <c r="X1672" s="65" t="str">
        <f t="shared" si="367"/>
        <v/>
      </c>
      <c r="Y1672" s="16" t="str">
        <f t="shared" si="368"/>
        <v/>
      </c>
      <c r="AD1672" s="65" t="str">
        <f t="shared" si="369"/>
        <v/>
      </c>
      <c r="AE1672" s="80" t="str">
        <f t="shared" si="370"/>
        <v/>
      </c>
      <c r="AN1672" s="14"/>
      <c r="AO1672" s="14"/>
      <c r="AS1672" s="14"/>
      <c r="AT1672" s="14"/>
      <c r="AX1672" s="14"/>
      <c r="AY1672" s="114"/>
      <c r="AZ1672" s="101" t="str">
        <f t="shared" si="371"/>
        <v/>
      </c>
      <c r="BA1672" s="59" t="str">
        <f t="shared" si="372"/>
        <v/>
      </c>
      <c r="BB1672" s="59" t="str">
        <f t="shared" si="373"/>
        <v/>
      </c>
      <c r="BC1672" s="59" t="str">
        <f t="shared" si="376"/>
        <v/>
      </c>
      <c r="BD1672" s="59" t="str">
        <f t="shared" si="377"/>
        <v/>
      </c>
      <c r="BE1672" s="34" t="str">
        <f>IF(AZ1672="","",IF(AND($H1672="",$I1672=""),"Y",IF(AND($H1672&lt;=#REF!,$I1672&gt;=#REF!),"Y",IF(AND($H1672&lt;=#REF!,$I1672=""),"Y",IF(AND($H1672="",$I1672&gt;=#REF!),"Y","N")))))</f>
        <v/>
      </c>
      <c r="BF1672" s="80" t="str">
        <f t="shared" si="374"/>
        <v/>
      </c>
    </row>
    <row r="1673" spans="10:58">
      <c r="J1673" s="34" t="str">
        <f t="shared" ca="1" si="364"/>
        <v/>
      </c>
      <c r="L1673" s="80" t="str">
        <f t="shared" si="375"/>
        <v/>
      </c>
      <c r="R1673" s="65" t="str">
        <f t="shared" si="365"/>
        <v/>
      </c>
      <c r="S1673" s="16" t="str">
        <f t="shared" si="366"/>
        <v/>
      </c>
      <c r="X1673" s="65" t="str">
        <f t="shared" si="367"/>
        <v/>
      </c>
      <c r="Y1673" s="16" t="str">
        <f t="shared" si="368"/>
        <v/>
      </c>
      <c r="AD1673" s="65" t="str">
        <f t="shared" si="369"/>
        <v/>
      </c>
      <c r="AE1673" s="80" t="str">
        <f t="shared" si="370"/>
        <v/>
      </c>
      <c r="AN1673" s="14"/>
      <c r="AO1673" s="14"/>
      <c r="AS1673" s="14"/>
      <c r="AT1673" s="14"/>
      <c r="AX1673" s="14"/>
      <c r="AY1673" s="114"/>
      <c r="AZ1673" s="101" t="str">
        <f t="shared" si="371"/>
        <v/>
      </c>
      <c r="BA1673" s="59" t="str">
        <f t="shared" si="372"/>
        <v/>
      </c>
      <c r="BB1673" s="59" t="str">
        <f t="shared" si="373"/>
        <v/>
      </c>
      <c r="BC1673" s="59" t="str">
        <f t="shared" si="376"/>
        <v/>
      </c>
      <c r="BD1673" s="59" t="str">
        <f t="shared" si="377"/>
        <v/>
      </c>
      <c r="BE1673" s="34" t="str">
        <f>IF(AZ1673="","",IF(AND($H1673="",$I1673=""),"Y",IF(AND($H1673&lt;=#REF!,$I1673&gt;=#REF!),"Y",IF(AND($H1673&lt;=#REF!,$I1673=""),"Y",IF(AND($H1673="",$I1673&gt;=#REF!),"Y","N")))))</f>
        <v/>
      </c>
      <c r="BF1673" s="80" t="str">
        <f t="shared" si="374"/>
        <v/>
      </c>
    </row>
    <row r="1674" spans="10:58">
      <c r="J1674" s="34" t="str">
        <f t="shared" ca="1" si="364"/>
        <v/>
      </c>
      <c r="L1674" s="80" t="str">
        <f t="shared" si="375"/>
        <v/>
      </c>
      <c r="R1674" s="65" t="str">
        <f t="shared" si="365"/>
        <v/>
      </c>
      <c r="S1674" s="16" t="str">
        <f t="shared" si="366"/>
        <v/>
      </c>
      <c r="X1674" s="65" t="str">
        <f t="shared" si="367"/>
        <v/>
      </c>
      <c r="Y1674" s="16" t="str">
        <f t="shared" si="368"/>
        <v/>
      </c>
      <c r="AD1674" s="65" t="str">
        <f t="shared" si="369"/>
        <v/>
      </c>
      <c r="AE1674" s="80" t="str">
        <f t="shared" si="370"/>
        <v/>
      </c>
      <c r="AN1674" s="14"/>
      <c r="AO1674" s="14"/>
      <c r="AS1674" s="14"/>
      <c r="AT1674" s="14"/>
      <c r="AX1674" s="14"/>
      <c r="AY1674" s="114"/>
      <c r="AZ1674" s="101" t="str">
        <f t="shared" si="371"/>
        <v/>
      </c>
      <c r="BA1674" s="59" t="str">
        <f t="shared" si="372"/>
        <v/>
      </c>
      <c r="BB1674" s="59" t="str">
        <f t="shared" si="373"/>
        <v/>
      </c>
      <c r="BC1674" s="59" t="str">
        <f t="shared" si="376"/>
        <v/>
      </c>
      <c r="BD1674" s="59" t="str">
        <f t="shared" si="377"/>
        <v/>
      </c>
      <c r="BE1674" s="34" t="str">
        <f>IF(AZ1674="","",IF(AND($H1674="",$I1674=""),"Y",IF(AND($H1674&lt;=#REF!,$I1674&gt;=#REF!),"Y",IF(AND($H1674&lt;=#REF!,$I1674=""),"Y",IF(AND($H1674="",$I1674&gt;=#REF!),"Y","N")))))</f>
        <v/>
      </c>
      <c r="BF1674" s="80" t="str">
        <f t="shared" si="374"/>
        <v/>
      </c>
    </row>
    <row r="1675" spans="10:58">
      <c r="J1675" s="34" t="str">
        <f t="shared" ca="1" si="364"/>
        <v/>
      </c>
      <c r="L1675" s="80" t="str">
        <f t="shared" si="375"/>
        <v/>
      </c>
      <c r="R1675" s="65" t="str">
        <f t="shared" si="365"/>
        <v/>
      </c>
      <c r="S1675" s="16" t="str">
        <f t="shared" si="366"/>
        <v/>
      </c>
      <c r="X1675" s="65" t="str">
        <f t="shared" si="367"/>
        <v/>
      </c>
      <c r="Y1675" s="16" t="str">
        <f t="shared" si="368"/>
        <v/>
      </c>
      <c r="AD1675" s="65" t="str">
        <f t="shared" si="369"/>
        <v/>
      </c>
      <c r="AE1675" s="80" t="str">
        <f t="shared" si="370"/>
        <v/>
      </c>
      <c r="AN1675" s="14"/>
      <c r="AO1675" s="14"/>
      <c r="AS1675" s="14"/>
      <c r="AT1675" s="14"/>
      <c r="AX1675" s="14"/>
      <c r="AY1675" s="114"/>
      <c r="AZ1675" s="101" t="str">
        <f t="shared" si="371"/>
        <v/>
      </c>
      <c r="BA1675" s="59" t="str">
        <f t="shared" si="372"/>
        <v/>
      </c>
      <c r="BB1675" s="59" t="str">
        <f t="shared" si="373"/>
        <v/>
      </c>
      <c r="BC1675" s="59" t="str">
        <f t="shared" si="376"/>
        <v/>
      </c>
      <c r="BD1675" s="59" t="str">
        <f t="shared" si="377"/>
        <v/>
      </c>
      <c r="BE1675" s="34" t="str">
        <f>IF(AZ1675="","",IF(AND($H1675="",$I1675=""),"Y",IF(AND($H1675&lt;=#REF!,$I1675&gt;=#REF!),"Y",IF(AND($H1675&lt;=#REF!,$I1675=""),"Y",IF(AND($H1675="",$I1675&gt;=#REF!),"Y","N")))))</f>
        <v/>
      </c>
      <c r="BF1675" s="80" t="str">
        <f t="shared" si="374"/>
        <v/>
      </c>
    </row>
    <row r="1676" spans="10:58">
      <c r="J1676" s="34" t="str">
        <f t="shared" ca="1" si="364"/>
        <v/>
      </c>
      <c r="L1676" s="80" t="str">
        <f t="shared" si="375"/>
        <v/>
      </c>
      <c r="R1676" s="65" t="str">
        <f t="shared" si="365"/>
        <v/>
      </c>
      <c r="S1676" s="16" t="str">
        <f t="shared" si="366"/>
        <v/>
      </c>
      <c r="X1676" s="65" t="str">
        <f t="shared" si="367"/>
        <v/>
      </c>
      <c r="Y1676" s="16" t="str">
        <f t="shared" si="368"/>
        <v/>
      </c>
      <c r="AD1676" s="65" t="str">
        <f t="shared" si="369"/>
        <v/>
      </c>
      <c r="AE1676" s="80" t="str">
        <f t="shared" si="370"/>
        <v/>
      </c>
      <c r="AN1676" s="14"/>
      <c r="AO1676" s="14"/>
      <c r="AS1676" s="14"/>
      <c r="AT1676" s="14"/>
      <c r="AX1676" s="14"/>
      <c r="AY1676" s="114"/>
      <c r="AZ1676" s="101" t="str">
        <f t="shared" si="371"/>
        <v/>
      </c>
      <c r="BA1676" s="59" t="str">
        <f t="shared" si="372"/>
        <v/>
      </c>
      <c r="BB1676" s="59" t="str">
        <f t="shared" si="373"/>
        <v/>
      </c>
      <c r="BC1676" s="59" t="str">
        <f t="shared" si="376"/>
        <v/>
      </c>
      <c r="BD1676" s="59" t="str">
        <f t="shared" si="377"/>
        <v/>
      </c>
      <c r="BE1676" s="34" t="str">
        <f>IF(AZ1676="","",IF(AND($H1676="",$I1676=""),"Y",IF(AND($H1676&lt;=#REF!,$I1676&gt;=#REF!),"Y",IF(AND($H1676&lt;=#REF!,$I1676=""),"Y",IF(AND($H1676="",$I1676&gt;=#REF!),"Y","N")))))</f>
        <v/>
      </c>
      <c r="BF1676" s="80" t="str">
        <f t="shared" si="374"/>
        <v/>
      </c>
    </row>
    <row r="1677" spans="10:58">
      <c r="J1677" s="34" t="str">
        <f t="shared" ca="1" si="364"/>
        <v/>
      </c>
      <c r="L1677" s="80" t="str">
        <f t="shared" si="375"/>
        <v/>
      </c>
      <c r="R1677" s="65" t="str">
        <f t="shared" si="365"/>
        <v/>
      </c>
      <c r="S1677" s="16" t="str">
        <f t="shared" si="366"/>
        <v/>
      </c>
      <c r="X1677" s="65" t="str">
        <f t="shared" si="367"/>
        <v/>
      </c>
      <c r="Y1677" s="16" t="str">
        <f t="shared" si="368"/>
        <v/>
      </c>
      <c r="AD1677" s="65" t="str">
        <f t="shared" si="369"/>
        <v/>
      </c>
      <c r="AE1677" s="80" t="str">
        <f t="shared" si="370"/>
        <v/>
      </c>
      <c r="AN1677" s="14"/>
      <c r="AO1677" s="14"/>
      <c r="AS1677" s="14"/>
      <c r="AT1677" s="14"/>
      <c r="AX1677" s="14"/>
      <c r="AY1677" s="114"/>
      <c r="AZ1677" s="101" t="str">
        <f t="shared" si="371"/>
        <v/>
      </c>
      <c r="BA1677" s="59" t="str">
        <f t="shared" si="372"/>
        <v/>
      </c>
      <c r="BB1677" s="59" t="str">
        <f t="shared" si="373"/>
        <v/>
      </c>
      <c r="BC1677" s="59" t="str">
        <f t="shared" si="376"/>
        <v/>
      </c>
      <c r="BD1677" s="59" t="str">
        <f t="shared" si="377"/>
        <v/>
      </c>
      <c r="BE1677" s="34" t="str">
        <f>IF(AZ1677="","",IF(AND($H1677="",$I1677=""),"Y",IF(AND($H1677&lt;=#REF!,$I1677&gt;=#REF!),"Y",IF(AND($H1677&lt;=#REF!,$I1677=""),"Y",IF(AND($H1677="",$I1677&gt;=#REF!),"Y","N")))))</f>
        <v/>
      </c>
      <c r="BF1677" s="80" t="str">
        <f t="shared" si="374"/>
        <v/>
      </c>
    </row>
    <row r="1678" spans="10:58">
      <c r="J1678" s="34" t="str">
        <f t="shared" ca="1" si="364"/>
        <v/>
      </c>
      <c r="L1678" s="80" t="str">
        <f t="shared" si="375"/>
        <v/>
      </c>
      <c r="R1678" s="65" t="str">
        <f t="shared" si="365"/>
        <v/>
      </c>
      <c r="S1678" s="16" t="str">
        <f t="shared" si="366"/>
        <v/>
      </c>
      <c r="X1678" s="65" t="str">
        <f t="shared" si="367"/>
        <v/>
      </c>
      <c r="Y1678" s="16" t="str">
        <f t="shared" si="368"/>
        <v/>
      </c>
      <c r="AD1678" s="65" t="str">
        <f t="shared" si="369"/>
        <v/>
      </c>
      <c r="AE1678" s="80" t="str">
        <f t="shared" si="370"/>
        <v/>
      </c>
      <c r="AN1678" s="14"/>
      <c r="AO1678" s="14"/>
      <c r="AS1678" s="14"/>
      <c r="AT1678" s="14"/>
      <c r="AX1678" s="14"/>
      <c r="AY1678" s="114"/>
      <c r="AZ1678" s="101" t="str">
        <f t="shared" si="371"/>
        <v/>
      </c>
      <c r="BA1678" s="59" t="str">
        <f t="shared" si="372"/>
        <v/>
      </c>
      <c r="BB1678" s="59" t="str">
        <f t="shared" si="373"/>
        <v/>
      </c>
      <c r="BC1678" s="59" t="str">
        <f t="shared" si="376"/>
        <v/>
      </c>
      <c r="BD1678" s="59" t="str">
        <f t="shared" si="377"/>
        <v/>
      </c>
      <c r="BE1678" s="34" t="str">
        <f>IF(AZ1678="","",IF(AND($H1678="",$I1678=""),"Y",IF(AND($H1678&lt;=#REF!,$I1678&gt;=#REF!),"Y",IF(AND($H1678&lt;=#REF!,$I1678=""),"Y",IF(AND($H1678="",$I1678&gt;=#REF!),"Y","N")))))</f>
        <v/>
      </c>
      <c r="BF1678" s="80" t="str">
        <f t="shared" si="374"/>
        <v/>
      </c>
    </row>
    <row r="1679" spans="10:58">
      <c r="J1679" s="34" t="str">
        <f t="shared" ca="1" si="364"/>
        <v/>
      </c>
      <c r="L1679" s="80" t="str">
        <f t="shared" si="375"/>
        <v/>
      </c>
      <c r="R1679" s="65" t="str">
        <f t="shared" si="365"/>
        <v/>
      </c>
      <c r="S1679" s="16" t="str">
        <f t="shared" si="366"/>
        <v/>
      </c>
      <c r="X1679" s="65" t="str">
        <f t="shared" si="367"/>
        <v/>
      </c>
      <c r="Y1679" s="16" t="str">
        <f t="shared" si="368"/>
        <v/>
      </c>
      <c r="AD1679" s="65" t="str">
        <f t="shared" si="369"/>
        <v/>
      </c>
      <c r="AE1679" s="80" t="str">
        <f t="shared" si="370"/>
        <v/>
      </c>
      <c r="AN1679" s="14"/>
      <c r="AO1679" s="14"/>
      <c r="AS1679" s="14"/>
      <c r="AT1679" s="14"/>
      <c r="AX1679" s="14"/>
      <c r="AY1679" s="114"/>
      <c r="AZ1679" s="101" t="str">
        <f t="shared" si="371"/>
        <v/>
      </c>
      <c r="BA1679" s="59" t="str">
        <f t="shared" si="372"/>
        <v/>
      </c>
      <c r="BB1679" s="59" t="str">
        <f t="shared" si="373"/>
        <v/>
      </c>
      <c r="BC1679" s="59" t="str">
        <f t="shared" si="376"/>
        <v/>
      </c>
      <c r="BD1679" s="59" t="str">
        <f t="shared" si="377"/>
        <v/>
      </c>
      <c r="BE1679" s="34" t="str">
        <f>IF(AZ1679="","",IF(AND($H1679="",$I1679=""),"Y",IF(AND($H1679&lt;=#REF!,$I1679&gt;=#REF!),"Y",IF(AND($H1679&lt;=#REF!,$I1679=""),"Y",IF(AND($H1679="",$I1679&gt;=#REF!),"Y","N")))))</f>
        <v/>
      </c>
      <c r="BF1679" s="80" t="str">
        <f t="shared" si="374"/>
        <v/>
      </c>
    </row>
    <row r="1680" spans="10:58">
      <c r="J1680" s="34" t="str">
        <f t="shared" ca="1" si="364"/>
        <v/>
      </c>
      <c r="L1680" s="80" t="str">
        <f t="shared" si="375"/>
        <v/>
      </c>
      <c r="R1680" s="65" t="str">
        <f t="shared" si="365"/>
        <v/>
      </c>
      <c r="S1680" s="16" t="str">
        <f t="shared" si="366"/>
        <v/>
      </c>
      <c r="X1680" s="65" t="str">
        <f t="shared" si="367"/>
        <v/>
      </c>
      <c r="Y1680" s="16" t="str">
        <f t="shared" si="368"/>
        <v/>
      </c>
      <c r="AD1680" s="65" t="str">
        <f t="shared" si="369"/>
        <v/>
      </c>
      <c r="AE1680" s="80" t="str">
        <f t="shared" si="370"/>
        <v/>
      </c>
      <c r="AN1680" s="14"/>
      <c r="AO1680" s="14"/>
      <c r="AS1680" s="14"/>
      <c r="AT1680" s="14"/>
      <c r="AX1680" s="14"/>
      <c r="AY1680" s="114"/>
      <c r="AZ1680" s="101" t="str">
        <f t="shared" si="371"/>
        <v/>
      </c>
      <c r="BA1680" s="59" t="str">
        <f t="shared" si="372"/>
        <v/>
      </c>
      <c r="BB1680" s="59" t="str">
        <f t="shared" si="373"/>
        <v/>
      </c>
      <c r="BC1680" s="59" t="str">
        <f t="shared" si="376"/>
        <v/>
      </c>
      <c r="BD1680" s="59" t="str">
        <f t="shared" si="377"/>
        <v/>
      </c>
      <c r="BE1680" s="34" t="str">
        <f>IF(AZ1680="","",IF(AND($H1680="",$I1680=""),"Y",IF(AND($H1680&lt;=#REF!,$I1680&gt;=#REF!),"Y",IF(AND($H1680&lt;=#REF!,$I1680=""),"Y",IF(AND($H1680="",$I1680&gt;=#REF!),"Y","N")))))</f>
        <v/>
      </c>
      <c r="BF1680" s="80" t="str">
        <f t="shared" si="374"/>
        <v/>
      </c>
    </row>
    <row r="1681" spans="10:58">
      <c r="J1681" s="34" t="str">
        <f t="shared" ca="1" si="364"/>
        <v/>
      </c>
      <c r="L1681" s="80" t="str">
        <f t="shared" si="375"/>
        <v/>
      </c>
      <c r="R1681" s="65" t="str">
        <f t="shared" si="365"/>
        <v/>
      </c>
      <c r="S1681" s="16" t="str">
        <f t="shared" si="366"/>
        <v/>
      </c>
      <c r="X1681" s="65" t="str">
        <f t="shared" si="367"/>
        <v/>
      </c>
      <c r="Y1681" s="16" t="str">
        <f t="shared" si="368"/>
        <v/>
      </c>
      <c r="AD1681" s="65" t="str">
        <f t="shared" si="369"/>
        <v/>
      </c>
      <c r="AE1681" s="80" t="str">
        <f t="shared" si="370"/>
        <v/>
      </c>
      <c r="AN1681" s="14"/>
      <c r="AO1681" s="14"/>
      <c r="AS1681" s="14"/>
      <c r="AT1681" s="14"/>
      <c r="AX1681" s="14"/>
      <c r="AY1681" s="114"/>
      <c r="AZ1681" s="101" t="str">
        <f t="shared" si="371"/>
        <v/>
      </c>
      <c r="BA1681" s="59" t="str">
        <f t="shared" si="372"/>
        <v/>
      </c>
      <c r="BB1681" s="59" t="str">
        <f t="shared" si="373"/>
        <v/>
      </c>
      <c r="BC1681" s="59" t="str">
        <f t="shared" si="376"/>
        <v/>
      </c>
      <c r="BD1681" s="59" t="str">
        <f t="shared" si="377"/>
        <v/>
      </c>
      <c r="BE1681" s="34" t="str">
        <f>IF(AZ1681="","",IF(AND($H1681="",$I1681=""),"Y",IF(AND($H1681&lt;=#REF!,$I1681&gt;=#REF!),"Y",IF(AND($H1681&lt;=#REF!,$I1681=""),"Y",IF(AND($H1681="",$I1681&gt;=#REF!),"Y","N")))))</f>
        <v/>
      </c>
      <c r="BF1681" s="80" t="str">
        <f t="shared" si="374"/>
        <v/>
      </c>
    </row>
    <row r="1682" spans="10:58">
      <c r="J1682" s="34" t="str">
        <f t="shared" ca="1" si="364"/>
        <v/>
      </c>
      <c r="L1682" s="80" t="str">
        <f t="shared" si="375"/>
        <v/>
      </c>
      <c r="R1682" s="65" t="str">
        <f t="shared" si="365"/>
        <v/>
      </c>
      <c r="S1682" s="16" t="str">
        <f t="shared" si="366"/>
        <v/>
      </c>
      <c r="X1682" s="65" t="str">
        <f t="shared" si="367"/>
        <v/>
      </c>
      <c r="Y1682" s="16" t="str">
        <f t="shared" si="368"/>
        <v/>
      </c>
      <c r="AD1682" s="65" t="str">
        <f t="shared" si="369"/>
        <v/>
      </c>
      <c r="AE1682" s="80" t="str">
        <f t="shared" si="370"/>
        <v/>
      </c>
      <c r="AN1682" s="14"/>
      <c r="AO1682" s="14"/>
      <c r="AS1682" s="14"/>
      <c r="AT1682" s="14"/>
      <c r="AX1682" s="14"/>
      <c r="AY1682" s="114"/>
      <c r="AZ1682" s="101" t="str">
        <f t="shared" si="371"/>
        <v/>
      </c>
      <c r="BA1682" s="59" t="str">
        <f t="shared" si="372"/>
        <v/>
      </c>
      <c r="BB1682" s="59" t="str">
        <f t="shared" si="373"/>
        <v/>
      </c>
      <c r="BC1682" s="59" t="str">
        <f t="shared" si="376"/>
        <v/>
      </c>
      <c r="BD1682" s="59" t="str">
        <f t="shared" si="377"/>
        <v/>
      </c>
      <c r="BE1682" s="34" t="str">
        <f>IF(AZ1682="","",IF(AND($H1682="",$I1682=""),"Y",IF(AND($H1682&lt;=#REF!,$I1682&gt;=#REF!),"Y",IF(AND($H1682&lt;=#REF!,$I1682=""),"Y",IF(AND($H1682="",$I1682&gt;=#REF!),"Y","N")))))</f>
        <v/>
      </c>
      <c r="BF1682" s="80" t="str">
        <f t="shared" si="374"/>
        <v/>
      </c>
    </row>
    <row r="1683" spans="10:58">
      <c r="J1683" s="34" t="str">
        <f t="shared" ca="1" si="364"/>
        <v/>
      </c>
      <c r="L1683" s="80" t="str">
        <f t="shared" si="375"/>
        <v/>
      </c>
      <c r="R1683" s="65" t="str">
        <f t="shared" si="365"/>
        <v/>
      </c>
      <c r="S1683" s="16" t="str">
        <f t="shared" si="366"/>
        <v/>
      </c>
      <c r="X1683" s="65" t="str">
        <f t="shared" si="367"/>
        <v/>
      </c>
      <c r="Y1683" s="16" t="str">
        <f t="shared" si="368"/>
        <v/>
      </c>
      <c r="AD1683" s="65" t="str">
        <f t="shared" si="369"/>
        <v/>
      </c>
      <c r="AE1683" s="80" t="str">
        <f t="shared" si="370"/>
        <v/>
      </c>
      <c r="AN1683" s="14"/>
      <c r="AO1683" s="14"/>
      <c r="AS1683" s="14"/>
      <c r="AT1683" s="14"/>
      <c r="AX1683" s="14"/>
      <c r="AY1683" s="114"/>
      <c r="AZ1683" s="101" t="str">
        <f t="shared" si="371"/>
        <v/>
      </c>
      <c r="BA1683" s="59" t="str">
        <f t="shared" si="372"/>
        <v/>
      </c>
      <c r="BB1683" s="59" t="str">
        <f t="shared" si="373"/>
        <v/>
      </c>
      <c r="BC1683" s="59" t="str">
        <f t="shared" si="376"/>
        <v/>
      </c>
      <c r="BD1683" s="59" t="str">
        <f t="shared" si="377"/>
        <v/>
      </c>
      <c r="BE1683" s="34" t="str">
        <f>IF(AZ1683="","",IF(AND($H1683="",$I1683=""),"Y",IF(AND($H1683&lt;=#REF!,$I1683&gt;=#REF!),"Y",IF(AND($H1683&lt;=#REF!,$I1683=""),"Y",IF(AND($H1683="",$I1683&gt;=#REF!),"Y","N")))))</f>
        <v/>
      </c>
      <c r="BF1683" s="80" t="str">
        <f t="shared" si="374"/>
        <v/>
      </c>
    </row>
    <row r="1684" spans="10:58">
      <c r="J1684" s="34" t="str">
        <f t="shared" ca="1" si="364"/>
        <v/>
      </c>
      <c r="L1684" s="80" t="str">
        <f t="shared" si="375"/>
        <v/>
      </c>
      <c r="R1684" s="65" t="str">
        <f t="shared" si="365"/>
        <v/>
      </c>
      <c r="S1684" s="16" t="str">
        <f t="shared" si="366"/>
        <v/>
      </c>
      <c r="X1684" s="65" t="str">
        <f t="shared" si="367"/>
        <v/>
      </c>
      <c r="Y1684" s="16" t="str">
        <f t="shared" si="368"/>
        <v/>
      </c>
      <c r="AD1684" s="65" t="str">
        <f t="shared" si="369"/>
        <v/>
      </c>
      <c r="AE1684" s="80" t="str">
        <f t="shared" si="370"/>
        <v/>
      </c>
      <c r="AN1684" s="14"/>
      <c r="AO1684" s="14"/>
      <c r="AS1684" s="14"/>
      <c r="AT1684" s="14"/>
      <c r="AX1684" s="14"/>
      <c r="AY1684" s="114"/>
      <c r="AZ1684" s="101" t="str">
        <f t="shared" si="371"/>
        <v/>
      </c>
      <c r="BA1684" s="59" t="str">
        <f t="shared" si="372"/>
        <v/>
      </c>
      <c r="BB1684" s="59" t="str">
        <f t="shared" si="373"/>
        <v/>
      </c>
      <c r="BC1684" s="59" t="str">
        <f t="shared" si="376"/>
        <v/>
      </c>
      <c r="BD1684" s="59" t="str">
        <f t="shared" si="377"/>
        <v/>
      </c>
      <c r="BE1684" s="34" t="str">
        <f>IF(AZ1684="","",IF(AND($H1684="",$I1684=""),"Y",IF(AND($H1684&lt;=#REF!,$I1684&gt;=#REF!),"Y",IF(AND($H1684&lt;=#REF!,$I1684=""),"Y",IF(AND($H1684="",$I1684&gt;=#REF!),"Y","N")))))</f>
        <v/>
      </c>
      <c r="BF1684" s="80" t="str">
        <f t="shared" si="374"/>
        <v/>
      </c>
    </row>
    <row r="1685" spans="10:58">
      <c r="J1685" s="34" t="str">
        <f t="shared" ca="1" si="364"/>
        <v/>
      </c>
      <c r="L1685" s="80" t="str">
        <f t="shared" si="375"/>
        <v/>
      </c>
      <c r="R1685" s="65" t="str">
        <f t="shared" si="365"/>
        <v/>
      </c>
      <c r="S1685" s="16" t="str">
        <f t="shared" si="366"/>
        <v/>
      </c>
      <c r="X1685" s="65" t="str">
        <f t="shared" si="367"/>
        <v/>
      </c>
      <c r="Y1685" s="16" t="str">
        <f t="shared" si="368"/>
        <v/>
      </c>
      <c r="AD1685" s="65" t="str">
        <f t="shared" si="369"/>
        <v/>
      </c>
      <c r="AE1685" s="80" t="str">
        <f t="shared" si="370"/>
        <v/>
      </c>
      <c r="AN1685" s="14"/>
      <c r="AO1685" s="14"/>
      <c r="AS1685" s="14"/>
      <c r="AT1685" s="14"/>
      <c r="AX1685" s="14"/>
      <c r="AY1685" s="114"/>
      <c r="AZ1685" s="101" t="str">
        <f t="shared" si="371"/>
        <v/>
      </c>
      <c r="BA1685" s="59" t="str">
        <f t="shared" si="372"/>
        <v/>
      </c>
      <c r="BB1685" s="59" t="str">
        <f t="shared" si="373"/>
        <v/>
      </c>
      <c r="BC1685" s="59" t="str">
        <f t="shared" si="376"/>
        <v/>
      </c>
      <c r="BD1685" s="59" t="str">
        <f t="shared" si="377"/>
        <v/>
      </c>
      <c r="BE1685" s="34" t="str">
        <f>IF(AZ1685="","",IF(AND($H1685="",$I1685=""),"Y",IF(AND($H1685&lt;=#REF!,$I1685&gt;=#REF!),"Y",IF(AND($H1685&lt;=#REF!,$I1685=""),"Y",IF(AND($H1685="",$I1685&gt;=#REF!),"Y","N")))))</f>
        <v/>
      </c>
      <c r="BF1685" s="80" t="str">
        <f t="shared" si="374"/>
        <v/>
      </c>
    </row>
    <row r="1686" spans="10:58">
      <c r="J1686" s="34" t="str">
        <f t="shared" ca="1" si="364"/>
        <v/>
      </c>
      <c r="L1686" s="80" t="str">
        <f t="shared" si="375"/>
        <v/>
      </c>
      <c r="R1686" s="65" t="str">
        <f t="shared" si="365"/>
        <v/>
      </c>
      <c r="S1686" s="16" t="str">
        <f t="shared" si="366"/>
        <v/>
      </c>
      <c r="X1686" s="65" t="str">
        <f t="shared" si="367"/>
        <v/>
      </c>
      <c r="Y1686" s="16" t="str">
        <f t="shared" si="368"/>
        <v/>
      </c>
      <c r="AD1686" s="65" t="str">
        <f t="shared" si="369"/>
        <v/>
      </c>
      <c r="AE1686" s="80" t="str">
        <f t="shared" si="370"/>
        <v/>
      </c>
      <c r="AN1686" s="14"/>
      <c r="AO1686" s="14"/>
      <c r="AS1686" s="14"/>
      <c r="AT1686" s="14"/>
      <c r="AX1686" s="14"/>
      <c r="AY1686" s="114"/>
      <c r="AZ1686" s="101" t="str">
        <f t="shared" si="371"/>
        <v/>
      </c>
      <c r="BA1686" s="59" t="str">
        <f t="shared" si="372"/>
        <v/>
      </c>
      <c r="BB1686" s="59" t="str">
        <f t="shared" si="373"/>
        <v/>
      </c>
      <c r="BC1686" s="59" t="str">
        <f t="shared" si="376"/>
        <v/>
      </c>
      <c r="BD1686" s="59" t="str">
        <f t="shared" si="377"/>
        <v/>
      </c>
      <c r="BE1686" s="34" t="str">
        <f>IF(AZ1686="","",IF(AND($H1686="",$I1686=""),"Y",IF(AND($H1686&lt;=#REF!,$I1686&gt;=#REF!),"Y",IF(AND($H1686&lt;=#REF!,$I1686=""),"Y",IF(AND($H1686="",$I1686&gt;=#REF!),"Y","N")))))</f>
        <v/>
      </c>
      <c r="BF1686" s="80" t="str">
        <f t="shared" si="374"/>
        <v/>
      </c>
    </row>
    <row r="1687" spans="10:58">
      <c r="J1687" s="34" t="str">
        <f t="shared" ca="1" si="364"/>
        <v/>
      </c>
      <c r="L1687" s="80" t="str">
        <f t="shared" si="375"/>
        <v/>
      </c>
      <c r="R1687" s="65" t="str">
        <f t="shared" si="365"/>
        <v/>
      </c>
      <c r="S1687" s="16" t="str">
        <f t="shared" si="366"/>
        <v/>
      </c>
      <c r="X1687" s="65" t="str">
        <f t="shared" si="367"/>
        <v/>
      </c>
      <c r="Y1687" s="16" t="str">
        <f t="shared" si="368"/>
        <v/>
      </c>
      <c r="AD1687" s="65" t="str">
        <f t="shared" si="369"/>
        <v/>
      </c>
      <c r="AE1687" s="80" t="str">
        <f t="shared" si="370"/>
        <v/>
      </c>
      <c r="AN1687" s="14"/>
      <c r="AO1687" s="14"/>
      <c r="AS1687" s="14"/>
      <c r="AT1687" s="14"/>
      <c r="AX1687" s="14"/>
      <c r="AY1687" s="114"/>
      <c r="AZ1687" s="101" t="str">
        <f t="shared" si="371"/>
        <v/>
      </c>
      <c r="BA1687" s="59" t="str">
        <f t="shared" si="372"/>
        <v/>
      </c>
      <c r="BB1687" s="59" t="str">
        <f t="shared" si="373"/>
        <v/>
      </c>
      <c r="BC1687" s="59" t="str">
        <f t="shared" si="376"/>
        <v/>
      </c>
      <c r="BD1687" s="59" t="str">
        <f t="shared" si="377"/>
        <v/>
      </c>
      <c r="BE1687" s="34" t="str">
        <f>IF(AZ1687="","",IF(AND($H1687="",$I1687=""),"Y",IF(AND($H1687&lt;=#REF!,$I1687&gt;=#REF!),"Y",IF(AND($H1687&lt;=#REF!,$I1687=""),"Y",IF(AND($H1687="",$I1687&gt;=#REF!),"Y","N")))))</f>
        <v/>
      </c>
      <c r="BF1687" s="80" t="str">
        <f t="shared" si="374"/>
        <v/>
      </c>
    </row>
    <row r="1688" spans="10:58">
      <c r="J1688" s="34" t="str">
        <f t="shared" ca="1" si="364"/>
        <v/>
      </c>
      <c r="L1688" s="80" t="str">
        <f t="shared" si="375"/>
        <v/>
      </c>
      <c r="R1688" s="65" t="str">
        <f t="shared" si="365"/>
        <v/>
      </c>
      <c r="S1688" s="16" t="str">
        <f t="shared" si="366"/>
        <v/>
      </c>
      <c r="X1688" s="65" t="str">
        <f t="shared" si="367"/>
        <v/>
      </c>
      <c r="Y1688" s="16" t="str">
        <f t="shared" si="368"/>
        <v/>
      </c>
      <c r="AD1688" s="65" t="str">
        <f t="shared" si="369"/>
        <v/>
      </c>
      <c r="AE1688" s="80" t="str">
        <f t="shared" si="370"/>
        <v/>
      </c>
      <c r="AN1688" s="14"/>
      <c r="AO1688" s="14"/>
      <c r="AS1688" s="14"/>
      <c r="AT1688" s="14"/>
      <c r="AX1688" s="14"/>
      <c r="AY1688" s="114"/>
      <c r="AZ1688" s="101" t="str">
        <f t="shared" si="371"/>
        <v/>
      </c>
      <c r="BA1688" s="59" t="str">
        <f t="shared" si="372"/>
        <v/>
      </c>
      <c r="BB1688" s="59" t="str">
        <f t="shared" si="373"/>
        <v/>
      </c>
      <c r="BC1688" s="59" t="str">
        <f t="shared" si="376"/>
        <v/>
      </c>
      <c r="BD1688" s="59" t="str">
        <f t="shared" si="377"/>
        <v/>
      </c>
      <c r="BE1688" s="34" t="str">
        <f>IF(AZ1688="","",IF(AND($H1688="",$I1688=""),"Y",IF(AND($H1688&lt;=#REF!,$I1688&gt;=#REF!),"Y",IF(AND($H1688&lt;=#REF!,$I1688=""),"Y",IF(AND($H1688="",$I1688&gt;=#REF!),"Y","N")))))</f>
        <v/>
      </c>
      <c r="BF1688" s="80" t="str">
        <f t="shared" si="374"/>
        <v/>
      </c>
    </row>
    <row r="1689" spans="10:58">
      <c r="J1689" s="34" t="str">
        <f t="shared" ca="1" si="364"/>
        <v/>
      </c>
      <c r="L1689" s="80" t="str">
        <f t="shared" si="375"/>
        <v/>
      </c>
      <c r="R1689" s="65" t="str">
        <f t="shared" si="365"/>
        <v/>
      </c>
      <c r="S1689" s="16" t="str">
        <f t="shared" si="366"/>
        <v/>
      </c>
      <c r="X1689" s="65" t="str">
        <f t="shared" si="367"/>
        <v/>
      </c>
      <c r="Y1689" s="16" t="str">
        <f t="shared" si="368"/>
        <v/>
      </c>
      <c r="AD1689" s="65" t="str">
        <f t="shared" si="369"/>
        <v/>
      </c>
      <c r="AE1689" s="80" t="str">
        <f t="shared" si="370"/>
        <v/>
      </c>
      <c r="AN1689" s="14"/>
      <c r="AO1689" s="14"/>
      <c r="AS1689" s="14"/>
      <c r="AT1689" s="14"/>
      <c r="AX1689" s="14"/>
      <c r="AY1689" s="114"/>
      <c r="AZ1689" s="101" t="str">
        <f t="shared" si="371"/>
        <v/>
      </c>
      <c r="BA1689" s="59" t="str">
        <f t="shared" si="372"/>
        <v/>
      </c>
      <c r="BB1689" s="59" t="str">
        <f t="shared" si="373"/>
        <v/>
      </c>
      <c r="BC1689" s="59" t="str">
        <f t="shared" si="376"/>
        <v/>
      </c>
      <c r="BD1689" s="59" t="str">
        <f t="shared" si="377"/>
        <v/>
      </c>
      <c r="BE1689" s="34" t="str">
        <f>IF(AZ1689="","",IF(AND($H1689="",$I1689=""),"Y",IF(AND($H1689&lt;=#REF!,$I1689&gt;=#REF!),"Y",IF(AND($H1689&lt;=#REF!,$I1689=""),"Y",IF(AND($H1689="",$I1689&gt;=#REF!),"Y","N")))))</f>
        <v/>
      </c>
      <c r="BF1689" s="80" t="str">
        <f t="shared" si="374"/>
        <v/>
      </c>
    </row>
    <row r="1690" spans="10:58">
      <c r="J1690" s="34" t="str">
        <f t="shared" ca="1" si="364"/>
        <v/>
      </c>
      <c r="L1690" s="80" t="str">
        <f t="shared" si="375"/>
        <v/>
      </c>
      <c r="R1690" s="65" t="str">
        <f t="shared" si="365"/>
        <v/>
      </c>
      <c r="S1690" s="16" t="str">
        <f t="shared" si="366"/>
        <v/>
      </c>
      <c r="X1690" s="65" t="str">
        <f t="shared" si="367"/>
        <v/>
      </c>
      <c r="Y1690" s="16" t="str">
        <f t="shared" si="368"/>
        <v/>
      </c>
      <c r="AD1690" s="65" t="str">
        <f t="shared" si="369"/>
        <v/>
      </c>
      <c r="AE1690" s="80" t="str">
        <f t="shared" si="370"/>
        <v/>
      </c>
      <c r="AN1690" s="14"/>
      <c r="AO1690" s="14"/>
      <c r="AS1690" s="14"/>
      <c r="AT1690" s="14"/>
      <c r="AX1690" s="14"/>
      <c r="AY1690" s="114"/>
      <c r="AZ1690" s="101" t="str">
        <f t="shared" si="371"/>
        <v/>
      </c>
      <c r="BA1690" s="59" t="str">
        <f t="shared" si="372"/>
        <v/>
      </c>
      <c r="BB1690" s="59" t="str">
        <f t="shared" si="373"/>
        <v/>
      </c>
      <c r="BC1690" s="59" t="str">
        <f t="shared" si="376"/>
        <v/>
      </c>
      <c r="BD1690" s="59" t="str">
        <f t="shared" si="377"/>
        <v/>
      </c>
      <c r="BE1690" s="34" t="str">
        <f>IF(AZ1690="","",IF(AND($H1690="",$I1690=""),"Y",IF(AND($H1690&lt;=#REF!,$I1690&gt;=#REF!),"Y",IF(AND($H1690&lt;=#REF!,$I1690=""),"Y",IF(AND($H1690="",$I1690&gt;=#REF!),"Y","N")))))</f>
        <v/>
      </c>
      <c r="BF1690" s="80" t="str">
        <f t="shared" si="374"/>
        <v/>
      </c>
    </row>
    <row r="1691" spans="10:58">
      <c r="J1691" s="34" t="str">
        <f t="shared" ca="1" si="364"/>
        <v/>
      </c>
      <c r="L1691" s="80" t="str">
        <f t="shared" si="375"/>
        <v/>
      </c>
      <c r="R1691" s="65" t="str">
        <f t="shared" si="365"/>
        <v/>
      </c>
      <c r="S1691" s="16" t="str">
        <f t="shared" si="366"/>
        <v/>
      </c>
      <c r="X1691" s="65" t="str">
        <f t="shared" si="367"/>
        <v/>
      </c>
      <c r="Y1691" s="16" t="str">
        <f t="shared" si="368"/>
        <v/>
      </c>
      <c r="AD1691" s="65" t="str">
        <f t="shared" si="369"/>
        <v/>
      </c>
      <c r="AE1691" s="80" t="str">
        <f t="shared" si="370"/>
        <v/>
      </c>
      <c r="AN1691" s="14"/>
      <c r="AO1691" s="14"/>
      <c r="AS1691" s="14"/>
      <c r="AT1691" s="14"/>
      <c r="AX1691" s="14"/>
      <c r="AY1691" s="114"/>
      <c r="AZ1691" s="101" t="str">
        <f t="shared" si="371"/>
        <v/>
      </c>
      <c r="BA1691" s="59" t="str">
        <f t="shared" si="372"/>
        <v/>
      </c>
      <c r="BB1691" s="59" t="str">
        <f t="shared" si="373"/>
        <v/>
      </c>
      <c r="BC1691" s="59" t="str">
        <f t="shared" si="376"/>
        <v/>
      </c>
      <c r="BD1691" s="59" t="str">
        <f t="shared" si="377"/>
        <v/>
      </c>
      <c r="BE1691" s="34" t="str">
        <f>IF(AZ1691="","",IF(AND($H1691="",$I1691=""),"Y",IF(AND($H1691&lt;=#REF!,$I1691&gt;=#REF!),"Y",IF(AND($H1691&lt;=#REF!,$I1691=""),"Y",IF(AND($H1691="",$I1691&gt;=#REF!),"Y","N")))))</f>
        <v/>
      </c>
      <c r="BF1691" s="80" t="str">
        <f t="shared" si="374"/>
        <v/>
      </c>
    </row>
    <row r="1692" spans="10:58">
      <c r="J1692" s="34" t="str">
        <f t="shared" ca="1" si="364"/>
        <v/>
      </c>
      <c r="L1692" s="80" t="str">
        <f t="shared" si="375"/>
        <v/>
      </c>
      <c r="R1692" s="65" t="str">
        <f t="shared" si="365"/>
        <v/>
      </c>
      <c r="S1692" s="16" t="str">
        <f t="shared" si="366"/>
        <v/>
      </c>
      <c r="X1692" s="65" t="str">
        <f t="shared" si="367"/>
        <v/>
      </c>
      <c r="Y1692" s="16" t="str">
        <f t="shared" si="368"/>
        <v/>
      </c>
      <c r="AD1692" s="65" t="str">
        <f t="shared" si="369"/>
        <v/>
      </c>
      <c r="AE1692" s="80" t="str">
        <f t="shared" si="370"/>
        <v/>
      </c>
      <c r="AN1692" s="14"/>
      <c r="AO1692" s="14"/>
      <c r="AS1692" s="14"/>
      <c r="AT1692" s="14"/>
      <c r="AX1692" s="14"/>
      <c r="AY1692" s="114"/>
      <c r="AZ1692" s="101" t="str">
        <f t="shared" si="371"/>
        <v/>
      </c>
      <c r="BA1692" s="59" t="str">
        <f t="shared" si="372"/>
        <v/>
      </c>
      <c r="BB1692" s="59" t="str">
        <f t="shared" si="373"/>
        <v/>
      </c>
      <c r="BC1692" s="59" t="str">
        <f t="shared" si="376"/>
        <v/>
      </c>
      <c r="BD1692" s="59" t="str">
        <f t="shared" si="377"/>
        <v/>
      </c>
      <c r="BE1692" s="34" t="str">
        <f>IF(AZ1692="","",IF(AND($H1692="",$I1692=""),"Y",IF(AND($H1692&lt;=#REF!,$I1692&gt;=#REF!),"Y",IF(AND($H1692&lt;=#REF!,$I1692=""),"Y",IF(AND($H1692="",$I1692&gt;=#REF!),"Y","N")))))</f>
        <v/>
      </c>
      <c r="BF1692" s="80" t="str">
        <f t="shared" si="374"/>
        <v/>
      </c>
    </row>
    <row r="1693" spans="10:58">
      <c r="J1693" s="34" t="str">
        <f t="shared" ca="1" si="364"/>
        <v/>
      </c>
      <c r="L1693" s="80" t="str">
        <f t="shared" si="375"/>
        <v/>
      </c>
      <c r="R1693" s="65" t="str">
        <f t="shared" si="365"/>
        <v/>
      </c>
      <c r="S1693" s="16" t="str">
        <f t="shared" si="366"/>
        <v/>
      </c>
      <c r="X1693" s="65" t="str">
        <f t="shared" si="367"/>
        <v/>
      </c>
      <c r="Y1693" s="16" t="str">
        <f t="shared" si="368"/>
        <v/>
      </c>
      <c r="AD1693" s="65" t="str">
        <f t="shared" si="369"/>
        <v/>
      </c>
      <c r="AE1693" s="80" t="str">
        <f t="shared" si="370"/>
        <v/>
      </c>
      <c r="AN1693" s="14"/>
      <c r="AO1693" s="14"/>
      <c r="AS1693" s="14"/>
      <c r="AT1693" s="14"/>
      <c r="AX1693" s="14"/>
      <c r="AY1693" s="114"/>
      <c r="AZ1693" s="101" t="str">
        <f t="shared" si="371"/>
        <v/>
      </c>
      <c r="BA1693" s="59" t="str">
        <f t="shared" si="372"/>
        <v/>
      </c>
      <c r="BB1693" s="59" t="str">
        <f t="shared" si="373"/>
        <v/>
      </c>
      <c r="BC1693" s="59" t="str">
        <f t="shared" si="376"/>
        <v/>
      </c>
      <c r="BD1693" s="59" t="str">
        <f t="shared" si="377"/>
        <v/>
      </c>
      <c r="BE1693" s="34" t="str">
        <f>IF(AZ1693="","",IF(AND($H1693="",$I1693=""),"Y",IF(AND($H1693&lt;=#REF!,$I1693&gt;=#REF!),"Y",IF(AND($H1693&lt;=#REF!,$I1693=""),"Y",IF(AND($H1693="",$I1693&gt;=#REF!),"Y","N")))))</f>
        <v/>
      </c>
      <c r="BF1693" s="80" t="str">
        <f t="shared" si="374"/>
        <v/>
      </c>
    </row>
    <row r="1694" spans="10:58">
      <c r="J1694" s="34" t="str">
        <f t="shared" ca="1" si="364"/>
        <v/>
      </c>
      <c r="L1694" s="80" t="str">
        <f t="shared" si="375"/>
        <v/>
      </c>
      <c r="R1694" s="65" t="str">
        <f t="shared" si="365"/>
        <v/>
      </c>
      <c r="S1694" s="16" t="str">
        <f t="shared" si="366"/>
        <v/>
      </c>
      <c r="X1694" s="65" t="str">
        <f t="shared" si="367"/>
        <v/>
      </c>
      <c r="Y1694" s="16" t="str">
        <f t="shared" si="368"/>
        <v/>
      </c>
      <c r="AD1694" s="65" t="str">
        <f t="shared" si="369"/>
        <v/>
      </c>
      <c r="AE1694" s="80" t="str">
        <f t="shared" si="370"/>
        <v/>
      </c>
      <c r="AN1694" s="14"/>
      <c r="AO1694" s="14"/>
      <c r="AS1694" s="14"/>
      <c r="AT1694" s="14"/>
      <c r="AX1694" s="14"/>
      <c r="AY1694" s="114"/>
      <c r="AZ1694" s="101" t="str">
        <f t="shared" si="371"/>
        <v/>
      </c>
      <c r="BA1694" s="59" t="str">
        <f t="shared" si="372"/>
        <v/>
      </c>
      <c r="BB1694" s="59" t="str">
        <f t="shared" si="373"/>
        <v/>
      </c>
      <c r="BC1694" s="59" t="str">
        <f t="shared" si="376"/>
        <v/>
      </c>
      <c r="BD1694" s="59" t="str">
        <f t="shared" si="377"/>
        <v/>
      </c>
      <c r="BE1694" s="34" t="str">
        <f>IF(AZ1694="","",IF(AND($H1694="",$I1694=""),"Y",IF(AND($H1694&lt;=#REF!,$I1694&gt;=#REF!),"Y",IF(AND($H1694&lt;=#REF!,$I1694=""),"Y",IF(AND($H1694="",$I1694&gt;=#REF!),"Y","N")))))</f>
        <v/>
      </c>
      <c r="BF1694" s="80" t="str">
        <f t="shared" si="374"/>
        <v/>
      </c>
    </row>
    <row r="1695" spans="10:58">
      <c r="J1695" s="34" t="str">
        <f t="shared" ca="1" si="364"/>
        <v/>
      </c>
      <c r="L1695" s="80" t="str">
        <f t="shared" si="375"/>
        <v/>
      </c>
      <c r="R1695" s="65" t="str">
        <f t="shared" si="365"/>
        <v/>
      </c>
      <c r="S1695" s="16" t="str">
        <f t="shared" si="366"/>
        <v/>
      </c>
      <c r="X1695" s="65" t="str">
        <f t="shared" si="367"/>
        <v/>
      </c>
      <c r="Y1695" s="16" t="str">
        <f t="shared" si="368"/>
        <v/>
      </c>
      <c r="AD1695" s="65" t="str">
        <f t="shared" si="369"/>
        <v/>
      </c>
      <c r="AE1695" s="80" t="str">
        <f t="shared" si="370"/>
        <v/>
      </c>
      <c r="AN1695" s="14"/>
      <c r="AO1695" s="14"/>
      <c r="AS1695" s="14"/>
      <c r="AT1695" s="14"/>
      <c r="AX1695" s="14"/>
      <c r="AY1695" s="114"/>
      <c r="AZ1695" s="101" t="str">
        <f t="shared" si="371"/>
        <v/>
      </c>
      <c r="BA1695" s="59" t="str">
        <f t="shared" si="372"/>
        <v/>
      </c>
      <c r="BB1695" s="59" t="str">
        <f t="shared" si="373"/>
        <v/>
      </c>
      <c r="BC1695" s="59" t="str">
        <f t="shared" si="376"/>
        <v/>
      </c>
      <c r="BD1695" s="59" t="str">
        <f t="shared" si="377"/>
        <v/>
      </c>
      <c r="BE1695" s="34" t="str">
        <f>IF(AZ1695="","",IF(AND($H1695="",$I1695=""),"Y",IF(AND($H1695&lt;=#REF!,$I1695&gt;=#REF!),"Y",IF(AND($H1695&lt;=#REF!,$I1695=""),"Y",IF(AND($H1695="",$I1695&gt;=#REF!),"Y","N")))))</f>
        <v/>
      </c>
      <c r="BF1695" s="80" t="str">
        <f t="shared" si="374"/>
        <v/>
      </c>
    </row>
    <row r="1696" spans="10:58">
      <c r="J1696" s="34" t="str">
        <f t="shared" ca="1" si="364"/>
        <v/>
      </c>
      <c r="L1696" s="80" t="str">
        <f t="shared" si="375"/>
        <v/>
      </c>
      <c r="R1696" s="65" t="str">
        <f t="shared" si="365"/>
        <v/>
      </c>
      <c r="S1696" s="16" t="str">
        <f t="shared" si="366"/>
        <v/>
      </c>
      <c r="X1696" s="65" t="str">
        <f t="shared" si="367"/>
        <v/>
      </c>
      <c r="Y1696" s="16" t="str">
        <f t="shared" si="368"/>
        <v/>
      </c>
      <c r="AD1696" s="65" t="str">
        <f t="shared" si="369"/>
        <v/>
      </c>
      <c r="AE1696" s="80" t="str">
        <f t="shared" si="370"/>
        <v/>
      </c>
      <c r="AN1696" s="14"/>
      <c r="AO1696" s="14"/>
      <c r="AS1696" s="14"/>
      <c r="AT1696" s="14"/>
      <c r="AX1696" s="14"/>
      <c r="AY1696" s="114"/>
      <c r="AZ1696" s="101" t="str">
        <f t="shared" si="371"/>
        <v/>
      </c>
      <c r="BA1696" s="59" t="str">
        <f t="shared" si="372"/>
        <v/>
      </c>
      <c r="BB1696" s="59" t="str">
        <f t="shared" si="373"/>
        <v/>
      </c>
      <c r="BC1696" s="59" t="str">
        <f t="shared" si="376"/>
        <v/>
      </c>
      <c r="BD1696" s="59" t="str">
        <f t="shared" si="377"/>
        <v/>
      </c>
      <c r="BE1696" s="34" t="str">
        <f>IF(AZ1696="","",IF(AND($H1696="",$I1696=""),"Y",IF(AND($H1696&lt;=#REF!,$I1696&gt;=#REF!),"Y",IF(AND($H1696&lt;=#REF!,$I1696=""),"Y",IF(AND($H1696="",$I1696&gt;=#REF!),"Y","N")))))</f>
        <v/>
      </c>
      <c r="BF1696" s="80" t="str">
        <f t="shared" si="374"/>
        <v/>
      </c>
    </row>
    <row r="1697" spans="10:58">
      <c r="J1697" s="34" t="str">
        <f t="shared" ca="1" si="364"/>
        <v/>
      </c>
      <c r="L1697" s="80" t="str">
        <f t="shared" si="375"/>
        <v/>
      </c>
      <c r="R1697" s="65" t="str">
        <f t="shared" si="365"/>
        <v/>
      </c>
      <c r="S1697" s="16" t="str">
        <f t="shared" si="366"/>
        <v/>
      </c>
      <c r="X1697" s="65" t="str">
        <f t="shared" si="367"/>
        <v/>
      </c>
      <c r="Y1697" s="16" t="str">
        <f t="shared" si="368"/>
        <v/>
      </c>
      <c r="AD1697" s="65" t="str">
        <f t="shared" si="369"/>
        <v/>
      </c>
      <c r="AE1697" s="80" t="str">
        <f t="shared" si="370"/>
        <v/>
      </c>
      <c r="AN1697" s="14"/>
      <c r="AO1697" s="14"/>
      <c r="AS1697" s="14"/>
      <c r="AT1697" s="14"/>
      <c r="AX1697" s="14"/>
      <c r="AY1697" s="114"/>
      <c r="AZ1697" s="101" t="str">
        <f t="shared" si="371"/>
        <v/>
      </c>
      <c r="BA1697" s="59" t="str">
        <f t="shared" si="372"/>
        <v/>
      </c>
      <c r="BB1697" s="59" t="str">
        <f t="shared" si="373"/>
        <v/>
      </c>
      <c r="BC1697" s="59" t="str">
        <f t="shared" si="376"/>
        <v/>
      </c>
      <c r="BD1697" s="59" t="str">
        <f t="shared" si="377"/>
        <v/>
      </c>
      <c r="BE1697" s="34" t="str">
        <f>IF(AZ1697="","",IF(AND($H1697="",$I1697=""),"Y",IF(AND($H1697&lt;=#REF!,$I1697&gt;=#REF!),"Y",IF(AND($H1697&lt;=#REF!,$I1697=""),"Y",IF(AND($H1697="",$I1697&gt;=#REF!),"Y","N")))))</f>
        <v/>
      </c>
      <c r="BF1697" s="80" t="str">
        <f t="shared" si="374"/>
        <v/>
      </c>
    </row>
    <row r="1698" spans="10:58">
      <c r="J1698" s="34" t="str">
        <f t="shared" ca="1" si="364"/>
        <v/>
      </c>
      <c r="L1698" s="80" t="str">
        <f t="shared" si="375"/>
        <v/>
      </c>
      <c r="R1698" s="65" t="str">
        <f t="shared" si="365"/>
        <v/>
      </c>
      <c r="S1698" s="16" t="str">
        <f t="shared" si="366"/>
        <v/>
      </c>
      <c r="X1698" s="65" t="str">
        <f t="shared" si="367"/>
        <v/>
      </c>
      <c r="Y1698" s="16" t="str">
        <f t="shared" si="368"/>
        <v/>
      </c>
      <c r="AD1698" s="65" t="str">
        <f t="shared" si="369"/>
        <v/>
      </c>
      <c r="AE1698" s="80" t="str">
        <f t="shared" si="370"/>
        <v/>
      </c>
      <c r="AN1698" s="14"/>
      <c r="AO1698" s="14"/>
      <c r="AS1698" s="14"/>
      <c r="AT1698" s="14"/>
      <c r="AX1698" s="14"/>
      <c r="AY1698" s="114"/>
      <c r="AZ1698" s="101" t="str">
        <f t="shared" si="371"/>
        <v/>
      </c>
      <c r="BA1698" s="59" t="str">
        <f t="shared" si="372"/>
        <v/>
      </c>
      <c r="BB1698" s="59" t="str">
        <f t="shared" si="373"/>
        <v/>
      </c>
      <c r="BC1698" s="59" t="str">
        <f t="shared" si="376"/>
        <v/>
      </c>
      <c r="BD1698" s="59" t="str">
        <f t="shared" si="377"/>
        <v/>
      </c>
      <c r="BE1698" s="34" t="str">
        <f>IF(AZ1698="","",IF(AND($H1698="",$I1698=""),"Y",IF(AND($H1698&lt;=#REF!,$I1698&gt;=#REF!),"Y",IF(AND($H1698&lt;=#REF!,$I1698=""),"Y",IF(AND($H1698="",$I1698&gt;=#REF!),"Y","N")))))</f>
        <v/>
      </c>
      <c r="BF1698" s="80" t="str">
        <f t="shared" si="374"/>
        <v/>
      </c>
    </row>
    <row r="1699" spans="10:58">
      <c r="J1699" s="34" t="str">
        <f t="shared" ca="1" si="364"/>
        <v/>
      </c>
      <c r="L1699" s="80" t="str">
        <f t="shared" si="375"/>
        <v/>
      </c>
      <c r="R1699" s="65" t="str">
        <f t="shared" si="365"/>
        <v/>
      </c>
      <c r="S1699" s="16" t="str">
        <f t="shared" si="366"/>
        <v/>
      </c>
      <c r="X1699" s="65" t="str">
        <f t="shared" si="367"/>
        <v/>
      </c>
      <c r="Y1699" s="16" t="str">
        <f t="shared" si="368"/>
        <v/>
      </c>
      <c r="AD1699" s="65" t="str">
        <f t="shared" si="369"/>
        <v/>
      </c>
      <c r="AE1699" s="80" t="str">
        <f t="shared" si="370"/>
        <v/>
      </c>
      <c r="AN1699" s="14"/>
      <c r="AO1699" s="14"/>
      <c r="AS1699" s="14"/>
      <c r="AT1699" s="14"/>
      <c r="AX1699" s="14"/>
      <c r="AY1699" s="114"/>
      <c r="AZ1699" s="101" t="str">
        <f t="shared" si="371"/>
        <v/>
      </c>
      <c r="BA1699" s="59" t="str">
        <f t="shared" si="372"/>
        <v/>
      </c>
      <c r="BB1699" s="59" t="str">
        <f t="shared" si="373"/>
        <v/>
      </c>
      <c r="BC1699" s="59" t="str">
        <f t="shared" si="376"/>
        <v/>
      </c>
      <c r="BD1699" s="59" t="str">
        <f t="shared" si="377"/>
        <v/>
      </c>
      <c r="BE1699" s="34" t="str">
        <f>IF(AZ1699="","",IF(AND($H1699="",$I1699=""),"Y",IF(AND($H1699&lt;=#REF!,$I1699&gt;=#REF!),"Y",IF(AND($H1699&lt;=#REF!,$I1699=""),"Y",IF(AND($H1699="",$I1699&gt;=#REF!),"Y","N")))))</f>
        <v/>
      </c>
      <c r="BF1699" s="80" t="str">
        <f t="shared" si="374"/>
        <v/>
      </c>
    </row>
    <row r="1700" spans="10:58">
      <c r="J1700" s="34" t="str">
        <f t="shared" ca="1" si="364"/>
        <v/>
      </c>
      <c r="L1700" s="80" t="str">
        <f t="shared" si="375"/>
        <v/>
      </c>
      <c r="R1700" s="65" t="str">
        <f t="shared" si="365"/>
        <v/>
      </c>
      <c r="S1700" s="16" t="str">
        <f t="shared" si="366"/>
        <v/>
      </c>
      <c r="X1700" s="65" t="str">
        <f t="shared" si="367"/>
        <v/>
      </c>
      <c r="Y1700" s="16" t="str">
        <f t="shared" si="368"/>
        <v/>
      </c>
      <c r="AD1700" s="65" t="str">
        <f t="shared" si="369"/>
        <v/>
      </c>
      <c r="AE1700" s="80" t="str">
        <f t="shared" si="370"/>
        <v/>
      </c>
      <c r="AN1700" s="14"/>
      <c r="AO1700" s="14"/>
      <c r="AS1700" s="14"/>
      <c r="AT1700" s="14"/>
      <c r="AX1700" s="14"/>
      <c r="AY1700" s="114"/>
      <c r="AZ1700" s="101" t="str">
        <f t="shared" si="371"/>
        <v/>
      </c>
      <c r="BA1700" s="59" t="str">
        <f t="shared" si="372"/>
        <v/>
      </c>
      <c r="BB1700" s="59" t="str">
        <f t="shared" si="373"/>
        <v/>
      </c>
      <c r="BC1700" s="59" t="str">
        <f t="shared" si="376"/>
        <v/>
      </c>
      <c r="BD1700" s="59" t="str">
        <f t="shared" si="377"/>
        <v/>
      </c>
      <c r="BE1700" s="34" t="str">
        <f>IF(AZ1700="","",IF(AND($H1700="",$I1700=""),"Y",IF(AND($H1700&lt;=#REF!,$I1700&gt;=#REF!),"Y",IF(AND($H1700&lt;=#REF!,$I1700=""),"Y",IF(AND($H1700="",$I1700&gt;=#REF!),"Y","N")))))</f>
        <v/>
      </c>
      <c r="BF1700" s="80" t="str">
        <f t="shared" si="374"/>
        <v/>
      </c>
    </row>
    <row r="1701" spans="10:58">
      <c r="J1701" s="34" t="str">
        <f t="shared" ca="1" si="364"/>
        <v/>
      </c>
      <c r="L1701" s="80" t="str">
        <f t="shared" si="375"/>
        <v/>
      </c>
      <c r="R1701" s="65" t="str">
        <f t="shared" si="365"/>
        <v/>
      </c>
      <c r="S1701" s="16" t="str">
        <f t="shared" si="366"/>
        <v/>
      </c>
      <c r="X1701" s="65" t="str">
        <f t="shared" si="367"/>
        <v/>
      </c>
      <c r="Y1701" s="16" t="str">
        <f t="shared" si="368"/>
        <v/>
      </c>
      <c r="AD1701" s="65" t="str">
        <f t="shared" si="369"/>
        <v/>
      </c>
      <c r="AE1701" s="80" t="str">
        <f t="shared" si="370"/>
        <v/>
      </c>
      <c r="AN1701" s="14"/>
      <c r="AO1701" s="14"/>
      <c r="AS1701" s="14"/>
      <c r="AT1701" s="14"/>
      <c r="AX1701" s="14"/>
      <c r="AY1701" s="114"/>
      <c r="AZ1701" s="101" t="str">
        <f t="shared" si="371"/>
        <v/>
      </c>
      <c r="BA1701" s="59" t="str">
        <f t="shared" si="372"/>
        <v/>
      </c>
      <c r="BB1701" s="59" t="str">
        <f t="shared" si="373"/>
        <v/>
      </c>
      <c r="BC1701" s="59" t="str">
        <f t="shared" si="376"/>
        <v/>
      </c>
      <c r="BD1701" s="59" t="str">
        <f t="shared" si="377"/>
        <v/>
      </c>
      <c r="BE1701" s="34" t="str">
        <f>IF(AZ1701="","",IF(AND($H1701="",$I1701=""),"Y",IF(AND($H1701&lt;=#REF!,$I1701&gt;=#REF!),"Y",IF(AND($H1701&lt;=#REF!,$I1701=""),"Y",IF(AND($H1701="",$I1701&gt;=#REF!),"Y","N")))))</f>
        <v/>
      </c>
      <c r="BF1701" s="80" t="str">
        <f t="shared" si="374"/>
        <v/>
      </c>
    </row>
    <row r="1702" spans="10:58">
      <c r="J1702" s="34" t="str">
        <f t="shared" ca="1" si="364"/>
        <v/>
      </c>
      <c r="L1702" s="80" t="str">
        <f t="shared" si="375"/>
        <v/>
      </c>
      <c r="R1702" s="65" t="str">
        <f t="shared" si="365"/>
        <v/>
      </c>
      <c r="S1702" s="16" t="str">
        <f t="shared" si="366"/>
        <v/>
      </c>
      <c r="X1702" s="65" t="str">
        <f t="shared" si="367"/>
        <v/>
      </c>
      <c r="Y1702" s="16" t="str">
        <f t="shared" si="368"/>
        <v/>
      </c>
      <c r="AD1702" s="65" t="str">
        <f t="shared" si="369"/>
        <v/>
      </c>
      <c r="AE1702" s="80" t="str">
        <f t="shared" si="370"/>
        <v/>
      </c>
      <c r="AN1702" s="14"/>
      <c r="AO1702" s="14"/>
      <c r="AS1702" s="14"/>
      <c r="AT1702" s="14"/>
      <c r="AX1702" s="14"/>
      <c r="AY1702" s="114"/>
      <c r="AZ1702" s="101" t="str">
        <f t="shared" si="371"/>
        <v/>
      </c>
      <c r="BA1702" s="59" t="str">
        <f t="shared" si="372"/>
        <v/>
      </c>
      <c r="BB1702" s="59" t="str">
        <f t="shared" si="373"/>
        <v/>
      </c>
      <c r="BC1702" s="59" t="str">
        <f t="shared" si="376"/>
        <v/>
      </c>
      <c r="BD1702" s="59" t="str">
        <f t="shared" si="377"/>
        <v/>
      </c>
      <c r="BE1702" s="34" t="str">
        <f>IF(AZ1702="","",IF(AND($H1702="",$I1702=""),"Y",IF(AND($H1702&lt;=#REF!,$I1702&gt;=#REF!),"Y",IF(AND($H1702&lt;=#REF!,$I1702=""),"Y",IF(AND($H1702="",$I1702&gt;=#REF!),"Y","N")))))</f>
        <v/>
      </c>
      <c r="BF1702" s="80" t="str">
        <f t="shared" si="374"/>
        <v/>
      </c>
    </row>
    <row r="1703" spans="10:58">
      <c r="J1703" s="34" t="str">
        <f t="shared" ca="1" si="364"/>
        <v/>
      </c>
      <c r="L1703" s="80" t="str">
        <f t="shared" si="375"/>
        <v/>
      </c>
      <c r="R1703" s="65" t="str">
        <f t="shared" si="365"/>
        <v/>
      </c>
      <c r="S1703" s="16" t="str">
        <f t="shared" si="366"/>
        <v/>
      </c>
      <c r="X1703" s="65" t="str">
        <f t="shared" si="367"/>
        <v/>
      </c>
      <c r="Y1703" s="16" t="str">
        <f t="shared" si="368"/>
        <v/>
      </c>
      <c r="AD1703" s="65" t="str">
        <f t="shared" si="369"/>
        <v/>
      </c>
      <c r="AE1703" s="80" t="str">
        <f t="shared" si="370"/>
        <v/>
      </c>
      <c r="AN1703" s="14"/>
      <c r="AO1703" s="14"/>
      <c r="AS1703" s="14"/>
      <c r="AT1703" s="14"/>
      <c r="AX1703" s="14"/>
      <c r="AY1703" s="114"/>
      <c r="AZ1703" s="101" t="str">
        <f t="shared" si="371"/>
        <v/>
      </c>
      <c r="BA1703" s="59" t="str">
        <f t="shared" si="372"/>
        <v/>
      </c>
      <c r="BB1703" s="59" t="str">
        <f t="shared" si="373"/>
        <v/>
      </c>
      <c r="BC1703" s="59" t="str">
        <f t="shared" si="376"/>
        <v/>
      </c>
      <c r="BD1703" s="59" t="str">
        <f t="shared" si="377"/>
        <v/>
      </c>
      <c r="BE1703" s="34" t="str">
        <f>IF(AZ1703="","",IF(AND($H1703="",$I1703=""),"Y",IF(AND($H1703&lt;=#REF!,$I1703&gt;=#REF!),"Y",IF(AND($H1703&lt;=#REF!,$I1703=""),"Y",IF(AND($H1703="",$I1703&gt;=#REF!),"Y","N")))))</f>
        <v/>
      </c>
      <c r="BF1703" s="80" t="str">
        <f t="shared" si="374"/>
        <v/>
      </c>
    </row>
    <row r="1704" spans="10:58">
      <c r="J1704" s="34" t="str">
        <f t="shared" ca="1" si="364"/>
        <v/>
      </c>
      <c r="L1704" s="80" t="str">
        <f t="shared" si="375"/>
        <v/>
      </c>
      <c r="R1704" s="65" t="str">
        <f t="shared" si="365"/>
        <v/>
      </c>
      <c r="S1704" s="16" t="str">
        <f t="shared" si="366"/>
        <v/>
      </c>
      <c r="X1704" s="65" t="str">
        <f t="shared" si="367"/>
        <v/>
      </c>
      <c r="Y1704" s="16" t="str">
        <f t="shared" si="368"/>
        <v/>
      </c>
      <c r="AD1704" s="65" t="str">
        <f t="shared" si="369"/>
        <v/>
      </c>
      <c r="AE1704" s="80" t="str">
        <f t="shared" si="370"/>
        <v/>
      </c>
      <c r="AN1704" s="14"/>
      <c r="AO1704" s="14"/>
      <c r="AS1704" s="14"/>
      <c r="AT1704" s="14"/>
      <c r="AX1704" s="14"/>
      <c r="AY1704" s="114"/>
      <c r="AZ1704" s="101" t="str">
        <f t="shared" si="371"/>
        <v/>
      </c>
      <c r="BA1704" s="59" t="str">
        <f t="shared" si="372"/>
        <v/>
      </c>
      <c r="BB1704" s="59" t="str">
        <f t="shared" si="373"/>
        <v/>
      </c>
      <c r="BC1704" s="59" t="str">
        <f t="shared" si="376"/>
        <v/>
      </c>
      <c r="BD1704" s="59" t="str">
        <f t="shared" si="377"/>
        <v/>
      </c>
      <c r="BE1704" s="34" t="str">
        <f>IF(AZ1704="","",IF(AND($H1704="",$I1704=""),"Y",IF(AND($H1704&lt;=#REF!,$I1704&gt;=#REF!),"Y",IF(AND($H1704&lt;=#REF!,$I1704=""),"Y",IF(AND($H1704="",$I1704&gt;=#REF!),"Y","N")))))</f>
        <v/>
      </c>
      <c r="BF1704" s="80" t="str">
        <f t="shared" si="374"/>
        <v/>
      </c>
    </row>
    <row r="1705" spans="10:58">
      <c r="J1705" s="34" t="str">
        <f t="shared" ca="1" si="364"/>
        <v/>
      </c>
      <c r="L1705" s="80" t="str">
        <f t="shared" si="375"/>
        <v/>
      </c>
      <c r="R1705" s="65" t="str">
        <f t="shared" si="365"/>
        <v/>
      </c>
      <c r="S1705" s="16" t="str">
        <f t="shared" si="366"/>
        <v/>
      </c>
      <c r="X1705" s="65" t="str">
        <f t="shared" si="367"/>
        <v/>
      </c>
      <c r="Y1705" s="16" t="str">
        <f t="shared" si="368"/>
        <v/>
      </c>
      <c r="AD1705" s="65" t="str">
        <f t="shared" si="369"/>
        <v/>
      </c>
      <c r="AE1705" s="80" t="str">
        <f t="shared" si="370"/>
        <v/>
      </c>
      <c r="AN1705" s="14"/>
      <c r="AO1705" s="14"/>
      <c r="AS1705" s="14"/>
      <c r="AT1705" s="14"/>
      <c r="AX1705" s="14"/>
      <c r="AY1705" s="114"/>
      <c r="AZ1705" s="101" t="str">
        <f t="shared" si="371"/>
        <v/>
      </c>
      <c r="BA1705" s="59" t="str">
        <f t="shared" si="372"/>
        <v/>
      </c>
      <c r="BB1705" s="59" t="str">
        <f t="shared" si="373"/>
        <v/>
      </c>
      <c r="BC1705" s="59" t="str">
        <f t="shared" si="376"/>
        <v/>
      </c>
      <c r="BD1705" s="59" t="str">
        <f t="shared" si="377"/>
        <v/>
      </c>
      <c r="BE1705" s="34" t="str">
        <f>IF(AZ1705="","",IF(AND($H1705="",$I1705=""),"Y",IF(AND($H1705&lt;=#REF!,$I1705&gt;=#REF!),"Y",IF(AND($H1705&lt;=#REF!,$I1705=""),"Y",IF(AND($H1705="",$I1705&gt;=#REF!),"Y","N")))))</f>
        <v/>
      </c>
      <c r="BF1705" s="80" t="str">
        <f t="shared" si="374"/>
        <v/>
      </c>
    </row>
    <row r="1706" spans="10:58">
      <c r="J1706" s="34" t="str">
        <f t="shared" ca="1" si="364"/>
        <v/>
      </c>
      <c r="L1706" s="80" t="str">
        <f t="shared" si="375"/>
        <v/>
      </c>
      <c r="R1706" s="65" t="str">
        <f t="shared" si="365"/>
        <v/>
      </c>
      <c r="S1706" s="16" t="str">
        <f t="shared" si="366"/>
        <v/>
      </c>
      <c r="X1706" s="65" t="str">
        <f t="shared" si="367"/>
        <v/>
      </c>
      <c r="Y1706" s="16" t="str">
        <f t="shared" si="368"/>
        <v/>
      </c>
      <c r="AD1706" s="65" t="str">
        <f t="shared" si="369"/>
        <v/>
      </c>
      <c r="AE1706" s="80" t="str">
        <f t="shared" si="370"/>
        <v/>
      </c>
      <c r="AN1706" s="14"/>
      <c r="AO1706" s="14"/>
      <c r="AS1706" s="14"/>
      <c r="AT1706" s="14"/>
      <c r="AX1706" s="14"/>
      <c r="AY1706" s="114"/>
      <c r="AZ1706" s="101" t="str">
        <f t="shared" si="371"/>
        <v/>
      </c>
      <c r="BA1706" s="59" t="str">
        <f t="shared" si="372"/>
        <v/>
      </c>
      <c r="BB1706" s="59" t="str">
        <f t="shared" si="373"/>
        <v/>
      </c>
      <c r="BC1706" s="59" t="str">
        <f t="shared" si="376"/>
        <v/>
      </c>
      <c r="BD1706" s="59" t="str">
        <f t="shared" si="377"/>
        <v/>
      </c>
      <c r="BE1706" s="34" t="str">
        <f>IF(AZ1706="","",IF(AND($H1706="",$I1706=""),"Y",IF(AND($H1706&lt;=#REF!,$I1706&gt;=#REF!),"Y",IF(AND($H1706&lt;=#REF!,$I1706=""),"Y",IF(AND($H1706="",$I1706&gt;=#REF!),"Y","N")))))</f>
        <v/>
      </c>
      <c r="BF1706" s="80" t="str">
        <f t="shared" si="374"/>
        <v/>
      </c>
    </row>
    <row r="1707" spans="10:58">
      <c r="J1707" s="34" t="str">
        <f t="shared" ref="J1707:J1770" ca="1" si="378">IF(AND(ISBLANK(I1707)=FALSE,I1707&lt;=TODAY()),"NO",IF(H1707&gt;TODAY(),"NO",IF(AND(ISBLANK(I1707)=FALSE,I1707&gt;TODAY()),"YES",IF(AND(ISBLANK(A1707)=FALSE,ISBLANK(I1707)=TRUE),"YES",""))))</f>
        <v/>
      </c>
      <c r="L1707" s="80" t="str">
        <f t="shared" si="375"/>
        <v/>
      </c>
      <c r="R1707" s="65" t="str">
        <f t="shared" si="365"/>
        <v/>
      </c>
      <c r="S1707" s="16" t="str">
        <f t="shared" si="366"/>
        <v/>
      </c>
      <c r="X1707" s="65" t="str">
        <f t="shared" si="367"/>
        <v/>
      </c>
      <c r="Y1707" s="16" t="str">
        <f t="shared" si="368"/>
        <v/>
      </c>
      <c r="AD1707" s="65" t="str">
        <f t="shared" si="369"/>
        <v/>
      </c>
      <c r="AE1707" s="80" t="str">
        <f t="shared" si="370"/>
        <v/>
      </c>
      <c r="AN1707" s="14"/>
      <c r="AO1707" s="14"/>
      <c r="AS1707" s="14"/>
      <c r="AT1707" s="14"/>
      <c r="AX1707" s="14"/>
      <c r="AY1707" s="114"/>
      <c r="AZ1707" s="101" t="str">
        <f t="shared" si="371"/>
        <v/>
      </c>
      <c r="BA1707" s="59" t="str">
        <f t="shared" si="372"/>
        <v/>
      </c>
      <c r="BB1707" s="59" t="str">
        <f t="shared" si="373"/>
        <v/>
      </c>
      <c r="BC1707" s="59" t="str">
        <f t="shared" si="376"/>
        <v/>
      </c>
      <c r="BD1707" s="59" t="str">
        <f t="shared" si="377"/>
        <v/>
      </c>
      <c r="BE1707" s="34" t="str">
        <f>IF(AZ1707="","",IF(AND($H1707="",$I1707=""),"Y",IF(AND($H1707&lt;=#REF!,$I1707&gt;=#REF!),"Y",IF(AND($H1707&lt;=#REF!,$I1707=""),"Y",IF(AND($H1707="",$I1707&gt;=#REF!),"Y","N")))))</f>
        <v/>
      </c>
      <c r="BF1707" s="80" t="str">
        <f t="shared" si="374"/>
        <v/>
      </c>
    </row>
    <row r="1708" spans="10:58">
      <c r="J1708" s="34" t="str">
        <f t="shared" ca="1" si="378"/>
        <v/>
      </c>
      <c r="L1708" s="80" t="str">
        <f t="shared" si="375"/>
        <v/>
      </c>
      <c r="R1708" s="65" t="str">
        <f t="shared" si="365"/>
        <v/>
      </c>
      <c r="S1708" s="16" t="str">
        <f t="shared" si="366"/>
        <v/>
      </c>
      <c r="X1708" s="65" t="str">
        <f t="shared" si="367"/>
        <v/>
      </c>
      <c r="Y1708" s="16" t="str">
        <f t="shared" si="368"/>
        <v/>
      </c>
      <c r="AD1708" s="65" t="str">
        <f t="shared" si="369"/>
        <v/>
      </c>
      <c r="AE1708" s="80" t="str">
        <f t="shared" si="370"/>
        <v/>
      </c>
      <c r="AN1708" s="14"/>
      <c r="AO1708" s="14"/>
      <c r="AS1708" s="14"/>
      <c r="AT1708" s="14"/>
      <c r="AX1708" s="14"/>
      <c r="AY1708" s="114"/>
      <c r="AZ1708" s="101" t="str">
        <f t="shared" si="371"/>
        <v/>
      </c>
      <c r="BA1708" s="59" t="str">
        <f t="shared" si="372"/>
        <v/>
      </c>
      <c r="BB1708" s="59" t="str">
        <f t="shared" si="373"/>
        <v/>
      </c>
      <c r="BC1708" s="59" t="str">
        <f t="shared" si="376"/>
        <v/>
      </c>
      <c r="BD1708" s="59" t="str">
        <f t="shared" si="377"/>
        <v/>
      </c>
      <c r="BE1708" s="34" t="str">
        <f>IF(AZ1708="","",IF(AND($H1708="",$I1708=""),"Y",IF(AND($H1708&lt;=#REF!,$I1708&gt;=#REF!),"Y",IF(AND($H1708&lt;=#REF!,$I1708=""),"Y",IF(AND($H1708="",$I1708&gt;=#REF!),"Y","N")))))</f>
        <v/>
      </c>
      <c r="BF1708" s="80" t="str">
        <f t="shared" si="374"/>
        <v/>
      </c>
    </row>
    <row r="1709" spans="10:58">
      <c r="J1709" s="34" t="str">
        <f t="shared" ca="1" si="378"/>
        <v/>
      </c>
      <c r="L1709" s="80" t="str">
        <f t="shared" si="375"/>
        <v/>
      </c>
      <c r="R1709" s="65" t="str">
        <f t="shared" si="365"/>
        <v/>
      </c>
      <c r="S1709" s="16" t="str">
        <f t="shared" si="366"/>
        <v/>
      </c>
      <c r="X1709" s="65" t="str">
        <f t="shared" si="367"/>
        <v/>
      </c>
      <c r="Y1709" s="16" t="str">
        <f t="shared" si="368"/>
        <v/>
      </c>
      <c r="AD1709" s="65" t="str">
        <f t="shared" si="369"/>
        <v/>
      </c>
      <c r="AE1709" s="80" t="str">
        <f t="shared" si="370"/>
        <v/>
      </c>
      <c r="AN1709" s="14"/>
      <c r="AO1709" s="14"/>
      <c r="AS1709" s="14"/>
      <c r="AT1709" s="14"/>
      <c r="AX1709" s="14"/>
      <c r="AY1709" s="114"/>
      <c r="AZ1709" s="101" t="str">
        <f t="shared" si="371"/>
        <v/>
      </c>
      <c r="BA1709" s="59" t="str">
        <f t="shared" si="372"/>
        <v/>
      </c>
      <c r="BB1709" s="59" t="str">
        <f t="shared" si="373"/>
        <v/>
      </c>
      <c r="BC1709" s="59" t="str">
        <f t="shared" si="376"/>
        <v/>
      </c>
      <c r="BD1709" s="59" t="str">
        <f t="shared" si="377"/>
        <v/>
      </c>
      <c r="BE1709" s="34" t="str">
        <f>IF(AZ1709="","",IF(AND($H1709="",$I1709=""),"Y",IF(AND($H1709&lt;=#REF!,$I1709&gt;=#REF!),"Y",IF(AND($H1709&lt;=#REF!,$I1709=""),"Y",IF(AND($H1709="",$I1709&gt;=#REF!),"Y","N")))))</f>
        <v/>
      </c>
      <c r="BF1709" s="80" t="str">
        <f t="shared" si="374"/>
        <v/>
      </c>
    </row>
    <row r="1710" spans="10:58">
      <c r="J1710" s="34" t="str">
        <f t="shared" ca="1" si="378"/>
        <v/>
      </c>
      <c r="L1710" s="80" t="str">
        <f t="shared" si="375"/>
        <v/>
      </c>
      <c r="R1710" s="65" t="str">
        <f t="shared" si="365"/>
        <v/>
      </c>
      <c r="S1710" s="16" t="str">
        <f t="shared" si="366"/>
        <v/>
      </c>
      <c r="X1710" s="65" t="str">
        <f t="shared" si="367"/>
        <v/>
      </c>
      <c r="Y1710" s="16" t="str">
        <f t="shared" si="368"/>
        <v/>
      </c>
      <c r="AD1710" s="65" t="str">
        <f t="shared" si="369"/>
        <v/>
      </c>
      <c r="AE1710" s="80" t="str">
        <f t="shared" si="370"/>
        <v/>
      </c>
      <c r="AN1710" s="14"/>
      <c r="AO1710" s="14"/>
      <c r="AS1710" s="14"/>
      <c r="AT1710" s="14"/>
      <c r="AX1710" s="14"/>
      <c r="AY1710" s="114"/>
      <c r="AZ1710" s="101" t="str">
        <f t="shared" si="371"/>
        <v/>
      </c>
      <c r="BA1710" s="59" t="str">
        <f t="shared" si="372"/>
        <v/>
      </c>
      <c r="BB1710" s="59" t="str">
        <f t="shared" si="373"/>
        <v/>
      </c>
      <c r="BC1710" s="59" t="str">
        <f t="shared" si="376"/>
        <v/>
      </c>
      <c r="BD1710" s="59" t="str">
        <f t="shared" si="377"/>
        <v/>
      </c>
      <c r="BE1710" s="34" t="str">
        <f>IF(AZ1710="","",IF(AND($H1710="",$I1710=""),"Y",IF(AND($H1710&lt;=#REF!,$I1710&gt;=#REF!),"Y",IF(AND($H1710&lt;=#REF!,$I1710=""),"Y",IF(AND($H1710="",$I1710&gt;=#REF!),"Y","N")))))</f>
        <v/>
      </c>
      <c r="BF1710" s="80" t="str">
        <f t="shared" si="374"/>
        <v/>
      </c>
    </row>
    <row r="1711" spans="10:58">
      <c r="J1711" s="34" t="str">
        <f t="shared" ca="1" si="378"/>
        <v/>
      </c>
      <c r="L1711" s="80" t="str">
        <f t="shared" si="375"/>
        <v/>
      </c>
      <c r="R1711" s="65" t="str">
        <f t="shared" si="365"/>
        <v/>
      </c>
      <c r="S1711" s="16" t="str">
        <f t="shared" si="366"/>
        <v/>
      </c>
      <c r="X1711" s="65" t="str">
        <f t="shared" si="367"/>
        <v/>
      </c>
      <c r="Y1711" s="16" t="str">
        <f t="shared" si="368"/>
        <v/>
      </c>
      <c r="AD1711" s="65" t="str">
        <f t="shared" si="369"/>
        <v/>
      </c>
      <c r="AE1711" s="80" t="str">
        <f t="shared" si="370"/>
        <v/>
      </c>
      <c r="AN1711" s="14"/>
      <c r="AO1711" s="14"/>
      <c r="AS1711" s="14"/>
      <c r="AT1711" s="14"/>
      <c r="AX1711" s="14"/>
      <c r="AY1711" s="114"/>
      <c r="AZ1711" s="101" t="str">
        <f t="shared" si="371"/>
        <v/>
      </c>
      <c r="BA1711" s="59" t="str">
        <f t="shared" si="372"/>
        <v/>
      </c>
      <c r="BB1711" s="59" t="str">
        <f t="shared" si="373"/>
        <v/>
      </c>
      <c r="BC1711" s="59" t="str">
        <f t="shared" si="376"/>
        <v/>
      </c>
      <c r="BD1711" s="59" t="str">
        <f t="shared" si="377"/>
        <v/>
      </c>
      <c r="BE1711" s="34" t="str">
        <f>IF(AZ1711="","",IF(AND($H1711="",$I1711=""),"Y",IF(AND($H1711&lt;=#REF!,$I1711&gt;=#REF!),"Y",IF(AND($H1711&lt;=#REF!,$I1711=""),"Y",IF(AND($H1711="",$I1711&gt;=#REF!),"Y","N")))))</f>
        <v/>
      </c>
      <c r="BF1711" s="80" t="str">
        <f t="shared" si="374"/>
        <v/>
      </c>
    </row>
    <row r="1712" spans="10:58">
      <c r="J1712" s="34" t="str">
        <f t="shared" ca="1" si="378"/>
        <v/>
      </c>
      <c r="L1712" s="80" t="str">
        <f t="shared" si="375"/>
        <v/>
      </c>
      <c r="R1712" s="65" t="str">
        <f t="shared" si="365"/>
        <v/>
      </c>
      <c r="S1712" s="16" t="str">
        <f t="shared" si="366"/>
        <v/>
      </c>
      <c r="X1712" s="65" t="str">
        <f t="shared" si="367"/>
        <v/>
      </c>
      <c r="Y1712" s="16" t="str">
        <f t="shared" si="368"/>
        <v/>
      </c>
      <c r="AD1712" s="65" t="str">
        <f t="shared" si="369"/>
        <v/>
      </c>
      <c r="AE1712" s="80" t="str">
        <f t="shared" si="370"/>
        <v/>
      </c>
      <c r="AN1712" s="14"/>
      <c r="AO1712" s="14"/>
      <c r="AS1712" s="14"/>
      <c r="AT1712" s="14"/>
      <c r="AX1712" s="14"/>
      <c r="AY1712" s="114"/>
      <c r="AZ1712" s="101" t="str">
        <f t="shared" si="371"/>
        <v/>
      </c>
      <c r="BA1712" s="59" t="str">
        <f t="shared" si="372"/>
        <v/>
      </c>
      <c r="BB1712" s="59" t="str">
        <f t="shared" si="373"/>
        <v/>
      </c>
      <c r="BC1712" s="59" t="str">
        <f t="shared" si="376"/>
        <v/>
      </c>
      <c r="BD1712" s="59" t="str">
        <f t="shared" si="377"/>
        <v/>
      </c>
      <c r="BE1712" s="34" t="str">
        <f>IF(AZ1712="","",IF(AND($H1712="",$I1712=""),"Y",IF(AND($H1712&lt;=#REF!,$I1712&gt;=#REF!),"Y",IF(AND($H1712&lt;=#REF!,$I1712=""),"Y",IF(AND($H1712="",$I1712&gt;=#REF!),"Y","N")))))</f>
        <v/>
      </c>
      <c r="BF1712" s="80" t="str">
        <f t="shared" si="374"/>
        <v/>
      </c>
    </row>
    <row r="1713" spans="10:58">
      <c r="J1713" s="34" t="str">
        <f t="shared" ca="1" si="378"/>
        <v/>
      </c>
      <c r="L1713" s="80" t="str">
        <f t="shared" si="375"/>
        <v/>
      </c>
      <c r="R1713" s="65" t="str">
        <f t="shared" si="365"/>
        <v/>
      </c>
      <c r="S1713" s="16" t="str">
        <f t="shared" si="366"/>
        <v/>
      </c>
      <c r="X1713" s="65" t="str">
        <f t="shared" si="367"/>
        <v/>
      </c>
      <c r="Y1713" s="16" t="str">
        <f t="shared" si="368"/>
        <v/>
      </c>
      <c r="AD1713" s="65" t="str">
        <f t="shared" si="369"/>
        <v/>
      </c>
      <c r="AE1713" s="80" t="str">
        <f t="shared" si="370"/>
        <v/>
      </c>
      <c r="AN1713" s="14"/>
      <c r="AO1713" s="14"/>
      <c r="AS1713" s="14"/>
      <c r="AT1713" s="14"/>
      <c r="AX1713" s="14"/>
      <c r="AY1713" s="114"/>
      <c r="AZ1713" s="101" t="str">
        <f t="shared" si="371"/>
        <v/>
      </c>
      <c r="BA1713" s="59" t="str">
        <f t="shared" si="372"/>
        <v/>
      </c>
      <c r="BB1713" s="59" t="str">
        <f t="shared" si="373"/>
        <v/>
      </c>
      <c r="BC1713" s="59" t="str">
        <f t="shared" si="376"/>
        <v/>
      </c>
      <c r="BD1713" s="59" t="str">
        <f t="shared" si="377"/>
        <v/>
      </c>
      <c r="BE1713" s="34" t="str">
        <f>IF(AZ1713="","",IF(AND($H1713="",$I1713=""),"Y",IF(AND($H1713&lt;=#REF!,$I1713&gt;=#REF!),"Y",IF(AND($H1713&lt;=#REF!,$I1713=""),"Y",IF(AND($H1713="",$I1713&gt;=#REF!),"Y","N")))))</f>
        <v/>
      </c>
      <c r="BF1713" s="80" t="str">
        <f t="shared" si="374"/>
        <v/>
      </c>
    </row>
    <row r="1714" spans="10:58">
      <c r="J1714" s="34" t="str">
        <f t="shared" ca="1" si="378"/>
        <v/>
      </c>
      <c r="L1714" s="80" t="str">
        <f t="shared" si="375"/>
        <v/>
      </c>
      <c r="R1714" s="65" t="str">
        <f t="shared" si="365"/>
        <v/>
      </c>
      <c r="S1714" s="16" t="str">
        <f t="shared" si="366"/>
        <v/>
      </c>
      <c r="X1714" s="65" t="str">
        <f t="shared" si="367"/>
        <v/>
      </c>
      <c r="Y1714" s="16" t="str">
        <f t="shared" si="368"/>
        <v/>
      </c>
      <c r="AD1714" s="65" t="str">
        <f t="shared" si="369"/>
        <v/>
      </c>
      <c r="AE1714" s="80" t="str">
        <f t="shared" si="370"/>
        <v/>
      </c>
      <c r="AN1714" s="14"/>
      <c r="AO1714" s="14"/>
      <c r="AS1714" s="14"/>
      <c r="AT1714" s="14"/>
      <c r="AX1714" s="14"/>
      <c r="AY1714" s="114"/>
      <c r="AZ1714" s="101" t="str">
        <f t="shared" si="371"/>
        <v/>
      </c>
      <c r="BA1714" s="59" t="str">
        <f t="shared" si="372"/>
        <v/>
      </c>
      <c r="BB1714" s="59" t="str">
        <f t="shared" si="373"/>
        <v/>
      </c>
      <c r="BC1714" s="59" t="str">
        <f t="shared" si="376"/>
        <v/>
      </c>
      <c r="BD1714" s="59" t="str">
        <f t="shared" si="377"/>
        <v/>
      </c>
      <c r="BE1714" s="34" t="str">
        <f>IF(AZ1714="","",IF(AND($H1714="",$I1714=""),"Y",IF(AND($H1714&lt;=#REF!,$I1714&gt;=#REF!),"Y",IF(AND($H1714&lt;=#REF!,$I1714=""),"Y",IF(AND($H1714="",$I1714&gt;=#REF!),"Y","N")))))</f>
        <v/>
      </c>
      <c r="BF1714" s="80" t="str">
        <f t="shared" si="374"/>
        <v/>
      </c>
    </row>
    <row r="1715" spans="10:58">
      <c r="J1715" s="34" t="str">
        <f t="shared" ca="1" si="378"/>
        <v/>
      </c>
      <c r="L1715" s="80" t="str">
        <f t="shared" si="375"/>
        <v/>
      </c>
      <c r="R1715" s="65" t="str">
        <f t="shared" si="365"/>
        <v/>
      </c>
      <c r="S1715" s="16" t="str">
        <f t="shared" si="366"/>
        <v/>
      </c>
      <c r="X1715" s="65" t="str">
        <f t="shared" si="367"/>
        <v/>
      </c>
      <c r="Y1715" s="16" t="str">
        <f t="shared" si="368"/>
        <v/>
      </c>
      <c r="AD1715" s="65" t="str">
        <f t="shared" si="369"/>
        <v/>
      </c>
      <c r="AE1715" s="80" t="str">
        <f t="shared" si="370"/>
        <v/>
      </c>
      <c r="AN1715" s="14"/>
      <c r="AO1715" s="14"/>
      <c r="AS1715" s="14"/>
      <c r="AT1715" s="14"/>
      <c r="AX1715" s="14"/>
      <c r="AY1715" s="114"/>
      <c r="AZ1715" s="101" t="str">
        <f t="shared" si="371"/>
        <v/>
      </c>
      <c r="BA1715" s="59" t="str">
        <f t="shared" si="372"/>
        <v/>
      </c>
      <c r="BB1715" s="59" t="str">
        <f t="shared" si="373"/>
        <v/>
      </c>
      <c r="BC1715" s="59" t="str">
        <f t="shared" si="376"/>
        <v/>
      </c>
      <c r="BD1715" s="59" t="str">
        <f t="shared" si="377"/>
        <v/>
      </c>
      <c r="BE1715" s="34" t="str">
        <f>IF(AZ1715="","",IF(AND($H1715="",$I1715=""),"Y",IF(AND($H1715&lt;=#REF!,$I1715&gt;=#REF!),"Y",IF(AND($H1715&lt;=#REF!,$I1715=""),"Y",IF(AND($H1715="",$I1715&gt;=#REF!),"Y","N")))))</f>
        <v/>
      </c>
      <c r="BF1715" s="80" t="str">
        <f t="shared" si="374"/>
        <v/>
      </c>
    </row>
    <row r="1716" spans="10:58">
      <c r="J1716" s="34" t="str">
        <f t="shared" ca="1" si="378"/>
        <v/>
      </c>
      <c r="L1716" s="80" t="str">
        <f t="shared" si="375"/>
        <v/>
      </c>
      <c r="R1716" s="65" t="str">
        <f t="shared" si="365"/>
        <v/>
      </c>
      <c r="S1716" s="16" t="str">
        <f t="shared" si="366"/>
        <v/>
      </c>
      <c r="X1716" s="65" t="str">
        <f t="shared" si="367"/>
        <v/>
      </c>
      <c r="Y1716" s="16" t="str">
        <f t="shared" si="368"/>
        <v/>
      </c>
      <c r="AD1716" s="65" t="str">
        <f t="shared" si="369"/>
        <v/>
      </c>
      <c r="AE1716" s="80" t="str">
        <f t="shared" si="370"/>
        <v/>
      </c>
      <c r="AN1716" s="14"/>
      <c r="AO1716" s="14"/>
      <c r="AS1716" s="14"/>
      <c r="AT1716" s="14"/>
      <c r="AX1716" s="14"/>
      <c r="AY1716" s="114"/>
      <c r="AZ1716" s="101" t="str">
        <f t="shared" si="371"/>
        <v/>
      </c>
      <c r="BA1716" s="59" t="str">
        <f t="shared" si="372"/>
        <v/>
      </c>
      <c r="BB1716" s="59" t="str">
        <f t="shared" si="373"/>
        <v/>
      </c>
      <c r="BC1716" s="59" t="str">
        <f t="shared" si="376"/>
        <v/>
      </c>
      <c r="BD1716" s="59" t="str">
        <f t="shared" si="377"/>
        <v/>
      </c>
      <c r="BE1716" s="34" t="str">
        <f>IF(AZ1716="","",IF(AND($H1716="",$I1716=""),"Y",IF(AND($H1716&lt;=#REF!,$I1716&gt;=#REF!),"Y",IF(AND($H1716&lt;=#REF!,$I1716=""),"Y",IF(AND($H1716="",$I1716&gt;=#REF!),"Y","N")))))</f>
        <v/>
      </c>
      <c r="BF1716" s="80" t="str">
        <f t="shared" si="374"/>
        <v/>
      </c>
    </row>
    <row r="1717" spans="10:58">
      <c r="J1717" s="34" t="str">
        <f t="shared" ca="1" si="378"/>
        <v/>
      </c>
      <c r="L1717" s="80" t="str">
        <f t="shared" si="375"/>
        <v/>
      </c>
      <c r="R1717" s="65" t="str">
        <f t="shared" si="365"/>
        <v/>
      </c>
      <c r="S1717" s="16" t="str">
        <f t="shared" si="366"/>
        <v/>
      </c>
      <c r="X1717" s="65" t="str">
        <f t="shared" si="367"/>
        <v/>
      </c>
      <c r="Y1717" s="16" t="str">
        <f t="shared" si="368"/>
        <v/>
      </c>
      <c r="AD1717" s="65" t="str">
        <f t="shared" si="369"/>
        <v/>
      </c>
      <c r="AE1717" s="80" t="str">
        <f t="shared" si="370"/>
        <v/>
      </c>
      <c r="AN1717" s="14"/>
      <c r="AO1717" s="14"/>
      <c r="AS1717" s="14"/>
      <c r="AT1717" s="14"/>
      <c r="AX1717" s="14"/>
      <c r="AY1717" s="114"/>
      <c r="AZ1717" s="101" t="str">
        <f t="shared" si="371"/>
        <v/>
      </c>
      <c r="BA1717" s="59" t="str">
        <f t="shared" si="372"/>
        <v/>
      </c>
      <c r="BB1717" s="59" t="str">
        <f t="shared" si="373"/>
        <v/>
      </c>
      <c r="BC1717" s="59" t="str">
        <f t="shared" si="376"/>
        <v/>
      </c>
      <c r="BD1717" s="59" t="str">
        <f t="shared" si="377"/>
        <v/>
      </c>
      <c r="BE1717" s="34" t="str">
        <f>IF(AZ1717="","",IF(AND($H1717="",$I1717=""),"Y",IF(AND($H1717&lt;=#REF!,$I1717&gt;=#REF!),"Y",IF(AND($H1717&lt;=#REF!,$I1717=""),"Y",IF(AND($H1717="",$I1717&gt;=#REF!),"Y","N")))))</f>
        <v/>
      </c>
      <c r="BF1717" s="80" t="str">
        <f t="shared" si="374"/>
        <v/>
      </c>
    </row>
    <row r="1718" spans="10:58">
      <c r="J1718" s="34" t="str">
        <f t="shared" ca="1" si="378"/>
        <v/>
      </c>
      <c r="L1718" s="80" t="str">
        <f t="shared" si="375"/>
        <v/>
      </c>
      <c r="R1718" s="65" t="str">
        <f t="shared" si="365"/>
        <v/>
      </c>
      <c r="S1718" s="16" t="str">
        <f t="shared" si="366"/>
        <v/>
      </c>
      <c r="X1718" s="65" t="str">
        <f t="shared" si="367"/>
        <v/>
      </c>
      <c r="Y1718" s="16" t="str">
        <f t="shared" si="368"/>
        <v/>
      </c>
      <c r="AD1718" s="65" t="str">
        <f t="shared" si="369"/>
        <v/>
      </c>
      <c r="AE1718" s="80" t="str">
        <f t="shared" si="370"/>
        <v/>
      </c>
      <c r="AN1718" s="14"/>
      <c r="AO1718" s="14"/>
      <c r="AS1718" s="14"/>
      <c r="AT1718" s="14"/>
      <c r="AX1718" s="14"/>
      <c r="AY1718" s="114"/>
      <c r="AZ1718" s="101" t="str">
        <f t="shared" si="371"/>
        <v/>
      </c>
      <c r="BA1718" s="59" t="str">
        <f t="shared" si="372"/>
        <v/>
      </c>
      <c r="BB1718" s="59" t="str">
        <f t="shared" si="373"/>
        <v/>
      </c>
      <c r="BC1718" s="59" t="str">
        <f t="shared" si="376"/>
        <v/>
      </c>
      <c r="BD1718" s="59" t="str">
        <f t="shared" si="377"/>
        <v/>
      </c>
      <c r="BE1718" s="34" t="str">
        <f>IF(AZ1718="","",IF(AND($H1718="",$I1718=""),"Y",IF(AND($H1718&lt;=#REF!,$I1718&gt;=#REF!),"Y",IF(AND($H1718&lt;=#REF!,$I1718=""),"Y",IF(AND($H1718="",$I1718&gt;=#REF!),"Y","N")))))</f>
        <v/>
      </c>
      <c r="BF1718" s="80" t="str">
        <f t="shared" si="374"/>
        <v/>
      </c>
    </row>
    <row r="1719" spans="10:58">
      <c r="J1719" s="34" t="str">
        <f t="shared" ca="1" si="378"/>
        <v/>
      </c>
      <c r="L1719" s="80" t="str">
        <f t="shared" si="375"/>
        <v/>
      </c>
      <c r="R1719" s="65" t="str">
        <f t="shared" si="365"/>
        <v/>
      </c>
      <c r="S1719" s="16" t="str">
        <f t="shared" si="366"/>
        <v/>
      </c>
      <c r="X1719" s="65" t="str">
        <f t="shared" si="367"/>
        <v/>
      </c>
      <c r="Y1719" s="16" t="str">
        <f t="shared" si="368"/>
        <v/>
      </c>
      <c r="AD1719" s="65" t="str">
        <f t="shared" si="369"/>
        <v/>
      </c>
      <c r="AE1719" s="80" t="str">
        <f t="shared" si="370"/>
        <v/>
      </c>
      <c r="AN1719" s="14"/>
      <c r="AO1719" s="14"/>
      <c r="AS1719" s="14"/>
      <c r="AT1719" s="14"/>
      <c r="AX1719" s="14"/>
      <c r="AY1719" s="114"/>
      <c r="AZ1719" s="101" t="str">
        <f t="shared" si="371"/>
        <v/>
      </c>
      <c r="BA1719" s="59" t="str">
        <f t="shared" si="372"/>
        <v/>
      </c>
      <c r="BB1719" s="59" t="str">
        <f t="shared" si="373"/>
        <v/>
      </c>
      <c r="BC1719" s="59" t="str">
        <f t="shared" si="376"/>
        <v/>
      </c>
      <c r="BD1719" s="59" t="str">
        <f t="shared" si="377"/>
        <v/>
      </c>
      <c r="BE1719" s="34" t="str">
        <f>IF(AZ1719="","",IF(AND($H1719="",$I1719=""),"Y",IF(AND($H1719&lt;=#REF!,$I1719&gt;=#REF!),"Y",IF(AND($H1719&lt;=#REF!,$I1719=""),"Y",IF(AND($H1719="",$I1719&gt;=#REF!),"Y","N")))))</f>
        <v/>
      </c>
      <c r="BF1719" s="80" t="str">
        <f t="shared" si="374"/>
        <v/>
      </c>
    </row>
    <row r="1720" spans="10:58">
      <c r="J1720" s="34" t="str">
        <f t="shared" ca="1" si="378"/>
        <v/>
      </c>
      <c r="L1720" s="80" t="str">
        <f t="shared" si="375"/>
        <v/>
      </c>
      <c r="R1720" s="65" t="str">
        <f t="shared" si="365"/>
        <v/>
      </c>
      <c r="S1720" s="16" t="str">
        <f t="shared" si="366"/>
        <v/>
      </c>
      <c r="X1720" s="65" t="str">
        <f t="shared" si="367"/>
        <v/>
      </c>
      <c r="Y1720" s="16" t="str">
        <f t="shared" si="368"/>
        <v/>
      </c>
      <c r="AD1720" s="65" t="str">
        <f t="shared" si="369"/>
        <v/>
      </c>
      <c r="AE1720" s="80" t="str">
        <f t="shared" si="370"/>
        <v/>
      </c>
      <c r="AN1720" s="14"/>
      <c r="AO1720" s="14"/>
      <c r="AS1720" s="14"/>
      <c r="AT1720" s="14"/>
      <c r="AX1720" s="14"/>
      <c r="AY1720" s="114"/>
      <c r="AZ1720" s="101" t="str">
        <f t="shared" si="371"/>
        <v/>
      </c>
      <c r="BA1720" s="59" t="str">
        <f t="shared" si="372"/>
        <v/>
      </c>
      <c r="BB1720" s="59" t="str">
        <f t="shared" si="373"/>
        <v/>
      </c>
      <c r="BC1720" s="59" t="str">
        <f t="shared" si="376"/>
        <v/>
      </c>
      <c r="BD1720" s="59" t="str">
        <f t="shared" si="377"/>
        <v/>
      </c>
      <c r="BE1720" s="34" t="str">
        <f>IF(AZ1720="","",IF(AND($H1720="",$I1720=""),"Y",IF(AND($H1720&lt;=#REF!,$I1720&gt;=#REF!),"Y",IF(AND($H1720&lt;=#REF!,$I1720=""),"Y",IF(AND($H1720="",$I1720&gt;=#REF!),"Y","N")))))</f>
        <v/>
      </c>
      <c r="BF1720" s="80" t="str">
        <f t="shared" si="374"/>
        <v/>
      </c>
    </row>
    <row r="1721" spans="10:58">
      <c r="J1721" s="34" t="str">
        <f t="shared" ca="1" si="378"/>
        <v/>
      </c>
      <c r="L1721" s="80" t="str">
        <f t="shared" si="375"/>
        <v/>
      </c>
      <c r="R1721" s="65" t="str">
        <f t="shared" si="365"/>
        <v/>
      </c>
      <c r="S1721" s="16" t="str">
        <f t="shared" si="366"/>
        <v/>
      </c>
      <c r="X1721" s="65" t="str">
        <f t="shared" si="367"/>
        <v/>
      </c>
      <c r="Y1721" s="16" t="str">
        <f t="shared" si="368"/>
        <v/>
      </c>
      <c r="AD1721" s="65" t="str">
        <f t="shared" si="369"/>
        <v/>
      </c>
      <c r="AE1721" s="80" t="str">
        <f t="shared" si="370"/>
        <v/>
      </c>
      <c r="AN1721" s="14"/>
      <c r="AO1721" s="14"/>
      <c r="AS1721" s="14"/>
      <c r="AT1721" s="14"/>
      <c r="AX1721" s="14"/>
      <c r="AY1721" s="114"/>
      <c r="AZ1721" s="101" t="str">
        <f t="shared" si="371"/>
        <v/>
      </c>
      <c r="BA1721" s="59" t="str">
        <f t="shared" si="372"/>
        <v/>
      </c>
      <c r="BB1721" s="59" t="str">
        <f t="shared" si="373"/>
        <v/>
      </c>
      <c r="BC1721" s="59" t="str">
        <f t="shared" si="376"/>
        <v/>
      </c>
      <c r="BD1721" s="59" t="str">
        <f t="shared" si="377"/>
        <v/>
      </c>
      <c r="BE1721" s="34" t="str">
        <f>IF(AZ1721="","",IF(AND($H1721="",$I1721=""),"Y",IF(AND($H1721&lt;=#REF!,$I1721&gt;=#REF!),"Y",IF(AND($H1721&lt;=#REF!,$I1721=""),"Y",IF(AND($H1721="",$I1721&gt;=#REF!),"Y","N")))))</f>
        <v/>
      </c>
      <c r="BF1721" s="80" t="str">
        <f t="shared" si="374"/>
        <v/>
      </c>
    </row>
    <row r="1722" spans="10:58">
      <c r="J1722" s="34" t="str">
        <f t="shared" ca="1" si="378"/>
        <v/>
      </c>
      <c r="L1722" s="80" t="str">
        <f t="shared" si="375"/>
        <v/>
      </c>
      <c r="R1722" s="65" t="str">
        <f t="shared" si="365"/>
        <v/>
      </c>
      <c r="S1722" s="16" t="str">
        <f t="shared" si="366"/>
        <v/>
      </c>
      <c r="X1722" s="65" t="str">
        <f t="shared" si="367"/>
        <v/>
      </c>
      <c r="Y1722" s="16" t="str">
        <f t="shared" si="368"/>
        <v/>
      </c>
      <c r="AD1722" s="65" t="str">
        <f t="shared" si="369"/>
        <v/>
      </c>
      <c r="AE1722" s="80" t="str">
        <f t="shared" si="370"/>
        <v/>
      </c>
      <c r="AN1722" s="14"/>
      <c r="AO1722" s="14"/>
      <c r="AS1722" s="14"/>
      <c r="AT1722" s="14"/>
      <c r="AX1722" s="14"/>
      <c r="AY1722" s="114"/>
      <c r="AZ1722" s="101" t="str">
        <f t="shared" si="371"/>
        <v/>
      </c>
      <c r="BA1722" s="59" t="str">
        <f t="shared" si="372"/>
        <v/>
      </c>
      <c r="BB1722" s="59" t="str">
        <f t="shared" si="373"/>
        <v/>
      </c>
      <c r="BC1722" s="59" t="str">
        <f t="shared" si="376"/>
        <v/>
      </c>
      <c r="BD1722" s="59" t="str">
        <f t="shared" si="377"/>
        <v/>
      </c>
      <c r="BE1722" s="34" t="str">
        <f>IF(AZ1722="","",IF(AND($H1722="",$I1722=""),"Y",IF(AND($H1722&lt;=#REF!,$I1722&gt;=#REF!),"Y",IF(AND($H1722&lt;=#REF!,$I1722=""),"Y",IF(AND($H1722="",$I1722&gt;=#REF!),"Y","N")))))</f>
        <v/>
      </c>
      <c r="BF1722" s="80" t="str">
        <f t="shared" si="374"/>
        <v/>
      </c>
    </row>
    <row r="1723" spans="10:58">
      <c r="J1723" s="34" t="str">
        <f t="shared" ca="1" si="378"/>
        <v/>
      </c>
      <c r="L1723" s="80" t="str">
        <f t="shared" si="375"/>
        <v/>
      </c>
      <c r="R1723" s="65" t="str">
        <f t="shared" si="365"/>
        <v/>
      </c>
      <c r="S1723" s="16" t="str">
        <f t="shared" si="366"/>
        <v/>
      </c>
      <c r="X1723" s="65" t="str">
        <f t="shared" si="367"/>
        <v/>
      </c>
      <c r="Y1723" s="16" t="str">
        <f t="shared" si="368"/>
        <v/>
      </c>
      <c r="AD1723" s="65" t="str">
        <f t="shared" si="369"/>
        <v/>
      </c>
      <c r="AE1723" s="80" t="str">
        <f t="shared" si="370"/>
        <v/>
      </c>
      <c r="AN1723" s="14"/>
      <c r="AO1723" s="14"/>
      <c r="AS1723" s="14"/>
      <c r="AT1723" s="14"/>
      <c r="AX1723" s="14"/>
      <c r="AY1723" s="114"/>
      <c r="AZ1723" s="101" t="str">
        <f t="shared" si="371"/>
        <v/>
      </c>
      <c r="BA1723" s="59" t="str">
        <f t="shared" si="372"/>
        <v/>
      </c>
      <c r="BB1723" s="59" t="str">
        <f t="shared" si="373"/>
        <v/>
      </c>
      <c r="BC1723" s="59" t="str">
        <f t="shared" si="376"/>
        <v/>
      </c>
      <c r="BD1723" s="59" t="str">
        <f t="shared" si="377"/>
        <v/>
      </c>
      <c r="BE1723" s="34" t="str">
        <f>IF(AZ1723="","",IF(AND($H1723="",$I1723=""),"Y",IF(AND($H1723&lt;=#REF!,$I1723&gt;=#REF!),"Y",IF(AND($H1723&lt;=#REF!,$I1723=""),"Y",IF(AND($H1723="",$I1723&gt;=#REF!),"Y","N")))))</f>
        <v/>
      </c>
      <c r="BF1723" s="80" t="str">
        <f t="shared" si="374"/>
        <v/>
      </c>
    </row>
    <row r="1724" spans="10:58">
      <c r="J1724" s="34" t="str">
        <f t="shared" ca="1" si="378"/>
        <v/>
      </c>
      <c r="L1724" s="80" t="str">
        <f t="shared" si="375"/>
        <v/>
      </c>
      <c r="R1724" s="65" t="str">
        <f t="shared" si="365"/>
        <v/>
      </c>
      <c r="S1724" s="16" t="str">
        <f t="shared" si="366"/>
        <v/>
      </c>
      <c r="X1724" s="65" t="str">
        <f t="shared" si="367"/>
        <v/>
      </c>
      <c r="Y1724" s="16" t="str">
        <f t="shared" si="368"/>
        <v/>
      </c>
      <c r="AD1724" s="65" t="str">
        <f t="shared" si="369"/>
        <v/>
      </c>
      <c r="AE1724" s="80" t="str">
        <f t="shared" si="370"/>
        <v/>
      </c>
      <c r="AN1724" s="14"/>
      <c r="AO1724" s="14"/>
      <c r="AS1724" s="14"/>
      <c r="AT1724" s="14"/>
      <c r="AX1724" s="14"/>
      <c r="AY1724" s="114"/>
      <c r="AZ1724" s="101" t="str">
        <f t="shared" si="371"/>
        <v/>
      </c>
      <c r="BA1724" s="59" t="str">
        <f t="shared" si="372"/>
        <v/>
      </c>
      <c r="BB1724" s="59" t="str">
        <f t="shared" si="373"/>
        <v/>
      </c>
      <c r="BC1724" s="59" t="str">
        <f t="shared" si="376"/>
        <v/>
      </c>
      <c r="BD1724" s="59" t="str">
        <f t="shared" si="377"/>
        <v/>
      </c>
      <c r="BE1724" s="34" t="str">
        <f>IF(AZ1724="","",IF(AND($H1724="",$I1724=""),"Y",IF(AND($H1724&lt;=#REF!,$I1724&gt;=#REF!),"Y",IF(AND($H1724&lt;=#REF!,$I1724=""),"Y",IF(AND($H1724="",$I1724&gt;=#REF!),"Y","N")))))</f>
        <v/>
      </c>
      <c r="BF1724" s="80" t="str">
        <f t="shared" si="374"/>
        <v/>
      </c>
    </row>
    <row r="1725" spans="10:58">
      <c r="J1725" s="34" t="str">
        <f t="shared" ca="1" si="378"/>
        <v/>
      </c>
      <c r="L1725" s="80" t="str">
        <f t="shared" si="375"/>
        <v/>
      </c>
      <c r="R1725" s="65" t="str">
        <f t="shared" si="365"/>
        <v/>
      </c>
      <c r="S1725" s="16" t="str">
        <f t="shared" si="366"/>
        <v/>
      </c>
      <c r="X1725" s="65" t="str">
        <f t="shared" si="367"/>
        <v/>
      </c>
      <c r="Y1725" s="16" t="str">
        <f t="shared" si="368"/>
        <v/>
      </c>
      <c r="AD1725" s="65" t="str">
        <f t="shared" si="369"/>
        <v/>
      </c>
      <c r="AE1725" s="80" t="str">
        <f t="shared" si="370"/>
        <v/>
      </c>
      <c r="AN1725" s="14"/>
      <c r="AO1725" s="14"/>
      <c r="AS1725" s="14"/>
      <c r="AT1725" s="14"/>
      <c r="AX1725" s="14"/>
      <c r="AY1725" s="114"/>
      <c r="AZ1725" s="101" t="str">
        <f t="shared" si="371"/>
        <v/>
      </c>
      <c r="BA1725" s="59" t="str">
        <f t="shared" si="372"/>
        <v/>
      </c>
      <c r="BB1725" s="59" t="str">
        <f t="shared" si="373"/>
        <v/>
      </c>
      <c r="BC1725" s="59" t="str">
        <f t="shared" si="376"/>
        <v/>
      </c>
      <c r="BD1725" s="59" t="str">
        <f t="shared" si="377"/>
        <v/>
      </c>
      <c r="BE1725" s="34" t="str">
        <f>IF(AZ1725="","",IF(AND($H1725="",$I1725=""),"Y",IF(AND($H1725&lt;=#REF!,$I1725&gt;=#REF!),"Y",IF(AND($H1725&lt;=#REF!,$I1725=""),"Y",IF(AND($H1725="",$I1725&gt;=#REF!),"Y","N")))))</f>
        <v/>
      </c>
      <c r="BF1725" s="80" t="str">
        <f t="shared" si="374"/>
        <v/>
      </c>
    </row>
    <row r="1726" spans="10:58">
      <c r="J1726" s="34" t="str">
        <f t="shared" ca="1" si="378"/>
        <v/>
      </c>
      <c r="L1726" s="80" t="str">
        <f t="shared" si="375"/>
        <v/>
      </c>
      <c r="R1726" s="65" t="str">
        <f t="shared" si="365"/>
        <v/>
      </c>
      <c r="S1726" s="16" t="str">
        <f t="shared" si="366"/>
        <v/>
      </c>
      <c r="X1726" s="65" t="str">
        <f t="shared" si="367"/>
        <v/>
      </c>
      <c r="Y1726" s="16" t="str">
        <f t="shared" si="368"/>
        <v/>
      </c>
      <c r="AD1726" s="65" t="str">
        <f t="shared" si="369"/>
        <v/>
      </c>
      <c r="AE1726" s="80" t="str">
        <f t="shared" si="370"/>
        <v/>
      </c>
      <c r="AN1726" s="14"/>
      <c r="AO1726" s="14"/>
      <c r="AS1726" s="14"/>
      <c r="AT1726" s="14"/>
      <c r="AX1726" s="14"/>
      <c r="AY1726" s="114"/>
      <c r="AZ1726" s="101" t="str">
        <f t="shared" si="371"/>
        <v/>
      </c>
      <c r="BA1726" s="59" t="str">
        <f t="shared" si="372"/>
        <v/>
      </c>
      <c r="BB1726" s="59" t="str">
        <f t="shared" si="373"/>
        <v/>
      </c>
      <c r="BC1726" s="59" t="str">
        <f t="shared" si="376"/>
        <v/>
      </c>
      <c r="BD1726" s="59" t="str">
        <f t="shared" si="377"/>
        <v/>
      </c>
      <c r="BE1726" s="34" t="str">
        <f>IF(AZ1726="","",IF(AND($H1726="",$I1726=""),"Y",IF(AND($H1726&lt;=#REF!,$I1726&gt;=#REF!),"Y",IF(AND($H1726&lt;=#REF!,$I1726=""),"Y",IF(AND($H1726="",$I1726&gt;=#REF!),"Y","N")))))</f>
        <v/>
      </c>
      <c r="BF1726" s="80" t="str">
        <f t="shared" si="374"/>
        <v/>
      </c>
    </row>
    <row r="1727" spans="10:58">
      <c r="J1727" s="34" t="str">
        <f t="shared" ca="1" si="378"/>
        <v/>
      </c>
      <c r="L1727" s="80" t="str">
        <f t="shared" si="375"/>
        <v/>
      </c>
      <c r="R1727" s="65" t="str">
        <f t="shared" si="365"/>
        <v/>
      </c>
      <c r="S1727" s="16" t="str">
        <f t="shared" si="366"/>
        <v/>
      </c>
      <c r="X1727" s="65" t="str">
        <f t="shared" si="367"/>
        <v/>
      </c>
      <c r="Y1727" s="16" t="str">
        <f t="shared" si="368"/>
        <v/>
      </c>
      <c r="AD1727" s="65" t="str">
        <f t="shared" si="369"/>
        <v/>
      </c>
      <c r="AE1727" s="80" t="str">
        <f t="shared" si="370"/>
        <v/>
      </c>
      <c r="AN1727" s="14"/>
      <c r="AO1727" s="14"/>
      <c r="AS1727" s="14"/>
      <c r="AT1727" s="14"/>
      <c r="AX1727" s="14"/>
      <c r="AY1727" s="114"/>
      <c r="AZ1727" s="101" t="str">
        <f t="shared" si="371"/>
        <v/>
      </c>
      <c r="BA1727" s="59" t="str">
        <f t="shared" si="372"/>
        <v/>
      </c>
      <c r="BB1727" s="59" t="str">
        <f t="shared" si="373"/>
        <v/>
      </c>
      <c r="BC1727" s="59" t="str">
        <f t="shared" si="376"/>
        <v/>
      </c>
      <c r="BD1727" s="59" t="str">
        <f t="shared" si="377"/>
        <v/>
      </c>
      <c r="BE1727" s="34" t="str">
        <f>IF(AZ1727="","",IF(AND($H1727="",$I1727=""),"Y",IF(AND($H1727&lt;=#REF!,$I1727&gt;=#REF!),"Y",IF(AND($H1727&lt;=#REF!,$I1727=""),"Y",IF(AND($H1727="",$I1727&gt;=#REF!),"Y","N")))))</f>
        <v/>
      </c>
      <c r="BF1727" s="80" t="str">
        <f t="shared" si="374"/>
        <v/>
      </c>
    </row>
    <row r="1728" spans="10:58">
      <c r="J1728" s="34" t="str">
        <f t="shared" ca="1" si="378"/>
        <v/>
      </c>
      <c r="L1728" s="80" t="str">
        <f t="shared" si="375"/>
        <v/>
      </c>
      <c r="R1728" s="65" t="str">
        <f t="shared" si="365"/>
        <v/>
      </c>
      <c r="S1728" s="16" t="str">
        <f t="shared" si="366"/>
        <v/>
      </c>
      <c r="X1728" s="65" t="str">
        <f t="shared" si="367"/>
        <v/>
      </c>
      <c r="Y1728" s="16" t="str">
        <f t="shared" si="368"/>
        <v/>
      </c>
      <c r="AD1728" s="65" t="str">
        <f t="shared" si="369"/>
        <v/>
      </c>
      <c r="AE1728" s="80" t="str">
        <f t="shared" si="370"/>
        <v/>
      </c>
      <c r="AN1728" s="14"/>
      <c r="AO1728" s="14"/>
      <c r="AS1728" s="14"/>
      <c r="AT1728" s="14"/>
      <c r="AX1728" s="14"/>
      <c r="AY1728" s="114"/>
      <c r="AZ1728" s="101" t="str">
        <f t="shared" si="371"/>
        <v/>
      </c>
      <c r="BA1728" s="59" t="str">
        <f t="shared" si="372"/>
        <v/>
      </c>
      <c r="BB1728" s="59" t="str">
        <f t="shared" si="373"/>
        <v/>
      </c>
      <c r="BC1728" s="59" t="str">
        <f t="shared" si="376"/>
        <v/>
      </c>
      <c r="BD1728" s="59" t="str">
        <f t="shared" si="377"/>
        <v/>
      </c>
      <c r="BE1728" s="34" t="str">
        <f>IF(AZ1728="","",IF(AND($H1728="",$I1728=""),"Y",IF(AND($H1728&lt;=#REF!,$I1728&gt;=#REF!),"Y",IF(AND($H1728&lt;=#REF!,$I1728=""),"Y",IF(AND($H1728="",$I1728&gt;=#REF!),"Y","N")))))</f>
        <v/>
      </c>
      <c r="BF1728" s="80" t="str">
        <f t="shared" si="374"/>
        <v/>
      </c>
    </row>
    <row r="1729" spans="10:58">
      <c r="J1729" s="34" t="str">
        <f t="shared" ca="1" si="378"/>
        <v/>
      </c>
      <c r="L1729" s="80" t="str">
        <f t="shared" si="375"/>
        <v/>
      </c>
      <c r="R1729" s="65" t="str">
        <f t="shared" si="365"/>
        <v/>
      </c>
      <c r="S1729" s="16" t="str">
        <f t="shared" si="366"/>
        <v/>
      </c>
      <c r="X1729" s="65" t="str">
        <f t="shared" si="367"/>
        <v/>
      </c>
      <c r="Y1729" s="16" t="str">
        <f t="shared" si="368"/>
        <v/>
      </c>
      <c r="AD1729" s="65" t="str">
        <f t="shared" si="369"/>
        <v/>
      </c>
      <c r="AE1729" s="80" t="str">
        <f t="shared" si="370"/>
        <v/>
      </c>
      <c r="AN1729" s="14"/>
      <c r="AO1729" s="14"/>
      <c r="AS1729" s="14"/>
      <c r="AT1729" s="14"/>
      <c r="AX1729" s="14"/>
      <c r="AY1729" s="114"/>
      <c r="AZ1729" s="101" t="str">
        <f t="shared" si="371"/>
        <v/>
      </c>
      <c r="BA1729" s="59" t="str">
        <f t="shared" si="372"/>
        <v/>
      </c>
      <c r="BB1729" s="59" t="str">
        <f t="shared" si="373"/>
        <v/>
      </c>
      <c r="BC1729" s="59" t="str">
        <f t="shared" si="376"/>
        <v/>
      </c>
      <c r="BD1729" s="59" t="str">
        <f t="shared" si="377"/>
        <v/>
      </c>
      <c r="BE1729" s="34" t="str">
        <f>IF(AZ1729="","",IF(AND($H1729="",$I1729=""),"Y",IF(AND($H1729&lt;=#REF!,$I1729&gt;=#REF!),"Y",IF(AND($H1729&lt;=#REF!,$I1729=""),"Y",IF(AND($H1729="",$I1729&gt;=#REF!),"Y","N")))))</f>
        <v/>
      </c>
      <c r="BF1729" s="80" t="str">
        <f t="shared" si="374"/>
        <v/>
      </c>
    </row>
    <row r="1730" spans="10:58">
      <c r="J1730" s="34" t="str">
        <f t="shared" ca="1" si="378"/>
        <v/>
      </c>
      <c r="L1730" s="80" t="str">
        <f t="shared" si="375"/>
        <v/>
      </c>
      <c r="R1730" s="65" t="str">
        <f t="shared" si="365"/>
        <v/>
      </c>
      <c r="S1730" s="16" t="str">
        <f t="shared" si="366"/>
        <v/>
      </c>
      <c r="X1730" s="65" t="str">
        <f t="shared" si="367"/>
        <v/>
      </c>
      <c r="Y1730" s="16" t="str">
        <f t="shared" si="368"/>
        <v/>
      </c>
      <c r="AD1730" s="65" t="str">
        <f t="shared" si="369"/>
        <v/>
      </c>
      <c r="AE1730" s="80" t="str">
        <f t="shared" si="370"/>
        <v/>
      </c>
      <c r="AN1730" s="14"/>
      <c r="AO1730" s="14"/>
      <c r="AS1730" s="14"/>
      <c r="AT1730" s="14"/>
      <c r="AX1730" s="14"/>
      <c r="AY1730" s="114"/>
      <c r="AZ1730" s="101" t="str">
        <f t="shared" si="371"/>
        <v/>
      </c>
      <c r="BA1730" s="59" t="str">
        <f t="shared" si="372"/>
        <v/>
      </c>
      <c r="BB1730" s="59" t="str">
        <f t="shared" si="373"/>
        <v/>
      </c>
      <c r="BC1730" s="59" t="str">
        <f t="shared" si="376"/>
        <v/>
      </c>
      <c r="BD1730" s="59" t="str">
        <f t="shared" si="377"/>
        <v/>
      </c>
      <c r="BE1730" s="34" t="str">
        <f>IF(AZ1730="","",IF(AND($H1730="",$I1730=""),"Y",IF(AND($H1730&lt;=#REF!,$I1730&gt;=#REF!),"Y",IF(AND($H1730&lt;=#REF!,$I1730=""),"Y",IF(AND($H1730="",$I1730&gt;=#REF!),"Y","N")))))</f>
        <v/>
      </c>
      <c r="BF1730" s="80" t="str">
        <f t="shared" si="374"/>
        <v/>
      </c>
    </row>
    <row r="1731" spans="10:58">
      <c r="J1731" s="34" t="str">
        <f t="shared" ca="1" si="378"/>
        <v/>
      </c>
      <c r="L1731" s="80" t="str">
        <f t="shared" si="375"/>
        <v/>
      </c>
      <c r="R1731" s="65" t="str">
        <f t="shared" ref="R1731:R1794" si="379">IF(AND(N1731="Accepted",Q1731=""),"Enter date 1st dose administered",IF(AND(N1731="Previously vaccinated at another location",Q1731=""),"Enter date 1st dose administered",IF(AND(N1731="Refused",O1731=""),"Enter reason for refusal",IF(Q1731&lt;&gt;"","YES",IF(N1731="Refused","NO",IF(AND($M1731&lt;&gt;"",N1731=""),"Enter Vaccination Status",IF(N1731="Unknown","Unknown","")))))))</f>
        <v/>
      </c>
      <c r="S1731" s="16" t="str">
        <f t="shared" ref="S1731:S1794" si="380">IF(Q1731="","",IF(M1731="Pfizer-BioNTech",Q1731+21,IF(M1731="Moderna",Q1731+28,IF(M1731="Janssen/Johnson &amp; Johnson","N/A",""))))</f>
        <v/>
      </c>
      <c r="X1731" s="65" t="str">
        <f t="shared" ref="X1731:X1794" si="381">IF($M1731="Janssen/Johnson &amp; Johnson","N/A",IF(AND(T1731="Accepted",W1731=""),"Enter date 2nd dose administered",IF(AND(T1731="Previously vaccinated at another location",W1731=""),"Enter date 2nd dose administered",IF(R1731="NO","NO",IF(AND(T1731="Refused",U1731=""),"Enter reason for refusal",IF(W1731&lt;&gt;"","YES",IF(T1731="Refused","NO",IF(AND(R1731="YES",T1731=""),"NO",IF(T1731="Unknown","Unknown",IF(AND(T1731="",R1731="Unknown"),"Unknown",""))))))))))</f>
        <v/>
      </c>
      <c r="Y1731" s="16" t="str">
        <f t="shared" ref="Y1731:Y1794" si="382">IF(W1731="","",IF(M1731="Pfizer-BioNTech",W1731+21,IF(M1731="Moderna",W1731+28,IF(M1731="Janssen/Johnson &amp; Johnson","N/A",""))))</f>
        <v/>
      </c>
      <c r="AD1731" s="65" t="str">
        <f t="shared" ref="AD1731:AD1794" si="383">IF($M1731="Janssen/Johnson &amp; Johnson","N/A",IF(AND(Z1731="Accepted",AC1731=""),"Enter date 2nd dose administered",IF(AND(Z1731="Previously vaccinated at another location",AC1731=""),"Enter date 2nd dose administered",IF(Y1731="NO","NO",IF(AND(Z1731="Refused",AA1731=""),"Enter reason for refusal",IF(AC1731&lt;&gt;"","YES",IF(Z1731="Refused","NO",IF(AND(Y1731="YES",Z1731=""),"NO",IF(Z1731="Unknown","Unknown",IF(AND(Z1731="",Y1731="Unknown"),"Unknown",""))))))))))</f>
        <v/>
      </c>
      <c r="AE1731" s="80" t="str">
        <f t="shared" ref="AE1731:AE1794" si="384">IF(AND(M1731="Pfizer-BioNTech",W1731&lt;&gt;""),W1731+150,IF(AND(M1731="Moderna",W1731&lt;&gt;""),W1731+150,IF(AND(M1731="Janssen/Johnson &amp; Johnson",Q1731&lt;&gt;""),Q1731+60,"")))</f>
        <v/>
      </c>
      <c r="AN1731" s="14"/>
      <c r="AO1731" s="14"/>
      <c r="AS1731" s="14"/>
      <c r="AT1731" s="14"/>
      <c r="AX1731" s="14"/>
      <c r="AY1731" s="114"/>
      <c r="AZ1731" s="101" t="str">
        <f t="shared" ref="AZ1731:AZ1794" si="385">IF(OR(X1731="YES",X1731="Enter date 2nd dose administered"),"YES",IF(AND(M1731="Janssen/Johnson &amp; Johnson",R1731="YES"),"YES",IF(OR(O1731="Medical Contraindication",U1731="Medical Contraindication"),"Medical Contraindication",IF(AND(R1731="YES",T1731=""),"NEEDS 2ND DOSE",IF(AND(R1731="Enter date 1st dose administered",T1731=""),"NEEDS 2ND DOSE",IF(AND(R1731="YES",U1731="Offered and Declined"),"Refused 2nd Dose",IF(O1731="Religious Exemption","Religious Exemption",IF(OR(R1731="NO",R1731="Enter reason for refusal"),"NO",IF(OR(R1731="Unknown",X1731="Unknown"),"Unknown","")))))))))</f>
        <v/>
      </c>
      <c r="BA1731" s="59" t="str">
        <f t="shared" ref="BA1731:BA1794" si="386">IF(AZ1731="","",IF(OR(AG1731="Accepted",AG1731="Previously vaccinated at another location"),"YES",IF(AH1731="Medical Contraindication","Medical Contraindication",IF(AG1731="Unknown","Unknown",IF(AG1731="Refused","NO","NO")))))</f>
        <v/>
      </c>
      <c r="BB1731" s="59" t="str">
        <f t="shared" ref="BB1731:BB1794" si="387">IF(AZ1731="","",IF(OR(AL1731="Accepted",AL1731="Previously vaccinated at another location"),"YES",IF(AM1731="Medical Contraindication","Medical Contraindication",IF(AL1731="Unknown","Unknown",IF(AL1731="Refused","NO","NO")))))</f>
        <v/>
      </c>
      <c r="BC1731" s="59" t="str">
        <f t="shared" si="376"/>
        <v/>
      </c>
      <c r="BD1731" s="59" t="str">
        <f t="shared" si="377"/>
        <v/>
      </c>
      <c r="BE1731" s="34" t="str">
        <f>IF(AZ1731="","",IF(AND($H1731="",$I1731=""),"Y",IF(AND($H1731&lt;=#REF!,$I1731&gt;=#REF!),"Y",IF(AND($H1731&lt;=#REF!,$I1731=""),"Y",IF(AND($H1731="",$I1731&gt;=#REF!),"Y","N")))))</f>
        <v/>
      </c>
      <c r="BF1731" s="80" t="str">
        <f t="shared" ref="BF1731:BF1794" si="388">IF($AZ1731="YES",IF($M1731="Janssen/Johnson &amp; Johnson",Q1731,W1731),"")</f>
        <v/>
      </c>
    </row>
    <row r="1732" spans="10:58">
      <c r="J1732" s="34" t="str">
        <f t="shared" ca="1" si="378"/>
        <v/>
      </c>
      <c r="L1732" s="80" t="str">
        <f t="shared" ref="L1732:L1795" si="389">IF(I1732&gt;0,I1732+30,"")</f>
        <v/>
      </c>
      <c r="R1732" s="65" t="str">
        <f t="shared" si="379"/>
        <v/>
      </c>
      <c r="S1732" s="16" t="str">
        <f t="shared" si="380"/>
        <v/>
      </c>
      <c r="X1732" s="65" t="str">
        <f t="shared" si="381"/>
        <v/>
      </c>
      <c r="Y1732" s="16" t="str">
        <f t="shared" si="382"/>
        <v/>
      </c>
      <c r="AD1732" s="65" t="str">
        <f t="shared" si="383"/>
        <v/>
      </c>
      <c r="AE1732" s="80" t="str">
        <f t="shared" si="384"/>
        <v/>
      </c>
      <c r="AN1732" s="14"/>
      <c r="AO1732" s="14"/>
      <c r="AS1732" s="14"/>
      <c r="AT1732" s="14"/>
      <c r="AX1732" s="14"/>
      <c r="AY1732" s="114"/>
      <c r="AZ1732" s="101" t="str">
        <f t="shared" si="385"/>
        <v/>
      </c>
      <c r="BA1732" s="59" t="str">
        <f t="shared" si="386"/>
        <v/>
      </c>
      <c r="BB1732" s="59" t="str">
        <f t="shared" si="387"/>
        <v/>
      </c>
      <c r="BC1732" s="59" t="str">
        <f t="shared" ref="BC1732:BC1795" si="390">IF(AY1732="","",IF(OR(AK1732="Accepted",AK1732="Previously vaccinated at another location"),"YES",IF(AL1732="Medical Contraindication","Medical Contraindication",IF(AK1732="Unknown","Unknown",IF(AK1732="Refused","NO","NO")))))</f>
        <v/>
      </c>
      <c r="BD1732" s="59" t="str">
        <f t="shared" ref="BD1732:BD1795" si="391">IF(AV1732="","",IF(OR(AV1732="Accepted",AV1732="Previously vaccinated at another location"),"YES",IF(AW1732="Medical Contraindication","Medical Contraindication",IF(AW1732="Unknown","Unknown",IF(AW1732="Refused","NO","NO")))))</f>
        <v/>
      </c>
      <c r="BE1732" s="34" t="str">
        <f>IF(AZ1732="","",IF(AND($H1732="",$I1732=""),"Y",IF(AND($H1732&lt;=#REF!,$I1732&gt;=#REF!),"Y",IF(AND($H1732&lt;=#REF!,$I1732=""),"Y",IF(AND($H1732="",$I1732&gt;=#REF!),"Y","N")))))</f>
        <v/>
      </c>
      <c r="BF1732" s="80" t="str">
        <f t="shared" si="388"/>
        <v/>
      </c>
    </row>
    <row r="1733" spans="10:58">
      <c r="J1733" s="34" t="str">
        <f t="shared" ca="1" si="378"/>
        <v/>
      </c>
      <c r="L1733" s="80" t="str">
        <f t="shared" si="389"/>
        <v/>
      </c>
      <c r="R1733" s="65" t="str">
        <f t="shared" si="379"/>
        <v/>
      </c>
      <c r="S1733" s="16" t="str">
        <f t="shared" si="380"/>
        <v/>
      </c>
      <c r="X1733" s="65" t="str">
        <f t="shared" si="381"/>
        <v/>
      </c>
      <c r="Y1733" s="16" t="str">
        <f t="shared" si="382"/>
        <v/>
      </c>
      <c r="AD1733" s="65" t="str">
        <f t="shared" si="383"/>
        <v/>
      </c>
      <c r="AE1733" s="80" t="str">
        <f t="shared" si="384"/>
        <v/>
      </c>
      <c r="AN1733" s="14"/>
      <c r="AO1733" s="14"/>
      <c r="AS1733" s="14"/>
      <c r="AT1733" s="14"/>
      <c r="AX1733" s="14"/>
      <c r="AY1733" s="114"/>
      <c r="AZ1733" s="101" t="str">
        <f t="shared" si="385"/>
        <v/>
      </c>
      <c r="BA1733" s="59" t="str">
        <f t="shared" si="386"/>
        <v/>
      </c>
      <c r="BB1733" s="59" t="str">
        <f t="shared" si="387"/>
        <v/>
      </c>
      <c r="BC1733" s="59" t="str">
        <f t="shared" si="390"/>
        <v/>
      </c>
      <c r="BD1733" s="59" t="str">
        <f t="shared" si="391"/>
        <v/>
      </c>
      <c r="BE1733" s="34" t="str">
        <f>IF(AZ1733="","",IF(AND($H1733="",$I1733=""),"Y",IF(AND($H1733&lt;=#REF!,$I1733&gt;=#REF!),"Y",IF(AND($H1733&lt;=#REF!,$I1733=""),"Y",IF(AND($H1733="",$I1733&gt;=#REF!),"Y","N")))))</f>
        <v/>
      </c>
      <c r="BF1733" s="80" t="str">
        <f t="shared" si="388"/>
        <v/>
      </c>
    </row>
    <row r="1734" spans="10:58">
      <c r="J1734" s="34" t="str">
        <f t="shared" ca="1" si="378"/>
        <v/>
      </c>
      <c r="L1734" s="80" t="str">
        <f t="shared" si="389"/>
        <v/>
      </c>
      <c r="R1734" s="65" t="str">
        <f t="shared" si="379"/>
        <v/>
      </c>
      <c r="S1734" s="16" t="str">
        <f t="shared" si="380"/>
        <v/>
      </c>
      <c r="X1734" s="65" t="str">
        <f t="shared" si="381"/>
        <v/>
      </c>
      <c r="Y1734" s="16" t="str">
        <f t="shared" si="382"/>
        <v/>
      </c>
      <c r="AD1734" s="65" t="str">
        <f t="shared" si="383"/>
        <v/>
      </c>
      <c r="AE1734" s="80" t="str">
        <f t="shared" si="384"/>
        <v/>
      </c>
      <c r="AN1734" s="14"/>
      <c r="AO1734" s="14"/>
      <c r="AS1734" s="14"/>
      <c r="AT1734" s="14"/>
      <c r="AX1734" s="14"/>
      <c r="AY1734" s="114"/>
      <c r="AZ1734" s="101" t="str">
        <f t="shared" si="385"/>
        <v/>
      </c>
      <c r="BA1734" s="59" t="str">
        <f t="shared" si="386"/>
        <v/>
      </c>
      <c r="BB1734" s="59" t="str">
        <f t="shared" si="387"/>
        <v/>
      </c>
      <c r="BC1734" s="59" t="str">
        <f t="shared" si="390"/>
        <v/>
      </c>
      <c r="BD1734" s="59" t="str">
        <f t="shared" si="391"/>
        <v/>
      </c>
      <c r="BE1734" s="34" t="str">
        <f>IF(AZ1734="","",IF(AND($H1734="",$I1734=""),"Y",IF(AND($H1734&lt;=#REF!,$I1734&gt;=#REF!),"Y",IF(AND($H1734&lt;=#REF!,$I1734=""),"Y",IF(AND($H1734="",$I1734&gt;=#REF!),"Y","N")))))</f>
        <v/>
      </c>
      <c r="BF1734" s="80" t="str">
        <f t="shared" si="388"/>
        <v/>
      </c>
    </row>
    <row r="1735" spans="10:58">
      <c r="J1735" s="34" t="str">
        <f t="shared" ca="1" si="378"/>
        <v/>
      </c>
      <c r="L1735" s="80" t="str">
        <f t="shared" si="389"/>
        <v/>
      </c>
      <c r="R1735" s="65" t="str">
        <f t="shared" si="379"/>
        <v/>
      </c>
      <c r="S1735" s="16" t="str">
        <f t="shared" si="380"/>
        <v/>
      </c>
      <c r="X1735" s="65" t="str">
        <f t="shared" si="381"/>
        <v/>
      </c>
      <c r="Y1735" s="16" t="str">
        <f t="shared" si="382"/>
        <v/>
      </c>
      <c r="AD1735" s="65" t="str">
        <f t="shared" si="383"/>
        <v/>
      </c>
      <c r="AE1735" s="80" t="str">
        <f t="shared" si="384"/>
        <v/>
      </c>
      <c r="AN1735" s="14"/>
      <c r="AO1735" s="14"/>
      <c r="AS1735" s="14"/>
      <c r="AT1735" s="14"/>
      <c r="AX1735" s="14"/>
      <c r="AY1735" s="114"/>
      <c r="AZ1735" s="101" t="str">
        <f t="shared" si="385"/>
        <v/>
      </c>
      <c r="BA1735" s="59" t="str">
        <f t="shared" si="386"/>
        <v/>
      </c>
      <c r="BB1735" s="59" t="str">
        <f t="shared" si="387"/>
        <v/>
      </c>
      <c r="BC1735" s="59" t="str">
        <f t="shared" si="390"/>
        <v/>
      </c>
      <c r="BD1735" s="59" t="str">
        <f t="shared" si="391"/>
        <v/>
      </c>
      <c r="BE1735" s="34" t="str">
        <f>IF(AZ1735="","",IF(AND($H1735="",$I1735=""),"Y",IF(AND($H1735&lt;=#REF!,$I1735&gt;=#REF!),"Y",IF(AND($H1735&lt;=#REF!,$I1735=""),"Y",IF(AND($H1735="",$I1735&gt;=#REF!),"Y","N")))))</f>
        <v/>
      </c>
      <c r="BF1735" s="80" t="str">
        <f t="shared" si="388"/>
        <v/>
      </c>
    </row>
    <row r="1736" spans="10:58">
      <c r="J1736" s="34" t="str">
        <f t="shared" ca="1" si="378"/>
        <v/>
      </c>
      <c r="L1736" s="80" t="str">
        <f t="shared" si="389"/>
        <v/>
      </c>
      <c r="R1736" s="65" t="str">
        <f t="shared" si="379"/>
        <v/>
      </c>
      <c r="S1736" s="16" t="str">
        <f t="shared" si="380"/>
        <v/>
      </c>
      <c r="X1736" s="65" t="str">
        <f t="shared" si="381"/>
        <v/>
      </c>
      <c r="Y1736" s="16" t="str">
        <f t="shared" si="382"/>
        <v/>
      </c>
      <c r="AD1736" s="65" t="str">
        <f t="shared" si="383"/>
        <v/>
      </c>
      <c r="AE1736" s="80" t="str">
        <f t="shared" si="384"/>
        <v/>
      </c>
      <c r="AN1736" s="14"/>
      <c r="AO1736" s="14"/>
      <c r="AS1736" s="14"/>
      <c r="AT1736" s="14"/>
      <c r="AX1736" s="14"/>
      <c r="AY1736" s="114"/>
      <c r="AZ1736" s="101" t="str">
        <f t="shared" si="385"/>
        <v/>
      </c>
      <c r="BA1736" s="59" t="str">
        <f t="shared" si="386"/>
        <v/>
      </c>
      <c r="BB1736" s="59" t="str">
        <f t="shared" si="387"/>
        <v/>
      </c>
      <c r="BC1736" s="59" t="str">
        <f t="shared" si="390"/>
        <v/>
      </c>
      <c r="BD1736" s="59" t="str">
        <f t="shared" si="391"/>
        <v/>
      </c>
      <c r="BE1736" s="34" t="str">
        <f>IF(AZ1736="","",IF(AND($H1736="",$I1736=""),"Y",IF(AND($H1736&lt;=#REF!,$I1736&gt;=#REF!),"Y",IF(AND($H1736&lt;=#REF!,$I1736=""),"Y",IF(AND($H1736="",$I1736&gt;=#REF!),"Y","N")))))</f>
        <v/>
      </c>
      <c r="BF1736" s="80" t="str">
        <f t="shared" si="388"/>
        <v/>
      </c>
    </row>
    <row r="1737" spans="10:58">
      <c r="J1737" s="34" t="str">
        <f t="shared" ca="1" si="378"/>
        <v/>
      </c>
      <c r="L1737" s="80" t="str">
        <f t="shared" si="389"/>
        <v/>
      </c>
      <c r="R1737" s="65" t="str">
        <f t="shared" si="379"/>
        <v/>
      </c>
      <c r="S1737" s="16" t="str">
        <f t="shared" si="380"/>
        <v/>
      </c>
      <c r="X1737" s="65" t="str">
        <f t="shared" si="381"/>
        <v/>
      </c>
      <c r="Y1737" s="16" t="str">
        <f t="shared" si="382"/>
        <v/>
      </c>
      <c r="AD1737" s="65" t="str">
        <f t="shared" si="383"/>
        <v/>
      </c>
      <c r="AE1737" s="80" t="str">
        <f t="shared" si="384"/>
        <v/>
      </c>
      <c r="AN1737" s="14"/>
      <c r="AO1737" s="14"/>
      <c r="AS1737" s="14"/>
      <c r="AT1737" s="14"/>
      <c r="AX1737" s="14"/>
      <c r="AY1737" s="114"/>
      <c r="AZ1737" s="101" t="str">
        <f t="shared" si="385"/>
        <v/>
      </c>
      <c r="BA1737" s="59" t="str">
        <f t="shared" si="386"/>
        <v/>
      </c>
      <c r="BB1737" s="59" t="str">
        <f t="shared" si="387"/>
        <v/>
      </c>
      <c r="BC1737" s="59" t="str">
        <f t="shared" si="390"/>
        <v/>
      </c>
      <c r="BD1737" s="59" t="str">
        <f t="shared" si="391"/>
        <v/>
      </c>
      <c r="BE1737" s="34" t="str">
        <f>IF(AZ1737="","",IF(AND($H1737="",$I1737=""),"Y",IF(AND($H1737&lt;=#REF!,$I1737&gt;=#REF!),"Y",IF(AND($H1737&lt;=#REF!,$I1737=""),"Y",IF(AND($H1737="",$I1737&gt;=#REF!),"Y","N")))))</f>
        <v/>
      </c>
      <c r="BF1737" s="80" t="str">
        <f t="shared" si="388"/>
        <v/>
      </c>
    </row>
    <row r="1738" spans="10:58">
      <c r="J1738" s="34" t="str">
        <f t="shared" ca="1" si="378"/>
        <v/>
      </c>
      <c r="L1738" s="80" t="str">
        <f t="shared" si="389"/>
        <v/>
      </c>
      <c r="R1738" s="65" t="str">
        <f t="shared" si="379"/>
        <v/>
      </c>
      <c r="S1738" s="16" t="str">
        <f t="shared" si="380"/>
        <v/>
      </c>
      <c r="X1738" s="65" t="str">
        <f t="shared" si="381"/>
        <v/>
      </c>
      <c r="Y1738" s="16" t="str">
        <f t="shared" si="382"/>
        <v/>
      </c>
      <c r="AD1738" s="65" t="str">
        <f t="shared" si="383"/>
        <v/>
      </c>
      <c r="AE1738" s="80" t="str">
        <f t="shared" si="384"/>
        <v/>
      </c>
      <c r="AN1738" s="14"/>
      <c r="AO1738" s="14"/>
      <c r="AS1738" s="14"/>
      <c r="AT1738" s="14"/>
      <c r="AX1738" s="14"/>
      <c r="AY1738" s="114"/>
      <c r="AZ1738" s="101" t="str">
        <f t="shared" si="385"/>
        <v/>
      </c>
      <c r="BA1738" s="59" t="str">
        <f t="shared" si="386"/>
        <v/>
      </c>
      <c r="BB1738" s="59" t="str">
        <f t="shared" si="387"/>
        <v/>
      </c>
      <c r="BC1738" s="59" t="str">
        <f t="shared" si="390"/>
        <v/>
      </c>
      <c r="BD1738" s="59" t="str">
        <f t="shared" si="391"/>
        <v/>
      </c>
      <c r="BE1738" s="34" t="str">
        <f>IF(AZ1738="","",IF(AND($H1738="",$I1738=""),"Y",IF(AND($H1738&lt;=#REF!,$I1738&gt;=#REF!),"Y",IF(AND($H1738&lt;=#REF!,$I1738=""),"Y",IF(AND($H1738="",$I1738&gt;=#REF!),"Y","N")))))</f>
        <v/>
      </c>
      <c r="BF1738" s="80" t="str">
        <f t="shared" si="388"/>
        <v/>
      </c>
    </row>
    <row r="1739" spans="10:58">
      <c r="J1739" s="34" t="str">
        <f t="shared" ca="1" si="378"/>
        <v/>
      </c>
      <c r="L1739" s="80" t="str">
        <f t="shared" si="389"/>
        <v/>
      </c>
      <c r="R1739" s="65" t="str">
        <f t="shared" si="379"/>
        <v/>
      </c>
      <c r="S1739" s="16" t="str">
        <f t="shared" si="380"/>
        <v/>
      </c>
      <c r="X1739" s="65" t="str">
        <f t="shared" si="381"/>
        <v/>
      </c>
      <c r="Y1739" s="16" t="str">
        <f t="shared" si="382"/>
        <v/>
      </c>
      <c r="AD1739" s="65" t="str">
        <f t="shared" si="383"/>
        <v/>
      </c>
      <c r="AE1739" s="80" t="str">
        <f t="shared" si="384"/>
        <v/>
      </c>
      <c r="AN1739" s="14"/>
      <c r="AO1739" s="14"/>
      <c r="AS1739" s="14"/>
      <c r="AT1739" s="14"/>
      <c r="AX1739" s="14"/>
      <c r="AY1739" s="114"/>
      <c r="AZ1739" s="101" t="str">
        <f t="shared" si="385"/>
        <v/>
      </c>
      <c r="BA1739" s="59" t="str">
        <f t="shared" si="386"/>
        <v/>
      </c>
      <c r="BB1739" s="59" t="str">
        <f t="shared" si="387"/>
        <v/>
      </c>
      <c r="BC1739" s="59" t="str">
        <f t="shared" si="390"/>
        <v/>
      </c>
      <c r="BD1739" s="59" t="str">
        <f t="shared" si="391"/>
        <v/>
      </c>
      <c r="BE1739" s="34" t="str">
        <f>IF(AZ1739="","",IF(AND($H1739="",$I1739=""),"Y",IF(AND($H1739&lt;=#REF!,$I1739&gt;=#REF!),"Y",IF(AND($H1739&lt;=#REF!,$I1739=""),"Y",IF(AND($H1739="",$I1739&gt;=#REF!),"Y","N")))))</f>
        <v/>
      </c>
      <c r="BF1739" s="80" t="str">
        <f t="shared" si="388"/>
        <v/>
      </c>
    </row>
    <row r="1740" spans="10:58">
      <c r="J1740" s="34" t="str">
        <f t="shared" ca="1" si="378"/>
        <v/>
      </c>
      <c r="L1740" s="80" t="str">
        <f t="shared" si="389"/>
        <v/>
      </c>
      <c r="R1740" s="65" t="str">
        <f t="shared" si="379"/>
        <v/>
      </c>
      <c r="S1740" s="16" t="str">
        <f t="shared" si="380"/>
        <v/>
      </c>
      <c r="X1740" s="65" t="str">
        <f t="shared" si="381"/>
        <v/>
      </c>
      <c r="Y1740" s="16" t="str">
        <f t="shared" si="382"/>
        <v/>
      </c>
      <c r="AD1740" s="65" t="str">
        <f t="shared" si="383"/>
        <v/>
      </c>
      <c r="AE1740" s="80" t="str">
        <f t="shared" si="384"/>
        <v/>
      </c>
      <c r="AN1740" s="14"/>
      <c r="AO1740" s="14"/>
      <c r="AS1740" s="14"/>
      <c r="AT1740" s="14"/>
      <c r="AX1740" s="14"/>
      <c r="AY1740" s="114"/>
      <c r="AZ1740" s="101" t="str">
        <f t="shared" si="385"/>
        <v/>
      </c>
      <c r="BA1740" s="59" t="str">
        <f t="shared" si="386"/>
        <v/>
      </c>
      <c r="BB1740" s="59" t="str">
        <f t="shared" si="387"/>
        <v/>
      </c>
      <c r="BC1740" s="59" t="str">
        <f t="shared" si="390"/>
        <v/>
      </c>
      <c r="BD1740" s="59" t="str">
        <f t="shared" si="391"/>
        <v/>
      </c>
      <c r="BE1740" s="34" t="str">
        <f>IF(AZ1740="","",IF(AND($H1740="",$I1740=""),"Y",IF(AND($H1740&lt;=#REF!,$I1740&gt;=#REF!),"Y",IF(AND($H1740&lt;=#REF!,$I1740=""),"Y",IF(AND($H1740="",$I1740&gt;=#REF!),"Y","N")))))</f>
        <v/>
      </c>
      <c r="BF1740" s="80" t="str">
        <f t="shared" si="388"/>
        <v/>
      </c>
    </row>
    <row r="1741" spans="10:58">
      <c r="J1741" s="34" t="str">
        <f t="shared" ca="1" si="378"/>
        <v/>
      </c>
      <c r="L1741" s="80" t="str">
        <f t="shared" si="389"/>
        <v/>
      </c>
      <c r="R1741" s="65" t="str">
        <f t="shared" si="379"/>
        <v/>
      </c>
      <c r="S1741" s="16" t="str">
        <f t="shared" si="380"/>
        <v/>
      </c>
      <c r="X1741" s="65" t="str">
        <f t="shared" si="381"/>
        <v/>
      </c>
      <c r="Y1741" s="16" t="str">
        <f t="shared" si="382"/>
        <v/>
      </c>
      <c r="AD1741" s="65" t="str">
        <f t="shared" si="383"/>
        <v/>
      </c>
      <c r="AE1741" s="80" t="str">
        <f t="shared" si="384"/>
        <v/>
      </c>
      <c r="AN1741" s="14"/>
      <c r="AO1741" s="14"/>
      <c r="AS1741" s="14"/>
      <c r="AT1741" s="14"/>
      <c r="AX1741" s="14"/>
      <c r="AY1741" s="114"/>
      <c r="AZ1741" s="101" t="str">
        <f t="shared" si="385"/>
        <v/>
      </c>
      <c r="BA1741" s="59" t="str">
        <f t="shared" si="386"/>
        <v/>
      </c>
      <c r="BB1741" s="59" t="str">
        <f t="shared" si="387"/>
        <v/>
      </c>
      <c r="BC1741" s="59" t="str">
        <f t="shared" si="390"/>
        <v/>
      </c>
      <c r="BD1741" s="59" t="str">
        <f t="shared" si="391"/>
        <v/>
      </c>
      <c r="BE1741" s="34" t="str">
        <f>IF(AZ1741="","",IF(AND($H1741="",$I1741=""),"Y",IF(AND($H1741&lt;=#REF!,$I1741&gt;=#REF!),"Y",IF(AND($H1741&lt;=#REF!,$I1741=""),"Y",IF(AND($H1741="",$I1741&gt;=#REF!),"Y","N")))))</f>
        <v/>
      </c>
      <c r="BF1741" s="80" t="str">
        <f t="shared" si="388"/>
        <v/>
      </c>
    </row>
    <row r="1742" spans="10:58">
      <c r="J1742" s="34" t="str">
        <f t="shared" ca="1" si="378"/>
        <v/>
      </c>
      <c r="L1742" s="80" t="str">
        <f t="shared" si="389"/>
        <v/>
      </c>
      <c r="R1742" s="65" t="str">
        <f t="shared" si="379"/>
        <v/>
      </c>
      <c r="S1742" s="16" t="str">
        <f t="shared" si="380"/>
        <v/>
      </c>
      <c r="X1742" s="65" t="str">
        <f t="shared" si="381"/>
        <v/>
      </c>
      <c r="Y1742" s="16" t="str">
        <f t="shared" si="382"/>
        <v/>
      </c>
      <c r="AD1742" s="65" t="str">
        <f t="shared" si="383"/>
        <v/>
      </c>
      <c r="AE1742" s="80" t="str">
        <f t="shared" si="384"/>
        <v/>
      </c>
      <c r="AN1742" s="14"/>
      <c r="AO1742" s="14"/>
      <c r="AS1742" s="14"/>
      <c r="AT1742" s="14"/>
      <c r="AX1742" s="14"/>
      <c r="AY1742" s="114"/>
      <c r="AZ1742" s="101" t="str">
        <f t="shared" si="385"/>
        <v/>
      </c>
      <c r="BA1742" s="59" t="str">
        <f t="shared" si="386"/>
        <v/>
      </c>
      <c r="BB1742" s="59" t="str">
        <f t="shared" si="387"/>
        <v/>
      </c>
      <c r="BC1742" s="59" t="str">
        <f t="shared" si="390"/>
        <v/>
      </c>
      <c r="BD1742" s="59" t="str">
        <f t="shared" si="391"/>
        <v/>
      </c>
      <c r="BE1742" s="34" t="str">
        <f>IF(AZ1742="","",IF(AND($H1742="",$I1742=""),"Y",IF(AND($H1742&lt;=#REF!,$I1742&gt;=#REF!),"Y",IF(AND($H1742&lt;=#REF!,$I1742=""),"Y",IF(AND($H1742="",$I1742&gt;=#REF!),"Y","N")))))</f>
        <v/>
      </c>
      <c r="BF1742" s="80" t="str">
        <f t="shared" si="388"/>
        <v/>
      </c>
    </row>
    <row r="1743" spans="10:58">
      <c r="J1743" s="34" t="str">
        <f t="shared" ca="1" si="378"/>
        <v/>
      </c>
      <c r="L1743" s="80" t="str">
        <f t="shared" si="389"/>
        <v/>
      </c>
      <c r="R1743" s="65" t="str">
        <f t="shared" si="379"/>
        <v/>
      </c>
      <c r="S1743" s="16" t="str">
        <f t="shared" si="380"/>
        <v/>
      </c>
      <c r="X1743" s="65" t="str">
        <f t="shared" si="381"/>
        <v/>
      </c>
      <c r="Y1743" s="16" t="str">
        <f t="shared" si="382"/>
        <v/>
      </c>
      <c r="AD1743" s="65" t="str">
        <f t="shared" si="383"/>
        <v/>
      </c>
      <c r="AE1743" s="80" t="str">
        <f t="shared" si="384"/>
        <v/>
      </c>
      <c r="AN1743" s="14"/>
      <c r="AO1743" s="14"/>
      <c r="AS1743" s="14"/>
      <c r="AT1743" s="14"/>
      <c r="AX1743" s="14"/>
      <c r="AY1743" s="114"/>
      <c r="AZ1743" s="101" t="str">
        <f t="shared" si="385"/>
        <v/>
      </c>
      <c r="BA1743" s="59" t="str">
        <f t="shared" si="386"/>
        <v/>
      </c>
      <c r="BB1743" s="59" t="str">
        <f t="shared" si="387"/>
        <v/>
      </c>
      <c r="BC1743" s="59" t="str">
        <f t="shared" si="390"/>
        <v/>
      </c>
      <c r="BD1743" s="59" t="str">
        <f t="shared" si="391"/>
        <v/>
      </c>
      <c r="BE1743" s="34" t="str">
        <f>IF(AZ1743="","",IF(AND($H1743="",$I1743=""),"Y",IF(AND($H1743&lt;=#REF!,$I1743&gt;=#REF!),"Y",IF(AND($H1743&lt;=#REF!,$I1743=""),"Y",IF(AND($H1743="",$I1743&gt;=#REF!),"Y","N")))))</f>
        <v/>
      </c>
      <c r="BF1743" s="80" t="str">
        <f t="shared" si="388"/>
        <v/>
      </c>
    </row>
    <row r="1744" spans="10:58">
      <c r="J1744" s="34" t="str">
        <f t="shared" ca="1" si="378"/>
        <v/>
      </c>
      <c r="L1744" s="80" t="str">
        <f t="shared" si="389"/>
        <v/>
      </c>
      <c r="R1744" s="65" t="str">
        <f t="shared" si="379"/>
        <v/>
      </c>
      <c r="S1744" s="16" t="str">
        <f t="shared" si="380"/>
        <v/>
      </c>
      <c r="X1744" s="65" t="str">
        <f t="shared" si="381"/>
        <v/>
      </c>
      <c r="Y1744" s="16" t="str">
        <f t="shared" si="382"/>
        <v/>
      </c>
      <c r="AD1744" s="65" t="str">
        <f t="shared" si="383"/>
        <v/>
      </c>
      <c r="AE1744" s="80" t="str">
        <f t="shared" si="384"/>
        <v/>
      </c>
      <c r="AN1744" s="14"/>
      <c r="AO1744" s="14"/>
      <c r="AS1744" s="14"/>
      <c r="AT1744" s="14"/>
      <c r="AX1744" s="14"/>
      <c r="AY1744" s="114"/>
      <c r="AZ1744" s="101" t="str">
        <f t="shared" si="385"/>
        <v/>
      </c>
      <c r="BA1744" s="59" t="str">
        <f t="shared" si="386"/>
        <v/>
      </c>
      <c r="BB1744" s="59" t="str">
        <f t="shared" si="387"/>
        <v/>
      </c>
      <c r="BC1744" s="59" t="str">
        <f t="shared" si="390"/>
        <v/>
      </c>
      <c r="BD1744" s="59" t="str">
        <f t="shared" si="391"/>
        <v/>
      </c>
      <c r="BE1744" s="34" t="str">
        <f>IF(AZ1744="","",IF(AND($H1744="",$I1744=""),"Y",IF(AND($H1744&lt;=#REF!,$I1744&gt;=#REF!),"Y",IF(AND($H1744&lt;=#REF!,$I1744=""),"Y",IF(AND($H1744="",$I1744&gt;=#REF!),"Y","N")))))</f>
        <v/>
      </c>
      <c r="BF1744" s="80" t="str">
        <f t="shared" si="388"/>
        <v/>
      </c>
    </row>
    <row r="1745" spans="10:58">
      <c r="J1745" s="34" t="str">
        <f t="shared" ca="1" si="378"/>
        <v/>
      </c>
      <c r="L1745" s="80" t="str">
        <f t="shared" si="389"/>
        <v/>
      </c>
      <c r="R1745" s="65" t="str">
        <f t="shared" si="379"/>
        <v/>
      </c>
      <c r="S1745" s="16" t="str">
        <f t="shared" si="380"/>
        <v/>
      </c>
      <c r="X1745" s="65" t="str">
        <f t="shared" si="381"/>
        <v/>
      </c>
      <c r="Y1745" s="16" t="str">
        <f t="shared" si="382"/>
        <v/>
      </c>
      <c r="AD1745" s="65" t="str">
        <f t="shared" si="383"/>
        <v/>
      </c>
      <c r="AE1745" s="80" t="str">
        <f t="shared" si="384"/>
        <v/>
      </c>
      <c r="AN1745" s="14"/>
      <c r="AO1745" s="14"/>
      <c r="AS1745" s="14"/>
      <c r="AT1745" s="14"/>
      <c r="AX1745" s="14"/>
      <c r="AY1745" s="114"/>
      <c r="AZ1745" s="101" t="str">
        <f t="shared" si="385"/>
        <v/>
      </c>
      <c r="BA1745" s="59" t="str">
        <f t="shared" si="386"/>
        <v/>
      </c>
      <c r="BB1745" s="59" t="str">
        <f t="shared" si="387"/>
        <v/>
      </c>
      <c r="BC1745" s="59" t="str">
        <f t="shared" si="390"/>
        <v/>
      </c>
      <c r="BD1745" s="59" t="str">
        <f t="shared" si="391"/>
        <v/>
      </c>
      <c r="BE1745" s="34" t="str">
        <f>IF(AZ1745="","",IF(AND($H1745="",$I1745=""),"Y",IF(AND($H1745&lt;=#REF!,$I1745&gt;=#REF!),"Y",IF(AND($H1745&lt;=#REF!,$I1745=""),"Y",IF(AND($H1745="",$I1745&gt;=#REF!),"Y","N")))))</f>
        <v/>
      </c>
      <c r="BF1745" s="80" t="str">
        <f t="shared" si="388"/>
        <v/>
      </c>
    </row>
    <row r="1746" spans="10:58">
      <c r="J1746" s="34" t="str">
        <f t="shared" ca="1" si="378"/>
        <v/>
      </c>
      <c r="L1746" s="80" t="str">
        <f t="shared" si="389"/>
        <v/>
      </c>
      <c r="R1746" s="65" t="str">
        <f t="shared" si="379"/>
        <v/>
      </c>
      <c r="S1746" s="16" t="str">
        <f t="shared" si="380"/>
        <v/>
      </c>
      <c r="X1746" s="65" t="str">
        <f t="shared" si="381"/>
        <v/>
      </c>
      <c r="Y1746" s="16" t="str">
        <f t="shared" si="382"/>
        <v/>
      </c>
      <c r="AD1746" s="65" t="str">
        <f t="shared" si="383"/>
        <v/>
      </c>
      <c r="AE1746" s="80" t="str">
        <f t="shared" si="384"/>
        <v/>
      </c>
      <c r="AN1746" s="14"/>
      <c r="AO1746" s="14"/>
      <c r="AS1746" s="14"/>
      <c r="AT1746" s="14"/>
      <c r="AX1746" s="14"/>
      <c r="AY1746" s="114"/>
      <c r="AZ1746" s="101" t="str">
        <f t="shared" si="385"/>
        <v/>
      </c>
      <c r="BA1746" s="59" t="str">
        <f t="shared" si="386"/>
        <v/>
      </c>
      <c r="BB1746" s="59" t="str">
        <f t="shared" si="387"/>
        <v/>
      </c>
      <c r="BC1746" s="59" t="str">
        <f t="shared" si="390"/>
        <v/>
      </c>
      <c r="BD1746" s="59" t="str">
        <f t="shared" si="391"/>
        <v/>
      </c>
      <c r="BE1746" s="34" t="str">
        <f>IF(AZ1746="","",IF(AND($H1746="",$I1746=""),"Y",IF(AND($H1746&lt;=#REF!,$I1746&gt;=#REF!),"Y",IF(AND($H1746&lt;=#REF!,$I1746=""),"Y",IF(AND($H1746="",$I1746&gt;=#REF!),"Y","N")))))</f>
        <v/>
      </c>
      <c r="BF1746" s="80" t="str">
        <f t="shared" si="388"/>
        <v/>
      </c>
    </row>
    <row r="1747" spans="10:58">
      <c r="J1747" s="34" t="str">
        <f t="shared" ca="1" si="378"/>
        <v/>
      </c>
      <c r="L1747" s="80" t="str">
        <f t="shared" si="389"/>
        <v/>
      </c>
      <c r="R1747" s="65" t="str">
        <f t="shared" si="379"/>
        <v/>
      </c>
      <c r="S1747" s="16" t="str">
        <f t="shared" si="380"/>
        <v/>
      </c>
      <c r="X1747" s="65" t="str">
        <f t="shared" si="381"/>
        <v/>
      </c>
      <c r="Y1747" s="16" t="str">
        <f t="shared" si="382"/>
        <v/>
      </c>
      <c r="AD1747" s="65" t="str">
        <f t="shared" si="383"/>
        <v/>
      </c>
      <c r="AE1747" s="80" t="str">
        <f t="shared" si="384"/>
        <v/>
      </c>
      <c r="AN1747" s="14"/>
      <c r="AO1747" s="14"/>
      <c r="AS1747" s="14"/>
      <c r="AT1747" s="14"/>
      <c r="AX1747" s="14"/>
      <c r="AY1747" s="114"/>
      <c r="AZ1747" s="101" t="str">
        <f t="shared" si="385"/>
        <v/>
      </c>
      <c r="BA1747" s="59" t="str">
        <f t="shared" si="386"/>
        <v/>
      </c>
      <c r="BB1747" s="59" t="str">
        <f t="shared" si="387"/>
        <v/>
      </c>
      <c r="BC1747" s="59" t="str">
        <f t="shared" si="390"/>
        <v/>
      </c>
      <c r="BD1747" s="59" t="str">
        <f t="shared" si="391"/>
        <v/>
      </c>
      <c r="BE1747" s="34" t="str">
        <f>IF(AZ1747="","",IF(AND($H1747="",$I1747=""),"Y",IF(AND($H1747&lt;=#REF!,$I1747&gt;=#REF!),"Y",IF(AND($H1747&lt;=#REF!,$I1747=""),"Y",IF(AND($H1747="",$I1747&gt;=#REF!),"Y","N")))))</f>
        <v/>
      </c>
      <c r="BF1747" s="80" t="str">
        <f t="shared" si="388"/>
        <v/>
      </c>
    </row>
    <row r="1748" spans="10:58">
      <c r="J1748" s="34" t="str">
        <f t="shared" ca="1" si="378"/>
        <v/>
      </c>
      <c r="L1748" s="80" t="str">
        <f t="shared" si="389"/>
        <v/>
      </c>
      <c r="R1748" s="65" t="str">
        <f t="shared" si="379"/>
        <v/>
      </c>
      <c r="S1748" s="16" t="str">
        <f t="shared" si="380"/>
        <v/>
      </c>
      <c r="X1748" s="65" t="str">
        <f t="shared" si="381"/>
        <v/>
      </c>
      <c r="Y1748" s="16" t="str">
        <f t="shared" si="382"/>
        <v/>
      </c>
      <c r="AD1748" s="65" t="str">
        <f t="shared" si="383"/>
        <v/>
      </c>
      <c r="AE1748" s="80" t="str">
        <f t="shared" si="384"/>
        <v/>
      </c>
      <c r="AN1748" s="14"/>
      <c r="AO1748" s="14"/>
      <c r="AS1748" s="14"/>
      <c r="AT1748" s="14"/>
      <c r="AX1748" s="14"/>
      <c r="AY1748" s="114"/>
      <c r="AZ1748" s="101" t="str">
        <f t="shared" si="385"/>
        <v/>
      </c>
      <c r="BA1748" s="59" t="str">
        <f t="shared" si="386"/>
        <v/>
      </c>
      <c r="BB1748" s="59" t="str">
        <f t="shared" si="387"/>
        <v/>
      </c>
      <c r="BC1748" s="59" t="str">
        <f t="shared" si="390"/>
        <v/>
      </c>
      <c r="BD1748" s="59" t="str">
        <f t="shared" si="391"/>
        <v/>
      </c>
      <c r="BE1748" s="34" t="str">
        <f>IF(AZ1748="","",IF(AND($H1748="",$I1748=""),"Y",IF(AND($H1748&lt;=#REF!,$I1748&gt;=#REF!),"Y",IF(AND($H1748&lt;=#REF!,$I1748=""),"Y",IF(AND($H1748="",$I1748&gt;=#REF!),"Y","N")))))</f>
        <v/>
      </c>
      <c r="BF1748" s="80" t="str">
        <f t="shared" si="388"/>
        <v/>
      </c>
    </row>
    <row r="1749" spans="10:58">
      <c r="J1749" s="34" t="str">
        <f t="shared" ca="1" si="378"/>
        <v/>
      </c>
      <c r="L1749" s="80" t="str">
        <f t="shared" si="389"/>
        <v/>
      </c>
      <c r="R1749" s="65" t="str">
        <f t="shared" si="379"/>
        <v/>
      </c>
      <c r="S1749" s="16" t="str">
        <f t="shared" si="380"/>
        <v/>
      </c>
      <c r="X1749" s="65" t="str">
        <f t="shared" si="381"/>
        <v/>
      </c>
      <c r="Y1749" s="16" t="str">
        <f t="shared" si="382"/>
        <v/>
      </c>
      <c r="AD1749" s="65" t="str">
        <f t="shared" si="383"/>
        <v/>
      </c>
      <c r="AE1749" s="80" t="str">
        <f t="shared" si="384"/>
        <v/>
      </c>
      <c r="AN1749" s="14"/>
      <c r="AO1749" s="14"/>
      <c r="AS1749" s="14"/>
      <c r="AT1749" s="14"/>
      <c r="AX1749" s="14"/>
      <c r="AY1749" s="114"/>
      <c r="AZ1749" s="101" t="str">
        <f t="shared" si="385"/>
        <v/>
      </c>
      <c r="BA1749" s="59" t="str">
        <f t="shared" si="386"/>
        <v/>
      </c>
      <c r="BB1749" s="59" t="str">
        <f t="shared" si="387"/>
        <v/>
      </c>
      <c r="BC1749" s="59" t="str">
        <f t="shared" si="390"/>
        <v/>
      </c>
      <c r="BD1749" s="59" t="str">
        <f t="shared" si="391"/>
        <v/>
      </c>
      <c r="BE1749" s="34" t="str">
        <f>IF(AZ1749="","",IF(AND($H1749="",$I1749=""),"Y",IF(AND($H1749&lt;=#REF!,$I1749&gt;=#REF!),"Y",IF(AND($H1749&lt;=#REF!,$I1749=""),"Y",IF(AND($H1749="",$I1749&gt;=#REF!),"Y","N")))))</f>
        <v/>
      </c>
      <c r="BF1749" s="80" t="str">
        <f t="shared" si="388"/>
        <v/>
      </c>
    </row>
    <row r="1750" spans="10:58">
      <c r="J1750" s="34" t="str">
        <f t="shared" ca="1" si="378"/>
        <v/>
      </c>
      <c r="L1750" s="80" t="str">
        <f t="shared" si="389"/>
        <v/>
      </c>
      <c r="R1750" s="65" t="str">
        <f t="shared" si="379"/>
        <v/>
      </c>
      <c r="S1750" s="16" t="str">
        <f t="shared" si="380"/>
        <v/>
      </c>
      <c r="X1750" s="65" t="str">
        <f t="shared" si="381"/>
        <v/>
      </c>
      <c r="Y1750" s="16" t="str">
        <f t="shared" si="382"/>
        <v/>
      </c>
      <c r="AD1750" s="65" t="str">
        <f t="shared" si="383"/>
        <v/>
      </c>
      <c r="AE1750" s="80" t="str">
        <f t="shared" si="384"/>
        <v/>
      </c>
      <c r="AN1750" s="14"/>
      <c r="AO1750" s="14"/>
      <c r="AS1750" s="14"/>
      <c r="AT1750" s="14"/>
      <c r="AX1750" s="14"/>
      <c r="AY1750" s="114"/>
      <c r="AZ1750" s="101" t="str">
        <f t="shared" si="385"/>
        <v/>
      </c>
      <c r="BA1750" s="59" t="str">
        <f t="shared" si="386"/>
        <v/>
      </c>
      <c r="BB1750" s="59" t="str">
        <f t="shared" si="387"/>
        <v/>
      </c>
      <c r="BC1750" s="59" t="str">
        <f t="shared" si="390"/>
        <v/>
      </c>
      <c r="BD1750" s="59" t="str">
        <f t="shared" si="391"/>
        <v/>
      </c>
      <c r="BE1750" s="34" t="str">
        <f>IF(AZ1750="","",IF(AND($H1750="",$I1750=""),"Y",IF(AND($H1750&lt;=#REF!,$I1750&gt;=#REF!),"Y",IF(AND($H1750&lt;=#REF!,$I1750=""),"Y",IF(AND($H1750="",$I1750&gt;=#REF!),"Y","N")))))</f>
        <v/>
      </c>
      <c r="BF1750" s="80" t="str">
        <f t="shared" si="388"/>
        <v/>
      </c>
    </row>
    <row r="1751" spans="10:58">
      <c r="J1751" s="34" t="str">
        <f t="shared" ca="1" si="378"/>
        <v/>
      </c>
      <c r="L1751" s="80" t="str">
        <f t="shared" si="389"/>
        <v/>
      </c>
      <c r="R1751" s="65" t="str">
        <f t="shared" si="379"/>
        <v/>
      </c>
      <c r="S1751" s="16" t="str">
        <f t="shared" si="380"/>
        <v/>
      </c>
      <c r="X1751" s="65" t="str">
        <f t="shared" si="381"/>
        <v/>
      </c>
      <c r="Y1751" s="16" t="str">
        <f t="shared" si="382"/>
        <v/>
      </c>
      <c r="AD1751" s="65" t="str">
        <f t="shared" si="383"/>
        <v/>
      </c>
      <c r="AE1751" s="80" t="str">
        <f t="shared" si="384"/>
        <v/>
      </c>
      <c r="AN1751" s="14"/>
      <c r="AO1751" s="14"/>
      <c r="AS1751" s="14"/>
      <c r="AT1751" s="14"/>
      <c r="AX1751" s="14"/>
      <c r="AY1751" s="114"/>
      <c r="AZ1751" s="101" t="str">
        <f t="shared" si="385"/>
        <v/>
      </c>
      <c r="BA1751" s="59" t="str">
        <f t="shared" si="386"/>
        <v/>
      </c>
      <c r="BB1751" s="59" t="str">
        <f t="shared" si="387"/>
        <v/>
      </c>
      <c r="BC1751" s="59" t="str">
        <f t="shared" si="390"/>
        <v/>
      </c>
      <c r="BD1751" s="59" t="str">
        <f t="shared" si="391"/>
        <v/>
      </c>
      <c r="BE1751" s="34" t="str">
        <f>IF(AZ1751="","",IF(AND($H1751="",$I1751=""),"Y",IF(AND($H1751&lt;=#REF!,$I1751&gt;=#REF!),"Y",IF(AND($H1751&lt;=#REF!,$I1751=""),"Y",IF(AND($H1751="",$I1751&gt;=#REF!),"Y","N")))))</f>
        <v/>
      </c>
      <c r="BF1751" s="80" t="str">
        <f t="shared" si="388"/>
        <v/>
      </c>
    </row>
    <row r="1752" spans="10:58">
      <c r="J1752" s="34" t="str">
        <f t="shared" ca="1" si="378"/>
        <v/>
      </c>
      <c r="L1752" s="80" t="str">
        <f t="shared" si="389"/>
        <v/>
      </c>
      <c r="R1752" s="65" t="str">
        <f t="shared" si="379"/>
        <v/>
      </c>
      <c r="S1752" s="16" t="str">
        <f t="shared" si="380"/>
        <v/>
      </c>
      <c r="X1752" s="65" t="str">
        <f t="shared" si="381"/>
        <v/>
      </c>
      <c r="Y1752" s="16" t="str">
        <f t="shared" si="382"/>
        <v/>
      </c>
      <c r="AD1752" s="65" t="str">
        <f t="shared" si="383"/>
        <v/>
      </c>
      <c r="AE1752" s="80" t="str">
        <f t="shared" si="384"/>
        <v/>
      </c>
      <c r="AN1752" s="14"/>
      <c r="AO1752" s="14"/>
      <c r="AS1752" s="14"/>
      <c r="AT1752" s="14"/>
      <c r="AX1752" s="14"/>
      <c r="AY1752" s="114"/>
      <c r="AZ1752" s="101" t="str">
        <f t="shared" si="385"/>
        <v/>
      </c>
      <c r="BA1752" s="59" t="str">
        <f t="shared" si="386"/>
        <v/>
      </c>
      <c r="BB1752" s="59" t="str">
        <f t="shared" si="387"/>
        <v/>
      </c>
      <c r="BC1752" s="59" t="str">
        <f t="shared" si="390"/>
        <v/>
      </c>
      <c r="BD1752" s="59" t="str">
        <f t="shared" si="391"/>
        <v/>
      </c>
      <c r="BE1752" s="34" t="str">
        <f>IF(AZ1752="","",IF(AND($H1752="",$I1752=""),"Y",IF(AND($H1752&lt;=#REF!,$I1752&gt;=#REF!),"Y",IF(AND($H1752&lt;=#REF!,$I1752=""),"Y",IF(AND($H1752="",$I1752&gt;=#REF!),"Y","N")))))</f>
        <v/>
      </c>
      <c r="BF1752" s="80" t="str">
        <f t="shared" si="388"/>
        <v/>
      </c>
    </row>
    <row r="1753" spans="10:58">
      <c r="J1753" s="34" t="str">
        <f t="shared" ca="1" si="378"/>
        <v/>
      </c>
      <c r="L1753" s="80" t="str">
        <f t="shared" si="389"/>
        <v/>
      </c>
      <c r="R1753" s="65" t="str">
        <f t="shared" si="379"/>
        <v/>
      </c>
      <c r="S1753" s="16" t="str">
        <f t="shared" si="380"/>
        <v/>
      </c>
      <c r="X1753" s="65" t="str">
        <f t="shared" si="381"/>
        <v/>
      </c>
      <c r="Y1753" s="16" t="str">
        <f t="shared" si="382"/>
        <v/>
      </c>
      <c r="AD1753" s="65" t="str">
        <f t="shared" si="383"/>
        <v/>
      </c>
      <c r="AE1753" s="80" t="str">
        <f t="shared" si="384"/>
        <v/>
      </c>
      <c r="AN1753" s="14"/>
      <c r="AO1753" s="14"/>
      <c r="AS1753" s="14"/>
      <c r="AT1753" s="14"/>
      <c r="AX1753" s="14"/>
      <c r="AY1753" s="114"/>
      <c r="AZ1753" s="101" t="str">
        <f t="shared" si="385"/>
        <v/>
      </c>
      <c r="BA1753" s="59" t="str">
        <f t="shared" si="386"/>
        <v/>
      </c>
      <c r="BB1753" s="59" t="str">
        <f t="shared" si="387"/>
        <v/>
      </c>
      <c r="BC1753" s="59" t="str">
        <f t="shared" si="390"/>
        <v/>
      </c>
      <c r="BD1753" s="59" t="str">
        <f t="shared" si="391"/>
        <v/>
      </c>
      <c r="BE1753" s="34" t="str">
        <f>IF(AZ1753="","",IF(AND($H1753="",$I1753=""),"Y",IF(AND($H1753&lt;=#REF!,$I1753&gt;=#REF!),"Y",IF(AND($H1753&lt;=#REF!,$I1753=""),"Y",IF(AND($H1753="",$I1753&gt;=#REF!),"Y","N")))))</f>
        <v/>
      </c>
      <c r="BF1753" s="80" t="str">
        <f t="shared" si="388"/>
        <v/>
      </c>
    </row>
    <row r="1754" spans="10:58">
      <c r="J1754" s="34" t="str">
        <f t="shared" ca="1" si="378"/>
        <v/>
      </c>
      <c r="L1754" s="80" t="str">
        <f t="shared" si="389"/>
        <v/>
      </c>
      <c r="R1754" s="65" t="str">
        <f t="shared" si="379"/>
        <v/>
      </c>
      <c r="S1754" s="16" t="str">
        <f t="shared" si="380"/>
        <v/>
      </c>
      <c r="X1754" s="65" t="str">
        <f t="shared" si="381"/>
        <v/>
      </c>
      <c r="Y1754" s="16" t="str">
        <f t="shared" si="382"/>
        <v/>
      </c>
      <c r="AD1754" s="65" t="str">
        <f t="shared" si="383"/>
        <v/>
      </c>
      <c r="AE1754" s="80" t="str">
        <f t="shared" si="384"/>
        <v/>
      </c>
      <c r="AN1754" s="14"/>
      <c r="AO1754" s="14"/>
      <c r="AS1754" s="14"/>
      <c r="AT1754" s="14"/>
      <c r="AX1754" s="14"/>
      <c r="AY1754" s="114"/>
      <c r="AZ1754" s="101" t="str">
        <f t="shared" si="385"/>
        <v/>
      </c>
      <c r="BA1754" s="59" t="str">
        <f t="shared" si="386"/>
        <v/>
      </c>
      <c r="BB1754" s="59" t="str">
        <f t="shared" si="387"/>
        <v/>
      </c>
      <c r="BC1754" s="59" t="str">
        <f t="shared" si="390"/>
        <v/>
      </c>
      <c r="BD1754" s="59" t="str">
        <f t="shared" si="391"/>
        <v/>
      </c>
      <c r="BE1754" s="34" t="str">
        <f>IF(AZ1754="","",IF(AND($H1754="",$I1754=""),"Y",IF(AND($H1754&lt;=#REF!,$I1754&gt;=#REF!),"Y",IF(AND($H1754&lt;=#REF!,$I1754=""),"Y",IF(AND($H1754="",$I1754&gt;=#REF!),"Y","N")))))</f>
        <v/>
      </c>
      <c r="BF1754" s="80" t="str">
        <f t="shared" si="388"/>
        <v/>
      </c>
    </row>
    <row r="1755" spans="10:58">
      <c r="J1755" s="34" t="str">
        <f t="shared" ca="1" si="378"/>
        <v/>
      </c>
      <c r="L1755" s="80" t="str">
        <f t="shared" si="389"/>
        <v/>
      </c>
      <c r="R1755" s="65" t="str">
        <f t="shared" si="379"/>
        <v/>
      </c>
      <c r="S1755" s="16" t="str">
        <f t="shared" si="380"/>
        <v/>
      </c>
      <c r="X1755" s="65" t="str">
        <f t="shared" si="381"/>
        <v/>
      </c>
      <c r="Y1755" s="16" t="str">
        <f t="shared" si="382"/>
        <v/>
      </c>
      <c r="AD1755" s="65" t="str">
        <f t="shared" si="383"/>
        <v/>
      </c>
      <c r="AE1755" s="80" t="str">
        <f t="shared" si="384"/>
        <v/>
      </c>
      <c r="AN1755" s="14"/>
      <c r="AO1755" s="14"/>
      <c r="AS1755" s="14"/>
      <c r="AT1755" s="14"/>
      <c r="AX1755" s="14"/>
      <c r="AY1755" s="114"/>
      <c r="AZ1755" s="101" t="str">
        <f t="shared" si="385"/>
        <v/>
      </c>
      <c r="BA1755" s="59" t="str">
        <f t="shared" si="386"/>
        <v/>
      </c>
      <c r="BB1755" s="59" t="str">
        <f t="shared" si="387"/>
        <v/>
      </c>
      <c r="BC1755" s="59" t="str">
        <f t="shared" si="390"/>
        <v/>
      </c>
      <c r="BD1755" s="59" t="str">
        <f t="shared" si="391"/>
        <v/>
      </c>
      <c r="BE1755" s="34" t="str">
        <f>IF(AZ1755="","",IF(AND($H1755="",$I1755=""),"Y",IF(AND($H1755&lt;=#REF!,$I1755&gt;=#REF!),"Y",IF(AND($H1755&lt;=#REF!,$I1755=""),"Y",IF(AND($H1755="",$I1755&gt;=#REF!),"Y","N")))))</f>
        <v/>
      </c>
      <c r="BF1755" s="80" t="str">
        <f t="shared" si="388"/>
        <v/>
      </c>
    </row>
    <row r="1756" spans="10:58">
      <c r="J1756" s="34" t="str">
        <f t="shared" ca="1" si="378"/>
        <v/>
      </c>
      <c r="L1756" s="80" t="str">
        <f t="shared" si="389"/>
        <v/>
      </c>
      <c r="R1756" s="65" t="str">
        <f t="shared" si="379"/>
        <v/>
      </c>
      <c r="S1756" s="16" t="str">
        <f t="shared" si="380"/>
        <v/>
      </c>
      <c r="X1756" s="65" t="str">
        <f t="shared" si="381"/>
        <v/>
      </c>
      <c r="Y1756" s="16" t="str">
        <f t="shared" si="382"/>
        <v/>
      </c>
      <c r="AD1756" s="65" t="str">
        <f t="shared" si="383"/>
        <v/>
      </c>
      <c r="AE1756" s="80" t="str">
        <f t="shared" si="384"/>
        <v/>
      </c>
      <c r="AN1756" s="14"/>
      <c r="AO1756" s="14"/>
      <c r="AS1756" s="14"/>
      <c r="AT1756" s="14"/>
      <c r="AX1756" s="14"/>
      <c r="AY1756" s="114"/>
      <c r="AZ1756" s="101" t="str">
        <f t="shared" si="385"/>
        <v/>
      </c>
      <c r="BA1756" s="59" t="str">
        <f t="shared" si="386"/>
        <v/>
      </c>
      <c r="BB1756" s="59" t="str">
        <f t="shared" si="387"/>
        <v/>
      </c>
      <c r="BC1756" s="59" t="str">
        <f t="shared" si="390"/>
        <v/>
      </c>
      <c r="BD1756" s="59" t="str">
        <f t="shared" si="391"/>
        <v/>
      </c>
      <c r="BE1756" s="34" t="str">
        <f>IF(AZ1756="","",IF(AND($H1756="",$I1756=""),"Y",IF(AND($H1756&lt;=#REF!,$I1756&gt;=#REF!),"Y",IF(AND($H1756&lt;=#REF!,$I1756=""),"Y",IF(AND($H1756="",$I1756&gt;=#REF!),"Y","N")))))</f>
        <v/>
      </c>
      <c r="BF1756" s="80" t="str">
        <f t="shared" si="388"/>
        <v/>
      </c>
    </row>
    <row r="1757" spans="10:58">
      <c r="J1757" s="34" t="str">
        <f t="shared" ca="1" si="378"/>
        <v/>
      </c>
      <c r="L1757" s="80" t="str">
        <f t="shared" si="389"/>
        <v/>
      </c>
      <c r="R1757" s="65" t="str">
        <f t="shared" si="379"/>
        <v/>
      </c>
      <c r="S1757" s="16" t="str">
        <f t="shared" si="380"/>
        <v/>
      </c>
      <c r="X1757" s="65" t="str">
        <f t="shared" si="381"/>
        <v/>
      </c>
      <c r="Y1757" s="16" t="str">
        <f t="shared" si="382"/>
        <v/>
      </c>
      <c r="AD1757" s="65" t="str">
        <f t="shared" si="383"/>
        <v/>
      </c>
      <c r="AE1757" s="80" t="str">
        <f t="shared" si="384"/>
        <v/>
      </c>
      <c r="AN1757" s="14"/>
      <c r="AO1757" s="14"/>
      <c r="AS1757" s="14"/>
      <c r="AT1757" s="14"/>
      <c r="AX1757" s="14"/>
      <c r="AY1757" s="114"/>
      <c r="AZ1757" s="101" t="str">
        <f t="shared" si="385"/>
        <v/>
      </c>
      <c r="BA1757" s="59" t="str">
        <f t="shared" si="386"/>
        <v/>
      </c>
      <c r="BB1757" s="59" t="str">
        <f t="shared" si="387"/>
        <v/>
      </c>
      <c r="BC1757" s="59" t="str">
        <f t="shared" si="390"/>
        <v/>
      </c>
      <c r="BD1757" s="59" t="str">
        <f t="shared" si="391"/>
        <v/>
      </c>
      <c r="BE1757" s="34" t="str">
        <f>IF(AZ1757="","",IF(AND($H1757="",$I1757=""),"Y",IF(AND($H1757&lt;=#REF!,$I1757&gt;=#REF!),"Y",IF(AND($H1757&lt;=#REF!,$I1757=""),"Y",IF(AND($H1757="",$I1757&gt;=#REF!),"Y","N")))))</f>
        <v/>
      </c>
      <c r="BF1757" s="80" t="str">
        <f t="shared" si="388"/>
        <v/>
      </c>
    </row>
    <row r="1758" spans="10:58">
      <c r="J1758" s="34" t="str">
        <f t="shared" ca="1" si="378"/>
        <v/>
      </c>
      <c r="L1758" s="80" t="str">
        <f t="shared" si="389"/>
        <v/>
      </c>
      <c r="R1758" s="65" t="str">
        <f t="shared" si="379"/>
        <v/>
      </c>
      <c r="S1758" s="16" t="str">
        <f t="shared" si="380"/>
        <v/>
      </c>
      <c r="X1758" s="65" t="str">
        <f t="shared" si="381"/>
        <v/>
      </c>
      <c r="Y1758" s="16" t="str">
        <f t="shared" si="382"/>
        <v/>
      </c>
      <c r="AD1758" s="65" t="str">
        <f t="shared" si="383"/>
        <v/>
      </c>
      <c r="AE1758" s="80" t="str">
        <f t="shared" si="384"/>
        <v/>
      </c>
      <c r="AN1758" s="14"/>
      <c r="AO1758" s="14"/>
      <c r="AS1758" s="14"/>
      <c r="AT1758" s="14"/>
      <c r="AX1758" s="14"/>
      <c r="AY1758" s="114"/>
      <c r="AZ1758" s="101" t="str">
        <f t="shared" si="385"/>
        <v/>
      </c>
      <c r="BA1758" s="59" t="str">
        <f t="shared" si="386"/>
        <v/>
      </c>
      <c r="BB1758" s="59" t="str">
        <f t="shared" si="387"/>
        <v/>
      </c>
      <c r="BC1758" s="59" t="str">
        <f t="shared" si="390"/>
        <v/>
      </c>
      <c r="BD1758" s="59" t="str">
        <f t="shared" si="391"/>
        <v/>
      </c>
      <c r="BE1758" s="34" t="str">
        <f>IF(AZ1758="","",IF(AND($H1758="",$I1758=""),"Y",IF(AND($H1758&lt;=#REF!,$I1758&gt;=#REF!),"Y",IF(AND($H1758&lt;=#REF!,$I1758=""),"Y",IF(AND($H1758="",$I1758&gt;=#REF!),"Y","N")))))</f>
        <v/>
      </c>
      <c r="BF1758" s="80" t="str">
        <f t="shared" si="388"/>
        <v/>
      </c>
    </row>
    <row r="1759" spans="10:58">
      <c r="J1759" s="34" t="str">
        <f t="shared" ca="1" si="378"/>
        <v/>
      </c>
      <c r="L1759" s="80" t="str">
        <f t="shared" si="389"/>
        <v/>
      </c>
      <c r="R1759" s="65" t="str">
        <f t="shared" si="379"/>
        <v/>
      </c>
      <c r="S1759" s="16" t="str">
        <f t="shared" si="380"/>
        <v/>
      </c>
      <c r="X1759" s="65" t="str">
        <f t="shared" si="381"/>
        <v/>
      </c>
      <c r="Y1759" s="16" t="str">
        <f t="shared" si="382"/>
        <v/>
      </c>
      <c r="AD1759" s="65" t="str">
        <f t="shared" si="383"/>
        <v/>
      </c>
      <c r="AE1759" s="80" t="str">
        <f t="shared" si="384"/>
        <v/>
      </c>
      <c r="AN1759" s="14"/>
      <c r="AO1759" s="14"/>
      <c r="AS1759" s="14"/>
      <c r="AT1759" s="14"/>
      <c r="AX1759" s="14"/>
      <c r="AY1759" s="114"/>
      <c r="AZ1759" s="101" t="str">
        <f t="shared" si="385"/>
        <v/>
      </c>
      <c r="BA1759" s="59" t="str">
        <f t="shared" si="386"/>
        <v/>
      </c>
      <c r="BB1759" s="59" t="str">
        <f t="shared" si="387"/>
        <v/>
      </c>
      <c r="BC1759" s="59" t="str">
        <f t="shared" si="390"/>
        <v/>
      </c>
      <c r="BD1759" s="59" t="str">
        <f t="shared" si="391"/>
        <v/>
      </c>
      <c r="BE1759" s="34" t="str">
        <f>IF(AZ1759="","",IF(AND($H1759="",$I1759=""),"Y",IF(AND($H1759&lt;=#REF!,$I1759&gt;=#REF!),"Y",IF(AND($H1759&lt;=#REF!,$I1759=""),"Y",IF(AND($H1759="",$I1759&gt;=#REF!),"Y","N")))))</f>
        <v/>
      </c>
      <c r="BF1759" s="80" t="str">
        <f t="shared" si="388"/>
        <v/>
      </c>
    </row>
    <row r="1760" spans="10:58">
      <c r="J1760" s="34" t="str">
        <f t="shared" ca="1" si="378"/>
        <v/>
      </c>
      <c r="L1760" s="80" t="str">
        <f t="shared" si="389"/>
        <v/>
      </c>
      <c r="R1760" s="65" t="str">
        <f t="shared" si="379"/>
        <v/>
      </c>
      <c r="S1760" s="16" t="str">
        <f t="shared" si="380"/>
        <v/>
      </c>
      <c r="X1760" s="65" t="str">
        <f t="shared" si="381"/>
        <v/>
      </c>
      <c r="Y1760" s="16" t="str">
        <f t="shared" si="382"/>
        <v/>
      </c>
      <c r="AD1760" s="65" t="str">
        <f t="shared" si="383"/>
        <v/>
      </c>
      <c r="AE1760" s="80" t="str">
        <f t="shared" si="384"/>
        <v/>
      </c>
      <c r="AN1760" s="14"/>
      <c r="AO1760" s="14"/>
      <c r="AS1760" s="14"/>
      <c r="AT1760" s="14"/>
      <c r="AX1760" s="14"/>
      <c r="AY1760" s="114"/>
      <c r="AZ1760" s="101" t="str">
        <f t="shared" si="385"/>
        <v/>
      </c>
      <c r="BA1760" s="59" t="str">
        <f t="shared" si="386"/>
        <v/>
      </c>
      <c r="BB1760" s="59" t="str">
        <f t="shared" si="387"/>
        <v/>
      </c>
      <c r="BC1760" s="59" t="str">
        <f t="shared" si="390"/>
        <v/>
      </c>
      <c r="BD1760" s="59" t="str">
        <f t="shared" si="391"/>
        <v/>
      </c>
      <c r="BE1760" s="34" t="str">
        <f>IF(AZ1760="","",IF(AND($H1760="",$I1760=""),"Y",IF(AND($H1760&lt;=#REF!,$I1760&gt;=#REF!),"Y",IF(AND($H1760&lt;=#REF!,$I1760=""),"Y",IF(AND($H1760="",$I1760&gt;=#REF!),"Y","N")))))</f>
        <v/>
      </c>
      <c r="BF1760" s="80" t="str">
        <f t="shared" si="388"/>
        <v/>
      </c>
    </row>
    <row r="1761" spans="10:58">
      <c r="J1761" s="34" t="str">
        <f t="shared" ca="1" si="378"/>
        <v/>
      </c>
      <c r="L1761" s="80" t="str">
        <f t="shared" si="389"/>
        <v/>
      </c>
      <c r="R1761" s="65" t="str">
        <f t="shared" si="379"/>
        <v/>
      </c>
      <c r="S1761" s="16" t="str">
        <f t="shared" si="380"/>
        <v/>
      </c>
      <c r="X1761" s="65" t="str">
        <f t="shared" si="381"/>
        <v/>
      </c>
      <c r="Y1761" s="16" t="str">
        <f t="shared" si="382"/>
        <v/>
      </c>
      <c r="AD1761" s="65" t="str">
        <f t="shared" si="383"/>
        <v/>
      </c>
      <c r="AE1761" s="80" t="str">
        <f t="shared" si="384"/>
        <v/>
      </c>
      <c r="AN1761" s="14"/>
      <c r="AO1761" s="14"/>
      <c r="AS1761" s="14"/>
      <c r="AT1761" s="14"/>
      <c r="AX1761" s="14"/>
      <c r="AY1761" s="114"/>
      <c r="AZ1761" s="101" t="str">
        <f t="shared" si="385"/>
        <v/>
      </c>
      <c r="BA1761" s="59" t="str">
        <f t="shared" si="386"/>
        <v/>
      </c>
      <c r="BB1761" s="59" t="str">
        <f t="shared" si="387"/>
        <v/>
      </c>
      <c r="BC1761" s="59" t="str">
        <f t="shared" si="390"/>
        <v/>
      </c>
      <c r="BD1761" s="59" t="str">
        <f t="shared" si="391"/>
        <v/>
      </c>
      <c r="BE1761" s="34" t="str">
        <f>IF(AZ1761="","",IF(AND($H1761="",$I1761=""),"Y",IF(AND($H1761&lt;=#REF!,$I1761&gt;=#REF!),"Y",IF(AND($H1761&lt;=#REF!,$I1761=""),"Y",IF(AND($H1761="",$I1761&gt;=#REF!),"Y","N")))))</f>
        <v/>
      </c>
      <c r="BF1761" s="80" t="str">
        <f t="shared" si="388"/>
        <v/>
      </c>
    </row>
    <row r="1762" spans="10:58">
      <c r="J1762" s="34" t="str">
        <f t="shared" ca="1" si="378"/>
        <v/>
      </c>
      <c r="L1762" s="80" t="str">
        <f t="shared" si="389"/>
        <v/>
      </c>
      <c r="R1762" s="65" t="str">
        <f t="shared" si="379"/>
        <v/>
      </c>
      <c r="S1762" s="16" t="str">
        <f t="shared" si="380"/>
        <v/>
      </c>
      <c r="X1762" s="65" t="str">
        <f t="shared" si="381"/>
        <v/>
      </c>
      <c r="Y1762" s="16" t="str">
        <f t="shared" si="382"/>
        <v/>
      </c>
      <c r="AD1762" s="65" t="str">
        <f t="shared" si="383"/>
        <v/>
      </c>
      <c r="AE1762" s="80" t="str">
        <f t="shared" si="384"/>
        <v/>
      </c>
      <c r="AN1762" s="14"/>
      <c r="AO1762" s="14"/>
      <c r="AS1762" s="14"/>
      <c r="AT1762" s="14"/>
      <c r="AX1762" s="14"/>
      <c r="AY1762" s="114"/>
      <c r="AZ1762" s="101" t="str">
        <f t="shared" si="385"/>
        <v/>
      </c>
      <c r="BA1762" s="59" t="str">
        <f t="shared" si="386"/>
        <v/>
      </c>
      <c r="BB1762" s="59" t="str">
        <f t="shared" si="387"/>
        <v/>
      </c>
      <c r="BC1762" s="59" t="str">
        <f t="shared" si="390"/>
        <v/>
      </c>
      <c r="BD1762" s="59" t="str">
        <f t="shared" si="391"/>
        <v/>
      </c>
      <c r="BE1762" s="34" t="str">
        <f>IF(AZ1762="","",IF(AND($H1762="",$I1762=""),"Y",IF(AND($H1762&lt;=#REF!,$I1762&gt;=#REF!),"Y",IF(AND($H1762&lt;=#REF!,$I1762=""),"Y",IF(AND($H1762="",$I1762&gt;=#REF!),"Y","N")))))</f>
        <v/>
      </c>
      <c r="BF1762" s="80" t="str">
        <f t="shared" si="388"/>
        <v/>
      </c>
    </row>
    <row r="1763" spans="10:58">
      <c r="J1763" s="34" t="str">
        <f t="shared" ca="1" si="378"/>
        <v/>
      </c>
      <c r="L1763" s="80" t="str">
        <f t="shared" si="389"/>
        <v/>
      </c>
      <c r="R1763" s="65" t="str">
        <f t="shared" si="379"/>
        <v/>
      </c>
      <c r="S1763" s="16" t="str">
        <f t="shared" si="380"/>
        <v/>
      </c>
      <c r="X1763" s="65" t="str">
        <f t="shared" si="381"/>
        <v/>
      </c>
      <c r="Y1763" s="16" t="str">
        <f t="shared" si="382"/>
        <v/>
      </c>
      <c r="AD1763" s="65" t="str">
        <f t="shared" si="383"/>
        <v/>
      </c>
      <c r="AE1763" s="80" t="str">
        <f t="shared" si="384"/>
        <v/>
      </c>
      <c r="AN1763" s="14"/>
      <c r="AO1763" s="14"/>
      <c r="AS1763" s="14"/>
      <c r="AT1763" s="14"/>
      <c r="AX1763" s="14"/>
      <c r="AY1763" s="114"/>
      <c r="AZ1763" s="101" t="str">
        <f t="shared" si="385"/>
        <v/>
      </c>
      <c r="BA1763" s="59" t="str">
        <f t="shared" si="386"/>
        <v/>
      </c>
      <c r="BB1763" s="59" t="str">
        <f t="shared" si="387"/>
        <v/>
      </c>
      <c r="BC1763" s="59" t="str">
        <f t="shared" si="390"/>
        <v/>
      </c>
      <c r="BD1763" s="59" t="str">
        <f t="shared" si="391"/>
        <v/>
      </c>
      <c r="BE1763" s="34" t="str">
        <f>IF(AZ1763="","",IF(AND($H1763="",$I1763=""),"Y",IF(AND($H1763&lt;=#REF!,$I1763&gt;=#REF!),"Y",IF(AND($H1763&lt;=#REF!,$I1763=""),"Y",IF(AND($H1763="",$I1763&gt;=#REF!),"Y","N")))))</f>
        <v/>
      </c>
      <c r="BF1763" s="80" t="str">
        <f t="shared" si="388"/>
        <v/>
      </c>
    </row>
    <row r="1764" spans="10:58">
      <c r="J1764" s="34" t="str">
        <f t="shared" ca="1" si="378"/>
        <v/>
      </c>
      <c r="L1764" s="80" t="str">
        <f t="shared" si="389"/>
        <v/>
      </c>
      <c r="R1764" s="65" t="str">
        <f t="shared" si="379"/>
        <v/>
      </c>
      <c r="S1764" s="16" t="str">
        <f t="shared" si="380"/>
        <v/>
      </c>
      <c r="X1764" s="65" t="str">
        <f t="shared" si="381"/>
        <v/>
      </c>
      <c r="Y1764" s="16" t="str">
        <f t="shared" si="382"/>
        <v/>
      </c>
      <c r="AD1764" s="65" t="str">
        <f t="shared" si="383"/>
        <v/>
      </c>
      <c r="AE1764" s="80" t="str">
        <f t="shared" si="384"/>
        <v/>
      </c>
      <c r="AN1764" s="14"/>
      <c r="AO1764" s="14"/>
      <c r="AS1764" s="14"/>
      <c r="AT1764" s="14"/>
      <c r="AX1764" s="14"/>
      <c r="AY1764" s="114"/>
      <c r="AZ1764" s="101" t="str">
        <f t="shared" si="385"/>
        <v/>
      </c>
      <c r="BA1764" s="59" t="str">
        <f t="shared" si="386"/>
        <v/>
      </c>
      <c r="BB1764" s="59" t="str">
        <f t="shared" si="387"/>
        <v/>
      </c>
      <c r="BC1764" s="59" t="str">
        <f t="shared" si="390"/>
        <v/>
      </c>
      <c r="BD1764" s="59" t="str">
        <f t="shared" si="391"/>
        <v/>
      </c>
      <c r="BE1764" s="34" t="str">
        <f>IF(AZ1764="","",IF(AND($H1764="",$I1764=""),"Y",IF(AND($H1764&lt;=#REF!,$I1764&gt;=#REF!),"Y",IF(AND($H1764&lt;=#REF!,$I1764=""),"Y",IF(AND($H1764="",$I1764&gt;=#REF!),"Y","N")))))</f>
        <v/>
      </c>
      <c r="BF1764" s="80" t="str">
        <f t="shared" si="388"/>
        <v/>
      </c>
    </row>
    <row r="1765" spans="10:58">
      <c r="J1765" s="34" t="str">
        <f t="shared" ca="1" si="378"/>
        <v/>
      </c>
      <c r="L1765" s="80" t="str">
        <f t="shared" si="389"/>
        <v/>
      </c>
      <c r="R1765" s="65" t="str">
        <f t="shared" si="379"/>
        <v/>
      </c>
      <c r="S1765" s="16" t="str">
        <f t="shared" si="380"/>
        <v/>
      </c>
      <c r="X1765" s="65" t="str">
        <f t="shared" si="381"/>
        <v/>
      </c>
      <c r="Y1765" s="16" t="str">
        <f t="shared" si="382"/>
        <v/>
      </c>
      <c r="AD1765" s="65" t="str">
        <f t="shared" si="383"/>
        <v/>
      </c>
      <c r="AE1765" s="80" t="str">
        <f t="shared" si="384"/>
        <v/>
      </c>
      <c r="AN1765" s="14"/>
      <c r="AO1765" s="14"/>
      <c r="AS1765" s="14"/>
      <c r="AT1765" s="14"/>
      <c r="AX1765" s="14"/>
      <c r="AY1765" s="114"/>
      <c r="AZ1765" s="101" t="str">
        <f t="shared" si="385"/>
        <v/>
      </c>
      <c r="BA1765" s="59" t="str">
        <f t="shared" si="386"/>
        <v/>
      </c>
      <c r="BB1765" s="59" t="str">
        <f t="shared" si="387"/>
        <v/>
      </c>
      <c r="BC1765" s="59" t="str">
        <f t="shared" si="390"/>
        <v/>
      </c>
      <c r="BD1765" s="59" t="str">
        <f t="shared" si="391"/>
        <v/>
      </c>
      <c r="BE1765" s="34" t="str">
        <f>IF(AZ1765="","",IF(AND($H1765="",$I1765=""),"Y",IF(AND($H1765&lt;=#REF!,$I1765&gt;=#REF!),"Y",IF(AND($H1765&lt;=#REF!,$I1765=""),"Y",IF(AND($H1765="",$I1765&gt;=#REF!),"Y","N")))))</f>
        <v/>
      </c>
      <c r="BF1765" s="80" t="str">
        <f t="shared" si="388"/>
        <v/>
      </c>
    </row>
    <row r="1766" spans="10:58">
      <c r="J1766" s="34" t="str">
        <f t="shared" ca="1" si="378"/>
        <v/>
      </c>
      <c r="L1766" s="80" t="str">
        <f t="shared" si="389"/>
        <v/>
      </c>
      <c r="R1766" s="65" t="str">
        <f t="shared" si="379"/>
        <v/>
      </c>
      <c r="S1766" s="16" t="str">
        <f t="shared" si="380"/>
        <v/>
      </c>
      <c r="X1766" s="65" t="str">
        <f t="shared" si="381"/>
        <v/>
      </c>
      <c r="Y1766" s="16" t="str">
        <f t="shared" si="382"/>
        <v/>
      </c>
      <c r="AD1766" s="65" t="str">
        <f t="shared" si="383"/>
        <v/>
      </c>
      <c r="AE1766" s="80" t="str">
        <f t="shared" si="384"/>
        <v/>
      </c>
      <c r="AN1766" s="14"/>
      <c r="AO1766" s="14"/>
      <c r="AS1766" s="14"/>
      <c r="AT1766" s="14"/>
      <c r="AX1766" s="14"/>
      <c r="AY1766" s="114"/>
      <c r="AZ1766" s="101" t="str">
        <f t="shared" si="385"/>
        <v/>
      </c>
      <c r="BA1766" s="59" t="str">
        <f t="shared" si="386"/>
        <v/>
      </c>
      <c r="BB1766" s="59" t="str">
        <f t="shared" si="387"/>
        <v/>
      </c>
      <c r="BC1766" s="59" t="str">
        <f t="shared" si="390"/>
        <v/>
      </c>
      <c r="BD1766" s="59" t="str">
        <f t="shared" si="391"/>
        <v/>
      </c>
      <c r="BE1766" s="34" t="str">
        <f>IF(AZ1766="","",IF(AND($H1766="",$I1766=""),"Y",IF(AND($H1766&lt;=#REF!,$I1766&gt;=#REF!),"Y",IF(AND($H1766&lt;=#REF!,$I1766=""),"Y",IF(AND($H1766="",$I1766&gt;=#REF!),"Y","N")))))</f>
        <v/>
      </c>
      <c r="BF1766" s="80" t="str">
        <f t="shared" si="388"/>
        <v/>
      </c>
    </row>
    <row r="1767" spans="10:58">
      <c r="J1767" s="34" t="str">
        <f t="shared" ca="1" si="378"/>
        <v/>
      </c>
      <c r="L1767" s="80" t="str">
        <f t="shared" si="389"/>
        <v/>
      </c>
      <c r="R1767" s="65" t="str">
        <f t="shared" si="379"/>
        <v/>
      </c>
      <c r="S1767" s="16" t="str">
        <f t="shared" si="380"/>
        <v/>
      </c>
      <c r="X1767" s="65" t="str">
        <f t="shared" si="381"/>
        <v/>
      </c>
      <c r="Y1767" s="16" t="str">
        <f t="shared" si="382"/>
        <v/>
      </c>
      <c r="AD1767" s="65" t="str">
        <f t="shared" si="383"/>
        <v/>
      </c>
      <c r="AE1767" s="80" t="str">
        <f t="shared" si="384"/>
        <v/>
      </c>
      <c r="AN1767" s="14"/>
      <c r="AO1767" s="14"/>
      <c r="AS1767" s="14"/>
      <c r="AT1767" s="14"/>
      <c r="AX1767" s="14"/>
      <c r="AY1767" s="114"/>
      <c r="AZ1767" s="101" t="str">
        <f t="shared" si="385"/>
        <v/>
      </c>
      <c r="BA1767" s="59" t="str">
        <f t="shared" si="386"/>
        <v/>
      </c>
      <c r="BB1767" s="59" t="str">
        <f t="shared" si="387"/>
        <v/>
      </c>
      <c r="BC1767" s="59" t="str">
        <f t="shared" si="390"/>
        <v/>
      </c>
      <c r="BD1767" s="59" t="str">
        <f t="shared" si="391"/>
        <v/>
      </c>
      <c r="BE1767" s="34" t="str">
        <f>IF(AZ1767="","",IF(AND($H1767="",$I1767=""),"Y",IF(AND($H1767&lt;=#REF!,$I1767&gt;=#REF!),"Y",IF(AND($H1767&lt;=#REF!,$I1767=""),"Y",IF(AND($H1767="",$I1767&gt;=#REF!),"Y","N")))))</f>
        <v/>
      </c>
      <c r="BF1767" s="80" t="str">
        <f t="shared" si="388"/>
        <v/>
      </c>
    </row>
    <row r="1768" spans="10:58">
      <c r="J1768" s="34" t="str">
        <f t="shared" ca="1" si="378"/>
        <v/>
      </c>
      <c r="L1768" s="80" t="str">
        <f t="shared" si="389"/>
        <v/>
      </c>
      <c r="R1768" s="65" t="str">
        <f t="shared" si="379"/>
        <v/>
      </c>
      <c r="S1768" s="16" t="str">
        <f t="shared" si="380"/>
        <v/>
      </c>
      <c r="X1768" s="65" t="str">
        <f t="shared" si="381"/>
        <v/>
      </c>
      <c r="Y1768" s="16" t="str">
        <f t="shared" si="382"/>
        <v/>
      </c>
      <c r="AD1768" s="65" t="str">
        <f t="shared" si="383"/>
        <v/>
      </c>
      <c r="AE1768" s="80" t="str">
        <f t="shared" si="384"/>
        <v/>
      </c>
      <c r="AN1768" s="14"/>
      <c r="AO1768" s="14"/>
      <c r="AS1768" s="14"/>
      <c r="AT1768" s="14"/>
      <c r="AX1768" s="14"/>
      <c r="AY1768" s="114"/>
      <c r="AZ1768" s="101" t="str">
        <f t="shared" si="385"/>
        <v/>
      </c>
      <c r="BA1768" s="59" t="str">
        <f t="shared" si="386"/>
        <v/>
      </c>
      <c r="BB1768" s="59" t="str">
        <f t="shared" si="387"/>
        <v/>
      </c>
      <c r="BC1768" s="59" t="str">
        <f t="shared" si="390"/>
        <v/>
      </c>
      <c r="BD1768" s="59" t="str">
        <f t="shared" si="391"/>
        <v/>
      </c>
      <c r="BE1768" s="34" t="str">
        <f>IF(AZ1768="","",IF(AND($H1768="",$I1768=""),"Y",IF(AND($H1768&lt;=#REF!,$I1768&gt;=#REF!),"Y",IF(AND($H1768&lt;=#REF!,$I1768=""),"Y",IF(AND($H1768="",$I1768&gt;=#REF!),"Y","N")))))</f>
        <v/>
      </c>
      <c r="BF1768" s="80" t="str">
        <f t="shared" si="388"/>
        <v/>
      </c>
    </row>
    <row r="1769" spans="10:58">
      <c r="J1769" s="34" t="str">
        <f t="shared" ca="1" si="378"/>
        <v/>
      </c>
      <c r="L1769" s="80" t="str">
        <f t="shared" si="389"/>
        <v/>
      </c>
      <c r="R1769" s="65" t="str">
        <f t="shared" si="379"/>
        <v/>
      </c>
      <c r="S1769" s="16" t="str">
        <f t="shared" si="380"/>
        <v/>
      </c>
      <c r="X1769" s="65" t="str">
        <f t="shared" si="381"/>
        <v/>
      </c>
      <c r="Y1769" s="16" t="str">
        <f t="shared" si="382"/>
        <v/>
      </c>
      <c r="AD1769" s="65" t="str">
        <f t="shared" si="383"/>
        <v/>
      </c>
      <c r="AE1769" s="80" t="str">
        <f t="shared" si="384"/>
        <v/>
      </c>
      <c r="AN1769" s="14"/>
      <c r="AO1769" s="14"/>
      <c r="AS1769" s="14"/>
      <c r="AT1769" s="14"/>
      <c r="AX1769" s="14"/>
      <c r="AY1769" s="114"/>
      <c r="AZ1769" s="101" t="str">
        <f t="shared" si="385"/>
        <v/>
      </c>
      <c r="BA1769" s="59" t="str">
        <f t="shared" si="386"/>
        <v/>
      </c>
      <c r="BB1769" s="59" t="str">
        <f t="shared" si="387"/>
        <v/>
      </c>
      <c r="BC1769" s="59" t="str">
        <f t="shared" si="390"/>
        <v/>
      </c>
      <c r="BD1769" s="59" t="str">
        <f t="shared" si="391"/>
        <v/>
      </c>
      <c r="BE1769" s="34" t="str">
        <f>IF(AZ1769="","",IF(AND($H1769="",$I1769=""),"Y",IF(AND($H1769&lt;=#REF!,$I1769&gt;=#REF!),"Y",IF(AND($H1769&lt;=#REF!,$I1769=""),"Y",IF(AND($H1769="",$I1769&gt;=#REF!),"Y","N")))))</f>
        <v/>
      </c>
      <c r="BF1769" s="80" t="str">
        <f t="shared" si="388"/>
        <v/>
      </c>
    </row>
    <row r="1770" spans="10:58">
      <c r="J1770" s="34" t="str">
        <f t="shared" ca="1" si="378"/>
        <v/>
      </c>
      <c r="L1770" s="80" t="str">
        <f t="shared" si="389"/>
        <v/>
      </c>
      <c r="R1770" s="65" t="str">
        <f t="shared" si="379"/>
        <v/>
      </c>
      <c r="S1770" s="16" t="str">
        <f t="shared" si="380"/>
        <v/>
      </c>
      <c r="X1770" s="65" t="str">
        <f t="shared" si="381"/>
        <v/>
      </c>
      <c r="Y1770" s="16" t="str">
        <f t="shared" si="382"/>
        <v/>
      </c>
      <c r="AD1770" s="65" t="str">
        <f t="shared" si="383"/>
        <v/>
      </c>
      <c r="AE1770" s="80" t="str">
        <f t="shared" si="384"/>
        <v/>
      </c>
      <c r="AN1770" s="14"/>
      <c r="AO1770" s="14"/>
      <c r="AS1770" s="14"/>
      <c r="AT1770" s="14"/>
      <c r="AX1770" s="14"/>
      <c r="AY1770" s="114"/>
      <c r="AZ1770" s="101" t="str">
        <f t="shared" si="385"/>
        <v/>
      </c>
      <c r="BA1770" s="59" t="str">
        <f t="shared" si="386"/>
        <v/>
      </c>
      <c r="BB1770" s="59" t="str">
        <f t="shared" si="387"/>
        <v/>
      </c>
      <c r="BC1770" s="59" t="str">
        <f t="shared" si="390"/>
        <v/>
      </c>
      <c r="BD1770" s="59" t="str">
        <f t="shared" si="391"/>
        <v/>
      </c>
      <c r="BE1770" s="34" t="str">
        <f>IF(AZ1770="","",IF(AND($H1770="",$I1770=""),"Y",IF(AND($H1770&lt;=#REF!,$I1770&gt;=#REF!),"Y",IF(AND($H1770&lt;=#REF!,$I1770=""),"Y",IF(AND($H1770="",$I1770&gt;=#REF!),"Y","N")))))</f>
        <v/>
      </c>
      <c r="BF1770" s="80" t="str">
        <f t="shared" si="388"/>
        <v/>
      </c>
    </row>
    <row r="1771" spans="10:58">
      <c r="J1771" s="34" t="str">
        <f t="shared" ref="J1771:J1834" ca="1" si="392">IF(AND(ISBLANK(I1771)=FALSE,I1771&lt;=TODAY()),"NO",IF(H1771&gt;TODAY(),"NO",IF(AND(ISBLANK(I1771)=FALSE,I1771&gt;TODAY()),"YES",IF(AND(ISBLANK(A1771)=FALSE,ISBLANK(I1771)=TRUE),"YES",""))))</f>
        <v/>
      </c>
      <c r="L1771" s="80" t="str">
        <f t="shared" si="389"/>
        <v/>
      </c>
      <c r="R1771" s="65" t="str">
        <f t="shared" si="379"/>
        <v/>
      </c>
      <c r="S1771" s="16" t="str">
        <f t="shared" si="380"/>
        <v/>
      </c>
      <c r="X1771" s="65" t="str">
        <f t="shared" si="381"/>
        <v/>
      </c>
      <c r="Y1771" s="16" t="str">
        <f t="shared" si="382"/>
        <v/>
      </c>
      <c r="AD1771" s="65" t="str">
        <f t="shared" si="383"/>
        <v/>
      </c>
      <c r="AE1771" s="80" t="str">
        <f t="shared" si="384"/>
        <v/>
      </c>
      <c r="AN1771" s="14"/>
      <c r="AO1771" s="14"/>
      <c r="AS1771" s="14"/>
      <c r="AT1771" s="14"/>
      <c r="AX1771" s="14"/>
      <c r="AY1771" s="114"/>
      <c r="AZ1771" s="101" t="str">
        <f t="shared" si="385"/>
        <v/>
      </c>
      <c r="BA1771" s="59" t="str">
        <f t="shared" si="386"/>
        <v/>
      </c>
      <c r="BB1771" s="59" t="str">
        <f t="shared" si="387"/>
        <v/>
      </c>
      <c r="BC1771" s="59" t="str">
        <f t="shared" si="390"/>
        <v/>
      </c>
      <c r="BD1771" s="59" t="str">
        <f t="shared" si="391"/>
        <v/>
      </c>
      <c r="BE1771" s="34" t="str">
        <f>IF(AZ1771="","",IF(AND($H1771="",$I1771=""),"Y",IF(AND($H1771&lt;=#REF!,$I1771&gt;=#REF!),"Y",IF(AND($H1771&lt;=#REF!,$I1771=""),"Y",IF(AND($H1771="",$I1771&gt;=#REF!),"Y","N")))))</f>
        <v/>
      </c>
      <c r="BF1771" s="80" t="str">
        <f t="shared" si="388"/>
        <v/>
      </c>
    </row>
    <row r="1772" spans="10:58">
      <c r="J1772" s="34" t="str">
        <f t="shared" ca="1" si="392"/>
        <v/>
      </c>
      <c r="L1772" s="80" t="str">
        <f t="shared" si="389"/>
        <v/>
      </c>
      <c r="R1772" s="65" t="str">
        <f t="shared" si="379"/>
        <v/>
      </c>
      <c r="S1772" s="16" t="str">
        <f t="shared" si="380"/>
        <v/>
      </c>
      <c r="X1772" s="65" t="str">
        <f t="shared" si="381"/>
        <v/>
      </c>
      <c r="Y1772" s="16" t="str">
        <f t="shared" si="382"/>
        <v/>
      </c>
      <c r="AD1772" s="65" t="str">
        <f t="shared" si="383"/>
        <v/>
      </c>
      <c r="AE1772" s="80" t="str">
        <f t="shared" si="384"/>
        <v/>
      </c>
      <c r="AN1772" s="14"/>
      <c r="AO1772" s="14"/>
      <c r="AS1772" s="14"/>
      <c r="AT1772" s="14"/>
      <c r="AX1772" s="14"/>
      <c r="AY1772" s="114"/>
      <c r="AZ1772" s="101" t="str">
        <f t="shared" si="385"/>
        <v/>
      </c>
      <c r="BA1772" s="59" t="str">
        <f t="shared" si="386"/>
        <v/>
      </c>
      <c r="BB1772" s="59" t="str">
        <f t="shared" si="387"/>
        <v/>
      </c>
      <c r="BC1772" s="59" t="str">
        <f t="shared" si="390"/>
        <v/>
      </c>
      <c r="BD1772" s="59" t="str">
        <f t="shared" si="391"/>
        <v/>
      </c>
      <c r="BE1772" s="34" t="str">
        <f>IF(AZ1772="","",IF(AND($H1772="",$I1772=""),"Y",IF(AND($H1772&lt;=#REF!,$I1772&gt;=#REF!),"Y",IF(AND($H1772&lt;=#REF!,$I1772=""),"Y",IF(AND($H1772="",$I1772&gt;=#REF!),"Y","N")))))</f>
        <v/>
      </c>
      <c r="BF1772" s="80" t="str">
        <f t="shared" si="388"/>
        <v/>
      </c>
    </row>
    <row r="1773" spans="10:58">
      <c r="J1773" s="34" t="str">
        <f t="shared" ca="1" si="392"/>
        <v/>
      </c>
      <c r="L1773" s="80" t="str">
        <f t="shared" si="389"/>
        <v/>
      </c>
      <c r="R1773" s="65" t="str">
        <f t="shared" si="379"/>
        <v/>
      </c>
      <c r="S1773" s="16" t="str">
        <f t="shared" si="380"/>
        <v/>
      </c>
      <c r="X1773" s="65" t="str">
        <f t="shared" si="381"/>
        <v/>
      </c>
      <c r="Y1773" s="16" t="str">
        <f t="shared" si="382"/>
        <v/>
      </c>
      <c r="AD1773" s="65" t="str">
        <f t="shared" si="383"/>
        <v/>
      </c>
      <c r="AE1773" s="80" t="str">
        <f t="shared" si="384"/>
        <v/>
      </c>
      <c r="AN1773" s="14"/>
      <c r="AO1773" s="14"/>
      <c r="AS1773" s="14"/>
      <c r="AT1773" s="14"/>
      <c r="AX1773" s="14"/>
      <c r="AY1773" s="114"/>
      <c r="AZ1773" s="101" t="str">
        <f t="shared" si="385"/>
        <v/>
      </c>
      <c r="BA1773" s="59" t="str">
        <f t="shared" si="386"/>
        <v/>
      </c>
      <c r="BB1773" s="59" t="str">
        <f t="shared" si="387"/>
        <v/>
      </c>
      <c r="BC1773" s="59" t="str">
        <f t="shared" si="390"/>
        <v/>
      </c>
      <c r="BD1773" s="59" t="str">
        <f t="shared" si="391"/>
        <v/>
      </c>
      <c r="BE1773" s="34" t="str">
        <f>IF(AZ1773="","",IF(AND($H1773="",$I1773=""),"Y",IF(AND($H1773&lt;=#REF!,$I1773&gt;=#REF!),"Y",IF(AND($H1773&lt;=#REF!,$I1773=""),"Y",IF(AND($H1773="",$I1773&gt;=#REF!),"Y","N")))))</f>
        <v/>
      </c>
      <c r="BF1773" s="80" t="str">
        <f t="shared" si="388"/>
        <v/>
      </c>
    </row>
    <row r="1774" spans="10:58">
      <c r="J1774" s="34" t="str">
        <f t="shared" ca="1" si="392"/>
        <v/>
      </c>
      <c r="L1774" s="80" t="str">
        <f t="shared" si="389"/>
        <v/>
      </c>
      <c r="R1774" s="65" t="str">
        <f t="shared" si="379"/>
        <v/>
      </c>
      <c r="S1774" s="16" t="str">
        <f t="shared" si="380"/>
        <v/>
      </c>
      <c r="X1774" s="65" t="str">
        <f t="shared" si="381"/>
        <v/>
      </c>
      <c r="Y1774" s="16" t="str">
        <f t="shared" si="382"/>
        <v/>
      </c>
      <c r="AD1774" s="65" t="str">
        <f t="shared" si="383"/>
        <v/>
      </c>
      <c r="AE1774" s="80" t="str">
        <f t="shared" si="384"/>
        <v/>
      </c>
      <c r="AN1774" s="14"/>
      <c r="AO1774" s="14"/>
      <c r="AS1774" s="14"/>
      <c r="AT1774" s="14"/>
      <c r="AX1774" s="14"/>
      <c r="AY1774" s="114"/>
      <c r="AZ1774" s="101" t="str">
        <f t="shared" si="385"/>
        <v/>
      </c>
      <c r="BA1774" s="59" t="str">
        <f t="shared" si="386"/>
        <v/>
      </c>
      <c r="BB1774" s="59" t="str">
        <f t="shared" si="387"/>
        <v/>
      </c>
      <c r="BC1774" s="59" t="str">
        <f t="shared" si="390"/>
        <v/>
      </c>
      <c r="BD1774" s="59" t="str">
        <f t="shared" si="391"/>
        <v/>
      </c>
      <c r="BE1774" s="34" t="str">
        <f>IF(AZ1774="","",IF(AND($H1774="",$I1774=""),"Y",IF(AND($H1774&lt;=#REF!,$I1774&gt;=#REF!),"Y",IF(AND($H1774&lt;=#REF!,$I1774=""),"Y",IF(AND($H1774="",$I1774&gt;=#REF!),"Y","N")))))</f>
        <v/>
      </c>
      <c r="BF1774" s="80" t="str">
        <f t="shared" si="388"/>
        <v/>
      </c>
    </row>
    <row r="1775" spans="10:58">
      <c r="J1775" s="34" t="str">
        <f t="shared" ca="1" si="392"/>
        <v/>
      </c>
      <c r="L1775" s="80" t="str">
        <f t="shared" si="389"/>
        <v/>
      </c>
      <c r="R1775" s="65" t="str">
        <f t="shared" si="379"/>
        <v/>
      </c>
      <c r="S1775" s="16" t="str">
        <f t="shared" si="380"/>
        <v/>
      </c>
      <c r="X1775" s="65" t="str">
        <f t="shared" si="381"/>
        <v/>
      </c>
      <c r="Y1775" s="16" t="str">
        <f t="shared" si="382"/>
        <v/>
      </c>
      <c r="AD1775" s="65" t="str">
        <f t="shared" si="383"/>
        <v/>
      </c>
      <c r="AE1775" s="80" t="str">
        <f t="shared" si="384"/>
        <v/>
      </c>
      <c r="AN1775" s="14"/>
      <c r="AO1775" s="14"/>
      <c r="AS1775" s="14"/>
      <c r="AT1775" s="14"/>
      <c r="AX1775" s="14"/>
      <c r="AY1775" s="114"/>
      <c r="AZ1775" s="101" t="str">
        <f t="shared" si="385"/>
        <v/>
      </c>
      <c r="BA1775" s="59" t="str">
        <f t="shared" si="386"/>
        <v/>
      </c>
      <c r="BB1775" s="59" t="str">
        <f t="shared" si="387"/>
        <v/>
      </c>
      <c r="BC1775" s="59" t="str">
        <f t="shared" si="390"/>
        <v/>
      </c>
      <c r="BD1775" s="59" t="str">
        <f t="shared" si="391"/>
        <v/>
      </c>
      <c r="BE1775" s="34" t="str">
        <f>IF(AZ1775="","",IF(AND($H1775="",$I1775=""),"Y",IF(AND($H1775&lt;=#REF!,$I1775&gt;=#REF!),"Y",IF(AND($H1775&lt;=#REF!,$I1775=""),"Y",IF(AND($H1775="",$I1775&gt;=#REF!),"Y","N")))))</f>
        <v/>
      </c>
      <c r="BF1775" s="80" t="str">
        <f t="shared" si="388"/>
        <v/>
      </c>
    </row>
    <row r="1776" spans="10:58">
      <c r="J1776" s="34" t="str">
        <f t="shared" ca="1" si="392"/>
        <v/>
      </c>
      <c r="L1776" s="80" t="str">
        <f t="shared" si="389"/>
        <v/>
      </c>
      <c r="R1776" s="65" t="str">
        <f t="shared" si="379"/>
        <v/>
      </c>
      <c r="S1776" s="16" t="str">
        <f t="shared" si="380"/>
        <v/>
      </c>
      <c r="X1776" s="65" t="str">
        <f t="shared" si="381"/>
        <v/>
      </c>
      <c r="Y1776" s="16" t="str">
        <f t="shared" si="382"/>
        <v/>
      </c>
      <c r="AD1776" s="65" t="str">
        <f t="shared" si="383"/>
        <v/>
      </c>
      <c r="AE1776" s="80" t="str">
        <f t="shared" si="384"/>
        <v/>
      </c>
      <c r="AN1776" s="14"/>
      <c r="AO1776" s="14"/>
      <c r="AS1776" s="14"/>
      <c r="AT1776" s="14"/>
      <c r="AX1776" s="14"/>
      <c r="AY1776" s="114"/>
      <c r="AZ1776" s="101" t="str">
        <f t="shared" si="385"/>
        <v/>
      </c>
      <c r="BA1776" s="59" t="str">
        <f t="shared" si="386"/>
        <v/>
      </c>
      <c r="BB1776" s="59" t="str">
        <f t="shared" si="387"/>
        <v/>
      </c>
      <c r="BC1776" s="59" t="str">
        <f t="shared" si="390"/>
        <v/>
      </c>
      <c r="BD1776" s="59" t="str">
        <f t="shared" si="391"/>
        <v/>
      </c>
      <c r="BE1776" s="34" t="str">
        <f>IF(AZ1776="","",IF(AND($H1776="",$I1776=""),"Y",IF(AND($H1776&lt;=#REF!,$I1776&gt;=#REF!),"Y",IF(AND($H1776&lt;=#REF!,$I1776=""),"Y",IF(AND($H1776="",$I1776&gt;=#REF!),"Y","N")))))</f>
        <v/>
      </c>
      <c r="BF1776" s="80" t="str">
        <f t="shared" si="388"/>
        <v/>
      </c>
    </row>
    <row r="1777" spans="10:58">
      <c r="J1777" s="34" t="str">
        <f t="shared" ca="1" si="392"/>
        <v/>
      </c>
      <c r="L1777" s="80" t="str">
        <f t="shared" si="389"/>
        <v/>
      </c>
      <c r="R1777" s="65" t="str">
        <f t="shared" si="379"/>
        <v/>
      </c>
      <c r="S1777" s="16" t="str">
        <f t="shared" si="380"/>
        <v/>
      </c>
      <c r="X1777" s="65" t="str">
        <f t="shared" si="381"/>
        <v/>
      </c>
      <c r="Y1777" s="16" t="str">
        <f t="shared" si="382"/>
        <v/>
      </c>
      <c r="AD1777" s="65" t="str">
        <f t="shared" si="383"/>
        <v/>
      </c>
      <c r="AE1777" s="80" t="str">
        <f t="shared" si="384"/>
        <v/>
      </c>
      <c r="AN1777" s="14"/>
      <c r="AO1777" s="14"/>
      <c r="AS1777" s="14"/>
      <c r="AT1777" s="14"/>
      <c r="AX1777" s="14"/>
      <c r="AY1777" s="114"/>
      <c r="AZ1777" s="101" t="str">
        <f t="shared" si="385"/>
        <v/>
      </c>
      <c r="BA1777" s="59" t="str">
        <f t="shared" si="386"/>
        <v/>
      </c>
      <c r="BB1777" s="59" t="str">
        <f t="shared" si="387"/>
        <v/>
      </c>
      <c r="BC1777" s="59" t="str">
        <f t="shared" si="390"/>
        <v/>
      </c>
      <c r="BD1777" s="59" t="str">
        <f t="shared" si="391"/>
        <v/>
      </c>
      <c r="BE1777" s="34" t="str">
        <f>IF(AZ1777="","",IF(AND($H1777="",$I1777=""),"Y",IF(AND($H1777&lt;=#REF!,$I1777&gt;=#REF!),"Y",IF(AND($H1777&lt;=#REF!,$I1777=""),"Y",IF(AND($H1777="",$I1777&gt;=#REF!),"Y","N")))))</f>
        <v/>
      </c>
      <c r="BF1777" s="80" t="str">
        <f t="shared" si="388"/>
        <v/>
      </c>
    </row>
    <row r="1778" spans="10:58">
      <c r="J1778" s="34" t="str">
        <f t="shared" ca="1" si="392"/>
        <v/>
      </c>
      <c r="L1778" s="80" t="str">
        <f t="shared" si="389"/>
        <v/>
      </c>
      <c r="R1778" s="65" t="str">
        <f t="shared" si="379"/>
        <v/>
      </c>
      <c r="S1778" s="16" t="str">
        <f t="shared" si="380"/>
        <v/>
      </c>
      <c r="X1778" s="65" t="str">
        <f t="shared" si="381"/>
        <v/>
      </c>
      <c r="Y1778" s="16" t="str">
        <f t="shared" si="382"/>
        <v/>
      </c>
      <c r="AD1778" s="65" t="str">
        <f t="shared" si="383"/>
        <v/>
      </c>
      <c r="AE1778" s="80" t="str">
        <f t="shared" si="384"/>
        <v/>
      </c>
      <c r="AN1778" s="14"/>
      <c r="AO1778" s="14"/>
      <c r="AS1778" s="14"/>
      <c r="AT1778" s="14"/>
      <c r="AX1778" s="14"/>
      <c r="AY1778" s="114"/>
      <c r="AZ1778" s="101" t="str">
        <f t="shared" si="385"/>
        <v/>
      </c>
      <c r="BA1778" s="59" t="str">
        <f t="shared" si="386"/>
        <v/>
      </c>
      <c r="BB1778" s="59" t="str">
        <f t="shared" si="387"/>
        <v/>
      </c>
      <c r="BC1778" s="59" t="str">
        <f t="shared" si="390"/>
        <v/>
      </c>
      <c r="BD1778" s="59" t="str">
        <f t="shared" si="391"/>
        <v/>
      </c>
      <c r="BE1778" s="34" t="str">
        <f>IF(AZ1778="","",IF(AND($H1778="",$I1778=""),"Y",IF(AND($H1778&lt;=#REF!,$I1778&gt;=#REF!),"Y",IF(AND($H1778&lt;=#REF!,$I1778=""),"Y",IF(AND($H1778="",$I1778&gt;=#REF!),"Y","N")))))</f>
        <v/>
      </c>
      <c r="BF1778" s="80" t="str">
        <f t="shared" si="388"/>
        <v/>
      </c>
    </row>
    <row r="1779" spans="10:58">
      <c r="J1779" s="34" t="str">
        <f t="shared" ca="1" si="392"/>
        <v/>
      </c>
      <c r="L1779" s="80" t="str">
        <f t="shared" si="389"/>
        <v/>
      </c>
      <c r="R1779" s="65" t="str">
        <f t="shared" si="379"/>
        <v/>
      </c>
      <c r="S1779" s="16" t="str">
        <f t="shared" si="380"/>
        <v/>
      </c>
      <c r="X1779" s="65" t="str">
        <f t="shared" si="381"/>
        <v/>
      </c>
      <c r="Y1779" s="16" t="str">
        <f t="shared" si="382"/>
        <v/>
      </c>
      <c r="AD1779" s="65" t="str">
        <f t="shared" si="383"/>
        <v/>
      </c>
      <c r="AE1779" s="80" t="str">
        <f t="shared" si="384"/>
        <v/>
      </c>
      <c r="AN1779" s="14"/>
      <c r="AO1779" s="14"/>
      <c r="AS1779" s="14"/>
      <c r="AT1779" s="14"/>
      <c r="AX1779" s="14"/>
      <c r="AY1779" s="114"/>
      <c r="AZ1779" s="101" t="str">
        <f t="shared" si="385"/>
        <v/>
      </c>
      <c r="BA1779" s="59" t="str">
        <f t="shared" si="386"/>
        <v/>
      </c>
      <c r="BB1779" s="59" t="str">
        <f t="shared" si="387"/>
        <v/>
      </c>
      <c r="BC1779" s="59" t="str">
        <f t="shared" si="390"/>
        <v/>
      </c>
      <c r="BD1779" s="59" t="str">
        <f t="shared" si="391"/>
        <v/>
      </c>
      <c r="BE1779" s="34" t="str">
        <f>IF(AZ1779="","",IF(AND($H1779="",$I1779=""),"Y",IF(AND($H1779&lt;=#REF!,$I1779&gt;=#REF!),"Y",IF(AND($H1779&lt;=#REF!,$I1779=""),"Y",IF(AND($H1779="",$I1779&gt;=#REF!),"Y","N")))))</f>
        <v/>
      </c>
      <c r="BF1779" s="80" t="str">
        <f t="shared" si="388"/>
        <v/>
      </c>
    </row>
    <row r="1780" spans="10:58">
      <c r="J1780" s="34" t="str">
        <f t="shared" ca="1" si="392"/>
        <v/>
      </c>
      <c r="L1780" s="80" t="str">
        <f t="shared" si="389"/>
        <v/>
      </c>
      <c r="R1780" s="65" t="str">
        <f t="shared" si="379"/>
        <v/>
      </c>
      <c r="S1780" s="16" t="str">
        <f t="shared" si="380"/>
        <v/>
      </c>
      <c r="X1780" s="65" t="str">
        <f t="shared" si="381"/>
        <v/>
      </c>
      <c r="Y1780" s="16" t="str">
        <f t="shared" si="382"/>
        <v/>
      </c>
      <c r="AD1780" s="65" t="str">
        <f t="shared" si="383"/>
        <v/>
      </c>
      <c r="AE1780" s="80" t="str">
        <f t="shared" si="384"/>
        <v/>
      </c>
      <c r="AN1780" s="14"/>
      <c r="AO1780" s="14"/>
      <c r="AS1780" s="14"/>
      <c r="AT1780" s="14"/>
      <c r="AX1780" s="14"/>
      <c r="AY1780" s="114"/>
      <c r="AZ1780" s="101" t="str">
        <f t="shared" si="385"/>
        <v/>
      </c>
      <c r="BA1780" s="59" t="str">
        <f t="shared" si="386"/>
        <v/>
      </c>
      <c r="BB1780" s="59" t="str">
        <f t="shared" si="387"/>
        <v/>
      </c>
      <c r="BC1780" s="59" t="str">
        <f t="shared" si="390"/>
        <v/>
      </c>
      <c r="BD1780" s="59" t="str">
        <f t="shared" si="391"/>
        <v/>
      </c>
      <c r="BE1780" s="34" t="str">
        <f>IF(AZ1780="","",IF(AND($H1780="",$I1780=""),"Y",IF(AND($H1780&lt;=#REF!,$I1780&gt;=#REF!),"Y",IF(AND($H1780&lt;=#REF!,$I1780=""),"Y",IF(AND($H1780="",$I1780&gt;=#REF!),"Y","N")))))</f>
        <v/>
      </c>
      <c r="BF1780" s="80" t="str">
        <f t="shared" si="388"/>
        <v/>
      </c>
    </row>
    <row r="1781" spans="10:58">
      <c r="J1781" s="34" t="str">
        <f t="shared" ca="1" si="392"/>
        <v/>
      </c>
      <c r="L1781" s="80" t="str">
        <f t="shared" si="389"/>
        <v/>
      </c>
      <c r="R1781" s="65" t="str">
        <f t="shared" si="379"/>
        <v/>
      </c>
      <c r="S1781" s="16" t="str">
        <f t="shared" si="380"/>
        <v/>
      </c>
      <c r="X1781" s="65" t="str">
        <f t="shared" si="381"/>
        <v/>
      </c>
      <c r="Y1781" s="16" t="str">
        <f t="shared" si="382"/>
        <v/>
      </c>
      <c r="AD1781" s="65" t="str">
        <f t="shared" si="383"/>
        <v/>
      </c>
      <c r="AE1781" s="80" t="str">
        <f t="shared" si="384"/>
        <v/>
      </c>
      <c r="AN1781" s="14"/>
      <c r="AO1781" s="14"/>
      <c r="AS1781" s="14"/>
      <c r="AT1781" s="14"/>
      <c r="AX1781" s="14"/>
      <c r="AY1781" s="114"/>
      <c r="AZ1781" s="101" t="str">
        <f t="shared" si="385"/>
        <v/>
      </c>
      <c r="BA1781" s="59" t="str">
        <f t="shared" si="386"/>
        <v/>
      </c>
      <c r="BB1781" s="59" t="str">
        <f t="shared" si="387"/>
        <v/>
      </c>
      <c r="BC1781" s="59" t="str">
        <f t="shared" si="390"/>
        <v/>
      </c>
      <c r="BD1781" s="59" t="str">
        <f t="shared" si="391"/>
        <v/>
      </c>
      <c r="BE1781" s="34" t="str">
        <f>IF(AZ1781="","",IF(AND($H1781="",$I1781=""),"Y",IF(AND($H1781&lt;=#REF!,$I1781&gt;=#REF!),"Y",IF(AND($H1781&lt;=#REF!,$I1781=""),"Y",IF(AND($H1781="",$I1781&gt;=#REF!),"Y","N")))))</f>
        <v/>
      </c>
      <c r="BF1781" s="80" t="str">
        <f t="shared" si="388"/>
        <v/>
      </c>
    </row>
    <row r="1782" spans="10:58">
      <c r="J1782" s="34" t="str">
        <f t="shared" ca="1" si="392"/>
        <v/>
      </c>
      <c r="L1782" s="80" t="str">
        <f t="shared" si="389"/>
        <v/>
      </c>
      <c r="R1782" s="65" t="str">
        <f t="shared" si="379"/>
        <v/>
      </c>
      <c r="S1782" s="16" t="str">
        <f t="shared" si="380"/>
        <v/>
      </c>
      <c r="X1782" s="65" t="str">
        <f t="shared" si="381"/>
        <v/>
      </c>
      <c r="Y1782" s="16" t="str">
        <f t="shared" si="382"/>
        <v/>
      </c>
      <c r="AD1782" s="65" t="str">
        <f t="shared" si="383"/>
        <v/>
      </c>
      <c r="AE1782" s="80" t="str">
        <f t="shared" si="384"/>
        <v/>
      </c>
      <c r="AN1782" s="14"/>
      <c r="AO1782" s="14"/>
      <c r="AS1782" s="14"/>
      <c r="AT1782" s="14"/>
      <c r="AX1782" s="14"/>
      <c r="AY1782" s="114"/>
      <c r="AZ1782" s="101" t="str">
        <f t="shared" si="385"/>
        <v/>
      </c>
      <c r="BA1782" s="59" t="str">
        <f t="shared" si="386"/>
        <v/>
      </c>
      <c r="BB1782" s="59" t="str">
        <f t="shared" si="387"/>
        <v/>
      </c>
      <c r="BC1782" s="59" t="str">
        <f t="shared" si="390"/>
        <v/>
      </c>
      <c r="BD1782" s="59" t="str">
        <f t="shared" si="391"/>
        <v/>
      </c>
      <c r="BE1782" s="34" t="str">
        <f>IF(AZ1782="","",IF(AND($H1782="",$I1782=""),"Y",IF(AND($H1782&lt;=#REF!,$I1782&gt;=#REF!),"Y",IF(AND($H1782&lt;=#REF!,$I1782=""),"Y",IF(AND($H1782="",$I1782&gt;=#REF!),"Y","N")))))</f>
        <v/>
      </c>
      <c r="BF1782" s="80" t="str">
        <f t="shared" si="388"/>
        <v/>
      </c>
    </row>
    <row r="1783" spans="10:58">
      <c r="J1783" s="34" t="str">
        <f t="shared" ca="1" si="392"/>
        <v/>
      </c>
      <c r="L1783" s="80" t="str">
        <f t="shared" si="389"/>
        <v/>
      </c>
      <c r="R1783" s="65" t="str">
        <f t="shared" si="379"/>
        <v/>
      </c>
      <c r="S1783" s="16" t="str">
        <f t="shared" si="380"/>
        <v/>
      </c>
      <c r="X1783" s="65" t="str">
        <f t="shared" si="381"/>
        <v/>
      </c>
      <c r="Y1783" s="16" t="str">
        <f t="shared" si="382"/>
        <v/>
      </c>
      <c r="AD1783" s="65" t="str">
        <f t="shared" si="383"/>
        <v/>
      </c>
      <c r="AE1783" s="80" t="str">
        <f t="shared" si="384"/>
        <v/>
      </c>
      <c r="AN1783" s="14"/>
      <c r="AO1783" s="14"/>
      <c r="AS1783" s="14"/>
      <c r="AT1783" s="14"/>
      <c r="AX1783" s="14"/>
      <c r="AY1783" s="114"/>
      <c r="AZ1783" s="101" t="str">
        <f t="shared" si="385"/>
        <v/>
      </c>
      <c r="BA1783" s="59" t="str">
        <f t="shared" si="386"/>
        <v/>
      </c>
      <c r="BB1783" s="59" t="str">
        <f t="shared" si="387"/>
        <v/>
      </c>
      <c r="BC1783" s="59" t="str">
        <f t="shared" si="390"/>
        <v/>
      </c>
      <c r="BD1783" s="59" t="str">
        <f t="shared" si="391"/>
        <v/>
      </c>
      <c r="BE1783" s="34" t="str">
        <f>IF(AZ1783="","",IF(AND($H1783="",$I1783=""),"Y",IF(AND($H1783&lt;=#REF!,$I1783&gt;=#REF!),"Y",IF(AND($H1783&lt;=#REF!,$I1783=""),"Y",IF(AND($H1783="",$I1783&gt;=#REF!),"Y","N")))))</f>
        <v/>
      </c>
      <c r="BF1783" s="80" t="str">
        <f t="shared" si="388"/>
        <v/>
      </c>
    </row>
    <row r="1784" spans="10:58">
      <c r="J1784" s="34" t="str">
        <f t="shared" ca="1" si="392"/>
        <v/>
      </c>
      <c r="L1784" s="80" t="str">
        <f t="shared" si="389"/>
        <v/>
      </c>
      <c r="R1784" s="65" t="str">
        <f t="shared" si="379"/>
        <v/>
      </c>
      <c r="S1784" s="16" t="str">
        <f t="shared" si="380"/>
        <v/>
      </c>
      <c r="X1784" s="65" t="str">
        <f t="shared" si="381"/>
        <v/>
      </c>
      <c r="Y1784" s="16" t="str">
        <f t="shared" si="382"/>
        <v/>
      </c>
      <c r="AD1784" s="65" t="str">
        <f t="shared" si="383"/>
        <v/>
      </c>
      <c r="AE1784" s="80" t="str">
        <f t="shared" si="384"/>
        <v/>
      </c>
      <c r="AN1784" s="14"/>
      <c r="AO1784" s="14"/>
      <c r="AS1784" s="14"/>
      <c r="AT1784" s="14"/>
      <c r="AX1784" s="14"/>
      <c r="AY1784" s="114"/>
      <c r="AZ1784" s="101" t="str">
        <f t="shared" si="385"/>
        <v/>
      </c>
      <c r="BA1784" s="59" t="str">
        <f t="shared" si="386"/>
        <v/>
      </c>
      <c r="BB1784" s="59" t="str">
        <f t="shared" si="387"/>
        <v/>
      </c>
      <c r="BC1784" s="59" t="str">
        <f t="shared" si="390"/>
        <v/>
      </c>
      <c r="BD1784" s="59" t="str">
        <f t="shared" si="391"/>
        <v/>
      </c>
      <c r="BE1784" s="34" t="str">
        <f>IF(AZ1784="","",IF(AND($H1784="",$I1784=""),"Y",IF(AND($H1784&lt;=#REF!,$I1784&gt;=#REF!),"Y",IF(AND($H1784&lt;=#REF!,$I1784=""),"Y",IF(AND($H1784="",$I1784&gt;=#REF!),"Y","N")))))</f>
        <v/>
      </c>
      <c r="BF1784" s="80" t="str">
        <f t="shared" si="388"/>
        <v/>
      </c>
    </row>
    <row r="1785" spans="10:58">
      <c r="J1785" s="34" t="str">
        <f t="shared" ca="1" si="392"/>
        <v/>
      </c>
      <c r="L1785" s="80" t="str">
        <f t="shared" si="389"/>
        <v/>
      </c>
      <c r="R1785" s="65" t="str">
        <f t="shared" si="379"/>
        <v/>
      </c>
      <c r="S1785" s="16" t="str">
        <f t="shared" si="380"/>
        <v/>
      </c>
      <c r="X1785" s="65" t="str">
        <f t="shared" si="381"/>
        <v/>
      </c>
      <c r="Y1785" s="16" t="str">
        <f t="shared" si="382"/>
        <v/>
      </c>
      <c r="AD1785" s="65" t="str">
        <f t="shared" si="383"/>
        <v/>
      </c>
      <c r="AE1785" s="80" t="str">
        <f t="shared" si="384"/>
        <v/>
      </c>
      <c r="AN1785" s="14"/>
      <c r="AO1785" s="14"/>
      <c r="AS1785" s="14"/>
      <c r="AT1785" s="14"/>
      <c r="AX1785" s="14"/>
      <c r="AY1785" s="114"/>
      <c r="AZ1785" s="101" t="str">
        <f t="shared" si="385"/>
        <v/>
      </c>
      <c r="BA1785" s="59" t="str">
        <f t="shared" si="386"/>
        <v/>
      </c>
      <c r="BB1785" s="59" t="str">
        <f t="shared" si="387"/>
        <v/>
      </c>
      <c r="BC1785" s="59" t="str">
        <f t="shared" si="390"/>
        <v/>
      </c>
      <c r="BD1785" s="59" t="str">
        <f t="shared" si="391"/>
        <v/>
      </c>
      <c r="BE1785" s="34" t="str">
        <f>IF(AZ1785="","",IF(AND($H1785="",$I1785=""),"Y",IF(AND($H1785&lt;=#REF!,$I1785&gt;=#REF!),"Y",IF(AND($H1785&lt;=#REF!,$I1785=""),"Y",IF(AND($H1785="",$I1785&gt;=#REF!),"Y","N")))))</f>
        <v/>
      </c>
      <c r="BF1785" s="80" t="str">
        <f t="shared" si="388"/>
        <v/>
      </c>
    </row>
    <row r="1786" spans="10:58">
      <c r="J1786" s="34" t="str">
        <f t="shared" ca="1" si="392"/>
        <v/>
      </c>
      <c r="L1786" s="80" t="str">
        <f t="shared" si="389"/>
        <v/>
      </c>
      <c r="R1786" s="65" t="str">
        <f t="shared" si="379"/>
        <v/>
      </c>
      <c r="S1786" s="16" t="str">
        <f t="shared" si="380"/>
        <v/>
      </c>
      <c r="X1786" s="65" t="str">
        <f t="shared" si="381"/>
        <v/>
      </c>
      <c r="Y1786" s="16" t="str">
        <f t="shared" si="382"/>
        <v/>
      </c>
      <c r="AD1786" s="65" t="str">
        <f t="shared" si="383"/>
        <v/>
      </c>
      <c r="AE1786" s="80" t="str">
        <f t="shared" si="384"/>
        <v/>
      </c>
      <c r="AN1786" s="14"/>
      <c r="AO1786" s="14"/>
      <c r="AS1786" s="14"/>
      <c r="AT1786" s="14"/>
      <c r="AX1786" s="14"/>
      <c r="AY1786" s="114"/>
      <c r="AZ1786" s="101" t="str">
        <f t="shared" si="385"/>
        <v/>
      </c>
      <c r="BA1786" s="59" t="str">
        <f t="shared" si="386"/>
        <v/>
      </c>
      <c r="BB1786" s="59" t="str">
        <f t="shared" si="387"/>
        <v/>
      </c>
      <c r="BC1786" s="59" t="str">
        <f t="shared" si="390"/>
        <v/>
      </c>
      <c r="BD1786" s="59" t="str">
        <f t="shared" si="391"/>
        <v/>
      </c>
      <c r="BE1786" s="34" t="str">
        <f>IF(AZ1786="","",IF(AND($H1786="",$I1786=""),"Y",IF(AND($H1786&lt;=#REF!,$I1786&gt;=#REF!),"Y",IF(AND($H1786&lt;=#REF!,$I1786=""),"Y",IF(AND($H1786="",$I1786&gt;=#REF!),"Y","N")))))</f>
        <v/>
      </c>
      <c r="BF1786" s="80" t="str">
        <f t="shared" si="388"/>
        <v/>
      </c>
    </row>
    <row r="1787" spans="10:58">
      <c r="J1787" s="34" t="str">
        <f t="shared" ca="1" si="392"/>
        <v/>
      </c>
      <c r="L1787" s="80" t="str">
        <f t="shared" si="389"/>
        <v/>
      </c>
      <c r="R1787" s="65" t="str">
        <f t="shared" si="379"/>
        <v/>
      </c>
      <c r="S1787" s="16" t="str">
        <f t="shared" si="380"/>
        <v/>
      </c>
      <c r="X1787" s="65" t="str">
        <f t="shared" si="381"/>
        <v/>
      </c>
      <c r="Y1787" s="16" t="str">
        <f t="shared" si="382"/>
        <v/>
      </c>
      <c r="AD1787" s="65" t="str">
        <f t="shared" si="383"/>
        <v/>
      </c>
      <c r="AE1787" s="80" t="str">
        <f t="shared" si="384"/>
        <v/>
      </c>
      <c r="AN1787" s="14"/>
      <c r="AO1787" s="14"/>
      <c r="AS1787" s="14"/>
      <c r="AT1787" s="14"/>
      <c r="AX1787" s="14"/>
      <c r="AY1787" s="114"/>
      <c r="AZ1787" s="101" t="str">
        <f t="shared" si="385"/>
        <v/>
      </c>
      <c r="BA1787" s="59" t="str">
        <f t="shared" si="386"/>
        <v/>
      </c>
      <c r="BB1787" s="59" t="str">
        <f t="shared" si="387"/>
        <v/>
      </c>
      <c r="BC1787" s="59" t="str">
        <f t="shared" si="390"/>
        <v/>
      </c>
      <c r="BD1787" s="59" t="str">
        <f t="shared" si="391"/>
        <v/>
      </c>
      <c r="BE1787" s="34" t="str">
        <f>IF(AZ1787="","",IF(AND($H1787="",$I1787=""),"Y",IF(AND($H1787&lt;=#REF!,$I1787&gt;=#REF!),"Y",IF(AND($H1787&lt;=#REF!,$I1787=""),"Y",IF(AND($H1787="",$I1787&gt;=#REF!),"Y","N")))))</f>
        <v/>
      </c>
      <c r="BF1787" s="80" t="str">
        <f t="shared" si="388"/>
        <v/>
      </c>
    </row>
    <row r="1788" spans="10:58">
      <c r="J1788" s="34" t="str">
        <f t="shared" ca="1" si="392"/>
        <v/>
      </c>
      <c r="L1788" s="80" t="str">
        <f t="shared" si="389"/>
        <v/>
      </c>
      <c r="R1788" s="65" t="str">
        <f t="shared" si="379"/>
        <v/>
      </c>
      <c r="S1788" s="16" t="str">
        <f t="shared" si="380"/>
        <v/>
      </c>
      <c r="X1788" s="65" t="str">
        <f t="shared" si="381"/>
        <v/>
      </c>
      <c r="Y1788" s="16" t="str">
        <f t="shared" si="382"/>
        <v/>
      </c>
      <c r="AD1788" s="65" t="str">
        <f t="shared" si="383"/>
        <v/>
      </c>
      <c r="AE1788" s="80" t="str">
        <f t="shared" si="384"/>
        <v/>
      </c>
      <c r="AN1788" s="14"/>
      <c r="AO1788" s="14"/>
      <c r="AS1788" s="14"/>
      <c r="AT1788" s="14"/>
      <c r="AX1788" s="14"/>
      <c r="AY1788" s="114"/>
      <c r="AZ1788" s="101" t="str">
        <f t="shared" si="385"/>
        <v/>
      </c>
      <c r="BA1788" s="59" t="str">
        <f t="shared" si="386"/>
        <v/>
      </c>
      <c r="BB1788" s="59" t="str">
        <f t="shared" si="387"/>
        <v/>
      </c>
      <c r="BC1788" s="59" t="str">
        <f t="shared" si="390"/>
        <v/>
      </c>
      <c r="BD1788" s="59" t="str">
        <f t="shared" si="391"/>
        <v/>
      </c>
      <c r="BE1788" s="34" t="str">
        <f>IF(AZ1788="","",IF(AND($H1788="",$I1788=""),"Y",IF(AND($H1788&lt;=#REF!,$I1788&gt;=#REF!),"Y",IF(AND($H1788&lt;=#REF!,$I1788=""),"Y",IF(AND($H1788="",$I1788&gt;=#REF!),"Y","N")))))</f>
        <v/>
      </c>
      <c r="BF1788" s="80" t="str">
        <f t="shared" si="388"/>
        <v/>
      </c>
    </row>
    <row r="1789" spans="10:58">
      <c r="J1789" s="34" t="str">
        <f t="shared" ca="1" si="392"/>
        <v/>
      </c>
      <c r="L1789" s="80" t="str">
        <f t="shared" si="389"/>
        <v/>
      </c>
      <c r="R1789" s="65" t="str">
        <f t="shared" si="379"/>
        <v/>
      </c>
      <c r="S1789" s="16" t="str">
        <f t="shared" si="380"/>
        <v/>
      </c>
      <c r="X1789" s="65" t="str">
        <f t="shared" si="381"/>
        <v/>
      </c>
      <c r="Y1789" s="16" t="str">
        <f t="shared" si="382"/>
        <v/>
      </c>
      <c r="AD1789" s="65" t="str">
        <f t="shared" si="383"/>
        <v/>
      </c>
      <c r="AE1789" s="80" t="str">
        <f t="shared" si="384"/>
        <v/>
      </c>
      <c r="AN1789" s="14"/>
      <c r="AO1789" s="14"/>
      <c r="AS1789" s="14"/>
      <c r="AT1789" s="14"/>
      <c r="AX1789" s="14"/>
      <c r="AY1789" s="114"/>
      <c r="AZ1789" s="101" t="str">
        <f t="shared" si="385"/>
        <v/>
      </c>
      <c r="BA1789" s="59" t="str">
        <f t="shared" si="386"/>
        <v/>
      </c>
      <c r="BB1789" s="59" t="str">
        <f t="shared" si="387"/>
        <v/>
      </c>
      <c r="BC1789" s="59" t="str">
        <f t="shared" si="390"/>
        <v/>
      </c>
      <c r="BD1789" s="59" t="str">
        <f t="shared" si="391"/>
        <v/>
      </c>
      <c r="BE1789" s="34" t="str">
        <f>IF(AZ1789="","",IF(AND($H1789="",$I1789=""),"Y",IF(AND($H1789&lt;=#REF!,$I1789&gt;=#REF!),"Y",IF(AND($H1789&lt;=#REF!,$I1789=""),"Y",IF(AND($H1789="",$I1789&gt;=#REF!),"Y","N")))))</f>
        <v/>
      </c>
      <c r="BF1789" s="80" t="str">
        <f t="shared" si="388"/>
        <v/>
      </c>
    </row>
    <row r="1790" spans="10:58">
      <c r="J1790" s="34" t="str">
        <f t="shared" ca="1" si="392"/>
        <v/>
      </c>
      <c r="L1790" s="80" t="str">
        <f t="shared" si="389"/>
        <v/>
      </c>
      <c r="R1790" s="65" t="str">
        <f t="shared" si="379"/>
        <v/>
      </c>
      <c r="S1790" s="16" t="str">
        <f t="shared" si="380"/>
        <v/>
      </c>
      <c r="X1790" s="65" t="str">
        <f t="shared" si="381"/>
        <v/>
      </c>
      <c r="Y1790" s="16" t="str">
        <f t="shared" si="382"/>
        <v/>
      </c>
      <c r="AD1790" s="65" t="str">
        <f t="shared" si="383"/>
        <v/>
      </c>
      <c r="AE1790" s="80" t="str">
        <f t="shared" si="384"/>
        <v/>
      </c>
      <c r="AN1790" s="14"/>
      <c r="AO1790" s="14"/>
      <c r="AS1790" s="14"/>
      <c r="AT1790" s="14"/>
      <c r="AX1790" s="14"/>
      <c r="AY1790" s="114"/>
      <c r="AZ1790" s="101" t="str">
        <f t="shared" si="385"/>
        <v/>
      </c>
      <c r="BA1790" s="59" t="str">
        <f t="shared" si="386"/>
        <v/>
      </c>
      <c r="BB1790" s="59" t="str">
        <f t="shared" si="387"/>
        <v/>
      </c>
      <c r="BC1790" s="59" t="str">
        <f t="shared" si="390"/>
        <v/>
      </c>
      <c r="BD1790" s="59" t="str">
        <f t="shared" si="391"/>
        <v/>
      </c>
      <c r="BE1790" s="34" t="str">
        <f>IF(AZ1790="","",IF(AND($H1790="",$I1790=""),"Y",IF(AND($H1790&lt;=#REF!,$I1790&gt;=#REF!),"Y",IF(AND($H1790&lt;=#REF!,$I1790=""),"Y",IF(AND($H1790="",$I1790&gt;=#REF!),"Y","N")))))</f>
        <v/>
      </c>
      <c r="BF1790" s="80" t="str">
        <f t="shared" si="388"/>
        <v/>
      </c>
    </row>
    <row r="1791" spans="10:58">
      <c r="J1791" s="34" t="str">
        <f t="shared" ca="1" si="392"/>
        <v/>
      </c>
      <c r="L1791" s="80" t="str">
        <f t="shared" si="389"/>
        <v/>
      </c>
      <c r="R1791" s="65" t="str">
        <f t="shared" si="379"/>
        <v/>
      </c>
      <c r="S1791" s="16" t="str">
        <f t="shared" si="380"/>
        <v/>
      </c>
      <c r="X1791" s="65" t="str">
        <f t="shared" si="381"/>
        <v/>
      </c>
      <c r="Y1791" s="16" t="str">
        <f t="shared" si="382"/>
        <v/>
      </c>
      <c r="AD1791" s="65" t="str">
        <f t="shared" si="383"/>
        <v/>
      </c>
      <c r="AE1791" s="80" t="str">
        <f t="shared" si="384"/>
        <v/>
      </c>
      <c r="AN1791" s="14"/>
      <c r="AO1791" s="14"/>
      <c r="AS1791" s="14"/>
      <c r="AT1791" s="14"/>
      <c r="AX1791" s="14"/>
      <c r="AY1791" s="114"/>
      <c r="AZ1791" s="101" t="str">
        <f t="shared" si="385"/>
        <v/>
      </c>
      <c r="BA1791" s="59" t="str">
        <f t="shared" si="386"/>
        <v/>
      </c>
      <c r="BB1791" s="59" t="str">
        <f t="shared" si="387"/>
        <v/>
      </c>
      <c r="BC1791" s="59" t="str">
        <f t="shared" si="390"/>
        <v/>
      </c>
      <c r="BD1791" s="59" t="str">
        <f t="shared" si="391"/>
        <v/>
      </c>
      <c r="BE1791" s="34" t="str">
        <f>IF(AZ1791="","",IF(AND($H1791="",$I1791=""),"Y",IF(AND($H1791&lt;=#REF!,$I1791&gt;=#REF!),"Y",IF(AND($H1791&lt;=#REF!,$I1791=""),"Y",IF(AND($H1791="",$I1791&gt;=#REF!),"Y","N")))))</f>
        <v/>
      </c>
      <c r="BF1791" s="80" t="str">
        <f t="shared" si="388"/>
        <v/>
      </c>
    </row>
    <row r="1792" spans="10:58">
      <c r="J1792" s="34" t="str">
        <f t="shared" ca="1" si="392"/>
        <v/>
      </c>
      <c r="L1792" s="80" t="str">
        <f t="shared" si="389"/>
        <v/>
      </c>
      <c r="R1792" s="65" t="str">
        <f t="shared" si="379"/>
        <v/>
      </c>
      <c r="S1792" s="16" t="str">
        <f t="shared" si="380"/>
        <v/>
      </c>
      <c r="X1792" s="65" t="str">
        <f t="shared" si="381"/>
        <v/>
      </c>
      <c r="Y1792" s="16" t="str">
        <f t="shared" si="382"/>
        <v/>
      </c>
      <c r="AD1792" s="65" t="str">
        <f t="shared" si="383"/>
        <v/>
      </c>
      <c r="AE1792" s="80" t="str">
        <f t="shared" si="384"/>
        <v/>
      </c>
      <c r="AN1792" s="14"/>
      <c r="AO1792" s="14"/>
      <c r="AS1792" s="14"/>
      <c r="AT1792" s="14"/>
      <c r="AX1792" s="14"/>
      <c r="AY1792" s="114"/>
      <c r="AZ1792" s="101" t="str">
        <f t="shared" si="385"/>
        <v/>
      </c>
      <c r="BA1792" s="59" t="str">
        <f t="shared" si="386"/>
        <v/>
      </c>
      <c r="BB1792" s="59" t="str">
        <f t="shared" si="387"/>
        <v/>
      </c>
      <c r="BC1792" s="59" t="str">
        <f t="shared" si="390"/>
        <v/>
      </c>
      <c r="BD1792" s="59" t="str">
        <f t="shared" si="391"/>
        <v/>
      </c>
      <c r="BE1792" s="34" t="str">
        <f>IF(AZ1792="","",IF(AND($H1792="",$I1792=""),"Y",IF(AND($H1792&lt;=#REF!,$I1792&gt;=#REF!),"Y",IF(AND($H1792&lt;=#REF!,$I1792=""),"Y",IF(AND($H1792="",$I1792&gt;=#REF!),"Y","N")))))</f>
        <v/>
      </c>
      <c r="BF1792" s="80" t="str">
        <f t="shared" si="388"/>
        <v/>
      </c>
    </row>
    <row r="1793" spans="10:58">
      <c r="J1793" s="34" t="str">
        <f t="shared" ca="1" si="392"/>
        <v/>
      </c>
      <c r="L1793" s="80" t="str">
        <f t="shared" si="389"/>
        <v/>
      </c>
      <c r="R1793" s="65" t="str">
        <f t="shared" si="379"/>
        <v/>
      </c>
      <c r="S1793" s="16" t="str">
        <f t="shared" si="380"/>
        <v/>
      </c>
      <c r="X1793" s="65" t="str">
        <f t="shared" si="381"/>
        <v/>
      </c>
      <c r="Y1793" s="16" t="str">
        <f t="shared" si="382"/>
        <v/>
      </c>
      <c r="AD1793" s="65" t="str">
        <f t="shared" si="383"/>
        <v/>
      </c>
      <c r="AE1793" s="80" t="str">
        <f t="shared" si="384"/>
        <v/>
      </c>
      <c r="AN1793" s="14"/>
      <c r="AO1793" s="14"/>
      <c r="AS1793" s="14"/>
      <c r="AT1793" s="14"/>
      <c r="AX1793" s="14"/>
      <c r="AY1793" s="114"/>
      <c r="AZ1793" s="101" t="str">
        <f t="shared" si="385"/>
        <v/>
      </c>
      <c r="BA1793" s="59" t="str">
        <f t="shared" si="386"/>
        <v/>
      </c>
      <c r="BB1793" s="59" t="str">
        <f t="shared" si="387"/>
        <v/>
      </c>
      <c r="BC1793" s="59" t="str">
        <f t="shared" si="390"/>
        <v/>
      </c>
      <c r="BD1793" s="59" t="str">
        <f t="shared" si="391"/>
        <v/>
      </c>
      <c r="BE1793" s="34" t="str">
        <f>IF(AZ1793="","",IF(AND($H1793="",$I1793=""),"Y",IF(AND($H1793&lt;=#REF!,$I1793&gt;=#REF!),"Y",IF(AND($H1793&lt;=#REF!,$I1793=""),"Y",IF(AND($H1793="",$I1793&gt;=#REF!),"Y","N")))))</f>
        <v/>
      </c>
      <c r="BF1793" s="80" t="str">
        <f t="shared" si="388"/>
        <v/>
      </c>
    </row>
    <row r="1794" spans="10:58">
      <c r="J1794" s="34" t="str">
        <f t="shared" ca="1" si="392"/>
        <v/>
      </c>
      <c r="L1794" s="80" t="str">
        <f t="shared" si="389"/>
        <v/>
      </c>
      <c r="R1794" s="65" t="str">
        <f t="shared" si="379"/>
        <v/>
      </c>
      <c r="S1794" s="16" t="str">
        <f t="shared" si="380"/>
        <v/>
      </c>
      <c r="X1794" s="65" t="str">
        <f t="shared" si="381"/>
        <v/>
      </c>
      <c r="Y1794" s="16" t="str">
        <f t="shared" si="382"/>
        <v/>
      </c>
      <c r="AD1794" s="65" t="str">
        <f t="shared" si="383"/>
        <v/>
      </c>
      <c r="AE1794" s="80" t="str">
        <f t="shared" si="384"/>
        <v/>
      </c>
      <c r="AN1794" s="14"/>
      <c r="AO1794" s="14"/>
      <c r="AS1794" s="14"/>
      <c r="AT1794" s="14"/>
      <c r="AX1794" s="14"/>
      <c r="AY1794" s="114"/>
      <c r="AZ1794" s="101" t="str">
        <f t="shared" si="385"/>
        <v/>
      </c>
      <c r="BA1794" s="59" t="str">
        <f t="shared" si="386"/>
        <v/>
      </c>
      <c r="BB1794" s="59" t="str">
        <f t="shared" si="387"/>
        <v/>
      </c>
      <c r="BC1794" s="59" t="str">
        <f t="shared" si="390"/>
        <v/>
      </c>
      <c r="BD1794" s="59" t="str">
        <f t="shared" si="391"/>
        <v/>
      </c>
      <c r="BE1794" s="34" t="str">
        <f>IF(AZ1794="","",IF(AND($H1794="",$I1794=""),"Y",IF(AND($H1794&lt;=#REF!,$I1794&gt;=#REF!),"Y",IF(AND($H1794&lt;=#REF!,$I1794=""),"Y",IF(AND($H1794="",$I1794&gt;=#REF!),"Y","N")))))</f>
        <v/>
      </c>
      <c r="BF1794" s="80" t="str">
        <f t="shared" si="388"/>
        <v/>
      </c>
    </row>
    <row r="1795" spans="10:58">
      <c r="J1795" s="34" t="str">
        <f t="shared" ca="1" si="392"/>
        <v/>
      </c>
      <c r="L1795" s="80" t="str">
        <f t="shared" si="389"/>
        <v/>
      </c>
      <c r="R1795" s="65" t="str">
        <f t="shared" ref="R1795:R1858" si="393">IF(AND(N1795="Accepted",Q1795=""),"Enter date 1st dose administered",IF(AND(N1795="Previously vaccinated at another location",Q1795=""),"Enter date 1st dose administered",IF(AND(N1795="Refused",O1795=""),"Enter reason for refusal",IF(Q1795&lt;&gt;"","YES",IF(N1795="Refused","NO",IF(AND($M1795&lt;&gt;"",N1795=""),"Enter Vaccination Status",IF(N1795="Unknown","Unknown","")))))))</f>
        <v/>
      </c>
      <c r="S1795" s="16" t="str">
        <f t="shared" ref="S1795:S1858" si="394">IF(Q1795="","",IF(M1795="Pfizer-BioNTech",Q1795+21,IF(M1795="Moderna",Q1795+28,IF(M1795="Janssen/Johnson &amp; Johnson","N/A",""))))</f>
        <v/>
      </c>
      <c r="X1795" s="65" t="str">
        <f t="shared" ref="X1795:X1858" si="395">IF($M1795="Janssen/Johnson &amp; Johnson","N/A",IF(AND(T1795="Accepted",W1795=""),"Enter date 2nd dose administered",IF(AND(T1795="Previously vaccinated at another location",W1795=""),"Enter date 2nd dose administered",IF(R1795="NO","NO",IF(AND(T1795="Refused",U1795=""),"Enter reason for refusal",IF(W1795&lt;&gt;"","YES",IF(T1795="Refused","NO",IF(AND(R1795="YES",T1795=""),"NO",IF(T1795="Unknown","Unknown",IF(AND(T1795="",R1795="Unknown"),"Unknown",""))))))))))</f>
        <v/>
      </c>
      <c r="Y1795" s="16" t="str">
        <f t="shared" ref="Y1795:Y1858" si="396">IF(W1795="","",IF(M1795="Pfizer-BioNTech",W1795+21,IF(M1795="Moderna",W1795+28,IF(M1795="Janssen/Johnson &amp; Johnson","N/A",""))))</f>
        <v/>
      </c>
      <c r="AD1795" s="65" t="str">
        <f t="shared" ref="AD1795:AD1858" si="397">IF($M1795="Janssen/Johnson &amp; Johnson","N/A",IF(AND(Z1795="Accepted",AC1795=""),"Enter date 2nd dose administered",IF(AND(Z1795="Previously vaccinated at another location",AC1795=""),"Enter date 2nd dose administered",IF(Y1795="NO","NO",IF(AND(Z1795="Refused",AA1795=""),"Enter reason for refusal",IF(AC1795&lt;&gt;"","YES",IF(Z1795="Refused","NO",IF(AND(Y1795="YES",Z1795=""),"NO",IF(Z1795="Unknown","Unknown",IF(AND(Z1795="",Y1795="Unknown"),"Unknown",""))))))))))</f>
        <v/>
      </c>
      <c r="AE1795" s="80" t="str">
        <f t="shared" ref="AE1795:AE1858" si="398">IF(AND(M1795="Pfizer-BioNTech",W1795&lt;&gt;""),W1795+150,IF(AND(M1795="Moderna",W1795&lt;&gt;""),W1795+150,IF(AND(M1795="Janssen/Johnson &amp; Johnson",Q1795&lt;&gt;""),Q1795+60,"")))</f>
        <v/>
      </c>
      <c r="AN1795" s="14"/>
      <c r="AO1795" s="14"/>
      <c r="AS1795" s="14"/>
      <c r="AT1795" s="14"/>
      <c r="AX1795" s="14"/>
      <c r="AY1795" s="114"/>
      <c r="AZ1795" s="101" t="str">
        <f t="shared" ref="AZ1795:AZ1858" si="399">IF(OR(X1795="YES",X1795="Enter date 2nd dose administered"),"YES",IF(AND(M1795="Janssen/Johnson &amp; Johnson",R1795="YES"),"YES",IF(OR(O1795="Medical Contraindication",U1795="Medical Contraindication"),"Medical Contraindication",IF(AND(R1795="YES",T1795=""),"NEEDS 2ND DOSE",IF(AND(R1795="Enter date 1st dose administered",T1795=""),"NEEDS 2ND DOSE",IF(AND(R1795="YES",U1795="Offered and Declined"),"Refused 2nd Dose",IF(O1795="Religious Exemption","Religious Exemption",IF(OR(R1795="NO",R1795="Enter reason for refusal"),"NO",IF(OR(R1795="Unknown",X1795="Unknown"),"Unknown","")))))))))</f>
        <v/>
      </c>
      <c r="BA1795" s="59" t="str">
        <f t="shared" ref="BA1795:BA1858" si="400">IF(AZ1795="","",IF(OR(AG1795="Accepted",AG1795="Previously vaccinated at another location"),"YES",IF(AH1795="Medical Contraindication","Medical Contraindication",IF(AG1795="Unknown","Unknown",IF(AG1795="Refused","NO","NO")))))</f>
        <v/>
      </c>
      <c r="BB1795" s="59" t="str">
        <f t="shared" ref="BB1795:BB1858" si="401">IF(AZ1795="","",IF(OR(AL1795="Accepted",AL1795="Previously vaccinated at another location"),"YES",IF(AM1795="Medical Contraindication","Medical Contraindication",IF(AL1795="Unknown","Unknown",IF(AL1795="Refused","NO","NO")))))</f>
        <v/>
      </c>
      <c r="BC1795" s="59" t="str">
        <f t="shared" si="390"/>
        <v/>
      </c>
      <c r="BD1795" s="59" t="str">
        <f t="shared" si="391"/>
        <v/>
      </c>
      <c r="BE1795" s="34" t="str">
        <f>IF(AZ1795="","",IF(AND($H1795="",$I1795=""),"Y",IF(AND($H1795&lt;=#REF!,$I1795&gt;=#REF!),"Y",IF(AND($H1795&lt;=#REF!,$I1795=""),"Y",IF(AND($H1795="",$I1795&gt;=#REF!),"Y","N")))))</f>
        <v/>
      </c>
      <c r="BF1795" s="80" t="str">
        <f t="shared" ref="BF1795:BF1858" si="402">IF($AZ1795="YES",IF($M1795="Janssen/Johnson &amp; Johnson",Q1795,W1795),"")</f>
        <v/>
      </c>
    </row>
    <row r="1796" spans="10:58">
      <c r="J1796" s="34" t="str">
        <f t="shared" ca="1" si="392"/>
        <v/>
      </c>
      <c r="L1796" s="80" t="str">
        <f t="shared" ref="L1796:L1859" si="403">IF(I1796&gt;0,I1796+30,"")</f>
        <v/>
      </c>
      <c r="R1796" s="65" t="str">
        <f t="shared" si="393"/>
        <v/>
      </c>
      <c r="S1796" s="16" t="str">
        <f t="shared" si="394"/>
        <v/>
      </c>
      <c r="X1796" s="65" t="str">
        <f t="shared" si="395"/>
        <v/>
      </c>
      <c r="Y1796" s="16" t="str">
        <f t="shared" si="396"/>
        <v/>
      </c>
      <c r="AD1796" s="65" t="str">
        <f t="shared" si="397"/>
        <v/>
      </c>
      <c r="AE1796" s="80" t="str">
        <f t="shared" si="398"/>
        <v/>
      </c>
      <c r="AN1796" s="14"/>
      <c r="AO1796" s="14"/>
      <c r="AS1796" s="14"/>
      <c r="AT1796" s="14"/>
      <c r="AX1796" s="14"/>
      <c r="AY1796" s="114"/>
      <c r="AZ1796" s="101" t="str">
        <f t="shared" si="399"/>
        <v/>
      </c>
      <c r="BA1796" s="59" t="str">
        <f t="shared" si="400"/>
        <v/>
      </c>
      <c r="BB1796" s="59" t="str">
        <f t="shared" si="401"/>
        <v/>
      </c>
      <c r="BC1796" s="59" t="str">
        <f t="shared" ref="BC1796:BC1859" si="404">IF(AY1796="","",IF(OR(AK1796="Accepted",AK1796="Previously vaccinated at another location"),"YES",IF(AL1796="Medical Contraindication","Medical Contraindication",IF(AK1796="Unknown","Unknown",IF(AK1796="Refused","NO","NO")))))</f>
        <v/>
      </c>
      <c r="BD1796" s="59" t="str">
        <f t="shared" ref="BD1796:BD1859" si="405">IF(AV1796="","",IF(OR(AV1796="Accepted",AV1796="Previously vaccinated at another location"),"YES",IF(AW1796="Medical Contraindication","Medical Contraindication",IF(AW1796="Unknown","Unknown",IF(AW1796="Refused","NO","NO")))))</f>
        <v/>
      </c>
      <c r="BE1796" s="34" t="str">
        <f>IF(AZ1796="","",IF(AND($H1796="",$I1796=""),"Y",IF(AND($H1796&lt;=#REF!,$I1796&gt;=#REF!),"Y",IF(AND($H1796&lt;=#REF!,$I1796=""),"Y",IF(AND($H1796="",$I1796&gt;=#REF!),"Y","N")))))</f>
        <v/>
      </c>
      <c r="BF1796" s="80" t="str">
        <f t="shared" si="402"/>
        <v/>
      </c>
    </row>
    <row r="1797" spans="10:58">
      <c r="J1797" s="34" t="str">
        <f t="shared" ca="1" si="392"/>
        <v/>
      </c>
      <c r="L1797" s="80" t="str">
        <f t="shared" si="403"/>
        <v/>
      </c>
      <c r="R1797" s="65" t="str">
        <f t="shared" si="393"/>
        <v/>
      </c>
      <c r="S1797" s="16" t="str">
        <f t="shared" si="394"/>
        <v/>
      </c>
      <c r="X1797" s="65" t="str">
        <f t="shared" si="395"/>
        <v/>
      </c>
      <c r="Y1797" s="16" t="str">
        <f t="shared" si="396"/>
        <v/>
      </c>
      <c r="AD1797" s="65" t="str">
        <f t="shared" si="397"/>
        <v/>
      </c>
      <c r="AE1797" s="80" t="str">
        <f t="shared" si="398"/>
        <v/>
      </c>
      <c r="AN1797" s="14"/>
      <c r="AO1797" s="14"/>
      <c r="AS1797" s="14"/>
      <c r="AT1797" s="14"/>
      <c r="AX1797" s="14"/>
      <c r="AY1797" s="114"/>
      <c r="AZ1797" s="101" t="str">
        <f t="shared" si="399"/>
        <v/>
      </c>
      <c r="BA1797" s="59" t="str">
        <f t="shared" si="400"/>
        <v/>
      </c>
      <c r="BB1797" s="59" t="str">
        <f t="shared" si="401"/>
        <v/>
      </c>
      <c r="BC1797" s="59" t="str">
        <f t="shared" si="404"/>
        <v/>
      </c>
      <c r="BD1797" s="59" t="str">
        <f t="shared" si="405"/>
        <v/>
      </c>
      <c r="BE1797" s="34" t="str">
        <f>IF(AZ1797="","",IF(AND($H1797="",$I1797=""),"Y",IF(AND($H1797&lt;=#REF!,$I1797&gt;=#REF!),"Y",IF(AND($H1797&lt;=#REF!,$I1797=""),"Y",IF(AND($H1797="",$I1797&gt;=#REF!),"Y","N")))))</f>
        <v/>
      </c>
      <c r="BF1797" s="80" t="str">
        <f t="shared" si="402"/>
        <v/>
      </c>
    </row>
    <row r="1798" spans="10:58">
      <c r="J1798" s="34" t="str">
        <f t="shared" ca="1" si="392"/>
        <v/>
      </c>
      <c r="L1798" s="80" t="str">
        <f t="shared" si="403"/>
        <v/>
      </c>
      <c r="R1798" s="65" t="str">
        <f t="shared" si="393"/>
        <v/>
      </c>
      <c r="S1798" s="16" t="str">
        <f t="shared" si="394"/>
        <v/>
      </c>
      <c r="X1798" s="65" t="str">
        <f t="shared" si="395"/>
        <v/>
      </c>
      <c r="Y1798" s="16" t="str">
        <f t="shared" si="396"/>
        <v/>
      </c>
      <c r="AD1798" s="65" t="str">
        <f t="shared" si="397"/>
        <v/>
      </c>
      <c r="AE1798" s="80" t="str">
        <f t="shared" si="398"/>
        <v/>
      </c>
      <c r="AN1798" s="14"/>
      <c r="AO1798" s="14"/>
      <c r="AS1798" s="14"/>
      <c r="AT1798" s="14"/>
      <c r="AX1798" s="14"/>
      <c r="AY1798" s="114"/>
      <c r="AZ1798" s="101" t="str">
        <f t="shared" si="399"/>
        <v/>
      </c>
      <c r="BA1798" s="59" t="str">
        <f t="shared" si="400"/>
        <v/>
      </c>
      <c r="BB1798" s="59" t="str">
        <f t="shared" si="401"/>
        <v/>
      </c>
      <c r="BC1798" s="59" t="str">
        <f t="shared" si="404"/>
        <v/>
      </c>
      <c r="BD1798" s="59" t="str">
        <f t="shared" si="405"/>
        <v/>
      </c>
      <c r="BE1798" s="34" t="str">
        <f>IF(AZ1798="","",IF(AND($H1798="",$I1798=""),"Y",IF(AND($H1798&lt;=#REF!,$I1798&gt;=#REF!),"Y",IF(AND($H1798&lt;=#REF!,$I1798=""),"Y",IF(AND($H1798="",$I1798&gt;=#REF!),"Y","N")))))</f>
        <v/>
      </c>
      <c r="BF1798" s="80" t="str">
        <f t="shared" si="402"/>
        <v/>
      </c>
    </row>
    <row r="1799" spans="10:58">
      <c r="J1799" s="34" t="str">
        <f t="shared" ca="1" si="392"/>
        <v/>
      </c>
      <c r="L1799" s="80" t="str">
        <f t="shared" si="403"/>
        <v/>
      </c>
      <c r="R1799" s="65" t="str">
        <f t="shared" si="393"/>
        <v/>
      </c>
      <c r="S1799" s="16" t="str">
        <f t="shared" si="394"/>
        <v/>
      </c>
      <c r="X1799" s="65" t="str">
        <f t="shared" si="395"/>
        <v/>
      </c>
      <c r="Y1799" s="16" t="str">
        <f t="shared" si="396"/>
        <v/>
      </c>
      <c r="AD1799" s="65" t="str">
        <f t="shared" si="397"/>
        <v/>
      </c>
      <c r="AE1799" s="80" t="str">
        <f t="shared" si="398"/>
        <v/>
      </c>
      <c r="AN1799" s="14"/>
      <c r="AO1799" s="14"/>
      <c r="AS1799" s="14"/>
      <c r="AT1799" s="14"/>
      <c r="AX1799" s="14"/>
      <c r="AY1799" s="114"/>
      <c r="AZ1799" s="101" t="str">
        <f t="shared" si="399"/>
        <v/>
      </c>
      <c r="BA1799" s="59" t="str">
        <f t="shared" si="400"/>
        <v/>
      </c>
      <c r="BB1799" s="59" t="str">
        <f t="shared" si="401"/>
        <v/>
      </c>
      <c r="BC1799" s="59" t="str">
        <f t="shared" si="404"/>
        <v/>
      </c>
      <c r="BD1799" s="59" t="str">
        <f t="shared" si="405"/>
        <v/>
      </c>
      <c r="BE1799" s="34" t="str">
        <f>IF(AZ1799="","",IF(AND($H1799="",$I1799=""),"Y",IF(AND($H1799&lt;=#REF!,$I1799&gt;=#REF!),"Y",IF(AND($H1799&lt;=#REF!,$I1799=""),"Y",IF(AND($H1799="",$I1799&gt;=#REF!),"Y","N")))))</f>
        <v/>
      </c>
      <c r="BF1799" s="80" t="str">
        <f t="shared" si="402"/>
        <v/>
      </c>
    </row>
    <row r="1800" spans="10:58">
      <c r="J1800" s="34" t="str">
        <f t="shared" ca="1" si="392"/>
        <v/>
      </c>
      <c r="L1800" s="80" t="str">
        <f t="shared" si="403"/>
        <v/>
      </c>
      <c r="R1800" s="65" t="str">
        <f t="shared" si="393"/>
        <v/>
      </c>
      <c r="S1800" s="16" t="str">
        <f t="shared" si="394"/>
        <v/>
      </c>
      <c r="X1800" s="65" t="str">
        <f t="shared" si="395"/>
        <v/>
      </c>
      <c r="Y1800" s="16" t="str">
        <f t="shared" si="396"/>
        <v/>
      </c>
      <c r="AD1800" s="65" t="str">
        <f t="shared" si="397"/>
        <v/>
      </c>
      <c r="AE1800" s="80" t="str">
        <f t="shared" si="398"/>
        <v/>
      </c>
      <c r="AN1800" s="14"/>
      <c r="AO1800" s="14"/>
      <c r="AS1800" s="14"/>
      <c r="AT1800" s="14"/>
      <c r="AX1800" s="14"/>
      <c r="AY1800" s="114"/>
      <c r="AZ1800" s="101" t="str">
        <f t="shared" si="399"/>
        <v/>
      </c>
      <c r="BA1800" s="59" t="str">
        <f t="shared" si="400"/>
        <v/>
      </c>
      <c r="BB1800" s="59" t="str">
        <f t="shared" si="401"/>
        <v/>
      </c>
      <c r="BC1800" s="59" t="str">
        <f t="shared" si="404"/>
        <v/>
      </c>
      <c r="BD1800" s="59" t="str">
        <f t="shared" si="405"/>
        <v/>
      </c>
      <c r="BE1800" s="34" t="str">
        <f>IF(AZ1800="","",IF(AND($H1800="",$I1800=""),"Y",IF(AND($H1800&lt;=#REF!,$I1800&gt;=#REF!),"Y",IF(AND($H1800&lt;=#REF!,$I1800=""),"Y",IF(AND($H1800="",$I1800&gt;=#REF!),"Y","N")))))</f>
        <v/>
      </c>
      <c r="BF1800" s="80" t="str">
        <f t="shared" si="402"/>
        <v/>
      </c>
    </row>
    <row r="1801" spans="10:58">
      <c r="J1801" s="34" t="str">
        <f t="shared" ca="1" si="392"/>
        <v/>
      </c>
      <c r="L1801" s="80" t="str">
        <f t="shared" si="403"/>
        <v/>
      </c>
      <c r="R1801" s="65" t="str">
        <f t="shared" si="393"/>
        <v/>
      </c>
      <c r="S1801" s="16" t="str">
        <f t="shared" si="394"/>
        <v/>
      </c>
      <c r="X1801" s="65" t="str">
        <f t="shared" si="395"/>
        <v/>
      </c>
      <c r="Y1801" s="16" t="str">
        <f t="shared" si="396"/>
        <v/>
      </c>
      <c r="AD1801" s="65" t="str">
        <f t="shared" si="397"/>
        <v/>
      </c>
      <c r="AE1801" s="80" t="str">
        <f t="shared" si="398"/>
        <v/>
      </c>
      <c r="AN1801" s="14"/>
      <c r="AO1801" s="14"/>
      <c r="AS1801" s="14"/>
      <c r="AT1801" s="14"/>
      <c r="AX1801" s="14"/>
      <c r="AY1801" s="114"/>
      <c r="AZ1801" s="101" t="str">
        <f t="shared" si="399"/>
        <v/>
      </c>
      <c r="BA1801" s="59" t="str">
        <f t="shared" si="400"/>
        <v/>
      </c>
      <c r="BB1801" s="59" t="str">
        <f t="shared" si="401"/>
        <v/>
      </c>
      <c r="BC1801" s="59" t="str">
        <f t="shared" si="404"/>
        <v/>
      </c>
      <c r="BD1801" s="59" t="str">
        <f t="shared" si="405"/>
        <v/>
      </c>
      <c r="BE1801" s="34" t="str">
        <f>IF(AZ1801="","",IF(AND($H1801="",$I1801=""),"Y",IF(AND($H1801&lt;=#REF!,$I1801&gt;=#REF!),"Y",IF(AND($H1801&lt;=#REF!,$I1801=""),"Y",IF(AND($H1801="",$I1801&gt;=#REF!),"Y","N")))))</f>
        <v/>
      </c>
      <c r="BF1801" s="80" t="str">
        <f t="shared" si="402"/>
        <v/>
      </c>
    </row>
    <row r="1802" spans="10:58">
      <c r="J1802" s="34" t="str">
        <f t="shared" ca="1" si="392"/>
        <v/>
      </c>
      <c r="L1802" s="80" t="str">
        <f t="shared" si="403"/>
        <v/>
      </c>
      <c r="R1802" s="65" t="str">
        <f t="shared" si="393"/>
        <v/>
      </c>
      <c r="S1802" s="16" t="str">
        <f t="shared" si="394"/>
        <v/>
      </c>
      <c r="X1802" s="65" t="str">
        <f t="shared" si="395"/>
        <v/>
      </c>
      <c r="Y1802" s="16" t="str">
        <f t="shared" si="396"/>
        <v/>
      </c>
      <c r="AD1802" s="65" t="str">
        <f t="shared" si="397"/>
        <v/>
      </c>
      <c r="AE1802" s="80" t="str">
        <f t="shared" si="398"/>
        <v/>
      </c>
      <c r="AN1802" s="14"/>
      <c r="AO1802" s="14"/>
      <c r="AS1802" s="14"/>
      <c r="AT1802" s="14"/>
      <c r="AX1802" s="14"/>
      <c r="AY1802" s="114"/>
      <c r="AZ1802" s="101" t="str">
        <f t="shared" si="399"/>
        <v/>
      </c>
      <c r="BA1802" s="59" t="str">
        <f t="shared" si="400"/>
        <v/>
      </c>
      <c r="BB1802" s="59" t="str">
        <f t="shared" si="401"/>
        <v/>
      </c>
      <c r="BC1802" s="59" t="str">
        <f t="shared" si="404"/>
        <v/>
      </c>
      <c r="BD1802" s="59" t="str">
        <f t="shared" si="405"/>
        <v/>
      </c>
      <c r="BE1802" s="34" t="str">
        <f>IF(AZ1802="","",IF(AND($H1802="",$I1802=""),"Y",IF(AND($H1802&lt;=#REF!,$I1802&gt;=#REF!),"Y",IF(AND($H1802&lt;=#REF!,$I1802=""),"Y",IF(AND($H1802="",$I1802&gt;=#REF!),"Y","N")))))</f>
        <v/>
      </c>
      <c r="BF1802" s="80" t="str">
        <f t="shared" si="402"/>
        <v/>
      </c>
    </row>
    <row r="1803" spans="10:58">
      <c r="J1803" s="34" t="str">
        <f t="shared" ca="1" si="392"/>
        <v/>
      </c>
      <c r="L1803" s="80" t="str">
        <f t="shared" si="403"/>
        <v/>
      </c>
      <c r="R1803" s="65" t="str">
        <f t="shared" si="393"/>
        <v/>
      </c>
      <c r="S1803" s="16" t="str">
        <f t="shared" si="394"/>
        <v/>
      </c>
      <c r="X1803" s="65" t="str">
        <f t="shared" si="395"/>
        <v/>
      </c>
      <c r="Y1803" s="16" t="str">
        <f t="shared" si="396"/>
        <v/>
      </c>
      <c r="AD1803" s="65" t="str">
        <f t="shared" si="397"/>
        <v/>
      </c>
      <c r="AE1803" s="80" t="str">
        <f t="shared" si="398"/>
        <v/>
      </c>
      <c r="AN1803" s="14"/>
      <c r="AO1803" s="14"/>
      <c r="AS1803" s="14"/>
      <c r="AT1803" s="14"/>
      <c r="AX1803" s="14"/>
      <c r="AY1803" s="114"/>
      <c r="AZ1803" s="101" t="str">
        <f t="shared" si="399"/>
        <v/>
      </c>
      <c r="BA1803" s="59" t="str">
        <f t="shared" si="400"/>
        <v/>
      </c>
      <c r="BB1803" s="59" t="str">
        <f t="shared" si="401"/>
        <v/>
      </c>
      <c r="BC1803" s="59" t="str">
        <f t="shared" si="404"/>
        <v/>
      </c>
      <c r="BD1803" s="59" t="str">
        <f t="shared" si="405"/>
        <v/>
      </c>
      <c r="BE1803" s="34" t="str">
        <f>IF(AZ1803="","",IF(AND($H1803="",$I1803=""),"Y",IF(AND($H1803&lt;=#REF!,$I1803&gt;=#REF!),"Y",IF(AND($H1803&lt;=#REF!,$I1803=""),"Y",IF(AND($H1803="",$I1803&gt;=#REF!),"Y","N")))))</f>
        <v/>
      </c>
      <c r="BF1803" s="80" t="str">
        <f t="shared" si="402"/>
        <v/>
      </c>
    </row>
    <row r="1804" spans="10:58">
      <c r="J1804" s="34" t="str">
        <f t="shared" ca="1" si="392"/>
        <v/>
      </c>
      <c r="L1804" s="80" t="str">
        <f t="shared" si="403"/>
        <v/>
      </c>
      <c r="R1804" s="65" t="str">
        <f t="shared" si="393"/>
        <v/>
      </c>
      <c r="S1804" s="16" t="str">
        <f t="shared" si="394"/>
        <v/>
      </c>
      <c r="X1804" s="65" t="str">
        <f t="shared" si="395"/>
        <v/>
      </c>
      <c r="Y1804" s="16" t="str">
        <f t="shared" si="396"/>
        <v/>
      </c>
      <c r="AD1804" s="65" t="str">
        <f t="shared" si="397"/>
        <v/>
      </c>
      <c r="AE1804" s="80" t="str">
        <f t="shared" si="398"/>
        <v/>
      </c>
      <c r="AN1804" s="14"/>
      <c r="AO1804" s="14"/>
      <c r="AS1804" s="14"/>
      <c r="AT1804" s="14"/>
      <c r="AX1804" s="14"/>
      <c r="AY1804" s="114"/>
      <c r="AZ1804" s="101" t="str">
        <f t="shared" si="399"/>
        <v/>
      </c>
      <c r="BA1804" s="59" t="str">
        <f t="shared" si="400"/>
        <v/>
      </c>
      <c r="BB1804" s="59" t="str">
        <f t="shared" si="401"/>
        <v/>
      </c>
      <c r="BC1804" s="59" t="str">
        <f t="shared" si="404"/>
        <v/>
      </c>
      <c r="BD1804" s="59" t="str">
        <f t="shared" si="405"/>
        <v/>
      </c>
      <c r="BE1804" s="34" t="str">
        <f>IF(AZ1804="","",IF(AND($H1804="",$I1804=""),"Y",IF(AND($H1804&lt;=#REF!,$I1804&gt;=#REF!),"Y",IF(AND($H1804&lt;=#REF!,$I1804=""),"Y",IF(AND($H1804="",$I1804&gt;=#REF!),"Y","N")))))</f>
        <v/>
      </c>
      <c r="BF1804" s="80" t="str">
        <f t="shared" si="402"/>
        <v/>
      </c>
    </row>
    <row r="1805" spans="10:58">
      <c r="J1805" s="34" t="str">
        <f t="shared" ca="1" si="392"/>
        <v/>
      </c>
      <c r="L1805" s="80" t="str">
        <f t="shared" si="403"/>
        <v/>
      </c>
      <c r="R1805" s="65" t="str">
        <f t="shared" si="393"/>
        <v/>
      </c>
      <c r="S1805" s="16" t="str">
        <f t="shared" si="394"/>
        <v/>
      </c>
      <c r="X1805" s="65" t="str">
        <f t="shared" si="395"/>
        <v/>
      </c>
      <c r="Y1805" s="16" t="str">
        <f t="shared" si="396"/>
        <v/>
      </c>
      <c r="AD1805" s="65" t="str">
        <f t="shared" si="397"/>
        <v/>
      </c>
      <c r="AE1805" s="80" t="str">
        <f t="shared" si="398"/>
        <v/>
      </c>
      <c r="AN1805" s="14"/>
      <c r="AO1805" s="14"/>
      <c r="AS1805" s="14"/>
      <c r="AT1805" s="14"/>
      <c r="AX1805" s="14"/>
      <c r="AY1805" s="114"/>
      <c r="AZ1805" s="101" t="str">
        <f t="shared" si="399"/>
        <v/>
      </c>
      <c r="BA1805" s="59" t="str">
        <f t="shared" si="400"/>
        <v/>
      </c>
      <c r="BB1805" s="59" t="str">
        <f t="shared" si="401"/>
        <v/>
      </c>
      <c r="BC1805" s="59" t="str">
        <f t="shared" si="404"/>
        <v/>
      </c>
      <c r="BD1805" s="59" t="str">
        <f t="shared" si="405"/>
        <v/>
      </c>
      <c r="BE1805" s="34" t="str">
        <f>IF(AZ1805="","",IF(AND($H1805="",$I1805=""),"Y",IF(AND($H1805&lt;=#REF!,$I1805&gt;=#REF!),"Y",IF(AND($H1805&lt;=#REF!,$I1805=""),"Y",IF(AND($H1805="",$I1805&gt;=#REF!),"Y","N")))))</f>
        <v/>
      </c>
      <c r="BF1805" s="80" t="str">
        <f t="shared" si="402"/>
        <v/>
      </c>
    </row>
    <row r="1806" spans="10:58">
      <c r="J1806" s="34" t="str">
        <f t="shared" ca="1" si="392"/>
        <v/>
      </c>
      <c r="L1806" s="80" t="str">
        <f t="shared" si="403"/>
        <v/>
      </c>
      <c r="R1806" s="65" t="str">
        <f t="shared" si="393"/>
        <v/>
      </c>
      <c r="S1806" s="16" t="str">
        <f t="shared" si="394"/>
        <v/>
      </c>
      <c r="X1806" s="65" t="str">
        <f t="shared" si="395"/>
        <v/>
      </c>
      <c r="Y1806" s="16" t="str">
        <f t="shared" si="396"/>
        <v/>
      </c>
      <c r="AD1806" s="65" t="str">
        <f t="shared" si="397"/>
        <v/>
      </c>
      <c r="AE1806" s="80" t="str">
        <f t="shared" si="398"/>
        <v/>
      </c>
      <c r="AN1806" s="14"/>
      <c r="AO1806" s="14"/>
      <c r="AS1806" s="14"/>
      <c r="AT1806" s="14"/>
      <c r="AX1806" s="14"/>
      <c r="AY1806" s="114"/>
      <c r="AZ1806" s="101" t="str">
        <f t="shared" si="399"/>
        <v/>
      </c>
      <c r="BA1806" s="59" t="str">
        <f t="shared" si="400"/>
        <v/>
      </c>
      <c r="BB1806" s="59" t="str">
        <f t="shared" si="401"/>
        <v/>
      </c>
      <c r="BC1806" s="59" t="str">
        <f t="shared" si="404"/>
        <v/>
      </c>
      <c r="BD1806" s="59" t="str">
        <f t="shared" si="405"/>
        <v/>
      </c>
      <c r="BE1806" s="34" t="str">
        <f>IF(AZ1806="","",IF(AND($H1806="",$I1806=""),"Y",IF(AND($H1806&lt;=#REF!,$I1806&gt;=#REF!),"Y",IF(AND($H1806&lt;=#REF!,$I1806=""),"Y",IF(AND($H1806="",$I1806&gt;=#REF!),"Y","N")))))</f>
        <v/>
      </c>
      <c r="BF1806" s="80" t="str">
        <f t="shared" si="402"/>
        <v/>
      </c>
    </row>
    <row r="1807" spans="10:58">
      <c r="J1807" s="34" t="str">
        <f t="shared" ca="1" si="392"/>
        <v/>
      </c>
      <c r="L1807" s="80" t="str">
        <f t="shared" si="403"/>
        <v/>
      </c>
      <c r="R1807" s="65" t="str">
        <f t="shared" si="393"/>
        <v/>
      </c>
      <c r="S1807" s="16" t="str">
        <f t="shared" si="394"/>
        <v/>
      </c>
      <c r="X1807" s="65" t="str">
        <f t="shared" si="395"/>
        <v/>
      </c>
      <c r="Y1807" s="16" t="str">
        <f t="shared" si="396"/>
        <v/>
      </c>
      <c r="AD1807" s="65" t="str">
        <f t="shared" si="397"/>
        <v/>
      </c>
      <c r="AE1807" s="80" t="str">
        <f t="shared" si="398"/>
        <v/>
      </c>
      <c r="AN1807" s="14"/>
      <c r="AO1807" s="14"/>
      <c r="AS1807" s="14"/>
      <c r="AT1807" s="14"/>
      <c r="AX1807" s="14"/>
      <c r="AY1807" s="114"/>
      <c r="AZ1807" s="101" t="str">
        <f t="shared" si="399"/>
        <v/>
      </c>
      <c r="BA1807" s="59" t="str">
        <f t="shared" si="400"/>
        <v/>
      </c>
      <c r="BB1807" s="59" t="str">
        <f t="shared" si="401"/>
        <v/>
      </c>
      <c r="BC1807" s="59" t="str">
        <f t="shared" si="404"/>
        <v/>
      </c>
      <c r="BD1807" s="59" t="str">
        <f t="shared" si="405"/>
        <v/>
      </c>
      <c r="BE1807" s="34" t="str">
        <f>IF(AZ1807="","",IF(AND($H1807="",$I1807=""),"Y",IF(AND($H1807&lt;=#REF!,$I1807&gt;=#REF!),"Y",IF(AND($H1807&lt;=#REF!,$I1807=""),"Y",IF(AND($H1807="",$I1807&gt;=#REF!),"Y","N")))))</f>
        <v/>
      </c>
      <c r="BF1807" s="80" t="str">
        <f t="shared" si="402"/>
        <v/>
      </c>
    </row>
    <row r="1808" spans="10:58">
      <c r="J1808" s="34" t="str">
        <f t="shared" ca="1" si="392"/>
        <v/>
      </c>
      <c r="L1808" s="80" t="str">
        <f t="shared" si="403"/>
        <v/>
      </c>
      <c r="R1808" s="65" t="str">
        <f t="shared" si="393"/>
        <v/>
      </c>
      <c r="S1808" s="16" t="str">
        <f t="shared" si="394"/>
        <v/>
      </c>
      <c r="X1808" s="65" t="str">
        <f t="shared" si="395"/>
        <v/>
      </c>
      <c r="Y1808" s="16" t="str">
        <f t="shared" si="396"/>
        <v/>
      </c>
      <c r="AD1808" s="65" t="str">
        <f t="shared" si="397"/>
        <v/>
      </c>
      <c r="AE1808" s="80" t="str">
        <f t="shared" si="398"/>
        <v/>
      </c>
      <c r="AN1808" s="14"/>
      <c r="AO1808" s="14"/>
      <c r="AS1808" s="14"/>
      <c r="AT1808" s="14"/>
      <c r="AX1808" s="14"/>
      <c r="AY1808" s="114"/>
      <c r="AZ1808" s="101" t="str">
        <f t="shared" si="399"/>
        <v/>
      </c>
      <c r="BA1808" s="59" t="str">
        <f t="shared" si="400"/>
        <v/>
      </c>
      <c r="BB1808" s="59" t="str">
        <f t="shared" si="401"/>
        <v/>
      </c>
      <c r="BC1808" s="59" t="str">
        <f t="shared" si="404"/>
        <v/>
      </c>
      <c r="BD1808" s="59" t="str">
        <f t="shared" si="405"/>
        <v/>
      </c>
      <c r="BE1808" s="34" t="str">
        <f>IF(AZ1808="","",IF(AND($H1808="",$I1808=""),"Y",IF(AND($H1808&lt;=#REF!,$I1808&gt;=#REF!),"Y",IF(AND($H1808&lt;=#REF!,$I1808=""),"Y",IF(AND($H1808="",$I1808&gt;=#REF!),"Y","N")))))</f>
        <v/>
      </c>
      <c r="BF1808" s="80" t="str">
        <f t="shared" si="402"/>
        <v/>
      </c>
    </row>
    <row r="1809" spans="10:58">
      <c r="J1809" s="34" t="str">
        <f t="shared" ca="1" si="392"/>
        <v/>
      </c>
      <c r="L1809" s="80" t="str">
        <f t="shared" si="403"/>
        <v/>
      </c>
      <c r="R1809" s="65" t="str">
        <f t="shared" si="393"/>
        <v/>
      </c>
      <c r="S1809" s="16" t="str">
        <f t="shared" si="394"/>
        <v/>
      </c>
      <c r="X1809" s="65" t="str">
        <f t="shared" si="395"/>
        <v/>
      </c>
      <c r="Y1809" s="16" t="str">
        <f t="shared" si="396"/>
        <v/>
      </c>
      <c r="AD1809" s="65" t="str">
        <f t="shared" si="397"/>
        <v/>
      </c>
      <c r="AE1809" s="80" t="str">
        <f t="shared" si="398"/>
        <v/>
      </c>
      <c r="AN1809" s="14"/>
      <c r="AO1809" s="14"/>
      <c r="AS1809" s="14"/>
      <c r="AT1809" s="14"/>
      <c r="AX1809" s="14"/>
      <c r="AY1809" s="114"/>
      <c r="AZ1809" s="101" t="str">
        <f t="shared" si="399"/>
        <v/>
      </c>
      <c r="BA1809" s="59" t="str">
        <f t="shared" si="400"/>
        <v/>
      </c>
      <c r="BB1809" s="59" t="str">
        <f t="shared" si="401"/>
        <v/>
      </c>
      <c r="BC1809" s="59" t="str">
        <f t="shared" si="404"/>
        <v/>
      </c>
      <c r="BD1809" s="59" t="str">
        <f t="shared" si="405"/>
        <v/>
      </c>
      <c r="BE1809" s="34" t="str">
        <f>IF(AZ1809="","",IF(AND($H1809="",$I1809=""),"Y",IF(AND($H1809&lt;=#REF!,$I1809&gt;=#REF!),"Y",IF(AND($H1809&lt;=#REF!,$I1809=""),"Y",IF(AND($H1809="",$I1809&gt;=#REF!),"Y","N")))))</f>
        <v/>
      </c>
      <c r="BF1809" s="80" t="str">
        <f t="shared" si="402"/>
        <v/>
      </c>
    </row>
    <row r="1810" spans="10:58">
      <c r="J1810" s="34" t="str">
        <f t="shared" ca="1" si="392"/>
        <v/>
      </c>
      <c r="L1810" s="80" t="str">
        <f t="shared" si="403"/>
        <v/>
      </c>
      <c r="R1810" s="65" t="str">
        <f t="shared" si="393"/>
        <v/>
      </c>
      <c r="S1810" s="16" t="str">
        <f t="shared" si="394"/>
        <v/>
      </c>
      <c r="X1810" s="65" t="str">
        <f t="shared" si="395"/>
        <v/>
      </c>
      <c r="Y1810" s="16" t="str">
        <f t="shared" si="396"/>
        <v/>
      </c>
      <c r="AD1810" s="65" t="str">
        <f t="shared" si="397"/>
        <v/>
      </c>
      <c r="AE1810" s="80" t="str">
        <f t="shared" si="398"/>
        <v/>
      </c>
      <c r="AN1810" s="14"/>
      <c r="AO1810" s="14"/>
      <c r="AS1810" s="14"/>
      <c r="AT1810" s="14"/>
      <c r="AX1810" s="14"/>
      <c r="AY1810" s="114"/>
      <c r="AZ1810" s="101" t="str">
        <f t="shared" si="399"/>
        <v/>
      </c>
      <c r="BA1810" s="59" t="str">
        <f t="shared" si="400"/>
        <v/>
      </c>
      <c r="BB1810" s="59" t="str">
        <f t="shared" si="401"/>
        <v/>
      </c>
      <c r="BC1810" s="59" t="str">
        <f t="shared" si="404"/>
        <v/>
      </c>
      <c r="BD1810" s="59" t="str">
        <f t="shared" si="405"/>
        <v/>
      </c>
      <c r="BE1810" s="34" t="str">
        <f>IF(AZ1810="","",IF(AND($H1810="",$I1810=""),"Y",IF(AND($H1810&lt;=#REF!,$I1810&gt;=#REF!),"Y",IF(AND($H1810&lt;=#REF!,$I1810=""),"Y",IF(AND($H1810="",$I1810&gt;=#REF!),"Y","N")))))</f>
        <v/>
      </c>
      <c r="BF1810" s="80" t="str">
        <f t="shared" si="402"/>
        <v/>
      </c>
    </row>
    <row r="1811" spans="10:58">
      <c r="J1811" s="34" t="str">
        <f t="shared" ca="1" si="392"/>
        <v/>
      </c>
      <c r="L1811" s="80" t="str">
        <f t="shared" si="403"/>
        <v/>
      </c>
      <c r="R1811" s="65" t="str">
        <f t="shared" si="393"/>
        <v/>
      </c>
      <c r="S1811" s="16" t="str">
        <f t="shared" si="394"/>
        <v/>
      </c>
      <c r="X1811" s="65" t="str">
        <f t="shared" si="395"/>
        <v/>
      </c>
      <c r="Y1811" s="16" t="str">
        <f t="shared" si="396"/>
        <v/>
      </c>
      <c r="AD1811" s="65" t="str">
        <f t="shared" si="397"/>
        <v/>
      </c>
      <c r="AE1811" s="80" t="str">
        <f t="shared" si="398"/>
        <v/>
      </c>
      <c r="AN1811" s="14"/>
      <c r="AO1811" s="14"/>
      <c r="AS1811" s="14"/>
      <c r="AT1811" s="14"/>
      <c r="AX1811" s="14"/>
      <c r="AY1811" s="114"/>
      <c r="AZ1811" s="101" t="str">
        <f t="shared" si="399"/>
        <v/>
      </c>
      <c r="BA1811" s="59" t="str">
        <f t="shared" si="400"/>
        <v/>
      </c>
      <c r="BB1811" s="59" t="str">
        <f t="shared" si="401"/>
        <v/>
      </c>
      <c r="BC1811" s="59" t="str">
        <f t="shared" si="404"/>
        <v/>
      </c>
      <c r="BD1811" s="59" t="str">
        <f t="shared" si="405"/>
        <v/>
      </c>
      <c r="BE1811" s="34" t="str">
        <f>IF(AZ1811="","",IF(AND($H1811="",$I1811=""),"Y",IF(AND($H1811&lt;=#REF!,$I1811&gt;=#REF!),"Y",IF(AND($H1811&lt;=#REF!,$I1811=""),"Y",IF(AND($H1811="",$I1811&gt;=#REF!),"Y","N")))))</f>
        <v/>
      </c>
      <c r="BF1811" s="80" t="str">
        <f t="shared" si="402"/>
        <v/>
      </c>
    </row>
    <row r="1812" spans="10:58">
      <c r="J1812" s="34" t="str">
        <f t="shared" ca="1" si="392"/>
        <v/>
      </c>
      <c r="L1812" s="80" t="str">
        <f t="shared" si="403"/>
        <v/>
      </c>
      <c r="R1812" s="65" t="str">
        <f t="shared" si="393"/>
        <v/>
      </c>
      <c r="S1812" s="16" t="str">
        <f t="shared" si="394"/>
        <v/>
      </c>
      <c r="X1812" s="65" t="str">
        <f t="shared" si="395"/>
        <v/>
      </c>
      <c r="Y1812" s="16" t="str">
        <f t="shared" si="396"/>
        <v/>
      </c>
      <c r="AD1812" s="65" t="str">
        <f t="shared" si="397"/>
        <v/>
      </c>
      <c r="AE1812" s="80" t="str">
        <f t="shared" si="398"/>
        <v/>
      </c>
      <c r="AN1812" s="14"/>
      <c r="AO1812" s="14"/>
      <c r="AS1812" s="14"/>
      <c r="AT1812" s="14"/>
      <c r="AX1812" s="14"/>
      <c r="AY1812" s="114"/>
      <c r="AZ1812" s="101" t="str">
        <f t="shared" si="399"/>
        <v/>
      </c>
      <c r="BA1812" s="59" t="str">
        <f t="shared" si="400"/>
        <v/>
      </c>
      <c r="BB1812" s="59" t="str">
        <f t="shared" si="401"/>
        <v/>
      </c>
      <c r="BC1812" s="59" t="str">
        <f t="shared" si="404"/>
        <v/>
      </c>
      <c r="BD1812" s="59" t="str">
        <f t="shared" si="405"/>
        <v/>
      </c>
      <c r="BE1812" s="34" t="str">
        <f>IF(AZ1812="","",IF(AND($H1812="",$I1812=""),"Y",IF(AND($H1812&lt;=#REF!,$I1812&gt;=#REF!),"Y",IF(AND($H1812&lt;=#REF!,$I1812=""),"Y",IF(AND($H1812="",$I1812&gt;=#REF!),"Y","N")))))</f>
        <v/>
      </c>
      <c r="BF1812" s="80" t="str">
        <f t="shared" si="402"/>
        <v/>
      </c>
    </row>
    <row r="1813" spans="10:58">
      <c r="J1813" s="34" t="str">
        <f t="shared" ca="1" si="392"/>
        <v/>
      </c>
      <c r="L1813" s="80" t="str">
        <f t="shared" si="403"/>
        <v/>
      </c>
      <c r="R1813" s="65" t="str">
        <f t="shared" si="393"/>
        <v/>
      </c>
      <c r="S1813" s="16" t="str">
        <f t="shared" si="394"/>
        <v/>
      </c>
      <c r="X1813" s="65" t="str">
        <f t="shared" si="395"/>
        <v/>
      </c>
      <c r="Y1813" s="16" t="str">
        <f t="shared" si="396"/>
        <v/>
      </c>
      <c r="AD1813" s="65" t="str">
        <f t="shared" si="397"/>
        <v/>
      </c>
      <c r="AE1813" s="80" t="str">
        <f t="shared" si="398"/>
        <v/>
      </c>
      <c r="AN1813" s="14"/>
      <c r="AO1813" s="14"/>
      <c r="AS1813" s="14"/>
      <c r="AT1813" s="14"/>
      <c r="AX1813" s="14"/>
      <c r="AY1813" s="114"/>
      <c r="AZ1813" s="101" t="str">
        <f t="shared" si="399"/>
        <v/>
      </c>
      <c r="BA1813" s="59" t="str">
        <f t="shared" si="400"/>
        <v/>
      </c>
      <c r="BB1813" s="59" t="str">
        <f t="shared" si="401"/>
        <v/>
      </c>
      <c r="BC1813" s="59" t="str">
        <f t="shared" si="404"/>
        <v/>
      </c>
      <c r="BD1813" s="59" t="str">
        <f t="shared" si="405"/>
        <v/>
      </c>
      <c r="BE1813" s="34" t="str">
        <f>IF(AZ1813="","",IF(AND($H1813="",$I1813=""),"Y",IF(AND($H1813&lt;=#REF!,$I1813&gt;=#REF!),"Y",IF(AND($H1813&lt;=#REF!,$I1813=""),"Y",IF(AND($H1813="",$I1813&gt;=#REF!),"Y","N")))))</f>
        <v/>
      </c>
      <c r="BF1813" s="80" t="str">
        <f t="shared" si="402"/>
        <v/>
      </c>
    </row>
    <row r="1814" spans="10:58">
      <c r="J1814" s="34" t="str">
        <f t="shared" ca="1" si="392"/>
        <v/>
      </c>
      <c r="L1814" s="80" t="str">
        <f t="shared" si="403"/>
        <v/>
      </c>
      <c r="R1814" s="65" t="str">
        <f t="shared" si="393"/>
        <v/>
      </c>
      <c r="S1814" s="16" t="str">
        <f t="shared" si="394"/>
        <v/>
      </c>
      <c r="X1814" s="65" t="str">
        <f t="shared" si="395"/>
        <v/>
      </c>
      <c r="Y1814" s="16" t="str">
        <f t="shared" si="396"/>
        <v/>
      </c>
      <c r="AD1814" s="65" t="str">
        <f t="shared" si="397"/>
        <v/>
      </c>
      <c r="AE1814" s="80" t="str">
        <f t="shared" si="398"/>
        <v/>
      </c>
      <c r="AN1814" s="14"/>
      <c r="AO1814" s="14"/>
      <c r="AS1814" s="14"/>
      <c r="AT1814" s="14"/>
      <c r="AX1814" s="14"/>
      <c r="AY1814" s="114"/>
      <c r="AZ1814" s="101" t="str">
        <f t="shared" si="399"/>
        <v/>
      </c>
      <c r="BA1814" s="59" t="str">
        <f t="shared" si="400"/>
        <v/>
      </c>
      <c r="BB1814" s="59" t="str">
        <f t="shared" si="401"/>
        <v/>
      </c>
      <c r="BC1814" s="59" t="str">
        <f t="shared" si="404"/>
        <v/>
      </c>
      <c r="BD1814" s="59" t="str">
        <f t="shared" si="405"/>
        <v/>
      </c>
      <c r="BE1814" s="34" t="str">
        <f>IF(AZ1814="","",IF(AND($H1814="",$I1814=""),"Y",IF(AND($H1814&lt;=#REF!,$I1814&gt;=#REF!),"Y",IF(AND($H1814&lt;=#REF!,$I1814=""),"Y",IF(AND($H1814="",$I1814&gt;=#REF!),"Y","N")))))</f>
        <v/>
      </c>
      <c r="BF1814" s="80" t="str">
        <f t="shared" si="402"/>
        <v/>
      </c>
    </row>
    <row r="1815" spans="10:58">
      <c r="J1815" s="34" t="str">
        <f t="shared" ca="1" si="392"/>
        <v/>
      </c>
      <c r="L1815" s="80" t="str">
        <f t="shared" si="403"/>
        <v/>
      </c>
      <c r="R1815" s="65" t="str">
        <f t="shared" si="393"/>
        <v/>
      </c>
      <c r="S1815" s="16" t="str">
        <f t="shared" si="394"/>
        <v/>
      </c>
      <c r="X1815" s="65" t="str">
        <f t="shared" si="395"/>
        <v/>
      </c>
      <c r="Y1815" s="16" t="str">
        <f t="shared" si="396"/>
        <v/>
      </c>
      <c r="AD1815" s="65" t="str">
        <f t="shared" si="397"/>
        <v/>
      </c>
      <c r="AE1815" s="80" t="str">
        <f t="shared" si="398"/>
        <v/>
      </c>
      <c r="AN1815" s="14"/>
      <c r="AO1815" s="14"/>
      <c r="AS1815" s="14"/>
      <c r="AT1815" s="14"/>
      <c r="AX1815" s="14"/>
      <c r="AY1815" s="114"/>
      <c r="AZ1815" s="101" t="str">
        <f t="shared" si="399"/>
        <v/>
      </c>
      <c r="BA1815" s="59" t="str">
        <f t="shared" si="400"/>
        <v/>
      </c>
      <c r="BB1815" s="59" t="str">
        <f t="shared" si="401"/>
        <v/>
      </c>
      <c r="BC1815" s="59" t="str">
        <f t="shared" si="404"/>
        <v/>
      </c>
      <c r="BD1815" s="59" t="str">
        <f t="shared" si="405"/>
        <v/>
      </c>
      <c r="BE1815" s="34" t="str">
        <f>IF(AZ1815="","",IF(AND($H1815="",$I1815=""),"Y",IF(AND($H1815&lt;=#REF!,$I1815&gt;=#REF!),"Y",IF(AND($H1815&lt;=#REF!,$I1815=""),"Y",IF(AND($H1815="",$I1815&gt;=#REF!),"Y","N")))))</f>
        <v/>
      </c>
      <c r="BF1815" s="80" t="str">
        <f t="shared" si="402"/>
        <v/>
      </c>
    </row>
    <row r="1816" spans="10:58">
      <c r="J1816" s="34" t="str">
        <f t="shared" ca="1" si="392"/>
        <v/>
      </c>
      <c r="L1816" s="80" t="str">
        <f t="shared" si="403"/>
        <v/>
      </c>
      <c r="R1816" s="65" t="str">
        <f t="shared" si="393"/>
        <v/>
      </c>
      <c r="S1816" s="16" t="str">
        <f t="shared" si="394"/>
        <v/>
      </c>
      <c r="X1816" s="65" t="str">
        <f t="shared" si="395"/>
        <v/>
      </c>
      <c r="Y1816" s="16" t="str">
        <f t="shared" si="396"/>
        <v/>
      </c>
      <c r="AD1816" s="65" t="str">
        <f t="shared" si="397"/>
        <v/>
      </c>
      <c r="AE1816" s="80" t="str">
        <f t="shared" si="398"/>
        <v/>
      </c>
      <c r="AN1816" s="14"/>
      <c r="AO1816" s="14"/>
      <c r="AS1816" s="14"/>
      <c r="AT1816" s="14"/>
      <c r="AX1816" s="14"/>
      <c r="AY1816" s="114"/>
      <c r="AZ1816" s="101" t="str">
        <f t="shared" si="399"/>
        <v/>
      </c>
      <c r="BA1816" s="59" t="str">
        <f t="shared" si="400"/>
        <v/>
      </c>
      <c r="BB1816" s="59" t="str">
        <f t="shared" si="401"/>
        <v/>
      </c>
      <c r="BC1816" s="59" t="str">
        <f t="shared" si="404"/>
        <v/>
      </c>
      <c r="BD1816" s="59" t="str">
        <f t="shared" si="405"/>
        <v/>
      </c>
      <c r="BE1816" s="34" t="str">
        <f>IF(AZ1816="","",IF(AND($H1816="",$I1816=""),"Y",IF(AND($H1816&lt;=#REF!,$I1816&gt;=#REF!),"Y",IF(AND($H1816&lt;=#REF!,$I1816=""),"Y",IF(AND($H1816="",$I1816&gt;=#REF!),"Y","N")))))</f>
        <v/>
      </c>
      <c r="BF1816" s="80" t="str">
        <f t="shared" si="402"/>
        <v/>
      </c>
    </row>
    <row r="1817" spans="10:58">
      <c r="J1817" s="34" t="str">
        <f t="shared" ca="1" si="392"/>
        <v/>
      </c>
      <c r="L1817" s="80" t="str">
        <f t="shared" si="403"/>
        <v/>
      </c>
      <c r="R1817" s="65" t="str">
        <f t="shared" si="393"/>
        <v/>
      </c>
      <c r="S1817" s="16" t="str">
        <f t="shared" si="394"/>
        <v/>
      </c>
      <c r="X1817" s="65" t="str">
        <f t="shared" si="395"/>
        <v/>
      </c>
      <c r="Y1817" s="16" t="str">
        <f t="shared" si="396"/>
        <v/>
      </c>
      <c r="AD1817" s="65" t="str">
        <f t="shared" si="397"/>
        <v/>
      </c>
      <c r="AE1817" s="80" t="str">
        <f t="shared" si="398"/>
        <v/>
      </c>
      <c r="AN1817" s="14"/>
      <c r="AO1817" s="14"/>
      <c r="AS1817" s="14"/>
      <c r="AT1817" s="14"/>
      <c r="AX1817" s="14"/>
      <c r="AY1817" s="114"/>
      <c r="AZ1817" s="101" t="str">
        <f t="shared" si="399"/>
        <v/>
      </c>
      <c r="BA1817" s="59" t="str">
        <f t="shared" si="400"/>
        <v/>
      </c>
      <c r="BB1817" s="59" t="str">
        <f t="shared" si="401"/>
        <v/>
      </c>
      <c r="BC1817" s="59" t="str">
        <f t="shared" si="404"/>
        <v/>
      </c>
      <c r="BD1817" s="59" t="str">
        <f t="shared" si="405"/>
        <v/>
      </c>
      <c r="BE1817" s="34" t="str">
        <f>IF(AZ1817="","",IF(AND($H1817="",$I1817=""),"Y",IF(AND($H1817&lt;=#REF!,$I1817&gt;=#REF!),"Y",IF(AND($H1817&lt;=#REF!,$I1817=""),"Y",IF(AND($H1817="",$I1817&gt;=#REF!),"Y","N")))))</f>
        <v/>
      </c>
      <c r="BF1817" s="80" t="str">
        <f t="shared" si="402"/>
        <v/>
      </c>
    </row>
    <row r="1818" spans="10:58">
      <c r="J1818" s="34" t="str">
        <f t="shared" ca="1" si="392"/>
        <v/>
      </c>
      <c r="L1818" s="80" t="str">
        <f t="shared" si="403"/>
        <v/>
      </c>
      <c r="R1818" s="65" t="str">
        <f t="shared" si="393"/>
        <v/>
      </c>
      <c r="S1818" s="16" t="str">
        <f t="shared" si="394"/>
        <v/>
      </c>
      <c r="X1818" s="65" t="str">
        <f t="shared" si="395"/>
        <v/>
      </c>
      <c r="Y1818" s="16" t="str">
        <f t="shared" si="396"/>
        <v/>
      </c>
      <c r="AD1818" s="65" t="str">
        <f t="shared" si="397"/>
        <v/>
      </c>
      <c r="AE1818" s="80" t="str">
        <f t="shared" si="398"/>
        <v/>
      </c>
      <c r="AN1818" s="14"/>
      <c r="AO1818" s="14"/>
      <c r="AS1818" s="14"/>
      <c r="AT1818" s="14"/>
      <c r="AX1818" s="14"/>
      <c r="AY1818" s="114"/>
      <c r="AZ1818" s="101" t="str">
        <f t="shared" si="399"/>
        <v/>
      </c>
      <c r="BA1818" s="59" t="str">
        <f t="shared" si="400"/>
        <v/>
      </c>
      <c r="BB1818" s="59" t="str">
        <f t="shared" si="401"/>
        <v/>
      </c>
      <c r="BC1818" s="59" t="str">
        <f t="shared" si="404"/>
        <v/>
      </c>
      <c r="BD1818" s="59" t="str">
        <f t="shared" si="405"/>
        <v/>
      </c>
      <c r="BE1818" s="34" t="str">
        <f>IF(AZ1818="","",IF(AND($H1818="",$I1818=""),"Y",IF(AND($H1818&lt;=#REF!,$I1818&gt;=#REF!),"Y",IF(AND($H1818&lt;=#REF!,$I1818=""),"Y",IF(AND($H1818="",$I1818&gt;=#REF!),"Y","N")))))</f>
        <v/>
      </c>
      <c r="BF1818" s="80" t="str">
        <f t="shared" si="402"/>
        <v/>
      </c>
    </row>
    <row r="1819" spans="10:58">
      <c r="J1819" s="34" t="str">
        <f t="shared" ca="1" si="392"/>
        <v/>
      </c>
      <c r="L1819" s="80" t="str">
        <f t="shared" si="403"/>
        <v/>
      </c>
      <c r="R1819" s="65" t="str">
        <f t="shared" si="393"/>
        <v/>
      </c>
      <c r="S1819" s="16" t="str">
        <f t="shared" si="394"/>
        <v/>
      </c>
      <c r="X1819" s="65" t="str">
        <f t="shared" si="395"/>
        <v/>
      </c>
      <c r="Y1819" s="16" t="str">
        <f t="shared" si="396"/>
        <v/>
      </c>
      <c r="AD1819" s="65" t="str">
        <f t="shared" si="397"/>
        <v/>
      </c>
      <c r="AE1819" s="80" t="str">
        <f t="shared" si="398"/>
        <v/>
      </c>
      <c r="AN1819" s="14"/>
      <c r="AO1819" s="14"/>
      <c r="AS1819" s="14"/>
      <c r="AT1819" s="14"/>
      <c r="AX1819" s="14"/>
      <c r="AY1819" s="114"/>
      <c r="AZ1819" s="101" t="str">
        <f t="shared" si="399"/>
        <v/>
      </c>
      <c r="BA1819" s="59" t="str">
        <f t="shared" si="400"/>
        <v/>
      </c>
      <c r="BB1819" s="59" t="str">
        <f t="shared" si="401"/>
        <v/>
      </c>
      <c r="BC1819" s="59" t="str">
        <f t="shared" si="404"/>
        <v/>
      </c>
      <c r="BD1819" s="59" t="str">
        <f t="shared" si="405"/>
        <v/>
      </c>
      <c r="BE1819" s="34" t="str">
        <f>IF(AZ1819="","",IF(AND($H1819="",$I1819=""),"Y",IF(AND($H1819&lt;=#REF!,$I1819&gt;=#REF!),"Y",IF(AND($H1819&lt;=#REF!,$I1819=""),"Y",IF(AND($H1819="",$I1819&gt;=#REF!),"Y","N")))))</f>
        <v/>
      </c>
      <c r="BF1819" s="80" t="str">
        <f t="shared" si="402"/>
        <v/>
      </c>
    </row>
    <row r="1820" spans="10:58">
      <c r="J1820" s="34" t="str">
        <f t="shared" ca="1" si="392"/>
        <v/>
      </c>
      <c r="L1820" s="80" t="str">
        <f t="shared" si="403"/>
        <v/>
      </c>
      <c r="R1820" s="65" t="str">
        <f t="shared" si="393"/>
        <v/>
      </c>
      <c r="S1820" s="16" t="str">
        <f t="shared" si="394"/>
        <v/>
      </c>
      <c r="X1820" s="65" t="str">
        <f t="shared" si="395"/>
        <v/>
      </c>
      <c r="Y1820" s="16" t="str">
        <f t="shared" si="396"/>
        <v/>
      </c>
      <c r="AD1820" s="65" t="str">
        <f t="shared" si="397"/>
        <v/>
      </c>
      <c r="AE1820" s="80" t="str">
        <f t="shared" si="398"/>
        <v/>
      </c>
      <c r="AN1820" s="14"/>
      <c r="AO1820" s="14"/>
      <c r="AS1820" s="14"/>
      <c r="AT1820" s="14"/>
      <c r="AX1820" s="14"/>
      <c r="AY1820" s="114"/>
      <c r="AZ1820" s="101" t="str">
        <f t="shared" si="399"/>
        <v/>
      </c>
      <c r="BA1820" s="59" t="str">
        <f t="shared" si="400"/>
        <v/>
      </c>
      <c r="BB1820" s="59" t="str">
        <f t="shared" si="401"/>
        <v/>
      </c>
      <c r="BC1820" s="59" t="str">
        <f t="shared" si="404"/>
        <v/>
      </c>
      <c r="BD1820" s="59" t="str">
        <f t="shared" si="405"/>
        <v/>
      </c>
      <c r="BE1820" s="34" t="str">
        <f>IF(AZ1820="","",IF(AND($H1820="",$I1820=""),"Y",IF(AND($H1820&lt;=#REF!,$I1820&gt;=#REF!),"Y",IF(AND($H1820&lt;=#REF!,$I1820=""),"Y",IF(AND($H1820="",$I1820&gt;=#REF!),"Y","N")))))</f>
        <v/>
      </c>
      <c r="BF1820" s="80" t="str">
        <f t="shared" si="402"/>
        <v/>
      </c>
    </row>
    <row r="1821" spans="10:58">
      <c r="J1821" s="34" t="str">
        <f t="shared" ca="1" si="392"/>
        <v/>
      </c>
      <c r="L1821" s="80" t="str">
        <f t="shared" si="403"/>
        <v/>
      </c>
      <c r="R1821" s="65" t="str">
        <f t="shared" si="393"/>
        <v/>
      </c>
      <c r="S1821" s="16" t="str">
        <f t="shared" si="394"/>
        <v/>
      </c>
      <c r="X1821" s="65" t="str">
        <f t="shared" si="395"/>
        <v/>
      </c>
      <c r="Y1821" s="16" t="str">
        <f t="shared" si="396"/>
        <v/>
      </c>
      <c r="AD1821" s="65" t="str">
        <f t="shared" si="397"/>
        <v/>
      </c>
      <c r="AE1821" s="80" t="str">
        <f t="shared" si="398"/>
        <v/>
      </c>
      <c r="AN1821" s="14"/>
      <c r="AO1821" s="14"/>
      <c r="AS1821" s="14"/>
      <c r="AT1821" s="14"/>
      <c r="AX1821" s="14"/>
      <c r="AY1821" s="114"/>
      <c r="AZ1821" s="101" t="str">
        <f t="shared" si="399"/>
        <v/>
      </c>
      <c r="BA1821" s="59" t="str">
        <f t="shared" si="400"/>
        <v/>
      </c>
      <c r="BB1821" s="59" t="str">
        <f t="shared" si="401"/>
        <v/>
      </c>
      <c r="BC1821" s="59" t="str">
        <f t="shared" si="404"/>
        <v/>
      </c>
      <c r="BD1821" s="59" t="str">
        <f t="shared" si="405"/>
        <v/>
      </c>
      <c r="BE1821" s="34" t="str">
        <f>IF(AZ1821="","",IF(AND($H1821="",$I1821=""),"Y",IF(AND($H1821&lt;=#REF!,$I1821&gt;=#REF!),"Y",IF(AND($H1821&lt;=#REF!,$I1821=""),"Y",IF(AND($H1821="",$I1821&gt;=#REF!),"Y","N")))))</f>
        <v/>
      </c>
      <c r="BF1821" s="80" t="str">
        <f t="shared" si="402"/>
        <v/>
      </c>
    </row>
    <row r="1822" spans="10:58">
      <c r="J1822" s="34" t="str">
        <f t="shared" ca="1" si="392"/>
        <v/>
      </c>
      <c r="L1822" s="80" t="str">
        <f t="shared" si="403"/>
        <v/>
      </c>
      <c r="R1822" s="65" t="str">
        <f t="shared" si="393"/>
        <v/>
      </c>
      <c r="S1822" s="16" t="str">
        <f t="shared" si="394"/>
        <v/>
      </c>
      <c r="X1822" s="65" t="str">
        <f t="shared" si="395"/>
        <v/>
      </c>
      <c r="Y1822" s="16" t="str">
        <f t="shared" si="396"/>
        <v/>
      </c>
      <c r="AD1822" s="65" t="str">
        <f t="shared" si="397"/>
        <v/>
      </c>
      <c r="AE1822" s="80" t="str">
        <f t="shared" si="398"/>
        <v/>
      </c>
      <c r="AN1822" s="14"/>
      <c r="AO1822" s="14"/>
      <c r="AS1822" s="14"/>
      <c r="AT1822" s="14"/>
      <c r="AX1822" s="14"/>
      <c r="AY1822" s="114"/>
      <c r="AZ1822" s="101" t="str">
        <f t="shared" si="399"/>
        <v/>
      </c>
      <c r="BA1822" s="59" t="str">
        <f t="shared" si="400"/>
        <v/>
      </c>
      <c r="BB1822" s="59" t="str">
        <f t="shared" si="401"/>
        <v/>
      </c>
      <c r="BC1822" s="59" t="str">
        <f t="shared" si="404"/>
        <v/>
      </c>
      <c r="BD1822" s="59" t="str">
        <f t="shared" si="405"/>
        <v/>
      </c>
      <c r="BE1822" s="34" t="str">
        <f>IF(AZ1822="","",IF(AND($H1822="",$I1822=""),"Y",IF(AND($H1822&lt;=#REF!,$I1822&gt;=#REF!),"Y",IF(AND($H1822&lt;=#REF!,$I1822=""),"Y",IF(AND($H1822="",$I1822&gt;=#REF!),"Y","N")))))</f>
        <v/>
      </c>
      <c r="BF1822" s="80" t="str">
        <f t="shared" si="402"/>
        <v/>
      </c>
    </row>
    <row r="1823" spans="10:58">
      <c r="J1823" s="34" t="str">
        <f t="shared" ca="1" si="392"/>
        <v/>
      </c>
      <c r="L1823" s="80" t="str">
        <f t="shared" si="403"/>
        <v/>
      </c>
      <c r="R1823" s="65" t="str">
        <f t="shared" si="393"/>
        <v/>
      </c>
      <c r="S1823" s="16" t="str">
        <f t="shared" si="394"/>
        <v/>
      </c>
      <c r="X1823" s="65" t="str">
        <f t="shared" si="395"/>
        <v/>
      </c>
      <c r="Y1823" s="16" t="str">
        <f t="shared" si="396"/>
        <v/>
      </c>
      <c r="AD1823" s="65" t="str">
        <f t="shared" si="397"/>
        <v/>
      </c>
      <c r="AE1823" s="80" t="str">
        <f t="shared" si="398"/>
        <v/>
      </c>
      <c r="AN1823" s="14"/>
      <c r="AO1823" s="14"/>
      <c r="AS1823" s="14"/>
      <c r="AT1823" s="14"/>
      <c r="AX1823" s="14"/>
      <c r="AY1823" s="114"/>
      <c r="AZ1823" s="101" t="str">
        <f t="shared" si="399"/>
        <v/>
      </c>
      <c r="BA1823" s="59" t="str">
        <f t="shared" si="400"/>
        <v/>
      </c>
      <c r="BB1823" s="59" t="str">
        <f t="shared" si="401"/>
        <v/>
      </c>
      <c r="BC1823" s="59" t="str">
        <f t="shared" si="404"/>
        <v/>
      </c>
      <c r="BD1823" s="59" t="str">
        <f t="shared" si="405"/>
        <v/>
      </c>
      <c r="BE1823" s="34" t="str">
        <f>IF(AZ1823="","",IF(AND($H1823="",$I1823=""),"Y",IF(AND($H1823&lt;=#REF!,$I1823&gt;=#REF!),"Y",IF(AND($H1823&lt;=#REF!,$I1823=""),"Y",IF(AND($H1823="",$I1823&gt;=#REF!),"Y","N")))))</f>
        <v/>
      </c>
      <c r="BF1823" s="80" t="str">
        <f t="shared" si="402"/>
        <v/>
      </c>
    </row>
    <row r="1824" spans="10:58">
      <c r="J1824" s="34" t="str">
        <f t="shared" ca="1" si="392"/>
        <v/>
      </c>
      <c r="L1824" s="80" t="str">
        <f t="shared" si="403"/>
        <v/>
      </c>
      <c r="R1824" s="65" t="str">
        <f t="shared" si="393"/>
        <v/>
      </c>
      <c r="S1824" s="16" t="str">
        <f t="shared" si="394"/>
        <v/>
      </c>
      <c r="X1824" s="65" t="str">
        <f t="shared" si="395"/>
        <v/>
      </c>
      <c r="Y1824" s="16" t="str">
        <f t="shared" si="396"/>
        <v/>
      </c>
      <c r="AD1824" s="65" t="str">
        <f t="shared" si="397"/>
        <v/>
      </c>
      <c r="AE1824" s="80" t="str">
        <f t="shared" si="398"/>
        <v/>
      </c>
      <c r="AN1824" s="14"/>
      <c r="AO1824" s="14"/>
      <c r="AS1824" s="14"/>
      <c r="AT1824" s="14"/>
      <c r="AX1824" s="14"/>
      <c r="AY1824" s="114"/>
      <c r="AZ1824" s="101" t="str">
        <f t="shared" si="399"/>
        <v/>
      </c>
      <c r="BA1824" s="59" t="str">
        <f t="shared" si="400"/>
        <v/>
      </c>
      <c r="BB1824" s="59" t="str">
        <f t="shared" si="401"/>
        <v/>
      </c>
      <c r="BC1824" s="59" t="str">
        <f t="shared" si="404"/>
        <v/>
      </c>
      <c r="BD1824" s="59" t="str">
        <f t="shared" si="405"/>
        <v/>
      </c>
      <c r="BE1824" s="34" t="str">
        <f>IF(AZ1824="","",IF(AND($H1824="",$I1824=""),"Y",IF(AND($H1824&lt;=#REF!,$I1824&gt;=#REF!),"Y",IF(AND($H1824&lt;=#REF!,$I1824=""),"Y",IF(AND($H1824="",$I1824&gt;=#REF!),"Y","N")))))</f>
        <v/>
      </c>
      <c r="BF1824" s="80" t="str">
        <f t="shared" si="402"/>
        <v/>
      </c>
    </row>
    <row r="1825" spans="10:58">
      <c r="J1825" s="34" t="str">
        <f t="shared" ca="1" si="392"/>
        <v/>
      </c>
      <c r="L1825" s="80" t="str">
        <f t="shared" si="403"/>
        <v/>
      </c>
      <c r="R1825" s="65" t="str">
        <f t="shared" si="393"/>
        <v/>
      </c>
      <c r="S1825" s="16" t="str">
        <f t="shared" si="394"/>
        <v/>
      </c>
      <c r="X1825" s="65" t="str">
        <f t="shared" si="395"/>
        <v/>
      </c>
      <c r="Y1825" s="16" t="str">
        <f t="shared" si="396"/>
        <v/>
      </c>
      <c r="AD1825" s="65" t="str">
        <f t="shared" si="397"/>
        <v/>
      </c>
      <c r="AE1825" s="80" t="str">
        <f t="shared" si="398"/>
        <v/>
      </c>
      <c r="AN1825" s="14"/>
      <c r="AO1825" s="14"/>
      <c r="AS1825" s="14"/>
      <c r="AT1825" s="14"/>
      <c r="AX1825" s="14"/>
      <c r="AY1825" s="114"/>
      <c r="AZ1825" s="101" t="str">
        <f t="shared" si="399"/>
        <v/>
      </c>
      <c r="BA1825" s="59" t="str">
        <f t="shared" si="400"/>
        <v/>
      </c>
      <c r="BB1825" s="59" t="str">
        <f t="shared" si="401"/>
        <v/>
      </c>
      <c r="BC1825" s="59" t="str">
        <f t="shared" si="404"/>
        <v/>
      </c>
      <c r="BD1825" s="59" t="str">
        <f t="shared" si="405"/>
        <v/>
      </c>
      <c r="BE1825" s="34" t="str">
        <f>IF(AZ1825="","",IF(AND($H1825="",$I1825=""),"Y",IF(AND($H1825&lt;=#REF!,$I1825&gt;=#REF!),"Y",IF(AND($H1825&lt;=#REF!,$I1825=""),"Y",IF(AND($H1825="",$I1825&gt;=#REF!),"Y","N")))))</f>
        <v/>
      </c>
      <c r="BF1825" s="80" t="str">
        <f t="shared" si="402"/>
        <v/>
      </c>
    </row>
    <row r="1826" spans="10:58">
      <c r="J1826" s="34" t="str">
        <f t="shared" ca="1" si="392"/>
        <v/>
      </c>
      <c r="L1826" s="80" t="str">
        <f t="shared" si="403"/>
        <v/>
      </c>
      <c r="R1826" s="65" t="str">
        <f t="shared" si="393"/>
        <v/>
      </c>
      <c r="S1826" s="16" t="str">
        <f t="shared" si="394"/>
        <v/>
      </c>
      <c r="X1826" s="65" t="str">
        <f t="shared" si="395"/>
        <v/>
      </c>
      <c r="Y1826" s="16" t="str">
        <f t="shared" si="396"/>
        <v/>
      </c>
      <c r="AD1826" s="65" t="str">
        <f t="shared" si="397"/>
        <v/>
      </c>
      <c r="AE1826" s="80" t="str">
        <f t="shared" si="398"/>
        <v/>
      </c>
      <c r="AN1826" s="14"/>
      <c r="AO1826" s="14"/>
      <c r="AS1826" s="14"/>
      <c r="AT1826" s="14"/>
      <c r="AX1826" s="14"/>
      <c r="AY1826" s="114"/>
      <c r="AZ1826" s="101" t="str">
        <f t="shared" si="399"/>
        <v/>
      </c>
      <c r="BA1826" s="59" t="str">
        <f t="shared" si="400"/>
        <v/>
      </c>
      <c r="BB1826" s="59" t="str">
        <f t="shared" si="401"/>
        <v/>
      </c>
      <c r="BC1826" s="59" t="str">
        <f t="shared" si="404"/>
        <v/>
      </c>
      <c r="BD1826" s="59" t="str">
        <f t="shared" si="405"/>
        <v/>
      </c>
      <c r="BE1826" s="34" t="str">
        <f>IF(AZ1826="","",IF(AND($H1826="",$I1826=""),"Y",IF(AND($H1826&lt;=#REF!,$I1826&gt;=#REF!),"Y",IF(AND($H1826&lt;=#REF!,$I1826=""),"Y",IF(AND($H1826="",$I1826&gt;=#REF!),"Y","N")))))</f>
        <v/>
      </c>
      <c r="BF1826" s="80" t="str">
        <f t="shared" si="402"/>
        <v/>
      </c>
    </row>
    <row r="1827" spans="10:58">
      <c r="J1827" s="34" t="str">
        <f t="shared" ca="1" si="392"/>
        <v/>
      </c>
      <c r="L1827" s="80" t="str">
        <f t="shared" si="403"/>
        <v/>
      </c>
      <c r="R1827" s="65" t="str">
        <f t="shared" si="393"/>
        <v/>
      </c>
      <c r="S1827" s="16" t="str">
        <f t="shared" si="394"/>
        <v/>
      </c>
      <c r="X1827" s="65" t="str">
        <f t="shared" si="395"/>
        <v/>
      </c>
      <c r="Y1827" s="16" t="str">
        <f t="shared" si="396"/>
        <v/>
      </c>
      <c r="AD1827" s="65" t="str">
        <f t="shared" si="397"/>
        <v/>
      </c>
      <c r="AE1827" s="80" t="str">
        <f t="shared" si="398"/>
        <v/>
      </c>
      <c r="AN1827" s="14"/>
      <c r="AO1827" s="14"/>
      <c r="AS1827" s="14"/>
      <c r="AT1827" s="14"/>
      <c r="AX1827" s="14"/>
      <c r="AY1827" s="114"/>
      <c r="AZ1827" s="101" t="str">
        <f t="shared" si="399"/>
        <v/>
      </c>
      <c r="BA1827" s="59" t="str">
        <f t="shared" si="400"/>
        <v/>
      </c>
      <c r="BB1827" s="59" t="str">
        <f t="shared" si="401"/>
        <v/>
      </c>
      <c r="BC1827" s="59" t="str">
        <f t="shared" si="404"/>
        <v/>
      </c>
      <c r="BD1827" s="59" t="str">
        <f t="shared" si="405"/>
        <v/>
      </c>
      <c r="BE1827" s="34" t="str">
        <f>IF(AZ1827="","",IF(AND($H1827="",$I1827=""),"Y",IF(AND($H1827&lt;=#REF!,$I1827&gt;=#REF!),"Y",IF(AND($H1827&lt;=#REF!,$I1827=""),"Y",IF(AND($H1827="",$I1827&gt;=#REF!),"Y","N")))))</f>
        <v/>
      </c>
      <c r="BF1827" s="80" t="str">
        <f t="shared" si="402"/>
        <v/>
      </c>
    </row>
    <row r="1828" spans="10:58">
      <c r="J1828" s="34" t="str">
        <f t="shared" ca="1" si="392"/>
        <v/>
      </c>
      <c r="L1828" s="80" t="str">
        <f t="shared" si="403"/>
        <v/>
      </c>
      <c r="R1828" s="65" t="str">
        <f t="shared" si="393"/>
        <v/>
      </c>
      <c r="S1828" s="16" t="str">
        <f t="shared" si="394"/>
        <v/>
      </c>
      <c r="X1828" s="65" t="str">
        <f t="shared" si="395"/>
        <v/>
      </c>
      <c r="Y1828" s="16" t="str">
        <f t="shared" si="396"/>
        <v/>
      </c>
      <c r="AD1828" s="65" t="str">
        <f t="shared" si="397"/>
        <v/>
      </c>
      <c r="AE1828" s="80" t="str">
        <f t="shared" si="398"/>
        <v/>
      </c>
      <c r="AN1828" s="14"/>
      <c r="AO1828" s="14"/>
      <c r="AS1828" s="14"/>
      <c r="AT1828" s="14"/>
      <c r="AX1828" s="14"/>
      <c r="AY1828" s="114"/>
      <c r="AZ1828" s="101" t="str">
        <f t="shared" si="399"/>
        <v/>
      </c>
      <c r="BA1828" s="59" t="str">
        <f t="shared" si="400"/>
        <v/>
      </c>
      <c r="BB1828" s="59" t="str">
        <f t="shared" si="401"/>
        <v/>
      </c>
      <c r="BC1828" s="59" t="str">
        <f t="shared" si="404"/>
        <v/>
      </c>
      <c r="BD1828" s="59" t="str">
        <f t="shared" si="405"/>
        <v/>
      </c>
      <c r="BE1828" s="34" t="str">
        <f>IF(AZ1828="","",IF(AND($H1828="",$I1828=""),"Y",IF(AND($H1828&lt;=#REF!,$I1828&gt;=#REF!),"Y",IF(AND($H1828&lt;=#REF!,$I1828=""),"Y",IF(AND($H1828="",$I1828&gt;=#REF!),"Y","N")))))</f>
        <v/>
      </c>
      <c r="BF1828" s="80" t="str">
        <f t="shared" si="402"/>
        <v/>
      </c>
    </row>
    <row r="1829" spans="10:58">
      <c r="J1829" s="34" t="str">
        <f t="shared" ca="1" si="392"/>
        <v/>
      </c>
      <c r="L1829" s="80" t="str">
        <f t="shared" si="403"/>
        <v/>
      </c>
      <c r="R1829" s="65" t="str">
        <f t="shared" si="393"/>
        <v/>
      </c>
      <c r="S1829" s="16" t="str">
        <f t="shared" si="394"/>
        <v/>
      </c>
      <c r="X1829" s="65" t="str">
        <f t="shared" si="395"/>
        <v/>
      </c>
      <c r="Y1829" s="16" t="str">
        <f t="shared" si="396"/>
        <v/>
      </c>
      <c r="AD1829" s="65" t="str">
        <f t="shared" si="397"/>
        <v/>
      </c>
      <c r="AE1829" s="80" t="str">
        <f t="shared" si="398"/>
        <v/>
      </c>
      <c r="AN1829" s="14"/>
      <c r="AO1829" s="14"/>
      <c r="AS1829" s="14"/>
      <c r="AT1829" s="14"/>
      <c r="AX1829" s="14"/>
      <c r="AY1829" s="114"/>
      <c r="AZ1829" s="101" t="str">
        <f t="shared" si="399"/>
        <v/>
      </c>
      <c r="BA1829" s="59" t="str">
        <f t="shared" si="400"/>
        <v/>
      </c>
      <c r="BB1829" s="59" t="str">
        <f t="shared" si="401"/>
        <v/>
      </c>
      <c r="BC1829" s="59" t="str">
        <f t="shared" si="404"/>
        <v/>
      </c>
      <c r="BD1829" s="59" t="str">
        <f t="shared" si="405"/>
        <v/>
      </c>
      <c r="BE1829" s="34" t="str">
        <f>IF(AZ1829="","",IF(AND($H1829="",$I1829=""),"Y",IF(AND($H1829&lt;=#REF!,$I1829&gt;=#REF!),"Y",IF(AND($H1829&lt;=#REF!,$I1829=""),"Y",IF(AND($H1829="",$I1829&gt;=#REF!),"Y","N")))))</f>
        <v/>
      </c>
      <c r="BF1829" s="80" t="str">
        <f t="shared" si="402"/>
        <v/>
      </c>
    </row>
    <row r="1830" spans="10:58">
      <c r="J1830" s="34" t="str">
        <f t="shared" ca="1" si="392"/>
        <v/>
      </c>
      <c r="L1830" s="80" t="str">
        <f t="shared" si="403"/>
        <v/>
      </c>
      <c r="R1830" s="65" t="str">
        <f t="shared" si="393"/>
        <v/>
      </c>
      <c r="S1830" s="16" t="str">
        <f t="shared" si="394"/>
        <v/>
      </c>
      <c r="X1830" s="65" t="str">
        <f t="shared" si="395"/>
        <v/>
      </c>
      <c r="Y1830" s="16" t="str">
        <f t="shared" si="396"/>
        <v/>
      </c>
      <c r="AD1830" s="65" t="str">
        <f t="shared" si="397"/>
        <v/>
      </c>
      <c r="AE1830" s="80" t="str">
        <f t="shared" si="398"/>
        <v/>
      </c>
      <c r="AN1830" s="14"/>
      <c r="AO1830" s="14"/>
      <c r="AS1830" s="14"/>
      <c r="AT1830" s="14"/>
      <c r="AX1830" s="14"/>
      <c r="AY1830" s="114"/>
      <c r="AZ1830" s="101" t="str">
        <f t="shared" si="399"/>
        <v/>
      </c>
      <c r="BA1830" s="59" t="str">
        <f t="shared" si="400"/>
        <v/>
      </c>
      <c r="BB1830" s="59" t="str">
        <f t="shared" si="401"/>
        <v/>
      </c>
      <c r="BC1830" s="59" t="str">
        <f t="shared" si="404"/>
        <v/>
      </c>
      <c r="BD1830" s="59" t="str">
        <f t="shared" si="405"/>
        <v/>
      </c>
      <c r="BE1830" s="34" t="str">
        <f>IF(AZ1830="","",IF(AND($H1830="",$I1830=""),"Y",IF(AND($H1830&lt;=#REF!,$I1830&gt;=#REF!),"Y",IF(AND($H1830&lt;=#REF!,$I1830=""),"Y",IF(AND($H1830="",$I1830&gt;=#REF!),"Y","N")))))</f>
        <v/>
      </c>
      <c r="BF1830" s="80" t="str">
        <f t="shared" si="402"/>
        <v/>
      </c>
    </row>
    <row r="1831" spans="10:58">
      <c r="J1831" s="34" t="str">
        <f t="shared" ca="1" si="392"/>
        <v/>
      </c>
      <c r="L1831" s="80" t="str">
        <f t="shared" si="403"/>
        <v/>
      </c>
      <c r="R1831" s="65" t="str">
        <f t="shared" si="393"/>
        <v/>
      </c>
      <c r="S1831" s="16" t="str">
        <f t="shared" si="394"/>
        <v/>
      </c>
      <c r="X1831" s="65" t="str">
        <f t="shared" si="395"/>
        <v/>
      </c>
      <c r="Y1831" s="16" t="str">
        <f t="shared" si="396"/>
        <v/>
      </c>
      <c r="AD1831" s="65" t="str">
        <f t="shared" si="397"/>
        <v/>
      </c>
      <c r="AE1831" s="80" t="str">
        <f t="shared" si="398"/>
        <v/>
      </c>
      <c r="AN1831" s="14"/>
      <c r="AO1831" s="14"/>
      <c r="AS1831" s="14"/>
      <c r="AT1831" s="14"/>
      <c r="AX1831" s="14"/>
      <c r="AY1831" s="114"/>
      <c r="AZ1831" s="101" t="str">
        <f t="shared" si="399"/>
        <v/>
      </c>
      <c r="BA1831" s="59" t="str">
        <f t="shared" si="400"/>
        <v/>
      </c>
      <c r="BB1831" s="59" t="str">
        <f t="shared" si="401"/>
        <v/>
      </c>
      <c r="BC1831" s="59" t="str">
        <f t="shared" si="404"/>
        <v/>
      </c>
      <c r="BD1831" s="59" t="str">
        <f t="shared" si="405"/>
        <v/>
      </c>
      <c r="BE1831" s="34" t="str">
        <f>IF(AZ1831="","",IF(AND($H1831="",$I1831=""),"Y",IF(AND($H1831&lt;=#REF!,$I1831&gt;=#REF!),"Y",IF(AND($H1831&lt;=#REF!,$I1831=""),"Y",IF(AND($H1831="",$I1831&gt;=#REF!),"Y","N")))))</f>
        <v/>
      </c>
      <c r="BF1831" s="80" t="str">
        <f t="shared" si="402"/>
        <v/>
      </c>
    </row>
    <row r="1832" spans="10:58">
      <c r="J1832" s="34" t="str">
        <f t="shared" ca="1" si="392"/>
        <v/>
      </c>
      <c r="L1832" s="80" t="str">
        <f t="shared" si="403"/>
        <v/>
      </c>
      <c r="R1832" s="65" t="str">
        <f t="shared" si="393"/>
        <v/>
      </c>
      <c r="S1832" s="16" t="str">
        <f t="shared" si="394"/>
        <v/>
      </c>
      <c r="X1832" s="65" t="str">
        <f t="shared" si="395"/>
        <v/>
      </c>
      <c r="Y1832" s="16" t="str">
        <f t="shared" si="396"/>
        <v/>
      </c>
      <c r="AD1832" s="65" t="str">
        <f t="shared" si="397"/>
        <v/>
      </c>
      <c r="AE1832" s="80" t="str">
        <f t="shared" si="398"/>
        <v/>
      </c>
      <c r="AN1832" s="14"/>
      <c r="AO1832" s="14"/>
      <c r="AS1832" s="14"/>
      <c r="AT1832" s="14"/>
      <c r="AX1832" s="14"/>
      <c r="AY1832" s="114"/>
      <c r="AZ1832" s="101" t="str">
        <f t="shared" si="399"/>
        <v/>
      </c>
      <c r="BA1832" s="59" t="str">
        <f t="shared" si="400"/>
        <v/>
      </c>
      <c r="BB1832" s="59" t="str">
        <f t="shared" si="401"/>
        <v/>
      </c>
      <c r="BC1832" s="59" t="str">
        <f t="shared" si="404"/>
        <v/>
      </c>
      <c r="BD1832" s="59" t="str">
        <f t="shared" si="405"/>
        <v/>
      </c>
      <c r="BE1832" s="34" t="str">
        <f>IF(AZ1832="","",IF(AND($H1832="",$I1832=""),"Y",IF(AND($H1832&lt;=#REF!,$I1832&gt;=#REF!),"Y",IF(AND($H1832&lt;=#REF!,$I1832=""),"Y",IF(AND($H1832="",$I1832&gt;=#REF!),"Y","N")))))</f>
        <v/>
      </c>
      <c r="BF1832" s="80" t="str">
        <f t="shared" si="402"/>
        <v/>
      </c>
    </row>
    <row r="1833" spans="10:58">
      <c r="J1833" s="34" t="str">
        <f t="shared" ca="1" si="392"/>
        <v/>
      </c>
      <c r="L1833" s="80" t="str">
        <f t="shared" si="403"/>
        <v/>
      </c>
      <c r="R1833" s="65" t="str">
        <f t="shared" si="393"/>
        <v/>
      </c>
      <c r="S1833" s="16" t="str">
        <f t="shared" si="394"/>
        <v/>
      </c>
      <c r="X1833" s="65" t="str">
        <f t="shared" si="395"/>
        <v/>
      </c>
      <c r="Y1833" s="16" t="str">
        <f t="shared" si="396"/>
        <v/>
      </c>
      <c r="AD1833" s="65" t="str">
        <f t="shared" si="397"/>
        <v/>
      </c>
      <c r="AE1833" s="80" t="str">
        <f t="shared" si="398"/>
        <v/>
      </c>
      <c r="AN1833" s="14"/>
      <c r="AO1833" s="14"/>
      <c r="AS1833" s="14"/>
      <c r="AT1833" s="14"/>
      <c r="AX1833" s="14"/>
      <c r="AY1833" s="114"/>
      <c r="AZ1833" s="101" t="str">
        <f t="shared" si="399"/>
        <v/>
      </c>
      <c r="BA1833" s="59" t="str">
        <f t="shared" si="400"/>
        <v/>
      </c>
      <c r="BB1833" s="59" t="str">
        <f t="shared" si="401"/>
        <v/>
      </c>
      <c r="BC1833" s="59" t="str">
        <f t="shared" si="404"/>
        <v/>
      </c>
      <c r="BD1833" s="59" t="str">
        <f t="shared" si="405"/>
        <v/>
      </c>
      <c r="BE1833" s="34" t="str">
        <f>IF(AZ1833="","",IF(AND($H1833="",$I1833=""),"Y",IF(AND($H1833&lt;=#REF!,$I1833&gt;=#REF!),"Y",IF(AND($H1833&lt;=#REF!,$I1833=""),"Y",IF(AND($H1833="",$I1833&gt;=#REF!),"Y","N")))))</f>
        <v/>
      </c>
      <c r="BF1833" s="80" t="str">
        <f t="shared" si="402"/>
        <v/>
      </c>
    </row>
    <row r="1834" spans="10:58">
      <c r="J1834" s="34" t="str">
        <f t="shared" ca="1" si="392"/>
        <v/>
      </c>
      <c r="L1834" s="80" t="str">
        <f t="shared" si="403"/>
        <v/>
      </c>
      <c r="R1834" s="65" t="str">
        <f t="shared" si="393"/>
        <v/>
      </c>
      <c r="S1834" s="16" t="str">
        <f t="shared" si="394"/>
        <v/>
      </c>
      <c r="X1834" s="65" t="str">
        <f t="shared" si="395"/>
        <v/>
      </c>
      <c r="Y1834" s="16" t="str">
        <f t="shared" si="396"/>
        <v/>
      </c>
      <c r="AD1834" s="65" t="str">
        <f t="shared" si="397"/>
        <v/>
      </c>
      <c r="AE1834" s="80" t="str">
        <f t="shared" si="398"/>
        <v/>
      </c>
      <c r="AN1834" s="14"/>
      <c r="AO1834" s="14"/>
      <c r="AS1834" s="14"/>
      <c r="AT1834" s="14"/>
      <c r="AX1834" s="14"/>
      <c r="AY1834" s="114"/>
      <c r="AZ1834" s="101" t="str">
        <f t="shared" si="399"/>
        <v/>
      </c>
      <c r="BA1834" s="59" t="str">
        <f t="shared" si="400"/>
        <v/>
      </c>
      <c r="BB1834" s="59" t="str">
        <f t="shared" si="401"/>
        <v/>
      </c>
      <c r="BC1834" s="59" t="str">
        <f t="shared" si="404"/>
        <v/>
      </c>
      <c r="BD1834" s="59" t="str">
        <f t="shared" si="405"/>
        <v/>
      </c>
      <c r="BE1834" s="34" t="str">
        <f>IF(AZ1834="","",IF(AND($H1834="",$I1834=""),"Y",IF(AND($H1834&lt;=#REF!,$I1834&gt;=#REF!),"Y",IF(AND($H1834&lt;=#REF!,$I1834=""),"Y",IF(AND($H1834="",$I1834&gt;=#REF!),"Y","N")))))</f>
        <v/>
      </c>
      <c r="BF1834" s="80" t="str">
        <f t="shared" si="402"/>
        <v/>
      </c>
    </row>
    <row r="1835" spans="10:58">
      <c r="J1835" s="34" t="str">
        <f t="shared" ref="J1835:J1898" ca="1" si="406">IF(AND(ISBLANK(I1835)=FALSE,I1835&lt;=TODAY()),"NO",IF(H1835&gt;TODAY(),"NO",IF(AND(ISBLANK(I1835)=FALSE,I1835&gt;TODAY()),"YES",IF(AND(ISBLANK(A1835)=FALSE,ISBLANK(I1835)=TRUE),"YES",""))))</f>
        <v/>
      </c>
      <c r="L1835" s="80" t="str">
        <f t="shared" si="403"/>
        <v/>
      </c>
      <c r="R1835" s="65" t="str">
        <f t="shared" si="393"/>
        <v/>
      </c>
      <c r="S1835" s="16" t="str">
        <f t="shared" si="394"/>
        <v/>
      </c>
      <c r="X1835" s="65" t="str">
        <f t="shared" si="395"/>
        <v/>
      </c>
      <c r="Y1835" s="16" t="str">
        <f t="shared" si="396"/>
        <v/>
      </c>
      <c r="AD1835" s="65" t="str">
        <f t="shared" si="397"/>
        <v/>
      </c>
      <c r="AE1835" s="80" t="str">
        <f t="shared" si="398"/>
        <v/>
      </c>
      <c r="AN1835" s="14"/>
      <c r="AO1835" s="14"/>
      <c r="AS1835" s="14"/>
      <c r="AT1835" s="14"/>
      <c r="AX1835" s="14"/>
      <c r="AY1835" s="114"/>
      <c r="AZ1835" s="101" t="str">
        <f t="shared" si="399"/>
        <v/>
      </c>
      <c r="BA1835" s="59" t="str">
        <f t="shared" si="400"/>
        <v/>
      </c>
      <c r="BB1835" s="59" t="str">
        <f t="shared" si="401"/>
        <v/>
      </c>
      <c r="BC1835" s="59" t="str">
        <f t="shared" si="404"/>
        <v/>
      </c>
      <c r="BD1835" s="59" t="str">
        <f t="shared" si="405"/>
        <v/>
      </c>
      <c r="BE1835" s="34" t="str">
        <f>IF(AZ1835="","",IF(AND($H1835="",$I1835=""),"Y",IF(AND($H1835&lt;=#REF!,$I1835&gt;=#REF!),"Y",IF(AND($H1835&lt;=#REF!,$I1835=""),"Y",IF(AND($H1835="",$I1835&gt;=#REF!),"Y","N")))))</f>
        <v/>
      </c>
      <c r="BF1835" s="80" t="str">
        <f t="shared" si="402"/>
        <v/>
      </c>
    </row>
    <row r="1836" spans="10:58">
      <c r="J1836" s="34" t="str">
        <f t="shared" ca="1" si="406"/>
        <v/>
      </c>
      <c r="L1836" s="80" t="str">
        <f t="shared" si="403"/>
        <v/>
      </c>
      <c r="R1836" s="65" t="str">
        <f t="shared" si="393"/>
        <v/>
      </c>
      <c r="S1836" s="16" t="str">
        <f t="shared" si="394"/>
        <v/>
      </c>
      <c r="X1836" s="65" t="str">
        <f t="shared" si="395"/>
        <v/>
      </c>
      <c r="Y1836" s="16" t="str">
        <f t="shared" si="396"/>
        <v/>
      </c>
      <c r="AD1836" s="65" t="str">
        <f t="shared" si="397"/>
        <v/>
      </c>
      <c r="AE1836" s="80" t="str">
        <f t="shared" si="398"/>
        <v/>
      </c>
      <c r="AN1836" s="14"/>
      <c r="AO1836" s="14"/>
      <c r="AS1836" s="14"/>
      <c r="AT1836" s="14"/>
      <c r="AX1836" s="14"/>
      <c r="AY1836" s="114"/>
      <c r="AZ1836" s="101" t="str">
        <f t="shared" si="399"/>
        <v/>
      </c>
      <c r="BA1836" s="59" t="str">
        <f t="shared" si="400"/>
        <v/>
      </c>
      <c r="BB1836" s="59" t="str">
        <f t="shared" si="401"/>
        <v/>
      </c>
      <c r="BC1836" s="59" t="str">
        <f t="shared" si="404"/>
        <v/>
      </c>
      <c r="BD1836" s="59" t="str">
        <f t="shared" si="405"/>
        <v/>
      </c>
      <c r="BE1836" s="34" t="str">
        <f>IF(AZ1836="","",IF(AND($H1836="",$I1836=""),"Y",IF(AND($H1836&lt;=#REF!,$I1836&gt;=#REF!),"Y",IF(AND($H1836&lt;=#REF!,$I1836=""),"Y",IF(AND($H1836="",$I1836&gt;=#REF!),"Y","N")))))</f>
        <v/>
      </c>
      <c r="BF1836" s="80" t="str">
        <f t="shared" si="402"/>
        <v/>
      </c>
    </row>
    <row r="1837" spans="10:58">
      <c r="J1837" s="34" t="str">
        <f t="shared" ca="1" si="406"/>
        <v/>
      </c>
      <c r="L1837" s="80" t="str">
        <f t="shared" si="403"/>
        <v/>
      </c>
      <c r="R1837" s="65" t="str">
        <f t="shared" si="393"/>
        <v/>
      </c>
      <c r="S1837" s="16" t="str">
        <f t="shared" si="394"/>
        <v/>
      </c>
      <c r="X1837" s="65" t="str">
        <f t="shared" si="395"/>
        <v/>
      </c>
      <c r="Y1837" s="16" t="str">
        <f t="shared" si="396"/>
        <v/>
      </c>
      <c r="AD1837" s="65" t="str">
        <f t="shared" si="397"/>
        <v/>
      </c>
      <c r="AE1837" s="80" t="str">
        <f t="shared" si="398"/>
        <v/>
      </c>
      <c r="AN1837" s="14"/>
      <c r="AO1837" s="14"/>
      <c r="AS1837" s="14"/>
      <c r="AT1837" s="14"/>
      <c r="AX1837" s="14"/>
      <c r="AY1837" s="114"/>
      <c r="AZ1837" s="101" t="str">
        <f t="shared" si="399"/>
        <v/>
      </c>
      <c r="BA1837" s="59" t="str">
        <f t="shared" si="400"/>
        <v/>
      </c>
      <c r="BB1837" s="59" t="str">
        <f t="shared" si="401"/>
        <v/>
      </c>
      <c r="BC1837" s="59" t="str">
        <f t="shared" si="404"/>
        <v/>
      </c>
      <c r="BD1837" s="59" t="str">
        <f t="shared" si="405"/>
        <v/>
      </c>
      <c r="BE1837" s="34" t="str">
        <f>IF(AZ1837="","",IF(AND($H1837="",$I1837=""),"Y",IF(AND($H1837&lt;=#REF!,$I1837&gt;=#REF!),"Y",IF(AND($H1837&lt;=#REF!,$I1837=""),"Y",IF(AND($H1837="",$I1837&gt;=#REF!),"Y","N")))))</f>
        <v/>
      </c>
      <c r="BF1837" s="80" t="str">
        <f t="shared" si="402"/>
        <v/>
      </c>
    </row>
    <row r="1838" spans="10:58">
      <c r="J1838" s="34" t="str">
        <f t="shared" ca="1" si="406"/>
        <v/>
      </c>
      <c r="L1838" s="80" t="str">
        <f t="shared" si="403"/>
        <v/>
      </c>
      <c r="R1838" s="65" t="str">
        <f t="shared" si="393"/>
        <v/>
      </c>
      <c r="S1838" s="16" t="str">
        <f t="shared" si="394"/>
        <v/>
      </c>
      <c r="X1838" s="65" t="str">
        <f t="shared" si="395"/>
        <v/>
      </c>
      <c r="Y1838" s="16" t="str">
        <f t="shared" si="396"/>
        <v/>
      </c>
      <c r="AD1838" s="65" t="str">
        <f t="shared" si="397"/>
        <v/>
      </c>
      <c r="AE1838" s="80" t="str">
        <f t="shared" si="398"/>
        <v/>
      </c>
      <c r="AN1838" s="14"/>
      <c r="AO1838" s="14"/>
      <c r="AS1838" s="14"/>
      <c r="AT1838" s="14"/>
      <c r="AX1838" s="14"/>
      <c r="AY1838" s="114"/>
      <c r="AZ1838" s="101" t="str">
        <f t="shared" si="399"/>
        <v/>
      </c>
      <c r="BA1838" s="59" t="str">
        <f t="shared" si="400"/>
        <v/>
      </c>
      <c r="BB1838" s="59" t="str">
        <f t="shared" si="401"/>
        <v/>
      </c>
      <c r="BC1838" s="59" t="str">
        <f t="shared" si="404"/>
        <v/>
      </c>
      <c r="BD1838" s="59" t="str">
        <f t="shared" si="405"/>
        <v/>
      </c>
      <c r="BE1838" s="34" t="str">
        <f>IF(AZ1838="","",IF(AND($H1838="",$I1838=""),"Y",IF(AND($H1838&lt;=#REF!,$I1838&gt;=#REF!),"Y",IF(AND($H1838&lt;=#REF!,$I1838=""),"Y",IF(AND($H1838="",$I1838&gt;=#REF!),"Y","N")))))</f>
        <v/>
      </c>
      <c r="BF1838" s="80" t="str">
        <f t="shared" si="402"/>
        <v/>
      </c>
    </row>
    <row r="1839" spans="10:58">
      <c r="J1839" s="34" t="str">
        <f t="shared" ca="1" si="406"/>
        <v/>
      </c>
      <c r="L1839" s="80" t="str">
        <f t="shared" si="403"/>
        <v/>
      </c>
      <c r="R1839" s="65" t="str">
        <f t="shared" si="393"/>
        <v/>
      </c>
      <c r="S1839" s="16" t="str">
        <f t="shared" si="394"/>
        <v/>
      </c>
      <c r="X1839" s="65" t="str">
        <f t="shared" si="395"/>
        <v/>
      </c>
      <c r="Y1839" s="16" t="str">
        <f t="shared" si="396"/>
        <v/>
      </c>
      <c r="AD1839" s="65" t="str">
        <f t="shared" si="397"/>
        <v/>
      </c>
      <c r="AE1839" s="80" t="str">
        <f t="shared" si="398"/>
        <v/>
      </c>
      <c r="AN1839" s="14"/>
      <c r="AO1839" s="14"/>
      <c r="AS1839" s="14"/>
      <c r="AT1839" s="14"/>
      <c r="AX1839" s="14"/>
      <c r="AY1839" s="114"/>
      <c r="AZ1839" s="101" t="str">
        <f t="shared" si="399"/>
        <v/>
      </c>
      <c r="BA1839" s="59" t="str">
        <f t="shared" si="400"/>
        <v/>
      </c>
      <c r="BB1839" s="59" t="str">
        <f t="shared" si="401"/>
        <v/>
      </c>
      <c r="BC1839" s="59" t="str">
        <f t="shared" si="404"/>
        <v/>
      </c>
      <c r="BD1839" s="59" t="str">
        <f t="shared" si="405"/>
        <v/>
      </c>
      <c r="BE1839" s="34" t="str">
        <f>IF(AZ1839="","",IF(AND($H1839="",$I1839=""),"Y",IF(AND($H1839&lt;=#REF!,$I1839&gt;=#REF!),"Y",IF(AND($H1839&lt;=#REF!,$I1839=""),"Y",IF(AND($H1839="",$I1839&gt;=#REF!),"Y","N")))))</f>
        <v/>
      </c>
      <c r="BF1839" s="80" t="str">
        <f t="shared" si="402"/>
        <v/>
      </c>
    </row>
    <row r="1840" spans="10:58">
      <c r="J1840" s="34" t="str">
        <f t="shared" ca="1" si="406"/>
        <v/>
      </c>
      <c r="L1840" s="80" t="str">
        <f t="shared" si="403"/>
        <v/>
      </c>
      <c r="R1840" s="65" t="str">
        <f t="shared" si="393"/>
        <v/>
      </c>
      <c r="S1840" s="16" t="str">
        <f t="shared" si="394"/>
        <v/>
      </c>
      <c r="X1840" s="65" t="str">
        <f t="shared" si="395"/>
        <v/>
      </c>
      <c r="Y1840" s="16" t="str">
        <f t="shared" si="396"/>
        <v/>
      </c>
      <c r="AD1840" s="65" t="str">
        <f t="shared" si="397"/>
        <v/>
      </c>
      <c r="AE1840" s="80" t="str">
        <f t="shared" si="398"/>
        <v/>
      </c>
      <c r="AN1840" s="14"/>
      <c r="AO1840" s="14"/>
      <c r="AS1840" s="14"/>
      <c r="AT1840" s="14"/>
      <c r="AX1840" s="14"/>
      <c r="AY1840" s="114"/>
      <c r="AZ1840" s="101" t="str">
        <f t="shared" si="399"/>
        <v/>
      </c>
      <c r="BA1840" s="59" t="str">
        <f t="shared" si="400"/>
        <v/>
      </c>
      <c r="BB1840" s="59" t="str">
        <f t="shared" si="401"/>
        <v/>
      </c>
      <c r="BC1840" s="59" t="str">
        <f t="shared" si="404"/>
        <v/>
      </c>
      <c r="BD1840" s="59" t="str">
        <f t="shared" si="405"/>
        <v/>
      </c>
      <c r="BE1840" s="34" t="str">
        <f>IF(AZ1840="","",IF(AND($H1840="",$I1840=""),"Y",IF(AND($H1840&lt;=#REF!,$I1840&gt;=#REF!),"Y",IF(AND($H1840&lt;=#REF!,$I1840=""),"Y",IF(AND($H1840="",$I1840&gt;=#REF!),"Y","N")))))</f>
        <v/>
      </c>
      <c r="BF1840" s="80" t="str">
        <f t="shared" si="402"/>
        <v/>
      </c>
    </row>
    <row r="1841" spans="10:58">
      <c r="J1841" s="34" t="str">
        <f t="shared" ca="1" si="406"/>
        <v/>
      </c>
      <c r="L1841" s="80" t="str">
        <f t="shared" si="403"/>
        <v/>
      </c>
      <c r="R1841" s="65" t="str">
        <f t="shared" si="393"/>
        <v/>
      </c>
      <c r="S1841" s="16" t="str">
        <f t="shared" si="394"/>
        <v/>
      </c>
      <c r="X1841" s="65" t="str">
        <f t="shared" si="395"/>
        <v/>
      </c>
      <c r="Y1841" s="16" t="str">
        <f t="shared" si="396"/>
        <v/>
      </c>
      <c r="AD1841" s="65" t="str">
        <f t="shared" si="397"/>
        <v/>
      </c>
      <c r="AE1841" s="80" t="str">
        <f t="shared" si="398"/>
        <v/>
      </c>
      <c r="AN1841" s="14"/>
      <c r="AO1841" s="14"/>
      <c r="AS1841" s="14"/>
      <c r="AT1841" s="14"/>
      <c r="AX1841" s="14"/>
      <c r="AY1841" s="114"/>
      <c r="AZ1841" s="101" t="str">
        <f t="shared" si="399"/>
        <v/>
      </c>
      <c r="BA1841" s="59" t="str">
        <f t="shared" si="400"/>
        <v/>
      </c>
      <c r="BB1841" s="59" t="str">
        <f t="shared" si="401"/>
        <v/>
      </c>
      <c r="BC1841" s="59" t="str">
        <f t="shared" si="404"/>
        <v/>
      </c>
      <c r="BD1841" s="59" t="str">
        <f t="shared" si="405"/>
        <v/>
      </c>
      <c r="BE1841" s="34" t="str">
        <f>IF(AZ1841="","",IF(AND($H1841="",$I1841=""),"Y",IF(AND($H1841&lt;=#REF!,$I1841&gt;=#REF!),"Y",IF(AND($H1841&lt;=#REF!,$I1841=""),"Y",IF(AND($H1841="",$I1841&gt;=#REF!),"Y","N")))))</f>
        <v/>
      </c>
      <c r="BF1841" s="80" t="str">
        <f t="shared" si="402"/>
        <v/>
      </c>
    </row>
    <row r="1842" spans="10:58">
      <c r="J1842" s="34" t="str">
        <f t="shared" ca="1" si="406"/>
        <v/>
      </c>
      <c r="L1842" s="80" t="str">
        <f t="shared" si="403"/>
        <v/>
      </c>
      <c r="R1842" s="65" t="str">
        <f t="shared" si="393"/>
        <v/>
      </c>
      <c r="S1842" s="16" t="str">
        <f t="shared" si="394"/>
        <v/>
      </c>
      <c r="X1842" s="65" t="str">
        <f t="shared" si="395"/>
        <v/>
      </c>
      <c r="Y1842" s="16" t="str">
        <f t="shared" si="396"/>
        <v/>
      </c>
      <c r="AD1842" s="65" t="str">
        <f t="shared" si="397"/>
        <v/>
      </c>
      <c r="AE1842" s="80" t="str">
        <f t="shared" si="398"/>
        <v/>
      </c>
      <c r="AN1842" s="14"/>
      <c r="AO1842" s="14"/>
      <c r="AS1842" s="14"/>
      <c r="AT1842" s="14"/>
      <c r="AX1842" s="14"/>
      <c r="AY1842" s="114"/>
      <c r="AZ1842" s="101" t="str">
        <f t="shared" si="399"/>
        <v/>
      </c>
      <c r="BA1842" s="59" t="str">
        <f t="shared" si="400"/>
        <v/>
      </c>
      <c r="BB1842" s="59" t="str">
        <f t="shared" si="401"/>
        <v/>
      </c>
      <c r="BC1842" s="59" t="str">
        <f t="shared" si="404"/>
        <v/>
      </c>
      <c r="BD1842" s="59" t="str">
        <f t="shared" si="405"/>
        <v/>
      </c>
      <c r="BE1842" s="34" t="str">
        <f>IF(AZ1842="","",IF(AND($H1842="",$I1842=""),"Y",IF(AND($H1842&lt;=#REF!,$I1842&gt;=#REF!),"Y",IF(AND($H1842&lt;=#REF!,$I1842=""),"Y",IF(AND($H1842="",$I1842&gt;=#REF!),"Y","N")))))</f>
        <v/>
      </c>
      <c r="BF1842" s="80" t="str">
        <f t="shared" si="402"/>
        <v/>
      </c>
    </row>
    <row r="1843" spans="10:58">
      <c r="J1843" s="34" t="str">
        <f t="shared" ca="1" si="406"/>
        <v/>
      </c>
      <c r="L1843" s="80" t="str">
        <f t="shared" si="403"/>
        <v/>
      </c>
      <c r="R1843" s="65" t="str">
        <f t="shared" si="393"/>
        <v/>
      </c>
      <c r="S1843" s="16" t="str">
        <f t="shared" si="394"/>
        <v/>
      </c>
      <c r="X1843" s="65" t="str">
        <f t="shared" si="395"/>
        <v/>
      </c>
      <c r="Y1843" s="16" t="str">
        <f t="shared" si="396"/>
        <v/>
      </c>
      <c r="AD1843" s="65" t="str">
        <f t="shared" si="397"/>
        <v/>
      </c>
      <c r="AE1843" s="80" t="str">
        <f t="shared" si="398"/>
        <v/>
      </c>
      <c r="AN1843" s="14"/>
      <c r="AO1843" s="14"/>
      <c r="AS1843" s="14"/>
      <c r="AT1843" s="14"/>
      <c r="AX1843" s="14"/>
      <c r="AY1843" s="114"/>
      <c r="AZ1843" s="101" t="str">
        <f t="shared" si="399"/>
        <v/>
      </c>
      <c r="BA1843" s="59" t="str">
        <f t="shared" si="400"/>
        <v/>
      </c>
      <c r="BB1843" s="59" t="str">
        <f t="shared" si="401"/>
        <v/>
      </c>
      <c r="BC1843" s="59" t="str">
        <f t="shared" si="404"/>
        <v/>
      </c>
      <c r="BD1843" s="59" t="str">
        <f t="shared" si="405"/>
        <v/>
      </c>
      <c r="BE1843" s="34" t="str">
        <f>IF(AZ1843="","",IF(AND($H1843="",$I1843=""),"Y",IF(AND($H1843&lt;=#REF!,$I1843&gt;=#REF!),"Y",IF(AND($H1843&lt;=#REF!,$I1843=""),"Y",IF(AND($H1843="",$I1843&gt;=#REF!),"Y","N")))))</f>
        <v/>
      </c>
      <c r="BF1843" s="80" t="str">
        <f t="shared" si="402"/>
        <v/>
      </c>
    </row>
    <row r="1844" spans="10:58">
      <c r="J1844" s="34" t="str">
        <f t="shared" ca="1" si="406"/>
        <v/>
      </c>
      <c r="L1844" s="80" t="str">
        <f t="shared" si="403"/>
        <v/>
      </c>
      <c r="R1844" s="65" t="str">
        <f t="shared" si="393"/>
        <v/>
      </c>
      <c r="S1844" s="16" t="str">
        <f t="shared" si="394"/>
        <v/>
      </c>
      <c r="X1844" s="65" t="str">
        <f t="shared" si="395"/>
        <v/>
      </c>
      <c r="Y1844" s="16" t="str">
        <f t="shared" si="396"/>
        <v/>
      </c>
      <c r="AD1844" s="65" t="str">
        <f t="shared" si="397"/>
        <v/>
      </c>
      <c r="AE1844" s="80" t="str">
        <f t="shared" si="398"/>
        <v/>
      </c>
      <c r="AN1844" s="14"/>
      <c r="AO1844" s="14"/>
      <c r="AS1844" s="14"/>
      <c r="AT1844" s="14"/>
      <c r="AX1844" s="14"/>
      <c r="AY1844" s="114"/>
      <c r="AZ1844" s="101" t="str">
        <f t="shared" si="399"/>
        <v/>
      </c>
      <c r="BA1844" s="59" t="str">
        <f t="shared" si="400"/>
        <v/>
      </c>
      <c r="BB1844" s="59" t="str">
        <f t="shared" si="401"/>
        <v/>
      </c>
      <c r="BC1844" s="59" t="str">
        <f t="shared" si="404"/>
        <v/>
      </c>
      <c r="BD1844" s="59" t="str">
        <f t="shared" si="405"/>
        <v/>
      </c>
      <c r="BE1844" s="34" t="str">
        <f>IF(AZ1844="","",IF(AND($H1844="",$I1844=""),"Y",IF(AND($H1844&lt;=#REF!,$I1844&gt;=#REF!),"Y",IF(AND($H1844&lt;=#REF!,$I1844=""),"Y",IF(AND($H1844="",$I1844&gt;=#REF!),"Y","N")))))</f>
        <v/>
      </c>
      <c r="BF1844" s="80" t="str">
        <f t="shared" si="402"/>
        <v/>
      </c>
    </row>
    <row r="1845" spans="10:58">
      <c r="J1845" s="34" t="str">
        <f t="shared" ca="1" si="406"/>
        <v/>
      </c>
      <c r="L1845" s="80" t="str">
        <f t="shared" si="403"/>
        <v/>
      </c>
      <c r="R1845" s="65" t="str">
        <f t="shared" si="393"/>
        <v/>
      </c>
      <c r="S1845" s="16" t="str">
        <f t="shared" si="394"/>
        <v/>
      </c>
      <c r="X1845" s="65" t="str">
        <f t="shared" si="395"/>
        <v/>
      </c>
      <c r="Y1845" s="16" t="str">
        <f t="shared" si="396"/>
        <v/>
      </c>
      <c r="AD1845" s="65" t="str">
        <f t="shared" si="397"/>
        <v/>
      </c>
      <c r="AE1845" s="80" t="str">
        <f t="shared" si="398"/>
        <v/>
      </c>
      <c r="AN1845" s="14"/>
      <c r="AO1845" s="14"/>
      <c r="AS1845" s="14"/>
      <c r="AT1845" s="14"/>
      <c r="AX1845" s="14"/>
      <c r="AY1845" s="114"/>
      <c r="AZ1845" s="101" t="str">
        <f t="shared" si="399"/>
        <v/>
      </c>
      <c r="BA1845" s="59" t="str">
        <f t="shared" si="400"/>
        <v/>
      </c>
      <c r="BB1845" s="59" t="str">
        <f t="shared" si="401"/>
        <v/>
      </c>
      <c r="BC1845" s="59" t="str">
        <f t="shared" si="404"/>
        <v/>
      </c>
      <c r="BD1845" s="59" t="str">
        <f t="shared" si="405"/>
        <v/>
      </c>
      <c r="BE1845" s="34" t="str">
        <f>IF(AZ1845="","",IF(AND($H1845="",$I1845=""),"Y",IF(AND($H1845&lt;=#REF!,$I1845&gt;=#REF!),"Y",IF(AND($H1845&lt;=#REF!,$I1845=""),"Y",IF(AND($H1845="",$I1845&gt;=#REF!),"Y","N")))))</f>
        <v/>
      </c>
      <c r="BF1845" s="80" t="str">
        <f t="shared" si="402"/>
        <v/>
      </c>
    </row>
    <row r="1846" spans="10:58">
      <c r="J1846" s="34" t="str">
        <f t="shared" ca="1" si="406"/>
        <v/>
      </c>
      <c r="L1846" s="80" t="str">
        <f t="shared" si="403"/>
        <v/>
      </c>
      <c r="R1846" s="65" t="str">
        <f t="shared" si="393"/>
        <v/>
      </c>
      <c r="S1846" s="16" t="str">
        <f t="shared" si="394"/>
        <v/>
      </c>
      <c r="X1846" s="65" t="str">
        <f t="shared" si="395"/>
        <v/>
      </c>
      <c r="Y1846" s="16" t="str">
        <f t="shared" si="396"/>
        <v/>
      </c>
      <c r="AD1846" s="65" t="str">
        <f t="shared" si="397"/>
        <v/>
      </c>
      <c r="AE1846" s="80" t="str">
        <f t="shared" si="398"/>
        <v/>
      </c>
      <c r="AN1846" s="14"/>
      <c r="AO1846" s="14"/>
      <c r="AS1846" s="14"/>
      <c r="AT1846" s="14"/>
      <c r="AX1846" s="14"/>
      <c r="AY1846" s="114"/>
      <c r="AZ1846" s="101" t="str">
        <f t="shared" si="399"/>
        <v/>
      </c>
      <c r="BA1846" s="59" t="str">
        <f t="shared" si="400"/>
        <v/>
      </c>
      <c r="BB1846" s="59" t="str">
        <f t="shared" si="401"/>
        <v/>
      </c>
      <c r="BC1846" s="59" t="str">
        <f t="shared" si="404"/>
        <v/>
      </c>
      <c r="BD1846" s="59" t="str">
        <f t="shared" si="405"/>
        <v/>
      </c>
      <c r="BE1846" s="34" t="str">
        <f>IF(AZ1846="","",IF(AND($H1846="",$I1846=""),"Y",IF(AND($H1846&lt;=#REF!,$I1846&gt;=#REF!),"Y",IF(AND($H1846&lt;=#REF!,$I1846=""),"Y",IF(AND($H1846="",$I1846&gt;=#REF!),"Y","N")))))</f>
        <v/>
      </c>
      <c r="BF1846" s="80" t="str">
        <f t="shared" si="402"/>
        <v/>
      </c>
    </row>
    <row r="1847" spans="10:58">
      <c r="J1847" s="34" t="str">
        <f t="shared" ca="1" si="406"/>
        <v/>
      </c>
      <c r="L1847" s="80" t="str">
        <f t="shared" si="403"/>
        <v/>
      </c>
      <c r="R1847" s="65" t="str">
        <f t="shared" si="393"/>
        <v/>
      </c>
      <c r="S1847" s="16" t="str">
        <f t="shared" si="394"/>
        <v/>
      </c>
      <c r="X1847" s="65" t="str">
        <f t="shared" si="395"/>
        <v/>
      </c>
      <c r="Y1847" s="16" t="str">
        <f t="shared" si="396"/>
        <v/>
      </c>
      <c r="AD1847" s="65" t="str">
        <f t="shared" si="397"/>
        <v/>
      </c>
      <c r="AE1847" s="80" t="str">
        <f t="shared" si="398"/>
        <v/>
      </c>
      <c r="AN1847" s="14"/>
      <c r="AO1847" s="14"/>
      <c r="AS1847" s="14"/>
      <c r="AT1847" s="14"/>
      <c r="AX1847" s="14"/>
      <c r="AY1847" s="114"/>
      <c r="AZ1847" s="101" t="str">
        <f t="shared" si="399"/>
        <v/>
      </c>
      <c r="BA1847" s="59" t="str">
        <f t="shared" si="400"/>
        <v/>
      </c>
      <c r="BB1847" s="59" t="str">
        <f t="shared" si="401"/>
        <v/>
      </c>
      <c r="BC1847" s="59" t="str">
        <f t="shared" si="404"/>
        <v/>
      </c>
      <c r="BD1847" s="59" t="str">
        <f t="shared" si="405"/>
        <v/>
      </c>
      <c r="BE1847" s="34" t="str">
        <f>IF(AZ1847="","",IF(AND($H1847="",$I1847=""),"Y",IF(AND($H1847&lt;=#REF!,$I1847&gt;=#REF!),"Y",IF(AND($H1847&lt;=#REF!,$I1847=""),"Y",IF(AND($H1847="",$I1847&gt;=#REF!),"Y","N")))))</f>
        <v/>
      </c>
      <c r="BF1847" s="80" t="str">
        <f t="shared" si="402"/>
        <v/>
      </c>
    </row>
    <row r="1848" spans="10:58">
      <c r="J1848" s="34" t="str">
        <f t="shared" ca="1" si="406"/>
        <v/>
      </c>
      <c r="L1848" s="80" t="str">
        <f t="shared" si="403"/>
        <v/>
      </c>
      <c r="R1848" s="65" t="str">
        <f t="shared" si="393"/>
        <v/>
      </c>
      <c r="S1848" s="16" t="str">
        <f t="shared" si="394"/>
        <v/>
      </c>
      <c r="X1848" s="65" t="str">
        <f t="shared" si="395"/>
        <v/>
      </c>
      <c r="Y1848" s="16" t="str">
        <f t="shared" si="396"/>
        <v/>
      </c>
      <c r="AD1848" s="65" t="str">
        <f t="shared" si="397"/>
        <v/>
      </c>
      <c r="AE1848" s="80" t="str">
        <f t="shared" si="398"/>
        <v/>
      </c>
      <c r="AN1848" s="14"/>
      <c r="AO1848" s="14"/>
      <c r="AS1848" s="14"/>
      <c r="AT1848" s="14"/>
      <c r="AX1848" s="14"/>
      <c r="AY1848" s="114"/>
      <c r="AZ1848" s="101" t="str">
        <f t="shared" si="399"/>
        <v/>
      </c>
      <c r="BA1848" s="59" t="str">
        <f t="shared" si="400"/>
        <v/>
      </c>
      <c r="BB1848" s="59" t="str">
        <f t="shared" si="401"/>
        <v/>
      </c>
      <c r="BC1848" s="59" t="str">
        <f t="shared" si="404"/>
        <v/>
      </c>
      <c r="BD1848" s="59" t="str">
        <f t="shared" si="405"/>
        <v/>
      </c>
      <c r="BE1848" s="34" t="str">
        <f>IF(AZ1848="","",IF(AND($H1848="",$I1848=""),"Y",IF(AND($H1848&lt;=#REF!,$I1848&gt;=#REF!),"Y",IF(AND($H1848&lt;=#REF!,$I1848=""),"Y",IF(AND($H1848="",$I1848&gt;=#REF!),"Y","N")))))</f>
        <v/>
      </c>
      <c r="BF1848" s="80" t="str">
        <f t="shared" si="402"/>
        <v/>
      </c>
    </row>
    <row r="1849" spans="10:58">
      <c r="J1849" s="34" t="str">
        <f t="shared" ca="1" si="406"/>
        <v/>
      </c>
      <c r="L1849" s="80" t="str">
        <f t="shared" si="403"/>
        <v/>
      </c>
      <c r="R1849" s="65" t="str">
        <f t="shared" si="393"/>
        <v/>
      </c>
      <c r="S1849" s="16" t="str">
        <f t="shared" si="394"/>
        <v/>
      </c>
      <c r="X1849" s="65" t="str">
        <f t="shared" si="395"/>
        <v/>
      </c>
      <c r="Y1849" s="16" t="str">
        <f t="shared" si="396"/>
        <v/>
      </c>
      <c r="AD1849" s="65" t="str">
        <f t="shared" si="397"/>
        <v/>
      </c>
      <c r="AE1849" s="80" t="str">
        <f t="shared" si="398"/>
        <v/>
      </c>
      <c r="AN1849" s="14"/>
      <c r="AO1849" s="14"/>
      <c r="AS1849" s="14"/>
      <c r="AT1849" s="14"/>
      <c r="AX1849" s="14"/>
      <c r="AY1849" s="114"/>
      <c r="AZ1849" s="101" t="str">
        <f t="shared" si="399"/>
        <v/>
      </c>
      <c r="BA1849" s="59" t="str">
        <f t="shared" si="400"/>
        <v/>
      </c>
      <c r="BB1849" s="59" t="str">
        <f t="shared" si="401"/>
        <v/>
      </c>
      <c r="BC1849" s="59" t="str">
        <f t="shared" si="404"/>
        <v/>
      </c>
      <c r="BD1849" s="59" t="str">
        <f t="shared" si="405"/>
        <v/>
      </c>
      <c r="BE1849" s="34" t="str">
        <f>IF(AZ1849="","",IF(AND($H1849="",$I1849=""),"Y",IF(AND($H1849&lt;=#REF!,$I1849&gt;=#REF!),"Y",IF(AND($H1849&lt;=#REF!,$I1849=""),"Y",IF(AND($H1849="",$I1849&gt;=#REF!),"Y","N")))))</f>
        <v/>
      </c>
      <c r="BF1849" s="80" t="str">
        <f t="shared" si="402"/>
        <v/>
      </c>
    </row>
    <row r="1850" spans="10:58">
      <c r="J1850" s="34" t="str">
        <f t="shared" ca="1" si="406"/>
        <v/>
      </c>
      <c r="L1850" s="80" t="str">
        <f t="shared" si="403"/>
        <v/>
      </c>
      <c r="R1850" s="65" t="str">
        <f t="shared" si="393"/>
        <v/>
      </c>
      <c r="S1850" s="16" t="str">
        <f t="shared" si="394"/>
        <v/>
      </c>
      <c r="X1850" s="65" t="str">
        <f t="shared" si="395"/>
        <v/>
      </c>
      <c r="Y1850" s="16" t="str">
        <f t="shared" si="396"/>
        <v/>
      </c>
      <c r="AD1850" s="65" t="str">
        <f t="shared" si="397"/>
        <v/>
      </c>
      <c r="AE1850" s="80" t="str">
        <f t="shared" si="398"/>
        <v/>
      </c>
      <c r="AN1850" s="14"/>
      <c r="AO1850" s="14"/>
      <c r="AS1850" s="14"/>
      <c r="AT1850" s="14"/>
      <c r="AX1850" s="14"/>
      <c r="AY1850" s="114"/>
      <c r="AZ1850" s="101" t="str">
        <f t="shared" si="399"/>
        <v/>
      </c>
      <c r="BA1850" s="59" t="str">
        <f t="shared" si="400"/>
        <v/>
      </c>
      <c r="BB1850" s="59" t="str">
        <f t="shared" si="401"/>
        <v/>
      </c>
      <c r="BC1850" s="59" t="str">
        <f t="shared" si="404"/>
        <v/>
      </c>
      <c r="BD1850" s="59" t="str">
        <f t="shared" si="405"/>
        <v/>
      </c>
      <c r="BE1850" s="34" t="str">
        <f>IF(AZ1850="","",IF(AND($H1850="",$I1850=""),"Y",IF(AND($H1850&lt;=#REF!,$I1850&gt;=#REF!),"Y",IF(AND($H1850&lt;=#REF!,$I1850=""),"Y",IF(AND($H1850="",$I1850&gt;=#REF!),"Y","N")))))</f>
        <v/>
      </c>
      <c r="BF1850" s="80" t="str">
        <f t="shared" si="402"/>
        <v/>
      </c>
    </row>
    <row r="1851" spans="10:58">
      <c r="J1851" s="34" t="str">
        <f t="shared" ca="1" si="406"/>
        <v/>
      </c>
      <c r="L1851" s="80" t="str">
        <f t="shared" si="403"/>
        <v/>
      </c>
      <c r="R1851" s="65" t="str">
        <f t="shared" si="393"/>
        <v/>
      </c>
      <c r="S1851" s="16" t="str">
        <f t="shared" si="394"/>
        <v/>
      </c>
      <c r="X1851" s="65" t="str">
        <f t="shared" si="395"/>
        <v/>
      </c>
      <c r="Y1851" s="16" t="str">
        <f t="shared" si="396"/>
        <v/>
      </c>
      <c r="AD1851" s="65" t="str">
        <f t="shared" si="397"/>
        <v/>
      </c>
      <c r="AE1851" s="80" t="str">
        <f t="shared" si="398"/>
        <v/>
      </c>
      <c r="AN1851" s="14"/>
      <c r="AO1851" s="14"/>
      <c r="AS1851" s="14"/>
      <c r="AT1851" s="14"/>
      <c r="AX1851" s="14"/>
      <c r="AY1851" s="114"/>
      <c r="AZ1851" s="101" t="str">
        <f t="shared" si="399"/>
        <v/>
      </c>
      <c r="BA1851" s="59" t="str">
        <f t="shared" si="400"/>
        <v/>
      </c>
      <c r="BB1851" s="59" t="str">
        <f t="shared" si="401"/>
        <v/>
      </c>
      <c r="BC1851" s="59" t="str">
        <f t="shared" si="404"/>
        <v/>
      </c>
      <c r="BD1851" s="59" t="str">
        <f t="shared" si="405"/>
        <v/>
      </c>
      <c r="BE1851" s="34" t="str">
        <f>IF(AZ1851="","",IF(AND($H1851="",$I1851=""),"Y",IF(AND($H1851&lt;=#REF!,$I1851&gt;=#REF!),"Y",IF(AND($H1851&lt;=#REF!,$I1851=""),"Y",IF(AND($H1851="",$I1851&gt;=#REF!),"Y","N")))))</f>
        <v/>
      </c>
      <c r="BF1851" s="80" t="str">
        <f t="shared" si="402"/>
        <v/>
      </c>
    </row>
    <row r="1852" spans="10:58">
      <c r="J1852" s="34" t="str">
        <f t="shared" ca="1" si="406"/>
        <v/>
      </c>
      <c r="L1852" s="80" t="str">
        <f t="shared" si="403"/>
        <v/>
      </c>
      <c r="R1852" s="65" t="str">
        <f t="shared" si="393"/>
        <v/>
      </c>
      <c r="S1852" s="16" t="str">
        <f t="shared" si="394"/>
        <v/>
      </c>
      <c r="X1852" s="65" t="str">
        <f t="shared" si="395"/>
        <v/>
      </c>
      <c r="Y1852" s="16" t="str">
        <f t="shared" si="396"/>
        <v/>
      </c>
      <c r="AD1852" s="65" t="str">
        <f t="shared" si="397"/>
        <v/>
      </c>
      <c r="AE1852" s="80" t="str">
        <f t="shared" si="398"/>
        <v/>
      </c>
      <c r="AN1852" s="14"/>
      <c r="AO1852" s="14"/>
      <c r="AS1852" s="14"/>
      <c r="AT1852" s="14"/>
      <c r="AX1852" s="14"/>
      <c r="AY1852" s="114"/>
      <c r="AZ1852" s="101" t="str">
        <f t="shared" si="399"/>
        <v/>
      </c>
      <c r="BA1852" s="59" t="str">
        <f t="shared" si="400"/>
        <v/>
      </c>
      <c r="BB1852" s="59" t="str">
        <f t="shared" si="401"/>
        <v/>
      </c>
      <c r="BC1852" s="59" t="str">
        <f t="shared" si="404"/>
        <v/>
      </c>
      <c r="BD1852" s="59" t="str">
        <f t="shared" si="405"/>
        <v/>
      </c>
      <c r="BE1852" s="34" t="str">
        <f>IF(AZ1852="","",IF(AND($H1852="",$I1852=""),"Y",IF(AND($H1852&lt;=#REF!,$I1852&gt;=#REF!),"Y",IF(AND($H1852&lt;=#REF!,$I1852=""),"Y",IF(AND($H1852="",$I1852&gt;=#REF!),"Y","N")))))</f>
        <v/>
      </c>
      <c r="BF1852" s="80" t="str">
        <f t="shared" si="402"/>
        <v/>
      </c>
    </row>
    <row r="1853" spans="10:58">
      <c r="J1853" s="34" t="str">
        <f t="shared" ca="1" si="406"/>
        <v/>
      </c>
      <c r="L1853" s="80" t="str">
        <f t="shared" si="403"/>
        <v/>
      </c>
      <c r="R1853" s="65" t="str">
        <f t="shared" si="393"/>
        <v/>
      </c>
      <c r="S1853" s="16" t="str">
        <f t="shared" si="394"/>
        <v/>
      </c>
      <c r="X1853" s="65" t="str">
        <f t="shared" si="395"/>
        <v/>
      </c>
      <c r="Y1853" s="16" t="str">
        <f t="shared" si="396"/>
        <v/>
      </c>
      <c r="AD1853" s="65" t="str">
        <f t="shared" si="397"/>
        <v/>
      </c>
      <c r="AE1853" s="80" t="str">
        <f t="shared" si="398"/>
        <v/>
      </c>
      <c r="AN1853" s="14"/>
      <c r="AO1853" s="14"/>
      <c r="AS1853" s="14"/>
      <c r="AT1853" s="14"/>
      <c r="AX1853" s="14"/>
      <c r="AY1853" s="114"/>
      <c r="AZ1853" s="101" t="str">
        <f t="shared" si="399"/>
        <v/>
      </c>
      <c r="BA1853" s="59" t="str">
        <f t="shared" si="400"/>
        <v/>
      </c>
      <c r="BB1853" s="59" t="str">
        <f t="shared" si="401"/>
        <v/>
      </c>
      <c r="BC1853" s="59" t="str">
        <f t="shared" si="404"/>
        <v/>
      </c>
      <c r="BD1853" s="59" t="str">
        <f t="shared" si="405"/>
        <v/>
      </c>
      <c r="BE1853" s="34" t="str">
        <f>IF(AZ1853="","",IF(AND($H1853="",$I1853=""),"Y",IF(AND($H1853&lt;=#REF!,$I1853&gt;=#REF!),"Y",IF(AND($H1853&lt;=#REF!,$I1853=""),"Y",IF(AND($H1853="",$I1853&gt;=#REF!),"Y","N")))))</f>
        <v/>
      </c>
      <c r="BF1853" s="80" t="str">
        <f t="shared" si="402"/>
        <v/>
      </c>
    </row>
    <row r="1854" spans="10:58">
      <c r="J1854" s="34" t="str">
        <f t="shared" ca="1" si="406"/>
        <v/>
      </c>
      <c r="L1854" s="80" t="str">
        <f t="shared" si="403"/>
        <v/>
      </c>
      <c r="R1854" s="65" t="str">
        <f t="shared" si="393"/>
        <v/>
      </c>
      <c r="S1854" s="16" t="str">
        <f t="shared" si="394"/>
        <v/>
      </c>
      <c r="X1854" s="65" t="str">
        <f t="shared" si="395"/>
        <v/>
      </c>
      <c r="Y1854" s="16" t="str">
        <f t="shared" si="396"/>
        <v/>
      </c>
      <c r="AD1854" s="65" t="str">
        <f t="shared" si="397"/>
        <v/>
      </c>
      <c r="AE1854" s="80" t="str">
        <f t="shared" si="398"/>
        <v/>
      </c>
      <c r="AN1854" s="14"/>
      <c r="AO1854" s="14"/>
      <c r="AS1854" s="14"/>
      <c r="AT1854" s="14"/>
      <c r="AX1854" s="14"/>
      <c r="AY1854" s="114"/>
      <c r="AZ1854" s="101" t="str">
        <f t="shared" si="399"/>
        <v/>
      </c>
      <c r="BA1854" s="59" t="str">
        <f t="shared" si="400"/>
        <v/>
      </c>
      <c r="BB1854" s="59" t="str">
        <f t="shared" si="401"/>
        <v/>
      </c>
      <c r="BC1854" s="59" t="str">
        <f t="shared" si="404"/>
        <v/>
      </c>
      <c r="BD1854" s="59" t="str">
        <f t="shared" si="405"/>
        <v/>
      </c>
      <c r="BE1854" s="34" t="str">
        <f>IF(AZ1854="","",IF(AND($H1854="",$I1854=""),"Y",IF(AND($H1854&lt;=#REF!,$I1854&gt;=#REF!),"Y",IF(AND($H1854&lt;=#REF!,$I1854=""),"Y",IF(AND($H1854="",$I1854&gt;=#REF!),"Y","N")))))</f>
        <v/>
      </c>
      <c r="BF1854" s="80" t="str">
        <f t="shared" si="402"/>
        <v/>
      </c>
    </row>
    <row r="1855" spans="10:58">
      <c r="J1855" s="34" t="str">
        <f t="shared" ca="1" si="406"/>
        <v/>
      </c>
      <c r="L1855" s="80" t="str">
        <f t="shared" si="403"/>
        <v/>
      </c>
      <c r="R1855" s="65" t="str">
        <f t="shared" si="393"/>
        <v/>
      </c>
      <c r="S1855" s="16" t="str">
        <f t="shared" si="394"/>
        <v/>
      </c>
      <c r="X1855" s="65" t="str">
        <f t="shared" si="395"/>
        <v/>
      </c>
      <c r="Y1855" s="16" t="str">
        <f t="shared" si="396"/>
        <v/>
      </c>
      <c r="AD1855" s="65" t="str">
        <f t="shared" si="397"/>
        <v/>
      </c>
      <c r="AE1855" s="80" t="str">
        <f t="shared" si="398"/>
        <v/>
      </c>
      <c r="AN1855" s="14"/>
      <c r="AO1855" s="14"/>
      <c r="AS1855" s="14"/>
      <c r="AT1855" s="14"/>
      <c r="AX1855" s="14"/>
      <c r="AY1855" s="114"/>
      <c r="AZ1855" s="101" t="str">
        <f t="shared" si="399"/>
        <v/>
      </c>
      <c r="BA1855" s="59" t="str">
        <f t="shared" si="400"/>
        <v/>
      </c>
      <c r="BB1855" s="59" t="str">
        <f t="shared" si="401"/>
        <v/>
      </c>
      <c r="BC1855" s="59" t="str">
        <f t="shared" si="404"/>
        <v/>
      </c>
      <c r="BD1855" s="59" t="str">
        <f t="shared" si="405"/>
        <v/>
      </c>
      <c r="BE1855" s="34" t="str">
        <f>IF(AZ1855="","",IF(AND($H1855="",$I1855=""),"Y",IF(AND($H1855&lt;=#REF!,$I1855&gt;=#REF!),"Y",IF(AND($H1855&lt;=#REF!,$I1855=""),"Y",IF(AND($H1855="",$I1855&gt;=#REF!),"Y","N")))))</f>
        <v/>
      </c>
      <c r="BF1855" s="80" t="str">
        <f t="shared" si="402"/>
        <v/>
      </c>
    </row>
    <row r="1856" spans="10:58">
      <c r="J1856" s="34" t="str">
        <f t="shared" ca="1" si="406"/>
        <v/>
      </c>
      <c r="L1856" s="80" t="str">
        <f t="shared" si="403"/>
        <v/>
      </c>
      <c r="R1856" s="65" t="str">
        <f t="shared" si="393"/>
        <v/>
      </c>
      <c r="S1856" s="16" t="str">
        <f t="shared" si="394"/>
        <v/>
      </c>
      <c r="X1856" s="65" t="str">
        <f t="shared" si="395"/>
        <v/>
      </c>
      <c r="Y1856" s="16" t="str">
        <f t="shared" si="396"/>
        <v/>
      </c>
      <c r="AD1856" s="65" t="str">
        <f t="shared" si="397"/>
        <v/>
      </c>
      <c r="AE1856" s="80" t="str">
        <f t="shared" si="398"/>
        <v/>
      </c>
      <c r="AN1856" s="14"/>
      <c r="AO1856" s="14"/>
      <c r="AS1856" s="14"/>
      <c r="AT1856" s="14"/>
      <c r="AX1856" s="14"/>
      <c r="AY1856" s="114"/>
      <c r="AZ1856" s="101" t="str">
        <f t="shared" si="399"/>
        <v/>
      </c>
      <c r="BA1856" s="59" t="str">
        <f t="shared" si="400"/>
        <v/>
      </c>
      <c r="BB1856" s="59" t="str">
        <f t="shared" si="401"/>
        <v/>
      </c>
      <c r="BC1856" s="59" t="str">
        <f t="shared" si="404"/>
        <v/>
      </c>
      <c r="BD1856" s="59" t="str">
        <f t="shared" si="405"/>
        <v/>
      </c>
      <c r="BE1856" s="34" t="str">
        <f>IF(AZ1856="","",IF(AND($H1856="",$I1856=""),"Y",IF(AND($H1856&lt;=#REF!,$I1856&gt;=#REF!),"Y",IF(AND($H1856&lt;=#REF!,$I1856=""),"Y",IF(AND($H1856="",$I1856&gt;=#REF!),"Y","N")))))</f>
        <v/>
      </c>
      <c r="BF1856" s="80" t="str">
        <f t="shared" si="402"/>
        <v/>
      </c>
    </row>
    <row r="1857" spans="10:58">
      <c r="J1857" s="34" t="str">
        <f t="shared" ca="1" si="406"/>
        <v/>
      </c>
      <c r="L1857" s="80" t="str">
        <f t="shared" si="403"/>
        <v/>
      </c>
      <c r="R1857" s="65" t="str">
        <f t="shared" si="393"/>
        <v/>
      </c>
      <c r="S1857" s="16" t="str">
        <f t="shared" si="394"/>
        <v/>
      </c>
      <c r="X1857" s="65" t="str">
        <f t="shared" si="395"/>
        <v/>
      </c>
      <c r="Y1857" s="16" t="str">
        <f t="shared" si="396"/>
        <v/>
      </c>
      <c r="AD1857" s="65" t="str">
        <f t="shared" si="397"/>
        <v/>
      </c>
      <c r="AE1857" s="80" t="str">
        <f t="shared" si="398"/>
        <v/>
      </c>
      <c r="AN1857" s="14"/>
      <c r="AO1857" s="14"/>
      <c r="AS1857" s="14"/>
      <c r="AT1857" s="14"/>
      <c r="AX1857" s="14"/>
      <c r="AY1857" s="114"/>
      <c r="AZ1857" s="101" t="str">
        <f t="shared" si="399"/>
        <v/>
      </c>
      <c r="BA1857" s="59" t="str">
        <f t="shared" si="400"/>
        <v/>
      </c>
      <c r="BB1857" s="59" t="str">
        <f t="shared" si="401"/>
        <v/>
      </c>
      <c r="BC1857" s="59" t="str">
        <f t="shared" si="404"/>
        <v/>
      </c>
      <c r="BD1857" s="59" t="str">
        <f t="shared" si="405"/>
        <v/>
      </c>
      <c r="BE1857" s="34" t="str">
        <f>IF(AZ1857="","",IF(AND($H1857="",$I1857=""),"Y",IF(AND($H1857&lt;=#REF!,$I1857&gt;=#REF!),"Y",IF(AND($H1857&lt;=#REF!,$I1857=""),"Y",IF(AND($H1857="",$I1857&gt;=#REF!),"Y","N")))))</f>
        <v/>
      </c>
      <c r="BF1857" s="80" t="str">
        <f t="shared" si="402"/>
        <v/>
      </c>
    </row>
    <row r="1858" spans="10:58">
      <c r="J1858" s="34" t="str">
        <f t="shared" ca="1" si="406"/>
        <v/>
      </c>
      <c r="L1858" s="80" t="str">
        <f t="shared" si="403"/>
        <v/>
      </c>
      <c r="R1858" s="65" t="str">
        <f t="shared" si="393"/>
        <v/>
      </c>
      <c r="S1858" s="16" t="str">
        <f t="shared" si="394"/>
        <v/>
      </c>
      <c r="X1858" s="65" t="str">
        <f t="shared" si="395"/>
        <v/>
      </c>
      <c r="Y1858" s="16" t="str">
        <f t="shared" si="396"/>
        <v/>
      </c>
      <c r="AD1858" s="65" t="str">
        <f t="shared" si="397"/>
        <v/>
      </c>
      <c r="AE1858" s="80" t="str">
        <f t="shared" si="398"/>
        <v/>
      </c>
      <c r="AN1858" s="14"/>
      <c r="AO1858" s="14"/>
      <c r="AS1858" s="14"/>
      <c r="AT1858" s="14"/>
      <c r="AX1858" s="14"/>
      <c r="AY1858" s="114"/>
      <c r="AZ1858" s="101" t="str">
        <f t="shared" si="399"/>
        <v/>
      </c>
      <c r="BA1858" s="59" t="str">
        <f t="shared" si="400"/>
        <v/>
      </c>
      <c r="BB1858" s="59" t="str">
        <f t="shared" si="401"/>
        <v/>
      </c>
      <c r="BC1858" s="59" t="str">
        <f t="shared" si="404"/>
        <v/>
      </c>
      <c r="BD1858" s="59" t="str">
        <f t="shared" si="405"/>
        <v/>
      </c>
      <c r="BE1858" s="34" t="str">
        <f>IF(AZ1858="","",IF(AND($H1858="",$I1858=""),"Y",IF(AND($H1858&lt;=#REF!,$I1858&gt;=#REF!),"Y",IF(AND($H1858&lt;=#REF!,$I1858=""),"Y",IF(AND($H1858="",$I1858&gt;=#REF!),"Y","N")))))</f>
        <v/>
      </c>
      <c r="BF1858" s="80" t="str">
        <f t="shared" si="402"/>
        <v/>
      </c>
    </row>
    <row r="1859" spans="10:58">
      <c r="J1859" s="34" t="str">
        <f t="shared" ca="1" si="406"/>
        <v/>
      </c>
      <c r="L1859" s="80" t="str">
        <f t="shared" si="403"/>
        <v/>
      </c>
      <c r="R1859" s="65" t="str">
        <f t="shared" ref="R1859:R1922" si="407">IF(AND(N1859="Accepted",Q1859=""),"Enter date 1st dose administered",IF(AND(N1859="Previously vaccinated at another location",Q1859=""),"Enter date 1st dose administered",IF(AND(N1859="Refused",O1859=""),"Enter reason for refusal",IF(Q1859&lt;&gt;"","YES",IF(N1859="Refused","NO",IF(AND($M1859&lt;&gt;"",N1859=""),"Enter Vaccination Status",IF(N1859="Unknown","Unknown","")))))))</f>
        <v/>
      </c>
      <c r="S1859" s="16" t="str">
        <f t="shared" ref="S1859:S1922" si="408">IF(Q1859="","",IF(M1859="Pfizer-BioNTech",Q1859+21,IF(M1859="Moderna",Q1859+28,IF(M1859="Janssen/Johnson &amp; Johnson","N/A",""))))</f>
        <v/>
      </c>
      <c r="X1859" s="65" t="str">
        <f t="shared" ref="X1859:X1922" si="409">IF($M1859="Janssen/Johnson &amp; Johnson","N/A",IF(AND(T1859="Accepted",W1859=""),"Enter date 2nd dose administered",IF(AND(T1859="Previously vaccinated at another location",W1859=""),"Enter date 2nd dose administered",IF(R1859="NO","NO",IF(AND(T1859="Refused",U1859=""),"Enter reason for refusal",IF(W1859&lt;&gt;"","YES",IF(T1859="Refused","NO",IF(AND(R1859="YES",T1859=""),"NO",IF(T1859="Unknown","Unknown",IF(AND(T1859="",R1859="Unknown"),"Unknown",""))))))))))</f>
        <v/>
      </c>
      <c r="Y1859" s="16" t="str">
        <f t="shared" ref="Y1859:Y1922" si="410">IF(W1859="","",IF(M1859="Pfizer-BioNTech",W1859+21,IF(M1859="Moderna",W1859+28,IF(M1859="Janssen/Johnson &amp; Johnson","N/A",""))))</f>
        <v/>
      </c>
      <c r="AD1859" s="65" t="str">
        <f t="shared" ref="AD1859:AD1922" si="411">IF($M1859="Janssen/Johnson &amp; Johnson","N/A",IF(AND(Z1859="Accepted",AC1859=""),"Enter date 2nd dose administered",IF(AND(Z1859="Previously vaccinated at another location",AC1859=""),"Enter date 2nd dose administered",IF(Y1859="NO","NO",IF(AND(Z1859="Refused",AA1859=""),"Enter reason for refusal",IF(AC1859&lt;&gt;"","YES",IF(Z1859="Refused","NO",IF(AND(Y1859="YES",Z1859=""),"NO",IF(Z1859="Unknown","Unknown",IF(AND(Z1859="",Y1859="Unknown"),"Unknown",""))))))))))</f>
        <v/>
      </c>
      <c r="AE1859" s="80" t="str">
        <f t="shared" ref="AE1859:AE1922" si="412">IF(AND(M1859="Pfizer-BioNTech",W1859&lt;&gt;""),W1859+150,IF(AND(M1859="Moderna",W1859&lt;&gt;""),W1859+150,IF(AND(M1859="Janssen/Johnson &amp; Johnson",Q1859&lt;&gt;""),Q1859+60,"")))</f>
        <v/>
      </c>
      <c r="AN1859" s="14"/>
      <c r="AO1859" s="14"/>
      <c r="AS1859" s="14"/>
      <c r="AT1859" s="14"/>
      <c r="AX1859" s="14"/>
      <c r="AY1859" s="114"/>
      <c r="AZ1859" s="101" t="str">
        <f t="shared" ref="AZ1859:AZ1922" si="413">IF(OR(X1859="YES",X1859="Enter date 2nd dose administered"),"YES",IF(AND(M1859="Janssen/Johnson &amp; Johnson",R1859="YES"),"YES",IF(OR(O1859="Medical Contraindication",U1859="Medical Contraindication"),"Medical Contraindication",IF(AND(R1859="YES",T1859=""),"NEEDS 2ND DOSE",IF(AND(R1859="Enter date 1st dose administered",T1859=""),"NEEDS 2ND DOSE",IF(AND(R1859="YES",U1859="Offered and Declined"),"Refused 2nd Dose",IF(O1859="Religious Exemption","Religious Exemption",IF(OR(R1859="NO",R1859="Enter reason for refusal"),"NO",IF(OR(R1859="Unknown",X1859="Unknown"),"Unknown","")))))))))</f>
        <v/>
      </c>
      <c r="BA1859" s="59" t="str">
        <f t="shared" ref="BA1859:BA1922" si="414">IF(AZ1859="","",IF(OR(AG1859="Accepted",AG1859="Previously vaccinated at another location"),"YES",IF(AH1859="Medical Contraindication","Medical Contraindication",IF(AG1859="Unknown","Unknown",IF(AG1859="Refused","NO","NO")))))</f>
        <v/>
      </c>
      <c r="BB1859" s="59" t="str">
        <f t="shared" ref="BB1859:BB1922" si="415">IF(AZ1859="","",IF(OR(AL1859="Accepted",AL1859="Previously vaccinated at another location"),"YES",IF(AM1859="Medical Contraindication","Medical Contraindication",IF(AL1859="Unknown","Unknown",IF(AL1859="Refused","NO","NO")))))</f>
        <v/>
      </c>
      <c r="BC1859" s="59" t="str">
        <f t="shared" si="404"/>
        <v/>
      </c>
      <c r="BD1859" s="59" t="str">
        <f t="shared" si="405"/>
        <v/>
      </c>
      <c r="BE1859" s="34" t="str">
        <f>IF(AZ1859="","",IF(AND($H1859="",$I1859=""),"Y",IF(AND($H1859&lt;=#REF!,$I1859&gt;=#REF!),"Y",IF(AND($H1859&lt;=#REF!,$I1859=""),"Y",IF(AND($H1859="",$I1859&gt;=#REF!),"Y","N")))))</f>
        <v/>
      </c>
      <c r="BF1859" s="80" t="str">
        <f t="shared" ref="BF1859:BF1922" si="416">IF($AZ1859="YES",IF($M1859="Janssen/Johnson &amp; Johnson",Q1859,W1859),"")</f>
        <v/>
      </c>
    </row>
    <row r="1860" spans="10:58">
      <c r="J1860" s="34" t="str">
        <f t="shared" ca="1" si="406"/>
        <v/>
      </c>
      <c r="L1860" s="80" t="str">
        <f t="shared" ref="L1860:L1923" si="417">IF(I1860&gt;0,I1860+30,"")</f>
        <v/>
      </c>
      <c r="R1860" s="65" t="str">
        <f t="shared" si="407"/>
        <v/>
      </c>
      <c r="S1860" s="16" t="str">
        <f t="shared" si="408"/>
        <v/>
      </c>
      <c r="X1860" s="65" t="str">
        <f t="shared" si="409"/>
        <v/>
      </c>
      <c r="Y1860" s="16" t="str">
        <f t="shared" si="410"/>
        <v/>
      </c>
      <c r="AD1860" s="65" t="str">
        <f t="shared" si="411"/>
        <v/>
      </c>
      <c r="AE1860" s="80" t="str">
        <f t="shared" si="412"/>
        <v/>
      </c>
      <c r="AN1860" s="14"/>
      <c r="AO1860" s="14"/>
      <c r="AS1860" s="14"/>
      <c r="AT1860" s="14"/>
      <c r="AX1860" s="14"/>
      <c r="AY1860" s="114"/>
      <c r="AZ1860" s="101" t="str">
        <f t="shared" si="413"/>
        <v/>
      </c>
      <c r="BA1860" s="59" t="str">
        <f t="shared" si="414"/>
        <v/>
      </c>
      <c r="BB1860" s="59" t="str">
        <f t="shared" si="415"/>
        <v/>
      </c>
      <c r="BC1860" s="59" t="str">
        <f t="shared" ref="BC1860:BC1923" si="418">IF(AY1860="","",IF(OR(AK1860="Accepted",AK1860="Previously vaccinated at another location"),"YES",IF(AL1860="Medical Contraindication","Medical Contraindication",IF(AK1860="Unknown","Unknown",IF(AK1860="Refused","NO","NO")))))</f>
        <v/>
      </c>
      <c r="BD1860" s="59" t="str">
        <f t="shared" ref="BD1860:BD1923" si="419">IF(AV1860="","",IF(OR(AV1860="Accepted",AV1860="Previously vaccinated at another location"),"YES",IF(AW1860="Medical Contraindication","Medical Contraindication",IF(AW1860="Unknown","Unknown",IF(AW1860="Refused","NO","NO")))))</f>
        <v/>
      </c>
      <c r="BE1860" s="34" t="str">
        <f>IF(AZ1860="","",IF(AND($H1860="",$I1860=""),"Y",IF(AND($H1860&lt;=#REF!,$I1860&gt;=#REF!),"Y",IF(AND($H1860&lt;=#REF!,$I1860=""),"Y",IF(AND($H1860="",$I1860&gt;=#REF!),"Y","N")))))</f>
        <v/>
      </c>
      <c r="BF1860" s="80" t="str">
        <f t="shared" si="416"/>
        <v/>
      </c>
    </row>
    <row r="1861" spans="10:58">
      <c r="J1861" s="34" t="str">
        <f t="shared" ca="1" si="406"/>
        <v/>
      </c>
      <c r="L1861" s="80" t="str">
        <f t="shared" si="417"/>
        <v/>
      </c>
      <c r="R1861" s="65" t="str">
        <f t="shared" si="407"/>
        <v/>
      </c>
      <c r="S1861" s="16" t="str">
        <f t="shared" si="408"/>
        <v/>
      </c>
      <c r="X1861" s="65" t="str">
        <f t="shared" si="409"/>
        <v/>
      </c>
      <c r="Y1861" s="16" t="str">
        <f t="shared" si="410"/>
        <v/>
      </c>
      <c r="AD1861" s="65" t="str">
        <f t="shared" si="411"/>
        <v/>
      </c>
      <c r="AE1861" s="80" t="str">
        <f t="shared" si="412"/>
        <v/>
      </c>
      <c r="AN1861" s="14"/>
      <c r="AO1861" s="14"/>
      <c r="AS1861" s="14"/>
      <c r="AT1861" s="14"/>
      <c r="AX1861" s="14"/>
      <c r="AY1861" s="114"/>
      <c r="AZ1861" s="101" t="str">
        <f t="shared" si="413"/>
        <v/>
      </c>
      <c r="BA1861" s="59" t="str">
        <f t="shared" si="414"/>
        <v/>
      </c>
      <c r="BB1861" s="59" t="str">
        <f t="shared" si="415"/>
        <v/>
      </c>
      <c r="BC1861" s="59" t="str">
        <f t="shared" si="418"/>
        <v/>
      </c>
      <c r="BD1861" s="59" t="str">
        <f t="shared" si="419"/>
        <v/>
      </c>
      <c r="BE1861" s="34" t="str">
        <f>IF(AZ1861="","",IF(AND($H1861="",$I1861=""),"Y",IF(AND($H1861&lt;=#REF!,$I1861&gt;=#REF!),"Y",IF(AND($H1861&lt;=#REF!,$I1861=""),"Y",IF(AND($H1861="",$I1861&gt;=#REF!),"Y","N")))))</f>
        <v/>
      </c>
      <c r="BF1861" s="80" t="str">
        <f t="shared" si="416"/>
        <v/>
      </c>
    </row>
    <row r="1862" spans="10:58">
      <c r="J1862" s="34" t="str">
        <f t="shared" ca="1" si="406"/>
        <v/>
      </c>
      <c r="L1862" s="80" t="str">
        <f t="shared" si="417"/>
        <v/>
      </c>
      <c r="R1862" s="65" t="str">
        <f t="shared" si="407"/>
        <v/>
      </c>
      <c r="S1862" s="16" t="str">
        <f t="shared" si="408"/>
        <v/>
      </c>
      <c r="X1862" s="65" t="str">
        <f t="shared" si="409"/>
        <v/>
      </c>
      <c r="Y1862" s="16" t="str">
        <f t="shared" si="410"/>
        <v/>
      </c>
      <c r="AD1862" s="65" t="str">
        <f t="shared" si="411"/>
        <v/>
      </c>
      <c r="AE1862" s="80" t="str">
        <f t="shared" si="412"/>
        <v/>
      </c>
      <c r="AN1862" s="14"/>
      <c r="AO1862" s="14"/>
      <c r="AS1862" s="14"/>
      <c r="AT1862" s="14"/>
      <c r="AX1862" s="14"/>
      <c r="AY1862" s="114"/>
      <c r="AZ1862" s="101" t="str">
        <f t="shared" si="413"/>
        <v/>
      </c>
      <c r="BA1862" s="59" t="str">
        <f t="shared" si="414"/>
        <v/>
      </c>
      <c r="BB1862" s="59" t="str">
        <f t="shared" si="415"/>
        <v/>
      </c>
      <c r="BC1862" s="59" t="str">
        <f t="shared" si="418"/>
        <v/>
      </c>
      <c r="BD1862" s="59" t="str">
        <f t="shared" si="419"/>
        <v/>
      </c>
      <c r="BE1862" s="34" t="str">
        <f>IF(AZ1862="","",IF(AND($H1862="",$I1862=""),"Y",IF(AND($H1862&lt;=#REF!,$I1862&gt;=#REF!),"Y",IF(AND($H1862&lt;=#REF!,$I1862=""),"Y",IF(AND($H1862="",$I1862&gt;=#REF!),"Y","N")))))</f>
        <v/>
      </c>
      <c r="BF1862" s="80" t="str">
        <f t="shared" si="416"/>
        <v/>
      </c>
    </row>
    <row r="1863" spans="10:58">
      <c r="J1863" s="34" t="str">
        <f t="shared" ca="1" si="406"/>
        <v/>
      </c>
      <c r="L1863" s="80" t="str">
        <f t="shared" si="417"/>
        <v/>
      </c>
      <c r="R1863" s="65" t="str">
        <f t="shared" si="407"/>
        <v/>
      </c>
      <c r="S1863" s="16" t="str">
        <f t="shared" si="408"/>
        <v/>
      </c>
      <c r="X1863" s="65" t="str">
        <f t="shared" si="409"/>
        <v/>
      </c>
      <c r="Y1863" s="16" t="str">
        <f t="shared" si="410"/>
        <v/>
      </c>
      <c r="AD1863" s="65" t="str">
        <f t="shared" si="411"/>
        <v/>
      </c>
      <c r="AE1863" s="80" t="str">
        <f t="shared" si="412"/>
        <v/>
      </c>
      <c r="AN1863" s="14"/>
      <c r="AO1863" s="14"/>
      <c r="AS1863" s="14"/>
      <c r="AT1863" s="14"/>
      <c r="AX1863" s="14"/>
      <c r="AY1863" s="114"/>
      <c r="AZ1863" s="101" t="str">
        <f t="shared" si="413"/>
        <v/>
      </c>
      <c r="BA1863" s="59" t="str">
        <f t="shared" si="414"/>
        <v/>
      </c>
      <c r="BB1863" s="59" t="str">
        <f t="shared" si="415"/>
        <v/>
      </c>
      <c r="BC1863" s="59" t="str">
        <f t="shared" si="418"/>
        <v/>
      </c>
      <c r="BD1863" s="59" t="str">
        <f t="shared" si="419"/>
        <v/>
      </c>
      <c r="BE1863" s="34" t="str">
        <f>IF(AZ1863="","",IF(AND($H1863="",$I1863=""),"Y",IF(AND($H1863&lt;=#REF!,$I1863&gt;=#REF!),"Y",IF(AND($H1863&lt;=#REF!,$I1863=""),"Y",IF(AND($H1863="",$I1863&gt;=#REF!),"Y","N")))))</f>
        <v/>
      </c>
      <c r="BF1863" s="80" t="str">
        <f t="shared" si="416"/>
        <v/>
      </c>
    </row>
    <row r="1864" spans="10:58">
      <c r="J1864" s="34" t="str">
        <f t="shared" ca="1" si="406"/>
        <v/>
      </c>
      <c r="L1864" s="80" t="str">
        <f t="shared" si="417"/>
        <v/>
      </c>
      <c r="R1864" s="65" t="str">
        <f t="shared" si="407"/>
        <v/>
      </c>
      <c r="S1864" s="16" t="str">
        <f t="shared" si="408"/>
        <v/>
      </c>
      <c r="X1864" s="65" t="str">
        <f t="shared" si="409"/>
        <v/>
      </c>
      <c r="Y1864" s="16" t="str">
        <f t="shared" si="410"/>
        <v/>
      </c>
      <c r="AD1864" s="65" t="str">
        <f t="shared" si="411"/>
        <v/>
      </c>
      <c r="AE1864" s="80" t="str">
        <f t="shared" si="412"/>
        <v/>
      </c>
      <c r="AN1864" s="14"/>
      <c r="AO1864" s="14"/>
      <c r="AS1864" s="14"/>
      <c r="AT1864" s="14"/>
      <c r="AX1864" s="14"/>
      <c r="AY1864" s="114"/>
      <c r="AZ1864" s="101" t="str">
        <f t="shared" si="413"/>
        <v/>
      </c>
      <c r="BA1864" s="59" t="str">
        <f t="shared" si="414"/>
        <v/>
      </c>
      <c r="BB1864" s="59" t="str">
        <f t="shared" si="415"/>
        <v/>
      </c>
      <c r="BC1864" s="59" t="str">
        <f t="shared" si="418"/>
        <v/>
      </c>
      <c r="BD1864" s="59" t="str">
        <f t="shared" si="419"/>
        <v/>
      </c>
      <c r="BE1864" s="34" t="str">
        <f>IF(AZ1864="","",IF(AND($H1864="",$I1864=""),"Y",IF(AND($H1864&lt;=#REF!,$I1864&gt;=#REF!),"Y",IF(AND($H1864&lt;=#REF!,$I1864=""),"Y",IF(AND($H1864="",$I1864&gt;=#REF!),"Y","N")))))</f>
        <v/>
      </c>
      <c r="BF1864" s="80" t="str">
        <f t="shared" si="416"/>
        <v/>
      </c>
    </row>
    <row r="1865" spans="10:58">
      <c r="J1865" s="34" t="str">
        <f t="shared" ca="1" si="406"/>
        <v/>
      </c>
      <c r="L1865" s="80" t="str">
        <f t="shared" si="417"/>
        <v/>
      </c>
      <c r="R1865" s="65" t="str">
        <f t="shared" si="407"/>
        <v/>
      </c>
      <c r="S1865" s="16" t="str">
        <f t="shared" si="408"/>
        <v/>
      </c>
      <c r="X1865" s="65" t="str">
        <f t="shared" si="409"/>
        <v/>
      </c>
      <c r="Y1865" s="16" t="str">
        <f t="shared" si="410"/>
        <v/>
      </c>
      <c r="AD1865" s="65" t="str">
        <f t="shared" si="411"/>
        <v/>
      </c>
      <c r="AE1865" s="80" t="str">
        <f t="shared" si="412"/>
        <v/>
      </c>
      <c r="AN1865" s="14"/>
      <c r="AO1865" s="14"/>
      <c r="AS1865" s="14"/>
      <c r="AT1865" s="14"/>
      <c r="AX1865" s="14"/>
      <c r="AY1865" s="114"/>
      <c r="AZ1865" s="101" t="str">
        <f t="shared" si="413"/>
        <v/>
      </c>
      <c r="BA1865" s="59" t="str">
        <f t="shared" si="414"/>
        <v/>
      </c>
      <c r="BB1865" s="59" t="str">
        <f t="shared" si="415"/>
        <v/>
      </c>
      <c r="BC1865" s="59" t="str">
        <f t="shared" si="418"/>
        <v/>
      </c>
      <c r="BD1865" s="59" t="str">
        <f t="shared" si="419"/>
        <v/>
      </c>
      <c r="BE1865" s="34" t="str">
        <f>IF(AZ1865="","",IF(AND($H1865="",$I1865=""),"Y",IF(AND($H1865&lt;=#REF!,$I1865&gt;=#REF!),"Y",IF(AND($H1865&lt;=#REF!,$I1865=""),"Y",IF(AND($H1865="",$I1865&gt;=#REF!),"Y","N")))))</f>
        <v/>
      </c>
      <c r="BF1865" s="80" t="str">
        <f t="shared" si="416"/>
        <v/>
      </c>
    </row>
    <row r="1866" spans="10:58">
      <c r="J1866" s="34" t="str">
        <f t="shared" ca="1" si="406"/>
        <v/>
      </c>
      <c r="L1866" s="80" t="str">
        <f t="shared" si="417"/>
        <v/>
      </c>
      <c r="R1866" s="65" t="str">
        <f t="shared" si="407"/>
        <v/>
      </c>
      <c r="S1866" s="16" t="str">
        <f t="shared" si="408"/>
        <v/>
      </c>
      <c r="X1866" s="65" t="str">
        <f t="shared" si="409"/>
        <v/>
      </c>
      <c r="Y1866" s="16" t="str">
        <f t="shared" si="410"/>
        <v/>
      </c>
      <c r="AD1866" s="65" t="str">
        <f t="shared" si="411"/>
        <v/>
      </c>
      <c r="AE1866" s="80" t="str">
        <f t="shared" si="412"/>
        <v/>
      </c>
      <c r="AN1866" s="14"/>
      <c r="AO1866" s="14"/>
      <c r="AS1866" s="14"/>
      <c r="AT1866" s="14"/>
      <c r="AX1866" s="14"/>
      <c r="AY1866" s="114"/>
      <c r="AZ1866" s="101" t="str">
        <f t="shared" si="413"/>
        <v/>
      </c>
      <c r="BA1866" s="59" t="str">
        <f t="shared" si="414"/>
        <v/>
      </c>
      <c r="BB1866" s="59" t="str">
        <f t="shared" si="415"/>
        <v/>
      </c>
      <c r="BC1866" s="59" t="str">
        <f t="shared" si="418"/>
        <v/>
      </c>
      <c r="BD1866" s="59" t="str">
        <f t="shared" si="419"/>
        <v/>
      </c>
      <c r="BE1866" s="34" t="str">
        <f>IF(AZ1866="","",IF(AND($H1866="",$I1866=""),"Y",IF(AND($H1866&lt;=#REF!,$I1866&gt;=#REF!),"Y",IF(AND($H1866&lt;=#REF!,$I1866=""),"Y",IF(AND($H1866="",$I1866&gt;=#REF!),"Y","N")))))</f>
        <v/>
      </c>
      <c r="BF1866" s="80" t="str">
        <f t="shared" si="416"/>
        <v/>
      </c>
    </row>
    <row r="1867" spans="10:58">
      <c r="J1867" s="34" t="str">
        <f t="shared" ca="1" si="406"/>
        <v/>
      </c>
      <c r="L1867" s="80" t="str">
        <f t="shared" si="417"/>
        <v/>
      </c>
      <c r="R1867" s="65" t="str">
        <f t="shared" si="407"/>
        <v/>
      </c>
      <c r="S1867" s="16" t="str">
        <f t="shared" si="408"/>
        <v/>
      </c>
      <c r="X1867" s="65" t="str">
        <f t="shared" si="409"/>
        <v/>
      </c>
      <c r="Y1867" s="16" t="str">
        <f t="shared" si="410"/>
        <v/>
      </c>
      <c r="AD1867" s="65" t="str">
        <f t="shared" si="411"/>
        <v/>
      </c>
      <c r="AE1867" s="80" t="str">
        <f t="shared" si="412"/>
        <v/>
      </c>
      <c r="AN1867" s="14"/>
      <c r="AO1867" s="14"/>
      <c r="AS1867" s="14"/>
      <c r="AT1867" s="14"/>
      <c r="AX1867" s="14"/>
      <c r="AY1867" s="114"/>
      <c r="AZ1867" s="101" t="str">
        <f t="shared" si="413"/>
        <v/>
      </c>
      <c r="BA1867" s="59" t="str">
        <f t="shared" si="414"/>
        <v/>
      </c>
      <c r="BB1867" s="59" t="str">
        <f t="shared" si="415"/>
        <v/>
      </c>
      <c r="BC1867" s="59" t="str">
        <f t="shared" si="418"/>
        <v/>
      </c>
      <c r="BD1867" s="59" t="str">
        <f t="shared" si="419"/>
        <v/>
      </c>
      <c r="BE1867" s="34" t="str">
        <f>IF(AZ1867="","",IF(AND($H1867="",$I1867=""),"Y",IF(AND($H1867&lt;=#REF!,$I1867&gt;=#REF!),"Y",IF(AND($H1867&lt;=#REF!,$I1867=""),"Y",IF(AND($H1867="",$I1867&gt;=#REF!),"Y","N")))))</f>
        <v/>
      </c>
      <c r="BF1867" s="80" t="str">
        <f t="shared" si="416"/>
        <v/>
      </c>
    </row>
    <row r="1868" spans="10:58">
      <c r="J1868" s="34" t="str">
        <f t="shared" ca="1" si="406"/>
        <v/>
      </c>
      <c r="L1868" s="80" t="str">
        <f t="shared" si="417"/>
        <v/>
      </c>
      <c r="R1868" s="65" t="str">
        <f t="shared" si="407"/>
        <v/>
      </c>
      <c r="S1868" s="16" t="str">
        <f t="shared" si="408"/>
        <v/>
      </c>
      <c r="X1868" s="65" t="str">
        <f t="shared" si="409"/>
        <v/>
      </c>
      <c r="Y1868" s="16" t="str">
        <f t="shared" si="410"/>
        <v/>
      </c>
      <c r="AD1868" s="65" t="str">
        <f t="shared" si="411"/>
        <v/>
      </c>
      <c r="AE1868" s="80" t="str">
        <f t="shared" si="412"/>
        <v/>
      </c>
      <c r="AN1868" s="14"/>
      <c r="AO1868" s="14"/>
      <c r="AS1868" s="14"/>
      <c r="AT1868" s="14"/>
      <c r="AX1868" s="14"/>
      <c r="AY1868" s="114"/>
      <c r="AZ1868" s="101" t="str">
        <f t="shared" si="413"/>
        <v/>
      </c>
      <c r="BA1868" s="59" t="str">
        <f t="shared" si="414"/>
        <v/>
      </c>
      <c r="BB1868" s="59" t="str">
        <f t="shared" si="415"/>
        <v/>
      </c>
      <c r="BC1868" s="59" t="str">
        <f t="shared" si="418"/>
        <v/>
      </c>
      <c r="BD1868" s="59" t="str">
        <f t="shared" si="419"/>
        <v/>
      </c>
      <c r="BE1868" s="34" t="str">
        <f>IF(AZ1868="","",IF(AND($H1868="",$I1868=""),"Y",IF(AND($H1868&lt;=#REF!,$I1868&gt;=#REF!),"Y",IF(AND($H1868&lt;=#REF!,$I1868=""),"Y",IF(AND($H1868="",$I1868&gt;=#REF!),"Y","N")))))</f>
        <v/>
      </c>
      <c r="BF1868" s="80" t="str">
        <f t="shared" si="416"/>
        <v/>
      </c>
    </row>
    <row r="1869" spans="10:58">
      <c r="J1869" s="34" t="str">
        <f t="shared" ca="1" si="406"/>
        <v/>
      </c>
      <c r="L1869" s="80" t="str">
        <f t="shared" si="417"/>
        <v/>
      </c>
      <c r="R1869" s="65" t="str">
        <f t="shared" si="407"/>
        <v/>
      </c>
      <c r="S1869" s="16" t="str">
        <f t="shared" si="408"/>
        <v/>
      </c>
      <c r="X1869" s="65" t="str">
        <f t="shared" si="409"/>
        <v/>
      </c>
      <c r="Y1869" s="16" t="str">
        <f t="shared" si="410"/>
        <v/>
      </c>
      <c r="AD1869" s="65" t="str">
        <f t="shared" si="411"/>
        <v/>
      </c>
      <c r="AE1869" s="80" t="str">
        <f t="shared" si="412"/>
        <v/>
      </c>
      <c r="AN1869" s="14"/>
      <c r="AO1869" s="14"/>
      <c r="AS1869" s="14"/>
      <c r="AT1869" s="14"/>
      <c r="AX1869" s="14"/>
      <c r="AY1869" s="114"/>
      <c r="AZ1869" s="101" t="str">
        <f t="shared" si="413"/>
        <v/>
      </c>
      <c r="BA1869" s="59" t="str">
        <f t="shared" si="414"/>
        <v/>
      </c>
      <c r="BB1869" s="59" t="str">
        <f t="shared" si="415"/>
        <v/>
      </c>
      <c r="BC1869" s="59" t="str">
        <f t="shared" si="418"/>
        <v/>
      </c>
      <c r="BD1869" s="59" t="str">
        <f t="shared" si="419"/>
        <v/>
      </c>
      <c r="BE1869" s="34" t="str">
        <f>IF(AZ1869="","",IF(AND($H1869="",$I1869=""),"Y",IF(AND($H1869&lt;=#REF!,$I1869&gt;=#REF!),"Y",IF(AND($H1869&lt;=#REF!,$I1869=""),"Y",IF(AND($H1869="",$I1869&gt;=#REF!),"Y","N")))))</f>
        <v/>
      </c>
      <c r="BF1869" s="80" t="str">
        <f t="shared" si="416"/>
        <v/>
      </c>
    </row>
    <row r="1870" spans="10:58">
      <c r="J1870" s="34" t="str">
        <f t="shared" ca="1" si="406"/>
        <v/>
      </c>
      <c r="L1870" s="80" t="str">
        <f t="shared" si="417"/>
        <v/>
      </c>
      <c r="R1870" s="65" t="str">
        <f t="shared" si="407"/>
        <v/>
      </c>
      <c r="S1870" s="16" t="str">
        <f t="shared" si="408"/>
        <v/>
      </c>
      <c r="X1870" s="65" t="str">
        <f t="shared" si="409"/>
        <v/>
      </c>
      <c r="Y1870" s="16" t="str">
        <f t="shared" si="410"/>
        <v/>
      </c>
      <c r="AD1870" s="65" t="str">
        <f t="shared" si="411"/>
        <v/>
      </c>
      <c r="AE1870" s="80" t="str">
        <f t="shared" si="412"/>
        <v/>
      </c>
      <c r="AN1870" s="14"/>
      <c r="AO1870" s="14"/>
      <c r="AS1870" s="14"/>
      <c r="AT1870" s="14"/>
      <c r="AX1870" s="14"/>
      <c r="AY1870" s="114"/>
      <c r="AZ1870" s="101" t="str">
        <f t="shared" si="413"/>
        <v/>
      </c>
      <c r="BA1870" s="59" t="str">
        <f t="shared" si="414"/>
        <v/>
      </c>
      <c r="BB1870" s="59" t="str">
        <f t="shared" si="415"/>
        <v/>
      </c>
      <c r="BC1870" s="59" t="str">
        <f t="shared" si="418"/>
        <v/>
      </c>
      <c r="BD1870" s="59" t="str">
        <f t="shared" si="419"/>
        <v/>
      </c>
      <c r="BE1870" s="34" t="str">
        <f>IF(AZ1870="","",IF(AND($H1870="",$I1870=""),"Y",IF(AND($H1870&lt;=#REF!,$I1870&gt;=#REF!),"Y",IF(AND($H1870&lt;=#REF!,$I1870=""),"Y",IF(AND($H1870="",$I1870&gt;=#REF!),"Y","N")))))</f>
        <v/>
      </c>
      <c r="BF1870" s="80" t="str">
        <f t="shared" si="416"/>
        <v/>
      </c>
    </row>
    <row r="1871" spans="10:58">
      <c r="J1871" s="34" t="str">
        <f t="shared" ca="1" si="406"/>
        <v/>
      </c>
      <c r="L1871" s="80" t="str">
        <f t="shared" si="417"/>
        <v/>
      </c>
      <c r="R1871" s="65" t="str">
        <f t="shared" si="407"/>
        <v/>
      </c>
      <c r="S1871" s="16" t="str">
        <f t="shared" si="408"/>
        <v/>
      </c>
      <c r="X1871" s="65" t="str">
        <f t="shared" si="409"/>
        <v/>
      </c>
      <c r="Y1871" s="16" t="str">
        <f t="shared" si="410"/>
        <v/>
      </c>
      <c r="AD1871" s="65" t="str">
        <f t="shared" si="411"/>
        <v/>
      </c>
      <c r="AE1871" s="80" t="str">
        <f t="shared" si="412"/>
        <v/>
      </c>
      <c r="AN1871" s="14"/>
      <c r="AO1871" s="14"/>
      <c r="AS1871" s="14"/>
      <c r="AT1871" s="14"/>
      <c r="AX1871" s="14"/>
      <c r="AY1871" s="114"/>
      <c r="AZ1871" s="101" t="str">
        <f t="shared" si="413"/>
        <v/>
      </c>
      <c r="BA1871" s="59" t="str">
        <f t="shared" si="414"/>
        <v/>
      </c>
      <c r="BB1871" s="59" t="str">
        <f t="shared" si="415"/>
        <v/>
      </c>
      <c r="BC1871" s="59" t="str">
        <f t="shared" si="418"/>
        <v/>
      </c>
      <c r="BD1871" s="59" t="str">
        <f t="shared" si="419"/>
        <v/>
      </c>
      <c r="BE1871" s="34" t="str">
        <f>IF(AZ1871="","",IF(AND($H1871="",$I1871=""),"Y",IF(AND($H1871&lt;=#REF!,$I1871&gt;=#REF!),"Y",IF(AND($H1871&lt;=#REF!,$I1871=""),"Y",IF(AND($H1871="",$I1871&gt;=#REF!),"Y","N")))))</f>
        <v/>
      </c>
      <c r="BF1871" s="80" t="str">
        <f t="shared" si="416"/>
        <v/>
      </c>
    </row>
    <row r="1872" spans="10:58">
      <c r="J1872" s="34" t="str">
        <f t="shared" ca="1" si="406"/>
        <v/>
      </c>
      <c r="L1872" s="80" t="str">
        <f t="shared" si="417"/>
        <v/>
      </c>
      <c r="R1872" s="65" t="str">
        <f t="shared" si="407"/>
        <v/>
      </c>
      <c r="S1872" s="16" t="str">
        <f t="shared" si="408"/>
        <v/>
      </c>
      <c r="X1872" s="65" t="str">
        <f t="shared" si="409"/>
        <v/>
      </c>
      <c r="Y1872" s="16" t="str">
        <f t="shared" si="410"/>
        <v/>
      </c>
      <c r="AD1872" s="65" t="str">
        <f t="shared" si="411"/>
        <v/>
      </c>
      <c r="AE1872" s="80" t="str">
        <f t="shared" si="412"/>
        <v/>
      </c>
      <c r="AN1872" s="14"/>
      <c r="AO1872" s="14"/>
      <c r="AS1872" s="14"/>
      <c r="AT1872" s="14"/>
      <c r="AX1872" s="14"/>
      <c r="AY1872" s="114"/>
      <c r="AZ1872" s="101" t="str">
        <f t="shared" si="413"/>
        <v/>
      </c>
      <c r="BA1872" s="59" t="str">
        <f t="shared" si="414"/>
        <v/>
      </c>
      <c r="BB1872" s="59" t="str">
        <f t="shared" si="415"/>
        <v/>
      </c>
      <c r="BC1872" s="59" t="str">
        <f t="shared" si="418"/>
        <v/>
      </c>
      <c r="BD1872" s="59" t="str">
        <f t="shared" si="419"/>
        <v/>
      </c>
      <c r="BE1872" s="34" t="str">
        <f>IF(AZ1872="","",IF(AND($H1872="",$I1872=""),"Y",IF(AND($H1872&lt;=#REF!,$I1872&gt;=#REF!),"Y",IF(AND($H1872&lt;=#REF!,$I1872=""),"Y",IF(AND($H1872="",$I1872&gt;=#REF!),"Y","N")))))</f>
        <v/>
      </c>
      <c r="BF1872" s="80" t="str">
        <f t="shared" si="416"/>
        <v/>
      </c>
    </row>
    <row r="1873" spans="10:58">
      <c r="J1873" s="34" t="str">
        <f t="shared" ca="1" si="406"/>
        <v/>
      </c>
      <c r="L1873" s="80" t="str">
        <f t="shared" si="417"/>
        <v/>
      </c>
      <c r="R1873" s="65" t="str">
        <f t="shared" si="407"/>
        <v/>
      </c>
      <c r="S1873" s="16" t="str">
        <f t="shared" si="408"/>
        <v/>
      </c>
      <c r="X1873" s="65" t="str">
        <f t="shared" si="409"/>
        <v/>
      </c>
      <c r="Y1873" s="16" t="str">
        <f t="shared" si="410"/>
        <v/>
      </c>
      <c r="AD1873" s="65" t="str">
        <f t="shared" si="411"/>
        <v/>
      </c>
      <c r="AE1873" s="80" t="str">
        <f t="shared" si="412"/>
        <v/>
      </c>
      <c r="AN1873" s="14"/>
      <c r="AO1873" s="14"/>
      <c r="AS1873" s="14"/>
      <c r="AT1873" s="14"/>
      <c r="AX1873" s="14"/>
      <c r="AY1873" s="114"/>
      <c r="AZ1873" s="101" t="str">
        <f t="shared" si="413"/>
        <v/>
      </c>
      <c r="BA1873" s="59" t="str">
        <f t="shared" si="414"/>
        <v/>
      </c>
      <c r="BB1873" s="59" t="str">
        <f t="shared" si="415"/>
        <v/>
      </c>
      <c r="BC1873" s="59" t="str">
        <f t="shared" si="418"/>
        <v/>
      </c>
      <c r="BD1873" s="59" t="str">
        <f t="shared" si="419"/>
        <v/>
      </c>
      <c r="BE1873" s="34" t="str">
        <f>IF(AZ1873="","",IF(AND($H1873="",$I1873=""),"Y",IF(AND($H1873&lt;=#REF!,$I1873&gt;=#REF!),"Y",IF(AND($H1873&lt;=#REF!,$I1873=""),"Y",IF(AND($H1873="",$I1873&gt;=#REF!),"Y","N")))))</f>
        <v/>
      </c>
      <c r="BF1873" s="80" t="str">
        <f t="shared" si="416"/>
        <v/>
      </c>
    </row>
    <row r="1874" spans="10:58">
      <c r="J1874" s="34" t="str">
        <f t="shared" ca="1" si="406"/>
        <v/>
      </c>
      <c r="L1874" s="80" t="str">
        <f t="shared" si="417"/>
        <v/>
      </c>
      <c r="R1874" s="65" t="str">
        <f t="shared" si="407"/>
        <v/>
      </c>
      <c r="S1874" s="16" t="str">
        <f t="shared" si="408"/>
        <v/>
      </c>
      <c r="X1874" s="65" t="str">
        <f t="shared" si="409"/>
        <v/>
      </c>
      <c r="Y1874" s="16" t="str">
        <f t="shared" si="410"/>
        <v/>
      </c>
      <c r="AD1874" s="65" t="str">
        <f t="shared" si="411"/>
        <v/>
      </c>
      <c r="AE1874" s="80" t="str">
        <f t="shared" si="412"/>
        <v/>
      </c>
      <c r="AN1874" s="14"/>
      <c r="AO1874" s="14"/>
      <c r="AS1874" s="14"/>
      <c r="AT1874" s="14"/>
      <c r="AX1874" s="14"/>
      <c r="AY1874" s="114"/>
      <c r="AZ1874" s="101" t="str">
        <f t="shared" si="413"/>
        <v/>
      </c>
      <c r="BA1874" s="59" t="str">
        <f t="shared" si="414"/>
        <v/>
      </c>
      <c r="BB1874" s="59" t="str">
        <f t="shared" si="415"/>
        <v/>
      </c>
      <c r="BC1874" s="59" t="str">
        <f t="shared" si="418"/>
        <v/>
      </c>
      <c r="BD1874" s="59" t="str">
        <f t="shared" si="419"/>
        <v/>
      </c>
      <c r="BE1874" s="34" t="str">
        <f>IF(AZ1874="","",IF(AND($H1874="",$I1874=""),"Y",IF(AND($H1874&lt;=#REF!,$I1874&gt;=#REF!),"Y",IF(AND($H1874&lt;=#REF!,$I1874=""),"Y",IF(AND($H1874="",$I1874&gt;=#REF!),"Y","N")))))</f>
        <v/>
      </c>
      <c r="BF1874" s="80" t="str">
        <f t="shared" si="416"/>
        <v/>
      </c>
    </row>
    <row r="1875" spans="10:58">
      <c r="J1875" s="34" t="str">
        <f t="shared" ca="1" si="406"/>
        <v/>
      </c>
      <c r="L1875" s="80" t="str">
        <f t="shared" si="417"/>
        <v/>
      </c>
      <c r="R1875" s="65" t="str">
        <f t="shared" si="407"/>
        <v/>
      </c>
      <c r="S1875" s="16" t="str">
        <f t="shared" si="408"/>
        <v/>
      </c>
      <c r="X1875" s="65" t="str">
        <f t="shared" si="409"/>
        <v/>
      </c>
      <c r="Y1875" s="16" t="str">
        <f t="shared" si="410"/>
        <v/>
      </c>
      <c r="AD1875" s="65" t="str">
        <f t="shared" si="411"/>
        <v/>
      </c>
      <c r="AE1875" s="80" t="str">
        <f t="shared" si="412"/>
        <v/>
      </c>
      <c r="AN1875" s="14"/>
      <c r="AO1875" s="14"/>
      <c r="AS1875" s="14"/>
      <c r="AT1875" s="14"/>
      <c r="AX1875" s="14"/>
      <c r="AY1875" s="114"/>
      <c r="AZ1875" s="101" t="str">
        <f t="shared" si="413"/>
        <v/>
      </c>
      <c r="BA1875" s="59" t="str">
        <f t="shared" si="414"/>
        <v/>
      </c>
      <c r="BB1875" s="59" t="str">
        <f t="shared" si="415"/>
        <v/>
      </c>
      <c r="BC1875" s="59" t="str">
        <f t="shared" si="418"/>
        <v/>
      </c>
      <c r="BD1875" s="59" t="str">
        <f t="shared" si="419"/>
        <v/>
      </c>
      <c r="BE1875" s="34" t="str">
        <f>IF(AZ1875="","",IF(AND($H1875="",$I1875=""),"Y",IF(AND($H1875&lt;=#REF!,$I1875&gt;=#REF!),"Y",IF(AND($H1875&lt;=#REF!,$I1875=""),"Y",IF(AND($H1875="",$I1875&gt;=#REF!),"Y","N")))))</f>
        <v/>
      </c>
      <c r="BF1875" s="80" t="str">
        <f t="shared" si="416"/>
        <v/>
      </c>
    </row>
    <row r="1876" spans="10:58">
      <c r="J1876" s="34" t="str">
        <f t="shared" ca="1" si="406"/>
        <v/>
      </c>
      <c r="L1876" s="80" t="str">
        <f t="shared" si="417"/>
        <v/>
      </c>
      <c r="R1876" s="65" t="str">
        <f t="shared" si="407"/>
        <v/>
      </c>
      <c r="S1876" s="16" t="str">
        <f t="shared" si="408"/>
        <v/>
      </c>
      <c r="X1876" s="65" t="str">
        <f t="shared" si="409"/>
        <v/>
      </c>
      <c r="Y1876" s="16" t="str">
        <f t="shared" si="410"/>
        <v/>
      </c>
      <c r="AD1876" s="65" t="str">
        <f t="shared" si="411"/>
        <v/>
      </c>
      <c r="AE1876" s="80" t="str">
        <f t="shared" si="412"/>
        <v/>
      </c>
      <c r="AN1876" s="14"/>
      <c r="AO1876" s="14"/>
      <c r="AS1876" s="14"/>
      <c r="AT1876" s="14"/>
      <c r="AX1876" s="14"/>
      <c r="AY1876" s="114"/>
      <c r="AZ1876" s="101" t="str">
        <f t="shared" si="413"/>
        <v/>
      </c>
      <c r="BA1876" s="59" t="str">
        <f t="shared" si="414"/>
        <v/>
      </c>
      <c r="BB1876" s="59" t="str">
        <f t="shared" si="415"/>
        <v/>
      </c>
      <c r="BC1876" s="59" t="str">
        <f t="shared" si="418"/>
        <v/>
      </c>
      <c r="BD1876" s="59" t="str">
        <f t="shared" si="419"/>
        <v/>
      </c>
      <c r="BE1876" s="34" t="str">
        <f>IF(AZ1876="","",IF(AND($H1876="",$I1876=""),"Y",IF(AND($H1876&lt;=#REF!,$I1876&gt;=#REF!),"Y",IF(AND($H1876&lt;=#REF!,$I1876=""),"Y",IF(AND($H1876="",$I1876&gt;=#REF!),"Y","N")))))</f>
        <v/>
      </c>
      <c r="BF1876" s="80" t="str">
        <f t="shared" si="416"/>
        <v/>
      </c>
    </row>
    <row r="1877" spans="10:58">
      <c r="J1877" s="34" t="str">
        <f t="shared" ca="1" si="406"/>
        <v/>
      </c>
      <c r="L1877" s="80" t="str">
        <f t="shared" si="417"/>
        <v/>
      </c>
      <c r="R1877" s="65" t="str">
        <f t="shared" si="407"/>
        <v/>
      </c>
      <c r="S1877" s="16" t="str">
        <f t="shared" si="408"/>
        <v/>
      </c>
      <c r="X1877" s="65" t="str">
        <f t="shared" si="409"/>
        <v/>
      </c>
      <c r="Y1877" s="16" t="str">
        <f t="shared" si="410"/>
        <v/>
      </c>
      <c r="AD1877" s="65" t="str">
        <f t="shared" si="411"/>
        <v/>
      </c>
      <c r="AE1877" s="80" t="str">
        <f t="shared" si="412"/>
        <v/>
      </c>
      <c r="AN1877" s="14"/>
      <c r="AO1877" s="14"/>
      <c r="AS1877" s="14"/>
      <c r="AT1877" s="14"/>
      <c r="AX1877" s="14"/>
      <c r="AY1877" s="114"/>
      <c r="AZ1877" s="101" t="str">
        <f t="shared" si="413"/>
        <v/>
      </c>
      <c r="BA1877" s="59" t="str">
        <f t="shared" si="414"/>
        <v/>
      </c>
      <c r="BB1877" s="59" t="str">
        <f t="shared" si="415"/>
        <v/>
      </c>
      <c r="BC1877" s="59" t="str">
        <f t="shared" si="418"/>
        <v/>
      </c>
      <c r="BD1877" s="59" t="str">
        <f t="shared" si="419"/>
        <v/>
      </c>
      <c r="BE1877" s="34" t="str">
        <f>IF(AZ1877="","",IF(AND($H1877="",$I1877=""),"Y",IF(AND($H1877&lt;=#REF!,$I1877&gt;=#REF!),"Y",IF(AND($H1877&lt;=#REF!,$I1877=""),"Y",IF(AND($H1877="",$I1877&gt;=#REF!),"Y","N")))))</f>
        <v/>
      </c>
      <c r="BF1877" s="80" t="str">
        <f t="shared" si="416"/>
        <v/>
      </c>
    </row>
    <row r="1878" spans="10:58">
      <c r="J1878" s="34" t="str">
        <f t="shared" ca="1" si="406"/>
        <v/>
      </c>
      <c r="L1878" s="80" t="str">
        <f t="shared" si="417"/>
        <v/>
      </c>
      <c r="R1878" s="65" t="str">
        <f t="shared" si="407"/>
        <v/>
      </c>
      <c r="S1878" s="16" t="str">
        <f t="shared" si="408"/>
        <v/>
      </c>
      <c r="X1878" s="65" t="str">
        <f t="shared" si="409"/>
        <v/>
      </c>
      <c r="Y1878" s="16" t="str">
        <f t="shared" si="410"/>
        <v/>
      </c>
      <c r="AD1878" s="65" t="str">
        <f t="shared" si="411"/>
        <v/>
      </c>
      <c r="AE1878" s="80" t="str">
        <f t="shared" si="412"/>
        <v/>
      </c>
      <c r="AN1878" s="14"/>
      <c r="AO1878" s="14"/>
      <c r="AS1878" s="14"/>
      <c r="AT1878" s="14"/>
      <c r="AX1878" s="14"/>
      <c r="AY1878" s="114"/>
      <c r="AZ1878" s="101" t="str">
        <f t="shared" si="413"/>
        <v/>
      </c>
      <c r="BA1878" s="59" t="str">
        <f t="shared" si="414"/>
        <v/>
      </c>
      <c r="BB1878" s="59" t="str">
        <f t="shared" si="415"/>
        <v/>
      </c>
      <c r="BC1878" s="59" t="str">
        <f t="shared" si="418"/>
        <v/>
      </c>
      <c r="BD1878" s="59" t="str">
        <f t="shared" si="419"/>
        <v/>
      </c>
      <c r="BE1878" s="34" t="str">
        <f>IF(AZ1878="","",IF(AND($H1878="",$I1878=""),"Y",IF(AND($H1878&lt;=#REF!,$I1878&gt;=#REF!),"Y",IF(AND($H1878&lt;=#REF!,$I1878=""),"Y",IF(AND($H1878="",$I1878&gt;=#REF!),"Y","N")))))</f>
        <v/>
      </c>
      <c r="BF1878" s="80" t="str">
        <f t="shared" si="416"/>
        <v/>
      </c>
    </row>
    <row r="1879" spans="10:58">
      <c r="J1879" s="34" t="str">
        <f t="shared" ca="1" si="406"/>
        <v/>
      </c>
      <c r="L1879" s="80" t="str">
        <f t="shared" si="417"/>
        <v/>
      </c>
      <c r="R1879" s="65" t="str">
        <f t="shared" si="407"/>
        <v/>
      </c>
      <c r="S1879" s="16" t="str">
        <f t="shared" si="408"/>
        <v/>
      </c>
      <c r="X1879" s="65" t="str">
        <f t="shared" si="409"/>
        <v/>
      </c>
      <c r="Y1879" s="16" t="str">
        <f t="shared" si="410"/>
        <v/>
      </c>
      <c r="AD1879" s="65" t="str">
        <f t="shared" si="411"/>
        <v/>
      </c>
      <c r="AE1879" s="80" t="str">
        <f t="shared" si="412"/>
        <v/>
      </c>
      <c r="AN1879" s="14"/>
      <c r="AO1879" s="14"/>
      <c r="AS1879" s="14"/>
      <c r="AT1879" s="14"/>
      <c r="AX1879" s="14"/>
      <c r="AY1879" s="114"/>
      <c r="AZ1879" s="101" t="str">
        <f t="shared" si="413"/>
        <v/>
      </c>
      <c r="BA1879" s="59" t="str">
        <f t="shared" si="414"/>
        <v/>
      </c>
      <c r="BB1879" s="59" t="str">
        <f t="shared" si="415"/>
        <v/>
      </c>
      <c r="BC1879" s="59" t="str">
        <f t="shared" si="418"/>
        <v/>
      </c>
      <c r="BD1879" s="59" t="str">
        <f t="shared" si="419"/>
        <v/>
      </c>
      <c r="BE1879" s="34" t="str">
        <f>IF(AZ1879="","",IF(AND($H1879="",$I1879=""),"Y",IF(AND($H1879&lt;=#REF!,$I1879&gt;=#REF!),"Y",IF(AND($H1879&lt;=#REF!,$I1879=""),"Y",IF(AND($H1879="",$I1879&gt;=#REF!),"Y","N")))))</f>
        <v/>
      </c>
      <c r="BF1879" s="80" t="str">
        <f t="shared" si="416"/>
        <v/>
      </c>
    </row>
    <row r="1880" spans="10:58">
      <c r="J1880" s="34" t="str">
        <f t="shared" ca="1" si="406"/>
        <v/>
      </c>
      <c r="L1880" s="80" t="str">
        <f t="shared" si="417"/>
        <v/>
      </c>
      <c r="R1880" s="65" t="str">
        <f t="shared" si="407"/>
        <v/>
      </c>
      <c r="S1880" s="16" t="str">
        <f t="shared" si="408"/>
        <v/>
      </c>
      <c r="X1880" s="65" t="str">
        <f t="shared" si="409"/>
        <v/>
      </c>
      <c r="Y1880" s="16" t="str">
        <f t="shared" si="410"/>
        <v/>
      </c>
      <c r="AD1880" s="65" t="str">
        <f t="shared" si="411"/>
        <v/>
      </c>
      <c r="AE1880" s="80" t="str">
        <f t="shared" si="412"/>
        <v/>
      </c>
      <c r="AN1880" s="14"/>
      <c r="AO1880" s="14"/>
      <c r="AS1880" s="14"/>
      <c r="AT1880" s="14"/>
      <c r="AX1880" s="14"/>
      <c r="AY1880" s="114"/>
      <c r="AZ1880" s="101" t="str">
        <f t="shared" si="413"/>
        <v/>
      </c>
      <c r="BA1880" s="59" t="str">
        <f t="shared" si="414"/>
        <v/>
      </c>
      <c r="BB1880" s="59" t="str">
        <f t="shared" si="415"/>
        <v/>
      </c>
      <c r="BC1880" s="59" t="str">
        <f t="shared" si="418"/>
        <v/>
      </c>
      <c r="BD1880" s="59" t="str">
        <f t="shared" si="419"/>
        <v/>
      </c>
      <c r="BE1880" s="34" t="str">
        <f>IF(AZ1880="","",IF(AND($H1880="",$I1880=""),"Y",IF(AND($H1880&lt;=#REF!,$I1880&gt;=#REF!),"Y",IF(AND($H1880&lt;=#REF!,$I1880=""),"Y",IF(AND($H1880="",$I1880&gt;=#REF!),"Y","N")))))</f>
        <v/>
      </c>
      <c r="BF1880" s="80" t="str">
        <f t="shared" si="416"/>
        <v/>
      </c>
    </row>
    <row r="1881" spans="10:58">
      <c r="J1881" s="34" t="str">
        <f t="shared" ca="1" si="406"/>
        <v/>
      </c>
      <c r="L1881" s="80" t="str">
        <f t="shared" si="417"/>
        <v/>
      </c>
      <c r="R1881" s="65" t="str">
        <f t="shared" si="407"/>
        <v/>
      </c>
      <c r="S1881" s="16" t="str">
        <f t="shared" si="408"/>
        <v/>
      </c>
      <c r="X1881" s="65" t="str">
        <f t="shared" si="409"/>
        <v/>
      </c>
      <c r="Y1881" s="16" t="str">
        <f t="shared" si="410"/>
        <v/>
      </c>
      <c r="AD1881" s="65" t="str">
        <f t="shared" si="411"/>
        <v/>
      </c>
      <c r="AE1881" s="80" t="str">
        <f t="shared" si="412"/>
        <v/>
      </c>
      <c r="AN1881" s="14"/>
      <c r="AO1881" s="14"/>
      <c r="AS1881" s="14"/>
      <c r="AT1881" s="14"/>
      <c r="AX1881" s="14"/>
      <c r="AY1881" s="114"/>
      <c r="AZ1881" s="101" t="str">
        <f t="shared" si="413"/>
        <v/>
      </c>
      <c r="BA1881" s="59" t="str">
        <f t="shared" si="414"/>
        <v/>
      </c>
      <c r="BB1881" s="59" t="str">
        <f t="shared" si="415"/>
        <v/>
      </c>
      <c r="BC1881" s="59" t="str">
        <f t="shared" si="418"/>
        <v/>
      </c>
      <c r="BD1881" s="59" t="str">
        <f t="shared" si="419"/>
        <v/>
      </c>
      <c r="BE1881" s="34" t="str">
        <f>IF(AZ1881="","",IF(AND($H1881="",$I1881=""),"Y",IF(AND($H1881&lt;=#REF!,$I1881&gt;=#REF!),"Y",IF(AND($H1881&lt;=#REF!,$I1881=""),"Y",IF(AND($H1881="",$I1881&gt;=#REF!),"Y","N")))))</f>
        <v/>
      </c>
      <c r="BF1881" s="80" t="str">
        <f t="shared" si="416"/>
        <v/>
      </c>
    </row>
    <row r="1882" spans="10:58">
      <c r="J1882" s="34" t="str">
        <f t="shared" ca="1" si="406"/>
        <v/>
      </c>
      <c r="L1882" s="80" t="str">
        <f t="shared" si="417"/>
        <v/>
      </c>
      <c r="R1882" s="65" t="str">
        <f t="shared" si="407"/>
        <v/>
      </c>
      <c r="S1882" s="16" t="str">
        <f t="shared" si="408"/>
        <v/>
      </c>
      <c r="X1882" s="65" t="str">
        <f t="shared" si="409"/>
        <v/>
      </c>
      <c r="Y1882" s="16" t="str">
        <f t="shared" si="410"/>
        <v/>
      </c>
      <c r="AD1882" s="65" t="str">
        <f t="shared" si="411"/>
        <v/>
      </c>
      <c r="AE1882" s="80" t="str">
        <f t="shared" si="412"/>
        <v/>
      </c>
      <c r="AN1882" s="14"/>
      <c r="AO1882" s="14"/>
      <c r="AS1882" s="14"/>
      <c r="AT1882" s="14"/>
      <c r="AX1882" s="14"/>
      <c r="AY1882" s="114"/>
      <c r="AZ1882" s="101" t="str">
        <f t="shared" si="413"/>
        <v/>
      </c>
      <c r="BA1882" s="59" t="str">
        <f t="shared" si="414"/>
        <v/>
      </c>
      <c r="BB1882" s="59" t="str">
        <f t="shared" si="415"/>
        <v/>
      </c>
      <c r="BC1882" s="59" t="str">
        <f t="shared" si="418"/>
        <v/>
      </c>
      <c r="BD1882" s="59" t="str">
        <f t="shared" si="419"/>
        <v/>
      </c>
      <c r="BE1882" s="34" t="str">
        <f>IF(AZ1882="","",IF(AND($H1882="",$I1882=""),"Y",IF(AND($H1882&lt;=#REF!,$I1882&gt;=#REF!),"Y",IF(AND($H1882&lt;=#REF!,$I1882=""),"Y",IF(AND($H1882="",$I1882&gt;=#REF!),"Y","N")))))</f>
        <v/>
      </c>
      <c r="BF1882" s="80" t="str">
        <f t="shared" si="416"/>
        <v/>
      </c>
    </row>
    <row r="1883" spans="10:58">
      <c r="J1883" s="34" t="str">
        <f t="shared" ca="1" si="406"/>
        <v/>
      </c>
      <c r="L1883" s="80" t="str">
        <f t="shared" si="417"/>
        <v/>
      </c>
      <c r="R1883" s="65" t="str">
        <f t="shared" si="407"/>
        <v/>
      </c>
      <c r="S1883" s="16" t="str">
        <f t="shared" si="408"/>
        <v/>
      </c>
      <c r="X1883" s="65" t="str">
        <f t="shared" si="409"/>
        <v/>
      </c>
      <c r="Y1883" s="16" t="str">
        <f t="shared" si="410"/>
        <v/>
      </c>
      <c r="AD1883" s="65" t="str">
        <f t="shared" si="411"/>
        <v/>
      </c>
      <c r="AE1883" s="80" t="str">
        <f t="shared" si="412"/>
        <v/>
      </c>
      <c r="AN1883" s="14"/>
      <c r="AO1883" s="14"/>
      <c r="AS1883" s="14"/>
      <c r="AT1883" s="14"/>
      <c r="AX1883" s="14"/>
      <c r="AY1883" s="114"/>
      <c r="AZ1883" s="101" t="str">
        <f t="shared" si="413"/>
        <v/>
      </c>
      <c r="BA1883" s="59" t="str">
        <f t="shared" si="414"/>
        <v/>
      </c>
      <c r="BB1883" s="59" t="str">
        <f t="shared" si="415"/>
        <v/>
      </c>
      <c r="BC1883" s="59" t="str">
        <f t="shared" si="418"/>
        <v/>
      </c>
      <c r="BD1883" s="59" t="str">
        <f t="shared" si="419"/>
        <v/>
      </c>
      <c r="BE1883" s="34" t="str">
        <f>IF(AZ1883="","",IF(AND($H1883="",$I1883=""),"Y",IF(AND($H1883&lt;=#REF!,$I1883&gt;=#REF!),"Y",IF(AND($H1883&lt;=#REF!,$I1883=""),"Y",IF(AND($H1883="",$I1883&gt;=#REF!),"Y","N")))))</f>
        <v/>
      </c>
      <c r="BF1883" s="80" t="str">
        <f t="shared" si="416"/>
        <v/>
      </c>
    </row>
    <row r="1884" spans="10:58">
      <c r="J1884" s="34" t="str">
        <f t="shared" ca="1" si="406"/>
        <v/>
      </c>
      <c r="L1884" s="80" t="str">
        <f t="shared" si="417"/>
        <v/>
      </c>
      <c r="R1884" s="65" t="str">
        <f t="shared" si="407"/>
        <v/>
      </c>
      <c r="S1884" s="16" t="str">
        <f t="shared" si="408"/>
        <v/>
      </c>
      <c r="X1884" s="65" t="str">
        <f t="shared" si="409"/>
        <v/>
      </c>
      <c r="Y1884" s="16" t="str">
        <f t="shared" si="410"/>
        <v/>
      </c>
      <c r="AD1884" s="65" t="str">
        <f t="shared" si="411"/>
        <v/>
      </c>
      <c r="AE1884" s="80" t="str">
        <f t="shared" si="412"/>
        <v/>
      </c>
      <c r="AN1884" s="14"/>
      <c r="AO1884" s="14"/>
      <c r="AS1884" s="14"/>
      <c r="AT1884" s="14"/>
      <c r="AX1884" s="14"/>
      <c r="AY1884" s="114"/>
      <c r="AZ1884" s="101" t="str">
        <f t="shared" si="413"/>
        <v/>
      </c>
      <c r="BA1884" s="59" t="str">
        <f t="shared" si="414"/>
        <v/>
      </c>
      <c r="BB1884" s="59" t="str">
        <f t="shared" si="415"/>
        <v/>
      </c>
      <c r="BC1884" s="59" t="str">
        <f t="shared" si="418"/>
        <v/>
      </c>
      <c r="BD1884" s="59" t="str">
        <f t="shared" si="419"/>
        <v/>
      </c>
      <c r="BE1884" s="34" t="str">
        <f>IF(AZ1884="","",IF(AND($H1884="",$I1884=""),"Y",IF(AND($H1884&lt;=#REF!,$I1884&gt;=#REF!),"Y",IF(AND($H1884&lt;=#REF!,$I1884=""),"Y",IF(AND($H1884="",$I1884&gt;=#REF!),"Y","N")))))</f>
        <v/>
      </c>
      <c r="BF1884" s="80" t="str">
        <f t="shared" si="416"/>
        <v/>
      </c>
    </row>
    <row r="1885" spans="10:58">
      <c r="J1885" s="34" t="str">
        <f t="shared" ca="1" si="406"/>
        <v/>
      </c>
      <c r="L1885" s="80" t="str">
        <f t="shared" si="417"/>
        <v/>
      </c>
      <c r="R1885" s="65" t="str">
        <f t="shared" si="407"/>
        <v/>
      </c>
      <c r="S1885" s="16" t="str">
        <f t="shared" si="408"/>
        <v/>
      </c>
      <c r="X1885" s="65" t="str">
        <f t="shared" si="409"/>
        <v/>
      </c>
      <c r="Y1885" s="16" t="str">
        <f t="shared" si="410"/>
        <v/>
      </c>
      <c r="AD1885" s="65" t="str">
        <f t="shared" si="411"/>
        <v/>
      </c>
      <c r="AE1885" s="80" t="str">
        <f t="shared" si="412"/>
        <v/>
      </c>
      <c r="AN1885" s="14"/>
      <c r="AO1885" s="14"/>
      <c r="AS1885" s="14"/>
      <c r="AT1885" s="14"/>
      <c r="AX1885" s="14"/>
      <c r="AY1885" s="114"/>
      <c r="AZ1885" s="101" t="str">
        <f t="shared" si="413"/>
        <v/>
      </c>
      <c r="BA1885" s="59" t="str">
        <f t="shared" si="414"/>
        <v/>
      </c>
      <c r="BB1885" s="59" t="str">
        <f t="shared" si="415"/>
        <v/>
      </c>
      <c r="BC1885" s="59" t="str">
        <f t="shared" si="418"/>
        <v/>
      </c>
      <c r="BD1885" s="59" t="str">
        <f t="shared" si="419"/>
        <v/>
      </c>
      <c r="BE1885" s="34" t="str">
        <f>IF(AZ1885="","",IF(AND($H1885="",$I1885=""),"Y",IF(AND($H1885&lt;=#REF!,$I1885&gt;=#REF!),"Y",IF(AND($H1885&lt;=#REF!,$I1885=""),"Y",IF(AND($H1885="",$I1885&gt;=#REF!),"Y","N")))))</f>
        <v/>
      </c>
      <c r="BF1885" s="80" t="str">
        <f t="shared" si="416"/>
        <v/>
      </c>
    </row>
    <row r="1886" spans="10:58">
      <c r="J1886" s="34" t="str">
        <f t="shared" ca="1" si="406"/>
        <v/>
      </c>
      <c r="L1886" s="80" t="str">
        <f t="shared" si="417"/>
        <v/>
      </c>
      <c r="R1886" s="65" t="str">
        <f t="shared" si="407"/>
        <v/>
      </c>
      <c r="S1886" s="16" t="str">
        <f t="shared" si="408"/>
        <v/>
      </c>
      <c r="X1886" s="65" t="str">
        <f t="shared" si="409"/>
        <v/>
      </c>
      <c r="Y1886" s="16" t="str">
        <f t="shared" si="410"/>
        <v/>
      </c>
      <c r="AD1886" s="65" t="str">
        <f t="shared" si="411"/>
        <v/>
      </c>
      <c r="AE1886" s="80" t="str">
        <f t="shared" si="412"/>
        <v/>
      </c>
      <c r="AN1886" s="14"/>
      <c r="AO1886" s="14"/>
      <c r="AS1886" s="14"/>
      <c r="AT1886" s="14"/>
      <c r="AX1886" s="14"/>
      <c r="AY1886" s="114"/>
      <c r="AZ1886" s="101" t="str">
        <f t="shared" si="413"/>
        <v/>
      </c>
      <c r="BA1886" s="59" t="str">
        <f t="shared" si="414"/>
        <v/>
      </c>
      <c r="BB1886" s="59" t="str">
        <f t="shared" si="415"/>
        <v/>
      </c>
      <c r="BC1886" s="59" t="str">
        <f t="shared" si="418"/>
        <v/>
      </c>
      <c r="BD1886" s="59" t="str">
        <f t="shared" si="419"/>
        <v/>
      </c>
      <c r="BE1886" s="34" t="str">
        <f>IF(AZ1886="","",IF(AND($H1886="",$I1886=""),"Y",IF(AND($H1886&lt;=#REF!,$I1886&gt;=#REF!),"Y",IF(AND($H1886&lt;=#REF!,$I1886=""),"Y",IF(AND($H1886="",$I1886&gt;=#REF!),"Y","N")))))</f>
        <v/>
      </c>
      <c r="BF1886" s="80" t="str">
        <f t="shared" si="416"/>
        <v/>
      </c>
    </row>
    <row r="1887" spans="10:58">
      <c r="J1887" s="34" t="str">
        <f t="shared" ca="1" si="406"/>
        <v/>
      </c>
      <c r="L1887" s="80" t="str">
        <f t="shared" si="417"/>
        <v/>
      </c>
      <c r="R1887" s="65" t="str">
        <f t="shared" si="407"/>
        <v/>
      </c>
      <c r="S1887" s="16" t="str">
        <f t="shared" si="408"/>
        <v/>
      </c>
      <c r="X1887" s="65" t="str">
        <f t="shared" si="409"/>
        <v/>
      </c>
      <c r="Y1887" s="16" t="str">
        <f t="shared" si="410"/>
        <v/>
      </c>
      <c r="AD1887" s="65" t="str">
        <f t="shared" si="411"/>
        <v/>
      </c>
      <c r="AE1887" s="80" t="str">
        <f t="shared" si="412"/>
        <v/>
      </c>
      <c r="AN1887" s="14"/>
      <c r="AO1887" s="14"/>
      <c r="AS1887" s="14"/>
      <c r="AT1887" s="14"/>
      <c r="AX1887" s="14"/>
      <c r="AY1887" s="114"/>
      <c r="AZ1887" s="101" t="str">
        <f t="shared" si="413"/>
        <v/>
      </c>
      <c r="BA1887" s="59" t="str">
        <f t="shared" si="414"/>
        <v/>
      </c>
      <c r="BB1887" s="59" t="str">
        <f t="shared" si="415"/>
        <v/>
      </c>
      <c r="BC1887" s="59" t="str">
        <f t="shared" si="418"/>
        <v/>
      </c>
      <c r="BD1887" s="59" t="str">
        <f t="shared" si="419"/>
        <v/>
      </c>
      <c r="BE1887" s="34" t="str">
        <f>IF(AZ1887="","",IF(AND($H1887="",$I1887=""),"Y",IF(AND($H1887&lt;=#REF!,$I1887&gt;=#REF!),"Y",IF(AND($H1887&lt;=#REF!,$I1887=""),"Y",IF(AND($H1887="",$I1887&gt;=#REF!),"Y","N")))))</f>
        <v/>
      </c>
      <c r="BF1887" s="80" t="str">
        <f t="shared" si="416"/>
        <v/>
      </c>
    </row>
    <row r="1888" spans="10:58">
      <c r="J1888" s="34" t="str">
        <f t="shared" ca="1" si="406"/>
        <v/>
      </c>
      <c r="L1888" s="80" t="str">
        <f t="shared" si="417"/>
        <v/>
      </c>
      <c r="R1888" s="65" t="str">
        <f t="shared" si="407"/>
        <v/>
      </c>
      <c r="S1888" s="16" t="str">
        <f t="shared" si="408"/>
        <v/>
      </c>
      <c r="X1888" s="65" t="str">
        <f t="shared" si="409"/>
        <v/>
      </c>
      <c r="Y1888" s="16" t="str">
        <f t="shared" si="410"/>
        <v/>
      </c>
      <c r="AD1888" s="65" t="str">
        <f t="shared" si="411"/>
        <v/>
      </c>
      <c r="AE1888" s="80" t="str">
        <f t="shared" si="412"/>
        <v/>
      </c>
      <c r="AN1888" s="14"/>
      <c r="AO1888" s="14"/>
      <c r="AS1888" s="14"/>
      <c r="AT1888" s="14"/>
      <c r="AX1888" s="14"/>
      <c r="AY1888" s="114"/>
      <c r="AZ1888" s="101" t="str">
        <f t="shared" si="413"/>
        <v/>
      </c>
      <c r="BA1888" s="59" t="str">
        <f t="shared" si="414"/>
        <v/>
      </c>
      <c r="BB1888" s="59" t="str">
        <f t="shared" si="415"/>
        <v/>
      </c>
      <c r="BC1888" s="59" t="str">
        <f t="shared" si="418"/>
        <v/>
      </c>
      <c r="BD1888" s="59" t="str">
        <f t="shared" si="419"/>
        <v/>
      </c>
      <c r="BE1888" s="34" t="str">
        <f>IF(AZ1888="","",IF(AND($H1888="",$I1888=""),"Y",IF(AND($H1888&lt;=#REF!,$I1888&gt;=#REF!),"Y",IF(AND($H1888&lt;=#REF!,$I1888=""),"Y",IF(AND($H1888="",$I1888&gt;=#REF!),"Y","N")))))</f>
        <v/>
      </c>
      <c r="BF1888" s="80" t="str">
        <f t="shared" si="416"/>
        <v/>
      </c>
    </row>
    <row r="1889" spans="10:58">
      <c r="J1889" s="34" t="str">
        <f t="shared" ca="1" si="406"/>
        <v/>
      </c>
      <c r="L1889" s="80" t="str">
        <f t="shared" si="417"/>
        <v/>
      </c>
      <c r="R1889" s="65" t="str">
        <f t="shared" si="407"/>
        <v/>
      </c>
      <c r="S1889" s="16" t="str">
        <f t="shared" si="408"/>
        <v/>
      </c>
      <c r="X1889" s="65" t="str">
        <f t="shared" si="409"/>
        <v/>
      </c>
      <c r="Y1889" s="16" t="str">
        <f t="shared" si="410"/>
        <v/>
      </c>
      <c r="AD1889" s="65" t="str">
        <f t="shared" si="411"/>
        <v/>
      </c>
      <c r="AE1889" s="80" t="str">
        <f t="shared" si="412"/>
        <v/>
      </c>
      <c r="AN1889" s="14"/>
      <c r="AO1889" s="14"/>
      <c r="AS1889" s="14"/>
      <c r="AT1889" s="14"/>
      <c r="AX1889" s="14"/>
      <c r="AY1889" s="114"/>
      <c r="AZ1889" s="101" t="str">
        <f t="shared" si="413"/>
        <v/>
      </c>
      <c r="BA1889" s="59" t="str">
        <f t="shared" si="414"/>
        <v/>
      </c>
      <c r="BB1889" s="59" t="str">
        <f t="shared" si="415"/>
        <v/>
      </c>
      <c r="BC1889" s="59" t="str">
        <f t="shared" si="418"/>
        <v/>
      </c>
      <c r="BD1889" s="59" t="str">
        <f t="shared" si="419"/>
        <v/>
      </c>
      <c r="BE1889" s="34" t="str">
        <f>IF(AZ1889="","",IF(AND($H1889="",$I1889=""),"Y",IF(AND($H1889&lt;=#REF!,$I1889&gt;=#REF!),"Y",IF(AND($H1889&lt;=#REF!,$I1889=""),"Y",IF(AND($H1889="",$I1889&gt;=#REF!),"Y","N")))))</f>
        <v/>
      </c>
      <c r="BF1889" s="80" t="str">
        <f t="shared" si="416"/>
        <v/>
      </c>
    </row>
    <row r="1890" spans="10:58">
      <c r="J1890" s="34" t="str">
        <f t="shared" ca="1" si="406"/>
        <v/>
      </c>
      <c r="L1890" s="80" t="str">
        <f t="shared" si="417"/>
        <v/>
      </c>
      <c r="R1890" s="65" t="str">
        <f t="shared" si="407"/>
        <v/>
      </c>
      <c r="S1890" s="16" t="str">
        <f t="shared" si="408"/>
        <v/>
      </c>
      <c r="X1890" s="65" t="str">
        <f t="shared" si="409"/>
        <v/>
      </c>
      <c r="Y1890" s="16" t="str">
        <f t="shared" si="410"/>
        <v/>
      </c>
      <c r="AD1890" s="65" t="str">
        <f t="shared" si="411"/>
        <v/>
      </c>
      <c r="AE1890" s="80" t="str">
        <f t="shared" si="412"/>
        <v/>
      </c>
      <c r="AN1890" s="14"/>
      <c r="AO1890" s="14"/>
      <c r="AS1890" s="14"/>
      <c r="AT1890" s="14"/>
      <c r="AX1890" s="14"/>
      <c r="AY1890" s="114"/>
      <c r="AZ1890" s="101" t="str">
        <f t="shared" si="413"/>
        <v/>
      </c>
      <c r="BA1890" s="59" t="str">
        <f t="shared" si="414"/>
        <v/>
      </c>
      <c r="BB1890" s="59" t="str">
        <f t="shared" si="415"/>
        <v/>
      </c>
      <c r="BC1890" s="59" t="str">
        <f t="shared" si="418"/>
        <v/>
      </c>
      <c r="BD1890" s="59" t="str">
        <f t="shared" si="419"/>
        <v/>
      </c>
      <c r="BE1890" s="34" t="str">
        <f>IF(AZ1890="","",IF(AND($H1890="",$I1890=""),"Y",IF(AND($H1890&lt;=#REF!,$I1890&gt;=#REF!),"Y",IF(AND($H1890&lt;=#REF!,$I1890=""),"Y",IF(AND($H1890="",$I1890&gt;=#REF!),"Y","N")))))</f>
        <v/>
      </c>
      <c r="BF1890" s="80" t="str">
        <f t="shared" si="416"/>
        <v/>
      </c>
    </row>
    <row r="1891" spans="10:58">
      <c r="J1891" s="34" t="str">
        <f t="shared" ca="1" si="406"/>
        <v/>
      </c>
      <c r="L1891" s="80" t="str">
        <f t="shared" si="417"/>
        <v/>
      </c>
      <c r="R1891" s="65" t="str">
        <f t="shared" si="407"/>
        <v/>
      </c>
      <c r="S1891" s="16" t="str">
        <f t="shared" si="408"/>
        <v/>
      </c>
      <c r="X1891" s="65" t="str">
        <f t="shared" si="409"/>
        <v/>
      </c>
      <c r="Y1891" s="16" t="str">
        <f t="shared" si="410"/>
        <v/>
      </c>
      <c r="AD1891" s="65" t="str">
        <f t="shared" si="411"/>
        <v/>
      </c>
      <c r="AE1891" s="80" t="str">
        <f t="shared" si="412"/>
        <v/>
      </c>
      <c r="AN1891" s="14"/>
      <c r="AO1891" s="14"/>
      <c r="AS1891" s="14"/>
      <c r="AT1891" s="14"/>
      <c r="AX1891" s="14"/>
      <c r="AY1891" s="114"/>
      <c r="AZ1891" s="101" t="str">
        <f t="shared" si="413"/>
        <v/>
      </c>
      <c r="BA1891" s="59" t="str">
        <f t="shared" si="414"/>
        <v/>
      </c>
      <c r="BB1891" s="59" t="str">
        <f t="shared" si="415"/>
        <v/>
      </c>
      <c r="BC1891" s="59" t="str">
        <f t="shared" si="418"/>
        <v/>
      </c>
      <c r="BD1891" s="59" t="str">
        <f t="shared" si="419"/>
        <v/>
      </c>
      <c r="BE1891" s="34" t="str">
        <f>IF(AZ1891="","",IF(AND($H1891="",$I1891=""),"Y",IF(AND($H1891&lt;=#REF!,$I1891&gt;=#REF!),"Y",IF(AND($H1891&lt;=#REF!,$I1891=""),"Y",IF(AND($H1891="",$I1891&gt;=#REF!),"Y","N")))))</f>
        <v/>
      </c>
      <c r="BF1891" s="80" t="str">
        <f t="shared" si="416"/>
        <v/>
      </c>
    </row>
    <row r="1892" spans="10:58">
      <c r="J1892" s="34" t="str">
        <f t="shared" ca="1" si="406"/>
        <v/>
      </c>
      <c r="L1892" s="80" t="str">
        <f t="shared" si="417"/>
        <v/>
      </c>
      <c r="R1892" s="65" t="str">
        <f t="shared" si="407"/>
        <v/>
      </c>
      <c r="S1892" s="16" t="str">
        <f t="shared" si="408"/>
        <v/>
      </c>
      <c r="X1892" s="65" t="str">
        <f t="shared" si="409"/>
        <v/>
      </c>
      <c r="Y1892" s="16" t="str">
        <f t="shared" si="410"/>
        <v/>
      </c>
      <c r="AD1892" s="65" t="str">
        <f t="shared" si="411"/>
        <v/>
      </c>
      <c r="AE1892" s="80" t="str">
        <f t="shared" si="412"/>
        <v/>
      </c>
      <c r="AN1892" s="14"/>
      <c r="AO1892" s="14"/>
      <c r="AS1892" s="14"/>
      <c r="AT1892" s="14"/>
      <c r="AX1892" s="14"/>
      <c r="AY1892" s="114"/>
      <c r="AZ1892" s="101" t="str">
        <f t="shared" si="413"/>
        <v/>
      </c>
      <c r="BA1892" s="59" t="str">
        <f t="shared" si="414"/>
        <v/>
      </c>
      <c r="BB1892" s="59" t="str">
        <f t="shared" si="415"/>
        <v/>
      </c>
      <c r="BC1892" s="59" t="str">
        <f t="shared" si="418"/>
        <v/>
      </c>
      <c r="BD1892" s="59" t="str">
        <f t="shared" si="419"/>
        <v/>
      </c>
      <c r="BE1892" s="34" t="str">
        <f>IF(AZ1892="","",IF(AND($H1892="",$I1892=""),"Y",IF(AND($H1892&lt;=#REF!,$I1892&gt;=#REF!),"Y",IF(AND($H1892&lt;=#REF!,$I1892=""),"Y",IF(AND($H1892="",$I1892&gt;=#REF!),"Y","N")))))</f>
        <v/>
      </c>
      <c r="BF1892" s="80" t="str">
        <f t="shared" si="416"/>
        <v/>
      </c>
    </row>
    <row r="1893" spans="10:58">
      <c r="J1893" s="34" t="str">
        <f t="shared" ca="1" si="406"/>
        <v/>
      </c>
      <c r="L1893" s="80" t="str">
        <f t="shared" si="417"/>
        <v/>
      </c>
      <c r="R1893" s="65" t="str">
        <f t="shared" si="407"/>
        <v/>
      </c>
      <c r="S1893" s="16" t="str">
        <f t="shared" si="408"/>
        <v/>
      </c>
      <c r="X1893" s="65" t="str">
        <f t="shared" si="409"/>
        <v/>
      </c>
      <c r="Y1893" s="16" t="str">
        <f t="shared" si="410"/>
        <v/>
      </c>
      <c r="AD1893" s="65" t="str">
        <f t="shared" si="411"/>
        <v/>
      </c>
      <c r="AE1893" s="80" t="str">
        <f t="shared" si="412"/>
        <v/>
      </c>
      <c r="AN1893" s="14"/>
      <c r="AO1893" s="14"/>
      <c r="AS1893" s="14"/>
      <c r="AT1893" s="14"/>
      <c r="AX1893" s="14"/>
      <c r="AY1893" s="114"/>
      <c r="AZ1893" s="101" t="str">
        <f t="shared" si="413"/>
        <v/>
      </c>
      <c r="BA1893" s="59" t="str">
        <f t="shared" si="414"/>
        <v/>
      </c>
      <c r="BB1893" s="59" t="str">
        <f t="shared" si="415"/>
        <v/>
      </c>
      <c r="BC1893" s="59" t="str">
        <f t="shared" si="418"/>
        <v/>
      </c>
      <c r="BD1893" s="59" t="str">
        <f t="shared" si="419"/>
        <v/>
      </c>
      <c r="BE1893" s="34" t="str">
        <f>IF(AZ1893="","",IF(AND($H1893="",$I1893=""),"Y",IF(AND($H1893&lt;=#REF!,$I1893&gt;=#REF!),"Y",IF(AND($H1893&lt;=#REF!,$I1893=""),"Y",IF(AND($H1893="",$I1893&gt;=#REF!),"Y","N")))))</f>
        <v/>
      </c>
      <c r="BF1893" s="80" t="str">
        <f t="shared" si="416"/>
        <v/>
      </c>
    </row>
    <row r="1894" spans="10:58">
      <c r="J1894" s="34" t="str">
        <f t="shared" ca="1" si="406"/>
        <v/>
      </c>
      <c r="L1894" s="80" t="str">
        <f t="shared" si="417"/>
        <v/>
      </c>
      <c r="R1894" s="65" t="str">
        <f t="shared" si="407"/>
        <v/>
      </c>
      <c r="S1894" s="16" t="str">
        <f t="shared" si="408"/>
        <v/>
      </c>
      <c r="X1894" s="65" t="str">
        <f t="shared" si="409"/>
        <v/>
      </c>
      <c r="Y1894" s="16" t="str">
        <f t="shared" si="410"/>
        <v/>
      </c>
      <c r="AD1894" s="65" t="str">
        <f t="shared" si="411"/>
        <v/>
      </c>
      <c r="AE1894" s="80" t="str">
        <f t="shared" si="412"/>
        <v/>
      </c>
      <c r="AN1894" s="14"/>
      <c r="AO1894" s="14"/>
      <c r="AS1894" s="14"/>
      <c r="AT1894" s="14"/>
      <c r="AX1894" s="14"/>
      <c r="AY1894" s="114"/>
      <c r="AZ1894" s="101" t="str">
        <f t="shared" si="413"/>
        <v/>
      </c>
      <c r="BA1894" s="59" t="str">
        <f t="shared" si="414"/>
        <v/>
      </c>
      <c r="BB1894" s="59" t="str">
        <f t="shared" si="415"/>
        <v/>
      </c>
      <c r="BC1894" s="59" t="str">
        <f t="shared" si="418"/>
        <v/>
      </c>
      <c r="BD1894" s="59" t="str">
        <f t="shared" si="419"/>
        <v/>
      </c>
      <c r="BE1894" s="34" t="str">
        <f>IF(AZ1894="","",IF(AND($H1894="",$I1894=""),"Y",IF(AND($H1894&lt;=#REF!,$I1894&gt;=#REF!),"Y",IF(AND($H1894&lt;=#REF!,$I1894=""),"Y",IF(AND($H1894="",$I1894&gt;=#REF!),"Y","N")))))</f>
        <v/>
      </c>
      <c r="BF1894" s="80" t="str">
        <f t="shared" si="416"/>
        <v/>
      </c>
    </row>
    <row r="1895" spans="10:58">
      <c r="J1895" s="34" t="str">
        <f t="shared" ca="1" si="406"/>
        <v/>
      </c>
      <c r="L1895" s="80" t="str">
        <f t="shared" si="417"/>
        <v/>
      </c>
      <c r="R1895" s="65" t="str">
        <f t="shared" si="407"/>
        <v/>
      </c>
      <c r="S1895" s="16" t="str">
        <f t="shared" si="408"/>
        <v/>
      </c>
      <c r="X1895" s="65" t="str">
        <f t="shared" si="409"/>
        <v/>
      </c>
      <c r="Y1895" s="16" t="str">
        <f t="shared" si="410"/>
        <v/>
      </c>
      <c r="AD1895" s="65" t="str">
        <f t="shared" si="411"/>
        <v/>
      </c>
      <c r="AE1895" s="80" t="str">
        <f t="shared" si="412"/>
        <v/>
      </c>
      <c r="AN1895" s="14"/>
      <c r="AO1895" s="14"/>
      <c r="AS1895" s="14"/>
      <c r="AT1895" s="14"/>
      <c r="AX1895" s="14"/>
      <c r="AY1895" s="114"/>
      <c r="AZ1895" s="101" t="str">
        <f t="shared" si="413"/>
        <v/>
      </c>
      <c r="BA1895" s="59" t="str">
        <f t="shared" si="414"/>
        <v/>
      </c>
      <c r="BB1895" s="59" t="str">
        <f t="shared" si="415"/>
        <v/>
      </c>
      <c r="BC1895" s="59" t="str">
        <f t="shared" si="418"/>
        <v/>
      </c>
      <c r="BD1895" s="59" t="str">
        <f t="shared" si="419"/>
        <v/>
      </c>
      <c r="BE1895" s="34" t="str">
        <f>IF(AZ1895="","",IF(AND($H1895="",$I1895=""),"Y",IF(AND($H1895&lt;=#REF!,$I1895&gt;=#REF!),"Y",IF(AND($H1895&lt;=#REF!,$I1895=""),"Y",IF(AND($H1895="",$I1895&gt;=#REF!),"Y","N")))))</f>
        <v/>
      </c>
      <c r="BF1895" s="80" t="str">
        <f t="shared" si="416"/>
        <v/>
      </c>
    </row>
    <row r="1896" spans="10:58">
      <c r="J1896" s="34" t="str">
        <f t="shared" ca="1" si="406"/>
        <v/>
      </c>
      <c r="L1896" s="80" t="str">
        <f t="shared" si="417"/>
        <v/>
      </c>
      <c r="R1896" s="65" t="str">
        <f t="shared" si="407"/>
        <v/>
      </c>
      <c r="S1896" s="16" t="str">
        <f t="shared" si="408"/>
        <v/>
      </c>
      <c r="X1896" s="65" t="str">
        <f t="shared" si="409"/>
        <v/>
      </c>
      <c r="Y1896" s="16" t="str">
        <f t="shared" si="410"/>
        <v/>
      </c>
      <c r="AD1896" s="65" t="str">
        <f t="shared" si="411"/>
        <v/>
      </c>
      <c r="AE1896" s="80" t="str">
        <f t="shared" si="412"/>
        <v/>
      </c>
      <c r="AN1896" s="14"/>
      <c r="AO1896" s="14"/>
      <c r="AS1896" s="14"/>
      <c r="AT1896" s="14"/>
      <c r="AX1896" s="14"/>
      <c r="AY1896" s="114"/>
      <c r="AZ1896" s="101" t="str">
        <f t="shared" si="413"/>
        <v/>
      </c>
      <c r="BA1896" s="59" t="str">
        <f t="shared" si="414"/>
        <v/>
      </c>
      <c r="BB1896" s="59" t="str">
        <f t="shared" si="415"/>
        <v/>
      </c>
      <c r="BC1896" s="59" t="str">
        <f t="shared" si="418"/>
        <v/>
      </c>
      <c r="BD1896" s="59" t="str">
        <f t="shared" si="419"/>
        <v/>
      </c>
      <c r="BE1896" s="34" t="str">
        <f>IF(AZ1896="","",IF(AND($H1896="",$I1896=""),"Y",IF(AND($H1896&lt;=#REF!,$I1896&gt;=#REF!),"Y",IF(AND($H1896&lt;=#REF!,$I1896=""),"Y",IF(AND($H1896="",$I1896&gt;=#REF!),"Y","N")))))</f>
        <v/>
      </c>
      <c r="BF1896" s="80" t="str">
        <f t="shared" si="416"/>
        <v/>
      </c>
    </row>
    <row r="1897" spans="10:58">
      <c r="J1897" s="34" t="str">
        <f t="shared" ca="1" si="406"/>
        <v/>
      </c>
      <c r="L1897" s="80" t="str">
        <f t="shared" si="417"/>
        <v/>
      </c>
      <c r="R1897" s="65" t="str">
        <f t="shared" si="407"/>
        <v/>
      </c>
      <c r="S1897" s="16" t="str">
        <f t="shared" si="408"/>
        <v/>
      </c>
      <c r="X1897" s="65" t="str">
        <f t="shared" si="409"/>
        <v/>
      </c>
      <c r="Y1897" s="16" t="str">
        <f t="shared" si="410"/>
        <v/>
      </c>
      <c r="AD1897" s="65" t="str">
        <f t="shared" si="411"/>
        <v/>
      </c>
      <c r="AE1897" s="80" t="str">
        <f t="shared" si="412"/>
        <v/>
      </c>
      <c r="AN1897" s="14"/>
      <c r="AO1897" s="14"/>
      <c r="AS1897" s="14"/>
      <c r="AT1897" s="14"/>
      <c r="AX1897" s="14"/>
      <c r="AY1897" s="114"/>
      <c r="AZ1897" s="101" t="str">
        <f t="shared" si="413"/>
        <v/>
      </c>
      <c r="BA1897" s="59" t="str">
        <f t="shared" si="414"/>
        <v/>
      </c>
      <c r="BB1897" s="59" t="str">
        <f t="shared" si="415"/>
        <v/>
      </c>
      <c r="BC1897" s="59" t="str">
        <f t="shared" si="418"/>
        <v/>
      </c>
      <c r="BD1897" s="59" t="str">
        <f t="shared" si="419"/>
        <v/>
      </c>
      <c r="BE1897" s="34" t="str">
        <f>IF(AZ1897="","",IF(AND($H1897="",$I1897=""),"Y",IF(AND($H1897&lt;=#REF!,$I1897&gt;=#REF!),"Y",IF(AND($H1897&lt;=#REF!,$I1897=""),"Y",IF(AND($H1897="",$I1897&gt;=#REF!),"Y","N")))))</f>
        <v/>
      </c>
      <c r="BF1897" s="80" t="str">
        <f t="shared" si="416"/>
        <v/>
      </c>
    </row>
    <row r="1898" spans="10:58">
      <c r="J1898" s="34" t="str">
        <f t="shared" ca="1" si="406"/>
        <v/>
      </c>
      <c r="L1898" s="80" t="str">
        <f t="shared" si="417"/>
        <v/>
      </c>
      <c r="R1898" s="65" t="str">
        <f t="shared" si="407"/>
        <v/>
      </c>
      <c r="S1898" s="16" t="str">
        <f t="shared" si="408"/>
        <v/>
      </c>
      <c r="X1898" s="65" t="str">
        <f t="shared" si="409"/>
        <v/>
      </c>
      <c r="Y1898" s="16" t="str">
        <f t="shared" si="410"/>
        <v/>
      </c>
      <c r="AD1898" s="65" t="str">
        <f t="shared" si="411"/>
        <v/>
      </c>
      <c r="AE1898" s="80" t="str">
        <f t="shared" si="412"/>
        <v/>
      </c>
      <c r="AN1898" s="14"/>
      <c r="AO1898" s="14"/>
      <c r="AS1898" s="14"/>
      <c r="AT1898" s="14"/>
      <c r="AX1898" s="14"/>
      <c r="AY1898" s="114"/>
      <c r="AZ1898" s="101" t="str">
        <f t="shared" si="413"/>
        <v/>
      </c>
      <c r="BA1898" s="59" t="str">
        <f t="shared" si="414"/>
        <v/>
      </c>
      <c r="BB1898" s="59" t="str">
        <f t="shared" si="415"/>
        <v/>
      </c>
      <c r="BC1898" s="59" t="str">
        <f t="shared" si="418"/>
        <v/>
      </c>
      <c r="BD1898" s="59" t="str">
        <f t="shared" si="419"/>
        <v/>
      </c>
      <c r="BE1898" s="34" t="str">
        <f>IF(AZ1898="","",IF(AND($H1898="",$I1898=""),"Y",IF(AND($H1898&lt;=#REF!,$I1898&gt;=#REF!),"Y",IF(AND($H1898&lt;=#REF!,$I1898=""),"Y",IF(AND($H1898="",$I1898&gt;=#REF!),"Y","N")))))</f>
        <v/>
      </c>
      <c r="BF1898" s="80" t="str">
        <f t="shared" si="416"/>
        <v/>
      </c>
    </row>
    <row r="1899" spans="10:58">
      <c r="J1899" s="34" t="str">
        <f t="shared" ref="J1899:J1962" ca="1" si="420">IF(AND(ISBLANK(I1899)=FALSE,I1899&lt;=TODAY()),"NO",IF(H1899&gt;TODAY(),"NO",IF(AND(ISBLANK(I1899)=FALSE,I1899&gt;TODAY()),"YES",IF(AND(ISBLANK(A1899)=FALSE,ISBLANK(I1899)=TRUE),"YES",""))))</f>
        <v/>
      </c>
      <c r="L1899" s="80" t="str">
        <f t="shared" si="417"/>
        <v/>
      </c>
      <c r="R1899" s="65" t="str">
        <f t="shared" si="407"/>
        <v/>
      </c>
      <c r="S1899" s="16" t="str">
        <f t="shared" si="408"/>
        <v/>
      </c>
      <c r="X1899" s="65" t="str">
        <f t="shared" si="409"/>
        <v/>
      </c>
      <c r="Y1899" s="16" t="str">
        <f t="shared" si="410"/>
        <v/>
      </c>
      <c r="AD1899" s="65" t="str">
        <f t="shared" si="411"/>
        <v/>
      </c>
      <c r="AE1899" s="80" t="str">
        <f t="shared" si="412"/>
        <v/>
      </c>
      <c r="AN1899" s="14"/>
      <c r="AO1899" s="14"/>
      <c r="AS1899" s="14"/>
      <c r="AT1899" s="14"/>
      <c r="AX1899" s="14"/>
      <c r="AY1899" s="114"/>
      <c r="AZ1899" s="101" t="str">
        <f t="shared" si="413"/>
        <v/>
      </c>
      <c r="BA1899" s="59" t="str">
        <f t="shared" si="414"/>
        <v/>
      </c>
      <c r="BB1899" s="59" t="str">
        <f t="shared" si="415"/>
        <v/>
      </c>
      <c r="BC1899" s="59" t="str">
        <f t="shared" si="418"/>
        <v/>
      </c>
      <c r="BD1899" s="59" t="str">
        <f t="shared" si="419"/>
        <v/>
      </c>
      <c r="BE1899" s="34" t="str">
        <f>IF(AZ1899="","",IF(AND($H1899="",$I1899=""),"Y",IF(AND($H1899&lt;=#REF!,$I1899&gt;=#REF!),"Y",IF(AND($H1899&lt;=#REF!,$I1899=""),"Y",IF(AND($H1899="",$I1899&gt;=#REF!),"Y","N")))))</f>
        <v/>
      </c>
      <c r="BF1899" s="80" t="str">
        <f t="shared" si="416"/>
        <v/>
      </c>
    </row>
    <row r="1900" spans="10:58">
      <c r="J1900" s="34" t="str">
        <f t="shared" ca="1" si="420"/>
        <v/>
      </c>
      <c r="L1900" s="80" t="str">
        <f t="shared" si="417"/>
        <v/>
      </c>
      <c r="R1900" s="65" t="str">
        <f t="shared" si="407"/>
        <v/>
      </c>
      <c r="S1900" s="16" t="str">
        <f t="shared" si="408"/>
        <v/>
      </c>
      <c r="X1900" s="65" t="str">
        <f t="shared" si="409"/>
        <v/>
      </c>
      <c r="Y1900" s="16" t="str">
        <f t="shared" si="410"/>
        <v/>
      </c>
      <c r="AD1900" s="65" t="str">
        <f t="shared" si="411"/>
        <v/>
      </c>
      <c r="AE1900" s="80" t="str">
        <f t="shared" si="412"/>
        <v/>
      </c>
      <c r="AN1900" s="14"/>
      <c r="AO1900" s="14"/>
      <c r="AS1900" s="14"/>
      <c r="AT1900" s="14"/>
      <c r="AX1900" s="14"/>
      <c r="AY1900" s="114"/>
      <c r="AZ1900" s="101" t="str">
        <f t="shared" si="413"/>
        <v/>
      </c>
      <c r="BA1900" s="59" t="str">
        <f t="shared" si="414"/>
        <v/>
      </c>
      <c r="BB1900" s="59" t="str">
        <f t="shared" si="415"/>
        <v/>
      </c>
      <c r="BC1900" s="59" t="str">
        <f t="shared" si="418"/>
        <v/>
      </c>
      <c r="BD1900" s="59" t="str">
        <f t="shared" si="419"/>
        <v/>
      </c>
      <c r="BE1900" s="34" t="str">
        <f>IF(AZ1900="","",IF(AND($H1900="",$I1900=""),"Y",IF(AND($H1900&lt;=#REF!,$I1900&gt;=#REF!),"Y",IF(AND($H1900&lt;=#REF!,$I1900=""),"Y",IF(AND($H1900="",$I1900&gt;=#REF!),"Y","N")))))</f>
        <v/>
      </c>
      <c r="BF1900" s="80" t="str">
        <f t="shared" si="416"/>
        <v/>
      </c>
    </row>
    <row r="1901" spans="10:58">
      <c r="J1901" s="34" t="str">
        <f t="shared" ca="1" si="420"/>
        <v/>
      </c>
      <c r="L1901" s="80" t="str">
        <f t="shared" si="417"/>
        <v/>
      </c>
      <c r="R1901" s="65" t="str">
        <f t="shared" si="407"/>
        <v/>
      </c>
      <c r="S1901" s="16" t="str">
        <f t="shared" si="408"/>
        <v/>
      </c>
      <c r="X1901" s="65" t="str">
        <f t="shared" si="409"/>
        <v/>
      </c>
      <c r="Y1901" s="16" t="str">
        <f t="shared" si="410"/>
        <v/>
      </c>
      <c r="AD1901" s="65" t="str">
        <f t="shared" si="411"/>
        <v/>
      </c>
      <c r="AE1901" s="80" t="str">
        <f t="shared" si="412"/>
        <v/>
      </c>
      <c r="AN1901" s="14"/>
      <c r="AO1901" s="14"/>
      <c r="AS1901" s="14"/>
      <c r="AT1901" s="14"/>
      <c r="AX1901" s="14"/>
      <c r="AY1901" s="114"/>
      <c r="AZ1901" s="101" t="str">
        <f t="shared" si="413"/>
        <v/>
      </c>
      <c r="BA1901" s="59" t="str">
        <f t="shared" si="414"/>
        <v/>
      </c>
      <c r="BB1901" s="59" t="str">
        <f t="shared" si="415"/>
        <v/>
      </c>
      <c r="BC1901" s="59" t="str">
        <f t="shared" si="418"/>
        <v/>
      </c>
      <c r="BD1901" s="59" t="str">
        <f t="shared" si="419"/>
        <v/>
      </c>
      <c r="BE1901" s="34" t="str">
        <f>IF(AZ1901="","",IF(AND($H1901="",$I1901=""),"Y",IF(AND($H1901&lt;=#REF!,$I1901&gt;=#REF!),"Y",IF(AND($H1901&lt;=#REF!,$I1901=""),"Y",IF(AND($H1901="",$I1901&gt;=#REF!),"Y","N")))))</f>
        <v/>
      </c>
      <c r="BF1901" s="80" t="str">
        <f t="shared" si="416"/>
        <v/>
      </c>
    </row>
    <row r="1902" spans="10:58">
      <c r="J1902" s="34" t="str">
        <f t="shared" ca="1" si="420"/>
        <v/>
      </c>
      <c r="L1902" s="80" t="str">
        <f t="shared" si="417"/>
        <v/>
      </c>
      <c r="R1902" s="65" t="str">
        <f t="shared" si="407"/>
        <v/>
      </c>
      <c r="S1902" s="16" t="str">
        <f t="shared" si="408"/>
        <v/>
      </c>
      <c r="X1902" s="65" t="str">
        <f t="shared" si="409"/>
        <v/>
      </c>
      <c r="Y1902" s="16" t="str">
        <f t="shared" si="410"/>
        <v/>
      </c>
      <c r="AD1902" s="65" t="str">
        <f t="shared" si="411"/>
        <v/>
      </c>
      <c r="AE1902" s="80" t="str">
        <f t="shared" si="412"/>
        <v/>
      </c>
      <c r="AN1902" s="14"/>
      <c r="AO1902" s="14"/>
      <c r="AS1902" s="14"/>
      <c r="AT1902" s="14"/>
      <c r="AX1902" s="14"/>
      <c r="AY1902" s="114"/>
      <c r="AZ1902" s="101" t="str">
        <f t="shared" si="413"/>
        <v/>
      </c>
      <c r="BA1902" s="59" t="str">
        <f t="shared" si="414"/>
        <v/>
      </c>
      <c r="BB1902" s="59" t="str">
        <f t="shared" si="415"/>
        <v/>
      </c>
      <c r="BC1902" s="59" t="str">
        <f t="shared" si="418"/>
        <v/>
      </c>
      <c r="BD1902" s="59" t="str">
        <f t="shared" si="419"/>
        <v/>
      </c>
      <c r="BE1902" s="34" t="str">
        <f>IF(AZ1902="","",IF(AND($H1902="",$I1902=""),"Y",IF(AND($H1902&lt;=#REF!,$I1902&gt;=#REF!),"Y",IF(AND($H1902&lt;=#REF!,$I1902=""),"Y",IF(AND($H1902="",$I1902&gt;=#REF!),"Y","N")))))</f>
        <v/>
      </c>
      <c r="BF1902" s="80" t="str">
        <f t="shared" si="416"/>
        <v/>
      </c>
    </row>
    <row r="1903" spans="10:58">
      <c r="J1903" s="34" t="str">
        <f t="shared" ca="1" si="420"/>
        <v/>
      </c>
      <c r="L1903" s="80" t="str">
        <f t="shared" si="417"/>
        <v/>
      </c>
      <c r="R1903" s="65" t="str">
        <f t="shared" si="407"/>
        <v/>
      </c>
      <c r="S1903" s="16" t="str">
        <f t="shared" si="408"/>
        <v/>
      </c>
      <c r="X1903" s="65" t="str">
        <f t="shared" si="409"/>
        <v/>
      </c>
      <c r="Y1903" s="16" t="str">
        <f t="shared" si="410"/>
        <v/>
      </c>
      <c r="AD1903" s="65" t="str">
        <f t="shared" si="411"/>
        <v/>
      </c>
      <c r="AE1903" s="80" t="str">
        <f t="shared" si="412"/>
        <v/>
      </c>
      <c r="AN1903" s="14"/>
      <c r="AO1903" s="14"/>
      <c r="AS1903" s="14"/>
      <c r="AT1903" s="14"/>
      <c r="AX1903" s="14"/>
      <c r="AY1903" s="114"/>
      <c r="AZ1903" s="101" t="str">
        <f t="shared" si="413"/>
        <v/>
      </c>
      <c r="BA1903" s="59" t="str">
        <f t="shared" si="414"/>
        <v/>
      </c>
      <c r="BB1903" s="59" t="str">
        <f t="shared" si="415"/>
        <v/>
      </c>
      <c r="BC1903" s="59" t="str">
        <f t="shared" si="418"/>
        <v/>
      </c>
      <c r="BD1903" s="59" t="str">
        <f t="shared" si="419"/>
        <v/>
      </c>
      <c r="BE1903" s="34" t="str">
        <f>IF(AZ1903="","",IF(AND($H1903="",$I1903=""),"Y",IF(AND($H1903&lt;=#REF!,$I1903&gt;=#REF!),"Y",IF(AND($H1903&lt;=#REF!,$I1903=""),"Y",IF(AND($H1903="",$I1903&gt;=#REF!),"Y","N")))))</f>
        <v/>
      </c>
      <c r="BF1903" s="80" t="str">
        <f t="shared" si="416"/>
        <v/>
      </c>
    </row>
    <row r="1904" spans="10:58">
      <c r="J1904" s="34" t="str">
        <f t="shared" ca="1" si="420"/>
        <v/>
      </c>
      <c r="L1904" s="80" t="str">
        <f t="shared" si="417"/>
        <v/>
      </c>
      <c r="R1904" s="65" t="str">
        <f t="shared" si="407"/>
        <v/>
      </c>
      <c r="S1904" s="16" t="str">
        <f t="shared" si="408"/>
        <v/>
      </c>
      <c r="X1904" s="65" t="str">
        <f t="shared" si="409"/>
        <v/>
      </c>
      <c r="Y1904" s="16" t="str">
        <f t="shared" si="410"/>
        <v/>
      </c>
      <c r="AD1904" s="65" t="str">
        <f t="shared" si="411"/>
        <v/>
      </c>
      <c r="AE1904" s="80" t="str">
        <f t="shared" si="412"/>
        <v/>
      </c>
      <c r="AN1904" s="14"/>
      <c r="AO1904" s="14"/>
      <c r="AS1904" s="14"/>
      <c r="AT1904" s="14"/>
      <c r="AX1904" s="14"/>
      <c r="AY1904" s="114"/>
      <c r="AZ1904" s="101" t="str">
        <f t="shared" si="413"/>
        <v/>
      </c>
      <c r="BA1904" s="59" t="str">
        <f t="shared" si="414"/>
        <v/>
      </c>
      <c r="BB1904" s="59" t="str">
        <f t="shared" si="415"/>
        <v/>
      </c>
      <c r="BC1904" s="59" t="str">
        <f t="shared" si="418"/>
        <v/>
      </c>
      <c r="BD1904" s="59" t="str">
        <f t="shared" si="419"/>
        <v/>
      </c>
      <c r="BE1904" s="34" t="str">
        <f>IF(AZ1904="","",IF(AND($H1904="",$I1904=""),"Y",IF(AND($H1904&lt;=#REF!,$I1904&gt;=#REF!),"Y",IF(AND($H1904&lt;=#REF!,$I1904=""),"Y",IF(AND($H1904="",$I1904&gt;=#REF!),"Y","N")))))</f>
        <v/>
      </c>
      <c r="BF1904" s="80" t="str">
        <f t="shared" si="416"/>
        <v/>
      </c>
    </row>
    <row r="1905" spans="10:58">
      <c r="J1905" s="34" t="str">
        <f t="shared" ca="1" si="420"/>
        <v/>
      </c>
      <c r="L1905" s="80" t="str">
        <f t="shared" si="417"/>
        <v/>
      </c>
      <c r="R1905" s="65" t="str">
        <f t="shared" si="407"/>
        <v/>
      </c>
      <c r="S1905" s="16" t="str">
        <f t="shared" si="408"/>
        <v/>
      </c>
      <c r="X1905" s="65" t="str">
        <f t="shared" si="409"/>
        <v/>
      </c>
      <c r="Y1905" s="16" t="str">
        <f t="shared" si="410"/>
        <v/>
      </c>
      <c r="AD1905" s="65" t="str">
        <f t="shared" si="411"/>
        <v/>
      </c>
      <c r="AE1905" s="80" t="str">
        <f t="shared" si="412"/>
        <v/>
      </c>
      <c r="AN1905" s="14"/>
      <c r="AO1905" s="14"/>
      <c r="AS1905" s="14"/>
      <c r="AT1905" s="14"/>
      <c r="AX1905" s="14"/>
      <c r="AY1905" s="114"/>
      <c r="AZ1905" s="101" t="str">
        <f t="shared" si="413"/>
        <v/>
      </c>
      <c r="BA1905" s="59" t="str">
        <f t="shared" si="414"/>
        <v/>
      </c>
      <c r="BB1905" s="59" t="str">
        <f t="shared" si="415"/>
        <v/>
      </c>
      <c r="BC1905" s="59" t="str">
        <f t="shared" si="418"/>
        <v/>
      </c>
      <c r="BD1905" s="59" t="str">
        <f t="shared" si="419"/>
        <v/>
      </c>
      <c r="BE1905" s="34" t="str">
        <f>IF(AZ1905="","",IF(AND($H1905="",$I1905=""),"Y",IF(AND($H1905&lt;=#REF!,$I1905&gt;=#REF!),"Y",IF(AND($H1905&lt;=#REF!,$I1905=""),"Y",IF(AND($H1905="",$I1905&gt;=#REF!),"Y","N")))))</f>
        <v/>
      </c>
      <c r="BF1905" s="80" t="str">
        <f t="shared" si="416"/>
        <v/>
      </c>
    </row>
    <row r="1906" spans="10:58">
      <c r="J1906" s="34" t="str">
        <f t="shared" ca="1" si="420"/>
        <v/>
      </c>
      <c r="L1906" s="80" t="str">
        <f t="shared" si="417"/>
        <v/>
      </c>
      <c r="R1906" s="65" t="str">
        <f t="shared" si="407"/>
        <v/>
      </c>
      <c r="S1906" s="16" t="str">
        <f t="shared" si="408"/>
        <v/>
      </c>
      <c r="X1906" s="65" t="str">
        <f t="shared" si="409"/>
        <v/>
      </c>
      <c r="Y1906" s="16" t="str">
        <f t="shared" si="410"/>
        <v/>
      </c>
      <c r="AD1906" s="65" t="str">
        <f t="shared" si="411"/>
        <v/>
      </c>
      <c r="AE1906" s="80" t="str">
        <f t="shared" si="412"/>
        <v/>
      </c>
      <c r="AN1906" s="14"/>
      <c r="AO1906" s="14"/>
      <c r="AS1906" s="14"/>
      <c r="AT1906" s="14"/>
      <c r="AX1906" s="14"/>
      <c r="AY1906" s="114"/>
      <c r="AZ1906" s="101" t="str">
        <f t="shared" si="413"/>
        <v/>
      </c>
      <c r="BA1906" s="59" t="str">
        <f t="shared" si="414"/>
        <v/>
      </c>
      <c r="BB1906" s="59" t="str">
        <f t="shared" si="415"/>
        <v/>
      </c>
      <c r="BC1906" s="59" t="str">
        <f t="shared" si="418"/>
        <v/>
      </c>
      <c r="BD1906" s="59" t="str">
        <f t="shared" si="419"/>
        <v/>
      </c>
      <c r="BE1906" s="34" t="str">
        <f>IF(AZ1906="","",IF(AND($H1906="",$I1906=""),"Y",IF(AND($H1906&lt;=#REF!,$I1906&gt;=#REF!),"Y",IF(AND($H1906&lt;=#REF!,$I1906=""),"Y",IF(AND($H1906="",$I1906&gt;=#REF!),"Y","N")))))</f>
        <v/>
      </c>
      <c r="BF1906" s="80" t="str">
        <f t="shared" si="416"/>
        <v/>
      </c>
    </row>
    <row r="1907" spans="10:58">
      <c r="J1907" s="34" t="str">
        <f t="shared" ca="1" si="420"/>
        <v/>
      </c>
      <c r="L1907" s="80" t="str">
        <f t="shared" si="417"/>
        <v/>
      </c>
      <c r="R1907" s="65" t="str">
        <f t="shared" si="407"/>
        <v/>
      </c>
      <c r="S1907" s="16" t="str">
        <f t="shared" si="408"/>
        <v/>
      </c>
      <c r="X1907" s="65" t="str">
        <f t="shared" si="409"/>
        <v/>
      </c>
      <c r="Y1907" s="16" t="str">
        <f t="shared" si="410"/>
        <v/>
      </c>
      <c r="AD1907" s="65" t="str">
        <f t="shared" si="411"/>
        <v/>
      </c>
      <c r="AE1907" s="80" t="str">
        <f t="shared" si="412"/>
        <v/>
      </c>
      <c r="AN1907" s="14"/>
      <c r="AO1907" s="14"/>
      <c r="AS1907" s="14"/>
      <c r="AT1907" s="14"/>
      <c r="AX1907" s="14"/>
      <c r="AY1907" s="114"/>
      <c r="AZ1907" s="101" t="str">
        <f t="shared" si="413"/>
        <v/>
      </c>
      <c r="BA1907" s="59" t="str">
        <f t="shared" si="414"/>
        <v/>
      </c>
      <c r="BB1907" s="59" t="str">
        <f t="shared" si="415"/>
        <v/>
      </c>
      <c r="BC1907" s="59" t="str">
        <f t="shared" si="418"/>
        <v/>
      </c>
      <c r="BD1907" s="59" t="str">
        <f t="shared" si="419"/>
        <v/>
      </c>
      <c r="BE1907" s="34" t="str">
        <f>IF(AZ1907="","",IF(AND($H1907="",$I1907=""),"Y",IF(AND($H1907&lt;=#REF!,$I1907&gt;=#REF!),"Y",IF(AND($H1907&lt;=#REF!,$I1907=""),"Y",IF(AND($H1907="",$I1907&gt;=#REF!),"Y","N")))))</f>
        <v/>
      </c>
      <c r="BF1907" s="80" t="str">
        <f t="shared" si="416"/>
        <v/>
      </c>
    </row>
    <row r="1908" spans="10:58">
      <c r="J1908" s="34" t="str">
        <f t="shared" ca="1" si="420"/>
        <v/>
      </c>
      <c r="L1908" s="80" t="str">
        <f t="shared" si="417"/>
        <v/>
      </c>
      <c r="R1908" s="65" t="str">
        <f t="shared" si="407"/>
        <v/>
      </c>
      <c r="S1908" s="16" t="str">
        <f t="shared" si="408"/>
        <v/>
      </c>
      <c r="X1908" s="65" t="str">
        <f t="shared" si="409"/>
        <v/>
      </c>
      <c r="Y1908" s="16" t="str">
        <f t="shared" si="410"/>
        <v/>
      </c>
      <c r="AD1908" s="65" t="str">
        <f t="shared" si="411"/>
        <v/>
      </c>
      <c r="AE1908" s="80" t="str">
        <f t="shared" si="412"/>
        <v/>
      </c>
      <c r="AN1908" s="14"/>
      <c r="AO1908" s="14"/>
      <c r="AS1908" s="14"/>
      <c r="AT1908" s="14"/>
      <c r="AX1908" s="14"/>
      <c r="AY1908" s="114"/>
      <c r="AZ1908" s="101" t="str">
        <f t="shared" si="413"/>
        <v/>
      </c>
      <c r="BA1908" s="59" t="str">
        <f t="shared" si="414"/>
        <v/>
      </c>
      <c r="BB1908" s="59" t="str">
        <f t="shared" si="415"/>
        <v/>
      </c>
      <c r="BC1908" s="59" t="str">
        <f t="shared" si="418"/>
        <v/>
      </c>
      <c r="BD1908" s="59" t="str">
        <f t="shared" si="419"/>
        <v/>
      </c>
      <c r="BE1908" s="34" t="str">
        <f>IF(AZ1908="","",IF(AND($H1908="",$I1908=""),"Y",IF(AND($H1908&lt;=#REF!,$I1908&gt;=#REF!),"Y",IF(AND($H1908&lt;=#REF!,$I1908=""),"Y",IF(AND($H1908="",$I1908&gt;=#REF!),"Y","N")))))</f>
        <v/>
      </c>
      <c r="BF1908" s="80" t="str">
        <f t="shared" si="416"/>
        <v/>
      </c>
    </row>
    <row r="1909" spans="10:58">
      <c r="J1909" s="34" t="str">
        <f t="shared" ca="1" si="420"/>
        <v/>
      </c>
      <c r="L1909" s="80" t="str">
        <f t="shared" si="417"/>
        <v/>
      </c>
      <c r="R1909" s="65" t="str">
        <f t="shared" si="407"/>
        <v/>
      </c>
      <c r="S1909" s="16" t="str">
        <f t="shared" si="408"/>
        <v/>
      </c>
      <c r="X1909" s="65" t="str">
        <f t="shared" si="409"/>
        <v/>
      </c>
      <c r="Y1909" s="16" t="str">
        <f t="shared" si="410"/>
        <v/>
      </c>
      <c r="AD1909" s="65" t="str">
        <f t="shared" si="411"/>
        <v/>
      </c>
      <c r="AE1909" s="80" t="str">
        <f t="shared" si="412"/>
        <v/>
      </c>
      <c r="AN1909" s="14"/>
      <c r="AO1909" s="14"/>
      <c r="AS1909" s="14"/>
      <c r="AT1909" s="14"/>
      <c r="AX1909" s="14"/>
      <c r="AY1909" s="114"/>
      <c r="AZ1909" s="101" t="str">
        <f t="shared" si="413"/>
        <v/>
      </c>
      <c r="BA1909" s="59" t="str">
        <f t="shared" si="414"/>
        <v/>
      </c>
      <c r="BB1909" s="59" t="str">
        <f t="shared" si="415"/>
        <v/>
      </c>
      <c r="BC1909" s="59" t="str">
        <f t="shared" si="418"/>
        <v/>
      </c>
      <c r="BD1909" s="59" t="str">
        <f t="shared" si="419"/>
        <v/>
      </c>
      <c r="BE1909" s="34" t="str">
        <f>IF(AZ1909="","",IF(AND($H1909="",$I1909=""),"Y",IF(AND($H1909&lt;=#REF!,$I1909&gt;=#REF!),"Y",IF(AND($H1909&lt;=#REF!,$I1909=""),"Y",IF(AND($H1909="",$I1909&gt;=#REF!),"Y","N")))))</f>
        <v/>
      </c>
      <c r="BF1909" s="80" t="str">
        <f t="shared" si="416"/>
        <v/>
      </c>
    </row>
    <row r="1910" spans="10:58">
      <c r="J1910" s="34" t="str">
        <f t="shared" ca="1" si="420"/>
        <v/>
      </c>
      <c r="L1910" s="80" t="str">
        <f t="shared" si="417"/>
        <v/>
      </c>
      <c r="R1910" s="65" t="str">
        <f t="shared" si="407"/>
        <v/>
      </c>
      <c r="S1910" s="16" t="str">
        <f t="shared" si="408"/>
        <v/>
      </c>
      <c r="X1910" s="65" t="str">
        <f t="shared" si="409"/>
        <v/>
      </c>
      <c r="Y1910" s="16" t="str">
        <f t="shared" si="410"/>
        <v/>
      </c>
      <c r="AD1910" s="65" t="str">
        <f t="shared" si="411"/>
        <v/>
      </c>
      <c r="AE1910" s="80" t="str">
        <f t="shared" si="412"/>
        <v/>
      </c>
      <c r="AN1910" s="14"/>
      <c r="AO1910" s="14"/>
      <c r="AS1910" s="14"/>
      <c r="AT1910" s="14"/>
      <c r="AX1910" s="14"/>
      <c r="AY1910" s="114"/>
      <c r="AZ1910" s="101" t="str">
        <f t="shared" si="413"/>
        <v/>
      </c>
      <c r="BA1910" s="59" t="str">
        <f t="shared" si="414"/>
        <v/>
      </c>
      <c r="BB1910" s="59" t="str">
        <f t="shared" si="415"/>
        <v/>
      </c>
      <c r="BC1910" s="59" t="str">
        <f t="shared" si="418"/>
        <v/>
      </c>
      <c r="BD1910" s="59" t="str">
        <f t="shared" si="419"/>
        <v/>
      </c>
      <c r="BE1910" s="34" t="str">
        <f>IF(AZ1910="","",IF(AND($H1910="",$I1910=""),"Y",IF(AND($H1910&lt;=#REF!,$I1910&gt;=#REF!),"Y",IF(AND($H1910&lt;=#REF!,$I1910=""),"Y",IF(AND($H1910="",$I1910&gt;=#REF!),"Y","N")))))</f>
        <v/>
      </c>
      <c r="BF1910" s="80" t="str">
        <f t="shared" si="416"/>
        <v/>
      </c>
    </row>
    <row r="1911" spans="10:58">
      <c r="J1911" s="34" t="str">
        <f t="shared" ca="1" si="420"/>
        <v/>
      </c>
      <c r="L1911" s="80" t="str">
        <f t="shared" si="417"/>
        <v/>
      </c>
      <c r="R1911" s="65" t="str">
        <f t="shared" si="407"/>
        <v/>
      </c>
      <c r="S1911" s="16" t="str">
        <f t="shared" si="408"/>
        <v/>
      </c>
      <c r="X1911" s="65" t="str">
        <f t="shared" si="409"/>
        <v/>
      </c>
      <c r="Y1911" s="16" t="str">
        <f t="shared" si="410"/>
        <v/>
      </c>
      <c r="AD1911" s="65" t="str">
        <f t="shared" si="411"/>
        <v/>
      </c>
      <c r="AE1911" s="80" t="str">
        <f t="shared" si="412"/>
        <v/>
      </c>
      <c r="AN1911" s="14"/>
      <c r="AO1911" s="14"/>
      <c r="AS1911" s="14"/>
      <c r="AT1911" s="14"/>
      <c r="AX1911" s="14"/>
      <c r="AY1911" s="114"/>
      <c r="AZ1911" s="101" t="str">
        <f t="shared" si="413"/>
        <v/>
      </c>
      <c r="BA1911" s="59" t="str">
        <f t="shared" si="414"/>
        <v/>
      </c>
      <c r="BB1911" s="59" t="str">
        <f t="shared" si="415"/>
        <v/>
      </c>
      <c r="BC1911" s="59" t="str">
        <f t="shared" si="418"/>
        <v/>
      </c>
      <c r="BD1911" s="59" t="str">
        <f t="shared" si="419"/>
        <v/>
      </c>
      <c r="BE1911" s="34" t="str">
        <f>IF(AZ1911="","",IF(AND($H1911="",$I1911=""),"Y",IF(AND($H1911&lt;=#REF!,$I1911&gt;=#REF!),"Y",IF(AND($H1911&lt;=#REF!,$I1911=""),"Y",IF(AND($H1911="",$I1911&gt;=#REF!),"Y","N")))))</f>
        <v/>
      </c>
      <c r="BF1911" s="80" t="str">
        <f t="shared" si="416"/>
        <v/>
      </c>
    </row>
    <row r="1912" spans="10:58">
      <c r="J1912" s="34" t="str">
        <f t="shared" ca="1" si="420"/>
        <v/>
      </c>
      <c r="L1912" s="80" t="str">
        <f t="shared" si="417"/>
        <v/>
      </c>
      <c r="R1912" s="65" t="str">
        <f t="shared" si="407"/>
        <v/>
      </c>
      <c r="S1912" s="16" t="str">
        <f t="shared" si="408"/>
        <v/>
      </c>
      <c r="X1912" s="65" t="str">
        <f t="shared" si="409"/>
        <v/>
      </c>
      <c r="Y1912" s="16" t="str">
        <f t="shared" si="410"/>
        <v/>
      </c>
      <c r="AD1912" s="65" t="str">
        <f t="shared" si="411"/>
        <v/>
      </c>
      <c r="AE1912" s="80" t="str">
        <f t="shared" si="412"/>
        <v/>
      </c>
      <c r="AN1912" s="14"/>
      <c r="AO1912" s="14"/>
      <c r="AS1912" s="14"/>
      <c r="AT1912" s="14"/>
      <c r="AX1912" s="14"/>
      <c r="AY1912" s="114"/>
      <c r="AZ1912" s="101" t="str">
        <f t="shared" si="413"/>
        <v/>
      </c>
      <c r="BA1912" s="59" t="str">
        <f t="shared" si="414"/>
        <v/>
      </c>
      <c r="BB1912" s="59" t="str">
        <f t="shared" si="415"/>
        <v/>
      </c>
      <c r="BC1912" s="59" t="str">
        <f t="shared" si="418"/>
        <v/>
      </c>
      <c r="BD1912" s="59" t="str">
        <f t="shared" si="419"/>
        <v/>
      </c>
      <c r="BE1912" s="34" t="str">
        <f>IF(AZ1912="","",IF(AND($H1912="",$I1912=""),"Y",IF(AND($H1912&lt;=#REF!,$I1912&gt;=#REF!),"Y",IF(AND($H1912&lt;=#REF!,$I1912=""),"Y",IF(AND($H1912="",$I1912&gt;=#REF!),"Y","N")))))</f>
        <v/>
      </c>
      <c r="BF1912" s="80" t="str">
        <f t="shared" si="416"/>
        <v/>
      </c>
    </row>
    <row r="1913" spans="10:58">
      <c r="J1913" s="34" t="str">
        <f t="shared" ca="1" si="420"/>
        <v/>
      </c>
      <c r="L1913" s="80" t="str">
        <f t="shared" si="417"/>
        <v/>
      </c>
      <c r="R1913" s="65" t="str">
        <f t="shared" si="407"/>
        <v/>
      </c>
      <c r="S1913" s="16" t="str">
        <f t="shared" si="408"/>
        <v/>
      </c>
      <c r="X1913" s="65" t="str">
        <f t="shared" si="409"/>
        <v/>
      </c>
      <c r="Y1913" s="16" t="str">
        <f t="shared" si="410"/>
        <v/>
      </c>
      <c r="AD1913" s="65" t="str">
        <f t="shared" si="411"/>
        <v/>
      </c>
      <c r="AE1913" s="80" t="str">
        <f t="shared" si="412"/>
        <v/>
      </c>
      <c r="AN1913" s="14"/>
      <c r="AO1913" s="14"/>
      <c r="AS1913" s="14"/>
      <c r="AT1913" s="14"/>
      <c r="AX1913" s="14"/>
      <c r="AY1913" s="114"/>
      <c r="AZ1913" s="101" t="str">
        <f t="shared" si="413"/>
        <v/>
      </c>
      <c r="BA1913" s="59" t="str">
        <f t="shared" si="414"/>
        <v/>
      </c>
      <c r="BB1913" s="59" t="str">
        <f t="shared" si="415"/>
        <v/>
      </c>
      <c r="BC1913" s="59" t="str">
        <f t="shared" si="418"/>
        <v/>
      </c>
      <c r="BD1913" s="59" t="str">
        <f t="shared" si="419"/>
        <v/>
      </c>
      <c r="BE1913" s="34" t="str">
        <f>IF(AZ1913="","",IF(AND($H1913="",$I1913=""),"Y",IF(AND($H1913&lt;=#REF!,$I1913&gt;=#REF!),"Y",IF(AND($H1913&lt;=#REF!,$I1913=""),"Y",IF(AND($H1913="",$I1913&gt;=#REF!),"Y","N")))))</f>
        <v/>
      </c>
      <c r="BF1913" s="80" t="str">
        <f t="shared" si="416"/>
        <v/>
      </c>
    </row>
    <row r="1914" spans="10:58">
      <c r="J1914" s="34" t="str">
        <f t="shared" ca="1" si="420"/>
        <v/>
      </c>
      <c r="L1914" s="80" t="str">
        <f t="shared" si="417"/>
        <v/>
      </c>
      <c r="R1914" s="65" t="str">
        <f t="shared" si="407"/>
        <v/>
      </c>
      <c r="S1914" s="16" t="str">
        <f t="shared" si="408"/>
        <v/>
      </c>
      <c r="X1914" s="65" t="str">
        <f t="shared" si="409"/>
        <v/>
      </c>
      <c r="Y1914" s="16" t="str">
        <f t="shared" si="410"/>
        <v/>
      </c>
      <c r="AD1914" s="65" t="str">
        <f t="shared" si="411"/>
        <v/>
      </c>
      <c r="AE1914" s="80" t="str">
        <f t="shared" si="412"/>
        <v/>
      </c>
      <c r="AN1914" s="14"/>
      <c r="AO1914" s="14"/>
      <c r="AS1914" s="14"/>
      <c r="AT1914" s="14"/>
      <c r="AX1914" s="14"/>
      <c r="AY1914" s="114"/>
      <c r="AZ1914" s="101" t="str">
        <f t="shared" si="413"/>
        <v/>
      </c>
      <c r="BA1914" s="59" t="str">
        <f t="shared" si="414"/>
        <v/>
      </c>
      <c r="BB1914" s="59" t="str">
        <f t="shared" si="415"/>
        <v/>
      </c>
      <c r="BC1914" s="59" t="str">
        <f t="shared" si="418"/>
        <v/>
      </c>
      <c r="BD1914" s="59" t="str">
        <f t="shared" si="419"/>
        <v/>
      </c>
      <c r="BE1914" s="34" t="str">
        <f>IF(AZ1914="","",IF(AND($H1914="",$I1914=""),"Y",IF(AND($H1914&lt;=#REF!,$I1914&gt;=#REF!),"Y",IF(AND($H1914&lt;=#REF!,$I1914=""),"Y",IF(AND($H1914="",$I1914&gt;=#REF!),"Y","N")))))</f>
        <v/>
      </c>
      <c r="BF1914" s="80" t="str">
        <f t="shared" si="416"/>
        <v/>
      </c>
    </row>
    <row r="1915" spans="10:58">
      <c r="J1915" s="34" t="str">
        <f t="shared" ca="1" si="420"/>
        <v/>
      </c>
      <c r="L1915" s="80" t="str">
        <f t="shared" si="417"/>
        <v/>
      </c>
      <c r="R1915" s="65" t="str">
        <f t="shared" si="407"/>
        <v/>
      </c>
      <c r="S1915" s="16" t="str">
        <f t="shared" si="408"/>
        <v/>
      </c>
      <c r="X1915" s="65" t="str">
        <f t="shared" si="409"/>
        <v/>
      </c>
      <c r="Y1915" s="16" t="str">
        <f t="shared" si="410"/>
        <v/>
      </c>
      <c r="AD1915" s="65" t="str">
        <f t="shared" si="411"/>
        <v/>
      </c>
      <c r="AE1915" s="80" t="str">
        <f t="shared" si="412"/>
        <v/>
      </c>
      <c r="AN1915" s="14"/>
      <c r="AO1915" s="14"/>
      <c r="AS1915" s="14"/>
      <c r="AT1915" s="14"/>
      <c r="AX1915" s="14"/>
      <c r="AY1915" s="114"/>
      <c r="AZ1915" s="101" t="str">
        <f t="shared" si="413"/>
        <v/>
      </c>
      <c r="BA1915" s="59" t="str">
        <f t="shared" si="414"/>
        <v/>
      </c>
      <c r="BB1915" s="59" t="str">
        <f t="shared" si="415"/>
        <v/>
      </c>
      <c r="BC1915" s="59" t="str">
        <f t="shared" si="418"/>
        <v/>
      </c>
      <c r="BD1915" s="59" t="str">
        <f t="shared" si="419"/>
        <v/>
      </c>
      <c r="BE1915" s="34" t="str">
        <f>IF(AZ1915="","",IF(AND($H1915="",$I1915=""),"Y",IF(AND($H1915&lt;=#REF!,$I1915&gt;=#REF!),"Y",IF(AND($H1915&lt;=#REF!,$I1915=""),"Y",IF(AND($H1915="",$I1915&gt;=#REF!),"Y","N")))))</f>
        <v/>
      </c>
      <c r="BF1915" s="80" t="str">
        <f t="shared" si="416"/>
        <v/>
      </c>
    </row>
    <row r="1916" spans="10:58">
      <c r="J1916" s="34" t="str">
        <f t="shared" ca="1" si="420"/>
        <v/>
      </c>
      <c r="L1916" s="80" t="str">
        <f t="shared" si="417"/>
        <v/>
      </c>
      <c r="R1916" s="65" t="str">
        <f t="shared" si="407"/>
        <v/>
      </c>
      <c r="S1916" s="16" t="str">
        <f t="shared" si="408"/>
        <v/>
      </c>
      <c r="X1916" s="65" t="str">
        <f t="shared" si="409"/>
        <v/>
      </c>
      <c r="Y1916" s="16" t="str">
        <f t="shared" si="410"/>
        <v/>
      </c>
      <c r="AD1916" s="65" t="str">
        <f t="shared" si="411"/>
        <v/>
      </c>
      <c r="AE1916" s="80" t="str">
        <f t="shared" si="412"/>
        <v/>
      </c>
      <c r="AN1916" s="14"/>
      <c r="AO1916" s="14"/>
      <c r="AS1916" s="14"/>
      <c r="AT1916" s="14"/>
      <c r="AX1916" s="14"/>
      <c r="AY1916" s="114"/>
      <c r="AZ1916" s="101" t="str">
        <f t="shared" si="413"/>
        <v/>
      </c>
      <c r="BA1916" s="59" t="str">
        <f t="shared" si="414"/>
        <v/>
      </c>
      <c r="BB1916" s="59" t="str">
        <f t="shared" si="415"/>
        <v/>
      </c>
      <c r="BC1916" s="59" t="str">
        <f t="shared" si="418"/>
        <v/>
      </c>
      <c r="BD1916" s="59" t="str">
        <f t="shared" si="419"/>
        <v/>
      </c>
      <c r="BE1916" s="34" t="str">
        <f>IF(AZ1916="","",IF(AND($H1916="",$I1916=""),"Y",IF(AND($H1916&lt;=#REF!,$I1916&gt;=#REF!),"Y",IF(AND($H1916&lt;=#REF!,$I1916=""),"Y",IF(AND($H1916="",$I1916&gt;=#REF!),"Y","N")))))</f>
        <v/>
      </c>
      <c r="BF1916" s="80" t="str">
        <f t="shared" si="416"/>
        <v/>
      </c>
    </row>
    <row r="1917" spans="10:58">
      <c r="J1917" s="34" t="str">
        <f t="shared" ca="1" si="420"/>
        <v/>
      </c>
      <c r="L1917" s="80" t="str">
        <f t="shared" si="417"/>
        <v/>
      </c>
      <c r="R1917" s="65" t="str">
        <f t="shared" si="407"/>
        <v/>
      </c>
      <c r="S1917" s="16" t="str">
        <f t="shared" si="408"/>
        <v/>
      </c>
      <c r="X1917" s="65" t="str">
        <f t="shared" si="409"/>
        <v/>
      </c>
      <c r="Y1917" s="16" t="str">
        <f t="shared" si="410"/>
        <v/>
      </c>
      <c r="AD1917" s="65" t="str">
        <f t="shared" si="411"/>
        <v/>
      </c>
      <c r="AE1917" s="80" t="str">
        <f t="shared" si="412"/>
        <v/>
      </c>
      <c r="AN1917" s="14"/>
      <c r="AO1917" s="14"/>
      <c r="AS1917" s="14"/>
      <c r="AT1917" s="14"/>
      <c r="AX1917" s="14"/>
      <c r="AY1917" s="114"/>
      <c r="AZ1917" s="101" t="str">
        <f t="shared" si="413"/>
        <v/>
      </c>
      <c r="BA1917" s="59" t="str">
        <f t="shared" si="414"/>
        <v/>
      </c>
      <c r="BB1917" s="59" t="str">
        <f t="shared" si="415"/>
        <v/>
      </c>
      <c r="BC1917" s="59" t="str">
        <f t="shared" si="418"/>
        <v/>
      </c>
      <c r="BD1917" s="59" t="str">
        <f t="shared" si="419"/>
        <v/>
      </c>
      <c r="BE1917" s="34" t="str">
        <f>IF(AZ1917="","",IF(AND($H1917="",$I1917=""),"Y",IF(AND($H1917&lt;=#REF!,$I1917&gt;=#REF!),"Y",IF(AND($H1917&lt;=#REF!,$I1917=""),"Y",IF(AND($H1917="",$I1917&gt;=#REF!),"Y","N")))))</f>
        <v/>
      </c>
      <c r="BF1917" s="80" t="str">
        <f t="shared" si="416"/>
        <v/>
      </c>
    </row>
    <row r="1918" spans="10:58">
      <c r="J1918" s="34" t="str">
        <f t="shared" ca="1" si="420"/>
        <v/>
      </c>
      <c r="L1918" s="80" t="str">
        <f t="shared" si="417"/>
        <v/>
      </c>
      <c r="R1918" s="65" t="str">
        <f t="shared" si="407"/>
        <v/>
      </c>
      <c r="S1918" s="16" t="str">
        <f t="shared" si="408"/>
        <v/>
      </c>
      <c r="X1918" s="65" t="str">
        <f t="shared" si="409"/>
        <v/>
      </c>
      <c r="Y1918" s="16" t="str">
        <f t="shared" si="410"/>
        <v/>
      </c>
      <c r="AD1918" s="65" t="str">
        <f t="shared" si="411"/>
        <v/>
      </c>
      <c r="AE1918" s="80" t="str">
        <f t="shared" si="412"/>
        <v/>
      </c>
      <c r="AN1918" s="14"/>
      <c r="AO1918" s="14"/>
      <c r="AS1918" s="14"/>
      <c r="AT1918" s="14"/>
      <c r="AX1918" s="14"/>
      <c r="AY1918" s="114"/>
      <c r="AZ1918" s="101" t="str">
        <f t="shared" si="413"/>
        <v/>
      </c>
      <c r="BA1918" s="59" t="str">
        <f t="shared" si="414"/>
        <v/>
      </c>
      <c r="BB1918" s="59" t="str">
        <f t="shared" si="415"/>
        <v/>
      </c>
      <c r="BC1918" s="59" t="str">
        <f t="shared" si="418"/>
        <v/>
      </c>
      <c r="BD1918" s="59" t="str">
        <f t="shared" si="419"/>
        <v/>
      </c>
      <c r="BE1918" s="34" t="str">
        <f>IF(AZ1918="","",IF(AND($H1918="",$I1918=""),"Y",IF(AND($H1918&lt;=#REF!,$I1918&gt;=#REF!),"Y",IF(AND($H1918&lt;=#REF!,$I1918=""),"Y",IF(AND($H1918="",$I1918&gt;=#REF!),"Y","N")))))</f>
        <v/>
      </c>
      <c r="BF1918" s="80" t="str">
        <f t="shared" si="416"/>
        <v/>
      </c>
    </row>
    <row r="1919" spans="10:58">
      <c r="J1919" s="34" t="str">
        <f t="shared" ca="1" si="420"/>
        <v/>
      </c>
      <c r="L1919" s="80" t="str">
        <f t="shared" si="417"/>
        <v/>
      </c>
      <c r="R1919" s="65" t="str">
        <f t="shared" si="407"/>
        <v/>
      </c>
      <c r="S1919" s="16" t="str">
        <f t="shared" si="408"/>
        <v/>
      </c>
      <c r="X1919" s="65" t="str">
        <f t="shared" si="409"/>
        <v/>
      </c>
      <c r="Y1919" s="16" t="str">
        <f t="shared" si="410"/>
        <v/>
      </c>
      <c r="AD1919" s="65" t="str">
        <f t="shared" si="411"/>
        <v/>
      </c>
      <c r="AE1919" s="80" t="str">
        <f t="shared" si="412"/>
        <v/>
      </c>
      <c r="AN1919" s="14"/>
      <c r="AO1919" s="14"/>
      <c r="AS1919" s="14"/>
      <c r="AT1919" s="14"/>
      <c r="AX1919" s="14"/>
      <c r="AY1919" s="114"/>
      <c r="AZ1919" s="101" t="str">
        <f t="shared" si="413"/>
        <v/>
      </c>
      <c r="BA1919" s="59" t="str">
        <f t="shared" si="414"/>
        <v/>
      </c>
      <c r="BB1919" s="59" t="str">
        <f t="shared" si="415"/>
        <v/>
      </c>
      <c r="BC1919" s="59" t="str">
        <f t="shared" si="418"/>
        <v/>
      </c>
      <c r="BD1919" s="59" t="str">
        <f t="shared" si="419"/>
        <v/>
      </c>
      <c r="BE1919" s="34" t="str">
        <f>IF(AZ1919="","",IF(AND($H1919="",$I1919=""),"Y",IF(AND($H1919&lt;=#REF!,$I1919&gt;=#REF!),"Y",IF(AND($H1919&lt;=#REF!,$I1919=""),"Y",IF(AND($H1919="",$I1919&gt;=#REF!),"Y","N")))))</f>
        <v/>
      </c>
      <c r="BF1919" s="80" t="str">
        <f t="shared" si="416"/>
        <v/>
      </c>
    </row>
    <row r="1920" spans="10:58">
      <c r="J1920" s="34" t="str">
        <f t="shared" ca="1" si="420"/>
        <v/>
      </c>
      <c r="L1920" s="80" t="str">
        <f t="shared" si="417"/>
        <v/>
      </c>
      <c r="R1920" s="65" t="str">
        <f t="shared" si="407"/>
        <v/>
      </c>
      <c r="S1920" s="16" t="str">
        <f t="shared" si="408"/>
        <v/>
      </c>
      <c r="X1920" s="65" t="str">
        <f t="shared" si="409"/>
        <v/>
      </c>
      <c r="Y1920" s="16" t="str">
        <f t="shared" si="410"/>
        <v/>
      </c>
      <c r="AD1920" s="65" t="str">
        <f t="shared" si="411"/>
        <v/>
      </c>
      <c r="AE1920" s="80" t="str">
        <f t="shared" si="412"/>
        <v/>
      </c>
      <c r="AN1920" s="14"/>
      <c r="AO1920" s="14"/>
      <c r="AS1920" s="14"/>
      <c r="AT1920" s="14"/>
      <c r="AX1920" s="14"/>
      <c r="AY1920" s="114"/>
      <c r="AZ1920" s="101" t="str">
        <f t="shared" si="413"/>
        <v/>
      </c>
      <c r="BA1920" s="59" t="str">
        <f t="shared" si="414"/>
        <v/>
      </c>
      <c r="BB1920" s="59" t="str">
        <f t="shared" si="415"/>
        <v/>
      </c>
      <c r="BC1920" s="59" t="str">
        <f t="shared" si="418"/>
        <v/>
      </c>
      <c r="BD1920" s="59" t="str">
        <f t="shared" si="419"/>
        <v/>
      </c>
      <c r="BE1920" s="34" t="str">
        <f>IF(AZ1920="","",IF(AND($H1920="",$I1920=""),"Y",IF(AND($H1920&lt;=#REF!,$I1920&gt;=#REF!),"Y",IF(AND($H1920&lt;=#REF!,$I1920=""),"Y",IF(AND($H1920="",$I1920&gt;=#REF!),"Y","N")))))</f>
        <v/>
      </c>
      <c r="BF1920" s="80" t="str">
        <f t="shared" si="416"/>
        <v/>
      </c>
    </row>
    <row r="1921" spans="10:58">
      <c r="J1921" s="34" t="str">
        <f t="shared" ca="1" si="420"/>
        <v/>
      </c>
      <c r="L1921" s="80" t="str">
        <f t="shared" si="417"/>
        <v/>
      </c>
      <c r="R1921" s="65" t="str">
        <f t="shared" si="407"/>
        <v/>
      </c>
      <c r="S1921" s="16" t="str">
        <f t="shared" si="408"/>
        <v/>
      </c>
      <c r="X1921" s="65" t="str">
        <f t="shared" si="409"/>
        <v/>
      </c>
      <c r="Y1921" s="16" t="str">
        <f t="shared" si="410"/>
        <v/>
      </c>
      <c r="AD1921" s="65" t="str">
        <f t="shared" si="411"/>
        <v/>
      </c>
      <c r="AE1921" s="80" t="str">
        <f t="shared" si="412"/>
        <v/>
      </c>
      <c r="AN1921" s="14"/>
      <c r="AO1921" s="14"/>
      <c r="AS1921" s="14"/>
      <c r="AT1921" s="14"/>
      <c r="AX1921" s="14"/>
      <c r="AY1921" s="114"/>
      <c r="AZ1921" s="101" t="str">
        <f t="shared" si="413"/>
        <v/>
      </c>
      <c r="BA1921" s="59" t="str">
        <f t="shared" si="414"/>
        <v/>
      </c>
      <c r="BB1921" s="59" t="str">
        <f t="shared" si="415"/>
        <v/>
      </c>
      <c r="BC1921" s="59" t="str">
        <f t="shared" si="418"/>
        <v/>
      </c>
      <c r="BD1921" s="59" t="str">
        <f t="shared" si="419"/>
        <v/>
      </c>
      <c r="BE1921" s="34" t="str">
        <f>IF(AZ1921="","",IF(AND($H1921="",$I1921=""),"Y",IF(AND($H1921&lt;=#REF!,$I1921&gt;=#REF!),"Y",IF(AND($H1921&lt;=#REF!,$I1921=""),"Y",IF(AND($H1921="",$I1921&gt;=#REF!),"Y","N")))))</f>
        <v/>
      </c>
      <c r="BF1921" s="80" t="str">
        <f t="shared" si="416"/>
        <v/>
      </c>
    </row>
    <row r="1922" spans="10:58">
      <c r="J1922" s="34" t="str">
        <f t="shared" ca="1" si="420"/>
        <v/>
      </c>
      <c r="L1922" s="80" t="str">
        <f t="shared" si="417"/>
        <v/>
      </c>
      <c r="R1922" s="65" t="str">
        <f t="shared" si="407"/>
        <v/>
      </c>
      <c r="S1922" s="16" t="str">
        <f t="shared" si="408"/>
        <v/>
      </c>
      <c r="X1922" s="65" t="str">
        <f t="shared" si="409"/>
        <v/>
      </c>
      <c r="Y1922" s="16" t="str">
        <f t="shared" si="410"/>
        <v/>
      </c>
      <c r="AD1922" s="65" t="str">
        <f t="shared" si="411"/>
        <v/>
      </c>
      <c r="AE1922" s="80" t="str">
        <f t="shared" si="412"/>
        <v/>
      </c>
      <c r="AN1922" s="14"/>
      <c r="AO1922" s="14"/>
      <c r="AS1922" s="14"/>
      <c r="AT1922" s="14"/>
      <c r="AX1922" s="14"/>
      <c r="AY1922" s="114"/>
      <c r="AZ1922" s="101" t="str">
        <f t="shared" si="413"/>
        <v/>
      </c>
      <c r="BA1922" s="59" t="str">
        <f t="shared" si="414"/>
        <v/>
      </c>
      <c r="BB1922" s="59" t="str">
        <f t="shared" si="415"/>
        <v/>
      </c>
      <c r="BC1922" s="59" t="str">
        <f t="shared" si="418"/>
        <v/>
      </c>
      <c r="BD1922" s="59" t="str">
        <f t="shared" si="419"/>
        <v/>
      </c>
      <c r="BE1922" s="34" t="str">
        <f>IF(AZ1922="","",IF(AND($H1922="",$I1922=""),"Y",IF(AND($H1922&lt;=#REF!,$I1922&gt;=#REF!),"Y",IF(AND($H1922&lt;=#REF!,$I1922=""),"Y",IF(AND($H1922="",$I1922&gt;=#REF!),"Y","N")))))</f>
        <v/>
      </c>
      <c r="BF1922" s="80" t="str">
        <f t="shared" si="416"/>
        <v/>
      </c>
    </row>
    <row r="1923" spans="10:58">
      <c r="J1923" s="34" t="str">
        <f t="shared" ca="1" si="420"/>
        <v/>
      </c>
      <c r="L1923" s="80" t="str">
        <f t="shared" si="417"/>
        <v/>
      </c>
      <c r="R1923" s="65" t="str">
        <f t="shared" ref="R1923:R1986" si="421">IF(AND(N1923="Accepted",Q1923=""),"Enter date 1st dose administered",IF(AND(N1923="Previously vaccinated at another location",Q1923=""),"Enter date 1st dose administered",IF(AND(N1923="Refused",O1923=""),"Enter reason for refusal",IF(Q1923&lt;&gt;"","YES",IF(N1923="Refused","NO",IF(AND($M1923&lt;&gt;"",N1923=""),"Enter Vaccination Status",IF(N1923="Unknown","Unknown","")))))))</f>
        <v/>
      </c>
      <c r="S1923" s="16" t="str">
        <f t="shared" ref="S1923:S1986" si="422">IF(Q1923="","",IF(M1923="Pfizer-BioNTech",Q1923+21,IF(M1923="Moderna",Q1923+28,IF(M1923="Janssen/Johnson &amp; Johnson","N/A",""))))</f>
        <v/>
      </c>
      <c r="X1923" s="65" t="str">
        <f t="shared" ref="X1923:X1986" si="423">IF($M1923="Janssen/Johnson &amp; Johnson","N/A",IF(AND(T1923="Accepted",W1923=""),"Enter date 2nd dose administered",IF(AND(T1923="Previously vaccinated at another location",W1923=""),"Enter date 2nd dose administered",IF(R1923="NO","NO",IF(AND(T1923="Refused",U1923=""),"Enter reason for refusal",IF(W1923&lt;&gt;"","YES",IF(T1923="Refused","NO",IF(AND(R1923="YES",T1923=""),"NO",IF(T1923="Unknown","Unknown",IF(AND(T1923="",R1923="Unknown"),"Unknown",""))))))))))</f>
        <v/>
      </c>
      <c r="Y1923" s="16" t="str">
        <f t="shared" ref="Y1923:Y1986" si="424">IF(W1923="","",IF(M1923="Pfizer-BioNTech",W1923+21,IF(M1923="Moderna",W1923+28,IF(M1923="Janssen/Johnson &amp; Johnson","N/A",""))))</f>
        <v/>
      </c>
      <c r="AD1923" s="65" t="str">
        <f t="shared" ref="AD1923:AD1986" si="425">IF($M1923="Janssen/Johnson &amp; Johnson","N/A",IF(AND(Z1923="Accepted",AC1923=""),"Enter date 2nd dose administered",IF(AND(Z1923="Previously vaccinated at another location",AC1923=""),"Enter date 2nd dose administered",IF(Y1923="NO","NO",IF(AND(Z1923="Refused",AA1923=""),"Enter reason for refusal",IF(AC1923&lt;&gt;"","YES",IF(Z1923="Refused","NO",IF(AND(Y1923="YES",Z1923=""),"NO",IF(Z1923="Unknown","Unknown",IF(AND(Z1923="",Y1923="Unknown"),"Unknown",""))))))))))</f>
        <v/>
      </c>
      <c r="AE1923" s="80" t="str">
        <f t="shared" ref="AE1923:AE1986" si="426">IF(AND(M1923="Pfizer-BioNTech",W1923&lt;&gt;""),W1923+150,IF(AND(M1923="Moderna",W1923&lt;&gt;""),W1923+150,IF(AND(M1923="Janssen/Johnson &amp; Johnson",Q1923&lt;&gt;""),Q1923+60,"")))</f>
        <v/>
      </c>
      <c r="AN1923" s="14"/>
      <c r="AO1923" s="14"/>
      <c r="AS1923" s="14"/>
      <c r="AT1923" s="14"/>
      <c r="AX1923" s="14"/>
      <c r="AY1923" s="114"/>
      <c r="AZ1923" s="101" t="str">
        <f t="shared" ref="AZ1923:AZ1986" si="427">IF(OR(X1923="YES",X1923="Enter date 2nd dose administered"),"YES",IF(AND(M1923="Janssen/Johnson &amp; Johnson",R1923="YES"),"YES",IF(OR(O1923="Medical Contraindication",U1923="Medical Contraindication"),"Medical Contraindication",IF(AND(R1923="YES",T1923=""),"NEEDS 2ND DOSE",IF(AND(R1923="Enter date 1st dose administered",T1923=""),"NEEDS 2ND DOSE",IF(AND(R1923="YES",U1923="Offered and Declined"),"Refused 2nd Dose",IF(O1923="Religious Exemption","Religious Exemption",IF(OR(R1923="NO",R1923="Enter reason for refusal"),"NO",IF(OR(R1923="Unknown",X1923="Unknown"),"Unknown","")))))))))</f>
        <v/>
      </c>
      <c r="BA1923" s="59" t="str">
        <f t="shared" ref="BA1923:BA1986" si="428">IF(AZ1923="","",IF(OR(AG1923="Accepted",AG1923="Previously vaccinated at another location"),"YES",IF(AH1923="Medical Contraindication","Medical Contraindication",IF(AG1923="Unknown","Unknown",IF(AG1923="Refused","NO","NO")))))</f>
        <v/>
      </c>
      <c r="BB1923" s="59" t="str">
        <f t="shared" ref="BB1923:BB1986" si="429">IF(AZ1923="","",IF(OR(AL1923="Accepted",AL1923="Previously vaccinated at another location"),"YES",IF(AM1923="Medical Contraindication","Medical Contraindication",IF(AL1923="Unknown","Unknown",IF(AL1923="Refused","NO","NO")))))</f>
        <v/>
      </c>
      <c r="BC1923" s="59" t="str">
        <f t="shared" si="418"/>
        <v/>
      </c>
      <c r="BD1923" s="59" t="str">
        <f t="shared" si="419"/>
        <v/>
      </c>
      <c r="BE1923" s="34" t="str">
        <f>IF(AZ1923="","",IF(AND($H1923="",$I1923=""),"Y",IF(AND($H1923&lt;=#REF!,$I1923&gt;=#REF!),"Y",IF(AND($H1923&lt;=#REF!,$I1923=""),"Y",IF(AND($H1923="",$I1923&gt;=#REF!),"Y","N")))))</f>
        <v/>
      </c>
      <c r="BF1923" s="80" t="str">
        <f t="shared" ref="BF1923:BF1986" si="430">IF($AZ1923="YES",IF($M1923="Janssen/Johnson &amp; Johnson",Q1923,W1923),"")</f>
        <v/>
      </c>
    </row>
    <row r="1924" spans="10:58">
      <c r="J1924" s="34" t="str">
        <f t="shared" ca="1" si="420"/>
        <v/>
      </c>
      <c r="L1924" s="80" t="str">
        <f t="shared" ref="L1924:L1987" si="431">IF(I1924&gt;0,I1924+30,"")</f>
        <v/>
      </c>
      <c r="R1924" s="65" t="str">
        <f t="shared" si="421"/>
        <v/>
      </c>
      <c r="S1924" s="16" t="str">
        <f t="shared" si="422"/>
        <v/>
      </c>
      <c r="X1924" s="65" t="str">
        <f t="shared" si="423"/>
        <v/>
      </c>
      <c r="Y1924" s="16" t="str">
        <f t="shared" si="424"/>
        <v/>
      </c>
      <c r="AD1924" s="65" t="str">
        <f t="shared" si="425"/>
        <v/>
      </c>
      <c r="AE1924" s="80" t="str">
        <f t="shared" si="426"/>
        <v/>
      </c>
      <c r="AN1924" s="14"/>
      <c r="AO1924" s="14"/>
      <c r="AS1924" s="14"/>
      <c r="AT1924" s="14"/>
      <c r="AX1924" s="14"/>
      <c r="AY1924" s="114"/>
      <c r="AZ1924" s="101" t="str">
        <f t="shared" si="427"/>
        <v/>
      </c>
      <c r="BA1924" s="59" t="str">
        <f t="shared" si="428"/>
        <v/>
      </c>
      <c r="BB1924" s="59" t="str">
        <f t="shared" si="429"/>
        <v/>
      </c>
      <c r="BC1924" s="59" t="str">
        <f t="shared" ref="BC1924:BC1987" si="432">IF(AY1924="","",IF(OR(AK1924="Accepted",AK1924="Previously vaccinated at another location"),"YES",IF(AL1924="Medical Contraindication","Medical Contraindication",IF(AK1924="Unknown","Unknown",IF(AK1924="Refused","NO","NO")))))</f>
        <v/>
      </c>
      <c r="BD1924" s="59" t="str">
        <f t="shared" ref="BD1924:BD1987" si="433">IF(AV1924="","",IF(OR(AV1924="Accepted",AV1924="Previously vaccinated at another location"),"YES",IF(AW1924="Medical Contraindication","Medical Contraindication",IF(AW1924="Unknown","Unknown",IF(AW1924="Refused","NO","NO")))))</f>
        <v/>
      </c>
      <c r="BE1924" s="34" t="str">
        <f>IF(AZ1924="","",IF(AND($H1924="",$I1924=""),"Y",IF(AND($H1924&lt;=#REF!,$I1924&gt;=#REF!),"Y",IF(AND($H1924&lt;=#REF!,$I1924=""),"Y",IF(AND($H1924="",$I1924&gt;=#REF!),"Y","N")))))</f>
        <v/>
      </c>
      <c r="BF1924" s="80" t="str">
        <f t="shared" si="430"/>
        <v/>
      </c>
    </row>
    <row r="1925" spans="10:58">
      <c r="J1925" s="34" t="str">
        <f t="shared" ca="1" si="420"/>
        <v/>
      </c>
      <c r="L1925" s="80" t="str">
        <f t="shared" si="431"/>
        <v/>
      </c>
      <c r="R1925" s="65" t="str">
        <f t="shared" si="421"/>
        <v/>
      </c>
      <c r="S1925" s="16" t="str">
        <f t="shared" si="422"/>
        <v/>
      </c>
      <c r="X1925" s="65" t="str">
        <f t="shared" si="423"/>
        <v/>
      </c>
      <c r="Y1925" s="16" t="str">
        <f t="shared" si="424"/>
        <v/>
      </c>
      <c r="AD1925" s="65" t="str">
        <f t="shared" si="425"/>
        <v/>
      </c>
      <c r="AE1925" s="80" t="str">
        <f t="shared" si="426"/>
        <v/>
      </c>
      <c r="AN1925" s="14"/>
      <c r="AO1925" s="14"/>
      <c r="AS1925" s="14"/>
      <c r="AT1925" s="14"/>
      <c r="AX1925" s="14"/>
      <c r="AY1925" s="114"/>
      <c r="AZ1925" s="101" t="str">
        <f t="shared" si="427"/>
        <v/>
      </c>
      <c r="BA1925" s="59" t="str">
        <f t="shared" si="428"/>
        <v/>
      </c>
      <c r="BB1925" s="59" t="str">
        <f t="shared" si="429"/>
        <v/>
      </c>
      <c r="BC1925" s="59" t="str">
        <f t="shared" si="432"/>
        <v/>
      </c>
      <c r="BD1925" s="59" t="str">
        <f t="shared" si="433"/>
        <v/>
      </c>
      <c r="BE1925" s="34" t="str">
        <f>IF(AZ1925="","",IF(AND($H1925="",$I1925=""),"Y",IF(AND($H1925&lt;=#REF!,$I1925&gt;=#REF!),"Y",IF(AND($H1925&lt;=#REF!,$I1925=""),"Y",IF(AND($H1925="",$I1925&gt;=#REF!),"Y","N")))))</f>
        <v/>
      </c>
      <c r="BF1925" s="80" t="str">
        <f t="shared" si="430"/>
        <v/>
      </c>
    </row>
    <row r="1926" spans="10:58">
      <c r="J1926" s="34" t="str">
        <f t="shared" ca="1" si="420"/>
        <v/>
      </c>
      <c r="L1926" s="80" t="str">
        <f t="shared" si="431"/>
        <v/>
      </c>
      <c r="R1926" s="65" t="str">
        <f t="shared" si="421"/>
        <v/>
      </c>
      <c r="S1926" s="16" t="str">
        <f t="shared" si="422"/>
        <v/>
      </c>
      <c r="X1926" s="65" t="str">
        <f t="shared" si="423"/>
        <v/>
      </c>
      <c r="Y1926" s="16" t="str">
        <f t="shared" si="424"/>
        <v/>
      </c>
      <c r="AD1926" s="65" t="str">
        <f t="shared" si="425"/>
        <v/>
      </c>
      <c r="AE1926" s="80" t="str">
        <f t="shared" si="426"/>
        <v/>
      </c>
      <c r="AN1926" s="14"/>
      <c r="AO1926" s="14"/>
      <c r="AS1926" s="14"/>
      <c r="AT1926" s="14"/>
      <c r="AX1926" s="14"/>
      <c r="AY1926" s="114"/>
      <c r="AZ1926" s="101" t="str">
        <f t="shared" si="427"/>
        <v/>
      </c>
      <c r="BA1926" s="59" t="str">
        <f t="shared" si="428"/>
        <v/>
      </c>
      <c r="BB1926" s="59" t="str">
        <f t="shared" si="429"/>
        <v/>
      </c>
      <c r="BC1926" s="59" t="str">
        <f t="shared" si="432"/>
        <v/>
      </c>
      <c r="BD1926" s="59" t="str">
        <f t="shared" si="433"/>
        <v/>
      </c>
      <c r="BE1926" s="34" t="str">
        <f>IF(AZ1926="","",IF(AND($H1926="",$I1926=""),"Y",IF(AND($H1926&lt;=#REF!,$I1926&gt;=#REF!),"Y",IF(AND($H1926&lt;=#REF!,$I1926=""),"Y",IF(AND($H1926="",$I1926&gt;=#REF!),"Y","N")))))</f>
        <v/>
      </c>
      <c r="BF1926" s="80" t="str">
        <f t="shared" si="430"/>
        <v/>
      </c>
    </row>
    <row r="1927" spans="10:58">
      <c r="J1927" s="34" t="str">
        <f t="shared" ca="1" si="420"/>
        <v/>
      </c>
      <c r="L1927" s="80" t="str">
        <f t="shared" si="431"/>
        <v/>
      </c>
      <c r="R1927" s="65" t="str">
        <f t="shared" si="421"/>
        <v/>
      </c>
      <c r="S1927" s="16" t="str">
        <f t="shared" si="422"/>
        <v/>
      </c>
      <c r="X1927" s="65" t="str">
        <f t="shared" si="423"/>
        <v/>
      </c>
      <c r="Y1927" s="16" t="str">
        <f t="shared" si="424"/>
        <v/>
      </c>
      <c r="AD1927" s="65" t="str">
        <f t="shared" si="425"/>
        <v/>
      </c>
      <c r="AE1927" s="80" t="str">
        <f t="shared" si="426"/>
        <v/>
      </c>
      <c r="AN1927" s="14"/>
      <c r="AO1927" s="14"/>
      <c r="AS1927" s="14"/>
      <c r="AT1927" s="14"/>
      <c r="AX1927" s="14"/>
      <c r="AY1927" s="114"/>
      <c r="AZ1927" s="101" t="str">
        <f t="shared" si="427"/>
        <v/>
      </c>
      <c r="BA1927" s="59" t="str">
        <f t="shared" si="428"/>
        <v/>
      </c>
      <c r="BB1927" s="59" t="str">
        <f t="shared" si="429"/>
        <v/>
      </c>
      <c r="BC1927" s="59" t="str">
        <f t="shared" si="432"/>
        <v/>
      </c>
      <c r="BD1927" s="59" t="str">
        <f t="shared" si="433"/>
        <v/>
      </c>
      <c r="BE1927" s="34" t="str">
        <f>IF(AZ1927="","",IF(AND($H1927="",$I1927=""),"Y",IF(AND($H1927&lt;=#REF!,$I1927&gt;=#REF!),"Y",IF(AND($H1927&lt;=#REF!,$I1927=""),"Y",IF(AND($H1927="",$I1927&gt;=#REF!),"Y","N")))))</f>
        <v/>
      </c>
      <c r="BF1927" s="80" t="str">
        <f t="shared" si="430"/>
        <v/>
      </c>
    </row>
    <row r="1928" spans="10:58">
      <c r="J1928" s="34" t="str">
        <f t="shared" ca="1" si="420"/>
        <v/>
      </c>
      <c r="L1928" s="80" t="str">
        <f t="shared" si="431"/>
        <v/>
      </c>
      <c r="R1928" s="65" t="str">
        <f t="shared" si="421"/>
        <v/>
      </c>
      <c r="S1928" s="16" t="str">
        <f t="shared" si="422"/>
        <v/>
      </c>
      <c r="X1928" s="65" t="str">
        <f t="shared" si="423"/>
        <v/>
      </c>
      <c r="Y1928" s="16" t="str">
        <f t="shared" si="424"/>
        <v/>
      </c>
      <c r="AD1928" s="65" t="str">
        <f t="shared" si="425"/>
        <v/>
      </c>
      <c r="AE1928" s="80" t="str">
        <f t="shared" si="426"/>
        <v/>
      </c>
      <c r="AN1928" s="14"/>
      <c r="AO1928" s="14"/>
      <c r="AS1928" s="14"/>
      <c r="AT1928" s="14"/>
      <c r="AX1928" s="14"/>
      <c r="AY1928" s="114"/>
      <c r="AZ1928" s="101" t="str">
        <f t="shared" si="427"/>
        <v/>
      </c>
      <c r="BA1928" s="59" t="str">
        <f t="shared" si="428"/>
        <v/>
      </c>
      <c r="BB1928" s="59" t="str">
        <f t="shared" si="429"/>
        <v/>
      </c>
      <c r="BC1928" s="59" t="str">
        <f t="shared" si="432"/>
        <v/>
      </c>
      <c r="BD1928" s="59" t="str">
        <f t="shared" si="433"/>
        <v/>
      </c>
      <c r="BE1928" s="34" t="str">
        <f>IF(AZ1928="","",IF(AND($H1928="",$I1928=""),"Y",IF(AND($H1928&lt;=#REF!,$I1928&gt;=#REF!),"Y",IF(AND($H1928&lt;=#REF!,$I1928=""),"Y",IF(AND($H1928="",$I1928&gt;=#REF!),"Y","N")))))</f>
        <v/>
      </c>
      <c r="BF1928" s="80" t="str">
        <f t="shared" si="430"/>
        <v/>
      </c>
    </row>
    <row r="1929" spans="10:58">
      <c r="J1929" s="34" t="str">
        <f t="shared" ca="1" si="420"/>
        <v/>
      </c>
      <c r="L1929" s="80" t="str">
        <f t="shared" si="431"/>
        <v/>
      </c>
      <c r="R1929" s="65" t="str">
        <f t="shared" si="421"/>
        <v/>
      </c>
      <c r="S1929" s="16" t="str">
        <f t="shared" si="422"/>
        <v/>
      </c>
      <c r="X1929" s="65" t="str">
        <f t="shared" si="423"/>
        <v/>
      </c>
      <c r="Y1929" s="16" t="str">
        <f t="shared" si="424"/>
        <v/>
      </c>
      <c r="AD1929" s="65" t="str">
        <f t="shared" si="425"/>
        <v/>
      </c>
      <c r="AE1929" s="80" t="str">
        <f t="shared" si="426"/>
        <v/>
      </c>
      <c r="AN1929" s="14"/>
      <c r="AO1929" s="14"/>
      <c r="AS1929" s="14"/>
      <c r="AT1929" s="14"/>
      <c r="AX1929" s="14"/>
      <c r="AY1929" s="114"/>
      <c r="AZ1929" s="101" t="str">
        <f t="shared" si="427"/>
        <v/>
      </c>
      <c r="BA1929" s="59" t="str">
        <f t="shared" si="428"/>
        <v/>
      </c>
      <c r="BB1929" s="59" t="str">
        <f t="shared" si="429"/>
        <v/>
      </c>
      <c r="BC1929" s="59" t="str">
        <f t="shared" si="432"/>
        <v/>
      </c>
      <c r="BD1929" s="59" t="str">
        <f t="shared" si="433"/>
        <v/>
      </c>
      <c r="BE1929" s="34" t="str">
        <f>IF(AZ1929="","",IF(AND($H1929="",$I1929=""),"Y",IF(AND($H1929&lt;=#REF!,$I1929&gt;=#REF!),"Y",IF(AND($H1929&lt;=#REF!,$I1929=""),"Y",IF(AND($H1929="",$I1929&gt;=#REF!),"Y","N")))))</f>
        <v/>
      </c>
      <c r="BF1929" s="80" t="str">
        <f t="shared" si="430"/>
        <v/>
      </c>
    </row>
    <row r="1930" spans="10:58">
      <c r="J1930" s="34" t="str">
        <f t="shared" ca="1" si="420"/>
        <v/>
      </c>
      <c r="L1930" s="80" t="str">
        <f t="shared" si="431"/>
        <v/>
      </c>
      <c r="R1930" s="65" t="str">
        <f t="shared" si="421"/>
        <v/>
      </c>
      <c r="S1930" s="16" t="str">
        <f t="shared" si="422"/>
        <v/>
      </c>
      <c r="X1930" s="65" t="str">
        <f t="shared" si="423"/>
        <v/>
      </c>
      <c r="Y1930" s="16" t="str">
        <f t="shared" si="424"/>
        <v/>
      </c>
      <c r="AD1930" s="65" t="str">
        <f t="shared" si="425"/>
        <v/>
      </c>
      <c r="AE1930" s="80" t="str">
        <f t="shared" si="426"/>
        <v/>
      </c>
      <c r="AN1930" s="14"/>
      <c r="AO1930" s="14"/>
      <c r="AS1930" s="14"/>
      <c r="AT1930" s="14"/>
      <c r="AX1930" s="14"/>
      <c r="AY1930" s="114"/>
      <c r="AZ1930" s="101" t="str">
        <f t="shared" si="427"/>
        <v/>
      </c>
      <c r="BA1930" s="59" t="str">
        <f t="shared" si="428"/>
        <v/>
      </c>
      <c r="BB1930" s="59" t="str">
        <f t="shared" si="429"/>
        <v/>
      </c>
      <c r="BC1930" s="59" t="str">
        <f t="shared" si="432"/>
        <v/>
      </c>
      <c r="BD1930" s="59" t="str">
        <f t="shared" si="433"/>
        <v/>
      </c>
      <c r="BE1930" s="34" t="str">
        <f>IF(AZ1930="","",IF(AND($H1930="",$I1930=""),"Y",IF(AND($H1930&lt;=#REF!,$I1930&gt;=#REF!),"Y",IF(AND($H1930&lt;=#REF!,$I1930=""),"Y",IF(AND($H1930="",$I1930&gt;=#REF!),"Y","N")))))</f>
        <v/>
      </c>
      <c r="BF1930" s="80" t="str">
        <f t="shared" si="430"/>
        <v/>
      </c>
    </row>
    <row r="1931" spans="10:58">
      <c r="J1931" s="34" t="str">
        <f t="shared" ca="1" si="420"/>
        <v/>
      </c>
      <c r="L1931" s="80" t="str">
        <f t="shared" si="431"/>
        <v/>
      </c>
      <c r="R1931" s="65" t="str">
        <f t="shared" si="421"/>
        <v/>
      </c>
      <c r="S1931" s="16" t="str">
        <f t="shared" si="422"/>
        <v/>
      </c>
      <c r="X1931" s="65" t="str">
        <f t="shared" si="423"/>
        <v/>
      </c>
      <c r="Y1931" s="16" t="str">
        <f t="shared" si="424"/>
        <v/>
      </c>
      <c r="AD1931" s="65" t="str">
        <f t="shared" si="425"/>
        <v/>
      </c>
      <c r="AE1931" s="80" t="str">
        <f t="shared" si="426"/>
        <v/>
      </c>
      <c r="AN1931" s="14"/>
      <c r="AO1931" s="14"/>
      <c r="AS1931" s="14"/>
      <c r="AT1931" s="14"/>
      <c r="AX1931" s="14"/>
      <c r="AY1931" s="114"/>
      <c r="AZ1931" s="101" t="str">
        <f t="shared" si="427"/>
        <v/>
      </c>
      <c r="BA1931" s="59" t="str">
        <f t="shared" si="428"/>
        <v/>
      </c>
      <c r="BB1931" s="59" t="str">
        <f t="shared" si="429"/>
        <v/>
      </c>
      <c r="BC1931" s="59" t="str">
        <f t="shared" si="432"/>
        <v/>
      </c>
      <c r="BD1931" s="59" t="str">
        <f t="shared" si="433"/>
        <v/>
      </c>
      <c r="BE1931" s="34" t="str">
        <f>IF(AZ1931="","",IF(AND($H1931="",$I1931=""),"Y",IF(AND($H1931&lt;=#REF!,$I1931&gt;=#REF!),"Y",IF(AND($H1931&lt;=#REF!,$I1931=""),"Y",IF(AND($H1931="",$I1931&gt;=#REF!),"Y","N")))))</f>
        <v/>
      </c>
      <c r="BF1931" s="80" t="str">
        <f t="shared" si="430"/>
        <v/>
      </c>
    </row>
    <row r="1932" spans="10:58">
      <c r="J1932" s="34" t="str">
        <f t="shared" ca="1" si="420"/>
        <v/>
      </c>
      <c r="L1932" s="80" t="str">
        <f t="shared" si="431"/>
        <v/>
      </c>
      <c r="R1932" s="65" t="str">
        <f t="shared" si="421"/>
        <v/>
      </c>
      <c r="S1932" s="16" t="str">
        <f t="shared" si="422"/>
        <v/>
      </c>
      <c r="X1932" s="65" t="str">
        <f t="shared" si="423"/>
        <v/>
      </c>
      <c r="Y1932" s="16" t="str">
        <f t="shared" si="424"/>
        <v/>
      </c>
      <c r="AD1932" s="65" t="str">
        <f t="shared" si="425"/>
        <v/>
      </c>
      <c r="AE1932" s="80" t="str">
        <f t="shared" si="426"/>
        <v/>
      </c>
      <c r="AN1932" s="14"/>
      <c r="AO1932" s="14"/>
      <c r="AS1932" s="14"/>
      <c r="AT1932" s="14"/>
      <c r="AX1932" s="14"/>
      <c r="AY1932" s="114"/>
      <c r="AZ1932" s="101" t="str">
        <f t="shared" si="427"/>
        <v/>
      </c>
      <c r="BA1932" s="59" t="str">
        <f t="shared" si="428"/>
        <v/>
      </c>
      <c r="BB1932" s="59" t="str">
        <f t="shared" si="429"/>
        <v/>
      </c>
      <c r="BC1932" s="59" t="str">
        <f t="shared" si="432"/>
        <v/>
      </c>
      <c r="BD1932" s="59" t="str">
        <f t="shared" si="433"/>
        <v/>
      </c>
      <c r="BE1932" s="34" t="str">
        <f>IF(AZ1932="","",IF(AND($H1932="",$I1932=""),"Y",IF(AND($H1932&lt;=#REF!,$I1932&gt;=#REF!),"Y",IF(AND($H1932&lt;=#REF!,$I1932=""),"Y",IF(AND($H1932="",$I1932&gt;=#REF!),"Y","N")))))</f>
        <v/>
      </c>
      <c r="BF1932" s="80" t="str">
        <f t="shared" si="430"/>
        <v/>
      </c>
    </row>
    <row r="1933" spans="10:58">
      <c r="J1933" s="34" t="str">
        <f t="shared" ca="1" si="420"/>
        <v/>
      </c>
      <c r="L1933" s="80" t="str">
        <f t="shared" si="431"/>
        <v/>
      </c>
      <c r="R1933" s="65" t="str">
        <f t="shared" si="421"/>
        <v/>
      </c>
      <c r="S1933" s="16" t="str">
        <f t="shared" si="422"/>
        <v/>
      </c>
      <c r="X1933" s="65" t="str">
        <f t="shared" si="423"/>
        <v/>
      </c>
      <c r="Y1933" s="16" t="str">
        <f t="shared" si="424"/>
        <v/>
      </c>
      <c r="AD1933" s="65" t="str">
        <f t="shared" si="425"/>
        <v/>
      </c>
      <c r="AE1933" s="80" t="str">
        <f t="shared" si="426"/>
        <v/>
      </c>
      <c r="AN1933" s="14"/>
      <c r="AO1933" s="14"/>
      <c r="AS1933" s="14"/>
      <c r="AT1933" s="14"/>
      <c r="AX1933" s="14"/>
      <c r="AY1933" s="114"/>
      <c r="AZ1933" s="101" t="str">
        <f t="shared" si="427"/>
        <v/>
      </c>
      <c r="BA1933" s="59" t="str">
        <f t="shared" si="428"/>
        <v/>
      </c>
      <c r="BB1933" s="59" t="str">
        <f t="shared" si="429"/>
        <v/>
      </c>
      <c r="BC1933" s="59" t="str">
        <f t="shared" si="432"/>
        <v/>
      </c>
      <c r="BD1933" s="59" t="str">
        <f t="shared" si="433"/>
        <v/>
      </c>
      <c r="BE1933" s="34" t="str">
        <f>IF(AZ1933="","",IF(AND($H1933="",$I1933=""),"Y",IF(AND($H1933&lt;=#REF!,$I1933&gt;=#REF!),"Y",IF(AND($H1933&lt;=#REF!,$I1933=""),"Y",IF(AND($H1933="",$I1933&gt;=#REF!),"Y","N")))))</f>
        <v/>
      </c>
      <c r="BF1933" s="80" t="str">
        <f t="shared" si="430"/>
        <v/>
      </c>
    </row>
    <row r="1934" spans="10:58">
      <c r="J1934" s="34" t="str">
        <f t="shared" ca="1" si="420"/>
        <v/>
      </c>
      <c r="L1934" s="80" t="str">
        <f t="shared" si="431"/>
        <v/>
      </c>
      <c r="R1934" s="65" t="str">
        <f t="shared" si="421"/>
        <v/>
      </c>
      <c r="S1934" s="16" t="str">
        <f t="shared" si="422"/>
        <v/>
      </c>
      <c r="X1934" s="65" t="str">
        <f t="shared" si="423"/>
        <v/>
      </c>
      <c r="Y1934" s="16" t="str">
        <f t="shared" si="424"/>
        <v/>
      </c>
      <c r="AD1934" s="65" t="str">
        <f t="shared" si="425"/>
        <v/>
      </c>
      <c r="AE1934" s="80" t="str">
        <f t="shared" si="426"/>
        <v/>
      </c>
      <c r="AN1934" s="14"/>
      <c r="AO1934" s="14"/>
      <c r="AS1934" s="14"/>
      <c r="AT1934" s="14"/>
      <c r="AX1934" s="14"/>
      <c r="AY1934" s="114"/>
      <c r="AZ1934" s="101" t="str">
        <f t="shared" si="427"/>
        <v/>
      </c>
      <c r="BA1934" s="59" t="str">
        <f t="shared" si="428"/>
        <v/>
      </c>
      <c r="BB1934" s="59" t="str">
        <f t="shared" si="429"/>
        <v/>
      </c>
      <c r="BC1934" s="59" t="str">
        <f t="shared" si="432"/>
        <v/>
      </c>
      <c r="BD1934" s="59" t="str">
        <f t="shared" si="433"/>
        <v/>
      </c>
      <c r="BE1934" s="34" t="str">
        <f>IF(AZ1934="","",IF(AND($H1934="",$I1934=""),"Y",IF(AND($H1934&lt;=#REF!,$I1934&gt;=#REF!),"Y",IF(AND($H1934&lt;=#REF!,$I1934=""),"Y",IF(AND($H1934="",$I1934&gt;=#REF!),"Y","N")))))</f>
        <v/>
      </c>
      <c r="BF1934" s="80" t="str">
        <f t="shared" si="430"/>
        <v/>
      </c>
    </row>
    <row r="1935" spans="10:58">
      <c r="J1935" s="34" t="str">
        <f t="shared" ca="1" si="420"/>
        <v/>
      </c>
      <c r="L1935" s="80" t="str">
        <f t="shared" si="431"/>
        <v/>
      </c>
      <c r="R1935" s="65" t="str">
        <f t="shared" si="421"/>
        <v/>
      </c>
      <c r="S1935" s="16" t="str">
        <f t="shared" si="422"/>
        <v/>
      </c>
      <c r="X1935" s="65" t="str">
        <f t="shared" si="423"/>
        <v/>
      </c>
      <c r="Y1935" s="16" t="str">
        <f t="shared" si="424"/>
        <v/>
      </c>
      <c r="AD1935" s="65" t="str">
        <f t="shared" si="425"/>
        <v/>
      </c>
      <c r="AE1935" s="80" t="str">
        <f t="shared" si="426"/>
        <v/>
      </c>
      <c r="AN1935" s="14"/>
      <c r="AO1935" s="14"/>
      <c r="AS1935" s="14"/>
      <c r="AT1935" s="14"/>
      <c r="AX1935" s="14"/>
      <c r="AY1935" s="114"/>
      <c r="AZ1935" s="101" t="str">
        <f t="shared" si="427"/>
        <v/>
      </c>
      <c r="BA1935" s="59" t="str">
        <f t="shared" si="428"/>
        <v/>
      </c>
      <c r="BB1935" s="59" t="str">
        <f t="shared" si="429"/>
        <v/>
      </c>
      <c r="BC1935" s="59" t="str">
        <f t="shared" si="432"/>
        <v/>
      </c>
      <c r="BD1935" s="59" t="str">
        <f t="shared" si="433"/>
        <v/>
      </c>
      <c r="BE1935" s="34" t="str">
        <f>IF(AZ1935="","",IF(AND($H1935="",$I1935=""),"Y",IF(AND($H1935&lt;=#REF!,$I1935&gt;=#REF!),"Y",IF(AND($H1935&lt;=#REF!,$I1935=""),"Y",IF(AND($H1935="",$I1935&gt;=#REF!),"Y","N")))))</f>
        <v/>
      </c>
      <c r="BF1935" s="80" t="str">
        <f t="shared" si="430"/>
        <v/>
      </c>
    </row>
    <row r="1936" spans="10:58">
      <c r="J1936" s="34" t="str">
        <f t="shared" ca="1" si="420"/>
        <v/>
      </c>
      <c r="L1936" s="80" t="str">
        <f t="shared" si="431"/>
        <v/>
      </c>
      <c r="R1936" s="65" t="str">
        <f t="shared" si="421"/>
        <v/>
      </c>
      <c r="S1936" s="16" t="str">
        <f t="shared" si="422"/>
        <v/>
      </c>
      <c r="X1936" s="65" t="str">
        <f t="shared" si="423"/>
        <v/>
      </c>
      <c r="Y1936" s="16" t="str">
        <f t="shared" si="424"/>
        <v/>
      </c>
      <c r="AD1936" s="65" t="str">
        <f t="shared" si="425"/>
        <v/>
      </c>
      <c r="AE1936" s="80" t="str">
        <f t="shared" si="426"/>
        <v/>
      </c>
      <c r="AN1936" s="14"/>
      <c r="AO1936" s="14"/>
      <c r="AS1936" s="14"/>
      <c r="AT1936" s="14"/>
      <c r="AX1936" s="14"/>
      <c r="AY1936" s="114"/>
      <c r="AZ1936" s="101" t="str">
        <f t="shared" si="427"/>
        <v/>
      </c>
      <c r="BA1936" s="59" t="str">
        <f t="shared" si="428"/>
        <v/>
      </c>
      <c r="BB1936" s="59" t="str">
        <f t="shared" si="429"/>
        <v/>
      </c>
      <c r="BC1936" s="59" t="str">
        <f t="shared" si="432"/>
        <v/>
      </c>
      <c r="BD1936" s="59" t="str">
        <f t="shared" si="433"/>
        <v/>
      </c>
      <c r="BE1936" s="34" t="str">
        <f>IF(AZ1936="","",IF(AND($H1936="",$I1936=""),"Y",IF(AND($H1936&lt;=#REF!,$I1936&gt;=#REF!),"Y",IF(AND($H1936&lt;=#REF!,$I1936=""),"Y",IF(AND($H1936="",$I1936&gt;=#REF!),"Y","N")))))</f>
        <v/>
      </c>
      <c r="BF1936" s="80" t="str">
        <f t="shared" si="430"/>
        <v/>
      </c>
    </row>
    <row r="1937" spans="10:58">
      <c r="J1937" s="34" t="str">
        <f t="shared" ca="1" si="420"/>
        <v/>
      </c>
      <c r="L1937" s="80" t="str">
        <f t="shared" si="431"/>
        <v/>
      </c>
      <c r="R1937" s="65" t="str">
        <f t="shared" si="421"/>
        <v/>
      </c>
      <c r="S1937" s="16" t="str">
        <f t="shared" si="422"/>
        <v/>
      </c>
      <c r="X1937" s="65" t="str">
        <f t="shared" si="423"/>
        <v/>
      </c>
      <c r="Y1937" s="16" t="str">
        <f t="shared" si="424"/>
        <v/>
      </c>
      <c r="AD1937" s="65" t="str">
        <f t="shared" si="425"/>
        <v/>
      </c>
      <c r="AE1937" s="80" t="str">
        <f t="shared" si="426"/>
        <v/>
      </c>
      <c r="AN1937" s="14"/>
      <c r="AO1937" s="14"/>
      <c r="AS1937" s="14"/>
      <c r="AT1937" s="14"/>
      <c r="AX1937" s="14"/>
      <c r="AY1937" s="114"/>
      <c r="AZ1937" s="101" t="str">
        <f t="shared" si="427"/>
        <v/>
      </c>
      <c r="BA1937" s="59" t="str">
        <f t="shared" si="428"/>
        <v/>
      </c>
      <c r="BB1937" s="59" t="str">
        <f t="shared" si="429"/>
        <v/>
      </c>
      <c r="BC1937" s="59" t="str">
        <f t="shared" si="432"/>
        <v/>
      </c>
      <c r="BD1937" s="59" t="str">
        <f t="shared" si="433"/>
        <v/>
      </c>
      <c r="BE1937" s="34" t="str">
        <f>IF(AZ1937="","",IF(AND($H1937="",$I1937=""),"Y",IF(AND($H1937&lt;=#REF!,$I1937&gt;=#REF!),"Y",IF(AND($H1937&lt;=#REF!,$I1937=""),"Y",IF(AND($H1937="",$I1937&gt;=#REF!),"Y","N")))))</f>
        <v/>
      </c>
      <c r="BF1937" s="80" t="str">
        <f t="shared" si="430"/>
        <v/>
      </c>
    </row>
    <row r="1938" spans="10:58">
      <c r="J1938" s="34" t="str">
        <f t="shared" ca="1" si="420"/>
        <v/>
      </c>
      <c r="L1938" s="80" t="str">
        <f t="shared" si="431"/>
        <v/>
      </c>
      <c r="R1938" s="65" t="str">
        <f t="shared" si="421"/>
        <v/>
      </c>
      <c r="S1938" s="16" t="str">
        <f t="shared" si="422"/>
        <v/>
      </c>
      <c r="X1938" s="65" t="str">
        <f t="shared" si="423"/>
        <v/>
      </c>
      <c r="Y1938" s="16" t="str">
        <f t="shared" si="424"/>
        <v/>
      </c>
      <c r="AD1938" s="65" t="str">
        <f t="shared" si="425"/>
        <v/>
      </c>
      <c r="AE1938" s="80" t="str">
        <f t="shared" si="426"/>
        <v/>
      </c>
      <c r="AN1938" s="14"/>
      <c r="AO1938" s="14"/>
      <c r="AS1938" s="14"/>
      <c r="AT1938" s="14"/>
      <c r="AX1938" s="14"/>
      <c r="AY1938" s="114"/>
      <c r="AZ1938" s="101" t="str">
        <f t="shared" si="427"/>
        <v/>
      </c>
      <c r="BA1938" s="59" t="str">
        <f t="shared" si="428"/>
        <v/>
      </c>
      <c r="BB1938" s="59" t="str">
        <f t="shared" si="429"/>
        <v/>
      </c>
      <c r="BC1938" s="59" t="str">
        <f t="shared" si="432"/>
        <v/>
      </c>
      <c r="BD1938" s="59" t="str">
        <f t="shared" si="433"/>
        <v/>
      </c>
      <c r="BE1938" s="34" t="str">
        <f>IF(AZ1938="","",IF(AND($H1938="",$I1938=""),"Y",IF(AND($H1938&lt;=#REF!,$I1938&gt;=#REF!),"Y",IF(AND($H1938&lt;=#REF!,$I1938=""),"Y",IF(AND($H1938="",$I1938&gt;=#REF!),"Y","N")))))</f>
        <v/>
      </c>
      <c r="BF1938" s="80" t="str">
        <f t="shared" si="430"/>
        <v/>
      </c>
    </row>
    <row r="1939" spans="10:58">
      <c r="J1939" s="34" t="str">
        <f t="shared" ca="1" si="420"/>
        <v/>
      </c>
      <c r="L1939" s="80" t="str">
        <f t="shared" si="431"/>
        <v/>
      </c>
      <c r="R1939" s="65" t="str">
        <f t="shared" si="421"/>
        <v/>
      </c>
      <c r="S1939" s="16" t="str">
        <f t="shared" si="422"/>
        <v/>
      </c>
      <c r="X1939" s="65" t="str">
        <f t="shared" si="423"/>
        <v/>
      </c>
      <c r="Y1939" s="16" t="str">
        <f t="shared" si="424"/>
        <v/>
      </c>
      <c r="AD1939" s="65" t="str">
        <f t="shared" si="425"/>
        <v/>
      </c>
      <c r="AE1939" s="80" t="str">
        <f t="shared" si="426"/>
        <v/>
      </c>
      <c r="AN1939" s="14"/>
      <c r="AO1939" s="14"/>
      <c r="AS1939" s="14"/>
      <c r="AT1939" s="14"/>
      <c r="AX1939" s="14"/>
      <c r="AY1939" s="114"/>
      <c r="AZ1939" s="101" t="str">
        <f t="shared" si="427"/>
        <v/>
      </c>
      <c r="BA1939" s="59" t="str">
        <f t="shared" si="428"/>
        <v/>
      </c>
      <c r="BB1939" s="59" t="str">
        <f t="shared" si="429"/>
        <v/>
      </c>
      <c r="BC1939" s="59" t="str">
        <f t="shared" si="432"/>
        <v/>
      </c>
      <c r="BD1939" s="59" t="str">
        <f t="shared" si="433"/>
        <v/>
      </c>
      <c r="BE1939" s="34" t="str">
        <f>IF(AZ1939="","",IF(AND($H1939="",$I1939=""),"Y",IF(AND($H1939&lt;=#REF!,$I1939&gt;=#REF!),"Y",IF(AND($H1939&lt;=#REF!,$I1939=""),"Y",IF(AND($H1939="",$I1939&gt;=#REF!),"Y","N")))))</f>
        <v/>
      </c>
      <c r="BF1939" s="80" t="str">
        <f t="shared" si="430"/>
        <v/>
      </c>
    </row>
    <row r="1940" spans="10:58">
      <c r="J1940" s="34" t="str">
        <f t="shared" ca="1" si="420"/>
        <v/>
      </c>
      <c r="L1940" s="80" t="str">
        <f t="shared" si="431"/>
        <v/>
      </c>
      <c r="R1940" s="65" t="str">
        <f t="shared" si="421"/>
        <v/>
      </c>
      <c r="S1940" s="16" t="str">
        <f t="shared" si="422"/>
        <v/>
      </c>
      <c r="X1940" s="65" t="str">
        <f t="shared" si="423"/>
        <v/>
      </c>
      <c r="Y1940" s="16" t="str">
        <f t="shared" si="424"/>
        <v/>
      </c>
      <c r="AD1940" s="65" t="str">
        <f t="shared" si="425"/>
        <v/>
      </c>
      <c r="AE1940" s="80" t="str">
        <f t="shared" si="426"/>
        <v/>
      </c>
      <c r="AN1940" s="14"/>
      <c r="AO1940" s="14"/>
      <c r="AS1940" s="14"/>
      <c r="AT1940" s="14"/>
      <c r="AX1940" s="14"/>
      <c r="AY1940" s="114"/>
      <c r="AZ1940" s="101" t="str">
        <f t="shared" si="427"/>
        <v/>
      </c>
      <c r="BA1940" s="59" t="str">
        <f t="shared" si="428"/>
        <v/>
      </c>
      <c r="BB1940" s="59" t="str">
        <f t="shared" si="429"/>
        <v/>
      </c>
      <c r="BC1940" s="59" t="str">
        <f t="shared" si="432"/>
        <v/>
      </c>
      <c r="BD1940" s="59" t="str">
        <f t="shared" si="433"/>
        <v/>
      </c>
      <c r="BE1940" s="34" t="str">
        <f>IF(AZ1940="","",IF(AND($H1940="",$I1940=""),"Y",IF(AND($H1940&lt;=#REF!,$I1940&gt;=#REF!),"Y",IF(AND($H1940&lt;=#REF!,$I1940=""),"Y",IF(AND($H1940="",$I1940&gt;=#REF!),"Y","N")))))</f>
        <v/>
      </c>
      <c r="BF1940" s="80" t="str">
        <f t="shared" si="430"/>
        <v/>
      </c>
    </row>
    <row r="1941" spans="10:58">
      <c r="J1941" s="34" t="str">
        <f t="shared" ca="1" si="420"/>
        <v/>
      </c>
      <c r="L1941" s="80" t="str">
        <f t="shared" si="431"/>
        <v/>
      </c>
      <c r="R1941" s="65" t="str">
        <f t="shared" si="421"/>
        <v/>
      </c>
      <c r="S1941" s="16" t="str">
        <f t="shared" si="422"/>
        <v/>
      </c>
      <c r="X1941" s="65" t="str">
        <f t="shared" si="423"/>
        <v/>
      </c>
      <c r="Y1941" s="16" t="str">
        <f t="shared" si="424"/>
        <v/>
      </c>
      <c r="AD1941" s="65" t="str">
        <f t="shared" si="425"/>
        <v/>
      </c>
      <c r="AE1941" s="80" t="str">
        <f t="shared" si="426"/>
        <v/>
      </c>
      <c r="AN1941" s="14"/>
      <c r="AO1941" s="14"/>
      <c r="AS1941" s="14"/>
      <c r="AT1941" s="14"/>
      <c r="AX1941" s="14"/>
      <c r="AY1941" s="114"/>
      <c r="AZ1941" s="101" t="str">
        <f t="shared" si="427"/>
        <v/>
      </c>
      <c r="BA1941" s="59" t="str">
        <f t="shared" si="428"/>
        <v/>
      </c>
      <c r="BB1941" s="59" t="str">
        <f t="shared" si="429"/>
        <v/>
      </c>
      <c r="BC1941" s="59" t="str">
        <f t="shared" si="432"/>
        <v/>
      </c>
      <c r="BD1941" s="59" t="str">
        <f t="shared" si="433"/>
        <v/>
      </c>
      <c r="BE1941" s="34" t="str">
        <f>IF(AZ1941="","",IF(AND($H1941="",$I1941=""),"Y",IF(AND($H1941&lt;=#REF!,$I1941&gt;=#REF!),"Y",IF(AND($H1941&lt;=#REF!,$I1941=""),"Y",IF(AND($H1941="",$I1941&gt;=#REF!),"Y","N")))))</f>
        <v/>
      </c>
      <c r="BF1941" s="80" t="str">
        <f t="shared" si="430"/>
        <v/>
      </c>
    </row>
    <row r="1942" spans="10:58">
      <c r="J1942" s="34" t="str">
        <f t="shared" ca="1" si="420"/>
        <v/>
      </c>
      <c r="L1942" s="80" t="str">
        <f t="shared" si="431"/>
        <v/>
      </c>
      <c r="R1942" s="65" t="str">
        <f t="shared" si="421"/>
        <v/>
      </c>
      <c r="S1942" s="16" t="str">
        <f t="shared" si="422"/>
        <v/>
      </c>
      <c r="X1942" s="65" t="str">
        <f t="shared" si="423"/>
        <v/>
      </c>
      <c r="Y1942" s="16" t="str">
        <f t="shared" si="424"/>
        <v/>
      </c>
      <c r="AD1942" s="65" t="str">
        <f t="shared" si="425"/>
        <v/>
      </c>
      <c r="AE1942" s="80" t="str">
        <f t="shared" si="426"/>
        <v/>
      </c>
      <c r="AN1942" s="14"/>
      <c r="AO1942" s="14"/>
      <c r="AS1942" s="14"/>
      <c r="AT1942" s="14"/>
      <c r="AX1942" s="14"/>
      <c r="AY1942" s="114"/>
      <c r="AZ1942" s="101" t="str">
        <f t="shared" si="427"/>
        <v/>
      </c>
      <c r="BA1942" s="59" t="str">
        <f t="shared" si="428"/>
        <v/>
      </c>
      <c r="BB1942" s="59" t="str">
        <f t="shared" si="429"/>
        <v/>
      </c>
      <c r="BC1942" s="59" t="str">
        <f t="shared" si="432"/>
        <v/>
      </c>
      <c r="BD1942" s="59" t="str">
        <f t="shared" si="433"/>
        <v/>
      </c>
      <c r="BE1942" s="34" t="str">
        <f>IF(AZ1942="","",IF(AND($H1942="",$I1942=""),"Y",IF(AND($H1942&lt;=#REF!,$I1942&gt;=#REF!),"Y",IF(AND($H1942&lt;=#REF!,$I1942=""),"Y",IF(AND($H1942="",$I1942&gt;=#REF!),"Y","N")))))</f>
        <v/>
      </c>
      <c r="BF1942" s="80" t="str">
        <f t="shared" si="430"/>
        <v/>
      </c>
    </row>
    <row r="1943" spans="10:58">
      <c r="J1943" s="34" t="str">
        <f t="shared" ca="1" si="420"/>
        <v/>
      </c>
      <c r="L1943" s="80" t="str">
        <f t="shared" si="431"/>
        <v/>
      </c>
      <c r="R1943" s="65" t="str">
        <f t="shared" si="421"/>
        <v/>
      </c>
      <c r="S1943" s="16" t="str">
        <f t="shared" si="422"/>
        <v/>
      </c>
      <c r="X1943" s="65" t="str">
        <f t="shared" si="423"/>
        <v/>
      </c>
      <c r="Y1943" s="16" t="str">
        <f t="shared" si="424"/>
        <v/>
      </c>
      <c r="AD1943" s="65" t="str">
        <f t="shared" si="425"/>
        <v/>
      </c>
      <c r="AE1943" s="80" t="str">
        <f t="shared" si="426"/>
        <v/>
      </c>
      <c r="AN1943" s="14"/>
      <c r="AO1943" s="14"/>
      <c r="AS1943" s="14"/>
      <c r="AT1943" s="14"/>
      <c r="AX1943" s="14"/>
      <c r="AY1943" s="114"/>
      <c r="AZ1943" s="101" t="str">
        <f t="shared" si="427"/>
        <v/>
      </c>
      <c r="BA1943" s="59" t="str">
        <f t="shared" si="428"/>
        <v/>
      </c>
      <c r="BB1943" s="59" t="str">
        <f t="shared" si="429"/>
        <v/>
      </c>
      <c r="BC1943" s="59" t="str">
        <f t="shared" si="432"/>
        <v/>
      </c>
      <c r="BD1943" s="59" t="str">
        <f t="shared" si="433"/>
        <v/>
      </c>
      <c r="BE1943" s="34" t="str">
        <f>IF(AZ1943="","",IF(AND($H1943="",$I1943=""),"Y",IF(AND($H1943&lt;=#REF!,$I1943&gt;=#REF!),"Y",IF(AND($H1943&lt;=#REF!,$I1943=""),"Y",IF(AND($H1943="",$I1943&gt;=#REF!),"Y","N")))))</f>
        <v/>
      </c>
      <c r="BF1943" s="80" t="str">
        <f t="shared" si="430"/>
        <v/>
      </c>
    </row>
    <row r="1944" spans="10:58">
      <c r="J1944" s="34" t="str">
        <f t="shared" ca="1" si="420"/>
        <v/>
      </c>
      <c r="L1944" s="80" t="str">
        <f t="shared" si="431"/>
        <v/>
      </c>
      <c r="R1944" s="65" t="str">
        <f t="shared" si="421"/>
        <v/>
      </c>
      <c r="S1944" s="16" t="str">
        <f t="shared" si="422"/>
        <v/>
      </c>
      <c r="X1944" s="65" t="str">
        <f t="shared" si="423"/>
        <v/>
      </c>
      <c r="Y1944" s="16" t="str">
        <f t="shared" si="424"/>
        <v/>
      </c>
      <c r="AD1944" s="65" t="str">
        <f t="shared" si="425"/>
        <v/>
      </c>
      <c r="AE1944" s="80" t="str">
        <f t="shared" si="426"/>
        <v/>
      </c>
      <c r="AN1944" s="14"/>
      <c r="AO1944" s="14"/>
      <c r="AS1944" s="14"/>
      <c r="AT1944" s="14"/>
      <c r="AX1944" s="14"/>
      <c r="AY1944" s="114"/>
      <c r="AZ1944" s="101" t="str">
        <f t="shared" si="427"/>
        <v/>
      </c>
      <c r="BA1944" s="59" t="str">
        <f t="shared" si="428"/>
        <v/>
      </c>
      <c r="BB1944" s="59" t="str">
        <f t="shared" si="429"/>
        <v/>
      </c>
      <c r="BC1944" s="59" t="str">
        <f t="shared" si="432"/>
        <v/>
      </c>
      <c r="BD1944" s="59" t="str">
        <f t="shared" si="433"/>
        <v/>
      </c>
      <c r="BE1944" s="34" t="str">
        <f>IF(AZ1944="","",IF(AND($H1944="",$I1944=""),"Y",IF(AND($H1944&lt;=#REF!,$I1944&gt;=#REF!),"Y",IF(AND($H1944&lt;=#REF!,$I1944=""),"Y",IF(AND($H1944="",$I1944&gt;=#REF!),"Y","N")))))</f>
        <v/>
      </c>
      <c r="BF1944" s="80" t="str">
        <f t="shared" si="430"/>
        <v/>
      </c>
    </row>
    <row r="1945" spans="10:58">
      <c r="J1945" s="34" t="str">
        <f t="shared" ca="1" si="420"/>
        <v/>
      </c>
      <c r="L1945" s="80" t="str">
        <f t="shared" si="431"/>
        <v/>
      </c>
      <c r="R1945" s="65" t="str">
        <f t="shared" si="421"/>
        <v/>
      </c>
      <c r="S1945" s="16" t="str">
        <f t="shared" si="422"/>
        <v/>
      </c>
      <c r="X1945" s="65" t="str">
        <f t="shared" si="423"/>
        <v/>
      </c>
      <c r="Y1945" s="16" t="str">
        <f t="shared" si="424"/>
        <v/>
      </c>
      <c r="AD1945" s="65" t="str">
        <f t="shared" si="425"/>
        <v/>
      </c>
      <c r="AE1945" s="80" t="str">
        <f t="shared" si="426"/>
        <v/>
      </c>
      <c r="AN1945" s="14"/>
      <c r="AO1945" s="14"/>
      <c r="AS1945" s="14"/>
      <c r="AT1945" s="14"/>
      <c r="AX1945" s="14"/>
      <c r="AY1945" s="114"/>
      <c r="AZ1945" s="101" t="str">
        <f t="shared" si="427"/>
        <v/>
      </c>
      <c r="BA1945" s="59" t="str">
        <f t="shared" si="428"/>
        <v/>
      </c>
      <c r="BB1945" s="59" t="str">
        <f t="shared" si="429"/>
        <v/>
      </c>
      <c r="BC1945" s="59" t="str">
        <f t="shared" si="432"/>
        <v/>
      </c>
      <c r="BD1945" s="59" t="str">
        <f t="shared" si="433"/>
        <v/>
      </c>
      <c r="BE1945" s="34" t="str">
        <f>IF(AZ1945="","",IF(AND($H1945="",$I1945=""),"Y",IF(AND($H1945&lt;=#REF!,$I1945&gt;=#REF!),"Y",IF(AND($H1945&lt;=#REF!,$I1945=""),"Y",IF(AND($H1945="",$I1945&gt;=#REF!),"Y","N")))))</f>
        <v/>
      </c>
      <c r="BF1945" s="80" t="str">
        <f t="shared" si="430"/>
        <v/>
      </c>
    </row>
    <row r="1946" spans="10:58">
      <c r="J1946" s="34" t="str">
        <f t="shared" ca="1" si="420"/>
        <v/>
      </c>
      <c r="L1946" s="80" t="str">
        <f t="shared" si="431"/>
        <v/>
      </c>
      <c r="R1946" s="65" t="str">
        <f t="shared" si="421"/>
        <v/>
      </c>
      <c r="S1946" s="16" t="str">
        <f t="shared" si="422"/>
        <v/>
      </c>
      <c r="X1946" s="65" t="str">
        <f t="shared" si="423"/>
        <v/>
      </c>
      <c r="Y1946" s="16" t="str">
        <f t="shared" si="424"/>
        <v/>
      </c>
      <c r="AD1946" s="65" t="str">
        <f t="shared" si="425"/>
        <v/>
      </c>
      <c r="AE1946" s="80" t="str">
        <f t="shared" si="426"/>
        <v/>
      </c>
      <c r="AN1946" s="14"/>
      <c r="AO1946" s="14"/>
      <c r="AS1946" s="14"/>
      <c r="AT1946" s="14"/>
      <c r="AX1946" s="14"/>
      <c r="AY1946" s="114"/>
      <c r="AZ1946" s="101" t="str">
        <f t="shared" si="427"/>
        <v/>
      </c>
      <c r="BA1946" s="59" t="str">
        <f t="shared" si="428"/>
        <v/>
      </c>
      <c r="BB1946" s="59" t="str">
        <f t="shared" si="429"/>
        <v/>
      </c>
      <c r="BC1946" s="59" t="str">
        <f t="shared" si="432"/>
        <v/>
      </c>
      <c r="BD1946" s="59" t="str">
        <f t="shared" si="433"/>
        <v/>
      </c>
      <c r="BE1946" s="34" t="str">
        <f>IF(AZ1946="","",IF(AND($H1946="",$I1946=""),"Y",IF(AND($H1946&lt;=#REF!,$I1946&gt;=#REF!),"Y",IF(AND($H1946&lt;=#REF!,$I1946=""),"Y",IF(AND($H1946="",$I1946&gt;=#REF!),"Y","N")))))</f>
        <v/>
      </c>
      <c r="BF1946" s="80" t="str">
        <f t="shared" si="430"/>
        <v/>
      </c>
    </row>
    <row r="1947" spans="10:58">
      <c r="J1947" s="34" t="str">
        <f t="shared" ca="1" si="420"/>
        <v/>
      </c>
      <c r="L1947" s="80" t="str">
        <f t="shared" si="431"/>
        <v/>
      </c>
      <c r="R1947" s="65" t="str">
        <f t="shared" si="421"/>
        <v/>
      </c>
      <c r="S1947" s="16" t="str">
        <f t="shared" si="422"/>
        <v/>
      </c>
      <c r="X1947" s="65" t="str">
        <f t="shared" si="423"/>
        <v/>
      </c>
      <c r="Y1947" s="16" t="str">
        <f t="shared" si="424"/>
        <v/>
      </c>
      <c r="AD1947" s="65" t="str">
        <f t="shared" si="425"/>
        <v/>
      </c>
      <c r="AE1947" s="80" t="str">
        <f t="shared" si="426"/>
        <v/>
      </c>
      <c r="AN1947" s="14"/>
      <c r="AO1947" s="14"/>
      <c r="AS1947" s="14"/>
      <c r="AT1947" s="14"/>
      <c r="AX1947" s="14"/>
      <c r="AY1947" s="114"/>
      <c r="AZ1947" s="101" t="str">
        <f t="shared" si="427"/>
        <v/>
      </c>
      <c r="BA1947" s="59" t="str">
        <f t="shared" si="428"/>
        <v/>
      </c>
      <c r="BB1947" s="59" t="str">
        <f t="shared" si="429"/>
        <v/>
      </c>
      <c r="BC1947" s="59" t="str">
        <f t="shared" si="432"/>
        <v/>
      </c>
      <c r="BD1947" s="59" t="str">
        <f t="shared" si="433"/>
        <v/>
      </c>
      <c r="BE1947" s="34" t="str">
        <f>IF(AZ1947="","",IF(AND($H1947="",$I1947=""),"Y",IF(AND($H1947&lt;=#REF!,$I1947&gt;=#REF!),"Y",IF(AND($H1947&lt;=#REF!,$I1947=""),"Y",IF(AND($H1947="",$I1947&gt;=#REF!),"Y","N")))))</f>
        <v/>
      </c>
      <c r="BF1947" s="80" t="str">
        <f t="shared" si="430"/>
        <v/>
      </c>
    </row>
    <row r="1948" spans="10:58">
      <c r="J1948" s="34" t="str">
        <f t="shared" ca="1" si="420"/>
        <v/>
      </c>
      <c r="L1948" s="80" t="str">
        <f t="shared" si="431"/>
        <v/>
      </c>
      <c r="R1948" s="65" t="str">
        <f t="shared" si="421"/>
        <v/>
      </c>
      <c r="S1948" s="16" t="str">
        <f t="shared" si="422"/>
        <v/>
      </c>
      <c r="X1948" s="65" t="str">
        <f t="shared" si="423"/>
        <v/>
      </c>
      <c r="Y1948" s="16" t="str">
        <f t="shared" si="424"/>
        <v/>
      </c>
      <c r="AD1948" s="65" t="str">
        <f t="shared" si="425"/>
        <v/>
      </c>
      <c r="AE1948" s="80" t="str">
        <f t="shared" si="426"/>
        <v/>
      </c>
      <c r="AN1948" s="14"/>
      <c r="AO1948" s="14"/>
      <c r="AS1948" s="14"/>
      <c r="AT1948" s="14"/>
      <c r="AX1948" s="14"/>
      <c r="AY1948" s="114"/>
      <c r="AZ1948" s="101" t="str">
        <f t="shared" si="427"/>
        <v/>
      </c>
      <c r="BA1948" s="59" t="str">
        <f t="shared" si="428"/>
        <v/>
      </c>
      <c r="BB1948" s="59" t="str">
        <f t="shared" si="429"/>
        <v/>
      </c>
      <c r="BC1948" s="59" t="str">
        <f t="shared" si="432"/>
        <v/>
      </c>
      <c r="BD1948" s="59" t="str">
        <f t="shared" si="433"/>
        <v/>
      </c>
      <c r="BE1948" s="34" t="str">
        <f>IF(AZ1948="","",IF(AND($H1948="",$I1948=""),"Y",IF(AND($H1948&lt;=#REF!,$I1948&gt;=#REF!),"Y",IF(AND($H1948&lt;=#REF!,$I1948=""),"Y",IF(AND($H1948="",$I1948&gt;=#REF!),"Y","N")))))</f>
        <v/>
      </c>
      <c r="BF1948" s="80" t="str">
        <f t="shared" si="430"/>
        <v/>
      </c>
    </row>
    <row r="1949" spans="10:58">
      <c r="J1949" s="34" t="str">
        <f t="shared" ca="1" si="420"/>
        <v/>
      </c>
      <c r="L1949" s="80" t="str">
        <f t="shared" si="431"/>
        <v/>
      </c>
      <c r="R1949" s="65" t="str">
        <f t="shared" si="421"/>
        <v/>
      </c>
      <c r="S1949" s="16" t="str">
        <f t="shared" si="422"/>
        <v/>
      </c>
      <c r="X1949" s="65" t="str">
        <f t="shared" si="423"/>
        <v/>
      </c>
      <c r="Y1949" s="16" t="str">
        <f t="shared" si="424"/>
        <v/>
      </c>
      <c r="AD1949" s="65" t="str">
        <f t="shared" si="425"/>
        <v/>
      </c>
      <c r="AE1949" s="80" t="str">
        <f t="shared" si="426"/>
        <v/>
      </c>
      <c r="AN1949" s="14"/>
      <c r="AO1949" s="14"/>
      <c r="AS1949" s="14"/>
      <c r="AT1949" s="14"/>
      <c r="AX1949" s="14"/>
      <c r="AY1949" s="114"/>
      <c r="AZ1949" s="101" t="str">
        <f t="shared" si="427"/>
        <v/>
      </c>
      <c r="BA1949" s="59" t="str">
        <f t="shared" si="428"/>
        <v/>
      </c>
      <c r="BB1949" s="59" t="str">
        <f t="shared" si="429"/>
        <v/>
      </c>
      <c r="BC1949" s="59" t="str">
        <f t="shared" si="432"/>
        <v/>
      </c>
      <c r="BD1949" s="59" t="str">
        <f t="shared" si="433"/>
        <v/>
      </c>
      <c r="BE1949" s="34" t="str">
        <f>IF(AZ1949="","",IF(AND($H1949="",$I1949=""),"Y",IF(AND($H1949&lt;=#REF!,$I1949&gt;=#REF!),"Y",IF(AND($H1949&lt;=#REF!,$I1949=""),"Y",IF(AND($H1949="",$I1949&gt;=#REF!),"Y","N")))))</f>
        <v/>
      </c>
      <c r="BF1949" s="80" t="str">
        <f t="shared" si="430"/>
        <v/>
      </c>
    </row>
    <row r="1950" spans="10:58">
      <c r="J1950" s="34" t="str">
        <f t="shared" ca="1" si="420"/>
        <v/>
      </c>
      <c r="L1950" s="80" t="str">
        <f t="shared" si="431"/>
        <v/>
      </c>
      <c r="R1950" s="65" t="str">
        <f t="shared" si="421"/>
        <v/>
      </c>
      <c r="S1950" s="16" t="str">
        <f t="shared" si="422"/>
        <v/>
      </c>
      <c r="X1950" s="65" t="str">
        <f t="shared" si="423"/>
        <v/>
      </c>
      <c r="Y1950" s="16" t="str">
        <f t="shared" si="424"/>
        <v/>
      </c>
      <c r="AD1950" s="65" t="str">
        <f t="shared" si="425"/>
        <v/>
      </c>
      <c r="AE1950" s="80" t="str">
        <f t="shared" si="426"/>
        <v/>
      </c>
      <c r="AN1950" s="14"/>
      <c r="AO1950" s="14"/>
      <c r="AS1950" s="14"/>
      <c r="AT1950" s="14"/>
      <c r="AX1950" s="14"/>
      <c r="AY1950" s="114"/>
      <c r="AZ1950" s="101" t="str">
        <f t="shared" si="427"/>
        <v/>
      </c>
      <c r="BA1950" s="59" t="str">
        <f t="shared" si="428"/>
        <v/>
      </c>
      <c r="BB1950" s="59" t="str">
        <f t="shared" si="429"/>
        <v/>
      </c>
      <c r="BC1950" s="59" t="str">
        <f t="shared" si="432"/>
        <v/>
      </c>
      <c r="BD1950" s="59" t="str">
        <f t="shared" si="433"/>
        <v/>
      </c>
      <c r="BE1950" s="34" t="str">
        <f>IF(AZ1950="","",IF(AND($H1950="",$I1950=""),"Y",IF(AND($H1950&lt;=#REF!,$I1950&gt;=#REF!),"Y",IF(AND($H1950&lt;=#REF!,$I1950=""),"Y",IF(AND($H1950="",$I1950&gt;=#REF!),"Y","N")))))</f>
        <v/>
      </c>
      <c r="BF1950" s="80" t="str">
        <f t="shared" si="430"/>
        <v/>
      </c>
    </row>
    <row r="1951" spans="10:58">
      <c r="J1951" s="34" t="str">
        <f t="shared" ca="1" si="420"/>
        <v/>
      </c>
      <c r="L1951" s="80" t="str">
        <f t="shared" si="431"/>
        <v/>
      </c>
      <c r="R1951" s="65" t="str">
        <f t="shared" si="421"/>
        <v/>
      </c>
      <c r="S1951" s="16" t="str">
        <f t="shared" si="422"/>
        <v/>
      </c>
      <c r="X1951" s="65" t="str">
        <f t="shared" si="423"/>
        <v/>
      </c>
      <c r="Y1951" s="16" t="str">
        <f t="shared" si="424"/>
        <v/>
      </c>
      <c r="AD1951" s="65" t="str">
        <f t="shared" si="425"/>
        <v/>
      </c>
      <c r="AE1951" s="80" t="str">
        <f t="shared" si="426"/>
        <v/>
      </c>
      <c r="AN1951" s="14"/>
      <c r="AO1951" s="14"/>
      <c r="AS1951" s="14"/>
      <c r="AT1951" s="14"/>
      <c r="AX1951" s="14"/>
      <c r="AY1951" s="114"/>
      <c r="AZ1951" s="101" t="str">
        <f t="shared" si="427"/>
        <v/>
      </c>
      <c r="BA1951" s="59" t="str">
        <f t="shared" si="428"/>
        <v/>
      </c>
      <c r="BB1951" s="59" t="str">
        <f t="shared" si="429"/>
        <v/>
      </c>
      <c r="BC1951" s="59" t="str">
        <f t="shared" si="432"/>
        <v/>
      </c>
      <c r="BD1951" s="59" t="str">
        <f t="shared" si="433"/>
        <v/>
      </c>
      <c r="BE1951" s="34" t="str">
        <f>IF(AZ1951="","",IF(AND($H1951="",$I1951=""),"Y",IF(AND($H1951&lt;=#REF!,$I1951&gt;=#REF!),"Y",IF(AND($H1951&lt;=#REF!,$I1951=""),"Y",IF(AND($H1951="",$I1951&gt;=#REF!),"Y","N")))))</f>
        <v/>
      </c>
      <c r="BF1951" s="80" t="str">
        <f t="shared" si="430"/>
        <v/>
      </c>
    </row>
    <row r="1952" spans="10:58">
      <c r="J1952" s="34" t="str">
        <f t="shared" ca="1" si="420"/>
        <v/>
      </c>
      <c r="L1952" s="80" t="str">
        <f t="shared" si="431"/>
        <v/>
      </c>
      <c r="R1952" s="65" t="str">
        <f t="shared" si="421"/>
        <v/>
      </c>
      <c r="S1952" s="16" t="str">
        <f t="shared" si="422"/>
        <v/>
      </c>
      <c r="X1952" s="65" t="str">
        <f t="shared" si="423"/>
        <v/>
      </c>
      <c r="Y1952" s="16" t="str">
        <f t="shared" si="424"/>
        <v/>
      </c>
      <c r="AD1952" s="65" t="str">
        <f t="shared" si="425"/>
        <v/>
      </c>
      <c r="AE1952" s="80" t="str">
        <f t="shared" si="426"/>
        <v/>
      </c>
      <c r="AN1952" s="14"/>
      <c r="AO1952" s="14"/>
      <c r="AS1952" s="14"/>
      <c r="AT1952" s="14"/>
      <c r="AX1952" s="14"/>
      <c r="AY1952" s="114"/>
      <c r="AZ1952" s="101" t="str">
        <f t="shared" si="427"/>
        <v/>
      </c>
      <c r="BA1952" s="59" t="str">
        <f t="shared" si="428"/>
        <v/>
      </c>
      <c r="BB1952" s="59" t="str">
        <f t="shared" si="429"/>
        <v/>
      </c>
      <c r="BC1952" s="59" t="str">
        <f t="shared" si="432"/>
        <v/>
      </c>
      <c r="BD1952" s="59" t="str">
        <f t="shared" si="433"/>
        <v/>
      </c>
      <c r="BE1952" s="34" t="str">
        <f>IF(AZ1952="","",IF(AND($H1952="",$I1952=""),"Y",IF(AND($H1952&lt;=#REF!,$I1952&gt;=#REF!),"Y",IF(AND($H1952&lt;=#REF!,$I1952=""),"Y",IF(AND($H1952="",$I1952&gt;=#REF!),"Y","N")))))</f>
        <v/>
      </c>
      <c r="BF1952" s="80" t="str">
        <f t="shared" si="430"/>
        <v/>
      </c>
    </row>
    <row r="1953" spans="10:58">
      <c r="J1953" s="34" t="str">
        <f t="shared" ca="1" si="420"/>
        <v/>
      </c>
      <c r="L1953" s="80" t="str">
        <f t="shared" si="431"/>
        <v/>
      </c>
      <c r="R1953" s="65" t="str">
        <f t="shared" si="421"/>
        <v/>
      </c>
      <c r="S1953" s="16" t="str">
        <f t="shared" si="422"/>
        <v/>
      </c>
      <c r="X1953" s="65" t="str">
        <f t="shared" si="423"/>
        <v/>
      </c>
      <c r="Y1953" s="16" t="str">
        <f t="shared" si="424"/>
        <v/>
      </c>
      <c r="AD1953" s="65" t="str">
        <f t="shared" si="425"/>
        <v/>
      </c>
      <c r="AE1953" s="80" t="str">
        <f t="shared" si="426"/>
        <v/>
      </c>
      <c r="AN1953" s="14"/>
      <c r="AO1953" s="14"/>
      <c r="AS1953" s="14"/>
      <c r="AT1953" s="14"/>
      <c r="AX1953" s="14"/>
      <c r="AY1953" s="114"/>
      <c r="AZ1953" s="101" t="str">
        <f t="shared" si="427"/>
        <v/>
      </c>
      <c r="BA1953" s="59" t="str">
        <f t="shared" si="428"/>
        <v/>
      </c>
      <c r="BB1953" s="59" t="str">
        <f t="shared" si="429"/>
        <v/>
      </c>
      <c r="BC1953" s="59" t="str">
        <f t="shared" si="432"/>
        <v/>
      </c>
      <c r="BD1953" s="59" t="str">
        <f t="shared" si="433"/>
        <v/>
      </c>
      <c r="BE1953" s="34" t="str">
        <f>IF(AZ1953="","",IF(AND($H1953="",$I1953=""),"Y",IF(AND($H1953&lt;=#REF!,$I1953&gt;=#REF!),"Y",IF(AND($H1953&lt;=#REF!,$I1953=""),"Y",IF(AND($H1953="",$I1953&gt;=#REF!),"Y","N")))))</f>
        <v/>
      </c>
      <c r="BF1953" s="80" t="str">
        <f t="shared" si="430"/>
        <v/>
      </c>
    </row>
    <row r="1954" spans="10:58">
      <c r="J1954" s="34" t="str">
        <f t="shared" ca="1" si="420"/>
        <v/>
      </c>
      <c r="L1954" s="80" t="str">
        <f t="shared" si="431"/>
        <v/>
      </c>
      <c r="R1954" s="65" t="str">
        <f t="shared" si="421"/>
        <v/>
      </c>
      <c r="S1954" s="16" t="str">
        <f t="shared" si="422"/>
        <v/>
      </c>
      <c r="X1954" s="65" t="str">
        <f t="shared" si="423"/>
        <v/>
      </c>
      <c r="Y1954" s="16" t="str">
        <f t="shared" si="424"/>
        <v/>
      </c>
      <c r="AD1954" s="65" t="str">
        <f t="shared" si="425"/>
        <v/>
      </c>
      <c r="AE1954" s="80" t="str">
        <f t="shared" si="426"/>
        <v/>
      </c>
      <c r="AN1954" s="14"/>
      <c r="AO1954" s="14"/>
      <c r="AS1954" s="14"/>
      <c r="AT1954" s="14"/>
      <c r="AX1954" s="14"/>
      <c r="AY1954" s="114"/>
      <c r="AZ1954" s="101" t="str">
        <f t="shared" si="427"/>
        <v/>
      </c>
      <c r="BA1954" s="59" t="str">
        <f t="shared" si="428"/>
        <v/>
      </c>
      <c r="BB1954" s="59" t="str">
        <f t="shared" si="429"/>
        <v/>
      </c>
      <c r="BC1954" s="59" t="str">
        <f t="shared" si="432"/>
        <v/>
      </c>
      <c r="BD1954" s="59" t="str">
        <f t="shared" si="433"/>
        <v/>
      </c>
      <c r="BE1954" s="34" t="str">
        <f>IF(AZ1954="","",IF(AND($H1954="",$I1954=""),"Y",IF(AND($H1954&lt;=#REF!,$I1954&gt;=#REF!),"Y",IF(AND($H1954&lt;=#REF!,$I1954=""),"Y",IF(AND($H1954="",$I1954&gt;=#REF!),"Y","N")))))</f>
        <v/>
      </c>
      <c r="BF1954" s="80" t="str">
        <f t="shared" si="430"/>
        <v/>
      </c>
    </row>
    <row r="1955" spans="10:58">
      <c r="J1955" s="34" t="str">
        <f t="shared" ca="1" si="420"/>
        <v/>
      </c>
      <c r="L1955" s="80" t="str">
        <f t="shared" si="431"/>
        <v/>
      </c>
      <c r="R1955" s="65" t="str">
        <f t="shared" si="421"/>
        <v/>
      </c>
      <c r="S1955" s="16" t="str">
        <f t="shared" si="422"/>
        <v/>
      </c>
      <c r="X1955" s="65" t="str">
        <f t="shared" si="423"/>
        <v/>
      </c>
      <c r="Y1955" s="16" t="str">
        <f t="shared" si="424"/>
        <v/>
      </c>
      <c r="AD1955" s="65" t="str">
        <f t="shared" si="425"/>
        <v/>
      </c>
      <c r="AE1955" s="80" t="str">
        <f t="shared" si="426"/>
        <v/>
      </c>
      <c r="AN1955" s="14"/>
      <c r="AO1955" s="14"/>
      <c r="AS1955" s="14"/>
      <c r="AT1955" s="14"/>
      <c r="AX1955" s="14"/>
      <c r="AY1955" s="114"/>
      <c r="AZ1955" s="101" t="str">
        <f t="shared" si="427"/>
        <v/>
      </c>
      <c r="BA1955" s="59" t="str">
        <f t="shared" si="428"/>
        <v/>
      </c>
      <c r="BB1955" s="59" t="str">
        <f t="shared" si="429"/>
        <v/>
      </c>
      <c r="BC1955" s="59" t="str">
        <f t="shared" si="432"/>
        <v/>
      </c>
      <c r="BD1955" s="59" t="str">
        <f t="shared" si="433"/>
        <v/>
      </c>
      <c r="BE1955" s="34" t="str">
        <f>IF(AZ1955="","",IF(AND($H1955="",$I1955=""),"Y",IF(AND($H1955&lt;=#REF!,$I1955&gt;=#REF!),"Y",IF(AND($H1955&lt;=#REF!,$I1955=""),"Y",IF(AND($H1955="",$I1955&gt;=#REF!),"Y","N")))))</f>
        <v/>
      </c>
      <c r="BF1955" s="80" t="str">
        <f t="shared" si="430"/>
        <v/>
      </c>
    </row>
    <row r="1956" spans="10:58">
      <c r="J1956" s="34" t="str">
        <f t="shared" ca="1" si="420"/>
        <v/>
      </c>
      <c r="L1956" s="80" t="str">
        <f t="shared" si="431"/>
        <v/>
      </c>
      <c r="R1956" s="65" t="str">
        <f t="shared" si="421"/>
        <v/>
      </c>
      <c r="S1956" s="16" t="str">
        <f t="shared" si="422"/>
        <v/>
      </c>
      <c r="X1956" s="65" t="str">
        <f t="shared" si="423"/>
        <v/>
      </c>
      <c r="Y1956" s="16" t="str">
        <f t="shared" si="424"/>
        <v/>
      </c>
      <c r="AD1956" s="65" t="str">
        <f t="shared" si="425"/>
        <v/>
      </c>
      <c r="AE1956" s="80" t="str">
        <f t="shared" si="426"/>
        <v/>
      </c>
      <c r="AN1956" s="14"/>
      <c r="AO1956" s="14"/>
      <c r="AS1956" s="14"/>
      <c r="AT1956" s="14"/>
      <c r="AX1956" s="14"/>
      <c r="AY1956" s="114"/>
      <c r="AZ1956" s="101" t="str">
        <f t="shared" si="427"/>
        <v/>
      </c>
      <c r="BA1956" s="59" t="str">
        <f t="shared" si="428"/>
        <v/>
      </c>
      <c r="BB1956" s="59" t="str">
        <f t="shared" si="429"/>
        <v/>
      </c>
      <c r="BC1956" s="59" t="str">
        <f t="shared" si="432"/>
        <v/>
      </c>
      <c r="BD1956" s="59" t="str">
        <f t="shared" si="433"/>
        <v/>
      </c>
      <c r="BE1956" s="34" t="str">
        <f>IF(AZ1956="","",IF(AND($H1956="",$I1956=""),"Y",IF(AND($H1956&lt;=#REF!,$I1956&gt;=#REF!),"Y",IF(AND($H1956&lt;=#REF!,$I1956=""),"Y",IF(AND($H1956="",$I1956&gt;=#REF!),"Y","N")))))</f>
        <v/>
      </c>
      <c r="BF1956" s="80" t="str">
        <f t="shared" si="430"/>
        <v/>
      </c>
    </row>
    <row r="1957" spans="10:58">
      <c r="J1957" s="34" t="str">
        <f t="shared" ca="1" si="420"/>
        <v/>
      </c>
      <c r="L1957" s="80" t="str">
        <f t="shared" si="431"/>
        <v/>
      </c>
      <c r="R1957" s="65" t="str">
        <f t="shared" si="421"/>
        <v/>
      </c>
      <c r="S1957" s="16" t="str">
        <f t="shared" si="422"/>
        <v/>
      </c>
      <c r="X1957" s="65" t="str">
        <f t="shared" si="423"/>
        <v/>
      </c>
      <c r="Y1957" s="16" t="str">
        <f t="shared" si="424"/>
        <v/>
      </c>
      <c r="AD1957" s="65" t="str">
        <f t="shared" si="425"/>
        <v/>
      </c>
      <c r="AE1957" s="80" t="str">
        <f t="shared" si="426"/>
        <v/>
      </c>
      <c r="AN1957" s="14"/>
      <c r="AO1957" s="14"/>
      <c r="AS1957" s="14"/>
      <c r="AT1957" s="14"/>
      <c r="AX1957" s="14"/>
      <c r="AY1957" s="114"/>
      <c r="AZ1957" s="101" t="str">
        <f t="shared" si="427"/>
        <v/>
      </c>
      <c r="BA1957" s="59" t="str">
        <f t="shared" si="428"/>
        <v/>
      </c>
      <c r="BB1957" s="59" t="str">
        <f t="shared" si="429"/>
        <v/>
      </c>
      <c r="BC1957" s="59" t="str">
        <f t="shared" si="432"/>
        <v/>
      </c>
      <c r="BD1957" s="59" t="str">
        <f t="shared" si="433"/>
        <v/>
      </c>
      <c r="BE1957" s="34" t="str">
        <f>IF(AZ1957="","",IF(AND($H1957="",$I1957=""),"Y",IF(AND($H1957&lt;=#REF!,$I1957&gt;=#REF!),"Y",IF(AND($H1957&lt;=#REF!,$I1957=""),"Y",IF(AND($H1957="",$I1957&gt;=#REF!),"Y","N")))))</f>
        <v/>
      </c>
      <c r="BF1957" s="80" t="str">
        <f t="shared" si="430"/>
        <v/>
      </c>
    </row>
    <row r="1958" spans="10:58">
      <c r="J1958" s="34" t="str">
        <f t="shared" ca="1" si="420"/>
        <v/>
      </c>
      <c r="L1958" s="80" t="str">
        <f t="shared" si="431"/>
        <v/>
      </c>
      <c r="R1958" s="65" t="str">
        <f t="shared" si="421"/>
        <v/>
      </c>
      <c r="S1958" s="16" t="str">
        <f t="shared" si="422"/>
        <v/>
      </c>
      <c r="X1958" s="65" t="str">
        <f t="shared" si="423"/>
        <v/>
      </c>
      <c r="Y1958" s="16" t="str">
        <f t="shared" si="424"/>
        <v/>
      </c>
      <c r="AD1958" s="65" t="str">
        <f t="shared" si="425"/>
        <v/>
      </c>
      <c r="AE1958" s="80" t="str">
        <f t="shared" si="426"/>
        <v/>
      </c>
      <c r="AN1958" s="14"/>
      <c r="AO1958" s="14"/>
      <c r="AS1958" s="14"/>
      <c r="AT1958" s="14"/>
      <c r="AX1958" s="14"/>
      <c r="AY1958" s="114"/>
      <c r="AZ1958" s="101" t="str">
        <f t="shared" si="427"/>
        <v/>
      </c>
      <c r="BA1958" s="59" t="str">
        <f t="shared" si="428"/>
        <v/>
      </c>
      <c r="BB1958" s="59" t="str">
        <f t="shared" si="429"/>
        <v/>
      </c>
      <c r="BC1958" s="59" t="str">
        <f t="shared" si="432"/>
        <v/>
      </c>
      <c r="BD1958" s="59" t="str">
        <f t="shared" si="433"/>
        <v/>
      </c>
      <c r="BE1958" s="34" t="str">
        <f>IF(AZ1958="","",IF(AND($H1958="",$I1958=""),"Y",IF(AND($H1958&lt;=#REF!,$I1958&gt;=#REF!),"Y",IF(AND($H1958&lt;=#REF!,$I1958=""),"Y",IF(AND($H1958="",$I1958&gt;=#REF!),"Y","N")))))</f>
        <v/>
      </c>
      <c r="BF1958" s="80" t="str">
        <f t="shared" si="430"/>
        <v/>
      </c>
    </row>
    <row r="1959" spans="10:58">
      <c r="J1959" s="34" t="str">
        <f t="shared" ca="1" si="420"/>
        <v/>
      </c>
      <c r="L1959" s="80" t="str">
        <f t="shared" si="431"/>
        <v/>
      </c>
      <c r="R1959" s="65" t="str">
        <f t="shared" si="421"/>
        <v/>
      </c>
      <c r="S1959" s="16" t="str">
        <f t="shared" si="422"/>
        <v/>
      </c>
      <c r="X1959" s="65" t="str">
        <f t="shared" si="423"/>
        <v/>
      </c>
      <c r="Y1959" s="16" t="str">
        <f t="shared" si="424"/>
        <v/>
      </c>
      <c r="AD1959" s="65" t="str">
        <f t="shared" si="425"/>
        <v/>
      </c>
      <c r="AE1959" s="80" t="str">
        <f t="shared" si="426"/>
        <v/>
      </c>
      <c r="AN1959" s="14"/>
      <c r="AO1959" s="14"/>
      <c r="AS1959" s="14"/>
      <c r="AT1959" s="14"/>
      <c r="AX1959" s="14"/>
      <c r="AY1959" s="114"/>
      <c r="AZ1959" s="101" t="str">
        <f t="shared" si="427"/>
        <v/>
      </c>
      <c r="BA1959" s="59" t="str">
        <f t="shared" si="428"/>
        <v/>
      </c>
      <c r="BB1959" s="59" t="str">
        <f t="shared" si="429"/>
        <v/>
      </c>
      <c r="BC1959" s="59" t="str">
        <f t="shared" si="432"/>
        <v/>
      </c>
      <c r="BD1959" s="59" t="str">
        <f t="shared" si="433"/>
        <v/>
      </c>
      <c r="BE1959" s="34" t="str">
        <f>IF(AZ1959="","",IF(AND($H1959="",$I1959=""),"Y",IF(AND($H1959&lt;=#REF!,$I1959&gt;=#REF!),"Y",IF(AND($H1959&lt;=#REF!,$I1959=""),"Y",IF(AND($H1959="",$I1959&gt;=#REF!),"Y","N")))))</f>
        <v/>
      </c>
      <c r="BF1959" s="80" t="str">
        <f t="shared" si="430"/>
        <v/>
      </c>
    </row>
    <row r="1960" spans="10:58">
      <c r="J1960" s="34" t="str">
        <f t="shared" ca="1" si="420"/>
        <v/>
      </c>
      <c r="L1960" s="80" t="str">
        <f t="shared" si="431"/>
        <v/>
      </c>
      <c r="R1960" s="65" t="str">
        <f t="shared" si="421"/>
        <v/>
      </c>
      <c r="S1960" s="16" t="str">
        <f t="shared" si="422"/>
        <v/>
      </c>
      <c r="X1960" s="65" t="str">
        <f t="shared" si="423"/>
        <v/>
      </c>
      <c r="Y1960" s="16" t="str">
        <f t="shared" si="424"/>
        <v/>
      </c>
      <c r="AD1960" s="65" t="str">
        <f t="shared" si="425"/>
        <v/>
      </c>
      <c r="AE1960" s="80" t="str">
        <f t="shared" si="426"/>
        <v/>
      </c>
      <c r="AN1960" s="14"/>
      <c r="AO1960" s="14"/>
      <c r="AS1960" s="14"/>
      <c r="AT1960" s="14"/>
      <c r="AX1960" s="14"/>
      <c r="AY1960" s="114"/>
      <c r="AZ1960" s="101" t="str">
        <f t="shared" si="427"/>
        <v/>
      </c>
      <c r="BA1960" s="59" t="str">
        <f t="shared" si="428"/>
        <v/>
      </c>
      <c r="BB1960" s="59" t="str">
        <f t="shared" si="429"/>
        <v/>
      </c>
      <c r="BC1960" s="59" t="str">
        <f t="shared" si="432"/>
        <v/>
      </c>
      <c r="BD1960" s="59" t="str">
        <f t="shared" si="433"/>
        <v/>
      </c>
      <c r="BE1960" s="34" t="str">
        <f>IF(AZ1960="","",IF(AND($H1960="",$I1960=""),"Y",IF(AND($H1960&lt;=#REF!,$I1960&gt;=#REF!),"Y",IF(AND($H1960&lt;=#REF!,$I1960=""),"Y",IF(AND($H1960="",$I1960&gt;=#REF!),"Y","N")))))</f>
        <v/>
      </c>
      <c r="BF1960" s="80" t="str">
        <f t="shared" si="430"/>
        <v/>
      </c>
    </row>
    <row r="1961" spans="10:58">
      <c r="J1961" s="34" t="str">
        <f t="shared" ca="1" si="420"/>
        <v/>
      </c>
      <c r="L1961" s="80" t="str">
        <f t="shared" si="431"/>
        <v/>
      </c>
      <c r="R1961" s="65" t="str">
        <f t="shared" si="421"/>
        <v/>
      </c>
      <c r="S1961" s="16" t="str">
        <f t="shared" si="422"/>
        <v/>
      </c>
      <c r="X1961" s="65" t="str">
        <f t="shared" si="423"/>
        <v/>
      </c>
      <c r="Y1961" s="16" t="str">
        <f t="shared" si="424"/>
        <v/>
      </c>
      <c r="AD1961" s="65" t="str">
        <f t="shared" si="425"/>
        <v/>
      </c>
      <c r="AE1961" s="80" t="str">
        <f t="shared" si="426"/>
        <v/>
      </c>
      <c r="AN1961" s="14"/>
      <c r="AO1961" s="14"/>
      <c r="AS1961" s="14"/>
      <c r="AT1961" s="14"/>
      <c r="AX1961" s="14"/>
      <c r="AY1961" s="114"/>
      <c r="AZ1961" s="101" t="str">
        <f t="shared" si="427"/>
        <v/>
      </c>
      <c r="BA1961" s="59" t="str">
        <f t="shared" si="428"/>
        <v/>
      </c>
      <c r="BB1961" s="59" t="str">
        <f t="shared" si="429"/>
        <v/>
      </c>
      <c r="BC1961" s="59" t="str">
        <f t="shared" si="432"/>
        <v/>
      </c>
      <c r="BD1961" s="59" t="str">
        <f t="shared" si="433"/>
        <v/>
      </c>
      <c r="BE1961" s="34" t="str">
        <f>IF(AZ1961="","",IF(AND($H1961="",$I1961=""),"Y",IF(AND($H1961&lt;=#REF!,$I1961&gt;=#REF!),"Y",IF(AND($H1961&lt;=#REF!,$I1961=""),"Y",IF(AND($H1961="",$I1961&gt;=#REF!),"Y","N")))))</f>
        <v/>
      </c>
      <c r="BF1961" s="80" t="str">
        <f t="shared" si="430"/>
        <v/>
      </c>
    </row>
    <row r="1962" spans="10:58">
      <c r="J1962" s="34" t="str">
        <f t="shared" ca="1" si="420"/>
        <v/>
      </c>
      <c r="L1962" s="80" t="str">
        <f t="shared" si="431"/>
        <v/>
      </c>
      <c r="R1962" s="65" t="str">
        <f t="shared" si="421"/>
        <v/>
      </c>
      <c r="S1962" s="16" t="str">
        <f t="shared" si="422"/>
        <v/>
      </c>
      <c r="X1962" s="65" t="str">
        <f t="shared" si="423"/>
        <v/>
      </c>
      <c r="Y1962" s="16" t="str">
        <f t="shared" si="424"/>
        <v/>
      </c>
      <c r="AD1962" s="65" t="str">
        <f t="shared" si="425"/>
        <v/>
      </c>
      <c r="AE1962" s="80" t="str">
        <f t="shared" si="426"/>
        <v/>
      </c>
      <c r="AN1962" s="14"/>
      <c r="AO1962" s="14"/>
      <c r="AS1962" s="14"/>
      <c r="AT1962" s="14"/>
      <c r="AX1962" s="14"/>
      <c r="AY1962" s="114"/>
      <c r="AZ1962" s="101" t="str">
        <f t="shared" si="427"/>
        <v/>
      </c>
      <c r="BA1962" s="59" t="str">
        <f t="shared" si="428"/>
        <v/>
      </c>
      <c r="BB1962" s="59" t="str">
        <f t="shared" si="429"/>
        <v/>
      </c>
      <c r="BC1962" s="59" t="str">
        <f t="shared" si="432"/>
        <v/>
      </c>
      <c r="BD1962" s="59" t="str">
        <f t="shared" si="433"/>
        <v/>
      </c>
      <c r="BE1962" s="34" t="str">
        <f>IF(AZ1962="","",IF(AND($H1962="",$I1962=""),"Y",IF(AND($H1962&lt;=#REF!,$I1962&gt;=#REF!),"Y",IF(AND($H1962&lt;=#REF!,$I1962=""),"Y",IF(AND($H1962="",$I1962&gt;=#REF!),"Y","N")))))</f>
        <v/>
      </c>
      <c r="BF1962" s="80" t="str">
        <f t="shared" si="430"/>
        <v/>
      </c>
    </row>
    <row r="1963" spans="10:58">
      <c r="J1963" s="34" t="str">
        <f t="shared" ref="J1963:J2000" ca="1" si="434">IF(AND(ISBLANK(I1963)=FALSE,I1963&lt;=TODAY()),"NO",IF(H1963&gt;TODAY(),"NO",IF(AND(ISBLANK(I1963)=FALSE,I1963&gt;TODAY()),"YES",IF(AND(ISBLANK(A1963)=FALSE,ISBLANK(I1963)=TRUE),"YES",""))))</f>
        <v/>
      </c>
      <c r="L1963" s="80" t="str">
        <f t="shared" si="431"/>
        <v/>
      </c>
      <c r="R1963" s="65" t="str">
        <f t="shared" si="421"/>
        <v/>
      </c>
      <c r="S1963" s="16" t="str">
        <f t="shared" si="422"/>
        <v/>
      </c>
      <c r="X1963" s="65" t="str">
        <f t="shared" si="423"/>
        <v/>
      </c>
      <c r="Y1963" s="16" t="str">
        <f t="shared" si="424"/>
        <v/>
      </c>
      <c r="AD1963" s="65" t="str">
        <f t="shared" si="425"/>
        <v/>
      </c>
      <c r="AE1963" s="80" t="str">
        <f t="shared" si="426"/>
        <v/>
      </c>
      <c r="AN1963" s="14"/>
      <c r="AO1963" s="14"/>
      <c r="AS1963" s="14"/>
      <c r="AT1963" s="14"/>
      <c r="AX1963" s="14"/>
      <c r="AY1963" s="114"/>
      <c r="AZ1963" s="101" t="str">
        <f t="shared" si="427"/>
        <v/>
      </c>
      <c r="BA1963" s="59" t="str">
        <f t="shared" si="428"/>
        <v/>
      </c>
      <c r="BB1963" s="59" t="str">
        <f t="shared" si="429"/>
        <v/>
      </c>
      <c r="BC1963" s="59" t="str">
        <f t="shared" si="432"/>
        <v/>
      </c>
      <c r="BD1963" s="59" t="str">
        <f t="shared" si="433"/>
        <v/>
      </c>
      <c r="BE1963" s="34" t="str">
        <f>IF(AZ1963="","",IF(AND($H1963="",$I1963=""),"Y",IF(AND($H1963&lt;=#REF!,$I1963&gt;=#REF!),"Y",IF(AND($H1963&lt;=#REF!,$I1963=""),"Y",IF(AND($H1963="",$I1963&gt;=#REF!),"Y","N")))))</f>
        <v/>
      </c>
      <c r="BF1963" s="80" t="str">
        <f t="shared" si="430"/>
        <v/>
      </c>
    </row>
    <row r="1964" spans="10:58">
      <c r="J1964" s="34" t="str">
        <f t="shared" ca="1" si="434"/>
        <v/>
      </c>
      <c r="L1964" s="80" t="str">
        <f t="shared" si="431"/>
        <v/>
      </c>
      <c r="R1964" s="65" t="str">
        <f t="shared" si="421"/>
        <v/>
      </c>
      <c r="S1964" s="16" t="str">
        <f t="shared" si="422"/>
        <v/>
      </c>
      <c r="X1964" s="65" t="str">
        <f t="shared" si="423"/>
        <v/>
      </c>
      <c r="Y1964" s="16" t="str">
        <f t="shared" si="424"/>
        <v/>
      </c>
      <c r="AD1964" s="65" t="str">
        <f t="shared" si="425"/>
        <v/>
      </c>
      <c r="AE1964" s="80" t="str">
        <f t="shared" si="426"/>
        <v/>
      </c>
      <c r="AN1964" s="14"/>
      <c r="AO1964" s="14"/>
      <c r="AS1964" s="14"/>
      <c r="AT1964" s="14"/>
      <c r="AX1964" s="14"/>
      <c r="AY1964" s="114"/>
      <c r="AZ1964" s="101" t="str">
        <f t="shared" si="427"/>
        <v/>
      </c>
      <c r="BA1964" s="59" t="str">
        <f t="shared" si="428"/>
        <v/>
      </c>
      <c r="BB1964" s="59" t="str">
        <f t="shared" si="429"/>
        <v/>
      </c>
      <c r="BC1964" s="59" t="str">
        <f t="shared" si="432"/>
        <v/>
      </c>
      <c r="BD1964" s="59" t="str">
        <f t="shared" si="433"/>
        <v/>
      </c>
      <c r="BE1964" s="34" t="str">
        <f>IF(AZ1964="","",IF(AND($H1964="",$I1964=""),"Y",IF(AND($H1964&lt;=#REF!,$I1964&gt;=#REF!),"Y",IF(AND($H1964&lt;=#REF!,$I1964=""),"Y",IF(AND($H1964="",$I1964&gt;=#REF!),"Y","N")))))</f>
        <v/>
      </c>
      <c r="BF1964" s="80" t="str">
        <f t="shared" si="430"/>
        <v/>
      </c>
    </row>
    <row r="1965" spans="10:58">
      <c r="J1965" s="34" t="str">
        <f t="shared" ca="1" si="434"/>
        <v/>
      </c>
      <c r="L1965" s="80" t="str">
        <f t="shared" si="431"/>
        <v/>
      </c>
      <c r="R1965" s="65" t="str">
        <f t="shared" si="421"/>
        <v/>
      </c>
      <c r="S1965" s="16" t="str">
        <f t="shared" si="422"/>
        <v/>
      </c>
      <c r="X1965" s="65" t="str">
        <f t="shared" si="423"/>
        <v/>
      </c>
      <c r="Y1965" s="16" t="str">
        <f t="shared" si="424"/>
        <v/>
      </c>
      <c r="AD1965" s="65" t="str">
        <f t="shared" si="425"/>
        <v/>
      </c>
      <c r="AE1965" s="80" t="str">
        <f t="shared" si="426"/>
        <v/>
      </c>
      <c r="AN1965" s="14"/>
      <c r="AO1965" s="14"/>
      <c r="AS1965" s="14"/>
      <c r="AT1965" s="14"/>
      <c r="AX1965" s="14"/>
      <c r="AY1965" s="114"/>
      <c r="AZ1965" s="101" t="str">
        <f t="shared" si="427"/>
        <v/>
      </c>
      <c r="BA1965" s="59" t="str">
        <f t="shared" si="428"/>
        <v/>
      </c>
      <c r="BB1965" s="59" t="str">
        <f t="shared" si="429"/>
        <v/>
      </c>
      <c r="BC1965" s="59" t="str">
        <f t="shared" si="432"/>
        <v/>
      </c>
      <c r="BD1965" s="59" t="str">
        <f t="shared" si="433"/>
        <v/>
      </c>
      <c r="BE1965" s="34" t="str">
        <f>IF(AZ1965="","",IF(AND($H1965="",$I1965=""),"Y",IF(AND($H1965&lt;=#REF!,$I1965&gt;=#REF!),"Y",IF(AND($H1965&lt;=#REF!,$I1965=""),"Y",IF(AND($H1965="",$I1965&gt;=#REF!),"Y","N")))))</f>
        <v/>
      </c>
      <c r="BF1965" s="80" t="str">
        <f t="shared" si="430"/>
        <v/>
      </c>
    </row>
    <row r="1966" spans="10:58">
      <c r="J1966" s="34" t="str">
        <f t="shared" ca="1" si="434"/>
        <v/>
      </c>
      <c r="L1966" s="80" t="str">
        <f t="shared" si="431"/>
        <v/>
      </c>
      <c r="R1966" s="65" t="str">
        <f t="shared" si="421"/>
        <v/>
      </c>
      <c r="S1966" s="16" t="str">
        <f t="shared" si="422"/>
        <v/>
      </c>
      <c r="X1966" s="65" t="str">
        <f t="shared" si="423"/>
        <v/>
      </c>
      <c r="Y1966" s="16" t="str">
        <f t="shared" si="424"/>
        <v/>
      </c>
      <c r="AD1966" s="65" t="str">
        <f t="shared" si="425"/>
        <v/>
      </c>
      <c r="AE1966" s="80" t="str">
        <f t="shared" si="426"/>
        <v/>
      </c>
      <c r="AN1966" s="14"/>
      <c r="AO1966" s="14"/>
      <c r="AS1966" s="14"/>
      <c r="AT1966" s="14"/>
      <c r="AX1966" s="14"/>
      <c r="AY1966" s="114"/>
      <c r="AZ1966" s="101" t="str">
        <f t="shared" si="427"/>
        <v/>
      </c>
      <c r="BA1966" s="59" t="str">
        <f t="shared" si="428"/>
        <v/>
      </c>
      <c r="BB1966" s="59" t="str">
        <f t="shared" si="429"/>
        <v/>
      </c>
      <c r="BC1966" s="59" t="str">
        <f t="shared" si="432"/>
        <v/>
      </c>
      <c r="BD1966" s="59" t="str">
        <f t="shared" si="433"/>
        <v/>
      </c>
      <c r="BE1966" s="34" t="str">
        <f>IF(AZ1966="","",IF(AND($H1966="",$I1966=""),"Y",IF(AND($H1966&lt;=#REF!,$I1966&gt;=#REF!),"Y",IF(AND($H1966&lt;=#REF!,$I1966=""),"Y",IF(AND($H1966="",$I1966&gt;=#REF!),"Y","N")))))</f>
        <v/>
      </c>
      <c r="BF1966" s="80" t="str">
        <f t="shared" si="430"/>
        <v/>
      </c>
    </row>
    <row r="1967" spans="10:58">
      <c r="J1967" s="34" t="str">
        <f t="shared" ca="1" si="434"/>
        <v/>
      </c>
      <c r="L1967" s="80" t="str">
        <f t="shared" si="431"/>
        <v/>
      </c>
      <c r="R1967" s="65" t="str">
        <f t="shared" si="421"/>
        <v/>
      </c>
      <c r="S1967" s="16" t="str">
        <f t="shared" si="422"/>
        <v/>
      </c>
      <c r="X1967" s="65" t="str">
        <f t="shared" si="423"/>
        <v/>
      </c>
      <c r="Y1967" s="16" t="str">
        <f t="shared" si="424"/>
        <v/>
      </c>
      <c r="AD1967" s="65" t="str">
        <f t="shared" si="425"/>
        <v/>
      </c>
      <c r="AE1967" s="80" t="str">
        <f t="shared" si="426"/>
        <v/>
      </c>
      <c r="AN1967" s="14"/>
      <c r="AO1967" s="14"/>
      <c r="AS1967" s="14"/>
      <c r="AT1967" s="14"/>
      <c r="AX1967" s="14"/>
      <c r="AY1967" s="114"/>
      <c r="AZ1967" s="101" t="str">
        <f t="shared" si="427"/>
        <v/>
      </c>
      <c r="BA1967" s="59" t="str">
        <f t="shared" si="428"/>
        <v/>
      </c>
      <c r="BB1967" s="59" t="str">
        <f t="shared" si="429"/>
        <v/>
      </c>
      <c r="BC1967" s="59" t="str">
        <f t="shared" si="432"/>
        <v/>
      </c>
      <c r="BD1967" s="59" t="str">
        <f t="shared" si="433"/>
        <v/>
      </c>
      <c r="BE1967" s="34" t="str">
        <f>IF(AZ1967="","",IF(AND($H1967="",$I1967=""),"Y",IF(AND($H1967&lt;=#REF!,$I1967&gt;=#REF!),"Y",IF(AND($H1967&lt;=#REF!,$I1967=""),"Y",IF(AND($H1967="",$I1967&gt;=#REF!),"Y","N")))))</f>
        <v/>
      </c>
      <c r="BF1967" s="80" t="str">
        <f t="shared" si="430"/>
        <v/>
      </c>
    </row>
    <row r="1968" spans="10:58">
      <c r="J1968" s="34" t="str">
        <f t="shared" ca="1" si="434"/>
        <v/>
      </c>
      <c r="L1968" s="80" t="str">
        <f t="shared" si="431"/>
        <v/>
      </c>
      <c r="R1968" s="65" t="str">
        <f t="shared" si="421"/>
        <v/>
      </c>
      <c r="S1968" s="16" t="str">
        <f t="shared" si="422"/>
        <v/>
      </c>
      <c r="X1968" s="65" t="str">
        <f t="shared" si="423"/>
        <v/>
      </c>
      <c r="Y1968" s="16" t="str">
        <f t="shared" si="424"/>
        <v/>
      </c>
      <c r="AD1968" s="65" t="str">
        <f t="shared" si="425"/>
        <v/>
      </c>
      <c r="AE1968" s="80" t="str">
        <f t="shared" si="426"/>
        <v/>
      </c>
      <c r="AN1968" s="14"/>
      <c r="AO1968" s="14"/>
      <c r="AS1968" s="14"/>
      <c r="AT1968" s="14"/>
      <c r="AX1968" s="14"/>
      <c r="AY1968" s="114"/>
      <c r="AZ1968" s="101" t="str">
        <f t="shared" si="427"/>
        <v/>
      </c>
      <c r="BA1968" s="59" t="str">
        <f t="shared" si="428"/>
        <v/>
      </c>
      <c r="BB1968" s="59" t="str">
        <f t="shared" si="429"/>
        <v/>
      </c>
      <c r="BC1968" s="59" t="str">
        <f t="shared" si="432"/>
        <v/>
      </c>
      <c r="BD1968" s="59" t="str">
        <f t="shared" si="433"/>
        <v/>
      </c>
      <c r="BE1968" s="34" t="str">
        <f>IF(AZ1968="","",IF(AND($H1968="",$I1968=""),"Y",IF(AND($H1968&lt;=#REF!,$I1968&gt;=#REF!),"Y",IF(AND($H1968&lt;=#REF!,$I1968=""),"Y",IF(AND($H1968="",$I1968&gt;=#REF!),"Y","N")))))</f>
        <v/>
      </c>
      <c r="BF1968" s="80" t="str">
        <f t="shared" si="430"/>
        <v/>
      </c>
    </row>
    <row r="1969" spans="10:58">
      <c r="J1969" s="34" t="str">
        <f t="shared" ca="1" si="434"/>
        <v/>
      </c>
      <c r="L1969" s="80" t="str">
        <f t="shared" si="431"/>
        <v/>
      </c>
      <c r="R1969" s="65" t="str">
        <f t="shared" si="421"/>
        <v/>
      </c>
      <c r="S1969" s="16" t="str">
        <f t="shared" si="422"/>
        <v/>
      </c>
      <c r="X1969" s="65" t="str">
        <f t="shared" si="423"/>
        <v/>
      </c>
      <c r="Y1969" s="16" t="str">
        <f t="shared" si="424"/>
        <v/>
      </c>
      <c r="AD1969" s="65" t="str">
        <f t="shared" si="425"/>
        <v/>
      </c>
      <c r="AE1969" s="80" t="str">
        <f t="shared" si="426"/>
        <v/>
      </c>
      <c r="AN1969" s="14"/>
      <c r="AO1969" s="14"/>
      <c r="AS1969" s="14"/>
      <c r="AT1969" s="14"/>
      <c r="AX1969" s="14"/>
      <c r="AY1969" s="114"/>
      <c r="AZ1969" s="101" t="str">
        <f t="shared" si="427"/>
        <v/>
      </c>
      <c r="BA1969" s="59" t="str">
        <f t="shared" si="428"/>
        <v/>
      </c>
      <c r="BB1969" s="59" t="str">
        <f t="shared" si="429"/>
        <v/>
      </c>
      <c r="BC1969" s="59" t="str">
        <f t="shared" si="432"/>
        <v/>
      </c>
      <c r="BD1969" s="59" t="str">
        <f t="shared" si="433"/>
        <v/>
      </c>
      <c r="BE1969" s="34" t="str">
        <f>IF(AZ1969="","",IF(AND($H1969="",$I1969=""),"Y",IF(AND($H1969&lt;=#REF!,$I1969&gt;=#REF!),"Y",IF(AND($H1969&lt;=#REF!,$I1969=""),"Y",IF(AND($H1969="",$I1969&gt;=#REF!),"Y","N")))))</f>
        <v/>
      </c>
      <c r="BF1969" s="80" t="str">
        <f t="shared" si="430"/>
        <v/>
      </c>
    </row>
    <row r="1970" spans="10:58">
      <c r="J1970" s="34" t="str">
        <f t="shared" ca="1" si="434"/>
        <v/>
      </c>
      <c r="L1970" s="80" t="str">
        <f t="shared" si="431"/>
        <v/>
      </c>
      <c r="R1970" s="65" t="str">
        <f t="shared" si="421"/>
        <v/>
      </c>
      <c r="S1970" s="16" t="str">
        <f t="shared" si="422"/>
        <v/>
      </c>
      <c r="X1970" s="65" t="str">
        <f t="shared" si="423"/>
        <v/>
      </c>
      <c r="Y1970" s="16" t="str">
        <f t="shared" si="424"/>
        <v/>
      </c>
      <c r="AD1970" s="65" t="str">
        <f t="shared" si="425"/>
        <v/>
      </c>
      <c r="AE1970" s="80" t="str">
        <f t="shared" si="426"/>
        <v/>
      </c>
      <c r="AN1970" s="14"/>
      <c r="AO1970" s="14"/>
      <c r="AS1970" s="14"/>
      <c r="AT1970" s="14"/>
      <c r="AX1970" s="14"/>
      <c r="AY1970" s="114"/>
      <c r="AZ1970" s="101" t="str">
        <f t="shared" si="427"/>
        <v/>
      </c>
      <c r="BA1970" s="59" t="str">
        <f t="shared" si="428"/>
        <v/>
      </c>
      <c r="BB1970" s="59" t="str">
        <f t="shared" si="429"/>
        <v/>
      </c>
      <c r="BC1970" s="59" t="str">
        <f t="shared" si="432"/>
        <v/>
      </c>
      <c r="BD1970" s="59" t="str">
        <f t="shared" si="433"/>
        <v/>
      </c>
      <c r="BE1970" s="34" t="str">
        <f>IF(AZ1970="","",IF(AND($H1970="",$I1970=""),"Y",IF(AND($H1970&lt;=#REF!,$I1970&gt;=#REF!),"Y",IF(AND($H1970&lt;=#REF!,$I1970=""),"Y",IF(AND($H1970="",$I1970&gt;=#REF!),"Y","N")))))</f>
        <v/>
      </c>
      <c r="BF1970" s="80" t="str">
        <f t="shared" si="430"/>
        <v/>
      </c>
    </row>
    <row r="1971" spans="10:58">
      <c r="J1971" s="34" t="str">
        <f t="shared" ca="1" si="434"/>
        <v/>
      </c>
      <c r="L1971" s="80" t="str">
        <f t="shared" si="431"/>
        <v/>
      </c>
      <c r="R1971" s="65" t="str">
        <f t="shared" si="421"/>
        <v/>
      </c>
      <c r="S1971" s="16" t="str">
        <f t="shared" si="422"/>
        <v/>
      </c>
      <c r="X1971" s="65" t="str">
        <f t="shared" si="423"/>
        <v/>
      </c>
      <c r="Y1971" s="16" t="str">
        <f t="shared" si="424"/>
        <v/>
      </c>
      <c r="AD1971" s="65" t="str">
        <f t="shared" si="425"/>
        <v/>
      </c>
      <c r="AE1971" s="80" t="str">
        <f t="shared" si="426"/>
        <v/>
      </c>
      <c r="AN1971" s="14"/>
      <c r="AO1971" s="14"/>
      <c r="AS1971" s="14"/>
      <c r="AT1971" s="14"/>
      <c r="AX1971" s="14"/>
      <c r="AY1971" s="114"/>
      <c r="AZ1971" s="101" t="str">
        <f t="shared" si="427"/>
        <v/>
      </c>
      <c r="BA1971" s="59" t="str">
        <f t="shared" si="428"/>
        <v/>
      </c>
      <c r="BB1971" s="59" t="str">
        <f t="shared" si="429"/>
        <v/>
      </c>
      <c r="BC1971" s="59" t="str">
        <f t="shared" si="432"/>
        <v/>
      </c>
      <c r="BD1971" s="59" t="str">
        <f t="shared" si="433"/>
        <v/>
      </c>
      <c r="BE1971" s="34" t="str">
        <f>IF(AZ1971="","",IF(AND($H1971="",$I1971=""),"Y",IF(AND($H1971&lt;=#REF!,$I1971&gt;=#REF!),"Y",IF(AND($H1971&lt;=#REF!,$I1971=""),"Y",IF(AND($H1971="",$I1971&gt;=#REF!),"Y","N")))))</f>
        <v/>
      </c>
      <c r="BF1971" s="80" t="str">
        <f t="shared" si="430"/>
        <v/>
      </c>
    </row>
    <row r="1972" spans="10:58">
      <c r="J1972" s="34" t="str">
        <f t="shared" ca="1" si="434"/>
        <v/>
      </c>
      <c r="L1972" s="80" t="str">
        <f t="shared" si="431"/>
        <v/>
      </c>
      <c r="R1972" s="65" t="str">
        <f t="shared" si="421"/>
        <v/>
      </c>
      <c r="S1972" s="16" t="str">
        <f t="shared" si="422"/>
        <v/>
      </c>
      <c r="X1972" s="65" t="str">
        <f t="shared" si="423"/>
        <v/>
      </c>
      <c r="Y1972" s="16" t="str">
        <f t="shared" si="424"/>
        <v/>
      </c>
      <c r="AD1972" s="65" t="str">
        <f t="shared" si="425"/>
        <v/>
      </c>
      <c r="AE1972" s="80" t="str">
        <f t="shared" si="426"/>
        <v/>
      </c>
      <c r="AN1972" s="14"/>
      <c r="AO1972" s="14"/>
      <c r="AS1972" s="14"/>
      <c r="AT1972" s="14"/>
      <c r="AX1972" s="14"/>
      <c r="AY1972" s="114"/>
      <c r="AZ1972" s="101" t="str">
        <f t="shared" si="427"/>
        <v/>
      </c>
      <c r="BA1972" s="59" t="str">
        <f t="shared" si="428"/>
        <v/>
      </c>
      <c r="BB1972" s="59" t="str">
        <f t="shared" si="429"/>
        <v/>
      </c>
      <c r="BC1972" s="59" t="str">
        <f t="shared" si="432"/>
        <v/>
      </c>
      <c r="BD1972" s="59" t="str">
        <f t="shared" si="433"/>
        <v/>
      </c>
      <c r="BE1972" s="34" t="str">
        <f>IF(AZ1972="","",IF(AND($H1972="",$I1972=""),"Y",IF(AND($H1972&lt;=#REF!,$I1972&gt;=#REF!),"Y",IF(AND($H1972&lt;=#REF!,$I1972=""),"Y",IF(AND($H1972="",$I1972&gt;=#REF!),"Y","N")))))</f>
        <v/>
      </c>
      <c r="BF1972" s="80" t="str">
        <f t="shared" si="430"/>
        <v/>
      </c>
    </row>
    <row r="1973" spans="10:58">
      <c r="J1973" s="34" t="str">
        <f t="shared" ca="1" si="434"/>
        <v/>
      </c>
      <c r="L1973" s="80" t="str">
        <f t="shared" si="431"/>
        <v/>
      </c>
      <c r="R1973" s="65" t="str">
        <f t="shared" si="421"/>
        <v/>
      </c>
      <c r="S1973" s="16" t="str">
        <f t="shared" si="422"/>
        <v/>
      </c>
      <c r="X1973" s="65" t="str">
        <f t="shared" si="423"/>
        <v/>
      </c>
      <c r="Y1973" s="16" t="str">
        <f t="shared" si="424"/>
        <v/>
      </c>
      <c r="AD1973" s="65" t="str">
        <f t="shared" si="425"/>
        <v/>
      </c>
      <c r="AE1973" s="80" t="str">
        <f t="shared" si="426"/>
        <v/>
      </c>
      <c r="AN1973" s="14"/>
      <c r="AO1973" s="14"/>
      <c r="AS1973" s="14"/>
      <c r="AT1973" s="14"/>
      <c r="AX1973" s="14"/>
      <c r="AY1973" s="114"/>
      <c r="AZ1973" s="101" t="str">
        <f t="shared" si="427"/>
        <v/>
      </c>
      <c r="BA1973" s="59" t="str">
        <f t="shared" si="428"/>
        <v/>
      </c>
      <c r="BB1973" s="59" t="str">
        <f t="shared" si="429"/>
        <v/>
      </c>
      <c r="BC1973" s="59" t="str">
        <f t="shared" si="432"/>
        <v/>
      </c>
      <c r="BD1973" s="59" t="str">
        <f t="shared" si="433"/>
        <v/>
      </c>
      <c r="BE1973" s="34" t="str">
        <f>IF(AZ1973="","",IF(AND($H1973="",$I1973=""),"Y",IF(AND($H1973&lt;=#REF!,$I1973&gt;=#REF!),"Y",IF(AND($H1973&lt;=#REF!,$I1973=""),"Y",IF(AND($H1973="",$I1973&gt;=#REF!),"Y","N")))))</f>
        <v/>
      </c>
      <c r="BF1973" s="80" t="str">
        <f t="shared" si="430"/>
        <v/>
      </c>
    </row>
    <row r="1974" spans="10:58">
      <c r="J1974" s="34" t="str">
        <f t="shared" ca="1" si="434"/>
        <v/>
      </c>
      <c r="L1974" s="80" t="str">
        <f t="shared" si="431"/>
        <v/>
      </c>
      <c r="R1974" s="65" t="str">
        <f t="shared" si="421"/>
        <v/>
      </c>
      <c r="S1974" s="16" t="str">
        <f t="shared" si="422"/>
        <v/>
      </c>
      <c r="X1974" s="65" t="str">
        <f t="shared" si="423"/>
        <v/>
      </c>
      <c r="Y1974" s="16" t="str">
        <f t="shared" si="424"/>
        <v/>
      </c>
      <c r="AD1974" s="65" t="str">
        <f t="shared" si="425"/>
        <v/>
      </c>
      <c r="AE1974" s="80" t="str">
        <f t="shared" si="426"/>
        <v/>
      </c>
      <c r="AN1974" s="14"/>
      <c r="AO1974" s="14"/>
      <c r="AS1974" s="14"/>
      <c r="AT1974" s="14"/>
      <c r="AX1974" s="14"/>
      <c r="AY1974" s="114"/>
      <c r="AZ1974" s="101" t="str">
        <f t="shared" si="427"/>
        <v/>
      </c>
      <c r="BA1974" s="59" t="str">
        <f t="shared" si="428"/>
        <v/>
      </c>
      <c r="BB1974" s="59" t="str">
        <f t="shared" si="429"/>
        <v/>
      </c>
      <c r="BC1974" s="59" t="str">
        <f t="shared" si="432"/>
        <v/>
      </c>
      <c r="BD1974" s="59" t="str">
        <f t="shared" si="433"/>
        <v/>
      </c>
      <c r="BE1974" s="34" t="str">
        <f>IF(AZ1974="","",IF(AND($H1974="",$I1974=""),"Y",IF(AND($H1974&lt;=#REF!,$I1974&gt;=#REF!),"Y",IF(AND($H1974&lt;=#REF!,$I1974=""),"Y",IF(AND($H1974="",$I1974&gt;=#REF!),"Y","N")))))</f>
        <v/>
      </c>
      <c r="BF1974" s="80" t="str">
        <f t="shared" si="430"/>
        <v/>
      </c>
    </row>
    <row r="1975" spans="10:58">
      <c r="J1975" s="34" t="str">
        <f t="shared" ca="1" si="434"/>
        <v/>
      </c>
      <c r="L1975" s="80" t="str">
        <f t="shared" si="431"/>
        <v/>
      </c>
      <c r="R1975" s="65" t="str">
        <f t="shared" si="421"/>
        <v/>
      </c>
      <c r="S1975" s="16" t="str">
        <f t="shared" si="422"/>
        <v/>
      </c>
      <c r="X1975" s="65" t="str">
        <f t="shared" si="423"/>
        <v/>
      </c>
      <c r="Y1975" s="16" t="str">
        <f t="shared" si="424"/>
        <v/>
      </c>
      <c r="AD1975" s="65" t="str">
        <f t="shared" si="425"/>
        <v/>
      </c>
      <c r="AE1975" s="80" t="str">
        <f t="shared" si="426"/>
        <v/>
      </c>
      <c r="AN1975" s="14"/>
      <c r="AO1975" s="14"/>
      <c r="AS1975" s="14"/>
      <c r="AT1975" s="14"/>
      <c r="AX1975" s="14"/>
      <c r="AY1975" s="114"/>
      <c r="AZ1975" s="101" t="str">
        <f t="shared" si="427"/>
        <v/>
      </c>
      <c r="BA1975" s="59" t="str">
        <f t="shared" si="428"/>
        <v/>
      </c>
      <c r="BB1975" s="59" t="str">
        <f t="shared" si="429"/>
        <v/>
      </c>
      <c r="BC1975" s="59" t="str">
        <f t="shared" si="432"/>
        <v/>
      </c>
      <c r="BD1975" s="59" t="str">
        <f t="shared" si="433"/>
        <v/>
      </c>
      <c r="BE1975" s="34" t="str">
        <f>IF(AZ1975="","",IF(AND($H1975="",$I1975=""),"Y",IF(AND($H1975&lt;=#REF!,$I1975&gt;=#REF!),"Y",IF(AND($H1975&lt;=#REF!,$I1975=""),"Y",IF(AND($H1975="",$I1975&gt;=#REF!),"Y","N")))))</f>
        <v/>
      </c>
      <c r="BF1975" s="80" t="str">
        <f t="shared" si="430"/>
        <v/>
      </c>
    </row>
    <row r="1976" spans="10:58">
      <c r="J1976" s="34" t="str">
        <f t="shared" ca="1" si="434"/>
        <v/>
      </c>
      <c r="L1976" s="80" t="str">
        <f t="shared" si="431"/>
        <v/>
      </c>
      <c r="R1976" s="65" t="str">
        <f t="shared" si="421"/>
        <v/>
      </c>
      <c r="S1976" s="16" t="str">
        <f t="shared" si="422"/>
        <v/>
      </c>
      <c r="X1976" s="65" t="str">
        <f t="shared" si="423"/>
        <v/>
      </c>
      <c r="Y1976" s="16" t="str">
        <f t="shared" si="424"/>
        <v/>
      </c>
      <c r="AD1976" s="65" t="str">
        <f t="shared" si="425"/>
        <v/>
      </c>
      <c r="AE1976" s="80" t="str">
        <f t="shared" si="426"/>
        <v/>
      </c>
      <c r="AN1976" s="14"/>
      <c r="AO1976" s="14"/>
      <c r="AS1976" s="14"/>
      <c r="AT1976" s="14"/>
      <c r="AX1976" s="14"/>
      <c r="AY1976" s="114"/>
      <c r="AZ1976" s="101" t="str">
        <f t="shared" si="427"/>
        <v/>
      </c>
      <c r="BA1976" s="59" t="str">
        <f t="shared" si="428"/>
        <v/>
      </c>
      <c r="BB1976" s="59" t="str">
        <f t="shared" si="429"/>
        <v/>
      </c>
      <c r="BC1976" s="59" t="str">
        <f t="shared" si="432"/>
        <v/>
      </c>
      <c r="BD1976" s="59" t="str">
        <f t="shared" si="433"/>
        <v/>
      </c>
      <c r="BE1976" s="34" t="str">
        <f>IF(AZ1976="","",IF(AND($H1976="",$I1976=""),"Y",IF(AND($H1976&lt;=#REF!,$I1976&gt;=#REF!),"Y",IF(AND($H1976&lt;=#REF!,$I1976=""),"Y",IF(AND($H1976="",$I1976&gt;=#REF!),"Y","N")))))</f>
        <v/>
      </c>
      <c r="BF1976" s="80" t="str">
        <f t="shared" si="430"/>
        <v/>
      </c>
    </row>
    <row r="1977" spans="10:58">
      <c r="J1977" s="34" t="str">
        <f t="shared" ca="1" si="434"/>
        <v/>
      </c>
      <c r="L1977" s="80" t="str">
        <f t="shared" si="431"/>
        <v/>
      </c>
      <c r="R1977" s="65" t="str">
        <f t="shared" si="421"/>
        <v/>
      </c>
      <c r="S1977" s="16" t="str">
        <f t="shared" si="422"/>
        <v/>
      </c>
      <c r="X1977" s="65" t="str">
        <f t="shared" si="423"/>
        <v/>
      </c>
      <c r="Y1977" s="16" t="str">
        <f t="shared" si="424"/>
        <v/>
      </c>
      <c r="AD1977" s="65" t="str">
        <f t="shared" si="425"/>
        <v/>
      </c>
      <c r="AE1977" s="80" t="str">
        <f t="shared" si="426"/>
        <v/>
      </c>
      <c r="AN1977" s="14"/>
      <c r="AO1977" s="14"/>
      <c r="AS1977" s="14"/>
      <c r="AT1977" s="14"/>
      <c r="AX1977" s="14"/>
      <c r="AY1977" s="114"/>
      <c r="AZ1977" s="101" t="str">
        <f t="shared" si="427"/>
        <v/>
      </c>
      <c r="BA1977" s="59" t="str">
        <f t="shared" si="428"/>
        <v/>
      </c>
      <c r="BB1977" s="59" t="str">
        <f t="shared" si="429"/>
        <v/>
      </c>
      <c r="BC1977" s="59" t="str">
        <f t="shared" si="432"/>
        <v/>
      </c>
      <c r="BD1977" s="59" t="str">
        <f t="shared" si="433"/>
        <v/>
      </c>
      <c r="BE1977" s="34" t="str">
        <f>IF(AZ1977="","",IF(AND($H1977="",$I1977=""),"Y",IF(AND($H1977&lt;=#REF!,$I1977&gt;=#REF!),"Y",IF(AND($H1977&lt;=#REF!,$I1977=""),"Y",IF(AND($H1977="",$I1977&gt;=#REF!),"Y","N")))))</f>
        <v/>
      </c>
      <c r="BF1977" s="80" t="str">
        <f t="shared" si="430"/>
        <v/>
      </c>
    </row>
    <row r="1978" spans="10:58">
      <c r="J1978" s="34" t="str">
        <f t="shared" ca="1" si="434"/>
        <v/>
      </c>
      <c r="L1978" s="80" t="str">
        <f t="shared" si="431"/>
        <v/>
      </c>
      <c r="R1978" s="65" t="str">
        <f t="shared" si="421"/>
        <v/>
      </c>
      <c r="S1978" s="16" t="str">
        <f t="shared" si="422"/>
        <v/>
      </c>
      <c r="X1978" s="65" t="str">
        <f t="shared" si="423"/>
        <v/>
      </c>
      <c r="Y1978" s="16" t="str">
        <f t="shared" si="424"/>
        <v/>
      </c>
      <c r="AD1978" s="65" t="str">
        <f t="shared" si="425"/>
        <v/>
      </c>
      <c r="AE1978" s="80" t="str">
        <f t="shared" si="426"/>
        <v/>
      </c>
      <c r="AN1978" s="14"/>
      <c r="AO1978" s="14"/>
      <c r="AS1978" s="14"/>
      <c r="AT1978" s="14"/>
      <c r="AX1978" s="14"/>
      <c r="AY1978" s="114"/>
      <c r="AZ1978" s="101" t="str">
        <f t="shared" si="427"/>
        <v/>
      </c>
      <c r="BA1978" s="59" t="str">
        <f t="shared" si="428"/>
        <v/>
      </c>
      <c r="BB1978" s="59" t="str">
        <f t="shared" si="429"/>
        <v/>
      </c>
      <c r="BC1978" s="59" t="str">
        <f t="shared" si="432"/>
        <v/>
      </c>
      <c r="BD1978" s="59" t="str">
        <f t="shared" si="433"/>
        <v/>
      </c>
      <c r="BE1978" s="34" t="str">
        <f>IF(AZ1978="","",IF(AND($H1978="",$I1978=""),"Y",IF(AND($H1978&lt;=#REF!,$I1978&gt;=#REF!),"Y",IF(AND($H1978&lt;=#REF!,$I1978=""),"Y",IF(AND($H1978="",$I1978&gt;=#REF!),"Y","N")))))</f>
        <v/>
      </c>
      <c r="BF1978" s="80" t="str">
        <f t="shared" si="430"/>
        <v/>
      </c>
    </row>
    <row r="1979" spans="10:58">
      <c r="J1979" s="34" t="str">
        <f t="shared" ca="1" si="434"/>
        <v/>
      </c>
      <c r="L1979" s="80" t="str">
        <f t="shared" si="431"/>
        <v/>
      </c>
      <c r="R1979" s="65" t="str">
        <f t="shared" si="421"/>
        <v/>
      </c>
      <c r="S1979" s="16" t="str">
        <f t="shared" si="422"/>
        <v/>
      </c>
      <c r="X1979" s="65" t="str">
        <f t="shared" si="423"/>
        <v/>
      </c>
      <c r="Y1979" s="16" t="str">
        <f t="shared" si="424"/>
        <v/>
      </c>
      <c r="AD1979" s="65" t="str">
        <f t="shared" si="425"/>
        <v/>
      </c>
      <c r="AE1979" s="80" t="str">
        <f t="shared" si="426"/>
        <v/>
      </c>
      <c r="AN1979" s="14"/>
      <c r="AO1979" s="14"/>
      <c r="AS1979" s="14"/>
      <c r="AT1979" s="14"/>
      <c r="AX1979" s="14"/>
      <c r="AY1979" s="114"/>
      <c r="AZ1979" s="101" t="str">
        <f t="shared" si="427"/>
        <v/>
      </c>
      <c r="BA1979" s="59" t="str">
        <f t="shared" si="428"/>
        <v/>
      </c>
      <c r="BB1979" s="59" t="str">
        <f t="shared" si="429"/>
        <v/>
      </c>
      <c r="BC1979" s="59" t="str">
        <f t="shared" si="432"/>
        <v/>
      </c>
      <c r="BD1979" s="59" t="str">
        <f t="shared" si="433"/>
        <v/>
      </c>
      <c r="BE1979" s="34" t="str">
        <f>IF(AZ1979="","",IF(AND($H1979="",$I1979=""),"Y",IF(AND($H1979&lt;=#REF!,$I1979&gt;=#REF!),"Y",IF(AND($H1979&lt;=#REF!,$I1979=""),"Y",IF(AND($H1979="",$I1979&gt;=#REF!),"Y","N")))))</f>
        <v/>
      </c>
      <c r="BF1979" s="80" t="str">
        <f t="shared" si="430"/>
        <v/>
      </c>
    </row>
    <row r="1980" spans="10:58">
      <c r="J1980" s="34" t="str">
        <f t="shared" ca="1" si="434"/>
        <v/>
      </c>
      <c r="L1980" s="80" t="str">
        <f t="shared" si="431"/>
        <v/>
      </c>
      <c r="R1980" s="65" t="str">
        <f t="shared" si="421"/>
        <v/>
      </c>
      <c r="S1980" s="16" t="str">
        <f t="shared" si="422"/>
        <v/>
      </c>
      <c r="X1980" s="65" t="str">
        <f t="shared" si="423"/>
        <v/>
      </c>
      <c r="Y1980" s="16" t="str">
        <f t="shared" si="424"/>
        <v/>
      </c>
      <c r="AD1980" s="65" t="str">
        <f t="shared" si="425"/>
        <v/>
      </c>
      <c r="AE1980" s="80" t="str">
        <f t="shared" si="426"/>
        <v/>
      </c>
      <c r="AN1980" s="14"/>
      <c r="AO1980" s="14"/>
      <c r="AS1980" s="14"/>
      <c r="AT1980" s="14"/>
      <c r="AX1980" s="14"/>
      <c r="AY1980" s="114"/>
      <c r="AZ1980" s="101" t="str">
        <f t="shared" si="427"/>
        <v/>
      </c>
      <c r="BA1980" s="59" t="str">
        <f t="shared" si="428"/>
        <v/>
      </c>
      <c r="BB1980" s="59" t="str">
        <f t="shared" si="429"/>
        <v/>
      </c>
      <c r="BC1980" s="59" t="str">
        <f t="shared" si="432"/>
        <v/>
      </c>
      <c r="BD1980" s="59" t="str">
        <f t="shared" si="433"/>
        <v/>
      </c>
      <c r="BE1980" s="34" t="str">
        <f>IF(AZ1980="","",IF(AND($H1980="",$I1980=""),"Y",IF(AND($H1980&lt;=#REF!,$I1980&gt;=#REF!),"Y",IF(AND($H1980&lt;=#REF!,$I1980=""),"Y",IF(AND($H1980="",$I1980&gt;=#REF!),"Y","N")))))</f>
        <v/>
      </c>
      <c r="BF1980" s="80" t="str">
        <f t="shared" si="430"/>
        <v/>
      </c>
    </row>
    <row r="1981" spans="10:58">
      <c r="J1981" s="34" t="str">
        <f t="shared" ca="1" si="434"/>
        <v/>
      </c>
      <c r="L1981" s="80" t="str">
        <f t="shared" si="431"/>
        <v/>
      </c>
      <c r="R1981" s="65" t="str">
        <f t="shared" si="421"/>
        <v/>
      </c>
      <c r="S1981" s="16" t="str">
        <f t="shared" si="422"/>
        <v/>
      </c>
      <c r="X1981" s="65" t="str">
        <f t="shared" si="423"/>
        <v/>
      </c>
      <c r="Y1981" s="16" t="str">
        <f t="shared" si="424"/>
        <v/>
      </c>
      <c r="AD1981" s="65" t="str">
        <f t="shared" si="425"/>
        <v/>
      </c>
      <c r="AE1981" s="80" t="str">
        <f t="shared" si="426"/>
        <v/>
      </c>
      <c r="AN1981" s="14"/>
      <c r="AO1981" s="14"/>
      <c r="AS1981" s="14"/>
      <c r="AT1981" s="14"/>
      <c r="AX1981" s="14"/>
      <c r="AY1981" s="114"/>
      <c r="AZ1981" s="101" t="str">
        <f t="shared" si="427"/>
        <v/>
      </c>
      <c r="BA1981" s="59" t="str">
        <f t="shared" si="428"/>
        <v/>
      </c>
      <c r="BB1981" s="59" t="str">
        <f t="shared" si="429"/>
        <v/>
      </c>
      <c r="BC1981" s="59" t="str">
        <f t="shared" si="432"/>
        <v/>
      </c>
      <c r="BD1981" s="59" t="str">
        <f t="shared" si="433"/>
        <v/>
      </c>
      <c r="BE1981" s="34" t="str">
        <f>IF(AZ1981="","",IF(AND($H1981="",$I1981=""),"Y",IF(AND($H1981&lt;=#REF!,$I1981&gt;=#REF!),"Y",IF(AND($H1981&lt;=#REF!,$I1981=""),"Y",IF(AND($H1981="",$I1981&gt;=#REF!),"Y","N")))))</f>
        <v/>
      </c>
      <c r="BF1981" s="80" t="str">
        <f t="shared" si="430"/>
        <v/>
      </c>
    </row>
    <row r="1982" spans="10:58">
      <c r="J1982" s="34" t="str">
        <f t="shared" ca="1" si="434"/>
        <v/>
      </c>
      <c r="L1982" s="80" t="str">
        <f t="shared" si="431"/>
        <v/>
      </c>
      <c r="R1982" s="65" t="str">
        <f t="shared" si="421"/>
        <v/>
      </c>
      <c r="S1982" s="16" t="str">
        <f t="shared" si="422"/>
        <v/>
      </c>
      <c r="X1982" s="65" t="str">
        <f t="shared" si="423"/>
        <v/>
      </c>
      <c r="Y1982" s="16" t="str">
        <f t="shared" si="424"/>
        <v/>
      </c>
      <c r="AD1982" s="65" t="str">
        <f t="shared" si="425"/>
        <v/>
      </c>
      <c r="AE1982" s="80" t="str">
        <f t="shared" si="426"/>
        <v/>
      </c>
      <c r="AN1982" s="14"/>
      <c r="AO1982" s="14"/>
      <c r="AS1982" s="14"/>
      <c r="AT1982" s="14"/>
      <c r="AX1982" s="14"/>
      <c r="AY1982" s="114"/>
      <c r="AZ1982" s="101" t="str">
        <f t="shared" si="427"/>
        <v/>
      </c>
      <c r="BA1982" s="59" t="str">
        <f t="shared" si="428"/>
        <v/>
      </c>
      <c r="BB1982" s="59" t="str">
        <f t="shared" si="429"/>
        <v/>
      </c>
      <c r="BC1982" s="59" t="str">
        <f t="shared" si="432"/>
        <v/>
      </c>
      <c r="BD1982" s="59" t="str">
        <f t="shared" si="433"/>
        <v/>
      </c>
      <c r="BE1982" s="34" t="str">
        <f>IF(AZ1982="","",IF(AND($H1982="",$I1982=""),"Y",IF(AND($H1982&lt;=#REF!,$I1982&gt;=#REF!),"Y",IF(AND($H1982&lt;=#REF!,$I1982=""),"Y",IF(AND($H1982="",$I1982&gt;=#REF!),"Y","N")))))</f>
        <v/>
      </c>
      <c r="BF1982" s="80" t="str">
        <f t="shared" si="430"/>
        <v/>
      </c>
    </row>
    <row r="1983" spans="10:58">
      <c r="J1983" s="34" t="str">
        <f t="shared" ca="1" si="434"/>
        <v/>
      </c>
      <c r="L1983" s="80" t="str">
        <f t="shared" si="431"/>
        <v/>
      </c>
      <c r="R1983" s="65" t="str">
        <f t="shared" si="421"/>
        <v/>
      </c>
      <c r="S1983" s="16" t="str">
        <f t="shared" si="422"/>
        <v/>
      </c>
      <c r="X1983" s="65" t="str">
        <f t="shared" si="423"/>
        <v/>
      </c>
      <c r="Y1983" s="16" t="str">
        <f t="shared" si="424"/>
        <v/>
      </c>
      <c r="AD1983" s="65" t="str">
        <f t="shared" si="425"/>
        <v/>
      </c>
      <c r="AE1983" s="80" t="str">
        <f t="shared" si="426"/>
        <v/>
      </c>
      <c r="AN1983" s="14"/>
      <c r="AO1983" s="14"/>
      <c r="AS1983" s="14"/>
      <c r="AT1983" s="14"/>
      <c r="AX1983" s="14"/>
      <c r="AY1983" s="114"/>
      <c r="AZ1983" s="101" t="str">
        <f t="shared" si="427"/>
        <v/>
      </c>
      <c r="BA1983" s="59" t="str">
        <f t="shared" si="428"/>
        <v/>
      </c>
      <c r="BB1983" s="59" t="str">
        <f t="shared" si="429"/>
        <v/>
      </c>
      <c r="BC1983" s="59" t="str">
        <f t="shared" si="432"/>
        <v/>
      </c>
      <c r="BD1983" s="59" t="str">
        <f t="shared" si="433"/>
        <v/>
      </c>
      <c r="BE1983" s="34" t="str">
        <f>IF(AZ1983="","",IF(AND($H1983="",$I1983=""),"Y",IF(AND($H1983&lt;=#REF!,$I1983&gt;=#REF!),"Y",IF(AND($H1983&lt;=#REF!,$I1983=""),"Y",IF(AND($H1983="",$I1983&gt;=#REF!),"Y","N")))))</f>
        <v/>
      </c>
      <c r="BF1983" s="80" t="str">
        <f t="shared" si="430"/>
        <v/>
      </c>
    </row>
    <row r="1984" spans="10:58">
      <c r="J1984" s="34" t="str">
        <f t="shared" ca="1" si="434"/>
        <v/>
      </c>
      <c r="L1984" s="80" t="str">
        <f t="shared" si="431"/>
        <v/>
      </c>
      <c r="R1984" s="65" t="str">
        <f t="shared" si="421"/>
        <v/>
      </c>
      <c r="S1984" s="16" t="str">
        <f t="shared" si="422"/>
        <v/>
      </c>
      <c r="X1984" s="65" t="str">
        <f t="shared" si="423"/>
        <v/>
      </c>
      <c r="Y1984" s="16" t="str">
        <f t="shared" si="424"/>
        <v/>
      </c>
      <c r="AD1984" s="65" t="str">
        <f t="shared" si="425"/>
        <v/>
      </c>
      <c r="AE1984" s="80" t="str">
        <f t="shared" si="426"/>
        <v/>
      </c>
      <c r="AN1984" s="14"/>
      <c r="AO1984" s="14"/>
      <c r="AS1984" s="14"/>
      <c r="AT1984" s="14"/>
      <c r="AX1984" s="14"/>
      <c r="AY1984" s="114"/>
      <c r="AZ1984" s="101" t="str">
        <f t="shared" si="427"/>
        <v/>
      </c>
      <c r="BA1984" s="59" t="str">
        <f t="shared" si="428"/>
        <v/>
      </c>
      <c r="BB1984" s="59" t="str">
        <f t="shared" si="429"/>
        <v/>
      </c>
      <c r="BC1984" s="59" t="str">
        <f t="shared" si="432"/>
        <v/>
      </c>
      <c r="BD1984" s="59" t="str">
        <f t="shared" si="433"/>
        <v/>
      </c>
      <c r="BE1984" s="34" t="str">
        <f>IF(AZ1984="","",IF(AND($H1984="",$I1984=""),"Y",IF(AND($H1984&lt;=#REF!,$I1984&gt;=#REF!),"Y",IF(AND($H1984&lt;=#REF!,$I1984=""),"Y",IF(AND($H1984="",$I1984&gt;=#REF!),"Y","N")))))</f>
        <v/>
      </c>
      <c r="BF1984" s="80" t="str">
        <f t="shared" si="430"/>
        <v/>
      </c>
    </row>
    <row r="1985" spans="10:58">
      <c r="J1985" s="34" t="str">
        <f t="shared" ca="1" si="434"/>
        <v/>
      </c>
      <c r="L1985" s="80" t="str">
        <f t="shared" si="431"/>
        <v/>
      </c>
      <c r="R1985" s="65" t="str">
        <f t="shared" si="421"/>
        <v/>
      </c>
      <c r="S1985" s="16" t="str">
        <f t="shared" si="422"/>
        <v/>
      </c>
      <c r="X1985" s="65" t="str">
        <f t="shared" si="423"/>
        <v/>
      </c>
      <c r="Y1985" s="16" t="str">
        <f t="shared" si="424"/>
        <v/>
      </c>
      <c r="AD1985" s="65" t="str">
        <f t="shared" si="425"/>
        <v/>
      </c>
      <c r="AE1985" s="80" t="str">
        <f t="shared" si="426"/>
        <v/>
      </c>
      <c r="AN1985" s="14"/>
      <c r="AO1985" s="14"/>
      <c r="AS1985" s="14"/>
      <c r="AT1985" s="14"/>
      <c r="AX1985" s="14"/>
      <c r="AY1985" s="114"/>
      <c r="AZ1985" s="101" t="str">
        <f t="shared" si="427"/>
        <v/>
      </c>
      <c r="BA1985" s="59" t="str">
        <f t="shared" si="428"/>
        <v/>
      </c>
      <c r="BB1985" s="59" t="str">
        <f t="shared" si="429"/>
        <v/>
      </c>
      <c r="BC1985" s="59" t="str">
        <f t="shared" si="432"/>
        <v/>
      </c>
      <c r="BD1985" s="59" t="str">
        <f t="shared" si="433"/>
        <v/>
      </c>
      <c r="BE1985" s="34" t="str">
        <f>IF(AZ1985="","",IF(AND($H1985="",$I1985=""),"Y",IF(AND($H1985&lt;=#REF!,$I1985&gt;=#REF!),"Y",IF(AND($H1985&lt;=#REF!,$I1985=""),"Y",IF(AND($H1985="",$I1985&gt;=#REF!),"Y","N")))))</f>
        <v/>
      </c>
      <c r="BF1985" s="80" t="str">
        <f t="shared" si="430"/>
        <v/>
      </c>
    </row>
    <row r="1986" spans="10:58">
      <c r="J1986" s="34" t="str">
        <f t="shared" ca="1" si="434"/>
        <v/>
      </c>
      <c r="L1986" s="80" t="str">
        <f t="shared" si="431"/>
        <v/>
      </c>
      <c r="R1986" s="65" t="str">
        <f t="shared" si="421"/>
        <v/>
      </c>
      <c r="S1986" s="16" t="str">
        <f t="shared" si="422"/>
        <v/>
      </c>
      <c r="X1986" s="65" t="str">
        <f t="shared" si="423"/>
        <v/>
      </c>
      <c r="Y1986" s="16" t="str">
        <f t="shared" si="424"/>
        <v/>
      </c>
      <c r="AD1986" s="65" t="str">
        <f t="shared" si="425"/>
        <v/>
      </c>
      <c r="AE1986" s="80" t="str">
        <f t="shared" si="426"/>
        <v/>
      </c>
      <c r="AN1986" s="14"/>
      <c r="AO1986" s="14"/>
      <c r="AS1986" s="14"/>
      <c r="AT1986" s="14"/>
      <c r="AX1986" s="14"/>
      <c r="AY1986" s="114"/>
      <c r="AZ1986" s="101" t="str">
        <f t="shared" si="427"/>
        <v/>
      </c>
      <c r="BA1986" s="59" t="str">
        <f t="shared" si="428"/>
        <v/>
      </c>
      <c r="BB1986" s="59" t="str">
        <f t="shared" si="429"/>
        <v/>
      </c>
      <c r="BC1986" s="59" t="str">
        <f t="shared" si="432"/>
        <v/>
      </c>
      <c r="BD1986" s="59" t="str">
        <f t="shared" si="433"/>
        <v/>
      </c>
      <c r="BE1986" s="34" t="str">
        <f>IF(AZ1986="","",IF(AND($H1986="",$I1986=""),"Y",IF(AND($H1986&lt;=#REF!,$I1986&gt;=#REF!),"Y",IF(AND($H1986&lt;=#REF!,$I1986=""),"Y",IF(AND($H1986="",$I1986&gt;=#REF!),"Y","N")))))</f>
        <v/>
      </c>
      <c r="BF1986" s="80" t="str">
        <f t="shared" si="430"/>
        <v/>
      </c>
    </row>
    <row r="1987" spans="10:58">
      <c r="J1987" s="34" t="str">
        <f t="shared" ca="1" si="434"/>
        <v/>
      </c>
      <c r="L1987" s="80" t="str">
        <f t="shared" si="431"/>
        <v/>
      </c>
      <c r="R1987" s="65" t="str">
        <f t="shared" ref="R1987:R2000" si="435">IF(AND(N1987="Accepted",Q1987=""),"Enter date 1st dose administered",IF(AND(N1987="Previously vaccinated at another location",Q1987=""),"Enter date 1st dose administered",IF(AND(N1987="Refused",O1987=""),"Enter reason for refusal",IF(Q1987&lt;&gt;"","YES",IF(N1987="Refused","NO",IF(AND($M1987&lt;&gt;"",N1987=""),"Enter Vaccination Status",IF(N1987="Unknown","Unknown","")))))))</f>
        <v/>
      </c>
      <c r="S1987" s="16" t="str">
        <f t="shared" ref="S1987:S2000" si="436">IF(Q1987="","",IF(M1987="Pfizer-BioNTech",Q1987+21,IF(M1987="Moderna",Q1987+28,IF(M1987="Janssen/Johnson &amp; Johnson","N/A",""))))</f>
        <v/>
      </c>
      <c r="X1987" s="65" t="str">
        <f t="shared" ref="X1987:X2000" si="437">IF($M1987="Janssen/Johnson &amp; Johnson","N/A",IF(AND(T1987="Accepted",W1987=""),"Enter date 2nd dose administered",IF(AND(T1987="Previously vaccinated at another location",W1987=""),"Enter date 2nd dose administered",IF(R1987="NO","NO",IF(AND(T1987="Refused",U1987=""),"Enter reason for refusal",IF(W1987&lt;&gt;"","YES",IF(T1987="Refused","NO",IF(AND(R1987="YES",T1987=""),"NO",IF(T1987="Unknown","Unknown",IF(AND(T1987="",R1987="Unknown"),"Unknown",""))))))))))</f>
        <v/>
      </c>
      <c r="Y1987" s="16" t="str">
        <f t="shared" ref="Y1987:Y2000" si="438">IF(W1987="","",IF(M1987="Pfizer-BioNTech",W1987+21,IF(M1987="Moderna",W1987+28,IF(M1987="Janssen/Johnson &amp; Johnson","N/A",""))))</f>
        <v/>
      </c>
      <c r="AD1987" s="65" t="str">
        <f t="shared" ref="AD1987:AD2000" si="439">IF($M1987="Janssen/Johnson &amp; Johnson","N/A",IF(AND(Z1987="Accepted",AC1987=""),"Enter date 2nd dose administered",IF(AND(Z1987="Previously vaccinated at another location",AC1987=""),"Enter date 2nd dose administered",IF(Y1987="NO","NO",IF(AND(Z1987="Refused",AA1987=""),"Enter reason for refusal",IF(AC1987&lt;&gt;"","YES",IF(Z1987="Refused","NO",IF(AND(Y1987="YES",Z1987=""),"NO",IF(Z1987="Unknown","Unknown",IF(AND(Z1987="",Y1987="Unknown"),"Unknown",""))))))))))</f>
        <v/>
      </c>
      <c r="AE1987" s="80" t="str">
        <f t="shared" ref="AE1987:AE2000" si="440">IF(AND(M1987="Pfizer-BioNTech",W1987&lt;&gt;""),W1987+150,IF(AND(M1987="Moderna",W1987&lt;&gt;""),W1987+150,IF(AND(M1987="Janssen/Johnson &amp; Johnson",Q1987&lt;&gt;""),Q1987+60,"")))</f>
        <v/>
      </c>
      <c r="AN1987" s="14"/>
      <c r="AO1987" s="14"/>
      <c r="AS1987" s="14"/>
      <c r="AT1987" s="14"/>
      <c r="AX1987" s="14"/>
      <c r="AY1987" s="114"/>
      <c r="AZ1987" s="101" t="str">
        <f t="shared" ref="AZ1987:AZ2000" si="441">IF(OR(X1987="YES",X1987="Enter date 2nd dose administered"),"YES",IF(AND(M1987="Janssen/Johnson &amp; Johnson",R1987="YES"),"YES",IF(OR(O1987="Medical Contraindication",U1987="Medical Contraindication"),"Medical Contraindication",IF(AND(R1987="YES",T1987=""),"NEEDS 2ND DOSE",IF(AND(R1987="Enter date 1st dose administered",T1987=""),"NEEDS 2ND DOSE",IF(AND(R1987="YES",U1987="Offered and Declined"),"Refused 2nd Dose",IF(O1987="Religious Exemption","Religious Exemption",IF(OR(R1987="NO",R1987="Enter reason for refusal"),"NO",IF(OR(R1987="Unknown",X1987="Unknown"),"Unknown","")))))))))</f>
        <v/>
      </c>
      <c r="BA1987" s="59" t="str">
        <f t="shared" ref="BA1987:BA2000" si="442">IF(AZ1987="","",IF(OR(AG1987="Accepted",AG1987="Previously vaccinated at another location"),"YES",IF(AH1987="Medical Contraindication","Medical Contraindication",IF(AG1987="Unknown","Unknown",IF(AG1987="Refused","NO","NO")))))</f>
        <v/>
      </c>
      <c r="BB1987" s="59" t="str">
        <f t="shared" ref="BB1987:BB2000" si="443">IF(AZ1987="","",IF(OR(AL1987="Accepted",AL1987="Previously vaccinated at another location"),"YES",IF(AM1987="Medical Contraindication","Medical Contraindication",IF(AL1987="Unknown","Unknown",IF(AL1987="Refused","NO","NO")))))</f>
        <v/>
      </c>
      <c r="BC1987" s="59" t="str">
        <f t="shared" si="432"/>
        <v/>
      </c>
      <c r="BD1987" s="59" t="str">
        <f t="shared" si="433"/>
        <v/>
      </c>
      <c r="BE1987" s="34" t="str">
        <f>IF(AZ1987="","",IF(AND($H1987="",$I1987=""),"Y",IF(AND($H1987&lt;=#REF!,$I1987&gt;=#REF!),"Y",IF(AND($H1987&lt;=#REF!,$I1987=""),"Y",IF(AND($H1987="",$I1987&gt;=#REF!),"Y","N")))))</f>
        <v/>
      </c>
      <c r="BF1987" s="80" t="str">
        <f t="shared" ref="BF1987:BF2000" si="444">IF($AZ1987="YES",IF($M1987="Janssen/Johnson &amp; Johnson",Q1987,W1987),"")</f>
        <v/>
      </c>
    </row>
    <row r="1988" spans="10:58">
      <c r="J1988" s="34" t="str">
        <f t="shared" ca="1" si="434"/>
        <v/>
      </c>
      <c r="L1988" s="80" t="str">
        <f t="shared" ref="L1988:L2000" si="445">IF(I1988&gt;0,I1988+30,"")</f>
        <v/>
      </c>
      <c r="R1988" s="65" t="str">
        <f t="shared" si="435"/>
        <v/>
      </c>
      <c r="S1988" s="16" t="str">
        <f t="shared" si="436"/>
        <v/>
      </c>
      <c r="X1988" s="65" t="str">
        <f t="shared" si="437"/>
        <v/>
      </c>
      <c r="Y1988" s="16" t="str">
        <f t="shared" si="438"/>
        <v/>
      </c>
      <c r="AD1988" s="65" t="str">
        <f t="shared" si="439"/>
        <v/>
      </c>
      <c r="AE1988" s="80" t="str">
        <f t="shared" si="440"/>
        <v/>
      </c>
      <c r="AN1988" s="14"/>
      <c r="AO1988" s="14"/>
      <c r="AS1988" s="14"/>
      <c r="AT1988" s="14"/>
      <c r="AX1988" s="14"/>
      <c r="AY1988" s="114"/>
      <c r="AZ1988" s="101" t="str">
        <f t="shared" si="441"/>
        <v/>
      </c>
      <c r="BA1988" s="59" t="str">
        <f t="shared" si="442"/>
        <v/>
      </c>
      <c r="BB1988" s="59" t="str">
        <f t="shared" si="443"/>
        <v/>
      </c>
      <c r="BC1988" s="59" t="str">
        <f t="shared" ref="BC1988:BC2000" si="446">IF(AY1988="","",IF(OR(AK1988="Accepted",AK1988="Previously vaccinated at another location"),"YES",IF(AL1988="Medical Contraindication","Medical Contraindication",IF(AK1988="Unknown","Unknown",IF(AK1988="Refused","NO","NO")))))</f>
        <v/>
      </c>
      <c r="BD1988" s="59" t="str">
        <f t="shared" ref="BD1988:BD2000" si="447">IF(AV1988="","",IF(OR(AV1988="Accepted",AV1988="Previously vaccinated at another location"),"YES",IF(AW1988="Medical Contraindication","Medical Contraindication",IF(AW1988="Unknown","Unknown",IF(AW1988="Refused","NO","NO")))))</f>
        <v/>
      </c>
      <c r="BE1988" s="34" t="str">
        <f>IF(AZ1988="","",IF(AND($H1988="",$I1988=""),"Y",IF(AND($H1988&lt;=#REF!,$I1988&gt;=#REF!),"Y",IF(AND($H1988&lt;=#REF!,$I1988=""),"Y",IF(AND($H1988="",$I1988&gt;=#REF!),"Y","N")))))</f>
        <v/>
      </c>
      <c r="BF1988" s="80" t="str">
        <f t="shared" si="444"/>
        <v/>
      </c>
    </row>
    <row r="1989" spans="10:58">
      <c r="J1989" s="34" t="str">
        <f t="shared" ca="1" si="434"/>
        <v/>
      </c>
      <c r="L1989" s="80" t="str">
        <f t="shared" si="445"/>
        <v/>
      </c>
      <c r="R1989" s="65" t="str">
        <f t="shared" si="435"/>
        <v/>
      </c>
      <c r="S1989" s="16" t="str">
        <f t="shared" si="436"/>
        <v/>
      </c>
      <c r="X1989" s="65" t="str">
        <f t="shared" si="437"/>
        <v/>
      </c>
      <c r="Y1989" s="16" t="str">
        <f t="shared" si="438"/>
        <v/>
      </c>
      <c r="AD1989" s="65" t="str">
        <f t="shared" si="439"/>
        <v/>
      </c>
      <c r="AE1989" s="80" t="str">
        <f t="shared" si="440"/>
        <v/>
      </c>
      <c r="AN1989" s="14"/>
      <c r="AO1989" s="14"/>
      <c r="AS1989" s="14"/>
      <c r="AT1989" s="14"/>
      <c r="AX1989" s="14"/>
      <c r="AY1989" s="114"/>
      <c r="AZ1989" s="101" t="str">
        <f t="shared" si="441"/>
        <v/>
      </c>
      <c r="BA1989" s="59" t="str">
        <f t="shared" si="442"/>
        <v/>
      </c>
      <c r="BB1989" s="59" t="str">
        <f t="shared" si="443"/>
        <v/>
      </c>
      <c r="BC1989" s="59" t="str">
        <f t="shared" si="446"/>
        <v/>
      </c>
      <c r="BD1989" s="59" t="str">
        <f t="shared" si="447"/>
        <v/>
      </c>
      <c r="BE1989" s="34" t="str">
        <f>IF(AZ1989="","",IF(AND($H1989="",$I1989=""),"Y",IF(AND($H1989&lt;=#REF!,$I1989&gt;=#REF!),"Y",IF(AND($H1989&lt;=#REF!,$I1989=""),"Y",IF(AND($H1989="",$I1989&gt;=#REF!),"Y","N")))))</f>
        <v/>
      </c>
      <c r="BF1989" s="80" t="str">
        <f t="shared" si="444"/>
        <v/>
      </c>
    </row>
    <row r="1990" spans="10:58">
      <c r="J1990" s="34" t="str">
        <f t="shared" ca="1" si="434"/>
        <v/>
      </c>
      <c r="L1990" s="80" t="str">
        <f t="shared" si="445"/>
        <v/>
      </c>
      <c r="R1990" s="65" t="str">
        <f t="shared" si="435"/>
        <v/>
      </c>
      <c r="S1990" s="16" t="str">
        <f t="shared" si="436"/>
        <v/>
      </c>
      <c r="X1990" s="65" t="str">
        <f t="shared" si="437"/>
        <v/>
      </c>
      <c r="Y1990" s="16" t="str">
        <f t="shared" si="438"/>
        <v/>
      </c>
      <c r="AD1990" s="65" t="str">
        <f t="shared" si="439"/>
        <v/>
      </c>
      <c r="AE1990" s="80" t="str">
        <f t="shared" si="440"/>
        <v/>
      </c>
      <c r="AN1990" s="14"/>
      <c r="AO1990" s="14"/>
      <c r="AS1990" s="14"/>
      <c r="AT1990" s="14"/>
      <c r="AX1990" s="14"/>
      <c r="AY1990" s="114"/>
      <c r="AZ1990" s="101" t="str">
        <f t="shared" si="441"/>
        <v/>
      </c>
      <c r="BA1990" s="59" t="str">
        <f t="shared" si="442"/>
        <v/>
      </c>
      <c r="BB1990" s="59" t="str">
        <f t="shared" si="443"/>
        <v/>
      </c>
      <c r="BC1990" s="59" t="str">
        <f t="shared" si="446"/>
        <v/>
      </c>
      <c r="BD1990" s="59" t="str">
        <f t="shared" si="447"/>
        <v/>
      </c>
      <c r="BE1990" s="34" t="str">
        <f>IF(AZ1990="","",IF(AND($H1990="",$I1990=""),"Y",IF(AND($H1990&lt;=#REF!,$I1990&gt;=#REF!),"Y",IF(AND($H1990&lt;=#REF!,$I1990=""),"Y",IF(AND($H1990="",$I1990&gt;=#REF!),"Y","N")))))</f>
        <v/>
      </c>
      <c r="BF1990" s="80" t="str">
        <f t="shared" si="444"/>
        <v/>
      </c>
    </row>
    <row r="1991" spans="10:58">
      <c r="J1991" s="34" t="str">
        <f t="shared" ca="1" si="434"/>
        <v/>
      </c>
      <c r="L1991" s="80" t="str">
        <f t="shared" si="445"/>
        <v/>
      </c>
      <c r="R1991" s="65" t="str">
        <f t="shared" si="435"/>
        <v/>
      </c>
      <c r="S1991" s="16" t="str">
        <f t="shared" si="436"/>
        <v/>
      </c>
      <c r="X1991" s="65" t="str">
        <f t="shared" si="437"/>
        <v/>
      </c>
      <c r="Y1991" s="16" t="str">
        <f t="shared" si="438"/>
        <v/>
      </c>
      <c r="AD1991" s="65" t="str">
        <f t="shared" si="439"/>
        <v/>
      </c>
      <c r="AE1991" s="80" t="str">
        <f t="shared" si="440"/>
        <v/>
      </c>
      <c r="AN1991" s="14"/>
      <c r="AO1991" s="14"/>
      <c r="AS1991" s="14"/>
      <c r="AT1991" s="14"/>
      <c r="AX1991" s="14"/>
      <c r="AY1991" s="114"/>
      <c r="AZ1991" s="101" t="str">
        <f t="shared" si="441"/>
        <v/>
      </c>
      <c r="BA1991" s="59" t="str">
        <f t="shared" si="442"/>
        <v/>
      </c>
      <c r="BB1991" s="59" t="str">
        <f t="shared" si="443"/>
        <v/>
      </c>
      <c r="BC1991" s="59" t="str">
        <f t="shared" si="446"/>
        <v/>
      </c>
      <c r="BD1991" s="59" t="str">
        <f t="shared" si="447"/>
        <v/>
      </c>
      <c r="BE1991" s="34" t="str">
        <f>IF(AZ1991="","",IF(AND($H1991="",$I1991=""),"Y",IF(AND($H1991&lt;=#REF!,$I1991&gt;=#REF!),"Y",IF(AND($H1991&lt;=#REF!,$I1991=""),"Y",IF(AND($H1991="",$I1991&gt;=#REF!),"Y","N")))))</f>
        <v/>
      </c>
      <c r="BF1991" s="80" t="str">
        <f t="shared" si="444"/>
        <v/>
      </c>
    </row>
    <row r="1992" spans="10:58">
      <c r="J1992" s="34" t="str">
        <f t="shared" ca="1" si="434"/>
        <v/>
      </c>
      <c r="L1992" s="80" t="str">
        <f t="shared" si="445"/>
        <v/>
      </c>
      <c r="R1992" s="65" t="str">
        <f t="shared" si="435"/>
        <v/>
      </c>
      <c r="S1992" s="16" t="str">
        <f t="shared" si="436"/>
        <v/>
      </c>
      <c r="X1992" s="65" t="str">
        <f t="shared" si="437"/>
        <v/>
      </c>
      <c r="Y1992" s="16" t="str">
        <f t="shared" si="438"/>
        <v/>
      </c>
      <c r="AD1992" s="65" t="str">
        <f t="shared" si="439"/>
        <v/>
      </c>
      <c r="AE1992" s="80" t="str">
        <f t="shared" si="440"/>
        <v/>
      </c>
      <c r="AN1992" s="14"/>
      <c r="AO1992" s="14"/>
      <c r="AS1992" s="14"/>
      <c r="AT1992" s="14"/>
      <c r="AX1992" s="14"/>
      <c r="AY1992" s="114"/>
      <c r="AZ1992" s="101" t="str">
        <f t="shared" si="441"/>
        <v/>
      </c>
      <c r="BA1992" s="59" t="str">
        <f t="shared" si="442"/>
        <v/>
      </c>
      <c r="BB1992" s="59" t="str">
        <f t="shared" si="443"/>
        <v/>
      </c>
      <c r="BC1992" s="59" t="str">
        <f t="shared" si="446"/>
        <v/>
      </c>
      <c r="BD1992" s="59" t="str">
        <f t="shared" si="447"/>
        <v/>
      </c>
      <c r="BE1992" s="34" t="str">
        <f>IF(AZ1992="","",IF(AND($H1992="",$I1992=""),"Y",IF(AND($H1992&lt;=#REF!,$I1992&gt;=#REF!),"Y",IF(AND($H1992&lt;=#REF!,$I1992=""),"Y",IF(AND($H1992="",$I1992&gt;=#REF!),"Y","N")))))</f>
        <v/>
      </c>
      <c r="BF1992" s="80" t="str">
        <f t="shared" si="444"/>
        <v/>
      </c>
    </row>
    <row r="1993" spans="10:58">
      <c r="J1993" s="34" t="str">
        <f t="shared" ca="1" si="434"/>
        <v/>
      </c>
      <c r="L1993" s="80" t="str">
        <f t="shared" si="445"/>
        <v/>
      </c>
      <c r="R1993" s="65" t="str">
        <f t="shared" si="435"/>
        <v/>
      </c>
      <c r="S1993" s="16" t="str">
        <f t="shared" si="436"/>
        <v/>
      </c>
      <c r="X1993" s="65" t="str">
        <f t="shared" si="437"/>
        <v/>
      </c>
      <c r="Y1993" s="16" t="str">
        <f t="shared" si="438"/>
        <v/>
      </c>
      <c r="AD1993" s="65" t="str">
        <f t="shared" si="439"/>
        <v/>
      </c>
      <c r="AE1993" s="80" t="str">
        <f t="shared" si="440"/>
        <v/>
      </c>
      <c r="AN1993" s="14"/>
      <c r="AO1993" s="14"/>
      <c r="AS1993" s="14"/>
      <c r="AT1993" s="14"/>
      <c r="AX1993" s="14"/>
      <c r="AY1993" s="114"/>
      <c r="AZ1993" s="101" t="str">
        <f t="shared" si="441"/>
        <v/>
      </c>
      <c r="BA1993" s="59" t="str">
        <f t="shared" si="442"/>
        <v/>
      </c>
      <c r="BB1993" s="59" t="str">
        <f t="shared" si="443"/>
        <v/>
      </c>
      <c r="BC1993" s="59" t="str">
        <f t="shared" si="446"/>
        <v/>
      </c>
      <c r="BD1993" s="59" t="str">
        <f t="shared" si="447"/>
        <v/>
      </c>
      <c r="BE1993" s="34" t="str">
        <f>IF(AZ1993="","",IF(AND($H1993="",$I1993=""),"Y",IF(AND($H1993&lt;=#REF!,$I1993&gt;=#REF!),"Y",IF(AND($H1993&lt;=#REF!,$I1993=""),"Y",IF(AND($H1993="",$I1993&gt;=#REF!),"Y","N")))))</f>
        <v/>
      </c>
      <c r="BF1993" s="80" t="str">
        <f t="shared" si="444"/>
        <v/>
      </c>
    </row>
    <row r="1994" spans="10:58">
      <c r="J1994" s="34" t="str">
        <f t="shared" ca="1" si="434"/>
        <v/>
      </c>
      <c r="L1994" s="80" t="str">
        <f t="shared" si="445"/>
        <v/>
      </c>
      <c r="R1994" s="65" t="str">
        <f t="shared" si="435"/>
        <v/>
      </c>
      <c r="S1994" s="16" t="str">
        <f t="shared" si="436"/>
        <v/>
      </c>
      <c r="X1994" s="65" t="str">
        <f t="shared" si="437"/>
        <v/>
      </c>
      <c r="Y1994" s="16" t="str">
        <f t="shared" si="438"/>
        <v/>
      </c>
      <c r="AD1994" s="65" t="str">
        <f t="shared" si="439"/>
        <v/>
      </c>
      <c r="AE1994" s="80" t="str">
        <f t="shared" si="440"/>
        <v/>
      </c>
      <c r="AN1994" s="14"/>
      <c r="AO1994" s="14"/>
      <c r="AS1994" s="14"/>
      <c r="AT1994" s="14"/>
      <c r="AX1994" s="14"/>
      <c r="AY1994" s="114"/>
      <c r="AZ1994" s="101" t="str">
        <f t="shared" si="441"/>
        <v/>
      </c>
      <c r="BA1994" s="59" t="str">
        <f t="shared" si="442"/>
        <v/>
      </c>
      <c r="BB1994" s="59" t="str">
        <f t="shared" si="443"/>
        <v/>
      </c>
      <c r="BC1994" s="59" t="str">
        <f t="shared" si="446"/>
        <v/>
      </c>
      <c r="BD1994" s="59" t="str">
        <f t="shared" si="447"/>
        <v/>
      </c>
      <c r="BE1994" s="34" t="str">
        <f>IF(AZ1994="","",IF(AND($H1994="",$I1994=""),"Y",IF(AND($H1994&lt;=#REF!,$I1994&gt;=#REF!),"Y",IF(AND($H1994&lt;=#REF!,$I1994=""),"Y",IF(AND($H1994="",$I1994&gt;=#REF!),"Y","N")))))</f>
        <v/>
      </c>
      <c r="BF1994" s="80" t="str">
        <f t="shared" si="444"/>
        <v/>
      </c>
    </row>
    <row r="1995" spans="10:58">
      <c r="J1995" s="34" t="str">
        <f t="shared" ca="1" si="434"/>
        <v/>
      </c>
      <c r="L1995" s="80" t="str">
        <f t="shared" si="445"/>
        <v/>
      </c>
      <c r="R1995" s="65" t="str">
        <f t="shared" si="435"/>
        <v/>
      </c>
      <c r="S1995" s="16" t="str">
        <f t="shared" si="436"/>
        <v/>
      </c>
      <c r="X1995" s="65" t="str">
        <f t="shared" si="437"/>
        <v/>
      </c>
      <c r="Y1995" s="16" t="str">
        <f t="shared" si="438"/>
        <v/>
      </c>
      <c r="AD1995" s="65" t="str">
        <f t="shared" si="439"/>
        <v/>
      </c>
      <c r="AE1995" s="80" t="str">
        <f t="shared" si="440"/>
        <v/>
      </c>
      <c r="AN1995" s="14"/>
      <c r="AO1995" s="14"/>
      <c r="AS1995" s="14"/>
      <c r="AT1995" s="14"/>
      <c r="AX1995" s="14"/>
      <c r="AY1995" s="114"/>
      <c r="AZ1995" s="101" t="str">
        <f t="shared" si="441"/>
        <v/>
      </c>
      <c r="BA1995" s="59" t="str">
        <f t="shared" si="442"/>
        <v/>
      </c>
      <c r="BB1995" s="59" t="str">
        <f t="shared" si="443"/>
        <v/>
      </c>
      <c r="BC1995" s="59" t="str">
        <f t="shared" si="446"/>
        <v/>
      </c>
      <c r="BD1995" s="59" t="str">
        <f t="shared" si="447"/>
        <v/>
      </c>
      <c r="BE1995" s="34" t="str">
        <f>IF(AZ1995="","",IF(AND($H1995="",$I1995=""),"Y",IF(AND($H1995&lt;=#REF!,$I1995&gt;=#REF!),"Y",IF(AND($H1995&lt;=#REF!,$I1995=""),"Y",IF(AND($H1995="",$I1995&gt;=#REF!),"Y","N")))))</f>
        <v/>
      </c>
      <c r="BF1995" s="80" t="str">
        <f t="shared" si="444"/>
        <v/>
      </c>
    </row>
    <row r="1996" spans="10:58">
      <c r="J1996" s="34" t="str">
        <f t="shared" ca="1" si="434"/>
        <v/>
      </c>
      <c r="L1996" s="80" t="str">
        <f t="shared" si="445"/>
        <v/>
      </c>
      <c r="R1996" s="65" t="str">
        <f t="shared" si="435"/>
        <v/>
      </c>
      <c r="S1996" s="16" t="str">
        <f t="shared" si="436"/>
        <v/>
      </c>
      <c r="X1996" s="65" t="str">
        <f t="shared" si="437"/>
        <v/>
      </c>
      <c r="Y1996" s="16" t="str">
        <f t="shared" si="438"/>
        <v/>
      </c>
      <c r="AD1996" s="65" t="str">
        <f t="shared" si="439"/>
        <v/>
      </c>
      <c r="AE1996" s="80" t="str">
        <f t="shared" si="440"/>
        <v/>
      </c>
      <c r="AN1996" s="14"/>
      <c r="AO1996" s="14"/>
      <c r="AS1996" s="14"/>
      <c r="AT1996" s="14"/>
      <c r="AX1996" s="14"/>
      <c r="AY1996" s="114"/>
      <c r="AZ1996" s="101" t="str">
        <f t="shared" si="441"/>
        <v/>
      </c>
      <c r="BA1996" s="59" t="str">
        <f t="shared" si="442"/>
        <v/>
      </c>
      <c r="BB1996" s="59" t="str">
        <f t="shared" si="443"/>
        <v/>
      </c>
      <c r="BC1996" s="59" t="str">
        <f t="shared" si="446"/>
        <v/>
      </c>
      <c r="BD1996" s="59" t="str">
        <f t="shared" si="447"/>
        <v/>
      </c>
      <c r="BE1996" s="34" t="str">
        <f>IF(AZ1996="","",IF(AND($H1996="",$I1996=""),"Y",IF(AND($H1996&lt;=#REF!,$I1996&gt;=#REF!),"Y",IF(AND($H1996&lt;=#REF!,$I1996=""),"Y",IF(AND($H1996="",$I1996&gt;=#REF!),"Y","N")))))</f>
        <v/>
      </c>
      <c r="BF1996" s="80" t="str">
        <f t="shared" si="444"/>
        <v/>
      </c>
    </row>
    <row r="1997" spans="10:58">
      <c r="J1997" s="34" t="str">
        <f t="shared" ca="1" si="434"/>
        <v/>
      </c>
      <c r="L1997" s="80" t="str">
        <f t="shared" si="445"/>
        <v/>
      </c>
      <c r="R1997" s="65" t="str">
        <f t="shared" si="435"/>
        <v/>
      </c>
      <c r="S1997" s="16" t="str">
        <f t="shared" si="436"/>
        <v/>
      </c>
      <c r="X1997" s="65" t="str">
        <f t="shared" si="437"/>
        <v/>
      </c>
      <c r="Y1997" s="16" t="str">
        <f t="shared" si="438"/>
        <v/>
      </c>
      <c r="AD1997" s="65" t="str">
        <f t="shared" si="439"/>
        <v/>
      </c>
      <c r="AE1997" s="80" t="str">
        <f t="shared" si="440"/>
        <v/>
      </c>
      <c r="AN1997" s="14"/>
      <c r="AO1997" s="14"/>
      <c r="AS1997" s="14"/>
      <c r="AT1997" s="14"/>
      <c r="AX1997" s="14"/>
      <c r="AY1997" s="114"/>
      <c r="AZ1997" s="101" t="str">
        <f t="shared" si="441"/>
        <v/>
      </c>
      <c r="BA1997" s="59" t="str">
        <f t="shared" si="442"/>
        <v/>
      </c>
      <c r="BB1997" s="59" t="str">
        <f t="shared" si="443"/>
        <v/>
      </c>
      <c r="BC1997" s="59" t="str">
        <f t="shared" si="446"/>
        <v/>
      </c>
      <c r="BD1997" s="59" t="str">
        <f t="shared" si="447"/>
        <v/>
      </c>
      <c r="BE1997" s="34" t="str">
        <f>IF(AZ1997="","",IF(AND($H1997="",$I1997=""),"Y",IF(AND($H1997&lt;=#REF!,$I1997&gt;=#REF!),"Y",IF(AND($H1997&lt;=#REF!,$I1997=""),"Y",IF(AND($H1997="",$I1997&gt;=#REF!),"Y","N")))))</f>
        <v/>
      </c>
      <c r="BF1997" s="80" t="str">
        <f t="shared" si="444"/>
        <v/>
      </c>
    </row>
    <row r="1998" spans="10:58">
      <c r="J1998" s="34" t="str">
        <f t="shared" ca="1" si="434"/>
        <v/>
      </c>
      <c r="L1998" s="80" t="str">
        <f t="shared" si="445"/>
        <v/>
      </c>
      <c r="R1998" s="65" t="str">
        <f t="shared" si="435"/>
        <v/>
      </c>
      <c r="S1998" s="16" t="str">
        <f t="shared" si="436"/>
        <v/>
      </c>
      <c r="X1998" s="65" t="str">
        <f t="shared" si="437"/>
        <v/>
      </c>
      <c r="Y1998" s="16" t="str">
        <f t="shared" si="438"/>
        <v/>
      </c>
      <c r="AD1998" s="65" t="str">
        <f t="shared" si="439"/>
        <v/>
      </c>
      <c r="AE1998" s="80" t="str">
        <f t="shared" si="440"/>
        <v/>
      </c>
      <c r="AN1998" s="14"/>
      <c r="AO1998" s="14"/>
      <c r="AS1998" s="14"/>
      <c r="AT1998" s="14"/>
      <c r="AX1998" s="14"/>
      <c r="AY1998" s="114"/>
      <c r="AZ1998" s="101" t="str">
        <f t="shared" si="441"/>
        <v/>
      </c>
      <c r="BA1998" s="59" t="str">
        <f t="shared" si="442"/>
        <v/>
      </c>
      <c r="BB1998" s="59" t="str">
        <f t="shared" si="443"/>
        <v/>
      </c>
      <c r="BC1998" s="59" t="str">
        <f t="shared" si="446"/>
        <v/>
      </c>
      <c r="BD1998" s="59" t="str">
        <f t="shared" si="447"/>
        <v/>
      </c>
      <c r="BE1998" s="34" t="str">
        <f>IF(AZ1998="","",IF(AND($H1998="",$I1998=""),"Y",IF(AND($H1998&lt;=#REF!,$I1998&gt;=#REF!),"Y",IF(AND($H1998&lt;=#REF!,$I1998=""),"Y",IF(AND($H1998="",$I1998&gt;=#REF!),"Y","N")))))</f>
        <v/>
      </c>
      <c r="BF1998" s="80" t="str">
        <f t="shared" si="444"/>
        <v/>
      </c>
    </row>
    <row r="1999" spans="10:58">
      <c r="J1999" s="34" t="str">
        <f t="shared" ca="1" si="434"/>
        <v/>
      </c>
      <c r="L1999" s="80" t="str">
        <f t="shared" si="445"/>
        <v/>
      </c>
      <c r="R1999" s="65" t="str">
        <f t="shared" si="435"/>
        <v/>
      </c>
      <c r="S1999" s="16" t="str">
        <f t="shared" si="436"/>
        <v/>
      </c>
      <c r="X1999" s="65" t="str">
        <f t="shared" si="437"/>
        <v/>
      </c>
      <c r="Y1999" s="16" t="str">
        <f t="shared" si="438"/>
        <v/>
      </c>
      <c r="AD1999" s="65" t="str">
        <f t="shared" si="439"/>
        <v/>
      </c>
      <c r="AE1999" s="80" t="str">
        <f t="shared" si="440"/>
        <v/>
      </c>
      <c r="AN1999" s="14"/>
      <c r="AO1999" s="14"/>
      <c r="AS1999" s="14"/>
      <c r="AT1999" s="14"/>
      <c r="AX1999" s="14"/>
      <c r="AY1999" s="114"/>
      <c r="AZ1999" s="101" t="str">
        <f t="shared" si="441"/>
        <v/>
      </c>
      <c r="BA1999" s="59" t="str">
        <f t="shared" si="442"/>
        <v/>
      </c>
      <c r="BB1999" s="59" t="str">
        <f t="shared" si="443"/>
        <v/>
      </c>
      <c r="BC1999" s="59" t="str">
        <f t="shared" si="446"/>
        <v/>
      </c>
      <c r="BD1999" s="59" t="str">
        <f t="shared" si="447"/>
        <v/>
      </c>
      <c r="BE1999" s="34" t="str">
        <f>IF(AZ1999="","",IF(AND($H1999="",$I1999=""),"Y",IF(AND($H1999&lt;=#REF!,$I1999&gt;=#REF!),"Y",IF(AND($H1999&lt;=#REF!,$I1999=""),"Y",IF(AND($H1999="",$I1999&gt;=#REF!),"Y","N")))))</f>
        <v/>
      </c>
      <c r="BF1999" s="80" t="str">
        <f t="shared" si="444"/>
        <v/>
      </c>
    </row>
    <row r="2000" spans="10:58">
      <c r="J2000" s="34" t="str">
        <f t="shared" ca="1" si="434"/>
        <v/>
      </c>
      <c r="L2000" s="80" t="str">
        <f t="shared" si="445"/>
        <v/>
      </c>
      <c r="R2000" s="65" t="str">
        <f t="shared" si="435"/>
        <v/>
      </c>
      <c r="S2000" s="16" t="str">
        <f t="shared" si="436"/>
        <v/>
      </c>
      <c r="X2000" s="65" t="str">
        <f t="shared" si="437"/>
        <v/>
      </c>
      <c r="Y2000" s="16" t="str">
        <f t="shared" si="438"/>
        <v/>
      </c>
      <c r="AD2000" s="65" t="str">
        <f t="shared" si="439"/>
        <v/>
      </c>
      <c r="AE2000" s="80" t="str">
        <f t="shared" si="440"/>
        <v/>
      </c>
      <c r="AN2000" s="14"/>
      <c r="AO2000" s="14"/>
      <c r="AS2000" s="14"/>
      <c r="AT2000" s="14"/>
      <c r="AX2000" s="14"/>
      <c r="AY2000" s="114"/>
      <c r="AZ2000" s="101" t="str">
        <f t="shared" si="441"/>
        <v/>
      </c>
      <c r="BA2000" s="59" t="str">
        <f t="shared" si="442"/>
        <v/>
      </c>
      <c r="BB2000" s="59" t="str">
        <f t="shared" si="443"/>
        <v/>
      </c>
      <c r="BC2000" s="59" t="str">
        <f t="shared" si="446"/>
        <v/>
      </c>
      <c r="BD2000" s="59" t="str">
        <f t="shared" si="447"/>
        <v/>
      </c>
      <c r="BE2000" s="34" t="str">
        <f>IF(AZ2000="","",IF(AND($H2000="",$I2000=""),"Y",IF(AND($H2000&lt;=#REF!,$I2000&gt;=#REF!),"Y",IF(AND($H2000&lt;=#REF!,$I2000=""),"Y",IF(AND($H2000="",$I2000&gt;=#REF!),"Y","N")))))</f>
        <v/>
      </c>
      <c r="BF2000" s="80" t="str">
        <f t="shared" si="444"/>
        <v/>
      </c>
    </row>
  </sheetData>
  <sheetProtection sort="0" autoFilter="0"/>
  <autoFilter ref="A2:BG1002" xr:uid="{F4FC45B2-1785-4FAA-A793-A66EDA06590A}"/>
  <mergeCells count="9">
    <mergeCell ref="AU1:AY1"/>
    <mergeCell ref="A1:L1"/>
    <mergeCell ref="AP1:AT1"/>
    <mergeCell ref="AZ1:BB1"/>
    <mergeCell ref="N1:R1"/>
    <mergeCell ref="S1:X1"/>
    <mergeCell ref="AK1:AO1"/>
    <mergeCell ref="AE1:AJ1"/>
    <mergeCell ref="Y1:AD1"/>
  </mergeCells>
  <phoneticPr fontId="27" type="noConversion"/>
  <conditionalFormatting sqref="L3:L2000">
    <cfRule type="cellIs" dxfId="40" priority="10" operator="equal">
      <formula>"NO"</formula>
    </cfRule>
    <cfRule type="cellIs" dxfId="39" priority="11" operator="equal">
      <formula>"YES"</formula>
    </cfRule>
    <cfRule type="containsText" dxfId="38" priority="12" operator="containsText" text="Enter">
      <formula>NOT(ISERROR(SEARCH("Enter",L3)))</formula>
    </cfRule>
  </conditionalFormatting>
  <conditionalFormatting sqref="O3:P2000">
    <cfRule type="expression" dxfId="37" priority="38">
      <formula>OR($N3="Previously vaccinated at another location",$N3="Accepted")</formula>
    </cfRule>
  </conditionalFormatting>
  <conditionalFormatting sqref="O3:Q2000">
    <cfRule type="expression" dxfId="36" priority="48">
      <formula>$N3="Unknown"</formula>
    </cfRule>
  </conditionalFormatting>
  <conditionalFormatting sqref="Q3:Q2000">
    <cfRule type="expression" dxfId="35" priority="44">
      <formula>$N3="Refused"</formula>
    </cfRule>
  </conditionalFormatting>
  <conditionalFormatting sqref="R3:R2000 X3:X2000">
    <cfRule type="cellIs" dxfId="34" priority="34" operator="equal">
      <formula>"YES"</formula>
    </cfRule>
    <cfRule type="cellIs" dxfId="33" priority="33" operator="equal">
      <formula>"NO"</formula>
    </cfRule>
    <cfRule type="containsText" dxfId="32" priority="35" operator="containsText" text="Enter">
      <formula>NOT(ISERROR(SEARCH("Enter",R3)))</formula>
    </cfRule>
  </conditionalFormatting>
  <conditionalFormatting sqref="T3:W2000 Z3:AC2000">
    <cfRule type="expression" dxfId="31" priority="118">
      <formula>OR($R3="NO",$R3="Enter reason for refusal",$M3="Janssen/Johnson &amp; Johnson")</formula>
    </cfRule>
  </conditionalFormatting>
  <conditionalFormatting sqref="U3:V2000">
    <cfRule type="expression" dxfId="30" priority="51">
      <formula>OR($T3="Previously vaccinated at another location",$T3="Accepted")</formula>
    </cfRule>
  </conditionalFormatting>
  <conditionalFormatting sqref="U3:W2000">
    <cfRule type="expression" dxfId="29" priority="56">
      <formula>$T3="Unknown"</formula>
    </cfRule>
  </conditionalFormatting>
  <conditionalFormatting sqref="W3:W2000">
    <cfRule type="expression" dxfId="28" priority="52">
      <formula>$T3="Refused"</formula>
    </cfRule>
  </conditionalFormatting>
  <conditionalFormatting sqref="AA3:AB2000">
    <cfRule type="expression" dxfId="27" priority="19">
      <formula>OR($T3="Accepted",$T3="Previously vaccinated at another location")</formula>
    </cfRule>
  </conditionalFormatting>
  <conditionalFormatting sqref="AA3:AC2000">
    <cfRule type="expression" dxfId="26" priority="21">
      <formula>$T3="Unknown"</formula>
    </cfRule>
  </conditionalFormatting>
  <conditionalFormatting sqref="AC3:AC2000">
    <cfRule type="expression" dxfId="25" priority="20">
      <formula>$T3="Refused"</formula>
    </cfRule>
  </conditionalFormatting>
  <conditionalFormatting sqref="AD3:AE2000">
    <cfRule type="cellIs" dxfId="24" priority="23" operator="equal">
      <formula>"NO"</formula>
    </cfRule>
    <cfRule type="cellIs" dxfId="23" priority="24" operator="equal">
      <formula>"YES"</formula>
    </cfRule>
    <cfRule type="containsText" dxfId="22" priority="25" operator="containsText" text="Enter">
      <formula>NOT(ISERROR(SEARCH("Enter",AD3)))</formula>
    </cfRule>
  </conditionalFormatting>
  <conditionalFormatting sqref="AF3:AY2000">
    <cfRule type="expression" dxfId="21" priority="9">
      <formula>OR($X3="NO",$X3="Unknown",$R3="NO",$R3="Unknown")</formula>
    </cfRule>
  </conditionalFormatting>
  <conditionalFormatting sqref="AH3:AI2000">
    <cfRule type="expression" dxfId="20" priority="61">
      <formula>OR($AG3="Previously vaccinated at another location",$AG3="Accepted")</formula>
    </cfRule>
  </conditionalFormatting>
  <conditionalFormatting sqref="AH3:AY2000">
    <cfRule type="expression" dxfId="19" priority="6">
      <formula>$AG3="Unknown"</formula>
    </cfRule>
  </conditionalFormatting>
  <conditionalFormatting sqref="AJ3:AY2000">
    <cfRule type="expression" dxfId="18" priority="5">
      <formula>$AG3="Refused"</formula>
    </cfRule>
  </conditionalFormatting>
  <conditionalFormatting sqref="AM3:AN2000">
    <cfRule type="expression" dxfId="17" priority="64">
      <formula>OR($AL3="Previously vaccinated at another location",$AL3="Accepted")</formula>
    </cfRule>
  </conditionalFormatting>
  <conditionalFormatting sqref="AM3:AO2000">
    <cfRule type="expression" dxfId="16" priority="68">
      <formula>$AL3="Unknown"</formula>
    </cfRule>
  </conditionalFormatting>
  <conditionalFormatting sqref="AO3:AO2000">
    <cfRule type="expression" dxfId="15" priority="65">
      <formula>$AL3="Refused"</formula>
    </cfRule>
  </conditionalFormatting>
  <conditionalFormatting sqref="AR3:AS2000">
    <cfRule type="expression" dxfId="14" priority="13">
      <formula>OR($AL3="Previously vaccinated at another location",$AL3="Accepted")</formula>
    </cfRule>
  </conditionalFormatting>
  <conditionalFormatting sqref="AR3:AY2000">
    <cfRule type="expression" dxfId="13" priority="8">
      <formula>$AL3="Unknown"</formula>
    </cfRule>
  </conditionalFormatting>
  <conditionalFormatting sqref="AT3:AY2000">
    <cfRule type="expression" dxfId="12" priority="7">
      <formula>$AL3="Refused"</formula>
    </cfRule>
  </conditionalFormatting>
  <conditionalFormatting sqref="AW3:AX2000">
    <cfRule type="expression" dxfId="11" priority="4">
      <formula>OR($AL3="Previously vaccinated at another location",$AL3="Accepted")</formula>
    </cfRule>
  </conditionalFormatting>
  <conditionalFormatting sqref="AZ3:AZ2000">
    <cfRule type="cellIs" dxfId="10" priority="69" operator="equal">
      <formula>"NEEDS 2ND DOSE"</formula>
    </cfRule>
    <cfRule type="containsText" dxfId="9" priority="70" operator="containsText" text="Refused">
      <formula>NOT(ISERROR(SEARCH("Refused",AZ3)))</formula>
    </cfRule>
  </conditionalFormatting>
  <conditionalFormatting sqref="AZ3:BC3 AZ4:BD2000">
    <cfRule type="containsText" dxfId="8" priority="89" operator="containsText" text="Medical">
      <formula>NOT(ISERROR(SEARCH("Medical",AZ3)))</formula>
    </cfRule>
  </conditionalFormatting>
  <conditionalFormatting sqref="AZ3:BC3 BE3:BF3 AZ4:BF2000">
    <cfRule type="cellIs" dxfId="7" priority="31" operator="equal">
      <formula>"NO"</formula>
    </cfRule>
  </conditionalFormatting>
  <conditionalFormatting sqref="AZ4:BF2000 AZ3:BC3 BE3:BF3">
    <cfRule type="cellIs" dxfId="6" priority="32" operator="equal">
      <formula>"YES"</formula>
    </cfRule>
  </conditionalFormatting>
  <conditionalFormatting sqref="BD3:BD2000">
    <cfRule type="cellIs" dxfId="5" priority="2" operator="equal">
      <formula>"YES"</formula>
    </cfRule>
    <cfRule type="containsText" dxfId="4" priority="3" operator="containsText" text="Medical">
      <formula>NOT(ISERROR(SEARCH("Medical",BD3)))</formula>
    </cfRule>
    <cfRule type="cellIs" dxfId="3" priority="1" operator="equal">
      <formula>"NO"</formula>
    </cfRule>
  </conditionalFormatting>
  <dataValidations count="10">
    <dataValidation type="list" allowBlank="1" showInputMessage="1" showErrorMessage="1" sqref="AH3:AH2000 U3:U2000 AM3:AM2000 AA3:AA2000 AR3:AR2000 AW3:AW2000" xr:uid="{E4CCD0F2-4990-4E88-82E6-4692F056AC6C}">
      <formula1>"N/A,Offered and Declined,Medical Contraindication"</formula1>
    </dataValidation>
    <dataValidation type="list" allowBlank="1" showInputMessage="1" showErrorMessage="1" sqref="AG3:AG2000 T3:T2000 N3:N2000 AL3:AL2000 Z3:Z2000 AQ3:AQ2000 AV3:AV2000" xr:uid="{8329FE2F-A9FB-4032-868E-5E37500270FF}">
      <formula1>"Accepted,Refused,Previously vaccinated at another location,Unknown"</formula1>
    </dataValidation>
    <dataValidation type="list" allowBlank="1" showInputMessage="1" showErrorMessage="1" sqref="M3:M2000 AF3:AF2000 AK3:AK2000 AP3:AP2000 AU3:AU2000" xr:uid="{9FE6EA7E-B7C7-456A-8F69-304E2A3AF4F6}">
      <formula1>"Pfizer-BioNTech,Moderna,Janssen/Johnson &amp; Johnson,Unspecified,N/A"</formula1>
    </dataValidation>
    <dataValidation type="list" allowBlank="1" showInputMessage="1" showErrorMessage="1" sqref="K3:K2000" xr:uid="{90043184-BF17-4137-A950-B118770C9FA5}">
      <formula1>"YES,NO,Unknown,N/A"</formula1>
    </dataValidation>
    <dataValidation type="list" allowBlank="1" showInputMessage="1" showErrorMessage="1" sqref="BG3:BG2000" xr:uid="{89DFED9E-40D7-45E5-BBE1-D91ED950E850}">
      <formula1>"YES,NO"</formula1>
    </dataValidation>
    <dataValidation type="list" allowBlank="1" showInputMessage="1" showErrorMessage="1" sqref="O3:O2000" xr:uid="{578066BB-B4C8-44CB-BF24-60D6D5556477}">
      <formula1>"N/A,Offered and Declined,Medical Contraindication,Religious Exemption"</formula1>
    </dataValidation>
    <dataValidation type="list" allowBlank="1" showInputMessage="1" showErrorMessage="1" sqref="A3:A2000" xr:uid="{C9BD2F5D-CAD5-4554-8295-8EADE8E3A08E}">
      <formula1>"Employees (staff on payroll),Licensed independent practitioners"</formula1>
    </dataValidation>
    <dataValidation type="list" allowBlank="1" showInputMessage="1" showErrorMessage="1" sqref="F3:F200" xr:uid="{CF7C9AF8-9FBE-4DC8-8F66-84FB191C9979}">
      <formula1>"Hispanic or Latino,Not Hispanic or Not Latino,Decline to Respond,Unknown"</formula1>
    </dataValidation>
    <dataValidation type="list" allowBlank="1" showInputMessage="1" showErrorMessage="1" sqref="E3:E200" xr:uid="{B689A8E7-B028-4CE2-AD35-87FD78A65703}">
      <formula1>"American Indian/Alaska Native,Asian,Black or African American,Native Hawaiian/Other Pacific Islander,White,Declined to respond,Unknown"</formula1>
    </dataValidation>
    <dataValidation type="list" allowBlank="1" showInputMessage="1" showErrorMessage="1" sqref="D3:D200" xr:uid="{A8B17E29-2D19-409F-81A2-0468C6C3D679}">
      <formula1>"Male,Female,Other"</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FB29-D6FC-4EDE-84CE-3E0A0F14E780}">
  <sheetPr codeName="Sheet5"/>
  <dimension ref="A1:FC105"/>
  <sheetViews>
    <sheetView zoomScale="90" zoomScaleNormal="90" workbookViewId="0">
      <pane xSplit="1" topLeftCell="B1" activePane="topRight" state="frozen"/>
      <selection activeCell="A62" sqref="A62"/>
      <selection pane="topRight" sqref="A1:F1"/>
    </sheetView>
  </sheetViews>
  <sheetFormatPr defaultColWidth="8.85546875" defaultRowHeight="15"/>
  <cols>
    <col min="1" max="1" width="49.7109375" style="15" customWidth="1"/>
    <col min="2" max="4" width="15.28515625" style="15" customWidth="1"/>
    <col min="5" max="35" width="9.28515625" style="15" customWidth="1"/>
    <col min="36" max="51" width="8.85546875" style="15"/>
    <col min="52" max="52" width="8.85546875" style="15" customWidth="1"/>
    <col min="53" max="16384" width="8.85546875" style="15"/>
  </cols>
  <sheetData>
    <row r="1" spans="1:26" ht="32.25" thickBot="1">
      <c r="A1" s="187" t="s">
        <v>166</v>
      </c>
      <c r="B1" s="187"/>
      <c r="C1" s="187"/>
      <c r="D1" s="187"/>
      <c r="E1" s="187"/>
      <c r="F1" s="187"/>
      <c r="G1" s="188" t="s">
        <v>167</v>
      </c>
      <c r="H1" s="188"/>
      <c r="I1" s="188"/>
      <c r="J1" s="188"/>
      <c r="K1" s="189"/>
      <c r="L1" s="183" t="s">
        <v>168</v>
      </c>
      <c r="M1" s="184"/>
      <c r="N1" s="184"/>
      <c r="O1" s="185"/>
    </row>
    <row r="2" spans="1:26" ht="15.75">
      <c r="A2" s="186" t="s">
        <v>169</v>
      </c>
      <c r="B2" s="186"/>
      <c r="C2" s="186"/>
      <c r="D2" s="186"/>
      <c r="E2" s="186"/>
      <c r="F2" s="186"/>
      <c r="G2" s="186"/>
    </row>
    <row r="3" spans="1:26" ht="15.75">
      <c r="A3" s="186" t="s">
        <v>108</v>
      </c>
      <c r="B3" s="186"/>
      <c r="C3" s="186"/>
      <c r="D3" s="186"/>
      <c r="E3" s="186"/>
      <c r="F3" s="186"/>
      <c r="G3" s="186"/>
      <c r="H3" s="186"/>
      <c r="I3" s="186"/>
      <c r="J3" s="186"/>
      <c r="K3" s="186"/>
      <c r="L3" s="186"/>
      <c r="M3" s="186"/>
      <c r="N3" s="186"/>
      <c r="O3" s="186"/>
    </row>
    <row r="4" spans="1:26" ht="21">
      <c r="J4" s="182"/>
      <c r="K4" s="182"/>
      <c r="L4" s="182"/>
      <c r="M4" s="182"/>
      <c r="N4" s="182"/>
      <c r="O4" s="182"/>
      <c r="P4" s="182"/>
    </row>
    <row r="5" spans="1:26" ht="21">
      <c r="B5" s="126" t="s">
        <v>245</v>
      </c>
      <c r="C5" s="126" t="s">
        <v>246</v>
      </c>
      <c r="D5" s="126" t="s">
        <v>247</v>
      </c>
      <c r="E5" s="83"/>
      <c r="F5" s="182" t="s">
        <v>243</v>
      </c>
      <c r="G5" s="182"/>
      <c r="H5" s="182"/>
      <c r="I5" s="182"/>
      <c r="J5" s="182"/>
      <c r="K5" s="182"/>
      <c r="L5" s="182"/>
      <c r="M5" s="182"/>
      <c r="N5" s="182" t="s">
        <v>242</v>
      </c>
      <c r="O5" s="182"/>
      <c r="P5" s="182"/>
      <c r="Q5" s="182"/>
      <c r="R5" s="182"/>
      <c r="S5" s="182"/>
      <c r="T5" s="182" t="s">
        <v>244</v>
      </c>
      <c r="U5" s="182"/>
      <c r="V5" s="182"/>
      <c r="W5" s="182"/>
      <c r="X5" s="182"/>
      <c r="Y5" s="182"/>
      <c r="Z5" s="182"/>
    </row>
    <row r="6" spans="1:26" ht="31.5">
      <c r="A6" s="35" t="s">
        <v>170</v>
      </c>
      <c r="B6" s="127">
        <f>IF($L$1="CURRENT STAFF ONLY",COUNTIFS(STAFF!$AZ:$AZ,"YES",STAFF!$J:$J,"YES",STAFF!$BB:$BB,"YES"),COUNTIFS(STAFF!$AZ:$AZ,"YES",STAFF!$BB:$BB,"YES"))</f>
        <v>0</v>
      </c>
      <c r="C6" s="38">
        <f>IF($L$1="CURRENT STAFF ONLY",COUNTIFS(STAFF!$BD:$BD,"YES",STAFF!$J:$J,"YES"),COUNTIFS(STAFF!$BD:$BD,"YES"))</f>
        <v>0</v>
      </c>
      <c r="D6" s="38">
        <f>IF($L$1="CURRENT STAFF ONLY",COUNTIFS(STAFF!$BE:$BE,"YES",STAFF!$J:$J,"YES"),COUNTIFS(STAFF!$BE:$BE,"YES"))</f>
        <v>0</v>
      </c>
      <c r="E6" s="83"/>
      <c r="F6" s="83"/>
      <c r="G6" s="83"/>
      <c r="H6" s="83"/>
      <c r="I6" s="83"/>
      <c r="J6" s="83"/>
      <c r="K6" s="83"/>
      <c r="L6" s="83"/>
      <c r="M6" s="83"/>
      <c r="N6" s="83"/>
      <c r="O6" s="83"/>
      <c r="P6" s="83"/>
    </row>
    <row r="7" spans="1:26" ht="31.5">
      <c r="A7" s="35" t="s">
        <v>171</v>
      </c>
      <c r="B7" s="38">
        <f>IF($L$1="CURRENT STAFF ONLY",COUNTIFS(STAFF!$AZ:$AZ,"YES",STAFF!$J:$J,"YES",STAFF!$BA:$BA,"YES")-B6,COUNTIFS(STAFF!$AZ:$AZ,"YES",STAFF!$BA:$BA,"YES")-B6)</f>
        <v>0</v>
      </c>
      <c r="C7" s="128" t="s">
        <v>248</v>
      </c>
      <c r="D7" s="128" t="s">
        <v>248</v>
      </c>
      <c r="I7" s="15" t="s">
        <v>110</v>
      </c>
      <c r="J7" s="15">
        <f>SUM(B6:B7)</f>
        <v>0</v>
      </c>
    </row>
    <row r="8" spans="1:26" ht="31.5">
      <c r="A8" s="36" t="s">
        <v>172</v>
      </c>
      <c r="B8" s="39">
        <f>IF($L$1="CURRENT STAFF ONLY",COUNTIFS(STAFF!$AZ:$AZ,"YES",STAFF!$J:$J,"YES")-B7-B6,COUNTIFS(STAFF!$AZ:$AZ,"YES")-B7-B6)</f>
        <v>0</v>
      </c>
      <c r="C8" s="129" t="s">
        <v>248</v>
      </c>
      <c r="D8" s="129" t="s">
        <v>248</v>
      </c>
      <c r="I8" s="15" t="s">
        <v>112</v>
      </c>
      <c r="J8" s="15">
        <f>B8</f>
        <v>0</v>
      </c>
    </row>
    <row r="9" spans="1:26" ht="31.5">
      <c r="A9" s="37" t="s">
        <v>173</v>
      </c>
      <c r="B9" s="40">
        <f>IF($L$1="CURRENT STAFF ONLY",COUNTIFS(STAFF!$AZ:$AZ,"NEEDS 2ND DOSE",STAFF!$J:$J,"YES")+COUNTIFS(STAFF!$AZ:$AZ,"Refused 2nd Dose",STAFF!$J:$J,"YES"),COUNTIFS(STAFF!$AZ:$AZ,"NEEDS 2ND DOSE")+COUNTIFS(STAFF!$AZ:$AZ,"Refused 2nd Dose"))</f>
        <v>0</v>
      </c>
      <c r="C9" s="40" t="s">
        <v>248</v>
      </c>
      <c r="D9" s="40" t="s">
        <v>248</v>
      </c>
      <c r="I9" s="15" t="s">
        <v>114</v>
      </c>
      <c r="J9" s="15">
        <f>B9</f>
        <v>0</v>
      </c>
      <c r="P9" s="15" t="s">
        <v>252</v>
      </c>
      <c r="Q9" s="15">
        <f>C6</f>
        <v>0</v>
      </c>
      <c r="W9" s="15" t="s">
        <v>252</v>
      </c>
      <c r="X9" s="15">
        <f>D6</f>
        <v>0</v>
      </c>
    </row>
    <row r="10" spans="1:26" ht="31.5">
      <c r="A10" s="37" t="s">
        <v>174</v>
      </c>
      <c r="B10" s="40">
        <f>IF($L$1="CURRENT STAFF ONLY",COUNTIFS(STAFF!$AZ:$AZ,"Medical Contraindication",STAFF!$J:$J,"YES"),COUNTIFS(STAFF!$AZ:$AZ,"Medical Contraindication"))</f>
        <v>0</v>
      </c>
      <c r="C10" s="40">
        <f>IF($L$1="CURRENT STAFF ONLY",COUNTIFS(STAFF!$BD:$BD,"Medical Contraindication",STAFF!$J:$J,"YES"),COUNTIFS(STAFF!$BD:$BD,"Medical Contraindication"))</f>
        <v>0</v>
      </c>
      <c r="D10" s="40">
        <f>IF($L$1="CURRENT STAFF ONLY",COUNTIFS(STAFF!$BE:$BE,"Medical Contraindication",STAFF!$J:$J,"YES"),COUNTIFS(STAFF!$BE:$BE,"Medical Contraindication"))</f>
        <v>0</v>
      </c>
      <c r="I10" s="15" t="s">
        <v>115</v>
      </c>
      <c r="J10" s="15">
        <f>SUM(B10:B11)</f>
        <v>0</v>
      </c>
      <c r="P10" s="15" t="s">
        <v>115</v>
      </c>
      <c r="Q10" s="15">
        <f>SUM(C10:C11)</f>
        <v>0</v>
      </c>
      <c r="W10" s="15" t="s">
        <v>115</v>
      </c>
      <c r="X10" s="15">
        <f>SUM(D10:D11)</f>
        <v>0</v>
      </c>
    </row>
    <row r="11" spans="1:26" ht="31.5">
      <c r="A11" s="37" t="s">
        <v>116</v>
      </c>
      <c r="B11" s="40">
        <f>IF($L$1="CURRENT STAFF ONLY",COUNTIFS(STAFF!$AZ:$AZ,"Religious Exemption",STAFF!$J:$J,"YES"),COUNTIFS(STAFF!$AZ:$AZ,"Religious Exemption"))</f>
        <v>0</v>
      </c>
      <c r="C11" s="40">
        <f>IF($L$1="CURRENT STAFF ONLY",COUNTIFS(STAFF!$BD:$BD,"Religious Exemption",STAFF!$J:$J,"YES"),COUNTIFS(STAFF!$BD:$BD,"Religious Exemption"))</f>
        <v>0</v>
      </c>
      <c r="D11" s="40">
        <f>IF($L$1="CURRENT STAFF ONLY",COUNTIFS(STAFF!$BE:$BE,"Religious Exemption",STAFF!$J:$J,"YES"),COUNTIFS(STAFF!$BE:$BE,"Religious Exemption"))</f>
        <v>0</v>
      </c>
      <c r="I11" s="15" t="s">
        <v>117</v>
      </c>
      <c r="J11" s="15">
        <f>B12</f>
        <v>0</v>
      </c>
      <c r="P11" s="15" t="s">
        <v>117</v>
      </c>
      <c r="Q11" s="15">
        <f>C12</f>
        <v>0</v>
      </c>
      <c r="W11" s="15" t="s">
        <v>117</v>
      </c>
      <c r="X11" s="15">
        <f>D12</f>
        <v>0</v>
      </c>
    </row>
    <row r="12" spans="1:26" ht="31.5">
      <c r="A12" s="37" t="s">
        <v>175</v>
      </c>
      <c r="B12" s="40">
        <f>IF($L$1="CURRENT STAFF ONLY",COUNTIFS(STAFF!$O:$O,"Offered and Declined",STAFF!$J:$J,"YES"),COUNTIFS(STAFF!$O:$O,"Offered and Declined"))</f>
        <v>0</v>
      </c>
      <c r="C12" s="40">
        <f>IF($L$1="CURRENT STAFF ONLY",COUNTIFS(STAFF!$BD:$BD,"Offered and Declined",STAFF!$J:$J,"YES"),COUNTIFS(STAFF!$BD:$BD,"Offered and Declined"))</f>
        <v>0</v>
      </c>
      <c r="D12" s="40">
        <f>IF($L$1="CURRENT STAFF ONLY",COUNTIFS(STAFF!$BE:$BE,"Offered and Declined",STAFF!$J:$J,"YES"),COUNTIFS(STAFF!$BE:$BE,"Offered and Declined"))</f>
        <v>0</v>
      </c>
      <c r="I12" s="15" t="s">
        <v>119</v>
      </c>
      <c r="J12" s="15">
        <f>B13</f>
        <v>0</v>
      </c>
      <c r="P12" s="15" t="s">
        <v>119</v>
      </c>
      <c r="Q12" s="15">
        <f>C13</f>
        <v>0</v>
      </c>
      <c r="W12" s="15" t="s">
        <v>119</v>
      </c>
      <c r="X12" s="15">
        <f>D13</f>
        <v>0</v>
      </c>
    </row>
    <row r="13" spans="1:26" ht="22.9" customHeight="1">
      <c r="A13" s="109" t="s">
        <v>176</v>
      </c>
      <c r="B13" s="110">
        <f>IF($L$1="CURRENT STAFF ONLY",COUNTIFS(STAFF!$AZ:$AZ,"Unknown",STAFF!$J:$J,"YES"),COUNTIFS(STAFF!$AZ:$AZ,"Unknown"))</f>
        <v>0</v>
      </c>
      <c r="C13" s="110">
        <f>IF($L$1="CURRENT STAFF ONLY",COUNTIFS(STAFF!$BD:$BD,"Unknown",STAFF!$J:$J,"YES"),COUNTIFS(STAFF!$BD:$BD,"Unknown"))</f>
        <v>0</v>
      </c>
      <c r="D13" s="110">
        <f>IF($L$1="CURRENT STAFF ONLY",COUNTIFS(STAFF!$BE:$BE,"Unknown",STAFF!$J:$J,"YES"),COUNTIFS(STAFF!$BE:$BE,"Unknown"))</f>
        <v>0</v>
      </c>
    </row>
    <row r="15" spans="1:26">
      <c r="B15" s="91"/>
    </row>
    <row r="16" spans="1:26" ht="31.5">
      <c r="A16" s="26" t="s">
        <v>177</v>
      </c>
      <c r="B16" s="90">
        <f>IFERROR(IF($L$1="CURRENT STAFF ONLY",TEXT(COUNTIFS(STAFF!$K:$K,"YES",STAFF!$J:$J,"YES"),"0")&amp;" ("&amp;TEXT(COUNTIFS(STAFF!$K:$K,"YES",STAFF!$J:$J,"YES")/SUM(B$7:B$13),"0.0%")&amp;")",TEXT(COUNTIF(STAFF!$K:$K,"YES"),"0")&amp;" ("&amp;TEXT(COUNTIF(STAFF!$K:$K,"YES")/SUM(B$7:B$13),"0.0%")&amp;")"),0)</f>
        <v>0</v>
      </c>
    </row>
    <row r="18" spans="1:10" s="31" customFormat="1"/>
    <row r="19" spans="1:10" s="31" customFormat="1" ht="47.45" customHeight="1">
      <c r="A19" s="43" t="s">
        <v>178</v>
      </c>
      <c r="B19" s="49" t="s">
        <v>179</v>
      </c>
      <c r="C19" s="43" t="s">
        <v>180</v>
      </c>
      <c r="D19" s="50" t="s">
        <v>181</v>
      </c>
      <c r="E19" s="195" t="s">
        <v>182</v>
      </c>
      <c r="F19" s="196"/>
    </row>
    <row r="20" spans="1:10" s="31" customFormat="1" ht="31.5">
      <c r="A20" s="51" t="s">
        <v>183</v>
      </c>
      <c r="B20" s="52">
        <f>SUM(D20:G20)</f>
        <v>0</v>
      </c>
      <c r="C20" s="53">
        <f t="shared" ref="C20:C29" si="0">SUM(D20:I20)</f>
        <v>0</v>
      </c>
      <c r="D20" s="86">
        <f>IF($L$1="CURRENT STAFF ONLY",COUNTIFS(STAFF!$AZ:$AZ,"YES",STAFF!$BB:$BB,"YES",STAFF!$A:$A,D$19,STAFF!$J:$J,"YES"),COUNTIFS(STAFF!$AZ:$AZ,"YES",STAFF!$BB:$BB,"YES",STAFF!$A:$A,D$19))</f>
        <v>0</v>
      </c>
      <c r="E20" s="197">
        <f>IF($L$1="CURRENT STAFF ONLY",COUNTIFS(STAFF!$AZ:$AZ,"YES",STAFF!$BB:$BB,"YES",STAFF!$A:$A,E$19,STAFF!$J:$J,"YES"),COUNTIFS(STAFF!$AZ:$AZ,"YES",STAFF!$BB:$BB,"YES",STAFF!$A:$A,E$19))</f>
        <v>0</v>
      </c>
      <c r="F20" s="198"/>
    </row>
    <row r="21" spans="1:10" s="31" customFormat="1" ht="31.5">
      <c r="A21" s="51" t="s">
        <v>184</v>
      </c>
      <c r="B21" s="52">
        <f>SUM(D21:G21)</f>
        <v>0</v>
      </c>
      <c r="C21" s="53">
        <f t="shared" si="0"/>
        <v>0</v>
      </c>
      <c r="D21" s="53">
        <f>IF($L$1="CURRENT STAFF ONLY",COUNTIFS(STAFF!$AZ:$AZ,"YES",STAFF!$BA:$BA,"YES",STAFF!$A:$A,D$19,STAFF!$J:$J,"YES")-D20,COUNTIFS(STAFF!$AZ:$AZ,"YES",STAFF!$BA:$BA,"YES",STAFF!$A:$A,D$19)-D20)</f>
        <v>0</v>
      </c>
      <c r="E21" s="190">
        <f>IF($L$1="CURRENT STAFF ONLY",COUNTIFS(STAFF!$AZ:$AZ,"YES",STAFF!$BA:$BA,"YES",STAFF!$A:$A,E$19,STAFF!$J:$J,"YES")-E20,COUNTIFS(STAFF!$AZ:$AZ,"YES",STAFF!$BA:$BA,"YES",STAFF!$A:$A,E$19)-E20)</f>
        <v>0</v>
      </c>
      <c r="F21" s="191"/>
    </row>
    <row r="22" spans="1:10" s="31" customFormat="1" ht="15.75">
      <c r="A22" s="41" t="s">
        <v>185</v>
      </c>
      <c r="B22" s="52">
        <f t="shared" ref="B22:B24" si="1">SUM(D22:G22)</f>
        <v>0</v>
      </c>
      <c r="C22" s="53">
        <f t="shared" si="0"/>
        <v>0</v>
      </c>
      <c r="D22" s="53">
        <f>IF($L$1="CURRENT STAFF ONLY",COUNTIFS(STAFF!$AZ:$AZ,"YES",STAFF!$A:$A,D$19,STAFF!$J:$J,"YES")-D21-D20,COUNTIFS(STAFF!$AZ:$AZ,"YES",STAFF!$A:$A,D$19)-D21-D20)</f>
        <v>0</v>
      </c>
      <c r="E22" s="190">
        <f>IF($L$1="CURRENT STAFF ONLY",COUNTIFS(STAFF!$AZ:$AZ,"YES",STAFF!$A:$A,E$19,STAFF!$J:$J,"YES")-E21-E20,COUNTIFS(STAFF!$AZ:$AZ,"YES",STAFF!$A:$A,E$19)-E21-E20)</f>
        <v>0</v>
      </c>
      <c r="F22" s="191"/>
    </row>
    <row r="23" spans="1:10" s="31" customFormat="1" ht="15.75">
      <c r="A23" s="41" t="s">
        <v>186</v>
      </c>
      <c r="B23" s="52">
        <f t="shared" si="1"/>
        <v>0</v>
      </c>
      <c r="C23" s="53">
        <f t="shared" si="0"/>
        <v>0</v>
      </c>
      <c r="D23" s="53">
        <f>IF($L$1="CURRENT STAFF ONLY",COUNTIFS(STAFF!$A:$A,D$19,STAFF!$AZ:$AZ,"NEEDS 2ND DOSE",STAFF!$J:$J,"YES")+COUNTIFS(STAFF!$A:$A,D$19,STAFF!$AZ:$AZ,"Refused 2nd Dose",STAFF!$J:$J,"YES"),COUNTIFS(STAFF!$A:$A,D$19,STAFF!$AZ:$AZ,"NEEDS 2ND DOSE")+COUNTIFS(STAFF!$A:$A,D$19,STAFF!$AZ:$AZ,"Refused 2nd Dose"))</f>
        <v>0</v>
      </c>
      <c r="E23" s="190">
        <f>IF($L$1="CURRENT STAFF ONLY",COUNTIFS(STAFF!$A:$A,E$19,STAFF!$AZ:$AZ,"NEEDS 2ND DOSE",STAFF!$J:$J,"YES")+COUNTIFS(STAFF!$A:$A,E$19,STAFF!$AZ:$AZ,"Refused 2nd Dose",STAFF!$J:$J,"YES"),COUNTIFS(STAFF!$A:$A,E$19,STAFF!$AZ:$AZ,"NEEDS 2ND DOSE")+COUNTIFS(STAFF!$A:$A,E$19,STAFF!$AZ:$AZ,"Refused 2nd Dose"))</f>
        <v>0</v>
      </c>
      <c r="F23" s="191"/>
    </row>
    <row r="24" spans="1:10" s="31" customFormat="1" ht="15.75">
      <c r="A24" s="41" t="s">
        <v>187</v>
      </c>
      <c r="B24" s="52">
        <f t="shared" si="1"/>
        <v>0</v>
      </c>
      <c r="C24" s="53">
        <f t="shared" si="0"/>
        <v>0</v>
      </c>
      <c r="D24" s="53">
        <f>IF($L$1="CURRENT STAFF ONLY",COUNTIFS(STAFF!$A:$A,D$19,STAFF!$AZ:$AZ,"Medical Contraindication",STAFF!$J:$J,"YES"),COUNTIFS(STAFF!$A:$A,D$19,STAFF!$AZ:$AZ,"Medical Contraindication"))</f>
        <v>0</v>
      </c>
      <c r="E24" s="190">
        <f>IF($L$1="CURRENT STAFF ONLY",COUNTIFS(STAFF!$A:$A,E$19,STAFF!$AZ:$AZ,"Medical Contraindication",STAFF!$J:$J,"YES"),COUNTIFS(STAFF!$A:$A,E$19,STAFF!$AZ:$AZ,"Medical Contraindication"))</f>
        <v>0</v>
      </c>
      <c r="F24" s="191"/>
    </row>
    <row r="25" spans="1:10" s="31" customFormat="1" ht="15.75">
      <c r="A25" s="41" t="s">
        <v>188</v>
      </c>
      <c r="B25" s="52">
        <f>SUM(D25:G25)</f>
        <v>0</v>
      </c>
      <c r="C25" s="53">
        <f>SUM(D25:I25)</f>
        <v>0</v>
      </c>
      <c r="D25" s="53">
        <f>IF($L$1="CURRENT STAFF ONLY",COUNTIFS(STAFF!$A:$A,D$19,STAFF!$AZ:$AZ,"Religious Exemption",STAFF!$J:$J,"YES"),COUNTIFS(STAFF!$A:$A,D$19,STAFF!$AZ:$AZ,"Religious Exemption"))</f>
        <v>0</v>
      </c>
      <c r="E25" s="190">
        <f>IF($L$1="CURRENT STAFF ONLY",COUNTIFS(STAFF!$A:$A,E$19,STAFF!$AZ:$AZ,"Religious Exemption",STAFF!$J:$J,"YES"),COUNTIFS(STAFF!$A:$A,E$19,STAFF!$AZ:$AZ,"Religious Exemption"))</f>
        <v>0</v>
      </c>
      <c r="F25" s="191"/>
    </row>
    <row r="26" spans="1:10" s="31" customFormat="1" ht="15.75">
      <c r="A26" s="41" t="s">
        <v>117</v>
      </c>
      <c r="B26" s="52">
        <f>SUM(D26:G26)</f>
        <v>0</v>
      </c>
      <c r="C26" s="53">
        <f t="shared" si="0"/>
        <v>0</v>
      </c>
      <c r="D26" s="53">
        <f>IF($L$1="CURRENT STAFF ONLY",COUNTIFS(STAFF!$A:$A,D$19,STAFF!$O:$O,"Offered and Declined",STAFF!$J:$J,"YES"),COUNTIFS(STAFF!$A:$A,D$19,STAFF!$O:$O,"Offered and Declined"))</f>
        <v>0</v>
      </c>
      <c r="E26" s="190">
        <f>IF($L$1="CURRENT STAFF ONLY",COUNTIFS(STAFF!$A:$A,E$19,STAFF!$O:$O,"Offered and Declined",STAFF!$J:$J,"YES"),COUNTIFS(STAFF!$A:$A,E$19,STAFF!$O:$O,"Offered and Declined"))</f>
        <v>0</v>
      </c>
      <c r="F26" s="191"/>
    </row>
    <row r="27" spans="1:10" s="31" customFormat="1" ht="15.75">
      <c r="A27" s="41" t="s">
        <v>119</v>
      </c>
      <c r="B27" s="52">
        <f>SUM(D27:G27)</f>
        <v>0</v>
      </c>
      <c r="C27" s="53">
        <f t="shared" ref="C27:C28" si="2">SUM(D27:I27)</f>
        <v>0</v>
      </c>
      <c r="D27" s="53">
        <f>IF($L$1="CURRENT STAFF ONLY",COUNTIFS(STAFF!$A:$A,D$19,STAFF!$AZ:$AZ,"Unknown",STAFF!$J:$J,"YES"),COUNTIFS(STAFF!$A:$A,D$19,STAFF!$AZ:$AZ,"Unknown"))</f>
        <v>0</v>
      </c>
      <c r="E27" s="192">
        <f>IF($L$1="CURRENT STAFF ONLY",COUNTIFS(STAFF!$A:$A,E$19,STAFF!$AZ:$AZ,"Unknown",STAFF!$J:$J,"YES"),COUNTIFS(STAFF!$A:$A,E$19,STAFF!$AZ:$AZ,"Unknown"))</f>
        <v>0</v>
      </c>
      <c r="F27" s="191"/>
    </row>
    <row r="28" spans="1:10" s="31" customFormat="1" ht="15.75">
      <c r="A28" s="41" t="s">
        <v>256</v>
      </c>
      <c r="B28" s="52">
        <f>SUM(D28:G28)</f>
        <v>0</v>
      </c>
      <c r="C28" s="53">
        <f t="shared" si="2"/>
        <v>0</v>
      </c>
      <c r="D28" s="86">
        <f>IF($L$1="CURRENT STAFF ONLY",COUNTIFS(STAFF!$BD:$BD,"YES",STAFF!$BB:$BB,"YES",STAFF!$A:$A,D$19,STAFF!$J:$J,"YES"),COUNTIFS(STAFF!$BD:$BD,"YES",STAFF!$BB:$BB,"YES",STAFF!$A:$A,D$19))</f>
        <v>0</v>
      </c>
      <c r="E28" s="193">
        <f>IF($L$1="CURRENT STAFF ONLY",COUNTIFS(STAFF!$BD:$BD,"YES",STAFF!$BB:$BB,"YES",STAFF!$A:$A,E$19,STAFF!$J:$J,"YES"),COUNTIFS(STAFF!$BD:$BD,"YES",STAFF!$BB:$BB,"YES",STAFF!$A:$A,E$19))</f>
        <v>0</v>
      </c>
      <c r="F28" s="194"/>
    </row>
    <row r="29" spans="1:10" s="31" customFormat="1" ht="15.75">
      <c r="A29" s="41" t="s">
        <v>257</v>
      </c>
      <c r="B29" s="52">
        <f>SUM(D29:G29)</f>
        <v>0</v>
      </c>
      <c r="C29" s="53">
        <f t="shared" si="0"/>
        <v>0</v>
      </c>
      <c r="D29" s="86">
        <f>IF($L$1="CURRENT STAFF ONLY",COUNTIFS(STAFF!$BE:$BE,"YES",STAFF!$BB:$BB,"YES",STAFF!$A:$A,D$19,STAFF!$J:$J,"YES"),COUNTIFS(STAFF!$BE:$BE,"YES",STAFF!$BB:$BB,"YES",STAFF!$A:$A,D$19))</f>
        <v>0</v>
      </c>
      <c r="E29" s="193">
        <f>IF($L$1="CURRENT STAFF ONLY",COUNTIFS(STAFF!$BE:$BE,"YES",STAFF!$BB:$BB,"YES",STAFF!$A:$A,E$19,STAFF!$J:$J,"YES"),COUNTIFS(STAFF!$BE:$BE,"YES",STAFF!$BB:$BB,"YES",STAFF!$A:$A,E$19))</f>
        <v>0</v>
      </c>
      <c r="F29" s="194"/>
    </row>
    <row r="30" spans="1:10" s="31" customFormat="1" ht="15.75">
      <c r="A30" s="44"/>
      <c r="B30" s="42"/>
      <c r="C30" s="42"/>
      <c r="D30" s="42"/>
      <c r="E30" s="42"/>
      <c r="F30" s="42"/>
      <c r="G30" s="42"/>
      <c r="H30" s="42"/>
      <c r="I30" s="42"/>
      <c r="J30" s="42"/>
    </row>
    <row r="31" spans="1:10" s="31" customFormat="1" ht="15.6" customHeight="1">
      <c r="A31" s="45" t="s">
        <v>189</v>
      </c>
      <c r="B31" s="45" t="s">
        <v>179</v>
      </c>
      <c r="C31" s="45" t="s">
        <v>180</v>
      </c>
      <c r="D31" s="45" t="s">
        <v>181</v>
      </c>
      <c r="E31" s="48" t="s">
        <v>182</v>
      </c>
      <c r="F31" s="48"/>
      <c r="G31" s="48"/>
      <c r="H31" s="48"/>
      <c r="J31" s="48"/>
    </row>
    <row r="32" spans="1:10" s="31" customFormat="1" ht="15.6" customHeight="1">
      <c r="A32" s="46" t="s">
        <v>190</v>
      </c>
      <c r="B32" s="47">
        <f>B20</f>
        <v>0</v>
      </c>
      <c r="C32" s="47">
        <f t="shared" ref="C32:E32" si="3">C20</f>
        <v>0</v>
      </c>
      <c r="D32" s="47">
        <f t="shared" si="3"/>
        <v>0</v>
      </c>
      <c r="E32" s="47">
        <f t="shared" si="3"/>
        <v>0</v>
      </c>
      <c r="F32" s="45"/>
      <c r="G32" s="45"/>
      <c r="H32" s="48"/>
      <c r="J32" s="48"/>
    </row>
    <row r="33" spans="1:10" s="31" customFormat="1">
      <c r="A33" s="46" t="s">
        <v>191</v>
      </c>
      <c r="B33" s="47">
        <f t="shared" ref="B33:E41" si="4">B21</f>
        <v>0</v>
      </c>
      <c r="C33" s="47">
        <f t="shared" si="4"/>
        <v>0</v>
      </c>
      <c r="D33" s="47">
        <f t="shared" si="4"/>
        <v>0</v>
      </c>
      <c r="E33" s="47">
        <f t="shared" si="4"/>
        <v>0</v>
      </c>
      <c r="F33" s="45"/>
      <c r="G33" s="45"/>
    </row>
    <row r="34" spans="1:10" s="31" customFormat="1">
      <c r="A34" s="46" t="s">
        <v>185</v>
      </c>
      <c r="B34" s="47">
        <f t="shared" si="4"/>
        <v>0</v>
      </c>
      <c r="C34" s="47">
        <f t="shared" si="4"/>
        <v>0</v>
      </c>
      <c r="D34" s="47">
        <f t="shared" si="4"/>
        <v>0</v>
      </c>
      <c r="E34" s="47">
        <f t="shared" si="4"/>
        <v>0</v>
      </c>
      <c r="F34" s="45"/>
      <c r="G34" s="45"/>
    </row>
    <row r="35" spans="1:10" s="31" customFormat="1">
      <c r="A35" s="46" t="s">
        <v>186</v>
      </c>
      <c r="B35" s="47">
        <f t="shared" si="4"/>
        <v>0</v>
      </c>
      <c r="C35" s="47">
        <f t="shared" si="4"/>
        <v>0</v>
      </c>
      <c r="D35" s="47">
        <f t="shared" si="4"/>
        <v>0</v>
      </c>
      <c r="E35" s="47">
        <f t="shared" si="4"/>
        <v>0</v>
      </c>
      <c r="F35" s="45"/>
      <c r="G35" s="45"/>
    </row>
    <row r="36" spans="1:10" s="31" customFormat="1">
      <c r="A36" s="46" t="s">
        <v>187</v>
      </c>
      <c r="B36" s="47">
        <f t="shared" si="4"/>
        <v>0</v>
      </c>
      <c r="C36" s="47">
        <f t="shared" si="4"/>
        <v>0</v>
      </c>
      <c r="D36" s="47">
        <f t="shared" si="4"/>
        <v>0</v>
      </c>
      <c r="E36" s="47">
        <f t="shared" si="4"/>
        <v>0</v>
      </c>
      <c r="F36" s="45"/>
      <c r="G36" s="45"/>
    </row>
    <row r="37" spans="1:10" s="31" customFormat="1">
      <c r="A37" s="46" t="s">
        <v>188</v>
      </c>
      <c r="B37" s="47">
        <f t="shared" si="4"/>
        <v>0</v>
      </c>
      <c r="C37" s="47">
        <f t="shared" si="4"/>
        <v>0</v>
      </c>
      <c r="D37" s="47">
        <f t="shared" si="4"/>
        <v>0</v>
      </c>
      <c r="E37" s="47">
        <f t="shared" si="4"/>
        <v>0</v>
      </c>
      <c r="F37" s="45"/>
      <c r="G37" s="45"/>
    </row>
    <row r="38" spans="1:10" s="31" customFormat="1">
      <c r="A38" s="46" t="s">
        <v>117</v>
      </c>
      <c r="B38" s="47">
        <f t="shared" si="4"/>
        <v>0</v>
      </c>
      <c r="C38" s="47">
        <f t="shared" si="4"/>
        <v>0</v>
      </c>
      <c r="D38" s="47">
        <f t="shared" si="4"/>
        <v>0</v>
      </c>
      <c r="E38" s="47">
        <f t="shared" si="4"/>
        <v>0</v>
      </c>
      <c r="F38" s="45"/>
      <c r="G38" s="45"/>
    </row>
    <row r="39" spans="1:10" s="31" customFormat="1">
      <c r="A39" s="46" t="s">
        <v>119</v>
      </c>
      <c r="B39" s="47">
        <f t="shared" si="4"/>
        <v>0</v>
      </c>
      <c r="C39" s="47">
        <f t="shared" si="4"/>
        <v>0</v>
      </c>
      <c r="D39" s="47">
        <f t="shared" si="4"/>
        <v>0</v>
      </c>
      <c r="E39" s="47">
        <f t="shared" si="4"/>
        <v>0</v>
      </c>
      <c r="F39" s="45"/>
      <c r="G39" s="45"/>
    </row>
    <row r="40" spans="1:10" s="31" customFormat="1" ht="15.75">
      <c r="A40" s="41" t="s">
        <v>256</v>
      </c>
      <c r="B40" s="47">
        <f t="shared" si="4"/>
        <v>0</v>
      </c>
      <c r="C40" s="47">
        <f t="shared" si="4"/>
        <v>0</v>
      </c>
      <c r="D40" s="47">
        <f t="shared" si="4"/>
        <v>0</v>
      </c>
      <c r="E40" s="47">
        <f t="shared" si="4"/>
        <v>0</v>
      </c>
      <c r="F40" s="42"/>
      <c r="G40" s="42"/>
      <c r="H40" s="42"/>
      <c r="I40" s="42"/>
      <c r="J40" s="42"/>
    </row>
    <row r="41" spans="1:10" s="31" customFormat="1" ht="15.75">
      <c r="A41" s="41" t="s">
        <v>257</v>
      </c>
      <c r="B41" s="47">
        <f t="shared" si="4"/>
        <v>0</v>
      </c>
      <c r="C41" s="47">
        <f t="shared" si="4"/>
        <v>0</v>
      </c>
      <c r="D41" s="47">
        <f t="shared" si="4"/>
        <v>0</v>
      </c>
      <c r="E41" s="47">
        <f t="shared" si="4"/>
        <v>0</v>
      </c>
      <c r="F41" s="42"/>
      <c r="G41" s="42"/>
      <c r="H41" s="42"/>
      <c r="I41" s="42"/>
      <c r="J41" s="42"/>
    </row>
    <row r="42" spans="1:10" s="31" customFormat="1" ht="15.75">
      <c r="A42" s="44"/>
      <c r="B42" s="42"/>
      <c r="C42" s="42"/>
      <c r="D42" s="42"/>
      <c r="E42" s="42"/>
      <c r="F42" s="42"/>
      <c r="G42" s="42"/>
      <c r="H42" s="42"/>
      <c r="I42" s="42"/>
      <c r="J42" s="42"/>
    </row>
    <row r="43" spans="1:10" s="31" customFormat="1" ht="15.75">
      <c r="A43" s="44"/>
      <c r="B43" s="42"/>
      <c r="C43" s="42"/>
      <c r="D43" s="42"/>
      <c r="E43" s="42"/>
      <c r="F43" s="42"/>
      <c r="G43" s="42"/>
      <c r="H43" s="42"/>
      <c r="I43" s="42"/>
      <c r="J43" s="42"/>
    </row>
    <row r="44" spans="1:10" s="31" customFormat="1"/>
    <row r="45" spans="1:10" s="31" customFormat="1"/>
    <row r="46" spans="1:10" s="31" customFormat="1"/>
    <row r="47" spans="1:10" s="31" customFormat="1"/>
    <row r="48" spans="1:10" s="31" customFormat="1"/>
    <row r="72" spans="1:159" s="22" customFormat="1" ht="31.15" customHeight="1">
      <c r="A72" s="21" t="s">
        <v>122</v>
      </c>
      <c r="B72" s="75">
        <f>B73</f>
        <v>44907</v>
      </c>
      <c r="C72" s="75">
        <f t="shared" ref="C72:BN72" ca="1" si="5">C73</f>
        <v>44914</v>
      </c>
      <c r="D72" s="75">
        <f t="shared" ca="1" si="5"/>
        <v>44921</v>
      </c>
      <c r="E72" s="75">
        <f t="shared" ca="1" si="5"/>
        <v>44928</v>
      </c>
      <c r="F72" s="75">
        <f t="shared" ca="1" si="5"/>
        <v>44935</v>
      </c>
      <c r="G72" s="75">
        <f t="shared" ca="1" si="5"/>
        <v>44942</v>
      </c>
      <c r="H72" s="75">
        <f t="shared" ca="1" si="5"/>
        <v>44949</v>
      </c>
      <c r="I72" s="75">
        <f t="shared" ca="1" si="5"/>
        <v>44956</v>
      </c>
      <c r="J72" s="75">
        <f t="shared" ca="1" si="5"/>
        <v>44963</v>
      </c>
      <c r="K72" s="75">
        <f t="shared" ca="1" si="5"/>
        <v>44970</v>
      </c>
      <c r="L72" s="75">
        <f t="shared" ca="1" si="5"/>
        <v>44977</v>
      </c>
      <c r="M72" s="75">
        <f t="shared" ca="1" si="5"/>
        <v>44984</v>
      </c>
      <c r="N72" s="75">
        <f t="shared" ca="1" si="5"/>
        <v>44991</v>
      </c>
      <c r="O72" s="75">
        <f t="shared" ca="1" si="5"/>
        <v>44998</v>
      </c>
      <c r="P72" s="75">
        <f t="shared" ca="1" si="5"/>
        <v>45005</v>
      </c>
      <c r="Q72" s="75">
        <f t="shared" ca="1" si="5"/>
        <v>45012</v>
      </c>
      <c r="R72" s="75">
        <f t="shared" ca="1" si="5"/>
        <v>45019</v>
      </c>
      <c r="S72" s="75">
        <f t="shared" ca="1" si="5"/>
        <v>45026</v>
      </c>
      <c r="T72" s="75">
        <f t="shared" ca="1" si="5"/>
        <v>45033</v>
      </c>
      <c r="U72" s="75">
        <f t="shared" ca="1" si="5"/>
        <v>45040</v>
      </c>
      <c r="V72" s="75">
        <f t="shared" ca="1" si="5"/>
        <v>45047</v>
      </c>
      <c r="W72" s="75">
        <f t="shared" ca="1" si="5"/>
        <v>45054</v>
      </c>
      <c r="X72" s="75">
        <f t="shared" ca="1" si="5"/>
        <v>45061</v>
      </c>
      <c r="Y72" s="75">
        <f t="shared" ca="1" si="5"/>
        <v>45068</v>
      </c>
      <c r="Z72" s="75">
        <f t="shared" ca="1" si="5"/>
        <v>45075</v>
      </c>
      <c r="AA72" s="75">
        <f t="shared" ca="1" si="5"/>
        <v>45082</v>
      </c>
      <c r="AB72" s="75">
        <f t="shared" ca="1" si="5"/>
        <v>45089</v>
      </c>
      <c r="AC72" s="75">
        <f t="shared" ca="1" si="5"/>
        <v>45096</v>
      </c>
      <c r="AD72" s="75">
        <f t="shared" ca="1" si="5"/>
        <v>45103</v>
      </c>
      <c r="AE72" s="75">
        <f t="shared" ca="1" si="5"/>
        <v>45110</v>
      </c>
      <c r="AF72" s="75">
        <f t="shared" ca="1" si="5"/>
        <v>45117</v>
      </c>
      <c r="AG72" s="75">
        <f t="shared" ca="1" si="5"/>
        <v>45124</v>
      </c>
      <c r="AH72" s="75">
        <f t="shared" ca="1" si="5"/>
        <v>45131</v>
      </c>
      <c r="AI72" s="75">
        <f t="shared" ca="1" si="5"/>
        <v>45138</v>
      </c>
      <c r="AJ72" s="75" t="str">
        <f t="shared" ca="1" si="5"/>
        <v/>
      </c>
      <c r="AK72" s="75" t="str">
        <f t="shared" ca="1" si="5"/>
        <v/>
      </c>
      <c r="AL72" s="75" t="str">
        <f t="shared" ca="1" si="5"/>
        <v/>
      </c>
      <c r="AM72" s="75" t="str">
        <f t="shared" ca="1" si="5"/>
        <v/>
      </c>
      <c r="AN72" s="75" t="str">
        <f t="shared" ca="1" si="5"/>
        <v/>
      </c>
      <c r="AO72" s="75" t="str">
        <f t="shared" ca="1" si="5"/>
        <v/>
      </c>
      <c r="AP72" s="75" t="str">
        <f t="shared" ca="1" si="5"/>
        <v/>
      </c>
      <c r="AQ72" s="75" t="str">
        <f t="shared" ca="1" si="5"/>
        <v/>
      </c>
      <c r="AR72" s="75" t="str">
        <f t="shared" ca="1" si="5"/>
        <v/>
      </c>
      <c r="AS72" s="75" t="str">
        <f t="shared" ca="1" si="5"/>
        <v/>
      </c>
      <c r="AT72" s="75" t="str">
        <f t="shared" ca="1" si="5"/>
        <v/>
      </c>
      <c r="AU72" s="75" t="str">
        <f t="shared" ca="1" si="5"/>
        <v/>
      </c>
      <c r="AV72" s="75" t="str">
        <f t="shared" ca="1" si="5"/>
        <v/>
      </c>
      <c r="AW72" s="76" t="str">
        <f t="shared" ca="1" si="5"/>
        <v/>
      </c>
      <c r="AX72" s="76" t="str">
        <f t="shared" ca="1" si="5"/>
        <v/>
      </c>
      <c r="AY72" s="76" t="str">
        <f t="shared" ca="1" si="5"/>
        <v/>
      </c>
      <c r="AZ72" s="76" t="str">
        <f t="shared" ca="1" si="5"/>
        <v/>
      </c>
      <c r="BA72" s="76" t="str">
        <f t="shared" ca="1" si="5"/>
        <v/>
      </c>
      <c r="BB72" s="76" t="str">
        <f t="shared" ca="1" si="5"/>
        <v/>
      </c>
      <c r="BC72" s="76" t="str">
        <f t="shared" ca="1" si="5"/>
        <v/>
      </c>
      <c r="BD72" s="76" t="str">
        <f t="shared" ca="1" si="5"/>
        <v/>
      </c>
      <c r="BE72" s="76" t="str">
        <f t="shared" ca="1" si="5"/>
        <v/>
      </c>
      <c r="BF72" s="76" t="str">
        <f t="shared" ca="1" si="5"/>
        <v/>
      </c>
      <c r="BG72" s="76" t="str">
        <f t="shared" ca="1" si="5"/>
        <v/>
      </c>
      <c r="BH72" s="76" t="str">
        <f t="shared" ca="1" si="5"/>
        <v/>
      </c>
      <c r="BI72" s="76" t="str">
        <f t="shared" ca="1" si="5"/>
        <v/>
      </c>
      <c r="BJ72" s="76" t="str">
        <f t="shared" ca="1" si="5"/>
        <v/>
      </c>
      <c r="BK72" s="76" t="str">
        <f t="shared" ca="1" si="5"/>
        <v/>
      </c>
      <c r="BL72" s="76" t="str">
        <f t="shared" ca="1" si="5"/>
        <v/>
      </c>
      <c r="BM72" s="76" t="str">
        <f t="shared" ca="1" si="5"/>
        <v/>
      </c>
      <c r="BN72" s="76" t="str">
        <f t="shared" ca="1" si="5"/>
        <v/>
      </c>
      <c r="BO72" s="76" t="str">
        <f t="shared" ref="BO72:DZ72" ca="1" si="6">BO73</f>
        <v/>
      </c>
      <c r="BP72" s="76" t="str">
        <f t="shared" ca="1" si="6"/>
        <v/>
      </c>
      <c r="BQ72" s="76" t="str">
        <f t="shared" ca="1" si="6"/>
        <v/>
      </c>
      <c r="BR72" s="76" t="str">
        <f t="shared" ca="1" si="6"/>
        <v/>
      </c>
      <c r="BS72" s="76" t="str">
        <f t="shared" ca="1" si="6"/>
        <v/>
      </c>
      <c r="BT72" s="76" t="str">
        <f t="shared" ca="1" si="6"/>
        <v/>
      </c>
      <c r="BU72" s="76" t="str">
        <f t="shared" ca="1" si="6"/>
        <v/>
      </c>
      <c r="BV72" s="76" t="str">
        <f t="shared" ca="1" si="6"/>
        <v/>
      </c>
      <c r="BW72" s="76" t="str">
        <f t="shared" ca="1" si="6"/>
        <v/>
      </c>
      <c r="BX72" s="76" t="str">
        <f t="shared" ca="1" si="6"/>
        <v/>
      </c>
      <c r="BY72" s="76" t="str">
        <f t="shared" ca="1" si="6"/>
        <v/>
      </c>
      <c r="BZ72" s="76" t="str">
        <f t="shared" ca="1" si="6"/>
        <v/>
      </c>
      <c r="CA72" s="76" t="str">
        <f t="shared" ca="1" si="6"/>
        <v/>
      </c>
      <c r="CB72" s="76" t="str">
        <f t="shared" ca="1" si="6"/>
        <v/>
      </c>
      <c r="CC72" s="76" t="str">
        <f t="shared" ca="1" si="6"/>
        <v/>
      </c>
      <c r="CD72" s="76" t="str">
        <f t="shared" ca="1" si="6"/>
        <v/>
      </c>
      <c r="CE72" s="76" t="str">
        <f t="shared" ca="1" si="6"/>
        <v/>
      </c>
      <c r="CF72" s="76" t="str">
        <f t="shared" ca="1" si="6"/>
        <v/>
      </c>
      <c r="CG72" s="76" t="str">
        <f t="shared" ca="1" si="6"/>
        <v/>
      </c>
      <c r="CH72" s="76" t="str">
        <f t="shared" ca="1" si="6"/>
        <v/>
      </c>
      <c r="CI72" s="76" t="str">
        <f t="shared" ca="1" si="6"/>
        <v/>
      </c>
      <c r="CJ72" s="76" t="str">
        <f t="shared" ca="1" si="6"/>
        <v/>
      </c>
      <c r="CK72" s="76" t="str">
        <f t="shared" ca="1" si="6"/>
        <v/>
      </c>
      <c r="CL72" s="76" t="str">
        <f t="shared" ca="1" si="6"/>
        <v/>
      </c>
      <c r="CM72" s="76" t="str">
        <f t="shared" ca="1" si="6"/>
        <v/>
      </c>
      <c r="CN72" s="76" t="str">
        <f t="shared" ca="1" si="6"/>
        <v/>
      </c>
      <c r="CO72" s="76" t="str">
        <f t="shared" ca="1" si="6"/>
        <v/>
      </c>
      <c r="CP72" s="76" t="str">
        <f t="shared" ca="1" si="6"/>
        <v/>
      </c>
      <c r="CQ72" s="76" t="str">
        <f t="shared" ca="1" si="6"/>
        <v/>
      </c>
      <c r="CR72" s="76" t="str">
        <f t="shared" ca="1" si="6"/>
        <v/>
      </c>
      <c r="CS72" s="76" t="str">
        <f t="shared" ca="1" si="6"/>
        <v/>
      </c>
      <c r="CT72" s="76" t="str">
        <f t="shared" ca="1" si="6"/>
        <v/>
      </c>
      <c r="CU72" s="76" t="str">
        <f t="shared" ca="1" si="6"/>
        <v/>
      </c>
      <c r="CV72" s="76" t="str">
        <f t="shared" ca="1" si="6"/>
        <v/>
      </c>
      <c r="CW72" s="76" t="str">
        <f t="shared" ca="1" si="6"/>
        <v/>
      </c>
      <c r="CX72" s="76" t="str">
        <f t="shared" ca="1" si="6"/>
        <v/>
      </c>
      <c r="CY72" s="76" t="str">
        <f t="shared" ca="1" si="6"/>
        <v/>
      </c>
      <c r="CZ72" s="76" t="str">
        <f t="shared" ca="1" si="6"/>
        <v/>
      </c>
      <c r="DA72" s="76" t="str">
        <f t="shared" ca="1" si="6"/>
        <v/>
      </c>
      <c r="DB72" s="76" t="str">
        <f t="shared" ca="1" si="6"/>
        <v/>
      </c>
      <c r="DC72" s="76" t="str">
        <f t="shared" ca="1" si="6"/>
        <v/>
      </c>
      <c r="DD72" s="76" t="str">
        <f t="shared" ca="1" si="6"/>
        <v/>
      </c>
      <c r="DE72" s="76" t="str">
        <f t="shared" ca="1" si="6"/>
        <v/>
      </c>
      <c r="DF72" s="76" t="str">
        <f t="shared" ca="1" si="6"/>
        <v/>
      </c>
      <c r="DG72" s="76" t="str">
        <f t="shared" ca="1" si="6"/>
        <v/>
      </c>
      <c r="DH72" s="76" t="str">
        <f t="shared" ca="1" si="6"/>
        <v/>
      </c>
      <c r="DI72" s="76" t="str">
        <f t="shared" ca="1" si="6"/>
        <v/>
      </c>
      <c r="DJ72" s="76" t="str">
        <f t="shared" ca="1" si="6"/>
        <v/>
      </c>
      <c r="DK72" s="76" t="str">
        <f t="shared" ca="1" si="6"/>
        <v/>
      </c>
      <c r="DL72" s="76" t="str">
        <f t="shared" ca="1" si="6"/>
        <v/>
      </c>
      <c r="DM72" s="76" t="str">
        <f t="shared" ca="1" si="6"/>
        <v/>
      </c>
      <c r="DN72" s="76" t="str">
        <f t="shared" ca="1" si="6"/>
        <v/>
      </c>
      <c r="DO72" s="76" t="str">
        <f t="shared" ca="1" si="6"/>
        <v/>
      </c>
      <c r="DP72" s="76" t="str">
        <f t="shared" ca="1" si="6"/>
        <v/>
      </c>
      <c r="DQ72" s="76" t="str">
        <f t="shared" ca="1" si="6"/>
        <v/>
      </c>
      <c r="DR72" s="76" t="str">
        <f t="shared" ca="1" si="6"/>
        <v/>
      </c>
      <c r="DS72" s="76" t="str">
        <f t="shared" ca="1" si="6"/>
        <v/>
      </c>
      <c r="DT72" s="76" t="str">
        <f t="shared" ca="1" si="6"/>
        <v/>
      </c>
      <c r="DU72" s="76" t="str">
        <f t="shared" ca="1" si="6"/>
        <v/>
      </c>
      <c r="DV72" s="76" t="str">
        <f t="shared" ca="1" si="6"/>
        <v/>
      </c>
      <c r="DW72" s="76" t="str">
        <f t="shared" ca="1" si="6"/>
        <v/>
      </c>
      <c r="DX72" s="76" t="str">
        <f t="shared" ca="1" si="6"/>
        <v/>
      </c>
      <c r="DY72" s="76" t="str">
        <f t="shared" ca="1" si="6"/>
        <v/>
      </c>
      <c r="DZ72" s="76" t="str">
        <f t="shared" ca="1" si="6"/>
        <v/>
      </c>
      <c r="EA72" s="76" t="str">
        <f t="shared" ref="EA72:FC72" ca="1" si="7">EA73</f>
        <v/>
      </c>
      <c r="EB72" s="76" t="str">
        <f t="shared" ca="1" si="7"/>
        <v/>
      </c>
      <c r="EC72" s="76" t="str">
        <f t="shared" ca="1" si="7"/>
        <v/>
      </c>
      <c r="ED72" s="76" t="str">
        <f t="shared" ca="1" si="7"/>
        <v/>
      </c>
      <c r="EE72" s="76" t="str">
        <f t="shared" ca="1" si="7"/>
        <v/>
      </c>
      <c r="EF72" s="76" t="str">
        <f t="shared" ca="1" si="7"/>
        <v/>
      </c>
      <c r="EG72" s="76" t="str">
        <f t="shared" ca="1" si="7"/>
        <v/>
      </c>
      <c r="EH72" s="76" t="str">
        <f t="shared" ca="1" si="7"/>
        <v/>
      </c>
      <c r="EI72" s="76" t="str">
        <f t="shared" ca="1" si="7"/>
        <v/>
      </c>
      <c r="EJ72" s="76" t="str">
        <f t="shared" ca="1" si="7"/>
        <v/>
      </c>
      <c r="EK72" s="76" t="str">
        <f t="shared" ca="1" si="7"/>
        <v/>
      </c>
      <c r="EL72" s="76" t="str">
        <f t="shared" ca="1" si="7"/>
        <v/>
      </c>
      <c r="EM72" s="76" t="str">
        <f t="shared" ca="1" si="7"/>
        <v/>
      </c>
      <c r="EN72" s="76" t="str">
        <f t="shared" ca="1" si="7"/>
        <v/>
      </c>
      <c r="EO72" s="76" t="str">
        <f t="shared" ca="1" si="7"/>
        <v/>
      </c>
      <c r="EP72" s="76" t="str">
        <f t="shared" ca="1" si="7"/>
        <v/>
      </c>
      <c r="EQ72" s="76" t="str">
        <f t="shared" ca="1" si="7"/>
        <v/>
      </c>
      <c r="ER72" s="76" t="str">
        <f t="shared" ca="1" si="7"/>
        <v/>
      </c>
      <c r="ES72" s="76" t="str">
        <f t="shared" ca="1" si="7"/>
        <v/>
      </c>
      <c r="ET72" s="76" t="str">
        <f t="shared" ca="1" si="7"/>
        <v/>
      </c>
      <c r="EU72" s="76" t="str">
        <f t="shared" ca="1" si="7"/>
        <v/>
      </c>
      <c r="EV72" s="76" t="str">
        <f t="shared" ca="1" si="7"/>
        <v/>
      </c>
      <c r="EW72" s="76" t="str">
        <f t="shared" ca="1" si="7"/>
        <v/>
      </c>
      <c r="EX72" s="76" t="str">
        <f t="shared" ca="1" si="7"/>
        <v/>
      </c>
      <c r="EY72" s="76" t="str">
        <f t="shared" ca="1" si="7"/>
        <v/>
      </c>
      <c r="EZ72" s="76" t="str">
        <f t="shared" ca="1" si="7"/>
        <v/>
      </c>
      <c r="FA72" s="76" t="str">
        <f t="shared" ca="1" si="7"/>
        <v/>
      </c>
      <c r="FB72" s="76" t="str">
        <f t="shared" ca="1" si="7"/>
        <v/>
      </c>
      <c r="FC72" s="76" t="str">
        <f t="shared" ca="1" si="7"/>
        <v/>
      </c>
    </row>
    <row r="73" spans="1:159">
      <c r="A73" s="57" t="s">
        <v>123</v>
      </c>
      <c r="B73" s="74">
        <v>44907</v>
      </c>
      <c r="C73" s="58">
        <f ca="1">IF(OR(B74&gt;TODAY(),B73=""),"",B73+7)</f>
        <v>44914</v>
      </c>
      <c r="D73" s="58">
        <f t="shared" ref="D73:AW73" ca="1" si="8">IF(OR(C74&gt;TODAY(),C73=""),"",C73+7)</f>
        <v>44921</v>
      </c>
      <c r="E73" s="58">
        <f t="shared" ca="1" si="8"/>
        <v>44928</v>
      </c>
      <c r="F73" s="58">
        <f t="shared" ca="1" si="8"/>
        <v>44935</v>
      </c>
      <c r="G73" s="58">
        <f t="shared" ca="1" si="8"/>
        <v>44942</v>
      </c>
      <c r="H73" s="58">
        <f t="shared" ca="1" si="8"/>
        <v>44949</v>
      </c>
      <c r="I73" s="58">
        <f t="shared" ca="1" si="8"/>
        <v>44956</v>
      </c>
      <c r="J73" s="58">
        <f t="shared" ca="1" si="8"/>
        <v>44963</v>
      </c>
      <c r="K73" s="58">
        <f t="shared" ca="1" si="8"/>
        <v>44970</v>
      </c>
      <c r="L73" s="58">
        <f t="shared" ca="1" si="8"/>
        <v>44977</v>
      </c>
      <c r="M73" s="58">
        <f t="shared" ca="1" si="8"/>
        <v>44984</v>
      </c>
      <c r="N73" s="58">
        <f t="shared" ca="1" si="8"/>
        <v>44991</v>
      </c>
      <c r="O73" s="58">
        <f t="shared" ca="1" si="8"/>
        <v>44998</v>
      </c>
      <c r="P73" s="58">
        <f t="shared" ca="1" si="8"/>
        <v>45005</v>
      </c>
      <c r="Q73" s="58">
        <f t="shared" ca="1" si="8"/>
        <v>45012</v>
      </c>
      <c r="R73" s="58">
        <f t="shared" ca="1" si="8"/>
        <v>45019</v>
      </c>
      <c r="S73" s="58">
        <f t="shared" ca="1" si="8"/>
        <v>45026</v>
      </c>
      <c r="T73" s="58">
        <f t="shared" ca="1" si="8"/>
        <v>45033</v>
      </c>
      <c r="U73" s="58">
        <f t="shared" ca="1" si="8"/>
        <v>45040</v>
      </c>
      <c r="V73" s="58">
        <f t="shared" ca="1" si="8"/>
        <v>45047</v>
      </c>
      <c r="W73" s="58">
        <f t="shared" ca="1" si="8"/>
        <v>45054</v>
      </c>
      <c r="X73" s="58">
        <f t="shared" ca="1" si="8"/>
        <v>45061</v>
      </c>
      <c r="Y73" s="58">
        <f t="shared" ca="1" si="8"/>
        <v>45068</v>
      </c>
      <c r="Z73" s="58">
        <f t="shared" ca="1" si="8"/>
        <v>45075</v>
      </c>
      <c r="AA73" s="58">
        <f t="shared" ca="1" si="8"/>
        <v>45082</v>
      </c>
      <c r="AB73" s="58">
        <f t="shared" ca="1" si="8"/>
        <v>45089</v>
      </c>
      <c r="AC73" s="58">
        <f t="shared" ca="1" si="8"/>
        <v>45096</v>
      </c>
      <c r="AD73" s="58">
        <f t="shared" ca="1" si="8"/>
        <v>45103</v>
      </c>
      <c r="AE73" s="58">
        <f t="shared" ca="1" si="8"/>
        <v>45110</v>
      </c>
      <c r="AF73" s="58">
        <f t="shared" ca="1" si="8"/>
        <v>45117</v>
      </c>
      <c r="AG73" s="58">
        <f t="shared" ca="1" si="8"/>
        <v>45124</v>
      </c>
      <c r="AH73" s="58">
        <f t="shared" ca="1" si="8"/>
        <v>45131</v>
      </c>
      <c r="AI73" s="58">
        <f t="shared" ca="1" si="8"/>
        <v>45138</v>
      </c>
      <c r="AJ73" s="58" t="str">
        <f t="shared" ca="1" si="8"/>
        <v/>
      </c>
      <c r="AK73" s="58" t="str">
        <f t="shared" ca="1" si="8"/>
        <v/>
      </c>
      <c r="AL73" s="58" t="str">
        <f t="shared" ca="1" si="8"/>
        <v/>
      </c>
      <c r="AM73" s="58" t="str">
        <f t="shared" ca="1" si="8"/>
        <v/>
      </c>
      <c r="AN73" s="58" t="str">
        <f t="shared" ca="1" si="8"/>
        <v/>
      </c>
      <c r="AO73" s="58" t="str">
        <f t="shared" ca="1" si="8"/>
        <v/>
      </c>
      <c r="AP73" s="58" t="str">
        <f t="shared" ca="1" si="8"/>
        <v/>
      </c>
      <c r="AQ73" s="58" t="str">
        <f t="shared" ca="1" si="8"/>
        <v/>
      </c>
      <c r="AR73" s="58" t="str">
        <f t="shared" ca="1" si="8"/>
        <v/>
      </c>
      <c r="AS73" s="58" t="str">
        <f t="shared" ca="1" si="8"/>
        <v/>
      </c>
      <c r="AT73" s="58" t="str">
        <f t="shared" ca="1" si="8"/>
        <v/>
      </c>
      <c r="AU73" s="58" t="str">
        <f t="shared" ca="1" si="8"/>
        <v/>
      </c>
      <c r="AV73" s="58" t="str">
        <f t="shared" ca="1" si="8"/>
        <v/>
      </c>
      <c r="AW73" s="58" t="str">
        <f t="shared" ca="1" si="8"/>
        <v/>
      </c>
      <c r="AX73" s="58" t="str">
        <f t="shared" ref="AX73:CC73" ca="1" si="9">IF(OR(AW74&gt;TODAY(),AW73=""),"",AW73+7)</f>
        <v/>
      </c>
      <c r="AY73" s="58" t="str">
        <f t="shared" ca="1" si="9"/>
        <v/>
      </c>
      <c r="AZ73" s="58" t="str">
        <f t="shared" ca="1" si="9"/>
        <v/>
      </c>
      <c r="BA73" s="58" t="str">
        <f t="shared" ca="1" si="9"/>
        <v/>
      </c>
      <c r="BB73" s="58" t="str">
        <f t="shared" ca="1" si="9"/>
        <v/>
      </c>
      <c r="BC73" s="58" t="str">
        <f t="shared" ca="1" si="9"/>
        <v/>
      </c>
      <c r="BD73" s="58" t="str">
        <f t="shared" ca="1" si="9"/>
        <v/>
      </c>
      <c r="BE73" s="58" t="str">
        <f t="shared" ca="1" si="9"/>
        <v/>
      </c>
      <c r="BF73" s="58" t="str">
        <f t="shared" ca="1" si="9"/>
        <v/>
      </c>
      <c r="BG73" s="58" t="str">
        <f t="shared" ca="1" si="9"/>
        <v/>
      </c>
      <c r="BH73" s="58" t="str">
        <f t="shared" ca="1" si="9"/>
        <v/>
      </c>
      <c r="BI73" s="58" t="str">
        <f t="shared" ca="1" si="9"/>
        <v/>
      </c>
      <c r="BJ73" s="58" t="str">
        <f t="shared" ca="1" si="9"/>
        <v/>
      </c>
      <c r="BK73" s="58" t="str">
        <f t="shared" ca="1" si="9"/>
        <v/>
      </c>
      <c r="BL73" s="58" t="str">
        <f t="shared" ca="1" si="9"/>
        <v/>
      </c>
      <c r="BM73" s="58" t="str">
        <f t="shared" ca="1" si="9"/>
        <v/>
      </c>
      <c r="BN73" s="58" t="str">
        <f t="shared" ca="1" si="9"/>
        <v/>
      </c>
      <c r="BO73" s="58" t="str">
        <f t="shared" ca="1" si="9"/>
        <v/>
      </c>
      <c r="BP73" s="58" t="str">
        <f t="shared" ca="1" si="9"/>
        <v/>
      </c>
      <c r="BQ73" s="58" t="str">
        <f t="shared" ca="1" si="9"/>
        <v/>
      </c>
      <c r="BR73" s="58" t="str">
        <f t="shared" ca="1" si="9"/>
        <v/>
      </c>
      <c r="BS73" s="58" t="str">
        <f t="shared" ca="1" si="9"/>
        <v/>
      </c>
      <c r="BT73" s="58" t="str">
        <f t="shared" ca="1" si="9"/>
        <v/>
      </c>
      <c r="BU73" s="58" t="str">
        <f t="shared" ca="1" si="9"/>
        <v/>
      </c>
      <c r="BV73" s="58" t="str">
        <f t="shared" ca="1" si="9"/>
        <v/>
      </c>
      <c r="BW73" s="58" t="str">
        <f t="shared" ca="1" si="9"/>
        <v/>
      </c>
      <c r="BX73" s="58" t="str">
        <f t="shared" ca="1" si="9"/>
        <v/>
      </c>
      <c r="BY73" s="58" t="str">
        <f t="shared" ca="1" si="9"/>
        <v/>
      </c>
      <c r="BZ73" s="58" t="str">
        <f t="shared" ca="1" si="9"/>
        <v/>
      </c>
      <c r="CA73" s="58" t="str">
        <f t="shared" ca="1" si="9"/>
        <v/>
      </c>
      <c r="CB73" s="58" t="str">
        <f t="shared" ca="1" si="9"/>
        <v/>
      </c>
      <c r="CC73" s="58" t="str">
        <f t="shared" ca="1" si="9"/>
        <v/>
      </c>
      <c r="CD73" s="58" t="str">
        <f t="shared" ref="CD73:DE73" ca="1" si="10">IF(OR(CC74&gt;TODAY(),CC73=""),"",CC73+7)</f>
        <v/>
      </c>
      <c r="CE73" s="58" t="str">
        <f t="shared" ca="1" si="10"/>
        <v/>
      </c>
      <c r="CF73" s="58" t="str">
        <f t="shared" ca="1" si="10"/>
        <v/>
      </c>
      <c r="CG73" s="58" t="str">
        <f t="shared" ca="1" si="10"/>
        <v/>
      </c>
      <c r="CH73" s="58" t="str">
        <f t="shared" ca="1" si="10"/>
        <v/>
      </c>
      <c r="CI73" s="58" t="str">
        <f t="shared" ca="1" si="10"/>
        <v/>
      </c>
      <c r="CJ73" s="58" t="str">
        <f t="shared" ca="1" si="10"/>
        <v/>
      </c>
      <c r="CK73" s="58" t="str">
        <f t="shared" ca="1" si="10"/>
        <v/>
      </c>
      <c r="CL73" s="58" t="str">
        <f t="shared" ca="1" si="10"/>
        <v/>
      </c>
      <c r="CM73" s="58" t="str">
        <f t="shared" ca="1" si="10"/>
        <v/>
      </c>
      <c r="CN73" s="58" t="str">
        <f t="shared" ca="1" si="10"/>
        <v/>
      </c>
      <c r="CO73" s="58" t="str">
        <f t="shared" ca="1" si="10"/>
        <v/>
      </c>
      <c r="CP73" s="58" t="str">
        <f t="shared" ca="1" si="10"/>
        <v/>
      </c>
      <c r="CQ73" s="58" t="str">
        <f t="shared" ca="1" si="10"/>
        <v/>
      </c>
      <c r="CR73" s="58" t="str">
        <f t="shared" ca="1" si="10"/>
        <v/>
      </c>
      <c r="CS73" s="58" t="str">
        <f t="shared" ca="1" si="10"/>
        <v/>
      </c>
      <c r="CT73" s="58" t="str">
        <f t="shared" ca="1" si="10"/>
        <v/>
      </c>
      <c r="CU73" s="58" t="str">
        <f t="shared" ca="1" si="10"/>
        <v/>
      </c>
      <c r="CV73" s="58" t="str">
        <f t="shared" ca="1" si="10"/>
        <v/>
      </c>
      <c r="CW73" s="58" t="str">
        <f t="shared" ca="1" si="10"/>
        <v/>
      </c>
      <c r="CX73" s="58" t="str">
        <f t="shared" ca="1" si="10"/>
        <v/>
      </c>
      <c r="CY73" s="58" t="str">
        <f t="shared" ca="1" si="10"/>
        <v/>
      </c>
      <c r="CZ73" s="58" t="str">
        <f t="shared" ca="1" si="10"/>
        <v/>
      </c>
      <c r="DA73" s="58" t="str">
        <f t="shared" ca="1" si="10"/>
        <v/>
      </c>
      <c r="DB73" s="58" t="str">
        <f t="shared" ca="1" si="10"/>
        <v/>
      </c>
      <c r="DC73" s="58" t="str">
        <f t="shared" ca="1" si="10"/>
        <v/>
      </c>
      <c r="DD73" s="58" t="str">
        <f t="shared" ca="1" si="10"/>
        <v/>
      </c>
      <c r="DE73" s="58" t="str">
        <f t="shared" ca="1" si="10"/>
        <v/>
      </c>
      <c r="DF73" s="58" t="str">
        <f t="shared" ref="DF73" ca="1" si="11">IF(OR(DE74&gt;TODAY(),DE73=""),"",DE73+7)</f>
        <v/>
      </c>
      <c r="DG73" s="58" t="str">
        <f t="shared" ref="DG73" ca="1" si="12">IF(OR(DF74&gt;TODAY(),DF73=""),"",DF73+7)</f>
        <v/>
      </c>
      <c r="DH73" s="58" t="str">
        <f t="shared" ref="DH73" ca="1" si="13">IF(OR(DG74&gt;TODAY(),DG73=""),"",DG73+7)</f>
        <v/>
      </c>
      <c r="DI73" s="58" t="str">
        <f t="shared" ref="DI73" ca="1" si="14">IF(OR(DH74&gt;TODAY(),DH73=""),"",DH73+7)</f>
        <v/>
      </c>
      <c r="DJ73" s="58" t="str">
        <f t="shared" ref="DJ73" ca="1" si="15">IF(OR(DI74&gt;TODAY(),DI73=""),"",DI73+7)</f>
        <v/>
      </c>
      <c r="DK73" s="58" t="str">
        <f t="shared" ref="DK73" ca="1" si="16">IF(OR(DJ74&gt;TODAY(),DJ73=""),"",DJ73+7)</f>
        <v/>
      </c>
      <c r="DL73" s="58" t="str">
        <f t="shared" ref="DL73" ca="1" si="17">IF(OR(DK74&gt;TODAY(),DK73=""),"",DK73+7)</f>
        <v/>
      </c>
      <c r="DM73" s="58" t="str">
        <f t="shared" ref="DM73" ca="1" si="18">IF(OR(DL74&gt;TODAY(),DL73=""),"",DL73+7)</f>
        <v/>
      </c>
      <c r="DN73" s="58" t="str">
        <f t="shared" ref="DN73" ca="1" si="19">IF(OR(DM74&gt;TODAY(),DM73=""),"",DM73+7)</f>
        <v/>
      </c>
      <c r="DO73" s="58" t="str">
        <f t="shared" ref="DO73" ca="1" si="20">IF(OR(DN74&gt;TODAY(),DN73=""),"",DN73+7)</f>
        <v/>
      </c>
      <c r="DP73" s="58" t="str">
        <f t="shared" ref="DP73" ca="1" si="21">IF(OR(DO74&gt;TODAY(),DO73=""),"",DO73+7)</f>
        <v/>
      </c>
      <c r="DQ73" s="58" t="str">
        <f t="shared" ref="DQ73" ca="1" si="22">IF(OR(DP74&gt;TODAY(),DP73=""),"",DP73+7)</f>
        <v/>
      </c>
      <c r="DR73" s="58" t="str">
        <f t="shared" ref="DR73" ca="1" si="23">IF(OR(DQ74&gt;TODAY(),DQ73=""),"",DQ73+7)</f>
        <v/>
      </c>
      <c r="DS73" s="58" t="str">
        <f t="shared" ref="DS73" ca="1" si="24">IF(OR(DR74&gt;TODAY(),DR73=""),"",DR73+7)</f>
        <v/>
      </c>
      <c r="DT73" s="58" t="str">
        <f t="shared" ref="DT73" ca="1" si="25">IF(OR(DS74&gt;TODAY(),DS73=""),"",DS73+7)</f>
        <v/>
      </c>
      <c r="DU73" s="58" t="str">
        <f t="shared" ref="DU73" ca="1" si="26">IF(OR(DT74&gt;TODAY(),DT73=""),"",DT73+7)</f>
        <v/>
      </c>
      <c r="DV73" s="58" t="str">
        <f t="shared" ref="DV73" ca="1" si="27">IF(OR(DU74&gt;TODAY(),DU73=""),"",DU73+7)</f>
        <v/>
      </c>
      <c r="DW73" s="58" t="str">
        <f t="shared" ref="DW73" ca="1" si="28">IF(OR(DV74&gt;TODAY(),DV73=""),"",DV73+7)</f>
        <v/>
      </c>
      <c r="DX73" s="58" t="str">
        <f t="shared" ref="DX73" ca="1" si="29">IF(OR(DW74&gt;TODAY(),DW73=""),"",DW73+7)</f>
        <v/>
      </c>
      <c r="DY73" s="58" t="str">
        <f t="shared" ref="DY73" ca="1" si="30">IF(OR(DX74&gt;TODAY(),DX73=""),"",DX73+7)</f>
        <v/>
      </c>
      <c r="DZ73" s="58" t="str">
        <f t="shared" ref="DZ73" ca="1" si="31">IF(OR(DY74&gt;TODAY(),DY73=""),"",DY73+7)</f>
        <v/>
      </c>
      <c r="EA73" s="58" t="str">
        <f t="shared" ref="EA73" ca="1" si="32">IF(OR(DZ74&gt;TODAY(),DZ73=""),"",DZ73+7)</f>
        <v/>
      </c>
      <c r="EB73" s="58" t="str">
        <f t="shared" ref="EB73" ca="1" si="33">IF(OR(EA74&gt;TODAY(),EA73=""),"",EA73+7)</f>
        <v/>
      </c>
      <c r="EC73" s="58" t="str">
        <f t="shared" ref="EC73" ca="1" si="34">IF(OR(EB74&gt;TODAY(),EB73=""),"",EB73+7)</f>
        <v/>
      </c>
      <c r="ED73" s="58" t="str">
        <f t="shared" ref="ED73" ca="1" si="35">IF(OR(EC74&gt;TODAY(),EC73=""),"",EC73+7)</f>
        <v/>
      </c>
      <c r="EE73" s="58" t="str">
        <f t="shared" ref="EE73" ca="1" si="36">IF(OR(ED74&gt;TODAY(),ED73=""),"",ED73+7)</f>
        <v/>
      </c>
      <c r="EF73" s="58" t="str">
        <f t="shared" ref="EF73" ca="1" si="37">IF(OR(EE74&gt;TODAY(),EE73=""),"",EE73+7)</f>
        <v/>
      </c>
      <c r="EG73" s="58" t="str">
        <f t="shared" ref="EG73" ca="1" si="38">IF(OR(EF74&gt;TODAY(),EF73=""),"",EF73+7)</f>
        <v/>
      </c>
      <c r="EH73" s="58" t="str">
        <f t="shared" ref="EH73" ca="1" si="39">IF(OR(EG74&gt;TODAY(),EG73=""),"",EG73+7)</f>
        <v/>
      </c>
      <c r="EI73" s="58" t="str">
        <f t="shared" ref="EI73" ca="1" si="40">IF(OR(EH74&gt;TODAY(),EH73=""),"",EH73+7)</f>
        <v/>
      </c>
      <c r="EJ73" s="58" t="str">
        <f t="shared" ref="EJ73" ca="1" si="41">IF(OR(EI74&gt;TODAY(),EI73=""),"",EI73+7)</f>
        <v/>
      </c>
      <c r="EK73" s="58" t="str">
        <f t="shared" ref="EK73" ca="1" si="42">IF(OR(EJ74&gt;TODAY(),EJ73=""),"",EJ73+7)</f>
        <v/>
      </c>
      <c r="EL73" s="58" t="str">
        <f t="shared" ref="EL73" ca="1" si="43">IF(OR(EK74&gt;TODAY(),EK73=""),"",EK73+7)</f>
        <v/>
      </c>
      <c r="EM73" s="58" t="str">
        <f t="shared" ref="EM73" ca="1" si="44">IF(OR(EL74&gt;TODAY(),EL73=""),"",EL73+7)</f>
        <v/>
      </c>
      <c r="EN73" s="58" t="str">
        <f t="shared" ref="EN73" ca="1" si="45">IF(OR(EM74&gt;TODAY(),EM73=""),"",EM73+7)</f>
        <v/>
      </c>
      <c r="EO73" s="58" t="str">
        <f t="shared" ref="EO73" ca="1" si="46">IF(OR(EN74&gt;TODAY(),EN73=""),"",EN73+7)</f>
        <v/>
      </c>
      <c r="EP73" s="58" t="str">
        <f t="shared" ref="EP73" ca="1" si="47">IF(OR(EO74&gt;TODAY(),EO73=""),"",EO73+7)</f>
        <v/>
      </c>
      <c r="EQ73" s="58" t="str">
        <f t="shared" ref="EQ73" ca="1" si="48">IF(OR(EP74&gt;TODAY(),EP73=""),"",EP73+7)</f>
        <v/>
      </c>
      <c r="ER73" s="58" t="str">
        <f t="shared" ref="ER73" ca="1" si="49">IF(OR(EQ74&gt;TODAY(),EQ73=""),"",EQ73+7)</f>
        <v/>
      </c>
      <c r="ES73" s="58" t="str">
        <f t="shared" ref="ES73" ca="1" si="50">IF(OR(ER74&gt;TODAY(),ER73=""),"",ER73+7)</f>
        <v/>
      </c>
      <c r="ET73" s="58" t="str">
        <f t="shared" ref="ET73" ca="1" si="51">IF(OR(ES74&gt;TODAY(),ES73=""),"",ES73+7)</f>
        <v/>
      </c>
      <c r="EU73" s="58" t="str">
        <f t="shared" ref="EU73" ca="1" si="52">IF(OR(ET74&gt;TODAY(),ET73=""),"",ET73+7)</f>
        <v/>
      </c>
      <c r="EV73" s="58" t="str">
        <f t="shared" ref="EV73" ca="1" si="53">IF(OR(EU74&gt;TODAY(),EU73=""),"",EU73+7)</f>
        <v/>
      </c>
      <c r="EW73" s="58" t="str">
        <f t="shared" ref="EW73" ca="1" si="54">IF(OR(EV74&gt;TODAY(),EV73=""),"",EV73+7)</f>
        <v/>
      </c>
      <c r="EX73" s="58" t="str">
        <f t="shared" ref="EX73" ca="1" si="55">IF(OR(EW74&gt;TODAY(),EW73=""),"",EW73+7)</f>
        <v/>
      </c>
      <c r="EY73" s="58" t="str">
        <f t="shared" ref="EY73" ca="1" si="56">IF(OR(EX74&gt;TODAY(),EX73=""),"",EX73+7)</f>
        <v/>
      </c>
      <c r="EZ73" s="58" t="str">
        <f t="shared" ref="EZ73" ca="1" si="57">IF(OR(EY74&gt;TODAY(),EY73=""),"",EY73+7)</f>
        <v/>
      </c>
      <c r="FA73" s="58" t="str">
        <f t="shared" ref="FA73" ca="1" si="58">IF(OR(EZ74&gt;TODAY(),EZ73=""),"",EZ73+7)</f>
        <v/>
      </c>
      <c r="FB73" s="58" t="str">
        <f t="shared" ref="FB73" ca="1" si="59">IF(OR(FA74&gt;TODAY(),FA73=""),"",FA73+7)</f>
        <v/>
      </c>
      <c r="FC73" s="58" t="str">
        <f t="shared" ref="FC73" ca="1" si="60">IF(OR(FB74&gt;TODAY(),FB73=""),"",FB73+7)</f>
        <v/>
      </c>
    </row>
    <row r="74" spans="1:159" hidden="1">
      <c r="A74" s="57" t="s">
        <v>124</v>
      </c>
      <c r="B74" s="58">
        <f>B73+6</f>
        <v>44913</v>
      </c>
      <c r="C74" s="58">
        <f ca="1">IF(OR(B74="",B74&gt;TODAY()),"",B74+7)</f>
        <v>44920</v>
      </c>
      <c r="D74" s="58">
        <f t="shared" ref="D74:AW74" ca="1" si="61">IF(OR(C74="",C74&gt;TODAY()),"",C74+7)</f>
        <v>44927</v>
      </c>
      <c r="E74" s="58">
        <f t="shared" ca="1" si="61"/>
        <v>44934</v>
      </c>
      <c r="F74" s="58">
        <f t="shared" ca="1" si="61"/>
        <v>44941</v>
      </c>
      <c r="G74" s="58">
        <f t="shared" ca="1" si="61"/>
        <v>44948</v>
      </c>
      <c r="H74" s="58">
        <f t="shared" ca="1" si="61"/>
        <v>44955</v>
      </c>
      <c r="I74" s="58">
        <f t="shared" ca="1" si="61"/>
        <v>44962</v>
      </c>
      <c r="J74" s="58">
        <f t="shared" ca="1" si="61"/>
        <v>44969</v>
      </c>
      <c r="K74" s="58">
        <f t="shared" ca="1" si="61"/>
        <v>44976</v>
      </c>
      <c r="L74" s="58">
        <f t="shared" ca="1" si="61"/>
        <v>44983</v>
      </c>
      <c r="M74" s="58">
        <f t="shared" ca="1" si="61"/>
        <v>44990</v>
      </c>
      <c r="N74" s="58">
        <f t="shared" ca="1" si="61"/>
        <v>44997</v>
      </c>
      <c r="O74" s="58">
        <f t="shared" ca="1" si="61"/>
        <v>45004</v>
      </c>
      <c r="P74" s="58">
        <f t="shared" ca="1" si="61"/>
        <v>45011</v>
      </c>
      <c r="Q74" s="58">
        <f t="shared" ca="1" si="61"/>
        <v>45018</v>
      </c>
      <c r="R74" s="58">
        <f t="shared" ca="1" si="61"/>
        <v>45025</v>
      </c>
      <c r="S74" s="58">
        <f t="shared" ca="1" si="61"/>
        <v>45032</v>
      </c>
      <c r="T74" s="58">
        <f t="shared" ca="1" si="61"/>
        <v>45039</v>
      </c>
      <c r="U74" s="58">
        <f t="shared" ca="1" si="61"/>
        <v>45046</v>
      </c>
      <c r="V74" s="58">
        <f t="shared" ca="1" si="61"/>
        <v>45053</v>
      </c>
      <c r="W74" s="58">
        <f t="shared" ca="1" si="61"/>
        <v>45060</v>
      </c>
      <c r="X74" s="58">
        <f t="shared" ca="1" si="61"/>
        <v>45067</v>
      </c>
      <c r="Y74" s="58">
        <f t="shared" ca="1" si="61"/>
        <v>45074</v>
      </c>
      <c r="Z74" s="58">
        <f t="shared" ca="1" si="61"/>
        <v>45081</v>
      </c>
      <c r="AA74" s="58">
        <f t="shared" ca="1" si="61"/>
        <v>45088</v>
      </c>
      <c r="AB74" s="58">
        <f t="shared" ca="1" si="61"/>
        <v>45095</v>
      </c>
      <c r="AC74" s="58">
        <f t="shared" ca="1" si="61"/>
        <v>45102</v>
      </c>
      <c r="AD74" s="58">
        <f t="shared" ca="1" si="61"/>
        <v>45109</v>
      </c>
      <c r="AE74" s="58">
        <f t="shared" ca="1" si="61"/>
        <v>45116</v>
      </c>
      <c r="AF74" s="58">
        <f t="shared" ca="1" si="61"/>
        <v>45123</v>
      </c>
      <c r="AG74" s="58">
        <f t="shared" ca="1" si="61"/>
        <v>45130</v>
      </c>
      <c r="AH74" s="58">
        <f t="shared" ca="1" si="61"/>
        <v>45137</v>
      </c>
      <c r="AI74" s="58">
        <f t="shared" ca="1" si="61"/>
        <v>45144</v>
      </c>
      <c r="AJ74" s="58" t="str">
        <f t="shared" ca="1" si="61"/>
        <v/>
      </c>
      <c r="AK74" s="58" t="str">
        <f t="shared" ca="1" si="61"/>
        <v/>
      </c>
      <c r="AL74" s="58" t="str">
        <f t="shared" ca="1" si="61"/>
        <v/>
      </c>
      <c r="AM74" s="58" t="str">
        <f t="shared" ca="1" si="61"/>
        <v/>
      </c>
      <c r="AN74" s="58" t="str">
        <f t="shared" ca="1" si="61"/>
        <v/>
      </c>
      <c r="AO74" s="58" t="str">
        <f t="shared" ca="1" si="61"/>
        <v/>
      </c>
      <c r="AP74" s="58" t="str">
        <f t="shared" ca="1" si="61"/>
        <v/>
      </c>
      <c r="AQ74" s="58" t="str">
        <f t="shared" ca="1" si="61"/>
        <v/>
      </c>
      <c r="AR74" s="58" t="str">
        <f t="shared" ca="1" si="61"/>
        <v/>
      </c>
      <c r="AS74" s="58" t="str">
        <f t="shared" ca="1" si="61"/>
        <v/>
      </c>
      <c r="AT74" s="58" t="str">
        <f t="shared" ca="1" si="61"/>
        <v/>
      </c>
      <c r="AU74" s="58" t="str">
        <f t="shared" ca="1" si="61"/>
        <v/>
      </c>
      <c r="AV74" s="58" t="str">
        <f t="shared" ca="1" si="61"/>
        <v/>
      </c>
      <c r="AW74" s="58" t="str">
        <f t="shared" ca="1" si="61"/>
        <v/>
      </c>
      <c r="AX74" s="58" t="str">
        <f t="shared" ref="AX74:CC74" ca="1" si="62">IF(OR(AW74="",AW74&gt;TODAY()),"",AW74+7)</f>
        <v/>
      </c>
      <c r="AY74" s="58" t="str">
        <f t="shared" ca="1" si="62"/>
        <v/>
      </c>
      <c r="AZ74" s="58" t="str">
        <f t="shared" ca="1" si="62"/>
        <v/>
      </c>
      <c r="BA74" s="58" t="str">
        <f t="shared" ca="1" si="62"/>
        <v/>
      </c>
      <c r="BB74" s="58" t="str">
        <f t="shared" ca="1" si="62"/>
        <v/>
      </c>
      <c r="BC74" s="58" t="str">
        <f t="shared" ca="1" si="62"/>
        <v/>
      </c>
      <c r="BD74" s="58" t="str">
        <f t="shared" ca="1" si="62"/>
        <v/>
      </c>
      <c r="BE74" s="58" t="str">
        <f t="shared" ca="1" si="62"/>
        <v/>
      </c>
      <c r="BF74" s="58" t="str">
        <f t="shared" ca="1" si="62"/>
        <v/>
      </c>
      <c r="BG74" s="58" t="str">
        <f t="shared" ca="1" si="62"/>
        <v/>
      </c>
      <c r="BH74" s="58" t="str">
        <f t="shared" ca="1" si="62"/>
        <v/>
      </c>
      <c r="BI74" s="58" t="str">
        <f t="shared" ca="1" si="62"/>
        <v/>
      </c>
      <c r="BJ74" s="58" t="str">
        <f t="shared" ca="1" si="62"/>
        <v/>
      </c>
      <c r="BK74" s="58" t="str">
        <f t="shared" ca="1" si="62"/>
        <v/>
      </c>
      <c r="BL74" s="58" t="str">
        <f t="shared" ca="1" si="62"/>
        <v/>
      </c>
      <c r="BM74" s="58" t="str">
        <f t="shared" ca="1" si="62"/>
        <v/>
      </c>
      <c r="BN74" s="58" t="str">
        <f t="shared" ca="1" si="62"/>
        <v/>
      </c>
      <c r="BO74" s="58" t="str">
        <f t="shared" ca="1" si="62"/>
        <v/>
      </c>
      <c r="BP74" s="58" t="str">
        <f t="shared" ca="1" si="62"/>
        <v/>
      </c>
      <c r="BQ74" s="58" t="str">
        <f t="shared" ca="1" si="62"/>
        <v/>
      </c>
      <c r="BR74" s="58" t="str">
        <f t="shared" ca="1" si="62"/>
        <v/>
      </c>
      <c r="BS74" s="58" t="str">
        <f t="shared" ca="1" si="62"/>
        <v/>
      </c>
      <c r="BT74" s="58" t="str">
        <f t="shared" ca="1" si="62"/>
        <v/>
      </c>
      <c r="BU74" s="58" t="str">
        <f t="shared" ca="1" si="62"/>
        <v/>
      </c>
      <c r="BV74" s="58" t="str">
        <f t="shared" ca="1" si="62"/>
        <v/>
      </c>
      <c r="BW74" s="58" t="str">
        <f t="shared" ca="1" si="62"/>
        <v/>
      </c>
      <c r="BX74" s="58" t="str">
        <f t="shared" ca="1" si="62"/>
        <v/>
      </c>
      <c r="BY74" s="58" t="str">
        <f t="shared" ca="1" si="62"/>
        <v/>
      </c>
      <c r="BZ74" s="58" t="str">
        <f t="shared" ca="1" si="62"/>
        <v/>
      </c>
      <c r="CA74" s="58" t="str">
        <f t="shared" ca="1" si="62"/>
        <v/>
      </c>
      <c r="CB74" s="58" t="str">
        <f t="shared" ca="1" si="62"/>
        <v/>
      </c>
      <c r="CC74" s="58" t="str">
        <f t="shared" ca="1" si="62"/>
        <v/>
      </c>
      <c r="CD74" s="58" t="str">
        <f t="shared" ref="CD74:DE74" ca="1" si="63">IF(OR(CC74="",CC74&gt;TODAY()),"",CC74+7)</f>
        <v/>
      </c>
      <c r="CE74" s="58" t="str">
        <f t="shared" ca="1" si="63"/>
        <v/>
      </c>
      <c r="CF74" s="58" t="str">
        <f t="shared" ca="1" si="63"/>
        <v/>
      </c>
      <c r="CG74" s="58" t="str">
        <f t="shared" ca="1" si="63"/>
        <v/>
      </c>
      <c r="CH74" s="58" t="str">
        <f t="shared" ca="1" si="63"/>
        <v/>
      </c>
      <c r="CI74" s="58" t="str">
        <f t="shared" ca="1" si="63"/>
        <v/>
      </c>
      <c r="CJ74" s="58" t="str">
        <f t="shared" ca="1" si="63"/>
        <v/>
      </c>
      <c r="CK74" s="58" t="str">
        <f t="shared" ca="1" si="63"/>
        <v/>
      </c>
      <c r="CL74" s="58" t="str">
        <f t="shared" ca="1" si="63"/>
        <v/>
      </c>
      <c r="CM74" s="58" t="str">
        <f t="shared" ca="1" si="63"/>
        <v/>
      </c>
      <c r="CN74" s="58" t="str">
        <f t="shared" ca="1" si="63"/>
        <v/>
      </c>
      <c r="CO74" s="58" t="str">
        <f t="shared" ca="1" si="63"/>
        <v/>
      </c>
      <c r="CP74" s="58" t="str">
        <f t="shared" ca="1" si="63"/>
        <v/>
      </c>
      <c r="CQ74" s="58" t="str">
        <f t="shared" ca="1" si="63"/>
        <v/>
      </c>
      <c r="CR74" s="58" t="str">
        <f t="shared" ca="1" si="63"/>
        <v/>
      </c>
      <c r="CS74" s="58" t="str">
        <f t="shared" ca="1" si="63"/>
        <v/>
      </c>
      <c r="CT74" s="58" t="str">
        <f t="shared" ca="1" si="63"/>
        <v/>
      </c>
      <c r="CU74" s="58" t="str">
        <f t="shared" ca="1" si="63"/>
        <v/>
      </c>
      <c r="CV74" s="58" t="str">
        <f t="shared" ca="1" si="63"/>
        <v/>
      </c>
      <c r="CW74" s="58" t="str">
        <f t="shared" ca="1" si="63"/>
        <v/>
      </c>
      <c r="CX74" s="58" t="str">
        <f t="shared" ca="1" si="63"/>
        <v/>
      </c>
      <c r="CY74" s="58" t="str">
        <f t="shared" ca="1" si="63"/>
        <v/>
      </c>
      <c r="CZ74" s="58" t="str">
        <f t="shared" ca="1" si="63"/>
        <v/>
      </c>
      <c r="DA74" s="58" t="str">
        <f t="shared" ca="1" si="63"/>
        <v/>
      </c>
      <c r="DB74" s="58" t="str">
        <f t="shared" ca="1" si="63"/>
        <v/>
      </c>
      <c r="DC74" s="58" t="str">
        <f t="shared" ca="1" si="63"/>
        <v/>
      </c>
      <c r="DD74" s="58" t="str">
        <f t="shared" ca="1" si="63"/>
        <v/>
      </c>
      <c r="DE74" s="58" t="str">
        <f t="shared" ca="1" si="63"/>
        <v/>
      </c>
      <c r="DF74" s="58" t="str">
        <f t="shared" ref="DF74" ca="1" si="64">IF(OR(DE74="",DE74&gt;TODAY()),"",DE74+7)</f>
        <v/>
      </c>
      <c r="DG74" s="58" t="str">
        <f t="shared" ref="DG74" ca="1" si="65">IF(OR(DF74="",DF74&gt;TODAY()),"",DF74+7)</f>
        <v/>
      </c>
      <c r="DH74" s="58" t="str">
        <f t="shared" ref="DH74" ca="1" si="66">IF(OR(DG74="",DG74&gt;TODAY()),"",DG74+7)</f>
        <v/>
      </c>
      <c r="DI74" s="58" t="str">
        <f t="shared" ref="DI74" ca="1" si="67">IF(OR(DH74="",DH74&gt;TODAY()),"",DH74+7)</f>
        <v/>
      </c>
      <c r="DJ74" s="58" t="str">
        <f t="shared" ref="DJ74" ca="1" si="68">IF(OR(DI74="",DI74&gt;TODAY()),"",DI74+7)</f>
        <v/>
      </c>
      <c r="DK74" s="58" t="str">
        <f t="shared" ref="DK74" ca="1" si="69">IF(OR(DJ74="",DJ74&gt;TODAY()),"",DJ74+7)</f>
        <v/>
      </c>
      <c r="DL74" s="58" t="str">
        <f t="shared" ref="DL74" ca="1" si="70">IF(OR(DK74="",DK74&gt;TODAY()),"",DK74+7)</f>
        <v/>
      </c>
      <c r="DM74" s="58" t="str">
        <f t="shared" ref="DM74" ca="1" si="71">IF(OR(DL74="",DL74&gt;TODAY()),"",DL74+7)</f>
        <v/>
      </c>
      <c r="DN74" s="58" t="str">
        <f t="shared" ref="DN74" ca="1" si="72">IF(OR(DM74="",DM74&gt;TODAY()),"",DM74+7)</f>
        <v/>
      </c>
      <c r="DO74" s="58" t="str">
        <f t="shared" ref="DO74" ca="1" si="73">IF(OR(DN74="",DN74&gt;TODAY()),"",DN74+7)</f>
        <v/>
      </c>
      <c r="DP74" s="58" t="str">
        <f t="shared" ref="DP74" ca="1" si="74">IF(OR(DO74="",DO74&gt;TODAY()),"",DO74+7)</f>
        <v/>
      </c>
      <c r="DQ74" s="58" t="str">
        <f t="shared" ref="DQ74" ca="1" si="75">IF(OR(DP74="",DP74&gt;TODAY()),"",DP74+7)</f>
        <v/>
      </c>
      <c r="DR74" s="58" t="str">
        <f t="shared" ref="DR74" ca="1" si="76">IF(OR(DQ74="",DQ74&gt;TODAY()),"",DQ74+7)</f>
        <v/>
      </c>
      <c r="DS74" s="58" t="str">
        <f t="shared" ref="DS74" ca="1" si="77">IF(OR(DR74="",DR74&gt;TODAY()),"",DR74+7)</f>
        <v/>
      </c>
      <c r="DT74" s="58" t="str">
        <f t="shared" ref="DT74" ca="1" si="78">IF(OR(DS74="",DS74&gt;TODAY()),"",DS74+7)</f>
        <v/>
      </c>
      <c r="DU74" s="58" t="str">
        <f t="shared" ref="DU74" ca="1" si="79">IF(OR(DT74="",DT74&gt;TODAY()),"",DT74+7)</f>
        <v/>
      </c>
      <c r="DV74" s="58" t="str">
        <f t="shared" ref="DV74" ca="1" si="80">IF(OR(DU74="",DU74&gt;TODAY()),"",DU74+7)</f>
        <v/>
      </c>
      <c r="DW74" s="58" t="str">
        <f t="shared" ref="DW74" ca="1" si="81">IF(OR(DV74="",DV74&gt;TODAY()),"",DV74+7)</f>
        <v/>
      </c>
      <c r="DX74" s="58" t="str">
        <f t="shared" ref="DX74" ca="1" si="82">IF(OR(DW74="",DW74&gt;TODAY()),"",DW74+7)</f>
        <v/>
      </c>
      <c r="DY74" s="58" t="str">
        <f t="shared" ref="DY74" ca="1" si="83">IF(OR(DX74="",DX74&gt;TODAY()),"",DX74+7)</f>
        <v/>
      </c>
      <c r="DZ74" s="58" t="str">
        <f t="shared" ref="DZ74" ca="1" si="84">IF(OR(DY74="",DY74&gt;TODAY()),"",DY74+7)</f>
        <v/>
      </c>
      <c r="EA74" s="58" t="str">
        <f t="shared" ref="EA74" ca="1" si="85">IF(OR(DZ74="",DZ74&gt;TODAY()),"",DZ74+7)</f>
        <v/>
      </c>
      <c r="EB74" s="58" t="str">
        <f t="shared" ref="EB74" ca="1" si="86">IF(OR(EA74="",EA74&gt;TODAY()),"",EA74+7)</f>
        <v/>
      </c>
      <c r="EC74" s="58" t="str">
        <f t="shared" ref="EC74" ca="1" si="87">IF(OR(EB74="",EB74&gt;TODAY()),"",EB74+7)</f>
        <v/>
      </c>
      <c r="ED74" s="58" t="str">
        <f t="shared" ref="ED74" ca="1" si="88">IF(OR(EC74="",EC74&gt;TODAY()),"",EC74+7)</f>
        <v/>
      </c>
      <c r="EE74" s="58" t="str">
        <f t="shared" ref="EE74" ca="1" si="89">IF(OR(ED74="",ED74&gt;TODAY()),"",ED74+7)</f>
        <v/>
      </c>
      <c r="EF74" s="58" t="str">
        <f t="shared" ref="EF74" ca="1" si="90">IF(OR(EE74="",EE74&gt;TODAY()),"",EE74+7)</f>
        <v/>
      </c>
      <c r="EG74" s="58" t="str">
        <f t="shared" ref="EG74" ca="1" si="91">IF(OR(EF74="",EF74&gt;TODAY()),"",EF74+7)</f>
        <v/>
      </c>
      <c r="EH74" s="58" t="str">
        <f t="shared" ref="EH74" ca="1" si="92">IF(OR(EG74="",EG74&gt;TODAY()),"",EG74+7)</f>
        <v/>
      </c>
      <c r="EI74" s="58" t="str">
        <f t="shared" ref="EI74" ca="1" si="93">IF(OR(EH74="",EH74&gt;TODAY()),"",EH74+7)</f>
        <v/>
      </c>
      <c r="EJ74" s="58" t="str">
        <f t="shared" ref="EJ74" ca="1" si="94">IF(OR(EI74="",EI74&gt;TODAY()),"",EI74+7)</f>
        <v/>
      </c>
      <c r="EK74" s="58" t="str">
        <f t="shared" ref="EK74" ca="1" si="95">IF(OR(EJ74="",EJ74&gt;TODAY()),"",EJ74+7)</f>
        <v/>
      </c>
      <c r="EL74" s="58" t="str">
        <f t="shared" ref="EL74" ca="1" si="96">IF(OR(EK74="",EK74&gt;TODAY()),"",EK74+7)</f>
        <v/>
      </c>
      <c r="EM74" s="58" t="str">
        <f t="shared" ref="EM74" ca="1" si="97">IF(OR(EL74="",EL74&gt;TODAY()),"",EL74+7)</f>
        <v/>
      </c>
      <c r="EN74" s="58" t="str">
        <f t="shared" ref="EN74" ca="1" si="98">IF(OR(EM74="",EM74&gt;TODAY()),"",EM74+7)</f>
        <v/>
      </c>
      <c r="EO74" s="58" t="str">
        <f t="shared" ref="EO74" ca="1" si="99">IF(OR(EN74="",EN74&gt;TODAY()),"",EN74+7)</f>
        <v/>
      </c>
      <c r="EP74" s="58" t="str">
        <f t="shared" ref="EP74" ca="1" si="100">IF(OR(EO74="",EO74&gt;TODAY()),"",EO74+7)</f>
        <v/>
      </c>
      <c r="EQ74" s="58" t="str">
        <f t="shared" ref="EQ74" ca="1" si="101">IF(OR(EP74="",EP74&gt;TODAY()),"",EP74+7)</f>
        <v/>
      </c>
      <c r="ER74" s="58" t="str">
        <f t="shared" ref="ER74" ca="1" si="102">IF(OR(EQ74="",EQ74&gt;TODAY()),"",EQ74+7)</f>
        <v/>
      </c>
      <c r="ES74" s="58" t="str">
        <f t="shared" ref="ES74" ca="1" si="103">IF(OR(ER74="",ER74&gt;TODAY()),"",ER74+7)</f>
        <v/>
      </c>
      <c r="ET74" s="58" t="str">
        <f t="shared" ref="ET74" ca="1" si="104">IF(OR(ES74="",ES74&gt;TODAY()),"",ES74+7)</f>
        <v/>
      </c>
      <c r="EU74" s="58" t="str">
        <f t="shared" ref="EU74" ca="1" si="105">IF(OR(ET74="",ET74&gt;TODAY()),"",ET74+7)</f>
        <v/>
      </c>
      <c r="EV74" s="58" t="str">
        <f t="shared" ref="EV74" ca="1" si="106">IF(OR(EU74="",EU74&gt;TODAY()),"",EU74+7)</f>
        <v/>
      </c>
      <c r="EW74" s="58" t="str">
        <f t="shared" ref="EW74" ca="1" si="107">IF(OR(EV74="",EV74&gt;TODAY()),"",EV74+7)</f>
        <v/>
      </c>
      <c r="EX74" s="58" t="str">
        <f t="shared" ref="EX74" ca="1" si="108">IF(OR(EW74="",EW74&gt;TODAY()),"",EW74+7)</f>
        <v/>
      </c>
      <c r="EY74" s="58" t="str">
        <f t="shared" ref="EY74" ca="1" si="109">IF(OR(EX74="",EX74&gt;TODAY()),"",EX74+7)</f>
        <v/>
      </c>
      <c r="EZ74" s="58" t="str">
        <f t="shared" ref="EZ74" ca="1" si="110">IF(OR(EY74="",EY74&gt;TODAY()),"",EY74+7)</f>
        <v/>
      </c>
      <c r="FA74" s="58" t="str">
        <f t="shared" ref="FA74" ca="1" si="111">IF(OR(EZ74="",EZ74&gt;TODAY()),"",EZ74+7)</f>
        <v/>
      </c>
      <c r="FB74" s="58" t="str">
        <f t="shared" ref="FB74" ca="1" si="112">IF(OR(FA74="",FA74&gt;TODAY()),"",FA74+7)</f>
        <v/>
      </c>
      <c r="FC74" s="58" t="str">
        <f t="shared" ref="FC74" ca="1" si="113">IF(OR(FB74="",FB74&gt;TODAY()),"",FB74+7)</f>
        <v/>
      </c>
    </row>
    <row r="75" spans="1:159" hidden="1">
      <c r="A75" s="57" t="s">
        <v>125</v>
      </c>
      <c r="B75" s="15" t="str">
        <f>IF(B74="","",TEXT(B73,"mm/dd")&amp;"-"&amp;TEXT(B74,"mm/dd"))</f>
        <v>12/12-12/18</v>
      </c>
      <c r="C75" s="15" t="str">
        <f t="shared" ref="C75:AW75" ca="1" si="114">IF(C74="","",TEXT(C73,"mm/dd")&amp;"-"&amp;TEXT(C74,"mm/dd"))</f>
        <v>12/19-12/25</v>
      </c>
      <c r="D75" s="15" t="str">
        <f t="shared" ca="1" si="114"/>
        <v>12/26-01/01</v>
      </c>
      <c r="E75" s="15" t="str">
        <f t="shared" ca="1" si="114"/>
        <v>01/02-01/08</v>
      </c>
      <c r="F75" s="15" t="str">
        <f t="shared" ca="1" si="114"/>
        <v>01/09-01/15</v>
      </c>
      <c r="G75" s="15" t="str">
        <f t="shared" ca="1" si="114"/>
        <v>01/16-01/22</v>
      </c>
      <c r="H75" s="15" t="str">
        <f t="shared" ca="1" si="114"/>
        <v>01/23-01/29</v>
      </c>
      <c r="I75" s="15" t="str">
        <f t="shared" ca="1" si="114"/>
        <v>01/30-02/05</v>
      </c>
      <c r="J75" s="15" t="str">
        <f t="shared" ca="1" si="114"/>
        <v>02/06-02/12</v>
      </c>
      <c r="K75" s="15" t="str">
        <f t="shared" ca="1" si="114"/>
        <v>02/13-02/19</v>
      </c>
      <c r="L75" s="15" t="str">
        <f t="shared" ca="1" si="114"/>
        <v>02/20-02/26</v>
      </c>
      <c r="M75" s="15" t="str">
        <f t="shared" ca="1" si="114"/>
        <v>02/27-03/05</v>
      </c>
      <c r="N75" s="15" t="str">
        <f t="shared" ca="1" si="114"/>
        <v>03/06-03/12</v>
      </c>
      <c r="O75" s="15" t="str">
        <f t="shared" ca="1" si="114"/>
        <v>03/13-03/19</v>
      </c>
      <c r="P75" s="15" t="str">
        <f t="shared" ca="1" si="114"/>
        <v>03/20-03/26</v>
      </c>
      <c r="Q75" s="15" t="str">
        <f t="shared" ca="1" si="114"/>
        <v>03/27-04/02</v>
      </c>
      <c r="R75" s="15" t="str">
        <f t="shared" ca="1" si="114"/>
        <v>04/03-04/09</v>
      </c>
      <c r="S75" s="15" t="str">
        <f t="shared" ca="1" si="114"/>
        <v>04/10-04/16</v>
      </c>
      <c r="T75" s="15" t="str">
        <f t="shared" ca="1" si="114"/>
        <v>04/17-04/23</v>
      </c>
      <c r="U75" s="15" t="str">
        <f t="shared" ca="1" si="114"/>
        <v>04/24-04/30</v>
      </c>
      <c r="V75" s="15" t="str">
        <f t="shared" ca="1" si="114"/>
        <v>05/01-05/07</v>
      </c>
      <c r="W75" s="15" t="str">
        <f t="shared" ca="1" si="114"/>
        <v>05/08-05/14</v>
      </c>
      <c r="X75" s="15" t="str">
        <f t="shared" ca="1" si="114"/>
        <v>05/15-05/21</v>
      </c>
      <c r="Y75" s="15" t="str">
        <f t="shared" ca="1" si="114"/>
        <v>05/22-05/28</v>
      </c>
      <c r="Z75" s="15" t="str">
        <f t="shared" ca="1" si="114"/>
        <v>05/29-06/04</v>
      </c>
      <c r="AA75" s="15" t="str">
        <f t="shared" ca="1" si="114"/>
        <v>06/05-06/11</v>
      </c>
      <c r="AB75" s="15" t="str">
        <f t="shared" ca="1" si="114"/>
        <v>06/12-06/18</v>
      </c>
      <c r="AC75" s="15" t="str">
        <f t="shared" ca="1" si="114"/>
        <v>06/19-06/25</v>
      </c>
      <c r="AD75" s="15" t="str">
        <f t="shared" ca="1" si="114"/>
        <v>06/26-07/02</v>
      </c>
      <c r="AE75" s="15" t="str">
        <f t="shared" ca="1" si="114"/>
        <v>07/03-07/09</v>
      </c>
      <c r="AF75" s="15" t="str">
        <f t="shared" ca="1" si="114"/>
        <v>07/10-07/16</v>
      </c>
      <c r="AG75" s="15" t="str">
        <f t="shared" ca="1" si="114"/>
        <v>07/17-07/23</v>
      </c>
      <c r="AH75" s="15" t="str">
        <f t="shared" ca="1" si="114"/>
        <v>07/24-07/30</v>
      </c>
      <c r="AI75" s="15" t="str">
        <f t="shared" ca="1" si="114"/>
        <v>07/31-08/06</v>
      </c>
      <c r="AJ75" s="15" t="str">
        <f t="shared" ca="1" si="114"/>
        <v/>
      </c>
      <c r="AK75" s="15" t="str">
        <f t="shared" ca="1" si="114"/>
        <v/>
      </c>
      <c r="AL75" s="15" t="str">
        <f t="shared" ca="1" si="114"/>
        <v/>
      </c>
      <c r="AM75" s="15" t="str">
        <f t="shared" ca="1" si="114"/>
        <v/>
      </c>
      <c r="AN75" s="15" t="str">
        <f t="shared" ca="1" si="114"/>
        <v/>
      </c>
      <c r="AO75" s="15" t="str">
        <f t="shared" ca="1" si="114"/>
        <v/>
      </c>
      <c r="AP75" s="15" t="str">
        <f t="shared" ca="1" si="114"/>
        <v/>
      </c>
      <c r="AQ75" s="15" t="str">
        <f t="shared" ca="1" si="114"/>
        <v/>
      </c>
      <c r="AR75" s="15" t="str">
        <f t="shared" ca="1" si="114"/>
        <v/>
      </c>
      <c r="AS75" s="15" t="str">
        <f t="shared" ca="1" si="114"/>
        <v/>
      </c>
      <c r="AT75" s="15" t="str">
        <f t="shared" ca="1" si="114"/>
        <v/>
      </c>
      <c r="AU75" s="15" t="str">
        <f t="shared" ca="1" si="114"/>
        <v/>
      </c>
      <c r="AV75" s="15" t="str">
        <f t="shared" ca="1" si="114"/>
        <v/>
      </c>
      <c r="AW75" s="15" t="str">
        <f t="shared" ca="1" si="114"/>
        <v/>
      </c>
      <c r="AX75" s="15" t="str">
        <f t="shared" ref="AX75:DE75" ca="1" si="115">IF(AX74="","",TEXT(AX73,"mm/dd")&amp;"-"&amp;TEXT(AX74,"mm/dd"))</f>
        <v/>
      </c>
      <c r="AY75" s="15" t="str">
        <f t="shared" ca="1" si="115"/>
        <v/>
      </c>
      <c r="AZ75" s="15" t="str">
        <f t="shared" ca="1" si="115"/>
        <v/>
      </c>
      <c r="BA75" s="15" t="str">
        <f t="shared" ca="1" si="115"/>
        <v/>
      </c>
      <c r="BB75" s="15" t="str">
        <f t="shared" ca="1" si="115"/>
        <v/>
      </c>
      <c r="BC75" s="15" t="str">
        <f t="shared" ca="1" si="115"/>
        <v/>
      </c>
      <c r="BD75" s="15" t="str">
        <f t="shared" ca="1" si="115"/>
        <v/>
      </c>
      <c r="BE75" s="15" t="str">
        <f t="shared" ca="1" si="115"/>
        <v/>
      </c>
      <c r="BF75" s="15" t="str">
        <f t="shared" ca="1" si="115"/>
        <v/>
      </c>
      <c r="BG75" s="15" t="str">
        <f t="shared" ca="1" si="115"/>
        <v/>
      </c>
      <c r="BH75" s="15" t="str">
        <f t="shared" ca="1" si="115"/>
        <v/>
      </c>
      <c r="BI75" s="15" t="str">
        <f t="shared" ca="1" si="115"/>
        <v/>
      </c>
      <c r="BJ75" s="15" t="str">
        <f t="shared" ca="1" si="115"/>
        <v/>
      </c>
      <c r="BK75" s="15" t="str">
        <f t="shared" ca="1" si="115"/>
        <v/>
      </c>
      <c r="BL75" s="15" t="str">
        <f t="shared" ca="1" si="115"/>
        <v/>
      </c>
      <c r="BM75" s="15" t="str">
        <f t="shared" ca="1" si="115"/>
        <v/>
      </c>
      <c r="BN75" s="15" t="str">
        <f t="shared" ca="1" si="115"/>
        <v/>
      </c>
      <c r="BO75" s="15" t="str">
        <f t="shared" ca="1" si="115"/>
        <v/>
      </c>
      <c r="BP75" s="15" t="str">
        <f t="shared" ca="1" si="115"/>
        <v/>
      </c>
      <c r="BQ75" s="15" t="str">
        <f t="shared" ca="1" si="115"/>
        <v/>
      </c>
      <c r="BR75" s="15" t="str">
        <f t="shared" ca="1" si="115"/>
        <v/>
      </c>
      <c r="BS75" s="15" t="str">
        <f t="shared" ca="1" si="115"/>
        <v/>
      </c>
      <c r="BT75" s="15" t="str">
        <f t="shared" ca="1" si="115"/>
        <v/>
      </c>
      <c r="BU75" s="15" t="str">
        <f t="shared" ca="1" si="115"/>
        <v/>
      </c>
      <c r="BV75" s="15" t="str">
        <f t="shared" ca="1" si="115"/>
        <v/>
      </c>
      <c r="BW75" s="15" t="str">
        <f t="shared" ca="1" si="115"/>
        <v/>
      </c>
      <c r="BX75" s="15" t="str">
        <f t="shared" ca="1" si="115"/>
        <v/>
      </c>
      <c r="BY75" s="15" t="str">
        <f t="shared" ca="1" si="115"/>
        <v/>
      </c>
      <c r="BZ75" s="15" t="str">
        <f t="shared" ca="1" si="115"/>
        <v/>
      </c>
      <c r="CA75" s="15" t="str">
        <f t="shared" ca="1" si="115"/>
        <v/>
      </c>
      <c r="CB75" s="15" t="str">
        <f t="shared" ca="1" si="115"/>
        <v/>
      </c>
      <c r="CC75" s="15" t="str">
        <f t="shared" ca="1" si="115"/>
        <v/>
      </c>
      <c r="CD75" s="15" t="str">
        <f t="shared" ca="1" si="115"/>
        <v/>
      </c>
      <c r="CE75" s="15" t="str">
        <f t="shared" ca="1" si="115"/>
        <v/>
      </c>
      <c r="CF75" s="15" t="str">
        <f t="shared" ca="1" si="115"/>
        <v/>
      </c>
      <c r="CG75" s="15" t="str">
        <f t="shared" ca="1" si="115"/>
        <v/>
      </c>
      <c r="CH75" s="15" t="str">
        <f t="shared" ca="1" si="115"/>
        <v/>
      </c>
      <c r="CI75" s="15" t="str">
        <f t="shared" ca="1" si="115"/>
        <v/>
      </c>
      <c r="CJ75" s="15" t="str">
        <f t="shared" ca="1" si="115"/>
        <v/>
      </c>
      <c r="CK75" s="15" t="str">
        <f t="shared" ca="1" si="115"/>
        <v/>
      </c>
      <c r="CL75" s="15" t="str">
        <f t="shared" ca="1" si="115"/>
        <v/>
      </c>
      <c r="CM75" s="15" t="str">
        <f t="shared" ca="1" si="115"/>
        <v/>
      </c>
      <c r="CN75" s="15" t="str">
        <f t="shared" ca="1" si="115"/>
        <v/>
      </c>
      <c r="CO75" s="15" t="str">
        <f t="shared" ca="1" si="115"/>
        <v/>
      </c>
      <c r="CP75" s="15" t="str">
        <f t="shared" ca="1" si="115"/>
        <v/>
      </c>
      <c r="CQ75" s="15" t="str">
        <f t="shared" ca="1" si="115"/>
        <v/>
      </c>
      <c r="CR75" s="15" t="str">
        <f t="shared" ca="1" si="115"/>
        <v/>
      </c>
      <c r="CS75" s="15" t="str">
        <f t="shared" ca="1" si="115"/>
        <v/>
      </c>
      <c r="CT75" s="15" t="str">
        <f t="shared" ca="1" si="115"/>
        <v/>
      </c>
      <c r="CU75" s="15" t="str">
        <f t="shared" ca="1" si="115"/>
        <v/>
      </c>
      <c r="CV75" s="15" t="str">
        <f t="shared" ca="1" si="115"/>
        <v/>
      </c>
      <c r="CW75" s="15" t="str">
        <f t="shared" ca="1" si="115"/>
        <v/>
      </c>
      <c r="CX75" s="15" t="str">
        <f t="shared" ca="1" si="115"/>
        <v/>
      </c>
      <c r="CY75" s="15" t="str">
        <f t="shared" ca="1" si="115"/>
        <v/>
      </c>
      <c r="CZ75" s="15" t="str">
        <f t="shared" ca="1" si="115"/>
        <v/>
      </c>
      <c r="DA75" s="15" t="str">
        <f t="shared" ca="1" si="115"/>
        <v/>
      </c>
      <c r="DB75" s="15" t="str">
        <f t="shared" ca="1" si="115"/>
        <v/>
      </c>
      <c r="DC75" s="15" t="str">
        <f t="shared" ca="1" si="115"/>
        <v/>
      </c>
      <c r="DD75" s="15" t="str">
        <f t="shared" ca="1" si="115"/>
        <v/>
      </c>
      <c r="DE75" s="15" t="str">
        <f t="shared" ca="1" si="115"/>
        <v/>
      </c>
      <c r="DF75" s="15" t="str">
        <f t="shared" ref="DF75:FC75" ca="1" si="116">IF(DF74="","",TEXT(DF73,"mm/dd")&amp;"-"&amp;TEXT(DF74,"mm/dd"))</f>
        <v/>
      </c>
      <c r="DG75" s="15" t="str">
        <f t="shared" ca="1" si="116"/>
        <v/>
      </c>
      <c r="DH75" s="15" t="str">
        <f t="shared" ca="1" si="116"/>
        <v/>
      </c>
      <c r="DI75" s="15" t="str">
        <f t="shared" ca="1" si="116"/>
        <v/>
      </c>
      <c r="DJ75" s="15" t="str">
        <f t="shared" ca="1" si="116"/>
        <v/>
      </c>
      <c r="DK75" s="15" t="str">
        <f t="shared" ca="1" si="116"/>
        <v/>
      </c>
      <c r="DL75" s="15" t="str">
        <f t="shared" ca="1" si="116"/>
        <v/>
      </c>
      <c r="DM75" s="15" t="str">
        <f t="shared" ca="1" si="116"/>
        <v/>
      </c>
      <c r="DN75" s="15" t="str">
        <f t="shared" ca="1" si="116"/>
        <v/>
      </c>
      <c r="DO75" s="15" t="str">
        <f t="shared" ca="1" si="116"/>
        <v/>
      </c>
      <c r="DP75" s="15" t="str">
        <f t="shared" ca="1" si="116"/>
        <v/>
      </c>
      <c r="DQ75" s="15" t="str">
        <f t="shared" ca="1" si="116"/>
        <v/>
      </c>
      <c r="DR75" s="15" t="str">
        <f t="shared" ca="1" si="116"/>
        <v/>
      </c>
      <c r="DS75" s="15" t="str">
        <f t="shared" ca="1" si="116"/>
        <v/>
      </c>
      <c r="DT75" s="15" t="str">
        <f t="shared" ca="1" si="116"/>
        <v/>
      </c>
      <c r="DU75" s="15" t="str">
        <f t="shared" ca="1" si="116"/>
        <v/>
      </c>
      <c r="DV75" s="15" t="str">
        <f t="shared" ca="1" si="116"/>
        <v/>
      </c>
      <c r="DW75" s="15" t="str">
        <f t="shared" ca="1" si="116"/>
        <v/>
      </c>
      <c r="DX75" s="15" t="str">
        <f t="shared" ca="1" si="116"/>
        <v/>
      </c>
      <c r="DY75" s="15" t="str">
        <f t="shared" ca="1" si="116"/>
        <v/>
      </c>
      <c r="DZ75" s="15" t="str">
        <f t="shared" ca="1" si="116"/>
        <v/>
      </c>
      <c r="EA75" s="15" t="str">
        <f t="shared" ca="1" si="116"/>
        <v/>
      </c>
      <c r="EB75" s="15" t="str">
        <f t="shared" ca="1" si="116"/>
        <v/>
      </c>
      <c r="EC75" s="15" t="str">
        <f t="shared" ca="1" si="116"/>
        <v/>
      </c>
      <c r="ED75" s="15" t="str">
        <f t="shared" ca="1" si="116"/>
        <v/>
      </c>
      <c r="EE75" s="15" t="str">
        <f t="shared" ca="1" si="116"/>
        <v/>
      </c>
      <c r="EF75" s="15" t="str">
        <f t="shared" ca="1" si="116"/>
        <v/>
      </c>
      <c r="EG75" s="15" t="str">
        <f t="shared" ca="1" si="116"/>
        <v/>
      </c>
      <c r="EH75" s="15" t="str">
        <f t="shared" ca="1" si="116"/>
        <v/>
      </c>
      <c r="EI75" s="15" t="str">
        <f t="shared" ca="1" si="116"/>
        <v/>
      </c>
      <c r="EJ75" s="15" t="str">
        <f t="shared" ca="1" si="116"/>
        <v/>
      </c>
      <c r="EK75" s="15" t="str">
        <f t="shared" ca="1" si="116"/>
        <v/>
      </c>
      <c r="EL75" s="15" t="str">
        <f t="shared" ca="1" si="116"/>
        <v/>
      </c>
      <c r="EM75" s="15" t="str">
        <f t="shared" ca="1" si="116"/>
        <v/>
      </c>
      <c r="EN75" s="15" t="str">
        <f t="shared" ca="1" si="116"/>
        <v/>
      </c>
      <c r="EO75" s="15" t="str">
        <f t="shared" ca="1" si="116"/>
        <v/>
      </c>
      <c r="EP75" s="15" t="str">
        <f t="shared" ca="1" si="116"/>
        <v/>
      </c>
      <c r="EQ75" s="15" t="str">
        <f t="shared" ca="1" si="116"/>
        <v/>
      </c>
      <c r="ER75" s="15" t="str">
        <f t="shared" ca="1" si="116"/>
        <v/>
      </c>
      <c r="ES75" s="15" t="str">
        <f t="shared" ca="1" si="116"/>
        <v/>
      </c>
      <c r="ET75" s="15" t="str">
        <f t="shared" ca="1" si="116"/>
        <v/>
      </c>
      <c r="EU75" s="15" t="str">
        <f t="shared" ca="1" si="116"/>
        <v/>
      </c>
      <c r="EV75" s="15" t="str">
        <f t="shared" ca="1" si="116"/>
        <v/>
      </c>
      <c r="EW75" s="15" t="str">
        <f t="shared" ca="1" si="116"/>
        <v/>
      </c>
      <c r="EX75" s="15" t="str">
        <f t="shared" ca="1" si="116"/>
        <v/>
      </c>
      <c r="EY75" s="15" t="str">
        <f t="shared" ca="1" si="116"/>
        <v/>
      </c>
      <c r="EZ75" s="15" t="str">
        <f t="shared" ca="1" si="116"/>
        <v/>
      </c>
      <c r="FA75" s="15" t="str">
        <f t="shared" ca="1" si="116"/>
        <v/>
      </c>
      <c r="FB75" s="15" t="str">
        <f t="shared" ca="1" si="116"/>
        <v/>
      </c>
      <c r="FC75" s="15" t="str">
        <f t="shared" ca="1" si="116"/>
        <v/>
      </c>
    </row>
    <row r="76" spans="1:159" ht="15.75">
      <c r="A76" s="24" t="s">
        <v>192</v>
      </c>
      <c r="B76" s="18">
        <f>IF(B$74="","",COUNTIFS(STAFF!$M:$M,"Pfizer-BioNTech",STAFF!$Q:$Q,"&lt;="&amp;B$74,STAFF!$H:$H,"",STAFF!$I:$I,"")+
COUNTIFS(STAFF!$M:$M,"Pfizer-BioNTech",STAFF!$Q:$Q,"&lt;="&amp;B$74,STAFF!$H:$H,"",STAFF!$I:$I,"&gt;="&amp;B$73)+
COUNTIFS(STAFF!$M:$M,"Pfizer-BioNTech",STAFF!$Q:$Q,"&lt;="&amp;B$74,STAFF!$H:$H,"&lt;="&amp;B$74,STAFF!$I:$I,"")+
COUNTIFS(STAFF!$M:$M,"Pfizer-BioNTech",STAFF!$Q:$Q,"&lt;="&amp;B$74,STAFF!$H:$H,"&lt;="&amp;B$74,STAFF!$I:$I,"&gt;="&amp;B$73))</f>
        <v>0</v>
      </c>
      <c r="C76" s="18">
        <f ca="1">IF(C$74="","",COUNTIFS(STAFF!$M:$M,"Pfizer-BioNTech",STAFF!$Q:$Q,"&lt;="&amp;C$74,STAFF!$H:$H,"",STAFF!$I:$I,"")+
COUNTIFS(STAFF!$M:$M,"Pfizer-BioNTech",STAFF!$Q:$Q,"&lt;="&amp;C$74,STAFF!$H:$H,"",STAFF!$I:$I,"&gt;="&amp;C$73)+
COUNTIFS(STAFF!$M:$M,"Pfizer-BioNTech",STAFF!$Q:$Q,"&lt;="&amp;C$74,STAFF!$H:$H,"&lt;="&amp;C$74,STAFF!$I:$I,"")+
COUNTIFS(STAFF!$M:$M,"Pfizer-BioNTech",STAFF!$Q:$Q,"&lt;="&amp;C$74,STAFF!$H:$H,"&lt;="&amp;C$74,STAFF!$I:$I,"&gt;="&amp;C$73))</f>
        <v>0</v>
      </c>
      <c r="D76" s="18">
        <f ca="1">IF(D$74="","",COUNTIFS(STAFF!$M:$M,"Pfizer-BioNTech",STAFF!$Q:$Q,"&lt;="&amp;D$74,STAFF!$H:$H,"",STAFF!$I:$I,"")+
COUNTIFS(STAFF!$M:$M,"Pfizer-BioNTech",STAFF!$Q:$Q,"&lt;="&amp;D$74,STAFF!$H:$H,"",STAFF!$I:$I,"&gt;="&amp;D$73)+
COUNTIFS(STAFF!$M:$M,"Pfizer-BioNTech",STAFF!$Q:$Q,"&lt;="&amp;D$74,STAFF!$H:$H,"&lt;="&amp;D$74,STAFF!$I:$I,"")+
COUNTIFS(STAFF!$M:$M,"Pfizer-BioNTech",STAFF!$Q:$Q,"&lt;="&amp;D$74,STAFF!$H:$H,"&lt;="&amp;D$74,STAFF!$I:$I,"&gt;="&amp;D$73))</f>
        <v>0</v>
      </c>
      <c r="E76" s="18">
        <f ca="1">IF(E$74="","",COUNTIFS(STAFF!$M:$M,"Pfizer-BioNTech",STAFF!$Q:$Q,"&lt;="&amp;E$74,STAFF!$H:$H,"",STAFF!$I:$I,"")+
COUNTIFS(STAFF!$M:$M,"Pfizer-BioNTech",STAFF!$Q:$Q,"&lt;="&amp;E$74,STAFF!$H:$H,"",STAFF!$I:$I,"&gt;="&amp;E$73)+
COUNTIFS(STAFF!$M:$M,"Pfizer-BioNTech",STAFF!$Q:$Q,"&lt;="&amp;E$74,STAFF!$H:$H,"&lt;="&amp;E$74,STAFF!$I:$I,"")+
COUNTIFS(STAFF!$M:$M,"Pfizer-BioNTech",STAFF!$Q:$Q,"&lt;="&amp;E$74,STAFF!$H:$H,"&lt;="&amp;E$74,STAFF!$I:$I,"&gt;="&amp;E$73))</f>
        <v>0</v>
      </c>
      <c r="F76" s="18">
        <f ca="1">IF(F$74="","",COUNTIFS(STAFF!$M:$M,"Pfizer-BioNTech",STAFF!$Q:$Q,"&lt;="&amp;F$74,STAFF!$H:$H,"",STAFF!$I:$I,"")+
COUNTIFS(STAFF!$M:$M,"Pfizer-BioNTech",STAFF!$Q:$Q,"&lt;="&amp;F$74,STAFF!$H:$H,"",STAFF!$I:$I,"&gt;="&amp;F$73)+
COUNTIFS(STAFF!$M:$M,"Pfizer-BioNTech",STAFF!$Q:$Q,"&lt;="&amp;F$74,STAFF!$H:$H,"&lt;="&amp;F$74,STAFF!$I:$I,"")+
COUNTIFS(STAFF!$M:$M,"Pfizer-BioNTech",STAFF!$Q:$Q,"&lt;="&amp;F$74,STAFF!$H:$H,"&lt;="&amp;F$74,STAFF!$I:$I,"&gt;="&amp;F$73))</f>
        <v>0</v>
      </c>
      <c r="G76" s="18">
        <f ca="1">IF(G$74="","",COUNTIFS(STAFF!$M:$M,"Pfizer-BioNTech",STAFF!$Q:$Q,"&lt;="&amp;G$74,STAFF!$H:$H,"",STAFF!$I:$I,"")+
COUNTIFS(STAFF!$M:$M,"Pfizer-BioNTech",STAFF!$Q:$Q,"&lt;="&amp;G$74,STAFF!$H:$H,"",STAFF!$I:$I,"&gt;="&amp;G$73)+
COUNTIFS(STAFF!$M:$M,"Pfizer-BioNTech",STAFF!$Q:$Q,"&lt;="&amp;G$74,STAFF!$H:$H,"&lt;="&amp;G$74,STAFF!$I:$I,"")+
COUNTIFS(STAFF!$M:$M,"Pfizer-BioNTech",STAFF!$Q:$Q,"&lt;="&amp;G$74,STAFF!$H:$H,"&lt;="&amp;G$74,STAFF!$I:$I,"&gt;="&amp;G$73))</f>
        <v>0</v>
      </c>
      <c r="H76" s="18">
        <f ca="1">IF(H$74="","",COUNTIFS(STAFF!$M:$M,"Pfizer-BioNTech",STAFF!$Q:$Q,"&lt;="&amp;H$74,STAFF!$H:$H,"",STAFF!$I:$I,"")+
COUNTIFS(STAFF!$M:$M,"Pfizer-BioNTech",STAFF!$Q:$Q,"&lt;="&amp;H$74,STAFF!$H:$H,"",STAFF!$I:$I,"&gt;="&amp;H$73)+
COUNTIFS(STAFF!$M:$M,"Pfizer-BioNTech",STAFF!$Q:$Q,"&lt;="&amp;H$74,STAFF!$H:$H,"&lt;="&amp;H$74,STAFF!$I:$I,"")+
COUNTIFS(STAFF!$M:$M,"Pfizer-BioNTech",STAFF!$Q:$Q,"&lt;="&amp;H$74,STAFF!$H:$H,"&lt;="&amp;H$74,STAFF!$I:$I,"&gt;="&amp;H$73))</f>
        <v>0</v>
      </c>
      <c r="I76" s="18">
        <f ca="1">IF(I$74="","",COUNTIFS(STAFF!$M:$M,"Pfizer-BioNTech",STAFF!$Q:$Q,"&lt;="&amp;I$74,STAFF!$H:$H,"",STAFF!$I:$I,"")+
COUNTIFS(STAFF!$M:$M,"Pfizer-BioNTech",STAFF!$Q:$Q,"&lt;="&amp;I$74,STAFF!$H:$H,"",STAFF!$I:$I,"&gt;="&amp;I$73)+
COUNTIFS(STAFF!$M:$M,"Pfizer-BioNTech",STAFF!$Q:$Q,"&lt;="&amp;I$74,STAFF!$H:$H,"&lt;="&amp;I$74,STAFF!$I:$I,"")+
COUNTIFS(STAFF!$M:$M,"Pfizer-BioNTech",STAFF!$Q:$Q,"&lt;="&amp;I$74,STAFF!$H:$H,"&lt;="&amp;I$74,STAFF!$I:$I,"&gt;="&amp;I$73))</f>
        <v>0</v>
      </c>
      <c r="J76" s="18">
        <f ca="1">IF(J$74="","",COUNTIFS(STAFF!$M:$M,"Pfizer-BioNTech",STAFF!$Q:$Q,"&lt;="&amp;J$74,STAFF!$H:$H,"",STAFF!$I:$I,"")+
COUNTIFS(STAFF!$M:$M,"Pfizer-BioNTech",STAFF!$Q:$Q,"&lt;="&amp;J$74,STAFF!$H:$H,"",STAFF!$I:$I,"&gt;="&amp;J$73)+
COUNTIFS(STAFF!$M:$M,"Pfizer-BioNTech",STAFF!$Q:$Q,"&lt;="&amp;J$74,STAFF!$H:$H,"&lt;="&amp;J$74,STAFF!$I:$I,"")+
COUNTIFS(STAFF!$M:$M,"Pfizer-BioNTech",STAFF!$Q:$Q,"&lt;="&amp;J$74,STAFF!$H:$H,"&lt;="&amp;J$74,STAFF!$I:$I,"&gt;="&amp;J$73))</f>
        <v>0</v>
      </c>
      <c r="K76" s="18">
        <f ca="1">IF(K$74="","",COUNTIFS(STAFF!$M:$M,"Pfizer-BioNTech",STAFF!$Q:$Q,"&lt;="&amp;K$74,STAFF!$H:$H,"",STAFF!$I:$I,"")+
COUNTIFS(STAFF!$M:$M,"Pfizer-BioNTech",STAFF!$Q:$Q,"&lt;="&amp;K$74,STAFF!$H:$H,"",STAFF!$I:$I,"&gt;="&amp;K$73)+
COUNTIFS(STAFF!$M:$M,"Pfizer-BioNTech",STAFF!$Q:$Q,"&lt;="&amp;K$74,STAFF!$H:$H,"&lt;="&amp;K$74,STAFF!$I:$I,"")+
COUNTIFS(STAFF!$M:$M,"Pfizer-BioNTech",STAFF!$Q:$Q,"&lt;="&amp;K$74,STAFF!$H:$H,"&lt;="&amp;K$74,STAFF!$I:$I,"&gt;="&amp;K$73))</f>
        <v>0</v>
      </c>
      <c r="L76" s="18">
        <f ca="1">IF(L$74="","",COUNTIFS(STAFF!$M:$M,"Pfizer-BioNTech",STAFF!$Q:$Q,"&lt;="&amp;L$74,STAFF!$H:$H,"",STAFF!$I:$I,"")+
COUNTIFS(STAFF!$M:$M,"Pfizer-BioNTech",STAFF!$Q:$Q,"&lt;="&amp;L$74,STAFF!$H:$H,"",STAFF!$I:$I,"&gt;="&amp;L$73)+
COUNTIFS(STAFF!$M:$M,"Pfizer-BioNTech",STAFF!$Q:$Q,"&lt;="&amp;L$74,STAFF!$H:$H,"&lt;="&amp;L$74,STAFF!$I:$I,"")+
COUNTIFS(STAFF!$M:$M,"Pfizer-BioNTech",STAFF!$Q:$Q,"&lt;="&amp;L$74,STAFF!$H:$H,"&lt;="&amp;L$74,STAFF!$I:$I,"&gt;="&amp;L$73))</f>
        <v>0</v>
      </c>
      <c r="M76" s="18">
        <f ca="1">IF(M$74="","",COUNTIFS(STAFF!$M:$M,"Pfizer-BioNTech",STAFF!$Q:$Q,"&lt;="&amp;M$74,STAFF!$H:$H,"",STAFF!$I:$I,"")+
COUNTIFS(STAFF!$M:$M,"Pfizer-BioNTech",STAFF!$Q:$Q,"&lt;="&amp;M$74,STAFF!$H:$H,"",STAFF!$I:$I,"&gt;="&amp;M$73)+
COUNTIFS(STAFF!$M:$M,"Pfizer-BioNTech",STAFF!$Q:$Q,"&lt;="&amp;M$74,STAFF!$H:$H,"&lt;="&amp;M$74,STAFF!$I:$I,"")+
COUNTIFS(STAFF!$M:$M,"Pfizer-BioNTech",STAFF!$Q:$Q,"&lt;="&amp;M$74,STAFF!$H:$H,"&lt;="&amp;M$74,STAFF!$I:$I,"&gt;="&amp;M$73))</f>
        <v>0</v>
      </c>
      <c r="N76" s="18">
        <f ca="1">IF(N$74="","",COUNTIFS(STAFF!$M:$M,"Pfizer-BioNTech",STAFF!$Q:$Q,"&lt;="&amp;N$74,STAFF!$H:$H,"",STAFF!$I:$I,"")+
COUNTIFS(STAFF!$M:$M,"Pfizer-BioNTech",STAFF!$Q:$Q,"&lt;="&amp;N$74,STAFF!$H:$H,"",STAFF!$I:$I,"&gt;="&amp;N$73)+
COUNTIFS(STAFF!$M:$M,"Pfizer-BioNTech",STAFF!$Q:$Q,"&lt;="&amp;N$74,STAFF!$H:$H,"&lt;="&amp;N$74,STAFF!$I:$I,"")+
COUNTIFS(STAFF!$M:$M,"Pfizer-BioNTech",STAFF!$Q:$Q,"&lt;="&amp;N$74,STAFF!$H:$H,"&lt;="&amp;N$74,STAFF!$I:$I,"&gt;="&amp;N$73))</f>
        <v>0</v>
      </c>
      <c r="O76" s="18">
        <f ca="1">IF(O$74="","",COUNTIFS(STAFF!$M:$M,"Pfizer-BioNTech",STAFF!$Q:$Q,"&lt;="&amp;O$74,STAFF!$H:$H,"",STAFF!$I:$I,"")+
COUNTIFS(STAFF!$M:$M,"Pfizer-BioNTech",STAFF!$Q:$Q,"&lt;="&amp;O$74,STAFF!$H:$H,"",STAFF!$I:$I,"&gt;="&amp;O$73)+
COUNTIFS(STAFF!$M:$M,"Pfizer-BioNTech",STAFF!$Q:$Q,"&lt;="&amp;O$74,STAFF!$H:$H,"&lt;="&amp;O$74,STAFF!$I:$I,"")+
COUNTIFS(STAFF!$M:$M,"Pfizer-BioNTech",STAFF!$Q:$Q,"&lt;="&amp;O$74,STAFF!$H:$H,"&lt;="&amp;O$74,STAFF!$I:$I,"&gt;="&amp;O$73))</f>
        <v>0</v>
      </c>
      <c r="P76" s="18">
        <f ca="1">IF(P$74="","",COUNTIFS(STAFF!$M:$M,"Pfizer-BioNTech",STAFF!$Q:$Q,"&lt;="&amp;P$74,STAFF!$H:$H,"",STAFF!$I:$I,"")+
COUNTIFS(STAFF!$M:$M,"Pfizer-BioNTech",STAFF!$Q:$Q,"&lt;="&amp;P$74,STAFF!$H:$H,"",STAFF!$I:$I,"&gt;="&amp;P$73)+
COUNTIFS(STAFF!$M:$M,"Pfizer-BioNTech",STAFF!$Q:$Q,"&lt;="&amp;P$74,STAFF!$H:$H,"&lt;="&amp;P$74,STAFF!$I:$I,"")+
COUNTIFS(STAFF!$M:$M,"Pfizer-BioNTech",STAFF!$Q:$Q,"&lt;="&amp;P$74,STAFF!$H:$H,"&lt;="&amp;P$74,STAFF!$I:$I,"&gt;="&amp;P$73))</f>
        <v>0</v>
      </c>
      <c r="Q76" s="18">
        <f ca="1">IF(Q$74="","",COUNTIFS(STAFF!$M:$M,"Pfizer-BioNTech",STAFF!$Q:$Q,"&lt;="&amp;Q$74,STAFF!$H:$H,"",STAFF!$I:$I,"")+
COUNTIFS(STAFF!$M:$M,"Pfizer-BioNTech",STAFF!$Q:$Q,"&lt;="&amp;Q$74,STAFF!$H:$H,"",STAFF!$I:$I,"&gt;="&amp;Q$73)+
COUNTIFS(STAFF!$M:$M,"Pfizer-BioNTech",STAFF!$Q:$Q,"&lt;="&amp;Q$74,STAFF!$H:$H,"&lt;="&amp;Q$74,STAFF!$I:$I,"")+
COUNTIFS(STAFF!$M:$M,"Pfizer-BioNTech",STAFF!$Q:$Q,"&lt;="&amp;Q$74,STAFF!$H:$H,"&lt;="&amp;Q$74,STAFF!$I:$I,"&gt;="&amp;Q$73))</f>
        <v>0</v>
      </c>
      <c r="R76" s="18">
        <f ca="1">IF(R$74="","",COUNTIFS(STAFF!$M:$M,"Pfizer-BioNTech",STAFF!$Q:$Q,"&lt;="&amp;R$74,STAFF!$H:$H,"",STAFF!$I:$I,"")+
COUNTIFS(STAFF!$M:$M,"Pfizer-BioNTech",STAFF!$Q:$Q,"&lt;="&amp;R$74,STAFF!$H:$H,"",STAFF!$I:$I,"&gt;="&amp;R$73)+
COUNTIFS(STAFF!$M:$M,"Pfizer-BioNTech",STAFF!$Q:$Q,"&lt;="&amp;R$74,STAFF!$H:$H,"&lt;="&amp;R$74,STAFF!$I:$I,"")+
COUNTIFS(STAFF!$M:$M,"Pfizer-BioNTech",STAFF!$Q:$Q,"&lt;="&amp;R$74,STAFF!$H:$H,"&lt;="&amp;R$74,STAFF!$I:$I,"&gt;="&amp;R$73))</f>
        <v>0</v>
      </c>
      <c r="S76" s="18">
        <f ca="1">IF(S$74="","",COUNTIFS(STAFF!$M:$M,"Pfizer-BioNTech",STAFF!$Q:$Q,"&lt;="&amp;S$74,STAFF!$H:$H,"",STAFF!$I:$I,"")+
COUNTIFS(STAFF!$M:$M,"Pfizer-BioNTech",STAFF!$Q:$Q,"&lt;="&amp;S$74,STAFF!$H:$H,"",STAFF!$I:$I,"&gt;="&amp;S$73)+
COUNTIFS(STAFF!$M:$M,"Pfizer-BioNTech",STAFF!$Q:$Q,"&lt;="&amp;S$74,STAFF!$H:$H,"&lt;="&amp;S$74,STAFF!$I:$I,"")+
COUNTIFS(STAFF!$M:$M,"Pfizer-BioNTech",STAFF!$Q:$Q,"&lt;="&amp;S$74,STAFF!$H:$H,"&lt;="&amp;S$74,STAFF!$I:$I,"&gt;="&amp;S$73))</f>
        <v>0</v>
      </c>
      <c r="T76" s="18">
        <f ca="1">IF(T$74="","",COUNTIFS(STAFF!$M:$M,"Pfizer-BioNTech",STAFF!$Q:$Q,"&lt;="&amp;T$74,STAFF!$H:$H,"",STAFF!$I:$I,"")+
COUNTIFS(STAFF!$M:$M,"Pfizer-BioNTech",STAFF!$Q:$Q,"&lt;="&amp;T$74,STAFF!$H:$H,"",STAFF!$I:$I,"&gt;="&amp;T$73)+
COUNTIFS(STAFF!$M:$M,"Pfizer-BioNTech",STAFF!$Q:$Q,"&lt;="&amp;T$74,STAFF!$H:$H,"&lt;="&amp;T$74,STAFF!$I:$I,"")+
COUNTIFS(STAFF!$M:$M,"Pfizer-BioNTech",STAFF!$Q:$Q,"&lt;="&amp;T$74,STAFF!$H:$H,"&lt;="&amp;T$74,STAFF!$I:$I,"&gt;="&amp;T$73))</f>
        <v>0</v>
      </c>
      <c r="U76" s="18">
        <f ca="1">IF(U$74="","",COUNTIFS(STAFF!$M:$M,"Pfizer-BioNTech",STAFF!$Q:$Q,"&lt;="&amp;U$74,STAFF!$H:$H,"",STAFF!$I:$I,"")+
COUNTIFS(STAFF!$M:$M,"Pfizer-BioNTech",STAFF!$Q:$Q,"&lt;="&amp;U$74,STAFF!$H:$H,"",STAFF!$I:$I,"&gt;="&amp;U$73)+
COUNTIFS(STAFF!$M:$M,"Pfizer-BioNTech",STAFF!$Q:$Q,"&lt;="&amp;U$74,STAFF!$H:$H,"&lt;="&amp;U$74,STAFF!$I:$I,"")+
COUNTIFS(STAFF!$M:$M,"Pfizer-BioNTech",STAFF!$Q:$Q,"&lt;="&amp;U$74,STAFF!$H:$H,"&lt;="&amp;U$74,STAFF!$I:$I,"&gt;="&amp;U$73))</f>
        <v>0</v>
      </c>
      <c r="V76" s="18">
        <f ca="1">IF(V$74="","",COUNTIFS(STAFF!$M:$M,"Pfizer-BioNTech",STAFF!$Q:$Q,"&lt;="&amp;V$74,STAFF!$H:$H,"",STAFF!$I:$I,"")+
COUNTIFS(STAFF!$M:$M,"Pfizer-BioNTech",STAFF!$Q:$Q,"&lt;="&amp;V$74,STAFF!$H:$H,"",STAFF!$I:$I,"&gt;="&amp;V$73)+
COUNTIFS(STAFF!$M:$M,"Pfizer-BioNTech",STAFF!$Q:$Q,"&lt;="&amp;V$74,STAFF!$H:$H,"&lt;="&amp;V$74,STAFF!$I:$I,"")+
COUNTIFS(STAFF!$M:$M,"Pfizer-BioNTech",STAFF!$Q:$Q,"&lt;="&amp;V$74,STAFF!$H:$H,"&lt;="&amp;V$74,STAFF!$I:$I,"&gt;="&amp;V$73))</f>
        <v>0</v>
      </c>
      <c r="W76" s="18">
        <f ca="1">IF(W$74="","",COUNTIFS(STAFF!$M:$M,"Pfizer-BioNTech",STAFF!$Q:$Q,"&lt;="&amp;W$74,STAFF!$H:$H,"",STAFF!$I:$I,"")+
COUNTIFS(STAFF!$M:$M,"Pfizer-BioNTech",STAFF!$Q:$Q,"&lt;="&amp;W$74,STAFF!$H:$H,"",STAFF!$I:$I,"&gt;="&amp;W$73)+
COUNTIFS(STAFF!$M:$M,"Pfizer-BioNTech",STAFF!$Q:$Q,"&lt;="&amp;W$74,STAFF!$H:$H,"&lt;="&amp;W$74,STAFF!$I:$I,"")+
COUNTIFS(STAFF!$M:$M,"Pfizer-BioNTech",STAFF!$Q:$Q,"&lt;="&amp;W$74,STAFF!$H:$H,"&lt;="&amp;W$74,STAFF!$I:$I,"&gt;="&amp;W$73))</f>
        <v>0</v>
      </c>
      <c r="X76" s="18">
        <f ca="1">IF(X$74="","",COUNTIFS(STAFF!$M:$M,"Pfizer-BioNTech",STAFF!$Q:$Q,"&lt;="&amp;X$74,STAFF!$H:$H,"",STAFF!$I:$I,"")+
COUNTIFS(STAFF!$M:$M,"Pfizer-BioNTech",STAFF!$Q:$Q,"&lt;="&amp;X$74,STAFF!$H:$H,"",STAFF!$I:$I,"&gt;="&amp;X$73)+
COUNTIFS(STAFF!$M:$M,"Pfizer-BioNTech",STAFF!$Q:$Q,"&lt;="&amp;X$74,STAFF!$H:$H,"&lt;="&amp;X$74,STAFF!$I:$I,"")+
COUNTIFS(STAFF!$M:$M,"Pfizer-BioNTech",STAFF!$Q:$Q,"&lt;="&amp;X$74,STAFF!$H:$H,"&lt;="&amp;X$74,STAFF!$I:$I,"&gt;="&amp;X$73))</f>
        <v>0</v>
      </c>
      <c r="Y76" s="18">
        <f ca="1">IF(Y$74="","",COUNTIFS(STAFF!$M:$M,"Pfizer-BioNTech",STAFF!$Q:$Q,"&lt;="&amp;Y$74,STAFF!$H:$H,"",STAFF!$I:$I,"")+
COUNTIFS(STAFF!$M:$M,"Pfizer-BioNTech",STAFF!$Q:$Q,"&lt;="&amp;Y$74,STAFF!$H:$H,"",STAFF!$I:$I,"&gt;="&amp;Y$73)+
COUNTIFS(STAFF!$M:$M,"Pfizer-BioNTech",STAFF!$Q:$Q,"&lt;="&amp;Y$74,STAFF!$H:$H,"&lt;="&amp;Y$74,STAFF!$I:$I,"")+
COUNTIFS(STAFF!$M:$M,"Pfizer-BioNTech",STAFF!$Q:$Q,"&lt;="&amp;Y$74,STAFF!$H:$H,"&lt;="&amp;Y$74,STAFF!$I:$I,"&gt;="&amp;Y$73))</f>
        <v>0</v>
      </c>
      <c r="Z76" s="18">
        <f ca="1">IF(Z$74="","",COUNTIFS(STAFF!$M:$M,"Pfizer-BioNTech",STAFF!$Q:$Q,"&lt;="&amp;Z$74,STAFF!$H:$H,"",STAFF!$I:$I,"")+
COUNTIFS(STAFF!$M:$M,"Pfizer-BioNTech",STAFF!$Q:$Q,"&lt;="&amp;Z$74,STAFF!$H:$H,"",STAFF!$I:$I,"&gt;="&amp;Z$73)+
COUNTIFS(STAFF!$M:$M,"Pfizer-BioNTech",STAFF!$Q:$Q,"&lt;="&amp;Z$74,STAFF!$H:$H,"&lt;="&amp;Z$74,STAFF!$I:$I,"")+
COUNTIFS(STAFF!$M:$M,"Pfizer-BioNTech",STAFF!$Q:$Q,"&lt;="&amp;Z$74,STAFF!$H:$H,"&lt;="&amp;Z$74,STAFF!$I:$I,"&gt;="&amp;Z$73))</f>
        <v>0</v>
      </c>
      <c r="AA76" s="18">
        <f ca="1">IF(AA$74="","",COUNTIFS(STAFF!$M:$M,"Pfizer-BioNTech",STAFF!$Q:$Q,"&lt;="&amp;AA$74,STAFF!$H:$H,"",STAFF!$I:$I,"")+
COUNTIFS(STAFF!$M:$M,"Pfizer-BioNTech",STAFF!$Q:$Q,"&lt;="&amp;AA$74,STAFF!$H:$H,"",STAFF!$I:$I,"&gt;="&amp;AA$73)+
COUNTIFS(STAFF!$M:$M,"Pfizer-BioNTech",STAFF!$Q:$Q,"&lt;="&amp;AA$74,STAFF!$H:$H,"&lt;="&amp;AA$74,STAFF!$I:$I,"")+
COUNTIFS(STAFF!$M:$M,"Pfizer-BioNTech",STAFF!$Q:$Q,"&lt;="&amp;AA$74,STAFF!$H:$H,"&lt;="&amp;AA$74,STAFF!$I:$I,"&gt;="&amp;AA$73))</f>
        <v>0</v>
      </c>
      <c r="AB76" s="18">
        <f ca="1">IF(AB$74="","",COUNTIFS(STAFF!$M:$M,"Pfizer-BioNTech",STAFF!$Q:$Q,"&lt;="&amp;AB$74,STAFF!$H:$H,"",STAFF!$I:$I,"")+
COUNTIFS(STAFF!$M:$M,"Pfizer-BioNTech",STAFF!$Q:$Q,"&lt;="&amp;AB$74,STAFF!$H:$H,"",STAFF!$I:$I,"&gt;="&amp;AB$73)+
COUNTIFS(STAFF!$M:$M,"Pfizer-BioNTech",STAFF!$Q:$Q,"&lt;="&amp;AB$74,STAFF!$H:$H,"&lt;="&amp;AB$74,STAFF!$I:$I,"")+
COUNTIFS(STAFF!$M:$M,"Pfizer-BioNTech",STAFF!$Q:$Q,"&lt;="&amp;AB$74,STAFF!$H:$H,"&lt;="&amp;AB$74,STAFF!$I:$I,"&gt;="&amp;AB$73))</f>
        <v>0</v>
      </c>
      <c r="AC76" s="18">
        <f ca="1">IF(AC$74="","",COUNTIFS(STAFF!$M:$M,"Pfizer-BioNTech",STAFF!$Q:$Q,"&lt;="&amp;AC$74,STAFF!$H:$H,"",STAFF!$I:$I,"")+
COUNTIFS(STAFF!$M:$M,"Pfizer-BioNTech",STAFF!$Q:$Q,"&lt;="&amp;AC$74,STAFF!$H:$H,"",STAFF!$I:$I,"&gt;="&amp;AC$73)+
COUNTIFS(STAFF!$M:$M,"Pfizer-BioNTech",STAFF!$Q:$Q,"&lt;="&amp;AC$74,STAFF!$H:$H,"&lt;="&amp;AC$74,STAFF!$I:$I,"")+
COUNTIFS(STAFF!$M:$M,"Pfizer-BioNTech",STAFF!$Q:$Q,"&lt;="&amp;AC$74,STAFF!$H:$H,"&lt;="&amp;AC$74,STAFF!$I:$I,"&gt;="&amp;AC$73))</f>
        <v>0</v>
      </c>
      <c r="AD76" s="18">
        <f ca="1">IF(AD$74="","",COUNTIFS(STAFF!$M:$M,"Pfizer-BioNTech",STAFF!$Q:$Q,"&lt;="&amp;AD$74,STAFF!$H:$H,"",STAFF!$I:$I,"")+
COUNTIFS(STAFF!$M:$M,"Pfizer-BioNTech",STAFF!$Q:$Q,"&lt;="&amp;AD$74,STAFF!$H:$H,"",STAFF!$I:$I,"&gt;="&amp;AD$73)+
COUNTIFS(STAFF!$M:$M,"Pfizer-BioNTech",STAFF!$Q:$Q,"&lt;="&amp;AD$74,STAFF!$H:$H,"&lt;="&amp;AD$74,STAFF!$I:$I,"")+
COUNTIFS(STAFF!$M:$M,"Pfizer-BioNTech",STAFF!$Q:$Q,"&lt;="&amp;AD$74,STAFF!$H:$H,"&lt;="&amp;AD$74,STAFF!$I:$I,"&gt;="&amp;AD$73))</f>
        <v>0</v>
      </c>
      <c r="AE76" s="18">
        <f ca="1">IF(AE$74="","",COUNTIFS(STAFF!$M:$M,"Pfizer-BioNTech",STAFF!$Q:$Q,"&lt;="&amp;AE$74,STAFF!$H:$H,"",STAFF!$I:$I,"")+
COUNTIFS(STAFF!$M:$M,"Pfizer-BioNTech",STAFF!$Q:$Q,"&lt;="&amp;AE$74,STAFF!$H:$H,"",STAFF!$I:$I,"&gt;="&amp;AE$73)+
COUNTIFS(STAFF!$M:$M,"Pfizer-BioNTech",STAFF!$Q:$Q,"&lt;="&amp;AE$74,STAFF!$H:$H,"&lt;="&amp;AE$74,STAFF!$I:$I,"")+
COUNTIFS(STAFF!$M:$M,"Pfizer-BioNTech",STAFF!$Q:$Q,"&lt;="&amp;AE$74,STAFF!$H:$H,"&lt;="&amp;AE$74,STAFF!$I:$I,"&gt;="&amp;AE$73))</f>
        <v>0</v>
      </c>
      <c r="AF76" s="18">
        <f ca="1">IF(AF$74="","",COUNTIFS(STAFF!$M:$M,"Pfizer-BioNTech",STAFF!$Q:$Q,"&lt;="&amp;AF$74,STAFF!$H:$H,"",STAFF!$I:$I,"")+
COUNTIFS(STAFF!$M:$M,"Pfizer-BioNTech",STAFF!$Q:$Q,"&lt;="&amp;AF$74,STAFF!$H:$H,"",STAFF!$I:$I,"&gt;="&amp;AF$73)+
COUNTIFS(STAFF!$M:$M,"Pfizer-BioNTech",STAFF!$Q:$Q,"&lt;="&amp;AF$74,STAFF!$H:$H,"&lt;="&amp;AF$74,STAFF!$I:$I,"")+
COUNTIFS(STAFF!$M:$M,"Pfizer-BioNTech",STAFF!$Q:$Q,"&lt;="&amp;AF$74,STAFF!$H:$H,"&lt;="&amp;AF$74,STAFF!$I:$I,"&gt;="&amp;AF$73))</f>
        <v>0</v>
      </c>
      <c r="AG76" s="18">
        <f ca="1">IF(AG$74="","",COUNTIFS(STAFF!$M:$M,"Pfizer-BioNTech",STAFF!$Q:$Q,"&lt;="&amp;AG$74,STAFF!$H:$H,"",STAFF!$I:$I,"")+
COUNTIFS(STAFF!$M:$M,"Pfizer-BioNTech",STAFF!$Q:$Q,"&lt;="&amp;AG$74,STAFF!$H:$H,"",STAFF!$I:$I,"&gt;="&amp;AG$73)+
COUNTIFS(STAFF!$M:$M,"Pfizer-BioNTech",STAFF!$Q:$Q,"&lt;="&amp;AG$74,STAFF!$H:$H,"&lt;="&amp;AG$74,STAFF!$I:$I,"")+
COUNTIFS(STAFF!$M:$M,"Pfizer-BioNTech",STAFF!$Q:$Q,"&lt;="&amp;AG$74,STAFF!$H:$H,"&lt;="&amp;AG$74,STAFF!$I:$I,"&gt;="&amp;AG$73))</f>
        <v>0</v>
      </c>
      <c r="AH76" s="18">
        <f ca="1">IF(AH$74="","",COUNTIFS(STAFF!$M:$M,"Pfizer-BioNTech",STAFF!$Q:$Q,"&lt;="&amp;AH$74,STAFF!$H:$H,"",STAFF!$I:$I,"")+
COUNTIFS(STAFF!$M:$M,"Pfizer-BioNTech",STAFF!$Q:$Q,"&lt;="&amp;AH$74,STAFF!$H:$H,"",STAFF!$I:$I,"&gt;="&amp;AH$73)+
COUNTIFS(STAFF!$M:$M,"Pfizer-BioNTech",STAFF!$Q:$Q,"&lt;="&amp;AH$74,STAFF!$H:$H,"&lt;="&amp;AH$74,STAFF!$I:$I,"")+
COUNTIFS(STAFF!$M:$M,"Pfizer-BioNTech",STAFF!$Q:$Q,"&lt;="&amp;AH$74,STAFF!$H:$H,"&lt;="&amp;AH$74,STAFF!$I:$I,"&gt;="&amp;AH$73))</f>
        <v>0</v>
      </c>
      <c r="AI76" s="18">
        <f ca="1">IF(AI$74="","",COUNTIFS(STAFF!$M:$M,"Pfizer-BioNTech",STAFF!$Q:$Q,"&lt;="&amp;AI$74,STAFF!$H:$H,"",STAFF!$I:$I,"")+
COUNTIFS(STAFF!$M:$M,"Pfizer-BioNTech",STAFF!$Q:$Q,"&lt;="&amp;AI$74,STAFF!$H:$H,"",STAFF!$I:$I,"&gt;="&amp;AI$73)+
COUNTIFS(STAFF!$M:$M,"Pfizer-BioNTech",STAFF!$Q:$Q,"&lt;="&amp;AI$74,STAFF!$H:$H,"&lt;="&amp;AI$74,STAFF!$I:$I,"")+
COUNTIFS(STAFF!$M:$M,"Pfizer-BioNTech",STAFF!$Q:$Q,"&lt;="&amp;AI$74,STAFF!$H:$H,"&lt;="&amp;AI$74,STAFF!$I:$I,"&gt;="&amp;AI$73))</f>
        <v>0</v>
      </c>
      <c r="AJ76" s="18" t="str">
        <f ca="1">IF(AJ$74="","",COUNTIFS(STAFF!$M:$M,"Pfizer-BioNTech",STAFF!$Q:$Q,"&lt;="&amp;AJ$74,STAFF!$H:$H,"",STAFF!$I:$I,"")+
COUNTIFS(STAFF!$M:$M,"Pfizer-BioNTech",STAFF!$Q:$Q,"&lt;="&amp;AJ$74,STAFF!$H:$H,"",STAFF!$I:$I,"&gt;="&amp;AJ$73)+
COUNTIFS(STAFF!$M:$M,"Pfizer-BioNTech",STAFF!$Q:$Q,"&lt;="&amp;AJ$74,STAFF!$H:$H,"&lt;="&amp;AJ$74,STAFF!$I:$I,"")+
COUNTIFS(STAFF!$M:$M,"Pfizer-BioNTech",STAFF!$Q:$Q,"&lt;="&amp;AJ$74,STAFF!$H:$H,"&lt;="&amp;AJ$74,STAFF!$I:$I,"&gt;="&amp;AJ$73))</f>
        <v/>
      </c>
      <c r="AK76" s="18" t="str">
        <f ca="1">IF(AK$74="","",COUNTIFS(STAFF!$M:$M,"Pfizer-BioNTech",STAFF!$Q:$Q,"&lt;="&amp;AK$74,STAFF!$H:$H,"",STAFF!$I:$I,"")+
COUNTIFS(STAFF!$M:$M,"Pfizer-BioNTech",STAFF!$Q:$Q,"&lt;="&amp;AK$74,STAFF!$H:$H,"",STAFF!$I:$I,"&gt;="&amp;AK$73)+
COUNTIFS(STAFF!$M:$M,"Pfizer-BioNTech",STAFF!$Q:$Q,"&lt;="&amp;AK$74,STAFF!$H:$H,"&lt;="&amp;AK$74,STAFF!$I:$I,"")+
COUNTIFS(STAFF!$M:$M,"Pfizer-BioNTech",STAFF!$Q:$Q,"&lt;="&amp;AK$74,STAFF!$H:$H,"&lt;="&amp;AK$74,STAFF!$I:$I,"&gt;="&amp;AK$73))</f>
        <v/>
      </c>
      <c r="AL76" s="18" t="str">
        <f ca="1">IF(AL$74="","",COUNTIFS(STAFF!$M:$M,"Pfizer-BioNTech",STAFF!$Q:$Q,"&lt;="&amp;AL$74,STAFF!$H:$H,"",STAFF!$I:$I,"")+
COUNTIFS(STAFF!$M:$M,"Pfizer-BioNTech",STAFF!$Q:$Q,"&lt;="&amp;AL$74,STAFF!$H:$H,"",STAFF!$I:$I,"&gt;="&amp;AL$73)+
COUNTIFS(STAFF!$M:$M,"Pfizer-BioNTech",STAFF!$Q:$Q,"&lt;="&amp;AL$74,STAFF!$H:$H,"&lt;="&amp;AL$74,STAFF!$I:$I,"")+
COUNTIFS(STAFF!$M:$M,"Pfizer-BioNTech",STAFF!$Q:$Q,"&lt;="&amp;AL$74,STAFF!$H:$H,"&lt;="&amp;AL$74,STAFF!$I:$I,"&gt;="&amp;AL$73))</f>
        <v/>
      </c>
      <c r="AM76" s="18" t="str">
        <f ca="1">IF(AM$74="","",COUNTIFS(STAFF!$M:$M,"Pfizer-BioNTech",STAFF!$Q:$Q,"&lt;="&amp;AM$74,STAFF!$H:$H,"",STAFF!$I:$I,"")+
COUNTIFS(STAFF!$M:$M,"Pfizer-BioNTech",STAFF!$Q:$Q,"&lt;="&amp;AM$74,STAFF!$H:$H,"",STAFF!$I:$I,"&gt;="&amp;AM$73)+
COUNTIFS(STAFF!$M:$M,"Pfizer-BioNTech",STAFF!$Q:$Q,"&lt;="&amp;AM$74,STAFF!$H:$H,"&lt;="&amp;AM$74,STAFF!$I:$I,"")+
COUNTIFS(STAFF!$M:$M,"Pfizer-BioNTech",STAFF!$Q:$Q,"&lt;="&amp;AM$74,STAFF!$H:$H,"&lt;="&amp;AM$74,STAFF!$I:$I,"&gt;="&amp;AM$73))</f>
        <v/>
      </c>
      <c r="AN76" s="18" t="str">
        <f ca="1">IF(AN$74="","",COUNTIFS(STAFF!$M:$M,"Pfizer-BioNTech",STAFF!$Q:$Q,"&lt;="&amp;AN$74,STAFF!$H:$H,"",STAFF!$I:$I,"")+
COUNTIFS(STAFF!$M:$M,"Pfizer-BioNTech",STAFF!$Q:$Q,"&lt;="&amp;AN$74,STAFF!$H:$H,"",STAFF!$I:$I,"&gt;="&amp;AN$73)+
COUNTIFS(STAFF!$M:$M,"Pfizer-BioNTech",STAFF!$Q:$Q,"&lt;="&amp;AN$74,STAFF!$H:$H,"&lt;="&amp;AN$74,STAFF!$I:$I,"")+
COUNTIFS(STAFF!$M:$M,"Pfizer-BioNTech",STAFF!$Q:$Q,"&lt;="&amp;AN$74,STAFF!$H:$H,"&lt;="&amp;AN$74,STAFF!$I:$I,"&gt;="&amp;AN$73))</f>
        <v/>
      </c>
      <c r="AO76" s="18" t="str">
        <f ca="1">IF(AO$74="","",COUNTIFS(STAFF!$M:$M,"Pfizer-BioNTech",STAFF!$Q:$Q,"&lt;="&amp;AO$74,STAFF!$H:$H,"",STAFF!$I:$I,"")+
COUNTIFS(STAFF!$M:$M,"Pfizer-BioNTech",STAFF!$Q:$Q,"&lt;="&amp;AO$74,STAFF!$H:$H,"",STAFF!$I:$I,"&gt;="&amp;AO$73)+
COUNTIFS(STAFF!$M:$M,"Pfizer-BioNTech",STAFF!$Q:$Q,"&lt;="&amp;AO$74,STAFF!$H:$H,"&lt;="&amp;AO$74,STAFF!$I:$I,"")+
COUNTIFS(STAFF!$M:$M,"Pfizer-BioNTech",STAFF!$Q:$Q,"&lt;="&amp;AO$74,STAFF!$H:$H,"&lt;="&amp;AO$74,STAFF!$I:$I,"&gt;="&amp;AO$73))</f>
        <v/>
      </c>
      <c r="AP76" s="18" t="str">
        <f ca="1">IF(AP$74="","",COUNTIFS(STAFF!$M:$M,"Pfizer-BioNTech",STAFF!$Q:$Q,"&lt;="&amp;AP$74,STAFF!$H:$H,"",STAFF!$I:$I,"")+
COUNTIFS(STAFF!$M:$M,"Pfizer-BioNTech",STAFF!$Q:$Q,"&lt;="&amp;AP$74,STAFF!$H:$H,"",STAFF!$I:$I,"&gt;="&amp;AP$73)+
COUNTIFS(STAFF!$M:$M,"Pfizer-BioNTech",STAFF!$Q:$Q,"&lt;="&amp;AP$74,STAFF!$H:$H,"&lt;="&amp;AP$74,STAFF!$I:$I,"")+
COUNTIFS(STAFF!$M:$M,"Pfizer-BioNTech",STAFF!$Q:$Q,"&lt;="&amp;AP$74,STAFF!$H:$H,"&lt;="&amp;AP$74,STAFF!$I:$I,"&gt;="&amp;AP$73))</f>
        <v/>
      </c>
      <c r="AQ76" s="18" t="str">
        <f ca="1">IF(AQ$74="","",COUNTIFS(STAFF!$M:$M,"Pfizer-BioNTech",STAFF!$Q:$Q,"&lt;="&amp;AQ$74,STAFF!$H:$H,"",STAFF!$I:$I,"")+
COUNTIFS(STAFF!$M:$M,"Pfizer-BioNTech",STAFF!$Q:$Q,"&lt;="&amp;AQ$74,STAFF!$H:$H,"",STAFF!$I:$I,"&gt;="&amp;AQ$73)+
COUNTIFS(STAFF!$M:$M,"Pfizer-BioNTech",STAFF!$Q:$Q,"&lt;="&amp;AQ$74,STAFF!$H:$H,"&lt;="&amp;AQ$74,STAFF!$I:$I,"")+
COUNTIFS(STAFF!$M:$M,"Pfizer-BioNTech",STAFF!$Q:$Q,"&lt;="&amp;AQ$74,STAFF!$H:$H,"&lt;="&amp;AQ$74,STAFF!$I:$I,"&gt;="&amp;AQ$73))</f>
        <v/>
      </c>
      <c r="AR76" s="18" t="str">
        <f ca="1">IF(AR$74="","",COUNTIFS(STAFF!$M:$M,"Pfizer-BioNTech",STAFF!$Q:$Q,"&lt;="&amp;AR$74,STAFF!$H:$H,"",STAFF!$I:$I,"")+
COUNTIFS(STAFF!$M:$M,"Pfizer-BioNTech",STAFF!$Q:$Q,"&lt;="&amp;AR$74,STAFF!$H:$H,"",STAFF!$I:$I,"&gt;="&amp;AR$73)+
COUNTIFS(STAFF!$M:$M,"Pfizer-BioNTech",STAFF!$Q:$Q,"&lt;="&amp;AR$74,STAFF!$H:$H,"&lt;="&amp;AR$74,STAFF!$I:$I,"")+
COUNTIFS(STAFF!$M:$M,"Pfizer-BioNTech",STAFF!$Q:$Q,"&lt;="&amp;AR$74,STAFF!$H:$H,"&lt;="&amp;AR$74,STAFF!$I:$I,"&gt;="&amp;AR$73))</f>
        <v/>
      </c>
      <c r="AS76" s="18" t="str">
        <f ca="1">IF(AS$74="","",COUNTIFS(STAFF!$M:$M,"Pfizer-BioNTech",STAFF!$Q:$Q,"&lt;="&amp;AS$74,STAFF!$H:$H,"",STAFF!$I:$I,"")+
COUNTIFS(STAFF!$M:$M,"Pfizer-BioNTech",STAFF!$Q:$Q,"&lt;="&amp;AS$74,STAFF!$H:$H,"",STAFF!$I:$I,"&gt;="&amp;AS$73)+
COUNTIFS(STAFF!$M:$M,"Pfizer-BioNTech",STAFF!$Q:$Q,"&lt;="&amp;AS$74,STAFF!$H:$H,"&lt;="&amp;AS$74,STAFF!$I:$I,"")+
COUNTIFS(STAFF!$M:$M,"Pfizer-BioNTech",STAFF!$Q:$Q,"&lt;="&amp;AS$74,STAFF!$H:$H,"&lt;="&amp;AS$74,STAFF!$I:$I,"&gt;="&amp;AS$73))</f>
        <v/>
      </c>
      <c r="AT76" s="18" t="str">
        <f ca="1">IF(AT$74="","",COUNTIFS(STAFF!$M:$M,"Pfizer-BioNTech",STAFF!$Q:$Q,"&lt;="&amp;AT$74,STAFF!$H:$H,"",STAFF!$I:$I,"")+
COUNTIFS(STAFF!$M:$M,"Pfizer-BioNTech",STAFF!$Q:$Q,"&lt;="&amp;AT$74,STAFF!$H:$H,"",STAFF!$I:$I,"&gt;="&amp;AT$73)+
COUNTIFS(STAFF!$M:$M,"Pfizer-BioNTech",STAFF!$Q:$Q,"&lt;="&amp;AT$74,STAFF!$H:$H,"&lt;="&amp;AT$74,STAFF!$I:$I,"")+
COUNTIFS(STAFF!$M:$M,"Pfizer-BioNTech",STAFF!$Q:$Q,"&lt;="&amp;AT$74,STAFF!$H:$H,"&lt;="&amp;AT$74,STAFF!$I:$I,"&gt;="&amp;AT$73))</f>
        <v/>
      </c>
      <c r="AU76" s="18" t="str">
        <f ca="1">IF(AU$74="","",COUNTIFS(STAFF!$M:$M,"Pfizer-BioNTech",STAFF!$Q:$Q,"&lt;="&amp;AU$74,STAFF!$H:$H,"",STAFF!$I:$I,"")+
COUNTIFS(STAFF!$M:$M,"Pfizer-BioNTech",STAFF!$Q:$Q,"&lt;="&amp;AU$74,STAFF!$H:$H,"",STAFF!$I:$I,"&gt;="&amp;AU$73)+
COUNTIFS(STAFF!$M:$M,"Pfizer-BioNTech",STAFF!$Q:$Q,"&lt;="&amp;AU$74,STAFF!$H:$H,"&lt;="&amp;AU$74,STAFF!$I:$I,"")+
COUNTIFS(STAFF!$M:$M,"Pfizer-BioNTech",STAFF!$Q:$Q,"&lt;="&amp;AU$74,STAFF!$H:$H,"&lt;="&amp;AU$74,STAFF!$I:$I,"&gt;="&amp;AU$73))</f>
        <v/>
      </c>
      <c r="AV76" s="18" t="str">
        <f ca="1">IF(AV$74="","",COUNTIFS(STAFF!$M:$M,"Pfizer-BioNTech",STAFF!$Q:$Q,"&lt;="&amp;AV$74,STAFF!$H:$H,"",STAFF!$I:$I,"")+
COUNTIFS(STAFF!$M:$M,"Pfizer-BioNTech",STAFF!$Q:$Q,"&lt;="&amp;AV$74,STAFF!$H:$H,"",STAFF!$I:$I,"&gt;="&amp;AV$73)+
COUNTIFS(STAFF!$M:$M,"Pfizer-BioNTech",STAFF!$Q:$Q,"&lt;="&amp;AV$74,STAFF!$H:$H,"&lt;="&amp;AV$74,STAFF!$I:$I,"")+
COUNTIFS(STAFF!$M:$M,"Pfizer-BioNTech",STAFF!$Q:$Q,"&lt;="&amp;AV$74,STAFF!$H:$H,"&lt;="&amp;AV$74,STAFF!$I:$I,"&gt;="&amp;AV$73))</f>
        <v/>
      </c>
      <c r="AW76" s="18" t="str">
        <f ca="1">IF(AW$74="","",COUNTIFS(STAFF!$M:$M,"Pfizer-BioNTech",STAFF!$Q:$Q,"&lt;="&amp;AW$74,STAFF!$H:$H,"",STAFF!$I:$I,"")+
COUNTIFS(STAFF!$M:$M,"Pfizer-BioNTech",STAFF!$Q:$Q,"&lt;="&amp;AW$74,STAFF!$H:$H,"",STAFF!$I:$I,"&gt;="&amp;AW$73)+
COUNTIFS(STAFF!$M:$M,"Pfizer-BioNTech",STAFF!$Q:$Q,"&lt;="&amp;AW$74,STAFF!$H:$H,"&lt;="&amp;AW$74,STAFF!$I:$I,"")+
COUNTIFS(STAFF!$M:$M,"Pfizer-BioNTech",STAFF!$Q:$Q,"&lt;="&amp;AW$74,STAFF!$H:$H,"&lt;="&amp;AW$74,STAFF!$I:$I,"&gt;="&amp;AW$73))</f>
        <v/>
      </c>
      <c r="AX76" s="18" t="str">
        <f ca="1">IF(AX$74="","",COUNTIFS(STAFF!$M:$M,"Pfizer-BioNTech",STAFF!$Q:$Q,"&lt;="&amp;AX$74,STAFF!$H:$H,"",STAFF!$I:$I,"")+
COUNTIFS(STAFF!$M:$M,"Pfizer-BioNTech",STAFF!$Q:$Q,"&lt;="&amp;AX$74,STAFF!$H:$H,"",STAFF!$I:$I,"&gt;="&amp;AX$73)+
COUNTIFS(STAFF!$M:$M,"Pfizer-BioNTech",STAFF!$Q:$Q,"&lt;="&amp;AX$74,STAFF!$H:$H,"&lt;="&amp;AX$74,STAFF!$I:$I,"")+
COUNTIFS(STAFF!$M:$M,"Pfizer-BioNTech",STAFF!$Q:$Q,"&lt;="&amp;AX$74,STAFF!$H:$H,"&lt;="&amp;AX$74,STAFF!$I:$I,"&gt;="&amp;AX$73))</f>
        <v/>
      </c>
      <c r="AY76" s="18" t="str">
        <f ca="1">IF(AY$74="","",COUNTIFS(STAFF!$M:$M,"Pfizer-BioNTech",STAFF!$Q:$Q,"&lt;="&amp;AY$74,STAFF!$H:$H,"",STAFF!$I:$I,"")+
COUNTIFS(STAFF!$M:$M,"Pfizer-BioNTech",STAFF!$Q:$Q,"&lt;="&amp;AY$74,STAFF!$H:$H,"",STAFF!$I:$I,"&gt;="&amp;AY$73)+
COUNTIFS(STAFF!$M:$M,"Pfizer-BioNTech",STAFF!$Q:$Q,"&lt;="&amp;AY$74,STAFF!$H:$H,"&lt;="&amp;AY$74,STAFF!$I:$I,"")+
COUNTIFS(STAFF!$M:$M,"Pfizer-BioNTech",STAFF!$Q:$Q,"&lt;="&amp;AY$74,STAFF!$H:$H,"&lt;="&amp;AY$74,STAFF!$I:$I,"&gt;="&amp;AY$73))</f>
        <v/>
      </c>
      <c r="AZ76" s="18" t="str">
        <f ca="1">IF(AZ$74="","",COUNTIFS(STAFF!$M:$M,"Pfizer-BioNTech",STAFF!$Q:$Q,"&lt;="&amp;AZ$74,STAFF!$H:$H,"",STAFF!$I:$I,"")+
COUNTIFS(STAFF!$M:$M,"Pfizer-BioNTech",STAFF!$Q:$Q,"&lt;="&amp;AZ$74,STAFF!$H:$H,"",STAFF!$I:$I,"&gt;="&amp;AZ$73)+
COUNTIFS(STAFF!$M:$M,"Pfizer-BioNTech",STAFF!$Q:$Q,"&lt;="&amp;AZ$74,STAFF!$H:$H,"&lt;="&amp;AZ$74,STAFF!$I:$I,"")+
COUNTIFS(STAFF!$M:$M,"Pfizer-BioNTech",STAFF!$Q:$Q,"&lt;="&amp;AZ$74,STAFF!$H:$H,"&lt;="&amp;AZ$74,STAFF!$I:$I,"&gt;="&amp;AZ$73))</f>
        <v/>
      </c>
      <c r="BA76" s="18" t="str">
        <f ca="1">IF(BA$74="","",COUNTIFS(STAFF!$M:$M,"Pfizer-BioNTech",STAFF!$Q:$Q,"&lt;="&amp;BA$74,STAFF!$H:$H,"",STAFF!$I:$I,"")+
COUNTIFS(STAFF!$M:$M,"Pfizer-BioNTech",STAFF!$Q:$Q,"&lt;="&amp;BA$74,STAFF!$H:$H,"",STAFF!$I:$I,"&gt;="&amp;BA$73)+
COUNTIFS(STAFF!$M:$M,"Pfizer-BioNTech",STAFF!$Q:$Q,"&lt;="&amp;BA$74,STAFF!$H:$H,"&lt;="&amp;BA$74,STAFF!$I:$I,"")+
COUNTIFS(STAFF!$M:$M,"Pfizer-BioNTech",STAFF!$Q:$Q,"&lt;="&amp;BA$74,STAFF!$H:$H,"&lt;="&amp;BA$74,STAFF!$I:$I,"&gt;="&amp;BA$73))</f>
        <v/>
      </c>
      <c r="BB76" s="18" t="str">
        <f ca="1">IF(BB$74="","",COUNTIFS(STAFF!$M:$M,"Pfizer-BioNTech",STAFF!$Q:$Q,"&lt;="&amp;BB$74,STAFF!$H:$H,"",STAFF!$I:$I,"")+
COUNTIFS(STAFF!$M:$M,"Pfizer-BioNTech",STAFF!$Q:$Q,"&lt;="&amp;BB$74,STAFF!$H:$H,"",STAFF!$I:$I,"&gt;="&amp;BB$73)+
COUNTIFS(STAFF!$M:$M,"Pfizer-BioNTech",STAFF!$Q:$Q,"&lt;="&amp;BB$74,STAFF!$H:$H,"&lt;="&amp;BB$74,STAFF!$I:$I,"")+
COUNTIFS(STAFF!$M:$M,"Pfizer-BioNTech",STAFF!$Q:$Q,"&lt;="&amp;BB$74,STAFF!$H:$H,"&lt;="&amp;BB$74,STAFF!$I:$I,"&gt;="&amp;BB$73))</f>
        <v/>
      </c>
      <c r="BC76" s="18" t="str">
        <f ca="1">IF(BC$74="","",COUNTIFS(STAFF!$M:$M,"Pfizer-BioNTech",STAFF!$Q:$Q,"&lt;="&amp;BC$74,STAFF!$H:$H,"",STAFF!$I:$I,"")+
COUNTIFS(STAFF!$M:$M,"Pfizer-BioNTech",STAFF!$Q:$Q,"&lt;="&amp;BC$74,STAFF!$H:$H,"",STAFF!$I:$I,"&gt;="&amp;BC$73)+
COUNTIFS(STAFF!$M:$M,"Pfizer-BioNTech",STAFF!$Q:$Q,"&lt;="&amp;BC$74,STAFF!$H:$H,"&lt;="&amp;BC$74,STAFF!$I:$I,"")+
COUNTIFS(STAFF!$M:$M,"Pfizer-BioNTech",STAFF!$Q:$Q,"&lt;="&amp;BC$74,STAFF!$H:$H,"&lt;="&amp;BC$74,STAFF!$I:$I,"&gt;="&amp;BC$73))</f>
        <v/>
      </c>
      <c r="BD76" s="18" t="str">
        <f ca="1">IF(BD$74="","",COUNTIFS(STAFF!$M:$M,"Pfizer-BioNTech",STAFF!$Q:$Q,"&lt;="&amp;BD$74,STAFF!$H:$H,"",STAFF!$I:$I,"")+
COUNTIFS(STAFF!$M:$M,"Pfizer-BioNTech",STAFF!$Q:$Q,"&lt;="&amp;BD$74,STAFF!$H:$H,"",STAFF!$I:$I,"&gt;="&amp;BD$73)+
COUNTIFS(STAFF!$M:$M,"Pfizer-BioNTech",STAFF!$Q:$Q,"&lt;="&amp;BD$74,STAFF!$H:$H,"&lt;="&amp;BD$74,STAFF!$I:$I,"")+
COUNTIFS(STAFF!$M:$M,"Pfizer-BioNTech",STAFF!$Q:$Q,"&lt;="&amp;BD$74,STAFF!$H:$H,"&lt;="&amp;BD$74,STAFF!$I:$I,"&gt;="&amp;BD$73))</f>
        <v/>
      </c>
      <c r="BE76" s="18" t="str">
        <f ca="1">IF(BE$74="","",COUNTIFS(STAFF!$M:$M,"Pfizer-BioNTech",STAFF!$Q:$Q,"&lt;="&amp;BE$74,STAFF!$H:$H,"",STAFF!$I:$I,"")+
COUNTIFS(STAFF!$M:$M,"Pfizer-BioNTech",STAFF!$Q:$Q,"&lt;="&amp;BE$74,STAFF!$H:$H,"",STAFF!$I:$I,"&gt;="&amp;BE$73)+
COUNTIFS(STAFF!$M:$M,"Pfizer-BioNTech",STAFF!$Q:$Q,"&lt;="&amp;BE$74,STAFF!$H:$H,"&lt;="&amp;BE$74,STAFF!$I:$I,"")+
COUNTIFS(STAFF!$M:$M,"Pfizer-BioNTech",STAFF!$Q:$Q,"&lt;="&amp;BE$74,STAFF!$H:$H,"&lt;="&amp;BE$74,STAFF!$I:$I,"&gt;="&amp;BE$73))</f>
        <v/>
      </c>
      <c r="BF76" s="18" t="str">
        <f ca="1">IF(BF$74="","",COUNTIFS(STAFF!$M:$M,"Pfizer-BioNTech",STAFF!$Q:$Q,"&lt;="&amp;BF$74,STAFF!$H:$H,"",STAFF!$I:$I,"")+
COUNTIFS(STAFF!$M:$M,"Pfizer-BioNTech",STAFF!$Q:$Q,"&lt;="&amp;BF$74,STAFF!$H:$H,"",STAFF!$I:$I,"&gt;="&amp;BF$73)+
COUNTIFS(STAFF!$M:$M,"Pfizer-BioNTech",STAFF!$Q:$Q,"&lt;="&amp;BF$74,STAFF!$H:$H,"&lt;="&amp;BF$74,STAFF!$I:$I,"")+
COUNTIFS(STAFF!$M:$M,"Pfizer-BioNTech",STAFF!$Q:$Q,"&lt;="&amp;BF$74,STAFF!$H:$H,"&lt;="&amp;BF$74,STAFF!$I:$I,"&gt;="&amp;BF$73))</f>
        <v/>
      </c>
      <c r="BG76" s="18" t="str">
        <f ca="1">IF(BG$74="","",COUNTIFS(STAFF!$M:$M,"Pfizer-BioNTech",STAFF!$Q:$Q,"&lt;="&amp;BG$74,STAFF!$H:$H,"",STAFF!$I:$I,"")+
COUNTIFS(STAFF!$M:$M,"Pfizer-BioNTech",STAFF!$Q:$Q,"&lt;="&amp;BG$74,STAFF!$H:$H,"",STAFF!$I:$I,"&gt;="&amp;BG$73)+
COUNTIFS(STAFF!$M:$M,"Pfizer-BioNTech",STAFF!$Q:$Q,"&lt;="&amp;BG$74,STAFF!$H:$H,"&lt;="&amp;BG$74,STAFF!$I:$I,"")+
COUNTIFS(STAFF!$M:$M,"Pfizer-BioNTech",STAFF!$Q:$Q,"&lt;="&amp;BG$74,STAFF!$H:$H,"&lt;="&amp;BG$74,STAFF!$I:$I,"&gt;="&amp;BG$73))</f>
        <v/>
      </c>
      <c r="BH76" s="18" t="str">
        <f ca="1">IF(BH$74="","",COUNTIFS(STAFF!$M:$M,"Pfizer-BioNTech",STAFF!$Q:$Q,"&lt;="&amp;BH$74,STAFF!$H:$H,"",STAFF!$I:$I,"")+
COUNTIFS(STAFF!$M:$M,"Pfizer-BioNTech",STAFF!$Q:$Q,"&lt;="&amp;BH$74,STAFF!$H:$H,"",STAFF!$I:$I,"&gt;="&amp;BH$73)+
COUNTIFS(STAFF!$M:$M,"Pfizer-BioNTech",STAFF!$Q:$Q,"&lt;="&amp;BH$74,STAFF!$H:$H,"&lt;="&amp;BH$74,STAFF!$I:$I,"")+
COUNTIFS(STAFF!$M:$M,"Pfizer-BioNTech",STAFF!$Q:$Q,"&lt;="&amp;BH$74,STAFF!$H:$H,"&lt;="&amp;BH$74,STAFF!$I:$I,"&gt;="&amp;BH$73))</f>
        <v/>
      </c>
      <c r="BI76" s="18" t="str">
        <f ca="1">IF(BI$74="","",COUNTIFS(STAFF!$M:$M,"Pfizer-BioNTech",STAFF!$Q:$Q,"&lt;="&amp;BI$74,STAFF!$H:$H,"",STAFF!$I:$I,"")+
COUNTIFS(STAFF!$M:$M,"Pfizer-BioNTech",STAFF!$Q:$Q,"&lt;="&amp;BI$74,STAFF!$H:$H,"",STAFF!$I:$I,"&gt;="&amp;BI$73)+
COUNTIFS(STAFF!$M:$M,"Pfizer-BioNTech",STAFF!$Q:$Q,"&lt;="&amp;BI$74,STAFF!$H:$H,"&lt;="&amp;BI$74,STAFF!$I:$I,"")+
COUNTIFS(STAFF!$M:$M,"Pfizer-BioNTech",STAFF!$Q:$Q,"&lt;="&amp;BI$74,STAFF!$H:$H,"&lt;="&amp;BI$74,STAFF!$I:$I,"&gt;="&amp;BI$73))</f>
        <v/>
      </c>
      <c r="BJ76" s="18" t="str">
        <f ca="1">IF(BJ$74="","",COUNTIFS(STAFF!$M:$M,"Pfizer-BioNTech",STAFF!$Q:$Q,"&lt;="&amp;BJ$74,STAFF!$H:$H,"",STAFF!$I:$I,"")+
COUNTIFS(STAFF!$M:$M,"Pfizer-BioNTech",STAFF!$Q:$Q,"&lt;="&amp;BJ$74,STAFF!$H:$H,"",STAFF!$I:$I,"&gt;="&amp;BJ$73)+
COUNTIFS(STAFF!$M:$M,"Pfizer-BioNTech",STAFF!$Q:$Q,"&lt;="&amp;BJ$74,STAFF!$H:$H,"&lt;="&amp;BJ$74,STAFF!$I:$I,"")+
COUNTIFS(STAFF!$M:$M,"Pfizer-BioNTech",STAFF!$Q:$Q,"&lt;="&amp;BJ$74,STAFF!$H:$H,"&lt;="&amp;BJ$74,STAFF!$I:$I,"&gt;="&amp;BJ$73))</f>
        <v/>
      </c>
      <c r="BK76" s="18" t="str">
        <f ca="1">IF(BK$74="","",COUNTIFS(STAFF!$M:$M,"Pfizer-BioNTech",STAFF!$Q:$Q,"&lt;="&amp;BK$74,STAFF!$H:$H,"",STAFF!$I:$I,"")+
COUNTIFS(STAFF!$M:$M,"Pfizer-BioNTech",STAFF!$Q:$Q,"&lt;="&amp;BK$74,STAFF!$H:$H,"",STAFF!$I:$I,"&gt;="&amp;BK$73)+
COUNTIFS(STAFF!$M:$M,"Pfizer-BioNTech",STAFF!$Q:$Q,"&lt;="&amp;BK$74,STAFF!$H:$H,"&lt;="&amp;BK$74,STAFF!$I:$I,"")+
COUNTIFS(STAFF!$M:$M,"Pfizer-BioNTech",STAFF!$Q:$Q,"&lt;="&amp;BK$74,STAFF!$H:$H,"&lt;="&amp;BK$74,STAFF!$I:$I,"&gt;="&amp;BK$73))</f>
        <v/>
      </c>
      <c r="BL76" s="18" t="str">
        <f ca="1">IF(BL$74="","",COUNTIFS(STAFF!$M:$M,"Pfizer-BioNTech",STAFF!$Q:$Q,"&lt;="&amp;BL$74,STAFF!$H:$H,"",STAFF!$I:$I,"")+
COUNTIFS(STAFF!$M:$M,"Pfizer-BioNTech",STAFF!$Q:$Q,"&lt;="&amp;BL$74,STAFF!$H:$H,"",STAFF!$I:$I,"&gt;="&amp;BL$73)+
COUNTIFS(STAFF!$M:$M,"Pfizer-BioNTech",STAFF!$Q:$Q,"&lt;="&amp;BL$74,STAFF!$H:$H,"&lt;="&amp;BL$74,STAFF!$I:$I,"")+
COUNTIFS(STAFF!$M:$M,"Pfizer-BioNTech",STAFF!$Q:$Q,"&lt;="&amp;BL$74,STAFF!$H:$H,"&lt;="&amp;BL$74,STAFF!$I:$I,"&gt;="&amp;BL$73))</f>
        <v/>
      </c>
      <c r="BM76" s="18" t="str">
        <f ca="1">IF(BM$74="","",COUNTIFS(STAFF!$M:$M,"Pfizer-BioNTech",STAFF!$Q:$Q,"&lt;="&amp;BM$74,STAFF!$H:$H,"",STAFF!$I:$I,"")+
COUNTIFS(STAFF!$M:$M,"Pfizer-BioNTech",STAFF!$Q:$Q,"&lt;="&amp;BM$74,STAFF!$H:$H,"",STAFF!$I:$I,"&gt;="&amp;BM$73)+
COUNTIFS(STAFF!$M:$M,"Pfizer-BioNTech",STAFF!$Q:$Q,"&lt;="&amp;BM$74,STAFF!$H:$H,"&lt;="&amp;BM$74,STAFF!$I:$I,"")+
COUNTIFS(STAFF!$M:$M,"Pfizer-BioNTech",STAFF!$Q:$Q,"&lt;="&amp;BM$74,STAFF!$H:$H,"&lt;="&amp;BM$74,STAFF!$I:$I,"&gt;="&amp;BM$73))</f>
        <v/>
      </c>
      <c r="BN76" s="18" t="str">
        <f ca="1">IF(BN$74="","",COUNTIFS(STAFF!$M:$M,"Pfizer-BioNTech",STAFF!$Q:$Q,"&lt;="&amp;BN$74,STAFF!$H:$H,"",STAFF!$I:$I,"")+
COUNTIFS(STAFF!$M:$M,"Pfizer-BioNTech",STAFF!$Q:$Q,"&lt;="&amp;BN$74,STAFF!$H:$H,"",STAFF!$I:$I,"&gt;="&amp;BN$73)+
COUNTIFS(STAFF!$M:$M,"Pfizer-BioNTech",STAFF!$Q:$Q,"&lt;="&amp;BN$74,STAFF!$H:$H,"&lt;="&amp;BN$74,STAFF!$I:$I,"")+
COUNTIFS(STAFF!$M:$M,"Pfizer-BioNTech",STAFF!$Q:$Q,"&lt;="&amp;BN$74,STAFF!$H:$H,"&lt;="&amp;BN$74,STAFF!$I:$I,"&gt;="&amp;BN$73))</f>
        <v/>
      </c>
      <c r="BO76" s="18" t="str">
        <f ca="1">IF(BO$74="","",COUNTIFS(STAFF!$M:$M,"Pfizer-BioNTech",STAFF!$Q:$Q,"&lt;="&amp;BO$74,STAFF!$H:$H,"",STAFF!$I:$I,"")+
COUNTIFS(STAFF!$M:$M,"Pfizer-BioNTech",STAFF!$Q:$Q,"&lt;="&amp;BO$74,STAFF!$H:$H,"",STAFF!$I:$I,"&gt;="&amp;BO$73)+
COUNTIFS(STAFF!$M:$M,"Pfizer-BioNTech",STAFF!$Q:$Q,"&lt;="&amp;BO$74,STAFF!$H:$H,"&lt;="&amp;BO$74,STAFF!$I:$I,"")+
COUNTIFS(STAFF!$M:$M,"Pfizer-BioNTech",STAFF!$Q:$Q,"&lt;="&amp;BO$74,STAFF!$H:$H,"&lt;="&amp;BO$74,STAFF!$I:$I,"&gt;="&amp;BO$73))</f>
        <v/>
      </c>
      <c r="BP76" s="18" t="str">
        <f ca="1">IF(BP$74="","",COUNTIFS(STAFF!$M:$M,"Pfizer-BioNTech",STAFF!$Q:$Q,"&lt;="&amp;BP$74,STAFF!$H:$H,"",STAFF!$I:$I,"")+
COUNTIFS(STAFF!$M:$M,"Pfizer-BioNTech",STAFF!$Q:$Q,"&lt;="&amp;BP$74,STAFF!$H:$H,"",STAFF!$I:$I,"&gt;="&amp;BP$73)+
COUNTIFS(STAFF!$M:$M,"Pfizer-BioNTech",STAFF!$Q:$Q,"&lt;="&amp;BP$74,STAFF!$H:$H,"&lt;="&amp;BP$74,STAFF!$I:$I,"")+
COUNTIFS(STAFF!$M:$M,"Pfizer-BioNTech",STAFF!$Q:$Q,"&lt;="&amp;BP$74,STAFF!$H:$H,"&lt;="&amp;BP$74,STAFF!$I:$I,"&gt;="&amp;BP$73))</f>
        <v/>
      </c>
      <c r="BQ76" s="18" t="str">
        <f ca="1">IF(BQ$74="","",COUNTIFS(STAFF!$M:$M,"Pfizer-BioNTech",STAFF!$Q:$Q,"&lt;="&amp;BQ$74,STAFF!$H:$H,"",STAFF!$I:$I,"")+
COUNTIFS(STAFF!$M:$M,"Pfizer-BioNTech",STAFF!$Q:$Q,"&lt;="&amp;BQ$74,STAFF!$H:$H,"",STAFF!$I:$I,"&gt;="&amp;BQ$73)+
COUNTIFS(STAFF!$M:$M,"Pfizer-BioNTech",STAFF!$Q:$Q,"&lt;="&amp;BQ$74,STAFF!$H:$H,"&lt;="&amp;BQ$74,STAFF!$I:$I,"")+
COUNTIFS(STAFF!$M:$M,"Pfizer-BioNTech",STAFF!$Q:$Q,"&lt;="&amp;BQ$74,STAFF!$H:$H,"&lt;="&amp;BQ$74,STAFF!$I:$I,"&gt;="&amp;BQ$73))</f>
        <v/>
      </c>
      <c r="BR76" s="18" t="str">
        <f ca="1">IF(BR$74="","",COUNTIFS(STAFF!$M:$M,"Pfizer-BioNTech",STAFF!$Q:$Q,"&lt;="&amp;BR$74,STAFF!$H:$H,"",STAFF!$I:$I,"")+
COUNTIFS(STAFF!$M:$M,"Pfizer-BioNTech",STAFF!$Q:$Q,"&lt;="&amp;BR$74,STAFF!$H:$H,"",STAFF!$I:$I,"&gt;="&amp;BR$73)+
COUNTIFS(STAFF!$M:$M,"Pfizer-BioNTech",STAFF!$Q:$Q,"&lt;="&amp;BR$74,STAFF!$H:$H,"&lt;="&amp;BR$74,STAFF!$I:$I,"")+
COUNTIFS(STAFF!$M:$M,"Pfizer-BioNTech",STAFF!$Q:$Q,"&lt;="&amp;BR$74,STAFF!$H:$H,"&lt;="&amp;BR$74,STAFF!$I:$I,"&gt;="&amp;BR$73))</f>
        <v/>
      </c>
      <c r="BS76" s="18" t="str">
        <f ca="1">IF(BS$74="","",COUNTIFS(STAFF!$M:$M,"Pfizer-BioNTech",STAFF!$Q:$Q,"&lt;="&amp;BS$74,STAFF!$H:$H,"",STAFF!$I:$I,"")+
COUNTIFS(STAFF!$M:$M,"Pfizer-BioNTech",STAFF!$Q:$Q,"&lt;="&amp;BS$74,STAFF!$H:$H,"",STAFF!$I:$I,"&gt;="&amp;BS$73)+
COUNTIFS(STAFF!$M:$M,"Pfizer-BioNTech",STAFF!$Q:$Q,"&lt;="&amp;BS$74,STAFF!$H:$H,"&lt;="&amp;BS$74,STAFF!$I:$I,"")+
COUNTIFS(STAFF!$M:$M,"Pfizer-BioNTech",STAFF!$Q:$Q,"&lt;="&amp;BS$74,STAFF!$H:$H,"&lt;="&amp;BS$74,STAFF!$I:$I,"&gt;="&amp;BS$73))</f>
        <v/>
      </c>
      <c r="BT76" s="18" t="str">
        <f ca="1">IF(BT$74="","",COUNTIFS(STAFF!$M:$M,"Pfizer-BioNTech",STAFF!$Q:$Q,"&lt;="&amp;BT$74,STAFF!$H:$H,"",STAFF!$I:$I,"")+
COUNTIFS(STAFF!$M:$M,"Pfizer-BioNTech",STAFF!$Q:$Q,"&lt;="&amp;BT$74,STAFF!$H:$H,"",STAFF!$I:$I,"&gt;="&amp;BT$73)+
COUNTIFS(STAFF!$M:$M,"Pfizer-BioNTech",STAFF!$Q:$Q,"&lt;="&amp;BT$74,STAFF!$H:$H,"&lt;="&amp;BT$74,STAFF!$I:$I,"")+
COUNTIFS(STAFF!$M:$M,"Pfizer-BioNTech",STAFF!$Q:$Q,"&lt;="&amp;BT$74,STAFF!$H:$H,"&lt;="&amp;BT$74,STAFF!$I:$I,"&gt;="&amp;BT$73))</f>
        <v/>
      </c>
      <c r="BU76" s="18" t="str">
        <f ca="1">IF(BU$74="","",COUNTIFS(STAFF!$M:$M,"Pfizer-BioNTech",STAFF!$Q:$Q,"&lt;="&amp;BU$74,STAFF!$H:$H,"",STAFF!$I:$I,"")+
COUNTIFS(STAFF!$M:$M,"Pfizer-BioNTech",STAFF!$Q:$Q,"&lt;="&amp;BU$74,STAFF!$H:$H,"",STAFF!$I:$I,"&gt;="&amp;BU$73)+
COUNTIFS(STAFF!$M:$M,"Pfizer-BioNTech",STAFF!$Q:$Q,"&lt;="&amp;BU$74,STAFF!$H:$H,"&lt;="&amp;BU$74,STAFF!$I:$I,"")+
COUNTIFS(STAFF!$M:$M,"Pfizer-BioNTech",STAFF!$Q:$Q,"&lt;="&amp;BU$74,STAFF!$H:$H,"&lt;="&amp;BU$74,STAFF!$I:$I,"&gt;="&amp;BU$73))</f>
        <v/>
      </c>
      <c r="BV76" s="18" t="str">
        <f ca="1">IF(BV$74="","",COUNTIFS(STAFF!$M:$M,"Pfizer-BioNTech",STAFF!$Q:$Q,"&lt;="&amp;BV$74,STAFF!$H:$H,"",STAFF!$I:$I,"")+
COUNTIFS(STAFF!$M:$M,"Pfizer-BioNTech",STAFF!$Q:$Q,"&lt;="&amp;BV$74,STAFF!$H:$H,"",STAFF!$I:$I,"&gt;="&amp;BV$73)+
COUNTIFS(STAFF!$M:$M,"Pfizer-BioNTech",STAFF!$Q:$Q,"&lt;="&amp;BV$74,STAFF!$H:$H,"&lt;="&amp;BV$74,STAFF!$I:$I,"")+
COUNTIFS(STAFF!$M:$M,"Pfizer-BioNTech",STAFF!$Q:$Q,"&lt;="&amp;BV$74,STAFF!$H:$H,"&lt;="&amp;BV$74,STAFF!$I:$I,"&gt;="&amp;BV$73))</f>
        <v/>
      </c>
      <c r="BW76" s="18" t="str">
        <f ca="1">IF(BW$74="","",COUNTIFS(STAFF!$M:$M,"Pfizer-BioNTech",STAFF!$Q:$Q,"&lt;="&amp;BW$74,STAFF!$H:$H,"",STAFF!$I:$I,"")+
COUNTIFS(STAFF!$M:$M,"Pfizer-BioNTech",STAFF!$Q:$Q,"&lt;="&amp;BW$74,STAFF!$H:$H,"",STAFF!$I:$I,"&gt;="&amp;BW$73)+
COUNTIFS(STAFF!$M:$M,"Pfizer-BioNTech",STAFF!$Q:$Q,"&lt;="&amp;BW$74,STAFF!$H:$H,"&lt;="&amp;BW$74,STAFF!$I:$I,"")+
COUNTIFS(STAFF!$M:$M,"Pfizer-BioNTech",STAFF!$Q:$Q,"&lt;="&amp;BW$74,STAFF!$H:$H,"&lt;="&amp;BW$74,STAFF!$I:$I,"&gt;="&amp;BW$73))</f>
        <v/>
      </c>
      <c r="BX76" s="18" t="str">
        <f ca="1">IF(BX$74="","",COUNTIFS(STAFF!$M:$M,"Pfizer-BioNTech",STAFF!$Q:$Q,"&lt;="&amp;BX$74,STAFF!$H:$H,"",STAFF!$I:$I,"")+
COUNTIFS(STAFF!$M:$M,"Pfizer-BioNTech",STAFF!$Q:$Q,"&lt;="&amp;BX$74,STAFF!$H:$H,"",STAFF!$I:$I,"&gt;="&amp;BX$73)+
COUNTIFS(STAFF!$M:$M,"Pfizer-BioNTech",STAFF!$Q:$Q,"&lt;="&amp;BX$74,STAFF!$H:$H,"&lt;="&amp;BX$74,STAFF!$I:$I,"")+
COUNTIFS(STAFF!$M:$M,"Pfizer-BioNTech",STAFF!$Q:$Q,"&lt;="&amp;BX$74,STAFF!$H:$H,"&lt;="&amp;BX$74,STAFF!$I:$I,"&gt;="&amp;BX$73))</f>
        <v/>
      </c>
      <c r="BY76" s="18" t="str">
        <f ca="1">IF(BY$74="","",COUNTIFS(STAFF!$M:$M,"Pfizer-BioNTech",STAFF!$Q:$Q,"&lt;="&amp;BY$74,STAFF!$H:$H,"",STAFF!$I:$I,"")+
COUNTIFS(STAFF!$M:$M,"Pfizer-BioNTech",STAFF!$Q:$Q,"&lt;="&amp;BY$74,STAFF!$H:$H,"",STAFF!$I:$I,"&gt;="&amp;BY$73)+
COUNTIFS(STAFF!$M:$M,"Pfizer-BioNTech",STAFF!$Q:$Q,"&lt;="&amp;BY$74,STAFF!$H:$H,"&lt;="&amp;BY$74,STAFF!$I:$I,"")+
COUNTIFS(STAFF!$M:$M,"Pfizer-BioNTech",STAFF!$Q:$Q,"&lt;="&amp;BY$74,STAFF!$H:$H,"&lt;="&amp;BY$74,STAFF!$I:$I,"&gt;="&amp;BY$73))</f>
        <v/>
      </c>
      <c r="BZ76" s="18" t="str">
        <f ca="1">IF(BZ$74="","",COUNTIFS(STAFF!$M:$M,"Pfizer-BioNTech",STAFF!$Q:$Q,"&lt;="&amp;BZ$74,STAFF!$H:$H,"",STAFF!$I:$I,"")+
COUNTIFS(STAFF!$M:$M,"Pfizer-BioNTech",STAFF!$Q:$Q,"&lt;="&amp;BZ$74,STAFF!$H:$H,"",STAFF!$I:$I,"&gt;="&amp;BZ$73)+
COUNTIFS(STAFF!$M:$M,"Pfizer-BioNTech",STAFF!$Q:$Q,"&lt;="&amp;BZ$74,STAFF!$H:$H,"&lt;="&amp;BZ$74,STAFF!$I:$I,"")+
COUNTIFS(STAFF!$M:$M,"Pfizer-BioNTech",STAFF!$Q:$Q,"&lt;="&amp;BZ$74,STAFF!$H:$H,"&lt;="&amp;BZ$74,STAFF!$I:$I,"&gt;="&amp;BZ$73))</f>
        <v/>
      </c>
      <c r="CA76" s="18" t="str">
        <f ca="1">IF(CA$74="","",COUNTIFS(STAFF!$M:$M,"Pfizer-BioNTech",STAFF!$Q:$Q,"&lt;="&amp;CA$74,STAFF!$H:$H,"",STAFF!$I:$I,"")+
COUNTIFS(STAFF!$M:$M,"Pfizer-BioNTech",STAFF!$Q:$Q,"&lt;="&amp;CA$74,STAFF!$H:$H,"",STAFF!$I:$I,"&gt;="&amp;CA$73)+
COUNTIFS(STAFF!$M:$M,"Pfizer-BioNTech",STAFF!$Q:$Q,"&lt;="&amp;CA$74,STAFF!$H:$H,"&lt;="&amp;CA$74,STAFF!$I:$I,"")+
COUNTIFS(STAFF!$M:$M,"Pfizer-BioNTech",STAFF!$Q:$Q,"&lt;="&amp;CA$74,STAFF!$H:$H,"&lt;="&amp;CA$74,STAFF!$I:$I,"&gt;="&amp;CA$73))</f>
        <v/>
      </c>
      <c r="CB76" s="18" t="str">
        <f ca="1">IF(CB$74="","",COUNTIFS(STAFF!$M:$M,"Pfizer-BioNTech",STAFF!$Q:$Q,"&lt;="&amp;CB$74,STAFF!$H:$H,"",STAFF!$I:$I,"")+
COUNTIFS(STAFF!$M:$M,"Pfizer-BioNTech",STAFF!$Q:$Q,"&lt;="&amp;CB$74,STAFF!$H:$H,"",STAFF!$I:$I,"&gt;="&amp;CB$73)+
COUNTIFS(STAFF!$M:$M,"Pfizer-BioNTech",STAFF!$Q:$Q,"&lt;="&amp;CB$74,STAFF!$H:$H,"&lt;="&amp;CB$74,STAFF!$I:$I,"")+
COUNTIFS(STAFF!$M:$M,"Pfizer-BioNTech",STAFF!$Q:$Q,"&lt;="&amp;CB$74,STAFF!$H:$H,"&lt;="&amp;CB$74,STAFF!$I:$I,"&gt;="&amp;CB$73))</f>
        <v/>
      </c>
      <c r="CC76" s="18" t="str">
        <f ca="1">IF(CC$74="","",COUNTIFS(STAFF!$M:$M,"Pfizer-BioNTech",STAFF!$Q:$Q,"&lt;="&amp;CC$74,STAFF!$H:$H,"",STAFF!$I:$I,"")+
COUNTIFS(STAFF!$M:$M,"Pfizer-BioNTech",STAFF!$Q:$Q,"&lt;="&amp;CC$74,STAFF!$H:$H,"",STAFF!$I:$I,"&gt;="&amp;CC$73)+
COUNTIFS(STAFF!$M:$M,"Pfizer-BioNTech",STAFF!$Q:$Q,"&lt;="&amp;CC$74,STAFF!$H:$H,"&lt;="&amp;CC$74,STAFF!$I:$I,"")+
COUNTIFS(STAFF!$M:$M,"Pfizer-BioNTech",STAFF!$Q:$Q,"&lt;="&amp;CC$74,STAFF!$H:$H,"&lt;="&amp;CC$74,STAFF!$I:$I,"&gt;="&amp;CC$73))</f>
        <v/>
      </c>
      <c r="CD76" s="18" t="str">
        <f ca="1">IF(CD$74="","",COUNTIFS(STAFF!$M:$M,"Pfizer-BioNTech",STAFF!$Q:$Q,"&lt;="&amp;CD$74,STAFF!$H:$H,"",STAFF!$I:$I,"")+
COUNTIFS(STAFF!$M:$M,"Pfizer-BioNTech",STAFF!$Q:$Q,"&lt;="&amp;CD$74,STAFF!$H:$H,"",STAFF!$I:$I,"&gt;="&amp;CD$73)+
COUNTIFS(STAFF!$M:$M,"Pfizer-BioNTech",STAFF!$Q:$Q,"&lt;="&amp;CD$74,STAFF!$H:$H,"&lt;="&amp;CD$74,STAFF!$I:$I,"")+
COUNTIFS(STAFF!$M:$M,"Pfizer-BioNTech",STAFF!$Q:$Q,"&lt;="&amp;CD$74,STAFF!$H:$H,"&lt;="&amp;CD$74,STAFF!$I:$I,"&gt;="&amp;CD$73))</f>
        <v/>
      </c>
      <c r="CE76" s="18" t="str">
        <f ca="1">IF(CE$74="","",COUNTIFS(STAFF!$M:$M,"Pfizer-BioNTech",STAFF!$Q:$Q,"&lt;="&amp;CE$74,STAFF!$H:$H,"",STAFF!$I:$I,"")+
COUNTIFS(STAFF!$M:$M,"Pfizer-BioNTech",STAFF!$Q:$Q,"&lt;="&amp;CE$74,STAFF!$H:$H,"",STAFF!$I:$I,"&gt;="&amp;CE$73)+
COUNTIFS(STAFF!$M:$M,"Pfizer-BioNTech",STAFF!$Q:$Q,"&lt;="&amp;CE$74,STAFF!$H:$H,"&lt;="&amp;CE$74,STAFF!$I:$I,"")+
COUNTIFS(STAFF!$M:$M,"Pfizer-BioNTech",STAFF!$Q:$Q,"&lt;="&amp;CE$74,STAFF!$H:$H,"&lt;="&amp;CE$74,STAFF!$I:$I,"&gt;="&amp;CE$73))</f>
        <v/>
      </c>
      <c r="CF76" s="18" t="str">
        <f ca="1">IF(CF$74="","",COUNTIFS(STAFF!$M:$M,"Pfizer-BioNTech",STAFF!$Q:$Q,"&lt;="&amp;CF$74,STAFF!$H:$H,"",STAFF!$I:$I,"")+
COUNTIFS(STAFF!$M:$M,"Pfizer-BioNTech",STAFF!$Q:$Q,"&lt;="&amp;CF$74,STAFF!$H:$H,"",STAFF!$I:$I,"&gt;="&amp;CF$73)+
COUNTIFS(STAFF!$M:$M,"Pfizer-BioNTech",STAFF!$Q:$Q,"&lt;="&amp;CF$74,STAFF!$H:$H,"&lt;="&amp;CF$74,STAFF!$I:$I,"")+
COUNTIFS(STAFF!$M:$M,"Pfizer-BioNTech",STAFF!$Q:$Q,"&lt;="&amp;CF$74,STAFF!$H:$H,"&lt;="&amp;CF$74,STAFF!$I:$I,"&gt;="&amp;CF$73))</f>
        <v/>
      </c>
      <c r="CG76" s="18" t="str">
        <f ca="1">IF(CG$74="","",COUNTIFS(STAFF!$M:$M,"Pfizer-BioNTech",STAFF!$Q:$Q,"&lt;="&amp;CG$74,STAFF!$H:$H,"",STAFF!$I:$I,"")+
COUNTIFS(STAFF!$M:$M,"Pfizer-BioNTech",STAFF!$Q:$Q,"&lt;="&amp;CG$74,STAFF!$H:$H,"",STAFF!$I:$I,"&gt;="&amp;CG$73)+
COUNTIFS(STAFF!$M:$M,"Pfizer-BioNTech",STAFF!$Q:$Q,"&lt;="&amp;CG$74,STAFF!$H:$H,"&lt;="&amp;CG$74,STAFF!$I:$I,"")+
COUNTIFS(STAFF!$M:$M,"Pfizer-BioNTech",STAFF!$Q:$Q,"&lt;="&amp;CG$74,STAFF!$H:$H,"&lt;="&amp;CG$74,STAFF!$I:$I,"&gt;="&amp;CG$73))</f>
        <v/>
      </c>
      <c r="CH76" s="18" t="str">
        <f ca="1">IF(CH$74="","",COUNTIFS(STAFF!$M:$M,"Pfizer-BioNTech",STAFF!$Q:$Q,"&lt;="&amp;CH$74,STAFF!$H:$H,"",STAFF!$I:$I,"")+
COUNTIFS(STAFF!$M:$M,"Pfizer-BioNTech",STAFF!$Q:$Q,"&lt;="&amp;CH$74,STAFF!$H:$H,"",STAFF!$I:$I,"&gt;="&amp;CH$73)+
COUNTIFS(STAFF!$M:$M,"Pfizer-BioNTech",STAFF!$Q:$Q,"&lt;="&amp;CH$74,STAFF!$H:$H,"&lt;="&amp;CH$74,STAFF!$I:$I,"")+
COUNTIFS(STAFF!$M:$M,"Pfizer-BioNTech",STAFF!$Q:$Q,"&lt;="&amp;CH$74,STAFF!$H:$H,"&lt;="&amp;CH$74,STAFF!$I:$I,"&gt;="&amp;CH$73))</f>
        <v/>
      </c>
      <c r="CI76" s="18" t="str">
        <f ca="1">IF(CI$74="","",COUNTIFS(STAFF!$M:$M,"Pfizer-BioNTech",STAFF!$Q:$Q,"&lt;="&amp;CI$74,STAFF!$H:$H,"",STAFF!$I:$I,"")+
COUNTIFS(STAFF!$M:$M,"Pfizer-BioNTech",STAFF!$Q:$Q,"&lt;="&amp;CI$74,STAFF!$H:$H,"",STAFF!$I:$I,"&gt;="&amp;CI$73)+
COUNTIFS(STAFF!$M:$M,"Pfizer-BioNTech",STAFF!$Q:$Q,"&lt;="&amp;CI$74,STAFF!$H:$H,"&lt;="&amp;CI$74,STAFF!$I:$I,"")+
COUNTIFS(STAFF!$M:$M,"Pfizer-BioNTech",STAFF!$Q:$Q,"&lt;="&amp;CI$74,STAFF!$H:$H,"&lt;="&amp;CI$74,STAFF!$I:$I,"&gt;="&amp;CI$73))</f>
        <v/>
      </c>
      <c r="CJ76" s="18" t="str">
        <f ca="1">IF(CJ$74="","",COUNTIFS(STAFF!$M:$M,"Pfizer-BioNTech",STAFF!$Q:$Q,"&lt;="&amp;CJ$74,STAFF!$H:$H,"",STAFF!$I:$I,"")+
COUNTIFS(STAFF!$M:$M,"Pfizer-BioNTech",STAFF!$Q:$Q,"&lt;="&amp;CJ$74,STAFF!$H:$H,"",STAFF!$I:$I,"&gt;="&amp;CJ$73)+
COUNTIFS(STAFF!$M:$M,"Pfizer-BioNTech",STAFF!$Q:$Q,"&lt;="&amp;CJ$74,STAFF!$H:$H,"&lt;="&amp;CJ$74,STAFF!$I:$I,"")+
COUNTIFS(STAFF!$M:$M,"Pfizer-BioNTech",STAFF!$Q:$Q,"&lt;="&amp;CJ$74,STAFF!$H:$H,"&lt;="&amp;CJ$74,STAFF!$I:$I,"&gt;="&amp;CJ$73))</f>
        <v/>
      </c>
      <c r="CK76" s="18" t="str">
        <f ca="1">IF(CK$74="","",COUNTIFS(STAFF!$M:$M,"Pfizer-BioNTech",STAFF!$Q:$Q,"&lt;="&amp;CK$74,STAFF!$H:$H,"",STAFF!$I:$I,"")+
COUNTIFS(STAFF!$M:$M,"Pfizer-BioNTech",STAFF!$Q:$Q,"&lt;="&amp;CK$74,STAFF!$H:$H,"",STAFF!$I:$I,"&gt;="&amp;CK$73)+
COUNTIFS(STAFF!$M:$M,"Pfizer-BioNTech",STAFF!$Q:$Q,"&lt;="&amp;CK$74,STAFF!$H:$H,"&lt;="&amp;CK$74,STAFF!$I:$I,"")+
COUNTIFS(STAFF!$M:$M,"Pfizer-BioNTech",STAFF!$Q:$Q,"&lt;="&amp;CK$74,STAFF!$H:$H,"&lt;="&amp;CK$74,STAFF!$I:$I,"&gt;="&amp;CK$73))</f>
        <v/>
      </c>
      <c r="CL76" s="18" t="str">
        <f ca="1">IF(CL$74="","",COUNTIFS(STAFF!$M:$M,"Pfizer-BioNTech",STAFF!$Q:$Q,"&lt;="&amp;CL$74,STAFF!$H:$H,"",STAFF!$I:$I,"")+
COUNTIFS(STAFF!$M:$M,"Pfizer-BioNTech",STAFF!$Q:$Q,"&lt;="&amp;CL$74,STAFF!$H:$H,"",STAFF!$I:$I,"&gt;="&amp;CL$73)+
COUNTIFS(STAFF!$M:$M,"Pfizer-BioNTech",STAFF!$Q:$Q,"&lt;="&amp;CL$74,STAFF!$H:$H,"&lt;="&amp;CL$74,STAFF!$I:$I,"")+
COUNTIFS(STAFF!$M:$M,"Pfizer-BioNTech",STAFF!$Q:$Q,"&lt;="&amp;CL$74,STAFF!$H:$H,"&lt;="&amp;CL$74,STAFF!$I:$I,"&gt;="&amp;CL$73))</f>
        <v/>
      </c>
      <c r="CM76" s="18" t="str">
        <f ca="1">IF(CM$74="","",COUNTIFS(STAFF!$M:$M,"Pfizer-BioNTech",STAFF!$Q:$Q,"&lt;="&amp;CM$74,STAFF!$H:$H,"",STAFF!$I:$I,"")+
COUNTIFS(STAFF!$M:$M,"Pfizer-BioNTech",STAFF!$Q:$Q,"&lt;="&amp;CM$74,STAFF!$H:$H,"",STAFF!$I:$I,"&gt;="&amp;CM$73)+
COUNTIFS(STAFF!$M:$M,"Pfizer-BioNTech",STAFF!$Q:$Q,"&lt;="&amp;CM$74,STAFF!$H:$H,"&lt;="&amp;CM$74,STAFF!$I:$I,"")+
COUNTIFS(STAFF!$M:$M,"Pfizer-BioNTech",STAFF!$Q:$Q,"&lt;="&amp;CM$74,STAFF!$H:$H,"&lt;="&amp;CM$74,STAFF!$I:$I,"&gt;="&amp;CM$73))</f>
        <v/>
      </c>
      <c r="CN76" s="18" t="str">
        <f ca="1">IF(CN$74="","",COUNTIFS(STAFF!$M:$M,"Pfizer-BioNTech",STAFF!$Q:$Q,"&lt;="&amp;CN$74,STAFF!$H:$H,"",STAFF!$I:$I,"")+
COUNTIFS(STAFF!$M:$M,"Pfizer-BioNTech",STAFF!$Q:$Q,"&lt;="&amp;CN$74,STAFF!$H:$H,"",STAFF!$I:$I,"&gt;="&amp;CN$73)+
COUNTIFS(STAFF!$M:$M,"Pfizer-BioNTech",STAFF!$Q:$Q,"&lt;="&amp;CN$74,STAFF!$H:$H,"&lt;="&amp;CN$74,STAFF!$I:$I,"")+
COUNTIFS(STAFF!$M:$M,"Pfizer-BioNTech",STAFF!$Q:$Q,"&lt;="&amp;CN$74,STAFF!$H:$H,"&lt;="&amp;CN$74,STAFF!$I:$I,"&gt;="&amp;CN$73))</f>
        <v/>
      </c>
      <c r="CO76" s="18" t="str">
        <f ca="1">IF(CO$74="","",COUNTIFS(STAFF!$M:$M,"Pfizer-BioNTech",STAFF!$Q:$Q,"&lt;="&amp;CO$74,STAFF!$H:$H,"",STAFF!$I:$I,"")+
COUNTIFS(STAFF!$M:$M,"Pfizer-BioNTech",STAFF!$Q:$Q,"&lt;="&amp;CO$74,STAFF!$H:$H,"",STAFF!$I:$I,"&gt;="&amp;CO$73)+
COUNTIFS(STAFF!$M:$M,"Pfizer-BioNTech",STAFF!$Q:$Q,"&lt;="&amp;CO$74,STAFF!$H:$H,"&lt;="&amp;CO$74,STAFF!$I:$I,"")+
COUNTIFS(STAFF!$M:$M,"Pfizer-BioNTech",STAFF!$Q:$Q,"&lt;="&amp;CO$74,STAFF!$H:$H,"&lt;="&amp;CO$74,STAFF!$I:$I,"&gt;="&amp;CO$73))</f>
        <v/>
      </c>
      <c r="CP76" s="18" t="str">
        <f ca="1">IF(CP$74="","",COUNTIFS(STAFF!$M:$M,"Pfizer-BioNTech",STAFF!$Q:$Q,"&lt;="&amp;CP$74,STAFF!$H:$H,"",STAFF!$I:$I,"")+
COUNTIFS(STAFF!$M:$M,"Pfizer-BioNTech",STAFF!$Q:$Q,"&lt;="&amp;CP$74,STAFF!$H:$H,"",STAFF!$I:$I,"&gt;="&amp;CP$73)+
COUNTIFS(STAFF!$M:$M,"Pfizer-BioNTech",STAFF!$Q:$Q,"&lt;="&amp;CP$74,STAFF!$H:$H,"&lt;="&amp;CP$74,STAFF!$I:$I,"")+
COUNTIFS(STAFF!$M:$M,"Pfizer-BioNTech",STAFF!$Q:$Q,"&lt;="&amp;CP$74,STAFF!$H:$H,"&lt;="&amp;CP$74,STAFF!$I:$I,"&gt;="&amp;CP$73))</f>
        <v/>
      </c>
      <c r="CQ76" s="18" t="str">
        <f ca="1">IF(CQ$74="","",COUNTIFS(STAFF!$M:$M,"Pfizer-BioNTech",STAFF!$Q:$Q,"&lt;="&amp;CQ$74,STAFF!$H:$H,"",STAFF!$I:$I,"")+
COUNTIFS(STAFF!$M:$M,"Pfizer-BioNTech",STAFF!$Q:$Q,"&lt;="&amp;CQ$74,STAFF!$H:$H,"",STAFF!$I:$I,"&gt;="&amp;CQ$73)+
COUNTIFS(STAFF!$M:$M,"Pfizer-BioNTech",STAFF!$Q:$Q,"&lt;="&amp;CQ$74,STAFF!$H:$H,"&lt;="&amp;CQ$74,STAFF!$I:$I,"")+
COUNTIFS(STAFF!$M:$M,"Pfizer-BioNTech",STAFF!$Q:$Q,"&lt;="&amp;CQ$74,STAFF!$H:$H,"&lt;="&amp;CQ$74,STAFF!$I:$I,"&gt;="&amp;CQ$73))</f>
        <v/>
      </c>
      <c r="CR76" s="18" t="str">
        <f ca="1">IF(CR$74="","",COUNTIFS(STAFF!$M:$M,"Pfizer-BioNTech",STAFF!$Q:$Q,"&lt;="&amp;CR$74,STAFF!$H:$H,"",STAFF!$I:$I,"")+
COUNTIFS(STAFF!$M:$M,"Pfizer-BioNTech",STAFF!$Q:$Q,"&lt;="&amp;CR$74,STAFF!$H:$H,"",STAFF!$I:$I,"&gt;="&amp;CR$73)+
COUNTIFS(STAFF!$M:$M,"Pfizer-BioNTech",STAFF!$Q:$Q,"&lt;="&amp;CR$74,STAFF!$H:$H,"&lt;="&amp;CR$74,STAFF!$I:$I,"")+
COUNTIFS(STAFF!$M:$M,"Pfizer-BioNTech",STAFF!$Q:$Q,"&lt;="&amp;CR$74,STAFF!$H:$H,"&lt;="&amp;CR$74,STAFF!$I:$I,"&gt;="&amp;CR$73))</f>
        <v/>
      </c>
      <c r="CS76" s="18" t="str">
        <f ca="1">IF(CS$74="","",COUNTIFS(STAFF!$M:$M,"Pfizer-BioNTech",STAFF!$Q:$Q,"&lt;="&amp;CS$74,STAFF!$H:$H,"",STAFF!$I:$I,"")+
COUNTIFS(STAFF!$M:$M,"Pfizer-BioNTech",STAFF!$Q:$Q,"&lt;="&amp;CS$74,STAFF!$H:$H,"",STAFF!$I:$I,"&gt;="&amp;CS$73)+
COUNTIFS(STAFF!$M:$M,"Pfizer-BioNTech",STAFF!$Q:$Q,"&lt;="&amp;CS$74,STAFF!$H:$H,"&lt;="&amp;CS$74,STAFF!$I:$I,"")+
COUNTIFS(STAFF!$M:$M,"Pfizer-BioNTech",STAFF!$Q:$Q,"&lt;="&amp;CS$74,STAFF!$H:$H,"&lt;="&amp;CS$74,STAFF!$I:$I,"&gt;="&amp;CS$73))</f>
        <v/>
      </c>
      <c r="CT76" s="18" t="str">
        <f ca="1">IF(CT$74="","",COUNTIFS(STAFF!$M:$M,"Pfizer-BioNTech",STAFF!$Q:$Q,"&lt;="&amp;CT$74,STAFF!$H:$H,"",STAFF!$I:$I,"")+
COUNTIFS(STAFF!$M:$M,"Pfizer-BioNTech",STAFF!$Q:$Q,"&lt;="&amp;CT$74,STAFF!$H:$H,"",STAFF!$I:$I,"&gt;="&amp;CT$73)+
COUNTIFS(STAFF!$M:$M,"Pfizer-BioNTech",STAFF!$Q:$Q,"&lt;="&amp;CT$74,STAFF!$H:$H,"&lt;="&amp;CT$74,STAFF!$I:$I,"")+
COUNTIFS(STAFF!$M:$M,"Pfizer-BioNTech",STAFF!$Q:$Q,"&lt;="&amp;CT$74,STAFF!$H:$H,"&lt;="&amp;CT$74,STAFF!$I:$I,"&gt;="&amp;CT$73))</f>
        <v/>
      </c>
      <c r="CU76" s="18" t="str">
        <f ca="1">IF(CU$74="","",COUNTIFS(STAFF!$M:$M,"Pfizer-BioNTech",STAFF!$Q:$Q,"&lt;="&amp;CU$74,STAFF!$H:$H,"",STAFF!$I:$I,"")+
COUNTIFS(STAFF!$M:$M,"Pfizer-BioNTech",STAFF!$Q:$Q,"&lt;="&amp;CU$74,STAFF!$H:$H,"",STAFF!$I:$I,"&gt;="&amp;CU$73)+
COUNTIFS(STAFF!$M:$M,"Pfizer-BioNTech",STAFF!$Q:$Q,"&lt;="&amp;CU$74,STAFF!$H:$H,"&lt;="&amp;CU$74,STAFF!$I:$I,"")+
COUNTIFS(STAFF!$M:$M,"Pfizer-BioNTech",STAFF!$Q:$Q,"&lt;="&amp;CU$74,STAFF!$H:$H,"&lt;="&amp;CU$74,STAFF!$I:$I,"&gt;="&amp;CU$73))</f>
        <v/>
      </c>
      <c r="CV76" s="18" t="str">
        <f ca="1">IF(CV$74="","",COUNTIFS(STAFF!$M:$M,"Pfizer-BioNTech",STAFF!$Q:$Q,"&lt;="&amp;CV$74,STAFF!$H:$H,"",STAFF!$I:$I,"")+
COUNTIFS(STAFF!$M:$M,"Pfizer-BioNTech",STAFF!$Q:$Q,"&lt;="&amp;CV$74,STAFF!$H:$H,"",STAFF!$I:$I,"&gt;="&amp;CV$73)+
COUNTIFS(STAFF!$M:$M,"Pfizer-BioNTech",STAFF!$Q:$Q,"&lt;="&amp;CV$74,STAFF!$H:$H,"&lt;="&amp;CV$74,STAFF!$I:$I,"")+
COUNTIFS(STAFF!$M:$M,"Pfizer-BioNTech",STAFF!$Q:$Q,"&lt;="&amp;CV$74,STAFF!$H:$H,"&lt;="&amp;CV$74,STAFF!$I:$I,"&gt;="&amp;CV$73))</f>
        <v/>
      </c>
      <c r="CW76" s="18" t="str">
        <f ca="1">IF(CW$74="","",COUNTIFS(STAFF!$M:$M,"Pfizer-BioNTech",STAFF!$Q:$Q,"&lt;="&amp;CW$74,STAFF!$H:$H,"",STAFF!$I:$I,"")+
COUNTIFS(STAFF!$M:$M,"Pfizer-BioNTech",STAFF!$Q:$Q,"&lt;="&amp;CW$74,STAFF!$H:$H,"",STAFF!$I:$I,"&gt;="&amp;CW$73)+
COUNTIFS(STAFF!$M:$M,"Pfizer-BioNTech",STAFF!$Q:$Q,"&lt;="&amp;CW$74,STAFF!$H:$H,"&lt;="&amp;CW$74,STAFF!$I:$I,"")+
COUNTIFS(STAFF!$M:$M,"Pfizer-BioNTech",STAFF!$Q:$Q,"&lt;="&amp;CW$74,STAFF!$H:$H,"&lt;="&amp;CW$74,STAFF!$I:$I,"&gt;="&amp;CW$73))</f>
        <v/>
      </c>
      <c r="CX76" s="18" t="str">
        <f ca="1">IF(CX$74="","",COUNTIFS(STAFF!$M:$M,"Pfizer-BioNTech",STAFF!$Q:$Q,"&lt;="&amp;CX$74,STAFF!$H:$H,"",STAFF!$I:$I,"")+
COUNTIFS(STAFF!$M:$M,"Pfizer-BioNTech",STAFF!$Q:$Q,"&lt;="&amp;CX$74,STAFF!$H:$H,"",STAFF!$I:$I,"&gt;="&amp;CX$73)+
COUNTIFS(STAFF!$M:$M,"Pfizer-BioNTech",STAFF!$Q:$Q,"&lt;="&amp;CX$74,STAFF!$H:$H,"&lt;="&amp;CX$74,STAFF!$I:$I,"")+
COUNTIFS(STAFF!$M:$M,"Pfizer-BioNTech",STAFF!$Q:$Q,"&lt;="&amp;CX$74,STAFF!$H:$H,"&lt;="&amp;CX$74,STAFF!$I:$I,"&gt;="&amp;CX$73))</f>
        <v/>
      </c>
      <c r="CY76" s="18" t="str">
        <f ca="1">IF(CY$74="","",COUNTIFS(STAFF!$M:$M,"Pfizer-BioNTech",STAFF!$Q:$Q,"&lt;="&amp;CY$74,STAFF!$H:$H,"",STAFF!$I:$I,"")+
COUNTIFS(STAFF!$M:$M,"Pfizer-BioNTech",STAFF!$Q:$Q,"&lt;="&amp;CY$74,STAFF!$H:$H,"",STAFF!$I:$I,"&gt;="&amp;CY$73)+
COUNTIFS(STAFF!$M:$M,"Pfizer-BioNTech",STAFF!$Q:$Q,"&lt;="&amp;CY$74,STAFF!$H:$H,"&lt;="&amp;CY$74,STAFF!$I:$I,"")+
COUNTIFS(STAFF!$M:$M,"Pfizer-BioNTech",STAFF!$Q:$Q,"&lt;="&amp;CY$74,STAFF!$H:$H,"&lt;="&amp;CY$74,STAFF!$I:$I,"&gt;="&amp;CY$73))</f>
        <v/>
      </c>
      <c r="CZ76" s="18" t="str">
        <f ca="1">IF(CZ$74="","",COUNTIFS(STAFF!$M:$M,"Pfizer-BioNTech",STAFF!$Q:$Q,"&lt;="&amp;CZ$74,STAFF!$H:$H,"",STAFF!$I:$I,"")+
COUNTIFS(STAFF!$M:$M,"Pfizer-BioNTech",STAFF!$Q:$Q,"&lt;="&amp;CZ$74,STAFF!$H:$H,"",STAFF!$I:$I,"&gt;="&amp;CZ$73)+
COUNTIFS(STAFF!$M:$M,"Pfizer-BioNTech",STAFF!$Q:$Q,"&lt;="&amp;CZ$74,STAFF!$H:$H,"&lt;="&amp;CZ$74,STAFF!$I:$I,"")+
COUNTIFS(STAFF!$M:$M,"Pfizer-BioNTech",STAFF!$Q:$Q,"&lt;="&amp;CZ$74,STAFF!$H:$H,"&lt;="&amp;CZ$74,STAFF!$I:$I,"&gt;="&amp;CZ$73))</f>
        <v/>
      </c>
      <c r="DA76" s="18" t="str">
        <f ca="1">IF(DA$74="","",COUNTIFS(STAFF!$M:$M,"Pfizer-BioNTech",STAFF!$Q:$Q,"&lt;="&amp;DA$74,STAFF!$H:$H,"",STAFF!$I:$I,"")+
COUNTIFS(STAFF!$M:$M,"Pfizer-BioNTech",STAFF!$Q:$Q,"&lt;="&amp;DA$74,STAFF!$H:$H,"",STAFF!$I:$I,"&gt;="&amp;DA$73)+
COUNTIFS(STAFF!$M:$M,"Pfizer-BioNTech",STAFF!$Q:$Q,"&lt;="&amp;DA$74,STAFF!$H:$H,"&lt;="&amp;DA$74,STAFF!$I:$I,"")+
COUNTIFS(STAFF!$M:$M,"Pfizer-BioNTech",STAFF!$Q:$Q,"&lt;="&amp;DA$74,STAFF!$H:$H,"&lt;="&amp;DA$74,STAFF!$I:$I,"&gt;="&amp;DA$73))</f>
        <v/>
      </c>
      <c r="DB76" s="18" t="str">
        <f ca="1">IF(DB$74="","",COUNTIFS(STAFF!$M:$M,"Pfizer-BioNTech",STAFF!$Q:$Q,"&lt;="&amp;DB$74,STAFF!$H:$H,"",STAFF!$I:$I,"")+
COUNTIFS(STAFF!$M:$M,"Pfizer-BioNTech",STAFF!$Q:$Q,"&lt;="&amp;DB$74,STAFF!$H:$H,"",STAFF!$I:$I,"&gt;="&amp;DB$73)+
COUNTIFS(STAFF!$M:$M,"Pfizer-BioNTech",STAFF!$Q:$Q,"&lt;="&amp;DB$74,STAFF!$H:$H,"&lt;="&amp;DB$74,STAFF!$I:$I,"")+
COUNTIFS(STAFF!$M:$M,"Pfizer-BioNTech",STAFF!$Q:$Q,"&lt;="&amp;DB$74,STAFF!$H:$H,"&lt;="&amp;DB$74,STAFF!$I:$I,"&gt;="&amp;DB$73))</f>
        <v/>
      </c>
      <c r="DC76" s="18" t="str">
        <f ca="1">IF(DC$74="","",COUNTIFS(STAFF!$M:$M,"Pfizer-BioNTech",STAFF!$Q:$Q,"&lt;="&amp;DC$74,STAFF!$H:$H,"",STAFF!$I:$I,"")+
COUNTIFS(STAFF!$M:$M,"Pfizer-BioNTech",STAFF!$Q:$Q,"&lt;="&amp;DC$74,STAFF!$H:$H,"",STAFF!$I:$I,"&gt;="&amp;DC$73)+
COUNTIFS(STAFF!$M:$M,"Pfizer-BioNTech",STAFF!$Q:$Q,"&lt;="&amp;DC$74,STAFF!$H:$H,"&lt;="&amp;DC$74,STAFF!$I:$I,"")+
COUNTIFS(STAFF!$M:$M,"Pfizer-BioNTech",STAFF!$Q:$Q,"&lt;="&amp;DC$74,STAFF!$H:$H,"&lt;="&amp;DC$74,STAFF!$I:$I,"&gt;="&amp;DC$73))</f>
        <v/>
      </c>
      <c r="DD76" s="18" t="str">
        <f ca="1">IF(DD$74="","",COUNTIFS(STAFF!$M:$M,"Pfizer-BioNTech",STAFF!$Q:$Q,"&lt;="&amp;DD$74,STAFF!$H:$H,"",STAFF!$I:$I,"")+
COUNTIFS(STAFF!$M:$M,"Pfizer-BioNTech",STAFF!$Q:$Q,"&lt;="&amp;DD$74,STAFF!$H:$H,"",STAFF!$I:$I,"&gt;="&amp;DD$73)+
COUNTIFS(STAFF!$M:$M,"Pfizer-BioNTech",STAFF!$Q:$Q,"&lt;="&amp;DD$74,STAFF!$H:$H,"&lt;="&amp;DD$74,STAFF!$I:$I,"")+
COUNTIFS(STAFF!$M:$M,"Pfizer-BioNTech",STAFF!$Q:$Q,"&lt;="&amp;DD$74,STAFF!$H:$H,"&lt;="&amp;DD$74,STAFF!$I:$I,"&gt;="&amp;DD$73))</f>
        <v/>
      </c>
      <c r="DE76" s="18" t="str">
        <f ca="1">IF(DE$74="","",COUNTIFS(STAFF!$M:$M,"Pfizer-BioNTech",STAFF!$Q:$Q,"&lt;="&amp;DE$74,STAFF!$H:$H,"",STAFF!$I:$I,"")+
COUNTIFS(STAFF!$M:$M,"Pfizer-BioNTech",STAFF!$Q:$Q,"&lt;="&amp;DE$74,STAFF!$H:$H,"",STAFF!$I:$I,"&gt;="&amp;DE$73)+
COUNTIFS(STAFF!$M:$M,"Pfizer-BioNTech",STAFF!$Q:$Q,"&lt;="&amp;DE$74,STAFF!$H:$H,"&lt;="&amp;DE$74,STAFF!$I:$I,"")+
COUNTIFS(STAFF!$M:$M,"Pfizer-BioNTech",STAFF!$Q:$Q,"&lt;="&amp;DE$74,STAFF!$H:$H,"&lt;="&amp;DE$74,STAFF!$I:$I,"&gt;="&amp;DE$73))</f>
        <v/>
      </c>
      <c r="DF76" s="18" t="str">
        <f ca="1">IF(DF$74="","",COUNTIFS(STAFF!$M:$M,"Pfizer-BioNTech",STAFF!$Q:$Q,"&lt;="&amp;DF$74,STAFF!$H:$H,"",STAFF!$I:$I,"")+
COUNTIFS(STAFF!$M:$M,"Pfizer-BioNTech",STAFF!$Q:$Q,"&lt;="&amp;DF$74,STAFF!$H:$H,"",STAFF!$I:$I,"&gt;="&amp;DF$73)+
COUNTIFS(STAFF!$M:$M,"Pfizer-BioNTech",STAFF!$Q:$Q,"&lt;="&amp;DF$74,STAFF!$H:$H,"&lt;="&amp;DF$74,STAFF!$I:$I,"")+
COUNTIFS(STAFF!$M:$M,"Pfizer-BioNTech",STAFF!$Q:$Q,"&lt;="&amp;DF$74,STAFF!$H:$H,"&lt;="&amp;DF$74,STAFF!$I:$I,"&gt;="&amp;DF$73))</f>
        <v/>
      </c>
      <c r="DG76" s="18" t="str">
        <f ca="1">IF(DG$74="","",COUNTIFS(STAFF!$M:$M,"Pfizer-BioNTech",STAFF!$Q:$Q,"&lt;="&amp;DG$74,STAFF!$H:$H,"",STAFF!$I:$I,"")+
COUNTIFS(STAFF!$M:$M,"Pfizer-BioNTech",STAFF!$Q:$Q,"&lt;="&amp;DG$74,STAFF!$H:$H,"",STAFF!$I:$I,"&gt;="&amp;DG$73)+
COUNTIFS(STAFF!$M:$M,"Pfizer-BioNTech",STAFF!$Q:$Q,"&lt;="&amp;DG$74,STAFF!$H:$H,"&lt;="&amp;DG$74,STAFF!$I:$I,"")+
COUNTIFS(STAFF!$M:$M,"Pfizer-BioNTech",STAFF!$Q:$Q,"&lt;="&amp;DG$74,STAFF!$H:$H,"&lt;="&amp;DG$74,STAFF!$I:$I,"&gt;="&amp;DG$73))</f>
        <v/>
      </c>
      <c r="DH76" s="18" t="str">
        <f ca="1">IF(DH$74="","",COUNTIFS(STAFF!$M:$M,"Pfizer-BioNTech",STAFF!$Q:$Q,"&lt;="&amp;DH$74,STAFF!$H:$H,"",STAFF!$I:$I,"")+
COUNTIFS(STAFF!$M:$M,"Pfizer-BioNTech",STAFF!$Q:$Q,"&lt;="&amp;DH$74,STAFF!$H:$H,"",STAFF!$I:$I,"&gt;="&amp;DH$73)+
COUNTIFS(STAFF!$M:$M,"Pfizer-BioNTech",STAFF!$Q:$Q,"&lt;="&amp;DH$74,STAFF!$H:$H,"&lt;="&amp;DH$74,STAFF!$I:$I,"")+
COUNTIFS(STAFF!$M:$M,"Pfizer-BioNTech",STAFF!$Q:$Q,"&lt;="&amp;DH$74,STAFF!$H:$H,"&lt;="&amp;DH$74,STAFF!$I:$I,"&gt;="&amp;DH$73))</f>
        <v/>
      </c>
      <c r="DI76" s="18" t="str">
        <f ca="1">IF(DI$74="","",COUNTIFS(STAFF!$M:$M,"Pfizer-BioNTech",STAFF!$Q:$Q,"&lt;="&amp;DI$74,STAFF!$H:$H,"",STAFF!$I:$I,"")+
COUNTIFS(STAFF!$M:$M,"Pfizer-BioNTech",STAFF!$Q:$Q,"&lt;="&amp;DI$74,STAFF!$H:$H,"",STAFF!$I:$I,"&gt;="&amp;DI$73)+
COUNTIFS(STAFF!$M:$M,"Pfizer-BioNTech",STAFF!$Q:$Q,"&lt;="&amp;DI$74,STAFF!$H:$H,"&lt;="&amp;DI$74,STAFF!$I:$I,"")+
COUNTIFS(STAFF!$M:$M,"Pfizer-BioNTech",STAFF!$Q:$Q,"&lt;="&amp;DI$74,STAFF!$H:$H,"&lt;="&amp;DI$74,STAFF!$I:$I,"&gt;="&amp;DI$73))</f>
        <v/>
      </c>
      <c r="DJ76" s="18" t="str">
        <f ca="1">IF(DJ$74="","",COUNTIFS(STAFF!$M:$M,"Pfizer-BioNTech",STAFF!$Q:$Q,"&lt;="&amp;DJ$74,STAFF!$H:$H,"",STAFF!$I:$I,"")+
COUNTIFS(STAFF!$M:$M,"Pfizer-BioNTech",STAFF!$Q:$Q,"&lt;="&amp;DJ$74,STAFF!$H:$H,"",STAFF!$I:$I,"&gt;="&amp;DJ$73)+
COUNTIFS(STAFF!$M:$M,"Pfizer-BioNTech",STAFF!$Q:$Q,"&lt;="&amp;DJ$74,STAFF!$H:$H,"&lt;="&amp;DJ$74,STAFF!$I:$I,"")+
COUNTIFS(STAFF!$M:$M,"Pfizer-BioNTech",STAFF!$Q:$Q,"&lt;="&amp;DJ$74,STAFF!$H:$H,"&lt;="&amp;DJ$74,STAFF!$I:$I,"&gt;="&amp;DJ$73))</f>
        <v/>
      </c>
      <c r="DK76" s="18" t="str">
        <f ca="1">IF(DK$74="","",COUNTIFS(STAFF!$M:$M,"Pfizer-BioNTech",STAFF!$Q:$Q,"&lt;="&amp;DK$74,STAFF!$H:$H,"",STAFF!$I:$I,"")+
COUNTIFS(STAFF!$M:$M,"Pfizer-BioNTech",STAFF!$Q:$Q,"&lt;="&amp;DK$74,STAFF!$H:$H,"",STAFF!$I:$I,"&gt;="&amp;DK$73)+
COUNTIFS(STAFF!$M:$M,"Pfizer-BioNTech",STAFF!$Q:$Q,"&lt;="&amp;DK$74,STAFF!$H:$H,"&lt;="&amp;DK$74,STAFF!$I:$I,"")+
COUNTIFS(STAFF!$M:$M,"Pfizer-BioNTech",STAFF!$Q:$Q,"&lt;="&amp;DK$74,STAFF!$H:$H,"&lt;="&amp;DK$74,STAFF!$I:$I,"&gt;="&amp;DK$73))</f>
        <v/>
      </c>
      <c r="DL76" s="18" t="str">
        <f ca="1">IF(DL$74="","",COUNTIFS(STAFF!$M:$M,"Pfizer-BioNTech",STAFF!$Q:$Q,"&lt;="&amp;DL$74,STAFF!$H:$H,"",STAFF!$I:$I,"")+
COUNTIFS(STAFF!$M:$M,"Pfizer-BioNTech",STAFF!$Q:$Q,"&lt;="&amp;DL$74,STAFF!$H:$H,"",STAFF!$I:$I,"&gt;="&amp;DL$73)+
COUNTIFS(STAFF!$M:$M,"Pfizer-BioNTech",STAFF!$Q:$Q,"&lt;="&amp;DL$74,STAFF!$H:$H,"&lt;="&amp;DL$74,STAFF!$I:$I,"")+
COUNTIFS(STAFF!$M:$M,"Pfizer-BioNTech",STAFF!$Q:$Q,"&lt;="&amp;DL$74,STAFF!$H:$H,"&lt;="&amp;DL$74,STAFF!$I:$I,"&gt;="&amp;DL$73))</f>
        <v/>
      </c>
      <c r="DM76" s="18" t="str">
        <f ca="1">IF(DM$74="","",COUNTIFS(STAFF!$M:$M,"Pfizer-BioNTech",STAFF!$Q:$Q,"&lt;="&amp;DM$74,STAFF!$H:$H,"",STAFF!$I:$I,"")+
COUNTIFS(STAFF!$M:$M,"Pfizer-BioNTech",STAFF!$Q:$Q,"&lt;="&amp;DM$74,STAFF!$H:$H,"",STAFF!$I:$I,"&gt;="&amp;DM$73)+
COUNTIFS(STAFF!$M:$M,"Pfizer-BioNTech",STAFF!$Q:$Q,"&lt;="&amp;DM$74,STAFF!$H:$H,"&lt;="&amp;DM$74,STAFF!$I:$I,"")+
COUNTIFS(STAFF!$M:$M,"Pfizer-BioNTech",STAFF!$Q:$Q,"&lt;="&amp;DM$74,STAFF!$H:$H,"&lt;="&amp;DM$74,STAFF!$I:$I,"&gt;="&amp;DM$73))</f>
        <v/>
      </c>
      <c r="DN76" s="18" t="str">
        <f ca="1">IF(DN$74="","",COUNTIFS(STAFF!$M:$M,"Pfizer-BioNTech",STAFF!$Q:$Q,"&lt;="&amp;DN$74,STAFF!$H:$H,"",STAFF!$I:$I,"")+
COUNTIFS(STAFF!$M:$M,"Pfizer-BioNTech",STAFF!$Q:$Q,"&lt;="&amp;DN$74,STAFF!$H:$H,"",STAFF!$I:$I,"&gt;="&amp;DN$73)+
COUNTIFS(STAFF!$M:$M,"Pfizer-BioNTech",STAFF!$Q:$Q,"&lt;="&amp;DN$74,STAFF!$H:$H,"&lt;="&amp;DN$74,STAFF!$I:$I,"")+
COUNTIFS(STAFF!$M:$M,"Pfizer-BioNTech",STAFF!$Q:$Q,"&lt;="&amp;DN$74,STAFF!$H:$H,"&lt;="&amp;DN$74,STAFF!$I:$I,"&gt;="&amp;DN$73))</f>
        <v/>
      </c>
      <c r="DO76" s="18" t="str">
        <f ca="1">IF(DO$74="","",COUNTIFS(STAFF!$M:$M,"Pfizer-BioNTech",STAFF!$Q:$Q,"&lt;="&amp;DO$74,STAFF!$H:$H,"",STAFF!$I:$I,"")+
COUNTIFS(STAFF!$M:$M,"Pfizer-BioNTech",STAFF!$Q:$Q,"&lt;="&amp;DO$74,STAFF!$H:$H,"",STAFF!$I:$I,"&gt;="&amp;DO$73)+
COUNTIFS(STAFF!$M:$M,"Pfizer-BioNTech",STAFF!$Q:$Q,"&lt;="&amp;DO$74,STAFF!$H:$H,"&lt;="&amp;DO$74,STAFF!$I:$I,"")+
COUNTIFS(STAFF!$M:$M,"Pfizer-BioNTech",STAFF!$Q:$Q,"&lt;="&amp;DO$74,STAFF!$H:$H,"&lt;="&amp;DO$74,STAFF!$I:$I,"&gt;="&amp;DO$73))</f>
        <v/>
      </c>
      <c r="DP76" s="18" t="str">
        <f ca="1">IF(DP$74="","",COUNTIFS(STAFF!$M:$M,"Pfizer-BioNTech",STAFF!$Q:$Q,"&lt;="&amp;DP$74,STAFF!$H:$H,"",STAFF!$I:$I,"")+
COUNTIFS(STAFF!$M:$M,"Pfizer-BioNTech",STAFF!$Q:$Q,"&lt;="&amp;DP$74,STAFF!$H:$H,"",STAFF!$I:$I,"&gt;="&amp;DP$73)+
COUNTIFS(STAFF!$M:$M,"Pfizer-BioNTech",STAFF!$Q:$Q,"&lt;="&amp;DP$74,STAFF!$H:$H,"&lt;="&amp;DP$74,STAFF!$I:$I,"")+
COUNTIFS(STAFF!$M:$M,"Pfizer-BioNTech",STAFF!$Q:$Q,"&lt;="&amp;DP$74,STAFF!$H:$H,"&lt;="&amp;DP$74,STAFF!$I:$I,"&gt;="&amp;DP$73))</f>
        <v/>
      </c>
      <c r="DQ76" s="18" t="str">
        <f ca="1">IF(DQ$74="","",COUNTIFS(STAFF!$M:$M,"Pfizer-BioNTech",STAFF!$Q:$Q,"&lt;="&amp;DQ$74,STAFF!$H:$H,"",STAFF!$I:$I,"")+
COUNTIFS(STAFF!$M:$M,"Pfizer-BioNTech",STAFF!$Q:$Q,"&lt;="&amp;DQ$74,STAFF!$H:$H,"",STAFF!$I:$I,"&gt;="&amp;DQ$73)+
COUNTIFS(STAFF!$M:$M,"Pfizer-BioNTech",STAFF!$Q:$Q,"&lt;="&amp;DQ$74,STAFF!$H:$H,"&lt;="&amp;DQ$74,STAFF!$I:$I,"")+
COUNTIFS(STAFF!$M:$M,"Pfizer-BioNTech",STAFF!$Q:$Q,"&lt;="&amp;DQ$74,STAFF!$H:$H,"&lt;="&amp;DQ$74,STAFF!$I:$I,"&gt;="&amp;DQ$73))</f>
        <v/>
      </c>
      <c r="DR76" s="18" t="str">
        <f ca="1">IF(DR$74="","",COUNTIFS(STAFF!$M:$M,"Pfizer-BioNTech",STAFF!$Q:$Q,"&lt;="&amp;DR$74,STAFF!$H:$H,"",STAFF!$I:$I,"")+
COUNTIFS(STAFF!$M:$M,"Pfizer-BioNTech",STAFF!$Q:$Q,"&lt;="&amp;DR$74,STAFF!$H:$H,"",STAFF!$I:$I,"&gt;="&amp;DR$73)+
COUNTIFS(STAFF!$M:$M,"Pfizer-BioNTech",STAFF!$Q:$Q,"&lt;="&amp;DR$74,STAFF!$H:$H,"&lt;="&amp;DR$74,STAFF!$I:$I,"")+
COUNTIFS(STAFF!$M:$M,"Pfizer-BioNTech",STAFF!$Q:$Q,"&lt;="&amp;DR$74,STAFF!$H:$H,"&lt;="&amp;DR$74,STAFF!$I:$I,"&gt;="&amp;DR$73))</f>
        <v/>
      </c>
      <c r="DS76" s="18" t="str">
        <f ca="1">IF(DS$74="","",COUNTIFS(STAFF!$M:$M,"Pfizer-BioNTech",STAFF!$Q:$Q,"&lt;="&amp;DS$74,STAFF!$H:$H,"",STAFF!$I:$I,"")+
COUNTIFS(STAFF!$M:$M,"Pfizer-BioNTech",STAFF!$Q:$Q,"&lt;="&amp;DS$74,STAFF!$H:$H,"",STAFF!$I:$I,"&gt;="&amp;DS$73)+
COUNTIFS(STAFF!$M:$M,"Pfizer-BioNTech",STAFF!$Q:$Q,"&lt;="&amp;DS$74,STAFF!$H:$H,"&lt;="&amp;DS$74,STAFF!$I:$I,"")+
COUNTIFS(STAFF!$M:$M,"Pfizer-BioNTech",STAFF!$Q:$Q,"&lt;="&amp;DS$74,STAFF!$H:$H,"&lt;="&amp;DS$74,STAFF!$I:$I,"&gt;="&amp;DS$73))</f>
        <v/>
      </c>
      <c r="DT76" s="18" t="str">
        <f ca="1">IF(DT$74="","",COUNTIFS(STAFF!$M:$M,"Pfizer-BioNTech",STAFF!$Q:$Q,"&lt;="&amp;DT$74,STAFF!$H:$H,"",STAFF!$I:$I,"")+
COUNTIFS(STAFF!$M:$M,"Pfizer-BioNTech",STAFF!$Q:$Q,"&lt;="&amp;DT$74,STAFF!$H:$H,"",STAFF!$I:$I,"&gt;="&amp;DT$73)+
COUNTIFS(STAFF!$M:$M,"Pfizer-BioNTech",STAFF!$Q:$Q,"&lt;="&amp;DT$74,STAFF!$H:$H,"&lt;="&amp;DT$74,STAFF!$I:$I,"")+
COUNTIFS(STAFF!$M:$M,"Pfizer-BioNTech",STAFF!$Q:$Q,"&lt;="&amp;DT$74,STAFF!$H:$H,"&lt;="&amp;DT$74,STAFF!$I:$I,"&gt;="&amp;DT$73))</f>
        <v/>
      </c>
      <c r="DU76" s="18" t="str">
        <f ca="1">IF(DU$74="","",COUNTIFS(STAFF!$M:$M,"Pfizer-BioNTech",STAFF!$Q:$Q,"&lt;="&amp;DU$74,STAFF!$H:$H,"",STAFF!$I:$I,"")+
COUNTIFS(STAFF!$M:$M,"Pfizer-BioNTech",STAFF!$Q:$Q,"&lt;="&amp;DU$74,STAFF!$H:$H,"",STAFF!$I:$I,"&gt;="&amp;DU$73)+
COUNTIFS(STAFF!$M:$M,"Pfizer-BioNTech",STAFF!$Q:$Q,"&lt;="&amp;DU$74,STAFF!$H:$H,"&lt;="&amp;DU$74,STAFF!$I:$I,"")+
COUNTIFS(STAFF!$M:$M,"Pfizer-BioNTech",STAFF!$Q:$Q,"&lt;="&amp;DU$74,STAFF!$H:$H,"&lt;="&amp;DU$74,STAFF!$I:$I,"&gt;="&amp;DU$73))</f>
        <v/>
      </c>
      <c r="DV76" s="18" t="str">
        <f ca="1">IF(DV$74="","",COUNTIFS(STAFF!$M:$M,"Pfizer-BioNTech",STAFF!$Q:$Q,"&lt;="&amp;DV$74,STAFF!$H:$H,"",STAFF!$I:$I,"")+
COUNTIFS(STAFF!$M:$M,"Pfizer-BioNTech",STAFF!$Q:$Q,"&lt;="&amp;DV$74,STAFF!$H:$H,"",STAFF!$I:$I,"&gt;="&amp;DV$73)+
COUNTIFS(STAFF!$M:$M,"Pfizer-BioNTech",STAFF!$Q:$Q,"&lt;="&amp;DV$74,STAFF!$H:$H,"&lt;="&amp;DV$74,STAFF!$I:$I,"")+
COUNTIFS(STAFF!$M:$M,"Pfizer-BioNTech",STAFF!$Q:$Q,"&lt;="&amp;DV$74,STAFF!$H:$H,"&lt;="&amp;DV$74,STAFF!$I:$I,"&gt;="&amp;DV$73))</f>
        <v/>
      </c>
      <c r="DW76" s="18" t="str">
        <f ca="1">IF(DW$74="","",COUNTIFS(STAFF!$M:$M,"Pfizer-BioNTech",STAFF!$Q:$Q,"&lt;="&amp;DW$74,STAFF!$H:$H,"",STAFF!$I:$I,"")+
COUNTIFS(STAFF!$M:$M,"Pfizer-BioNTech",STAFF!$Q:$Q,"&lt;="&amp;DW$74,STAFF!$H:$H,"",STAFF!$I:$I,"&gt;="&amp;DW$73)+
COUNTIFS(STAFF!$M:$M,"Pfizer-BioNTech",STAFF!$Q:$Q,"&lt;="&amp;DW$74,STAFF!$H:$H,"&lt;="&amp;DW$74,STAFF!$I:$I,"")+
COUNTIFS(STAFF!$M:$M,"Pfizer-BioNTech",STAFF!$Q:$Q,"&lt;="&amp;DW$74,STAFF!$H:$H,"&lt;="&amp;DW$74,STAFF!$I:$I,"&gt;="&amp;DW$73))</f>
        <v/>
      </c>
      <c r="DX76" s="18" t="str">
        <f ca="1">IF(DX$74="","",COUNTIFS(STAFF!$M:$M,"Pfizer-BioNTech",STAFF!$Q:$Q,"&lt;="&amp;DX$74,STAFF!$H:$H,"",STAFF!$I:$I,"")+
COUNTIFS(STAFF!$M:$M,"Pfizer-BioNTech",STAFF!$Q:$Q,"&lt;="&amp;DX$74,STAFF!$H:$H,"",STAFF!$I:$I,"&gt;="&amp;DX$73)+
COUNTIFS(STAFF!$M:$M,"Pfizer-BioNTech",STAFF!$Q:$Q,"&lt;="&amp;DX$74,STAFF!$H:$H,"&lt;="&amp;DX$74,STAFF!$I:$I,"")+
COUNTIFS(STAFF!$M:$M,"Pfizer-BioNTech",STAFF!$Q:$Q,"&lt;="&amp;DX$74,STAFF!$H:$H,"&lt;="&amp;DX$74,STAFF!$I:$I,"&gt;="&amp;DX$73))</f>
        <v/>
      </c>
      <c r="DY76" s="18" t="str">
        <f ca="1">IF(DY$74="","",COUNTIFS(STAFF!$M:$M,"Pfizer-BioNTech",STAFF!$Q:$Q,"&lt;="&amp;DY$74,STAFF!$H:$H,"",STAFF!$I:$I,"")+
COUNTIFS(STAFF!$M:$M,"Pfizer-BioNTech",STAFF!$Q:$Q,"&lt;="&amp;DY$74,STAFF!$H:$H,"",STAFF!$I:$I,"&gt;="&amp;DY$73)+
COUNTIFS(STAFF!$M:$M,"Pfizer-BioNTech",STAFF!$Q:$Q,"&lt;="&amp;DY$74,STAFF!$H:$H,"&lt;="&amp;DY$74,STAFF!$I:$I,"")+
COUNTIFS(STAFF!$M:$M,"Pfizer-BioNTech",STAFF!$Q:$Q,"&lt;="&amp;DY$74,STAFF!$H:$H,"&lt;="&amp;DY$74,STAFF!$I:$I,"&gt;="&amp;DY$73))</f>
        <v/>
      </c>
      <c r="DZ76" s="18" t="str">
        <f ca="1">IF(DZ$74="","",COUNTIFS(STAFF!$M:$M,"Pfizer-BioNTech",STAFF!$Q:$Q,"&lt;="&amp;DZ$74,STAFF!$H:$H,"",STAFF!$I:$I,"")+
COUNTIFS(STAFF!$M:$M,"Pfizer-BioNTech",STAFF!$Q:$Q,"&lt;="&amp;DZ$74,STAFF!$H:$H,"",STAFF!$I:$I,"&gt;="&amp;DZ$73)+
COUNTIFS(STAFF!$M:$M,"Pfizer-BioNTech",STAFF!$Q:$Q,"&lt;="&amp;DZ$74,STAFF!$H:$H,"&lt;="&amp;DZ$74,STAFF!$I:$I,"")+
COUNTIFS(STAFF!$M:$M,"Pfizer-BioNTech",STAFF!$Q:$Q,"&lt;="&amp;DZ$74,STAFF!$H:$H,"&lt;="&amp;DZ$74,STAFF!$I:$I,"&gt;="&amp;DZ$73))</f>
        <v/>
      </c>
      <c r="EA76" s="18" t="str">
        <f ca="1">IF(EA$74="","",COUNTIFS(STAFF!$M:$M,"Pfizer-BioNTech",STAFF!$Q:$Q,"&lt;="&amp;EA$74,STAFF!$H:$H,"",STAFF!$I:$I,"")+
COUNTIFS(STAFF!$M:$M,"Pfizer-BioNTech",STAFF!$Q:$Q,"&lt;="&amp;EA$74,STAFF!$H:$H,"",STAFF!$I:$I,"&gt;="&amp;EA$73)+
COUNTIFS(STAFF!$M:$M,"Pfizer-BioNTech",STAFF!$Q:$Q,"&lt;="&amp;EA$74,STAFF!$H:$H,"&lt;="&amp;EA$74,STAFF!$I:$I,"")+
COUNTIFS(STAFF!$M:$M,"Pfizer-BioNTech",STAFF!$Q:$Q,"&lt;="&amp;EA$74,STAFF!$H:$H,"&lt;="&amp;EA$74,STAFF!$I:$I,"&gt;="&amp;EA$73))</f>
        <v/>
      </c>
      <c r="EB76" s="18" t="str">
        <f ca="1">IF(EB$74="","",COUNTIFS(STAFF!$M:$M,"Pfizer-BioNTech",STAFF!$Q:$Q,"&lt;="&amp;EB$74,STAFF!$H:$H,"",STAFF!$I:$I,"")+
COUNTIFS(STAFF!$M:$M,"Pfizer-BioNTech",STAFF!$Q:$Q,"&lt;="&amp;EB$74,STAFF!$H:$H,"",STAFF!$I:$I,"&gt;="&amp;EB$73)+
COUNTIFS(STAFF!$M:$M,"Pfizer-BioNTech",STAFF!$Q:$Q,"&lt;="&amp;EB$74,STAFF!$H:$H,"&lt;="&amp;EB$74,STAFF!$I:$I,"")+
COUNTIFS(STAFF!$M:$M,"Pfizer-BioNTech",STAFF!$Q:$Q,"&lt;="&amp;EB$74,STAFF!$H:$H,"&lt;="&amp;EB$74,STAFF!$I:$I,"&gt;="&amp;EB$73))</f>
        <v/>
      </c>
      <c r="EC76" s="18" t="str">
        <f ca="1">IF(EC$74="","",COUNTIFS(STAFF!$M:$M,"Pfizer-BioNTech",STAFF!$Q:$Q,"&lt;="&amp;EC$74,STAFF!$H:$H,"",STAFF!$I:$I,"")+
COUNTIFS(STAFF!$M:$M,"Pfizer-BioNTech",STAFF!$Q:$Q,"&lt;="&amp;EC$74,STAFF!$H:$H,"",STAFF!$I:$I,"&gt;="&amp;EC$73)+
COUNTIFS(STAFF!$M:$M,"Pfizer-BioNTech",STAFF!$Q:$Q,"&lt;="&amp;EC$74,STAFF!$H:$H,"&lt;="&amp;EC$74,STAFF!$I:$I,"")+
COUNTIFS(STAFF!$M:$M,"Pfizer-BioNTech",STAFF!$Q:$Q,"&lt;="&amp;EC$74,STAFF!$H:$H,"&lt;="&amp;EC$74,STAFF!$I:$I,"&gt;="&amp;EC$73))</f>
        <v/>
      </c>
      <c r="ED76" s="18" t="str">
        <f ca="1">IF(ED$74="","",COUNTIFS(STAFF!$M:$M,"Pfizer-BioNTech",STAFF!$Q:$Q,"&lt;="&amp;ED$74,STAFF!$H:$H,"",STAFF!$I:$I,"")+
COUNTIFS(STAFF!$M:$M,"Pfizer-BioNTech",STAFF!$Q:$Q,"&lt;="&amp;ED$74,STAFF!$H:$H,"",STAFF!$I:$I,"&gt;="&amp;ED$73)+
COUNTIFS(STAFF!$M:$M,"Pfizer-BioNTech",STAFF!$Q:$Q,"&lt;="&amp;ED$74,STAFF!$H:$H,"&lt;="&amp;ED$74,STAFF!$I:$I,"")+
COUNTIFS(STAFF!$M:$M,"Pfizer-BioNTech",STAFF!$Q:$Q,"&lt;="&amp;ED$74,STAFF!$H:$H,"&lt;="&amp;ED$74,STAFF!$I:$I,"&gt;="&amp;ED$73))</f>
        <v/>
      </c>
      <c r="EE76" s="18" t="str">
        <f ca="1">IF(EE$74="","",COUNTIFS(STAFF!$M:$M,"Pfizer-BioNTech",STAFF!$Q:$Q,"&lt;="&amp;EE$74,STAFF!$H:$H,"",STAFF!$I:$I,"")+
COUNTIFS(STAFF!$M:$M,"Pfizer-BioNTech",STAFF!$Q:$Q,"&lt;="&amp;EE$74,STAFF!$H:$H,"",STAFF!$I:$I,"&gt;="&amp;EE$73)+
COUNTIFS(STAFF!$M:$M,"Pfizer-BioNTech",STAFF!$Q:$Q,"&lt;="&amp;EE$74,STAFF!$H:$H,"&lt;="&amp;EE$74,STAFF!$I:$I,"")+
COUNTIFS(STAFF!$M:$M,"Pfizer-BioNTech",STAFF!$Q:$Q,"&lt;="&amp;EE$74,STAFF!$H:$H,"&lt;="&amp;EE$74,STAFF!$I:$I,"&gt;="&amp;EE$73))</f>
        <v/>
      </c>
      <c r="EF76" s="18" t="str">
        <f ca="1">IF(EF$74="","",COUNTIFS(STAFF!$M:$M,"Pfizer-BioNTech",STAFF!$Q:$Q,"&lt;="&amp;EF$74,STAFF!$H:$H,"",STAFF!$I:$I,"")+
COUNTIFS(STAFF!$M:$M,"Pfizer-BioNTech",STAFF!$Q:$Q,"&lt;="&amp;EF$74,STAFF!$H:$H,"",STAFF!$I:$I,"&gt;="&amp;EF$73)+
COUNTIFS(STAFF!$M:$M,"Pfizer-BioNTech",STAFF!$Q:$Q,"&lt;="&amp;EF$74,STAFF!$H:$H,"&lt;="&amp;EF$74,STAFF!$I:$I,"")+
COUNTIFS(STAFF!$M:$M,"Pfizer-BioNTech",STAFF!$Q:$Q,"&lt;="&amp;EF$74,STAFF!$H:$H,"&lt;="&amp;EF$74,STAFF!$I:$I,"&gt;="&amp;EF$73))</f>
        <v/>
      </c>
      <c r="EG76" s="18" t="str">
        <f ca="1">IF(EG$74="","",COUNTIFS(STAFF!$M:$M,"Pfizer-BioNTech",STAFF!$Q:$Q,"&lt;="&amp;EG$74,STAFF!$H:$H,"",STAFF!$I:$I,"")+
COUNTIFS(STAFF!$M:$M,"Pfizer-BioNTech",STAFF!$Q:$Q,"&lt;="&amp;EG$74,STAFF!$H:$H,"",STAFF!$I:$I,"&gt;="&amp;EG$73)+
COUNTIFS(STAFF!$M:$M,"Pfizer-BioNTech",STAFF!$Q:$Q,"&lt;="&amp;EG$74,STAFF!$H:$H,"&lt;="&amp;EG$74,STAFF!$I:$I,"")+
COUNTIFS(STAFF!$M:$M,"Pfizer-BioNTech",STAFF!$Q:$Q,"&lt;="&amp;EG$74,STAFF!$H:$H,"&lt;="&amp;EG$74,STAFF!$I:$I,"&gt;="&amp;EG$73))</f>
        <v/>
      </c>
      <c r="EH76" s="18" t="str">
        <f ca="1">IF(EH$74="","",COUNTIFS(STAFF!$M:$M,"Pfizer-BioNTech",STAFF!$Q:$Q,"&lt;="&amp;EH$74,STAFF!$H:$H,"",STAFF!$I:$I,"")+
COUNTIFS(STAFF!$M:$M,"Pfizer-BioNTech",STAFF!$Q:$Q,"&lt;="&amp;EH$74,STAFF!$H:$H,"",STAFF!$I:$I,"&gt;="&amp;EH$73)+
COUNTIFS(STAFF!$M:$M,"Pfizer-BioNTech",STAFF!$Q:$Q,"&lt;="&amp;EH$74,STAFF!$H:$H,"&lt;="&amp;EH$74,STAFF!$I:$I,"")+
COUNTIFS(STAFF!$M:$M,"Pfizer-BioNTech",STAFF!$Q:$Q,"&lt;="&amp;EH$74,STAFF!$H:$H,"&lt;="&amp;EH$74,STAFF!$I:$I,"&gt;="&amp;EH$73))</f>
        <v/>
      </c>
      <c r="EI76" s="18" t="str">
        <f ca="1">IF(EI$74="","",COUNTIFS(STAFF!$M:$M,"Pfizer-BioNTech",STAFF!$Q:$Q,"&lt;="&amp;EI$74,STAFF!$H:$H,"",STAFF!$I:$I,"")+
COUNTIFS(STAFF!$M:$M,"Pfizer-BioNTech",STAFF!$Q:$Q,"&lt;="&amp;EI$74,STAFF!$H:$H,"",STAFF!$I:$I,"&gt;="&amp;EI$73)+
COUNTIFS(STAFF!$M:$M,"Pfizer-BioNTech",STAFF!$Q:$Q,"&lt;="&amp;EI$74,STAFF!$H:$H,"&lt;="&amp;EI$74,STAFF!$I:$I,"")+
COUNTIFS(STAFF!$M:$M,"Pfizer-BioNTech",STAFF!$Q:$Q,"&lt;="&amp;EI$74,STAFF!$H:$H,"&lt;="&amp;EI$74,STAFF!$I:$I,"&gt;="&amp;EI$73))</f>
        <v/>
      </c>
      <c r="EJ76" s="18" t="str">
        <f ca="1">IF(EJ$74="","",COUNTIFS(STAFF!$M:$M,"Pfizer-BioNTech",STAFF!$Q:$Q,"&lt;="&amp;EJ$74,STAFF!$H:$H,"",STAFF!$I:$I,"")+
COUNTIFS(STAFF!$M:$M,"Pfizer-BioNTech",STAFF!$Q:$Q,"&lt;="&amp;EJ$74,STAFF!$H:$H,"",STAFF!$I:$I,"&gt;="&amp;EJ$73)+
COUNTIFS(STAFF!$M:$M,"Pfizer-BioNTech",STAFF!$Q:$Q,"&lt;="&amp;EJ$74,STAFF!$H:$H,"&lt;="&amp;EJ$74,STAFF!$I:$I,"")+
COUNTIFS(STAFF!$M:$M,"Pfizer-BioNTech",STAFF!$Q:$Q,"&lt;="&amp;EJ$74,STAFF!$H:$H,"&lt;="&amp;EJ$74,STAFF!$I:$I,"&gt;="&amp;EJ$73))</f>
        <v/>
      </c>
      <c r="EK76" s="18" t="str">
        <f ca="1">IF(EK$74="","",COUNTIFS(STAFF!$M:$M,"Pfizer-BioNTech",STAFF!$Q:$Q,"&lt;="&amp;EK$74,STAFF!$H:$H,"",STAFF!$I:$I,"")+
COUNTIFS(STAFF!$M:$M,"Pfizer-BioNTech",STAFF!$Q:$Q,"&lt;="&amp;EK$74,STAFF!$H:$H,"",STAFF!$I:$I,"&gt;="&amp;EK$73)+
COUNTIFS(STAFF!$M:$M,"Pfizer-BioNTech",STAFF!$Q:$Q,"&lt;="&amp;EK$74,STAFF!$H:$H,"&lt;="&amp;EK$74,STAFF!$I:$I,"")+
COUNTIFS(STAFF!$M:$M,"Pfizer-BioNTech",STAFF!$Q:$Q,"&lt;="&amp;EK$74,STAFF!$H:$H,"&lt;="&amp;EK$74,STAFF!$I:$I,"&gt;="&amp;EK$73))</f>
        <v/>
      </c>
      <c r="EL76" s="18" t="str">
        <f ca="1">IF(EL$74="","",COUNTIFS(STAFF!$M:$M,"Pfizer-BioNTech",STAFF!$Q:$Q,"&lt;="&amp;EL$74,STAFF!$H:$H,"",STAFF!$I:$I,"")+
COUNTIFS(STAFF!$M:$M,"Pfizer-BioNTech",STAFF!$Q:$Q,"&lt;="&amp;EL$74,STAFF!$H:$H,"",STAFF!$I:$I,"&gt;="&amp;EL$73)+
COUNTIFS(STAFF!$M:$M,"Pfizer-BioNTech",STAFF!$Q:$Q,"&lt;="&amp;EL$74,STAFF!$H:$H,"&lt;="&amp;EL$74,STAFF!$I:$I,"")+
COUNTIFS(STAFF!$M:$M,"Pfizer-BioNTech",STAFF!$Q:$Q,"&lt;="&amp;EL$74,STAFF!$H:$H,"&lt;="&amp;EL$74,STAFF!$I:$I,"&gt;="&amp;EL$73))</f>
        <v/>
      </c>
      <c r="EM76" s="18" t="str">
        <f ca="1">IF(EM$74="","",COUNTIFS(STAFF!$M:$M,"Pfizer-BioNTech",STAFF!$Q:$Q,"&lt;="&amp;EM$74,STAFF!$H:$H,"",STAFF!$I:$I,"")+
COUNTIFS(STAFF!$M:$M,"Pfizer-BioNTech",STAFF!$Q:$Q,"&lt;="&amp;EM$74,STAFF!$H:$H,"",STAFF!$I:$I,"&gt;="&amp;EM$73)+
COUNTIFS(STAFF!$M:$M,"Pfizer-BioNTech",STAFF!$Q:$Q,"&lt;="&amp;EM$74,STAFF!$H:$H,"&lt;="&amp;EM$74,STAFF!$I:$I,"")+
COUNTIFS(STAFF!$M:$M,"Pfizer-BioNTech",STAFF!$Q:$Q,"&lt;="&amp;EM$74,STAFF!$H:$H,"&lt;="&amp;EM$74,STAFF!$I:$I,"&gt;="&amp;EM$73))</f>
        <v/>
      </c>
      <c r="EN76" s="18" t="str">
        <f ca="1">IF(EN$74="","",COUNTIFS(STAFF!$M:$M,"Pfizer-BioNTech",STAFF!$Q:$Q,"&lt;="&amp;EN$74,STAFF!$H:$H,"",STAFF!$I:$I,"")+
COUNTIFS(STAFF!$M:$M,"Pfizer-BioNTech",STAFF!$Q:$Q,"&lt;="&amp;EN$74,STAFF!$H:$H,"",STAFF!$I:$I,"&gt;="&amp;EN$73)+
COUNTIFS(STAFF!$M:$M,"Pfizer-BioNTech",STAFF!$Q:$Q,"&lt;="&amp;EN$74,STAFF!$H:$H,"&lt;="&amp;EN$74,STAFF!$I:$I,"")+
COUNTIFS(STAFF!$M:$M,"Pfizer-BioNTech",STAFF!$Q:$Q,"&lt;="&amp;EN$74,STAFF!$H:$H,"&lt;="&amp;EN$74,STAFF!$I:$I,"&gt;="&amp;EN$73))</f>
        <v/>
      </c>
      <c r="EO76" s="18" t="str">
        <f ca="1">IF(EO$74="","",COUNTIFS(STAFF!$M:$M,"Pfizer-BioNTech",STAFF!$Q:$Q,"&lt;="&amp;EO$74,STAFF!$H:$H,"",STAFF!$I:$I,"")+
COUNTIFS(STAFF!$M:$M,"Pfizer-BioNTech",STAFF!$Q:$Q,"&lt;="&amp;EO$74,STAFF!$H:$H,"",STAFF!$I:$I,"&gt;="&amp;EO$73)+
COUNTIFS(STAFF!$M:$M,"Pfizer-BioNTech",STAFF!$Q:$Q,"&lt;="&amp;EO$74,STAFF!$H:$H,"&lt;="&amp;EO$74,STAFF!$I:$I,"")+
COUNTIFS(STAFF!$M:$M,"Pfizer-BioNTech",STAFF!$Q:$Q,"&lt;="&amp;EO$74,STAFF!$H:$H,"&lt;="&amp;EO$74,STAFF!$I:$I,"&gt;="&amp;EO$73))</f>
        <v/>
      </c>
      <c r="EP76" s="18" t="str">
        <f ca="1">IF(EP$74="","",COUNTIFS(STAFF!$M:$M,"Pfizer-BioNTech",STAFF!$Q:$Q,"&lt;="&amp;EP$74,STAFF!$H:$H,"",STAFF!$I:$I,"")+
COUNTIFS(STAFF!$M:$M,"Pfizer-BioNTech",STAFF!$Q:$Q,"&lt;="&amp;EP$74,STAFF!$H:$H,"",STAFF!$I:$I,"&gt;="&amp;EP$73)+
COUNTIFS(STAFF!$M:$M,"Pfizer-BioNTech",STAFF!$Q:$Q,"&lt;="&amp;EP$74,STAFF!$H:$H,"&lt;="&amp;EP$74,STAFF!$I:$I,"")+
COUNTIFS(STAFF!$M:$M,"Pfizer-BioNTech",STAFF!$Q:$Q,"&lt;="&amp;EP$74,STAFF!$H:$H,"&lt;="&amp;EP$74,STAFF!$I:$I,"&gt;="&amp;EP$73))</f>
        <v/>
      </c>
      <c r="EQ76" s="18" t="str">
        <f ca="1">IF(EQ$74="","",COUNTIFS(STAFF!$M:$M,"Pfizer-BioNTech",STAFF!$Q:$Q,"&lt;="&amp;EQ$74,STAFF!$H:$H,"",STAFF!$I:$I,"")+
COUNTIFS(STAFF!$M:$M,"Pfizer-BioNTech",STAFF!$Q:$Q,"&lt;="&amp;EQ$74,STAFF!$H:$H,"",STAFF!$I:$I,"&gt;="&amp;EQ$73)+
COUNTIFS(STAFF!$M:$M,"Pfizer-BioNTech",STAFF!$Q:$Q,"&lt;="&amp;EQ$74,STAFF!$H:$H,"&lt;="&amp;EQ$74,STAFF!$I:$I,"")+
COUNTIFS(STAFF!$M:$M,"Pfizer-BioNTech",STAFF!$Q:$Q,"&lt;="&amp;EQ$74,STAFF!$H:$H,"&lt;="&amp;EQ$74,STAFF!$I:$I,"&gt;="&amp;EQ$73))</f>
        <v/>
      </c>
      <c r="ER76" s="18" t="str">
        <f ca="1">IF(ER$74="","",COUNTIFS(STAFF!$M:$M,"Pfizer-BioNTech",STAFF!$Q:$Q,"&lt;="&amp;ER$74,STAFF!$H:$H,"",STAFF!$I:$I,"")+
COUNTIFS(STAFF!$M:$M,"Pfizer-BioNTech",STAFF!$Q:$Q,"&lt;="&amp;ER$74,STAFF!$H:$H,"",STAFF!$I:$I,"&gt;="&amp;ER$73)+
COUNTIFS(STAFF!$M:$M,"Pfizer-BioNTech",STAFF!$Q:$Q,"&lt;="&amp;ER$74,STAFF!$H:$H,"&lt;="&amp;ER$74,STAFF!$I:$I,"")+
COUNTIFS(STAFF!$M:$M,"Pfizer-BioNTech",STAFF!$Q:$Q,"&lt;="&amp;ER$74,STAFF!$H:$H,"&lt;="&amp;ER$74,STAFF!$I:$I,"&gt;="&amp;ER$73))</f>
        <v/>
      </c>
      <c r="ES76" s="18" t="str">
        <f ca="1">IF(ES$74="","",COUNTIFS(STAFF!$M:$M,"Pfizer-BioNTech",STAFF!$Q:$Q,"&lt;="&amp;ES$74,STAFF!$H:$H,"",STAFF!$I:$I,"")+
COUNTIFS(STAFF!$M:$M,"Pfizer-BioNTech",STAFF!$Q:$Q,"&lt;="&amp;ES$74,STAFF!$H:$H,"",STAFF!$I:$I,"&gt;="&amp;ES$73)+
COUNTIFS(STAFF!$M:$M,"Pfizer-BioNTech",STAFF!$Q:$Q,"&lt;="&amp;ES$74,STAFF!$H:$H,"&lt;="&amp;ES$74,STAFF!$I:$I,"")+
COUNTIFS(STAFF!$M:$M,"Pfizer-BioNTech",STAFF!$Q:$Q,"&lt;="&amp;ES$74,STAFF!$H:$H,"&lt;="&amp;ES$74,STAFF!$I:$I,"&gt;="&amp;ES$73))</f>
        <v/>
      </c>
      <c r="ET76" s="18" t="str">
        <f ca="1">IF(ET$74="","",COUNTIFS(STAFF!$M:$M,"Pfizer-BioNTech",STAFF!$Q:$Q,"&lt;="&amp;ET$74,STAFF!$H:$H,"",STAFF!$I:$I,"")+
COUNTIFS(STAFF!$M:$M,"Pfizer-BioNTech",STAFF!$Q:$Q,"&lt;="&amp;ET$74,STAFF!$H:$H,"",STAFF!$I:$I,"&gt;="&amp;ET$73)+
COUNTIFS(STAFF!$M:$M,"Pfizer-BioNTech",STAFF!$Q:$Q,"&lt;="&amp;ET$74,STAFF!$H:$H,"&lt;="&amp;ET$74,STAFF!$I:$I,"")+
COUNTIFS(STAFF!$M:$M,"Pfizer-BioNTech",STAFF!$Q:$Q,"&lt;="&amp;ET$74,STAFF!$H:$H,"&lt;="&amp;ET$74,STAFF!$I:$I,"&gt;="&amp;ET$73))</f>
        <v/>
      </c>
      <c r="EU76" s="18" t="str">
        <f ca="1">IF(EU$74="","",COUNTIFS(STAFF!$M:$M,"Pfizer-BioNTech",STAFF!$Q:$Q,"&lt;="&amp;EU$74,STAFF!$H:$H,"",STAFF!$I:$I,"")+
COUNTIFS(STAFF!$M:$M,"Pfizer-BioNTech",STAFF!$Q:$Q,"&lt;="&amp;EU$74,STAFF!$H:$H,"",STAFF!$I:$I,"&gt;="&amp;EU$73)+
COUNTIFS(STAFF!$M:$M,"Pfizer-BioNTech",STAFF!$Q:$Q,"&lt;="&amp;EU$74,STAFF!$H:$H,"&lt;="&amp;EU$74,STAFF!$I:$I,"")+
COUNTIFS(STAFF!$M:$M,"Pfizer-BioNTech",STAFF!$Q:$Q,"&lt;="&amp;EU$74,STAFF!$H:$H,"&lt;="&amp;EU$74,STAFF!$I:$I,"&gt;="&amp;EU$73))</f>
        <v/>
      </c>
      <c r="EV76" s="18" t="str">
        <f ca="1">IF(EV$74="","",COUNTIFS(STAFF!$M:$M,"Pfizer-BioNTech",STAFF!$Q:$Q,"&lt;="&amp;EV$74,STAFF!$H:$H,"",STAFF!$I:$I,"")+
COUNTIFS(STAFF!$M:$M,"Pfizer-BioNTech",STAFF!$Q:$Q,"&lt;="&amp;EV$74,STAFF!$H:$H,"",STAFF!$I:$I,"&gt;="&amp;EV$73)+
COUNTIFS(STAFF!$M:$M,"Pfizer-BioNTech",STAFF!$Q:$Q,"&lt;="&amp;EV$74,STAFF!$H:$H,"&lt;="&amp;EV$74,STAFF!$I:$I,"")+
COUNTIFS(STAFF!$M:$M,"Pfizer-BioNTech",STAFF!$Q:$Q,"&lt;="&amp;EV$74,STAFF!$H:$H,"&lt;="&amp;EV$74,STAFF!$I:$I,"&gt;="&amp;EV$73))</f>
        <v/>
      </c>
      <c r="EW76" s="18" t="str">
        <f ca="1">IF(EW$74="","",COUNTIFS(STAFF!$M:$M,"Pfizer-BioNTech",STAFF!$Q:$Q,"&lt;="&amp;EW$74,STAFF!$H:$H,"",STAFF!$I:$I,"")+
COUNTIFS(STAFF!$M:$M,"Pfizer-BioNTech",STAFF!$Q:$Q,"&lt;="&amp;EW$74,STAFF!$H:$H,"",STAFF!$I:$I,"&gt;="&amp;EW$73)+
COUNTIFS(STAFF!$M:$M,"Pfizer-BioNTech",STAFF!$Q:$Q,"&lt;="&amp;EW$74,STAFF!$H:$H,"&lt;="&amp;EW$74,STAFF!$I:$I,"")+
COUNTIFS(STAFF!$M:$M,"Pfizer-BioNTech",STAFF!$Q:$Q,"&lt;="&amp;EW$74,STAFF!$H:$H,"&lt;="&amp;EW$74,STAFF!$I:$I,"&gt;="&amp;EW$73))</f>
        <v/>
      </c>
      <c r="EX76" s="18" t="str">
        <f ca="1">IF(EX$74="","",COUNTIFS(STAFF!$M:$M,"Pfizer-BioNTech",STAFF!$Q:$Q,"&lt;="&amp;EX$74,STAFF!$H:$H,"",STAFF!$I:$I,"")+
COUNTIFS(STAFF!$M:$M,"Pfizer-BioNTech",STAFF!$Q:$Q,"&lt;="&amp;EX$74,STAFF!$H:$H,"",STAFF!$I:$I,"&gt;="&amp;EX$73)+
COUNTIFS(STAFF!$M:$M,"Pfizer-BioNTech",STAFF!$Q:$Q,"&lt;="&amp;EX$74,STAFF!$H:$H,"&lt;="&amp;EX$74,STAFF!$I:$I,"")+
COUNTIFS(STAFF!$M:$M,"Pfizer-BioNTech",STAFF!$Q:$Q,"&lt;="&amp;EX$74,STAFF!$H:$H,"&lt;="&amp;EX$74,STAFF!$I:$I,"&gt;="&amp;EX$73))</f>
        <v/>
      </c>
      <c r="EY76" s="18" t="str">
        <f ca="1">IF(EY$74="","",COUNTIFS(STAFF!$M:$M,"Pfizer-BioNTech",STAFF!$Q:$Q,"&lt;="&amp;EY$74,STAFF!$H:$H,"",STAFF!$I:$I,"")+
COUNTIFS(STAFF!$M:$M,"Pfizer-BioNTech",STAFF!$Q:$Q,"&lt;="&amp;EY$74,STAFF!$H:$H,"",STAFF!$I:$I,"&gt;="&amp;EY$73)+
COUNTIFS(STAFF!$M:$M,"Pfizer-BioNTech",STAFF!$Q:$Q,"&lt;="&amp;EY$74,STAFF!$H:$H,"&lt;="&amp;EY$74,STAFF!$I:$I,"")+
COUNTIFS(STAFF!$M:$M,"Pfizer-BioNTech",STAFF!$Q:$Q,"&lt;="&amp;EY$74,STAFF!$H:$H,"&lt;="&amp;EY$74,STAFF!$I:$I,"&gt;="&amp;EY$73))</f>
        <v/>
      </c>
      <c r="EZ76" s="18" t="str">
        <f ca="1">IF(EZ$74="","",COUNTIFS(STAFF!$M:$M,"Pfizer-BioNTech",STAFF!$Q:$Q,"&lt;="&amp;EZ$74,STAFF!$H:$H,"",STAFF!$I:$I,"")+
COUNTIFS(STAFF!$M:$M,"Pfizer-BioNTech",STAFF!$Q:$Q,"&lt;="&amp;EZ$74,STAFF!$H:$H,"",STAFF!$I:$I,"&gt;="&amp;EZ$73)+
COUNTIFS(STAFF!$M:$M,"Pfizer-BioNTech",STAFF!$Q:$Q,"&lt;="&amp;EZ$74,STAFF!$H:$H,"&lt;="&amp;EZ$74,STAFF!$I:$I,"")+
COUNTIFS(STAFF!$M:$M,"Pfizer-BioNTech",STAFF!$Q:$Q,"&lt;="&amp;EZ$74,STAFF!$H:$H,"&lt;="&amp;EZ$74,STAFF!$I:$I,"&gt;="&amp;EZ$73))</f>
        <v/>
      </c>
      <c r="FA76" s="18" t="str">
        <f ca="1">IF(FA$74="","",COUNTIFS(STAFF!$M:$M,"Pfizer-BioNTech",STAFF!$Q:$Q,"&lt;="&amp;FA$74,STAFF!$H:$H,"",STAFF!$I:$I,"")+
COUNTIFS(STAFF!$M:$M,"Pfizer-BioNTech",STAFF!$Q:$Q,"&lt;="&amp;FA$74,STAFF!$H:$H,"",STAFF!$I:$I,"&gt;="&amp;FA$73)+
COUNTIFS(STAFF!$M:$M,"Pfizer-BioNTech",STAFF!$Q:$Q,"&lt;="&amp;FA$74,STAFF!$H:$H,"&lt;="&amp;FA$74,STAFF!$I:$I,"")+
COUNTIFS(STAFF!$M:$M,"Pfizer-BioNTech",STAFF!$Q:$Q,"&lt;="&amp;FA$74,STAFF!$H:$H,"&lt;="&amp;FA$74,STAFF!$I:$I,"&gt;="&amp;FA$73))</f>
        <v/>
      </c>
      <c r="FB76" s="18" t="str">
        <f ca="1">IF(FB$74="","",COUNTIFS(STAFF!$M:$M,"Pfizer-BioNTech",STAFF!$Q:$Q,"&lt;="&amp;FB$74,STAFF!$H:$H,"",STAFF!$I:$I,"")+
COUNTIFS(STAFF!$M:$M,"Pfizer-BioNTech",STAFF!$Q:$Q,"&lt;="&amp;FB$74,STAFF!$H:$H,"",STAFF!$I:$I,"&gt;="&amp;FB$73)+
COUNTIFS(STAFF!$M:$M,"Pfizer-BioNTech",STAFF!$Q:$Q,"&lt;="&amp;FB$74,STAFF!$H:$H,"&lt;="&amp;FB$74,STAFF!$I:$I,"")+
COUNTIFS(STAFF!$M:$M,"Pfizer-BioNTech",STAFF!$Q:$Q,"&lt;="&amp;FB$74,STAFF!$H:$H,"&lt;="&amp;FB$74,STAFF!$I:$I,"&gt;="&amp;FB$73))</f>
        <v/>
      </c>
      <c r="FC76" s="18" t="str">
        <f ca="1">IF(FC$74="","",COUNTIFS(STAFF!$M:$M,"Pfizer-BioNTech",STAFF!$Q:$Q,"&lt;="&amp;FC$74,STAFF!$H:$H,"",STAFF!$I:$I,"")+
COUNTIFS(STAFF!$M:$M,"Pfizer-BioNTech",STAFF!$Q:$Q,"&lt;="&amp;FC$74,STAFF!$H:$H,"",STAFF!$I:$I,"&gt;="&amp;FC$73)+
COUNTIFS(STAFF!$M:$M,"Pfizer-BioNTech",STAFF!$Q:$Q,"&lt;="&amp;FC$74,STAFF!$H:$H,"&lt;="&amp;FC$74,STAFF!$I:$I,"")+
COUNTIFS(STAFF!$M:$M,"Pfizer-BioNTech",STAFF!$Q:$Q,"&lt;="&amp;FC$74,STAFF!$H:$H,"&lt;="&amp;FC$74,STAFF!$I:$I,"&gt;="&amp;FC$73))</f>
        <v/>
      </c>
    </row>
    <row r="77" spans="1:159" ht="15.75">
      <c r="A77" s="24" t="s">
        <v>193</v>
      </c>
      <c r="B77" s="18">
        <f>IF(B$74="","",COUNTIFS(STAFF!$M:$M,"Pfizer-BioNTech",STAFF!$W:$W,"&lt;="&amp;B$74,STAFF!$H:$H,"",STAFF!$I:$I,"")+
COUNTIFS(STAFF!$M:$M,"Pfizer-BioNTech",STAFF!$W:$W,"&lt;="&amp;B$74,STAFF!$H:$H,"",STAFF!$I:$I,"&gt;="&amp;B$73)+
COUNTIFS(STAFF!$M:$M,"Pfizer-BioNTech",STAFF!$W:$W,"&lt;="&amp;B$74,STAFF!$H:$H,"&lt;="&amp;B$74,STAFF!$I:$I,"")+
COUNTIFS(STAFF!$M:$M,"Pfizer-BioNTech",STAFF!$W:$W,"&lt;="&amp;B$74,STAFF!$H:$H,"&lt;="&amp;B$74,STAFF!$I:$I,"&gt;="&amp;B$73))</f>
        <v>0</v>
      </c>
      <c r="C77" s="18">
        <f ca="1">IF(C$74="","",COUNTIFS(STAFF!$M:$M,"Pfizer-BioNTech",STAFF!$W:$W,"&lt;="&amp;C$74,STAFF!$H:$H,"",STAFF!$I:$I,"")+
COUNTIFS(STAFF!$M:$M,"Pfizer-BioNTech",STAFF!$W:$W,"&lt;="&amp;C$74,STAFF!$H:$H,"",STAFF!$I:$I,"&gt;="&amp;C$73)+
COUNTIFS(STAFF!$M:$M,"Pfizer-BioNTech",STAFF!$W:$W,"&lt;="&amp;C$74,STAFF!$H:$H,"&lt;="&amp;C$74,STAFF!$I:$I,"")+
COUNTIFS(STAFF!$M:$M,"Pfizer-BioNTech",STAFF!$W:$W,"&lt;="&amp;C$74,STAFF!$H:$H,"&lt;="&amp;C$74,STAFF!$I:$I,"&gt;="&amp;C$73))</f>
        <v>0</v>
      </c>
      <c r="D77" s="18">
        <f ca="1">IF(D$74="","",COUNTIFS(STAFF!$M:$M,"Pfizer-BioNTech",STAFF!$W:$W,"&lt;="&amp;D$74,STAFF!$H:$H,"",STAFF!$I:$I,"")+
COUNTIFS(STAFF!$M:$M,"Pfizer-BioNTech",STAFF!$W:$W,"&lt;="&amp;D$74,STAFF!$H:$H,"",STAFF!$I:$I,"&gt;="&amp;D$73)+
COUNTIFS(STAFF!$M:$M,"Pfizer-BioNTech",STAFF!$W:$W,"&lt;="&amp;D$74,STAFF!$H:$H,"&lt;="&amp;D$74,STAFF!$I:$I,"")+
COUNTIFS(STAFF!$M:$M,"Pfizer-BioNTech",STAFF!$W:$W,"&lt;="&amp;D$74,STAFF!$H:$H,"&lt;="&amp;D$74,STAFF!$I:$I,"&gt;="&amp;D$73))</f>
        <v>0</v>
      </c>
      <c r="E77" s="18">
        <f ca="1">IF(E$74="","",COUNTIFS(STAFF!$M:$M,"Pfizer-BioNTech",STAFF!$W:$W,"&lt;="&amp;E$74,STAFF!$H:$H,"",STAFF!$I:$I,"")+
COUNTIFS(STAFF!$M:$M,"Pfizer-BioNTech",STAFF!$W:$W,"&lt;="&amp;E$74,STAFF!$H:$H,"",STAFF!$I:$I,"&gt;="&amp;E$73)+
COUNTIFS(STAFF!$M:$M,"Pfizer-BioNTech",STAFF!$W:$W,"&lt;="&amp;E$74,STAFF!$H:$H,"&lt;="&amp;E$74,STAFF!$I:$I,"")+
COUNTIFS(STAFF!$M:$M,"Pfizer-BioNTech",STAFF!$W:$W,"&lt;="&amp;E$74,STAFF!$H:$H,"&lt;="&amp;E$74,STAFF!$I:$I,"&gt;="&amp;E$73))</f>
        <v>0</v>
      </c>
      <c r="F77" s="18">
        <f ca="1">IF(F$74="","",COUNTIFS(STAFF!$M:$M,"Pfizer-BioNTech",STAFF!$W:$W,"&lt;="&amp;F$74,STAFF!$H:$H,"",STAFF!$I:$I,"")+
COUNTIFS(STAFF!$M:$M,"Pfizer-BioNTech",STAFF!$W:$W,"&lt;="&amp;F$74,STAFF!$H:$H,"",STAFF!$I:$I,"&gt;="&amp;F$73)+
COUNTIFS(STAFF!$M:$M,"Pfizer-BioNTech",STAFF!$W:$W,"&lt;="&amp;F$74,STAFF!$H:$H,"&lt;="&amp;F$74,STAFF!$I:$I,"")+
COUNTIFS(STAFF!$M:$M,"Pfizer-BioNTech",STAFF!$W:$W,"&lt;="&amp;F$74,STAFF!$H:$H,"&lt;="&amp;F$74,STAFF!$I:$I,"&gt;="&amp;F$73))</f>
        <v>0</v>
      </c>
      <c r="G77" s="18">
        <f ca="1">IF(G$74="","",COUNTIFS(STAFF!$M:$M,"Pfizer-BioNTech",STAFF!$W:$W,"&lt;="&amp;G$74,STAFF!$H:$H,"",STAFF!$I:$I,"")+
COUNTIFS(STAFF!$M:$M,"Pfizer-BioNTech",STAFF!$W:$W,"&lt;="&amp;G$74,STAFF!$H:$H,"",STAFF!$I:$I,"&gt;="&amp;G$73)+
COUNTIFS(STAFF!$M:$M,"Pfizer-BioNTech",STAFF!$W:$W,"&lt;="&amp;G$74,STAFF!$H:$H,"&lt;="&amp;G$74,STAFF!$I:$I,"")+
COUNTIFS(STAFF!$M:$M,"Pfizer-BioNTech",STAFF!$W:$W,"&lt;="&amp;G$74,STAFF!$H:$H,"&lt;="&amp;G$74,STAFF!$I:$I,"&gt;="&amp;G$73))</f>
        <v>0</v>
      </c>
      <c r="H77" s="18">
        <f ca="1">IF(H$74="","",COUNTIFS(STAFF!$M:$M,"Pfizer-BioNTech",STAFF!$W:$W,"&lt;="&amp;H$74,STAFF!$H:$H,"",STAFF!$I:$I,"")+
COUNTIFS(STAFF!$M:$M,"Pfizer-BioNTech",STAFF!$W:$W,"&lt;="&amp;H$74,STAFF!$H:$H,"",STAFF!$I:$I,"&gt;="&amp;H$73)+
COUNTIFS(STAFF!$M:$M,"Pfizer-BioNTech",STAFF!$W:$W,"&lt;="&amp;H$74,STAFF!$H:$H,"&lt;="&amp;H$74,STAFF!$I:$I,"")+
COUNTIFS(STAFF!$M:$M,"Pfizer-BioNTech",STAFF!$W:$W,"&lt;="&amp;H$74,STAFF!$H:$H,"&lt;="&amp;H$74,STAFF!$I:$I,"&gt;="&amp;H$73))</f>
        <v>0</v>
      </c>
      <c r="I77" s="18">
        <f ca="1">IF(I$74="","",COUNTIFS(STAFF!$M:$M,"Pfizer-BioNTech",STAFF!$W:$W,"&lt;="&amp;I$74,STAFF!$H:$H,"",STAFF!$I:$I,"")+
COUNTIFS(STAFF!$M:$M,"Pfizer-BioNTech",STAFF!$W:$W,"&lt;="&amp;I$74,STAFF!$H:$H,"",STAFF!$I:$I,"&gt;="&amp;I$73)+
COUNTIFS(STAFF!$M:$M,"Pfizer-BioNTech",STAFF!$W:$W,"&lt;="&amp;I$74,STAFF!$H:$H,"&lt;="&amp;I$74,STAFF!$I:$I,"")+
COUNTIFS(STAFF!$M:$M,"Pfizer-BioNTech",STAFF!$W:$W,"&lt;="&amp;I$74,STAFF!$H:$H,"&lt;="&amp;I$74,STAFF!$I:$I,"&gt;="&amp;I$73))</f>
        <v>0</v>
      </c>
      <c r="J77" s="18">
        <f ca="1">IF(J$74="","",COUNTIFS(STAFF!$M:$M,"Pfizer-BioNTech",STAFF!$W:$W,"&lt;="&amp;J$74,STAFF!$H:$H,"",STAFF!$I:$I,"")+
COUNTIFS(STAFF!$M:$M,"Pfizer-BioNTech",STAFF!$W:$W,"&lt;="&amp;J$74,STAFF!$H:$H,"",STAFF!$I:$I,"&gt;="&amp;J$73)+
COUNTIFS(STAFF!$M:$M,"Pfizer-BioNTech",STAFF!$W:$W,"&lt;="&amp;J$74,STAFF!$H:$H,"&lt;="&amp;J$74,STAFF!$I:$I,"")+
COUNTIFS(STAFF!$M:$M,"Pfizer-BioNTech",STAFF!$W:$W,"&lt;="&amp;J$74,STAFF!$H:$H,"&lt;="&amp;J$74,STAFF!$I:$I,"&gt;="&amp;J$73))</f>
        <v>0</v>
      </c>
      <c r="K77" s="18">
        <f ca="1">IF(K$74="","",COUNTIFS(STAFF!$M:$M,"Pfizer-BioNTech",STAFF!$W:$W,"&lt;="&amp;K$74,STAFF!$H:$H,"",STAFF!$I:$I,"")+
COUNTIFS(STAFF!$M:$M,"Pfizer-BioNTech",STAFF!$W:$W,"&lt;="&amp;K$74,STAFF!$H:$H,"",STAFF!$I:$I,"&gt;="&amp;K$73)+
COUNTIFS(STAFF!$M:$M,"Pfizer-BioNTech",STAFF!$W:$W,"&lt;="&amp;K$74,STAFF!$H:$H,"&lt;="&amp;K$74,STAFF!$I:$I,"")+
COUNTIFS(STAFF!$M:$M,"Pfizer-BioNTech",STAFF!$W:$W,"&lt;="&amp;K$74,STAFF!$H:$H,"&lt;="&amp;K$74,STAFF!$I:$I,"&gt;="&amp;K$73))</f>
        <v>0</v>
      </c>
      <c r="L77" s="18">
        <f ca="1">IF(L$74="","",COUNTIFS(STAFF!$M:$M,"Pfizer-BioNTech",STAFF!$W:$W,"&lt;="&amp;L$74,STAFF!$H:$H,"",STAFF!$I:$I,"")+
COUNTIFS(STAFF!$M:$M,"Pfizer-BioNTech",STAFF!$W:$W,"&lt;="&amp;L$74,STAFF!$H:$H,"",STAFF!$I:$I,"&gt;="&amp;L$73)+
COUNTIFS(STAFF!$M:$M,"Pfizer-BioNTech",STAFF!$W:$W,"&lt;="&amp;L$74,STAFF!$H:$H,"&lt;="&amp;L$74,STAFF!$I:$I,"")+
COUNTIFS(STAFF!$M:$M,"Pfizer-BioNTech",STAFF!$W:$W,"&lt;="&amp;L$74,STAFF!$H:$H,"&lt;="&amp;L$74,STAFF!$I:$I,"&gt;="&amp;L$73))</f>
        <v>0</v>
      </c>
      <c r="M77" s="18">
        <f ca="1">IF(M$74="","",COUNTIFS(STAFF!$M:$M,"Pfizer-BioNTech",STAFF!$W:$W,"&lt;="&amp;M$74,STAFF!$H:$H,"",STAFF!$I:$I,"")+
COUNTIFS(STAFF!$M:$M,"Pfizer-BioNTech",STAFF!$W:$W,"&lt;="&amp;M$74,STAFF!$H:$H,"",STAFF!$I:$I,"&gt;="&amp;M$73)+
COUNTIFS(STAFF!$M:$M,"Pfizer-BioNTech",STAFF!$W:$W,"&lt;="&amp;M$74,STAFF!$H:$H,"&lt;="&amp;M$74,STAFF!$I:$I,"")+
COUNTIFS(STAFF!$M:$M,"Pfizer-BioNTech",STAFF!$W:$W,"&lt;="&amp;M$74,STAFF!$H:$H,"&lt;="&amp;M$74,STAFF!$I:$I,"&gt;="&amp;M$73))</f>
        <v>0</v>
      </c>
      <c r="N77" s="18">
        <f ca="1">IF(N$74="","",COUNTIFS(STAFF!$M:$M,"Pfizer-BioNTech",STAFF!$W:$W,"&lt;="&amp;N$74,STAFF!$H:$H,"",STAFF!$I:$I,"")+
COUNTIFS(STAFF!$M:$M,"Pfizer-BioNTech",STAFF!$W:$W,"&lt;="&amp;N$74,STAFF!$H:$H,"",STAFF!$I:$I,"&gt;="&amp;N$73)+
COUNTIFS(STAFF!$M:$M,"Pfizer-BioNTech",STAFF!$W:$W,"&lt;="&amp;N$74,STAFF!$H:$H,"&lt;="&amp;N$74,STAFF!$I:$I,"")+
COUNTIFS(STAFF!$M:$M,"Pfizer-BioNTech",STAFF!$W:$W,"&lt;="&amp;N$74,STAFF!$H:$H,"&lt;="&amp;N$74,STAFF!$I:$I,"&gt;="&amp;N$73))</f>
        <v>0</v>
      </c>
      <c r="O77" s="18">
        <f ca="1">IF(O$74="","",COUNTIFS(STAFF!$M:$M,"Pfizer-BioNTech",STAFF!$W:$W,"&lt;="&amp;O$74,STAFF!$H:$H,"",STAFF!$I:$I,"")+
COUNTIFS(STAFF!$M:$M,"Pfizer-BioNTech",STAFF!$W:$W,"&lt;="&amp;O$74,STAFF!$H:$H,"",STAFF!$I:$I,"&gt;="&amp;O$73)+
COUNTIFS(STAFF!$M:$M,"Pfizer-BioNTech",STAFF!$W:$W,"&lt;="&amp;O$74,STAFF!$H:$H,"&lt;="&amp;O$74,STAFF!$I:$I,"")+
COUNTIFS(STAFF!$M:$M,"Pfizer-BioNTech",STAFF!$W:$W,"&lt;="&amp;O$74,STAFF!$H:$H,"&lt;="&amp;O$74,STAFF!$I:$I,"&gt;="&amp;O$73))</f>
        <v>0</v>
      </c>
      <c r="P77" s="18">
        <f ca="1">IF(P$74="","",COUNTIFS(STAFF!$M:$M,"Pfizer-BioNTech",STAFF!$W:$W,"&lt;="&amp;P$74,STAFF!$H:$H,"",STAFF!$I:$I,"")+
COUNTIFS(STAFF!$M:$M,"Pfizer-BioNTech",STAFF!$W:$W,"&lt;="&amp;P$74,STAFF!$H:$H,"",STAFF!$I:$I,"&gt;="&amp;P$73)+
COUNTIFS(STAFF!$M:$M,"Pfizer-BioNTech",STAFF!$W:$W,"&lt;="&amp;P$74,STAFF!$H:$H,"&lt;="&amp;P$74,STAFF!$I:$I,"")+
COUNTIFS(STAFF!$M:$M,"Pfizer-BioNTech",STAFF!$W:$W,"&lt;="&amp;P$74,STAFF!$H:$H,"&lt;="&amp;P$74,STAFF!$I:$I,"&gt;="&amp;P$73))</f>
        <v>0</v>
      </c>
      <c r="Q77" s="18">
        <f ca="1">IF(Q$74="","",COUNTIFS(STAFF!$M:$M,"Pfizer-BioNTech",STAFF!$W:$W,"&lt;="&amp;Q$74,STAFF!$H:$H,"",STAFF!$I:$I,"")+
COUNTIFS(STAFF!$M:$M,"Pfizer-BioNTech",STAFF!$W:$W,"&lt;="&amp;Q$74,STAFF!$H:$H,"",STAFF!$I:$I,"&gt;="&amp;Q$73)+
COUNTIFS(STAFF!$M:$M,"Pfizer-BioNTech",STAFF!$W:$W,"&lt;="&amp;Q$74,STAFF!$H:$H,"&lt;="&amp;Q$74,STAFF!$I:$I,"")+
COUNTIFS(STAFF!$M:$M,"Pfizer-BioNTech",STAFF!$W:$W,"&lt;="&amp;Q$74,STAFF!$H:$H,"&lt;="&amp;Q$74,STAFF!$I:$I,"&gt;="&amp;Q$73))</f>
        <v>0</v>
      </c>
      <c r="R77" s="18">
        <f ca="1">IF(R$74="","",COUNTIFS(STAFF!$M:$M,"Pfizer-BioNTech",STAFF!$W:$W,"&lt;="&amp;R$74,STAFF!$H:$H,"",STAFF!$I:$I,"")+
COUNTIFS(STAFF!$M:$M,"Pfizer-BioNTech",STAFF!$W:$W,"&lt;="&amp;R$74,STAFF!$H:$H,"",STAFF!$I:$I,"&gt;="&amp;R$73)+
COUNTIFS(STAFF!$M:$M,"Pfizer-BioNTech",STAFF!$W:$W,"&lt;="&amp;R$74,STAFF!$H:$H,"&lt;="&amp;R$74,STAFF!$I:$I,"")+
COUNTIFS(STAFF!$M:$M,"Pfizer-BioNTech",STAFF!$W:$W,"&lt;="&amp;R$74,STAFF!$H:$H,"&lt;="&amp;R$74,STAFF!$I:$I,"&gt;="&amp;R$73))</f>
        <v>0</v>
      </c>
      <c r="S77" s="18">
        <f ca="1">IF(S$74="","",COUNTIFS(STAFF!$M:$M,"Pfizer-BioNTech",STAFF!$W:$W,"&lt;="&amp;S$74,STAFF!$H:$H,"",STAFF!$I:$I,"")+
COUNTIFS(STAFF!$M:$M,"Pfizer-BioNTech",STAFF!$W:$W,"&lt;="&amp;S$74,STAFF!$H:$H,"",STAFF!$I:$I,"&gt;="&amp;S$73)+
COUNTIFS(STAFF!$M:$M,"Pfizer-BioNTech",STAFF!$W:$W,"&lt;="&amp;S$74,STAFF!$H:$H,"&lt;="&amp;S$74,STAFF!$I:$I,"")+
COUNTIFS(STAFF!$M:$M,"Pfizer-BioNTech",STAFF!$W:$W,"&lt;="&amp;S$74,STAFF!$H:$H,"&lt;="&amp;S$74,STAFF!$I:$I,"&gt;="&amp;S$73))</f>
        <v>0</v>
      </c>
      <c r="T77" s="18">
        <f ca="1">IF(T$74="","",COUNTIFS(STAFF!$M:$M,"Pfizer-BioNTech",STAFF!$W:$W,"&lt;="&amp;T$74,STAFF!$H:$H,"",STAFF!$I:$I,"")+
COUNTIFS(STAFF!$M:$M,"Pfizer-BioNTech",STAFF!$W:$W,"&lt;="&amp;T$74,STAFF!$H:$H,"",STAFF!$I:$I,"&gt;="&amp;T$73)+
COUNTIFS(STAFF!$M:$M,"Pfizer-BioNTech",STAFF!$W:$W,"&lt;="&amp;T$74,STAFF!$H:$H,"&lt;="&amp;T$74,STAFF!$I:$I,"")+
COUNTIFS(STAFF!$M:$M,"Pfizer-BioNTech",STAFF!$W:$W,"&lt;="&amp;T$74,STAFF!$H:$H,"&lt;="&amp;T$74,STAFF!$I:$I,"&gt;="&amp;T$73))</f>
        <v>0</v>
      </c>
      <c r="U77" s="18">
        <f ca="1">IF(U$74="","",COUNTIFS(STAFF!$M:$M,"Pfizer-BioNTech",STAFF!$W:$W,"&lt;="&amp;U$74,STAFF!$H:$H,"",STAFF!$I:$I,"")+
COUNTIFS(STAFF!$M:$M,"Pfizer-BioNTech",STAFF!$W:$W,"&lt;="&amp;U$74,STAFF!$H:$H,"",STAFF!$I:$I,"&gt;="&amp;U$73)+
COUNTIFS(STAFF!$M:$M,"Pfizer-BioNTech",STAFF!$W:$W,"&lt;="&amp;U$74,STAFF!$H:$H,"&lt;="&amp;U$74,STAFF!$I:$I,"")+
COUNTIFS(STAFF!$M:$M,"Pfizer-BioNTech",STAFF!$W:$W,"&lt;="&amp;U$74,STAFF!$H:$H,"&lt;="&amp;U$74,STAFF!$I:$I,"&gt;="&amp;U$73))</f>
        <v>0</v>
      </c>
      <c r="V77" s="18">
        <f ca="1">IF(V$74="","",COUNTIFS(STAFF!$M:$M,"Pfizer-BioNTech",STAFF!$W:$W,"&lt;="&amp;V$74,STAFF!$H:$H,"",STAFF!$I:$I,"")+
COUNTIFS(STAFF!$M:$M,"Pfizer-BioNTech",STAFF!$W:$W,"&lt;="&amp;V$74,STAFF!$H:$H,"",STAFF!$I:$I,"&gt;="&amp;V$73)+
COUNTIFS(STAFF!$M:$M,"Pfizer-BioNTech",STAFF!$W:$W,"&lt;="&amp;V$74,STAFF!$H:$H,"&lt;="&amp;V$74,STAFF!$I:$I,"")+
COUNTIFS(STAFF!$M:$M,"Pfizer-BioNTech",STAFF!$W:$W,"&lt;="&amp;V$74,STAFF!$H:$H,"&lt;="&amp;V$74,STAFF!$I:$I,"&gt;="&amp;V$73))</f>
        <v>0</v>
      </c>
      <c r="W77" s="18">
        <f ca="1">IF(W$74="","",COUNTIFS(STAFF!$M:$M,"Pfizer-BioNTech",STAFF!$W:$W,"&lt;="&amp;W$74,STAFF!$H:$H,"",STAFF!$I:$I,"")+
COUNTIFS(STAFF!$M:$M,"Pfizer-BioNTech",STAFF!$W:$W,"&lt;="&amp;W$74,STAFF!$H:$H,"",STAFF!$I:$I,"&gt;="&amp;W$73)+
COUNTIFS(STAFF!$M:$M,"Pfizer-BioNTech",STAFF!$W:$W,"&lt;="&amp;W$74,STAFF!$H:$H,"&lt;="&amp;W$74,STAFF!$I:$I,"")+
COUNTIFS(STAFF!$M:$M,"Pfizer-BioNTech",STAFF!$W:$W,"&lt;="&amp;W$74,STAFF!$H:$H,"&lt;="&amp;W$74,STAFF!$I:$I,"&gt;="&amp;W$73))</f>
        <v>0</v>
      </c>
      <c r="X77" s="18">
        <f ca="1">IF(X$74="","",COUNTIFS(STAFF!$M:$M,"Pfizer-BioNTech",STAFF!$W:$W,"&lt;="&amp;X$74,STAFF!$H:$H,"",STAFF!$I:$I,"")+
COUNTIFS(STAFF!$M:$M,"Pfizer-BioNTech",STAFF!$W:$W,"&lt;="&amp;X$74,STAFF!$H:$H,"",STAFF!$I:$I,"&gt;="&amp;X$73)+
COUNTIFS(STAFF!$M:$M,"Pfizer-BioNTech",STAFF!$W:$W,"&lt;="&amp;X$74,STAFF!$H:$H,"&lt;="&amp;X$74,STAFF!$I:$I,"")+
COUNTIFS(STAFF!$M:$M,"Pfizer-BioNTech",STAFF!$W:$W,"&lt;="&amp;X$74,STAFF!$H:$H,"&lt;="&amp;X$74,STAFF!$I:$I,"&gt;="&amp;X$73))</f>
        <v>0</v>
      </c>
      <c r="Y77" s="18">
        <f ca="1">IF(Y$74="","",COUNTIFS(STAFF!$M:$M,"Pfizer-BioNTech",STAFF!$W:$W,"&lt;="&amp;Y$74,STAFF!$H:$H,"",STAFF!$I:$I,"")+
COUNTIFS(STAFF!$M:$M,"Pfizer-BioNTech",STAFF!$W:$W,"&lt;="&amp;Y$74,STAFF!$H:$H,"",STAFF!$I:$I,"&gt;="&amp;Y$73)+
COUNTIFS(STAFF!$M:$M,"Pfizer-BioNTech",STAFF!$W:$W,"&lt;="&amp;Y$74,STAFF!$H:$H,"&lt;="&amp;Y$74,STAFF!$I:$I,"")+
COUNTIFS(STAFF!$M:$M,"Pfizer-BioNTech",STAFF!$W:$W,"&lt;="&amp;Y$74,STAFF!$H:$H,"&lt;="&amp;Y$74,STAFF!$I:$I,"&gt;="&amp;Y$73))</f>
        <v>0</v>
      </c>
      <c r="Z77" s="18">
        <f ca="1">IF(Z$74="","",COUNTIFS(STAFF!$M:$M,"Pfizer-BioNTech",STAFF!$W:$W,"&lt;="&amp;Z$74,STAFF!$H:$H,"",STAFF!$I:$I,"")+
COUNTIFS(STAFF!$M:$M,"Pfizer-BioNTech",STAFF!$W:$W,"&lt;="&amp;Z$74,STAFF!$H:$H,"",STAFF!$I:$I,"&gt;="&amp;Z$73)+
COUNTIFS(STAFF!$M:$M,"Pfizer-BioNTech",STAFF!$W:$W,"&lt;="&amp;Z$74,STAFF!$H:$H,"&lt;="&amp;Z$74,STAFF!$I:$I,"")+
COUNTIFS(STAFF!$M:$M,"Pfizer-BioNTech",STAFF!$W:$W,"&lt;="&amp;Z$74,STAFF!$H:$H,"&lt;="&amp;Z$74,STAFF!$I:$I,"&gt;="&amp;Z$73))</f>
        <v>0</v>
      </c>
      <c r="AA77" s="18">
        <f ca="1">IF(AA$74="","",COUNTIFS(STAFF!$M:$M,"Pfizer-BioNTech",STAFF!$W:$W,"&lt;="&amp;AA$74,STAFF!$H:$H,"",STAFF!$I:$I,"")+
COUNTIFS(STAFF!$M:$M,"Pfizer-BioNTech",STAFF!$W:$W,"&lt;="&amp;AA$74,STAFF!$H:$H,"",STAFF!$I:$I,"&gt;="&amp;AA$73)+
COUNTIFS(STAFF!$M:$M,"Pfizer-BioNTech",STAFF!$W:$W,"&lt;="&amp;AA$74,STAFF!$H:$H,"&lt;="&amp;AA$74,STAFF!$I:$I,"")+
COUNTIFS(STAFF!$M:$M,"Pfizer-BioNTech",STAFF!$W:$W,"&lt;="&amp;AA$74,STAFF!$H:$H,"&lt;="&amp;AA$74,STAFF!$I:$I,"&gt;="&amp;AA$73))</f>
        <v>0</v>
      </c>
      <c r="AB77" s="18">
        <f ca="1">IF(AB$74="","",COUNTIFS(STAFF!$M:$M,"Pfizer-BioNTech",STAFF!$W:$W,"&lt;="&amp;AB$74,STAFF!$H:$H,"",STAFF!$I:$I,"")+
COUNTIFS(STAFF!$M:$M,"Pfizer-BioNTech",STAFF!$W:$W,"&lt;="&amp;AB$74,STAFF!$H:$H,"",STAFF!$I:$I,"&gt;="&amp;AB$73)+
COUNTIFS(STAFF!$M:$M,"Pfizer-BioNTech",STAFF!$W:$W,"&lt;="&amp;AB$74,STAFF!$H:$H,"&lt;="&amp;AB$74,STAFF!$I:$I,"")+
COUNTIFS(STAFF!$M:$M,"Pfizer-BioNTech",STAFF!$W:$W,"&lt;="&amp;AB$74,STAFF!$H:$H,"&lt;="&amp;AB$74,STAFF!$I:$I,"&gt;="&amp;AB$73))</f>
        <v>0</v>
      </c>
      <c r="AC77" s="18">
        <f ca="1">IF(AC$74="","",COUNTIFS(STAFF!$M:$M,"Pfizer-BioNTech",STAFF!$W:$W,"&lt;="&amp;AC$74,STAFF!$H:$H,"",STAFF!$I:$I,"")+
COUNTIFS(STAFF!$M:$M,"Pfizer-BioNTech",STAFF!$W:$W,"&lt;="&amp;AC$74,STAFF!$H:$H,"",STAFF!$I:$I,"&gt;="&amp;AC$73)+
COUNTIFS(STAFF!$M:$M,"Pfizer-BioNTech",STAFF!$W:$W,"&lt;="&amp;AC$74,STAFF!$H:$H,"&lt;="&amp;AC$74,STAFF!$I:$I,"")+
COUNTIFS(STAFF!$M:$M,"Pfizer-BioNTech",STAFF!$W:$W,"&lt;="&amp;AC$74,STAFF!$H:$H,"&lt;="&amp;AC$74,STAFF!$I:$I,"&gt;="&amp;AC$73))</f>
        <v>0</v>
      </c>
      <c r="AD77" s="18">
        <f ca="1">IF(AD$74="","",COUNTIFS(STAFF!$M:$M,"Pfizer-BioNTech",STAFF!$W:$W,"&lt;="&amp;AD$74,STAFF!$H:$H,"",STAFF!$I:$I,"")+
COUNTIFS(STAFF!$M:$M,"Pfizer-BioNTech",STAFF!$W:$W,"&lt;="&amp;AD$74,STAFF!$H:$H,"",STAFF!$I:$I,"&gt;="&amp;AD$73)+
COUNTIFS(STAFF!$M:$M,"Pfizer-BioNTech",STAFF!$W:$W,"&lt;="&amp;AD$74,STAFF!$H:$H,"&lt;="&amp;AD$74,STAFF!$I:$I,"")+
COUNTIFS(STAFF!$M:$M,"Pfizer-BioNTech",STAFF!$W:$W,"&lt;="&amp;AD$74,STAFF!$H:$H,"&lt;="&amp;AD$74,STAFF!$I:$I,"&gt;="&amp;AD$73))</f>
        <v>0</v>
      </c>
      <c r="AE77" s="18">
        <f ca="1">IF(AE$74="","",COUNTIFS(STAFF!$M:$M,"Pfizer-BioNTech",STAFF!$W:$W,"&lt;="&amp;AE$74,STAFF!$H:$H,"",STAFF!$I:$I,"")+
COUNTIFS(STAFF!$M:$M,"Pfizer-BioNTech",STAFF!$W:$W,"&lt;="&amp;AE$74,STAFF!$H:$H,"",STAFF!$I:$I,"&gt;="&amp;AE$73)+
COUNTIFS(STAFF!$M:$M,"Pfizer-BioNTech",STAFF!$W:$W,"&lt;="&amp;AE$74,STAFF!$H:$H,"&lt;="&amp;AE$74,STAFF!$I:$I,"")+
COUNTIFS(STAFF!$M:$M,"Pfizer-BioNTech",STAFF!$W:$W,"&lt;="&amp;AE$74,STAFF!$H:$H,"&lt;="&amp;AE$74,STAFF!$I:$I,"&gt;="&amp;AE$73))</f>
        <v>0</v>
      </c>
      <c r="AF77" s="18">
        <f ca="1">IF(AF$74="","",COUNTIFS(STAFF!$M:$M,"Pfizer-BioNTech",STAFF!$W:$W,"&lt;="&amp;AF$74,STAFF!$H:$H,"",STAFF!$I:$I,"")+
COUNTIFS(STAFF!$M:$M,"Pfizer-BioNTech",STAFF!$W:$W,"&lt;="&amp;AF$74,STAFF!$H:$H,"",STAFF!$I:$I,"&gt;="&amp;AF$73)+
COUNTIFS(STAFF!$M:$M,"Pfizer-BioNTech",STAFF!$W:$W,"&lt;="&amp;AF$74,STAFF!$H:$H,"&lt;="&amp;AF$74,STAFF!$I:$I,"")+
COUNTIFS(STAFF!$M:$M,"Pfizer-BioNTech",STAFF!$W:$W,"&lt;="&amp;AF$74,STAFF!$H:$H,"&lt;="&amp;AF$74,STAFF!$I:$I,"&gt;="&amp;AF$73))</f>
        <v>0</v>
      </c>
      <c r="AG77" s="18">
        <f ca="1">IF(AG$74="","",COUNTIFS(STAFF!$M:$M,"Pfizer-BioNTech",STAFF!$W:$W,"&lt;="&amp;AG$74,STAFF!$H:$H,"",STAFF!$I:$I,"")+
COUNTIFS(STAFF!$M:$M,"Pfizer-BioNTech",STAFF!$W:$W,"&lt;="&amp;AG$74,STAFF!$H:$H,"",STAFF!$I:$I,"&gt;="&amp;AG$73)+
COUNTIFS(STAFF!$M:$M,"Pfizer-BioNTech",STAFF!$W:$W,"&lt;="&amp;AG$74,STAFF!$H:$H,"&lt;="&amp;AG$74,STAFF!$I:$I,"")+
COUNTIFS(STAFF!$M:$M,"Pfizer-BioNTech",STAFF!$W:$W,"&lt;="&amp;AG$74,STAFF!$H:$H,"&lt;="&amp;AG$74,STAFF!$I:$I,"&gt;="&amp;AG$73))</f>
        <v>0</v>
      </c>
      <c r="AH77" s="18">
        <f ca="1">IF(AH$74="","",COUNTIFS(STAFF!$M:$M,"Pfizer-BioNTech",STAFF!$W:$W,"&lt;="&amp;AH$74,STAFF!$H:$H,"",STAFF!$I:$I,"")+
COUNTIFS(STAFF!$M:$M,"Pfizer-BioNTech",STAFF!$W:$W,"&lt;="&amp;AH$74,STAFF!$H:$H,"",STAFF!$I:$I,"&gt;="&amp;AH$73)+
COUNTIFS(STAFF!$M:$M,"Pfizer-BioNTech",STAFF!$W:$W,"&lt;="&amp;AH$74,STAFF!$H:$H,"&lt;="&amp;AH$74,STAFF!$I:$I,"")+
COUNTIFS(STAFF!$M:$M,"Pfizer-BioNTech",STAFF!$W:$W,"&lt;="&amp;AH$74,STAFF!$H:$H,"&lt;="&amp;AH$74,STAFF!$I:$I,"&gt;="&amp;AH$73))</f>
        <v>0</v>
      </c>
      <c r="AI77" s="18">
        <f ca="1">IF(AI$74="","",COUNTIFS(STAFF!$M:$M,"Pfizer-BioNTech",STAFF!$W:$W,"&lt;="&amp;AI$74,STAFF!$H:$H,"",STAFF!$I:$I,"")+
COUNTIFS(STAFF!$M:$M,"Pfizer-BioNTech",STAFF!$W:$W,"&lt;="&amp;AI$74,STAFF!$H:$H,"",STAFF!$I:$I,"&gt;="&amp;AI$73)+
COUNTIFS(STAFF!$M:$M,"Pfizer-BioNTech",STAFF!$W:$W,"&lt;="&amp;AI$74,STAFF!$H:$H,"&lt;="&amp;AI$74,STAFF!$I:$I,"")+
COUNTIFS(STAFF!$M:$M,"Pfizer-BioNTech",STAFF!$W:$W,"&lt;="&amp;AI$74,STAFF!$H:$H,"&lt;="&amp;AI$74,STAFF!$I:$I,"&gt;="&amp;AI$73))</f>
        <v>0</v>
      </c>
      <c r="AJ77" s="18" t="str">
        <f ca="1">IF(AJ$74="","",COUNTIFS(STAFF!$M:$M,"Pfizer-BioNTech",STAFF!$W:$W,"&lt;="&amp;AJ$74,STAFF!$H:$H,"",STAFF!$I:$I,"")+
COUNTIFS(STAFF!$M:$M,"Pfizer-BioNTech",STAFF!$W:$W,"&lt;="&amp;AJ$74,STAFF!$H:$H,"",STAFF!$I:$I,"&gt;="&amp;AJ$73)+
COUNTIFS(STAFF!$M:$M,"Pfizer-BioNTech",STAFF!$W:$W,"&lt;="&amp;AJ$74,STAFF!$H:$H,"&lt;="&amp;AJ$74,STAFF!$I:$I,"")+
COUNTIFS(STAFF!$M:$M,"Pfizer-BioNTech",STAFF!$W:$W,"&lt;="&amp;AJ$74,STAFF!$H:$H,"&lt;="&amp;AJ$74,STAFF!$I:$I,"&gt;="&amp;AJ$73))</f>
        <v/>
      </c>
      <c r="AK77" s="18" t="str">
        <f ca="1">IF(AK$74="","",COUNTIFS(STAFF!$M:$M,"Pfizer-BioNTech",STAFF!$W:$W,"&lt;="&amp;AK$74,STAFF!$H:$H,"",STAFF!$I:$I,"")+
COUNTIFS(STAFF!$M:$M,"Pfizer-BioNTech",STAFF!$W:$W,"&lt;="&amp;AK$74,STAFF!$H:$H,"",STAFF!$I:$I,"&gt;="&amp;AK$73)+
COUNTIFS(STAFF!$M:$M,"Pfizer-BioNTech",STAFF!$W:$W,"&lt;="&amp;AK$74,STAFF!$H:$H,"&lt;="&amp;AK$74,STAFF!$I:$I,"")+
COUNTIFS(STAFF!$M:$M,"Pfizer-BioNTech",STAFF!$W:$W,"&lt;="&amp;AK$74,STAFF!$H:$H,"&lt;="&amp;AK$74,STAFF!$I:$I,"&gt;="&amp;AK$73))</f>
        <v/>
      </c>
      <c r="AL77" s="18" t="str">
        <f ca="1">IF(AL$74="","",COUNTIFS(STAFF!$M:$M,"Pfizer-BioNTech",STAFF!$W:$W,"&lt;="&amp;AL$74,STAFF!$H:$H,"",STAFF!$I:$I,"")+
COUNTIFS(STAFF!$M:$M,"Pfizer-BioNTech",STAFF!$W:$W,"&lt;="&amp;AL$74,STAFF!$H:$H,"",STAFF!$I:$I,"&gt;="&amp;AL$73)+
COUNTIFS(STAFF!$M:$M,"Pfizer-BioNTech",STAFF!$W:$W,"&lt;="&amp;AL$74,STAFF!$H:$H,"&lt;="&amp;AL$74,STAFF!$I:$I,"")+
COUNTIFS(STAFF!$M:$M,"Pfizer-BioNTech",STAFF!$W:$W,"&lt;="&amp;AL$74,STAFF!$H:$H,"&lt;="&amp;AL$74,STAFF!$I:$I,"&gt;="&amp;AL$73))</f>
        <v/>
      </c>
      <c r="AM77" s="18" t="str">
        <f ca="1">IF(AM$74="","",COUNTIFS(STAFF!$M:$M,"Pfizer-BioNTech",STAFF!$W:$W,"&lt;="&amp;AM$74,STAFF!$H:$H,"",STAFF!$I:$I,"")+
COUNTIFS(STAFF!$M:$M,"Pfizer-BioNTech",STAFF!$W:$W,"&lt;="&amp;AM$74,STAFF!$H:$H,"",STAFF!$I:$I,"&gt;="&amp;AM$73)+
COUNTIFS(STAFF!$M:$M,"Pfizer-BioNTech",STAFF!$W:$W,"&lt;="&amp;AM$74,STAFF!$H:$H,"&lt;="&amp;AM$74,STAFF!$I:$I,"")+
COUNTIFS(STAFF!$M:$M,"Pfizer-BioNTech",STAFF!$W:$W,"&lt;="&amp;AM$74,STAFF!$H:$H,"&lt;="&amp;AM$74,STAFF!$I:$I,"&gt;="&amp;AM$73))</f>
        <v/>
      </c>
      <c r="AN77" s="18" t="str">
        <f ca="1">IF(AN$74="","",COUNTIFS(STAFF!$M:$M,"Pfizer-BioNTech",STAFF!$W:$W,"&lt;="&amp;AN$74,STAFF!$H:$H,"",STAFF!$I:$I,"")+
COUNTIFS(STAFF!$M:$M,"Pfizer-BioNTech",STAFF!$W:$W,"&lt;="&amp;AN$74,STAFF!$H:$H,"",STAFF!$I:$I,"&gt;="&amp;AN$73)+
COUNTIFS(STAFF!$M:$M,"Pfizer-BioNTech",STAFF!$W:$W,"&lt;="&amp;AN$74,STAFF!$H:$H,"&lt;="&amp;AN$74,STAFF!$I:$I,"")+
COUNTIFS(STAFF!$M:$M,"Pfizer-BioNTech",STAFF!$W:$W,"&lt;="&amp;AN$74,STAFF!$H:$H,"&lt;="&amp;AN$74,STAFF!$I:$I,"&gt;="&amp;AN$73))</f>
        <v/>
      </c>
      <c r="AO77" s="18" t="str">
        <f ca="1">IF(AO$74="","",COUNTIFS(STAFF!$M:$M,"Pfizer-BioNTech",STAFF!$W:$W,"&lt;="&amp;AO$74,STAFF!$H:$H,"",STAFF!$I:$I,"")+
COUNTIFS(STAFF!$M:$M,"Pfizer-BioNTech",STAFF!$W:$W,"&lt;="&amp;AO$74,STAFF!$H:$H,"",STAFF!$I:$I,"&gt;="&amp;AO$73)+
COUNTIFS(STAFF!$M:$M,"Pfizer-BioNTech",STAFF!$W:$W,"&lt;="&amp;AO$74,STAFF!$H:$H,"&lt;="&amp;AO$74,STAFF!$I:$I,"")+
COUNTIFS(STAFF!$M:$M,"Pfizer-BioNTech",STAFF!$W:$W,"&lt;="&amp;AO$74,STAFF!$H:$H,"&lt;="&amp;AO$74,STAFF!$I:$I,"&gt;="&amp;AO$73))</f>
        <v/>
      </c>
      <c r="AP77" s="18" t="str">
        <f ca="1">IF(AP$74="","",COUNTIFS(STAFF!$M:$M,"Pfizer-BioNTech",STAFF!$W:$W,"&lt;="&amp;AP$74,STAFF!$H:$H,"",STAFF!$I:$I,"")+
COUNTIFS(STAFF!$M:$M,"Pfizer-BioNTech",STAFF!$W:$W,"&lt;="&amp;AP$74,STAFF!$H:$H,"",STAFF!$I:$I,"&gt;="&amp;AP$73)+
COUNTIFS(STAFF!$M:$M,"Pfizer-BioNTech",STAFF!$W:$W,"&lt;="&amp;AP$74,STAFF!$H:$H,"&lt;="&amp;AP$74,STAFF!$I:$I,"")+
COUNTIFS(STAFF!$M:$M,"Pfizer-BioNTech",STAFF!$W:$W,"&lt;="&amp;AP$74,STAFF!$H:$H,"&lt;="&amp;AP$74,STAFF!$I:$I,"&gt;="&amp;AP$73))</f>
        <v/>
      </c>
      <c r="AQ77" s="18" t="str">
        <f ca="1">IF(AQ$74="","",COUNTIFS(STAFF!$M:$M,"Pfizer-BioNTech",STAFF!$W:$W,"&lt;="&amp;AQ$74,STAFF!$H:$H,"",STAFF!$I:$I,"")+
COUNTIFS(STAFF!$M:$M,"Pfizer-BioNTech",STAFF!$W:$W,"&lt;="&amp;AQ$74,STAFF!$H:$H,"",STAFF!$I:$I,"&gt;="&amp;AQ$73)+
COUNTIFS(STAFF!$M:$M,"Pfizer-BioNTech",STAFF!$W:$W,"&lt;="&amp;AQ$74,STAFF!$H:$H,"&lt;="&amp;AQ$74,STAFF!$I:$I,"")+
COUNTIFS(STAFF!$M:$M,"Pfizer-BioNTech",STAFF!$W:$W,"&lt;="&amp;AQ$74,STAFF!$H:$H,"&lt;="&amp;AQ$74,STAFF!$I:$I,"&gt;="&amp;AQ$73))</f>
        <v/>
      </c>
      <c r="AR77" s="18" t="str">
        <f ca="1">IF(AR$74="","",COUNTIFS(STAFF!$M:$M,"Pfizer-BioNTech",STAFF!$W:$W,"&lt;="&amp;AR$74,STAFF!$H:$H,"",STAFF!$I:$I,"")+
COUNTIFS(STAFF!$M:$M,"Pfizer-BioNTech",STAFF!$W:$W,"&lt;="&amp;AR$74,STAFF!$H:$H,"",STAFF!$I:$I,"&gt;="&amp;AR$73)+
COUNTIFS(STAFF!$M:$M,"Pfizer-BioNTech",STAFF!$W:$W,"&lt;="&amp;AR$74,STAFF!$H:$H,"&lt;="&amp;AR$74,STAFF!$I:$I,"")+
COUNTIFS(STAFF!$M:$M,"Pfizer-BioNTech",STAFF!$W:$W,"&lt;="&amp;AR$74,STAFF!$H:$H,"&lt;="&amp;AR$74,STAFF!$I:$I,"&gt;="&amp;AR$73))</f>
        <v/>
      </c>
      <c r="AS77" s="18" t="str">
        <f ca="1">IF(AS$74="","",COUNTIFS(STAFF!$M:$M,"Pfizer-BioNTech",STAFF!$W:$W,"&lt;="&amp;AS$74,STAFF!$H:$H,"",STAFF!$I:$I,"")+
COUNTIFS(STAFF!$M:$M,"Pfizer-BioNTech",STAFF!$W:$W,"&lt;="&amp;AS$74,STAFF!$H:$H,"",STAFF!$I:$I,"&gt;="&amp;AS$73)+
COUNTIFS(STAFF!$M:$M,"Pfizer-BioNTech",STAFF!$W:$W,"&lt;="&amp;AS$74,STAFF!$H:$H,"&lt;="&amp;AS$74,STAFF!$I:$I,"")+
COUNTIFS(STAFF!$M:$M,"Pfizer-BioNTech",STAFF!$W:$W,"&lt;="&amp;AS$74,STAFF!$H:$H,"&lt;="&amp;AS$74,STAFF!$I:$I,"&gt;="&amp;AS$73))</f>
        <v/>
      </c>
      <c r="AT77" s="18" t="str">
        <f ca="1">IF(AT$74="","",COUNTIFS(STAFF!$M:$M,"Pfizer-BioNTech",STAFF!$W:$W,"&lt;="&amp;AT$74,STAFF!$H:$H,"",STAFF!$I:$I,"")+
COUNTIFS(STAFF!$M:$M,"Pfizer-BioNTech",STAFF!$W:$W,"&lt;="&amp;AT$74,STAFF!$H:$H,"",STAFF!$I:$I,"&gt;="&amp;AT$73)+
COUNTIFS(STAFF!$M:$M,"Pfizer-BioNTech",STAFF!$W:$W,"&lt;="&amp;AT$74,STAFF!$H:$H,"&lt;="&amp;AT$74,STAFF!$I:$I,"")+
COUNTIFS(STAFF!$M:$M,"Pfizer-BioNTech",STAFF!$W:$W,"&lt;="&amp;AT$74,STAFF!$H:$H,"&lt;="&amp;AT$74,STAFF!$I:$I,"&gt;="&amp;AT$73))</f>
        <v/>
      </c>
      <c r="AU77" s="18" t="str">
        <f ca="1">IF(AU$74="","",COUNTIFS(STAFF!$M:$M,"Pfizer-BioNTech",STAFF!$W:$W,"&lt;="&amp;AU$74,STAFF!$H:$H,"",STAFF!$I:$I,"")+
COUNTIFS(STAFF!$M:$M,"Pfizer-BioNTech",STAFF!$W:$W,"&lt;="&amp;AU$74,STAFF!$H:$H,"",STAFF!$I:$I,"&gt;="&amp;AU$73)+
COUNTIFS(STAFF!$M:$M,"Pfizer-BioNTech",STAFF!$W:$W,"&lt;="&amp;AU$74,STAFF!$H:$H,"&lt;="&amp;AU$74,STAFF!$I:$I,"")+
COUNTIFS(STAFF!$M:$M,"Pfizer-BioNTech",STAFF!$W:$W,"&lt;="&amp;AU$74,STAFF!$H:$H,"&lt;="&amp;AU$74,STAFF!$I:$I,"&gt;="&amp;AU$73))</f>
        <v/>
      </c>
      <c r="AV77" s="18" t="str">
        <f ca="1">IF(AV$74="","",COUNTIFS(STAFF!$M:$M,"Pfizer-BioNTech",STAFF!$W:$W,"&lt;="&amp;AV$74,STAFF!$H:$H,"",STAFF!$I:$I,"")+
COUNTIFS(STAFF!$M:$M,"Pfizer-BioNTech",STAFF!$W:$W,"&lt;="&amp;AV$74,STAFF!$H:$H,"",STAFF!$I:$I,"&gt;="&amp;AV$73)+
COUNTIFS(STAFF!$M:$M,"Pfizer-BioNTech",STAFF!$W:$W,"&lt;="&amp;AV$74,STAFF!$H:$H,"&lt;="&amp;AV$74,STAFF!$I:$I,"")+
COUNTIFS(STAFF!$M:$M,"Pfizer-BioNTech",STAFF!$W:$W,"&lt;="&amp;AV$74,STAFF!$H:$H,"&lt;="&amp;AV$74,STAFF!$I:$I,"&gt;="&amp;AV$73))</f>
        <v/>
      </c>
      <c r="AW77" s="18" t="str">
        <f ca="1">IF(AW$74="","",COUNTIFS(STAFF!$M:$M,"Pfizer-BioNTech",STAFF!$W:$W,"&lt;="&amp;AW$74,STAFF!$H:$H,"",STAFF!$I:$I,"")+
COUNTIFS(STAFF!$M:$M,"Pfizer-BioNTech",STAFF!$W:$W,"&lt;="&amp;AW$74,STAFF!$H:$H,"",STAFF!$I:$I,"&gt;="&amp;AW$73)+
COUNTIFS(STAFF!$M:$M,"Pfizer-BioNTech",STAFF!$W:$W,"&lt;="&amp;AW$74,STAFF!$H:$H,"&lt;="&amp;AW$74,STAFF!$I:$I,"")+
COUNTIFS(STAFF!$M:$M,"Pfizer-BioNTech",STAFF!$W:$W,"&lt;="&amp;AW$74,STAFF!$H:$H,"&lt;="&amp;AW$74,STAFF!$I:$I,"&gt;="&amp;AW$73))</f>
        <v/>
      </c>
      <c r="AX77" s="18" t="str">
        <f ca="1">IF(AX$74="","",COUNTIFS(STAFF!$M:$M,"Pfizer-BioNTech",STAFF!$W:$W,"&lt;="&amp;AX$74,STAFF!$H:$H,"",STAFF!$I:$I,"")+
COUNTIFS(STAFF!$M:$M,"Pfizer-BioNTech",STAFF!$W:$W,"&lt;="&amp;AX$74,STAFF!$H:$H,"",STAFF!$I:$I,"&gt;="&amp;AX$73)+
COUNTIFS(STAFF!$M:$M,"Pfizer-BioNTech",STAFF!$W:$W,"&lt;="&amp;AX$74,STAFF!$H:$H,"&lt;="&amp;AX$74,STAFF!$I:$I,"")+
COUNTIFS(STAFF!$M:$M,"Pfizer-BioNTech",STAFF!$W:$W,"&lt;="&amp;AX$74,STAFF!$H:$H,"&lt;="&amp;AX$74,STAFF!$I:$I,"&gt;="&amp;AX$73))</f>
        <v/>
      </c>
      <c r="AY77" s="18" t="str">
        <f ca="1">IF(AY$74="","",COUNTIFS(STAFF!$M:$M,"Pfizer-BioNTech",STAFF!$W:$W,"&lt;="&amp;AY$74,STAFF!$H:$H,"",STAFF!$I:$I,"")+
COUNTIFS(STAFF!$M:$M,"Pfizer-BioNTech",STAFF!$W:$W,"&lt;="&amp;AY$74,STAFF!$H:$H,"",STAFF!$I:$I,"&gt;="&amp;AY$73)+
COUNTIFS(STAFF!$M:$M,"Pfizer-BioNTech",STAFF!$W:$W,"&lt;="&amp;AY$74,STAFF!$H:$H,"&lt;="&amp;AY$74,STAFF!$I:$I,"")+
COUNTIFS(STAFF!$M:$M,"Pfizer-BioNTech",STAFF!$W:$W,"&lt;="&amp;AY$74,STAFF!$H:$H,"&lt;="&amp;AY$74,STAFF!$I:$I,"&gt;="&amp;AY$73))</f>
        <v/>
      </c>
      <c r="AZ77" s="18" t="str">
        <f ca="1">IF(AZ$74="","",COUNTIFS(STAFF!$M:$M,"Pfizer-BioNTech",STAFF!$W:$W,"&lt;="&amp;AZ$74,STAFF!$H:$H,"",STAFF!$I:$I,"")+
COUNTIFS(STAFF!$M:$M,"Pfizer-BioNTech",STAFF!$W:$W,"&lt;="&amp;AZ$74,STAFF!$H:$H,"",STAFF!$I:$I,"&gt;="&amp;AZ$73)+
COUNTIFS(STAFF!$M:$M,"Pfizer-BioNTech",STAFF!$W:$W,"&lt;="&amp;AZ$74,STAFF!$H:$H,"&lt;="&amp;AZ$74,STAFF!$I:$I,"")+
COUNTIFS(STAFF!$M:$M,"Pfizer-BioNTech",STAFF!$W:$W,"&lt;="&amp;AZ$74,STAFF!$H:$H,"&lt;="&amp;AZ$74,STAFF!$I:$I,"&gt;="&amp;AZ$73))</f>
        <v/>
      </c>
      <c r="BA77" s="18" t="str">
        <f ca="1">IF(BA$74="","",COUNTIFS(STAFF!$M:$M,"Pfizer-BioNTech",STAFF!$W:$W,"&lt;="&amp;BA$74,STAFF!$H:$H,"",STAFF!$I:$I,"")+
COUNTIFS(STAFF!$M:$M,"Pfizer-BioNTech",STAFF!$W:$W,"&lt;="&amp;BA$74,STAFF!$H:$H,"",STAFF!$I:$I,"&gt;="&amp;BA$73)+
COUNTIFS(STAFF!$M:$M,"Pfizer-BioNTech",STAFF!$W:$W,"&lt;="&amp;BA$74,STAFF!$H:$H,"&lt;="&amp;BA$74,STAFF!$I:$I,"")+
COUNTIFS(STAFF!$M:$M,"Pfizer-BioNTech",STAFF!$W:$W,"&lt;="&amp;BA$74,STAFF!$H:$H,"&lt;="&amp;BA$74,STAFF!$I:$I,"&gt;="&amp;BA$73))</f>
        <v/>
      </c>
      <c r="BB77" s="18" t="str">
        <f ca="1">IF(BB$74="","",COUNTIFS(STAFF!$M:$M,"Pfizer-BioNTech",STAFF!$W:$W,"&lt;="&amp;BB$74,STAFF!$H:$H,"",STAFF!$I:$I,"")+
COUNTIFS(STAFF!$M:$M,"Pfizer-BioNTech",STAFF!$W:$W,"&lt;="&amp;BB$74,STAFF!$H:$H,"",STAFF!$I:$I,"&gt;="&amp;BB$73)+
COUNTIFS(STAFF!$M:$M,"Pfizer-BioNTech",STAFF!$W:$W,"&lt;="&amp;BB$74,STAFF!$H:$H,"&lt;="&amp;BB$74,STAFF!$I:$I,"")+
COUNTIFS(STAFF!$M:$M,"Pfizer-BioNTech",STAFF!$W:$W,"&lt;="&amp;BB$74,STAFF!$H:$H,"&lt;="&amp;BB$74,STAFF!$I:$I,"&gt;="&amp;BB$73))</f>
        <v/>
      </c>
      <c r="BC77" s="18" t="str">
        <f ca="1">IF(BC$74="","",COUNTIFS(STAFF!$M:$M,"Pfizer-BioNTech",STAFF!$W:$W,"&lt;="&amp;BC$74,STAFF!$H:$H,"",STAFF!$I:$I,"")+
COUNTIFS(STAFF!$M:$M,"Pfizer-BioNTech",STAFF!$W:$W,"&lt;="&amp;BC$74,STAFF!$H:$H,"",STAFF!$I:$I,"&gt;="&amp;BC$73)+
COUNTIFS(STAFF!$M:$M,"Pfizer-BioNTech",STAFF!$W:$W,"&lt;="&amp;BC$74,STAFF!$H:$H,"&lt;="&amp;BC$74,STAFF!$I:$I,"")+
COUNTIFS(STAFF!$M:$M,"Pfizer-BioNTech",STAFF!$W:$W,"&lt;="&amp;BC$74,STAFF!$H:$H,"&lt;="&amp;BC$74,STAFF!$I:$I,"&gt;="&amp;BC$73))</f>
        <v/>
      </c>
      <c r="BD77" s="18" t="str">
        <f ca="1">IF(BD$74="","",COUNTIFS(STAFF!$M:$M,"Pfizer-BioNTech",STAFF!$W:$W,"&lt;="&amp;BD$74,STAFF!$H:$H,"",STAFF!$I:$I,"")+
COUNTIFS(STAFF!$M:$M,"Pfizer-BioNTech",STAFF!$W:$W,"&lt;="&amp;BD$74,STAFF!$H:$H,"",STAFF!$I:$I,"&gt;="&amp;BD$73)+
COUNTIFS(STAFF!$M:$M,"Pfizer-BioNTech",STAFF!$W:$W,"&lt;="&amp;BD$74,STAFF!$H:$H,"&lt;="&amp;BD$74,STAFF!$I:$I,"")+
COUNTIFS(STAFF!$M:$M,"Pfizer-BioNTech",STAFF!$W:$W,"&lt;="&amp;BD$74,STAFF!$H:$H,"&lt;="&amp;BD$74,STAFF!$I:$I,"&gt;="&amp;BD$73))</f>
        <v/>
      </c>
      <c r="BE77" s="18" t="str">
        <f ca="1">IF(BE$74="","",COUNTIFS(STAFF!$M:$M,"Pfizer-BioNTech",STAFF!$W:$W,"&lt;="&amp;BE$74,STAFF!$H:$H,"",STAFF!$I:$I,"")+
COUNTIFS(STAFF!$M:$M,"Pfizer-BioNTech",STAFF!$W:$W,"&lt;="&amp;BE$74,STAFF!$H:$H,"",STAFF!$I:$I,"&gt;="&amp;BE$73)+
COUNTIFS(STAFF!$M:$M,"Pfizer-BioNTech",STAFF!$W:$W,"&lt;="&amp;BE$74,STAFF!$H:$H,"&lt;="&amp;BE$74,STAFF!$I:$I,"")+
COUNTIFS(STAFF!$M:$M,"Pfizer-BioNTech",STAFF!$W:$W,"&lt;="&amp;BE$74,STAFF!$H:$H,"&lt;="&amp;BE$74,STAFF!$I:$I,"&gt;="&amp;BE$73))</f>
        <v/>
      </c>
      <c r="BF77" s="18" t="str">
        <f ca="1">IF(BF$74="","",COUNTIFS(STAFF!$M:$M,"Pfizer-BioNTech",STAFF!$W:$W,"&lt;="&amp;BF$74,STAFF!$H:$H,"",STAFF!$I:$I,"")+
COUNTIFS(STAFF!$M:$M,"Pfizer-BioNTech",STAFF!$W:$W,"&lt;="&amp;BF$74,STAFF!$H:$H,"",STAFF!$I:$I,"&gt;="&amp;BF$73)+
COUNTIFS(STAFF!$M:$M,"Pfizer-BioNTech",STAFF!$W:$W,"&lt;="&amp;BF$74,STAFF!$H:$H,"&lt;="&amp;BF$74,STAFF!$I:$I,"")+
COUNTIFS(STAFF!$M:$M,"Pfizer-BioNTech",STAFF!$W:$W,"&lt;="&amp;BF$74,STAFF!$H:$H,"&lt;="&amp;BF$74,STAFF!$I:$I,"&gt;="&amp;BF$73))</f>
        <v/>
      </c>
      <c r="BG77" s="18" t="str">
        <f ca="1">IF(BG$74="","",COUNTIFS(STAFF!$M:$M,"Pfizer-BioNTech",STAFF!$W:$W,"&lt;="&amp;BG$74,STAFF!$H:$H,"",STAFF!$I:$I,"")+
COUNTIFS(STAFF!$M:$M,"Pfizer-BioNTech",STAFF!$W:$W,"&lt;="&amp;BG$74,STAFF!$H:$H,"",STAFF!$I:$I,"&gt;="&amp;BG$73)+
COUNTIFS(STAFF!$M:$M,"Pfizer-BioNTech",STAFF!$W:$W,"&lt;="&amp;BG$74,STAFF!$H:$H,"&lt;="&amp;BG$74,STAFF!$I:$I,"")+
COUNTIFS(STAFF!$M:$M,"Pfizer-BioNTech",STAFF!$W:$W,"&lt;="&amp;BG$74,STAFF!$H:$H,"&lt;="&amp;BG$74,STAFF!$I:$I,"&gt;="&amp;BG$73))</f>
        <v/>
      </c>
      <c r="BH77" s="18" t="str">
        <f ca="1">IF(BH$74="","",COUNTIFS(STAFF!$M:$M,"Pfizer-BioNTech",STAFF!$W:$W,"&lt;="&amp;BH$74,STAFF!$H:$H,"",STAFF!$I:$I,"")+
COUNTIFS(STAFF!$M:$M,"Pfizer-BioNTech",STAFF!$W:$W,"&lt;="&amp;BH$74,STAFF!$H:$H,"",STAFF!$I:$I,"&gt;="&amp;BH$73)+
COUNTIFS(STAFF!$M:$M,"Pfizer-BioNTech",STAFF!$W:$W,"&lt;="&amp;BH$74,STAFF!$H:$H,"&lt;="&amp;BH$74,STAFF!$I:$I,"")+
COUNTIFS(STAFF!$M:$M,"Pfizer-BioNTech",STAFF!$W:$W,"&lt;="&amp;BH$74,STAFF!$H:$H,"&lt;="&amp;BH$74,STAFF!$I:$I,"&gt;="&amp;BH$73))</f>
        <v/>
      </c>
      <c r="BI77" s="18" t="str">
        <f ca="1">IF(BI$74="","",COUNTIFS(STAFF!$M:$M,"Pfizer-BioNTech",STAFF!$W:$W,"&lt;="&amp;BI$74,STAFF!$H:$H,"",STAFF!$I:$I,"")+
COUNTIFS(STAFF!$M:$M,"Pfizer-BioNTech",STAFF!$W:$W,"&lt;="&amp;BI$74,STAFF!$H:$H,"",STAFF!$I:$I,"&gt;="&amp;BI$73)+
COUNTIFS(STAFF!$M:$M,"Pfizer-BioNTech",STAFF!$W:$W,"&lt;="&amp;BI$74,STAFF!$H:$H,"&lt;="&amp;BI$74,STAFF!$I:$I,"")+
COUNTIFS(STAFF!$M:$M,"Pfizer-BioNTech",STAFF!$W:$W,"&lt;="&amp;BI$74,STAFF!$H:$H,"&lt;="&amp;BI$74,STAFF!$I:$I,"&gt;="&amp;BI$73))</f>
        <v/>
      </c>
      <c r="BJ77" s="18" t="str">
        <f ca="1">IF(BJ$74="","",COUNTIFS(STAFF!$M:$M,"Pfizer-BioNTech",STAFF!$W:$W,"&lt;="&amp;BJ$74,STAFF!$H:$H,"",STAFF!$I:$I,"")+
COUNTIFS(STAFF!$M:$M,"Pfizer-BioNTech",STAFF!$W:$W,"&lt;="&amp;BJ$74,STAFF!$H:$H,"",STAFF!$I:$I,"&gt;="&amp;BJ$73)+
COUNTIFS(STAFF!$M:$M,"Pfizer-BioNTech",STAFF!$W:$W,"&lt;="&amp;BJ$74,STAFF!$H:$H,"&lt;="&amp;BJ$74,STAFF!$I:$I,"")+
COUNTIFS(STAFF!$M:$M,"Pfizer-BioNTech",STAFF!$W:$W,"&lt;="&amp;BJ$74,STAFF!$H:$H,"&lt;="&amp;BJ$74,STAFF!$I:$I,"&gt;="&amp;BJ$73))</f>
        <v/>
      </c>
      <c r="BK77" s="18" t="str">
        <f ca="1">IF(BK$74="","",COUNTIFS(STAFF!$M:$M,"Pfizer-BioNTech",STAFF!$W:$W,"&lt;="&amp;BK$74,STAFF!$H:$H,"",STAFF!$I:$I,"")+
COUNTIFS(STAFF!$M:$M,"Pfizer-BioNTech",STAFF!$W:$W,"&lt;="&amp;BK$74,STAFF!$H:$H,"",STAFF!$I:$I,"&gt;="&amp;BK$73)+
COUNTIFS(STAFF!$M:$M,"Pfizer-BioNTech",STAFF!$W:$W,"&lt;="&amp;BK$74,STAFF!$H:$H,"&lt;="&amp;BK$74,STAFF!$I:$I,"")+
COUNTIFS(STAFF!$M:$M,"Pfizer-BioNTech",STAFF!$W:$W,"&lt;="&amp;BK$74,STAFF!$H:$H,"&lt;="&amp;BK$74,STAFF!$I:$I,"&gt;="&amp;BK$73))</f>
        <v/>
      </c>
      <c r="BL77" s="18" t="str">
        <f ca="1">IF(BL$74="","",COUNTIFS(STAFF!$M:$M,"Pfizer-BioNTech",STAFF!$W:$W,"&lt;="&amp;BL$74,STAFF!$H:$H,"",STAFF!$I:$I,"")+
COUNTIFS(STAFF!$M:$M,"Pfizer-BioNTech",STAFF!$W:$W,"&lt;="&amp;BL$74,STAFF!$H:$H,"",STAFF!$I:$I,"&gt;="&amp;BL$73)+
COUNTIFS(STAFF!$M:$M,"Pfizer-BioNTech",STAFF!$W:$W,"&lt;="&amp;BL$74,STAFF!$H:$H,"&lt;="&amp;BL$74,STAFF!$I:$I,"")+
COUNTIFS(STAFF!$M:$M,"Pfizer-BioNTech",STAFF!$W:$W,"&lt;="&amp;BL$74,STAFF!$H:$H,"&lt;="&amp;BL$74,STAFF!$I:$I,"&gt;="&amp;BL$73))</f>
        <v/>
      </c>
      <c r="BM77" s="18" t="str">
        <f ca="1">IF(BM$74="","",COUNTIFS(STAFF!$M:$M,"Pfizer-BioNTech",STAFF!$W:$W,"&lt;="&amp;BM$74,STAFF!$H:$H,"",STAFF!$I:$I,"")+
COUNTIFS(STAFF!$M:$M,"Pfizer-BioNTech",STAFF!$W:$W,"&lt;="&amp;BM$74,STAFF!$H:$H,"",STAFF!$I:$I,"&gt;="&amp;BM$73)+
COUNTIFS(STAFF!$M:$M,"Pfizer-BioNTech",STAFF!$W:$W,"&lt;="&amp;BM$74,STAFF!$H:$H,"&lt;="&amp;BM$74,STAFF!$I:$I,"")+
COUNTIFS(STAFF!$M:$M,"Pfizer-BioNTech",STAFF!$W:$W,"&lt;="&amp;BM$74,STAFF!$H:$H,"&lt;="&amp;BM$74,STAFF!$I:$I,"&gt;="&amp;BM$73))</f>
        <v/>
      </c>
      <c r="BN77" s="18" t="str">
        <f ca="1">IF(BN$74="","",COUNTIFS(STAFF!$M:$M,"Pfizer-BioNTech",STAFF!$W:$W,"&lt;="&amp;BN$74,STAFF!$H:$H,"",STAFF!$I:$I,"")+
COUNTIFS(STAFF!$M:$M,"Pfizer-BioNTech",STAFF!$W:$W,"&lt;="&amp;BN$74,STAFF!$H:$H,"",STAFF!$I:$I,"&gt;="&amp;BN$73)+
COUNTIFS(STAFF!$M:$M,"Pfizer-BioNTech",STAFF!$W:$W,"&lt;="&amp;BN$74,STAFF!$H:$H,"&lt;="&amp;BN$74,STAFF!$I:$I,"")+
COUNTIFS(STAFF!$M:$M,"Pfizer-BioNTech",STAFF!$W:$W,"&lt;="&amp;BN$74,STAFF!$H:$H,"&lt;="&amp;BN$74,STAFF!$I:$I,"&gt;="&amp;BN$73))</f>
        <v/>
      </c>
      <c r="BO77" s="18" t="str">
        <f ca="1">IF(BO$74="","",COUNTIFS(STAFF!$M:$M,"Pfizer-BioNTech",STAFF!$W:$W,"&lt;="&amp;BO$74,STAFF!$H:$H,"",STAFF!$I:$I,"")+
COUNTIFS(STAFF!$M:$M,"Pfizer-BioNTech",STAFF!$W:$W,"&lt;="&amp;BO$74,STAFF!$H:$H,"",STAFF!$I:$I,"&gt;="&amp;BO$73)+
COUNTIFS(STAFF!$M:$M,"Pfizer-BioNTech",STAFF!$W:$W,"&lt;="&amp;BO$74,STAFF!$H:$H,"&lt;="&amp;BO$74,STAFF!$I:$I,"")+
COUNTIFS(STAFF!$M:$M,"Pfizer-BioNTech",STAFF!$W:$W,"&lt;="&amp;BO$74,STAFF!$H:$H,"&lt;="&amp;BO$74,STAFF!$I:$I,"&gt;="&amp;BO$73))</f>
        <v/>
      </c>
      <c r="BP77" s="18" t="str">
        <f ca="1">IF(BP$74="","",COUNTIFS(STAFF!$M:$M,"Pfizer-BioNTech",STAFF!$W:$W,"&lt;="&amp;BP$74,STAFF!$H:$H,"",STAFF!$I:$I,"")+
COUNTIFS(STAFF!$M:$M,"Pfizer-BioNTech",STAFF!$W:$W,"&lt;="&amp;BP$74,STAFF!$H:$H,"",STAFF!$I:$I,"&gt;="&amp;BP$73)+
COUNTIFS(STAFF!$M:$M,"Pfizer-BioNTech",STAFF!$W:$W,"&lt;="&amp;BP$74,STAFF!$H:$H,"&lt;="&amp;BP$74,STAFF!$I:$I,"")+
COUNTIFS(STAFF!$M:$M,"Pfizer-BioNTech",STAFF!$W:$W,"&lt;="&amp;BP$74,STAFF!$H:$H,"&lt;="&amp;BP$74,STAFF!$I:$I,"&gt;="&amp;BP$73))</f>
        <v/>
      </c>
      <c r="BQ77" s="18" t="str">
        <f ca="1">IF(BQ$74="","",COUNTIFS(STAFF!$M:$M,"Pfizer-BioNTech",STAFF!$W:$W,"&lt;="&amp;BQ$74,STAFF!$H:$H,"",STAFF!$I:$I,"")+
COUNTIFS(STAFF!$M:$M,"Pfizer-BioNTech",STAFF!$W:$W,"&lt;="&amp;BQ$74,STAFF!$H:$H,"",STAFF!$I:$I,"&gt;="&amp;BQ$73)+
COUNTIFS(STAFF!$M:$M,"Pfizer-BioNTech",STAFF!$W:$W,"&lt;="&amp;BQ$74,STAFF!$H:$H,"&lt;="&amp;BQ$74,STAFF!$I:$I,"")+
COUNTIFS(STAFF!$M:$M,"Pfizer-BioNTech",STAFF!$W:$W,"&lt;="&amp;BQ$74,STAFF!$H:$H,"&lt;="&amp;BQ$74,STAFF!$I:$I,"&gt;="&amp;BQ$73))</f>
        <v/>
      </c>
      <c r="BR77" s="18" t="str">
        <f ca="1">IF(BR$74="","",COUNTIFS(STAFF!$M:$M,"Pfizer-BioNTech",STAFF!$W:$W,"&lt;="&amp;BR$74,STAFF!$H:$H,"",STAFF!$I:$I,"")+
COUNTIFS(STAFF!$M:$M,"Pfizer-BioNTech",STAFF!$W:$W,"&lt;="&amp;BR$74,STAFF!$H:$H,"",STAFF!$I:$I,"&gt;="&amp;BR$73)+
COUNTIFS(STAFF!$M:$M,"Pfizer-BioNTech",STAFF!$W:$W,"&lt;="&amp;BR$74,STAFF!$H:$H,"&lt;="&amp;BR$74,STAFF!$I:$I,"")+
COUNTIFS(STAFF!$M:$M,"Pfizer-BioNTech",STAFF!$W:$W,"&lt;="&amp;BR$74,STAFF!$H:$H,"&lt;="&amp;BR$74,STAFF!$I:$I,"&gt;="&amp;BR$73))</f>
        <v/>
      </c>
      <c r="BS77" s="18" t="str">
        <f ca="1">IF(BS$74="","",COUNTIFS(STAFF!$M:$M,"Pfizer-BioNTech",STAFF!$W:$W,"&lt;="&amp;BS$74,STAFF!$H:$H,"",STAFF!$I:$I,"")+
COUNTIFS(STAFF!$M:$M,"Pfizer-BioNTech",STAFF!$W:$W,"&lt;="&amp;BS$74,STAFF!$H:$H,"",STAFF!$I:$I,"&gt;="&amp;BS$73)+
COUNTIFS(STAFF!$M:$M,"Pfizer-BioNTech",STAFF!$W:$W,"&lt;="&amp;BS$74,STAFF!$H:$H,"&lt;="&amp;BS$74,STAFF!$I:$I,"")+
COUNTIFS(STAFF!$M:$M,"Pfizer-BioNTech",STAFF!$W:$W,"&lt;="&amp;BS$74,STAFF!$H:$H,"&lt;="&amp;BS$74,STAFF!$I:$I,"&gt;="&amp;BS$73))</f>
        <v/>
      </c>
      <c r="BT77" s="18" t="str">
        <f ca="1">IF(BT$74="","",COUNTIFS(STAFF!$M:$M,"Pfizer-BioNTech",STAFF!$W:$W,"&lt;="&amp;BT$74,STAFF!$H:$H,"",STAFF!$I:$I,"")+
COUNTIFS(STAFF!$M:$M,"Pfizer-BioNTech",STAFF!$W:$W,"&lt;="&amp;BT$74,STAFF!$H:$H,"",STAFF!$I:$I,"&gt;="&amp;BT$73)+
COUNTIFS(STAFF!$M:$M,"Pfizer-BioNTech",STAFF!$W:$W,"&lt;="&amp;BT$74,STAFF!$H:$H,"&lt;="&amp;BT$74,STAFF!$I:$I,"")+
COUNTIFS(STAFF!$M:$M,"Pfizer-BioNTech",STAFF!$W:$W,"&lt;="&amp;BT$74,STAFF!$H:$H,"&lt;="&amp;BT$74,STAFF!$I:$I,"&gt;="&amp;BT$73))</f>
        <v/>
      </c>
      <c r="BU77" s="18" t="str">
        <f ca="1">IF(BU$74="","",COUNTIFS(STAFF!$M:$M,"Pfizer-BioNTech",STAFF!$W:$W,"&lt;="&amp;BU$74,STAFF!$H:$H,"",STAFF!$I:$I,"")+
COUNTIFS(STAFF!$M:$M,"Pfizer-BioNTech",STAFF!$W:$W,"&lt;="&amp;BU$74,STAFF!$H:$H,"",STAFF!$I:$I,"&gt;="&amp;BU$73)+
COUNTIFS(STAFF!$M:$M,"Pfizer-BioNTech",STAFF!$W:$W,"&lt;="&amp;BU$74,STAFF!$H:$H,"&lt;="&amp;BU$74,STAFF!$I:$I,"")+
COUNTIFS(STAFF!$M:$M,"Pfizer-BioNTech",STAFF!$W:$W,"&lt;="&amp;BU$74,STAFF!$H:$H,"&lt;="&amp;BU$74,STAFF!$I:$I,"&gt;="&amp;BU$73))</f>
        <v/>
      </c>
      <c r="BV77" s="18" t="str">
        <f ca="1">IF(BV$74="","",COUNTIFS(STAFF!$M:$M,"Pfizer-BioNTech",STAFF!$W:$W,"&lt;="&amp;BV$74,STAFF!$H:$H,"",STAFF!$I:$I,"")+
COUNTIFS(STAFF!$M:$M,"Pfizer-BioNTech",STAFF!$W:$W,"&lt;="&amp;BV$74,STAFF!$H:$H,"",STAFF!$I:$I,"&gt;="&amp;BV$73)+
COUNTIFS(STAFF!$M:$M,"Pfizer-BioNTech",STAFF!$W:$W,"&lt;="&amp;BV$74,STAFF!$H:$H,"&lt;="&amp;BV$74,STAFF!$I:$I,"")+
COUNTIFS(STAFF!$M:$M,"Pfizer-BioNTech",STAFF!$W:$W,"&lt;="&amp;BV$74,STAFF!$H:$H,"&lt;="&amp;BV$74,STAFF!$I:$I,"&gt;="&amp;BV$73))</f>
        <v/>
      </c>
      <c r="BW77" s="18" t="str">
        <f ca="1">IF(BW$74="","",COUNTIFS(STAFF!$M:$M,"Pfizer-BioNTech",STAFF!$W:$W,"&lt;="&amp;BW$74,STAFF!$H:$H,"",STAFF!$I:$I,"")+
COUNTIFS(STAFF!$M:$M,"Pfizer-BioNTech",STAFF!$W:$W,"&lt;="&amp;BW$74,STAFF!$H:$H,"",STAFF!$I:$I,"&gt;="&amp;BW$73)+
COUNTIFS(STAFF!$M:$M,"Pfizer-BioNTech",STAFF!$W:$W,"&lt;="&amp;BW$74,STAFF!$H:$H,"&lt;="&amp;BW$74,STAFF!$I:$I,"")+
COUNTIFS(STAFF!$M:$M,"Pfizer-BioNTech",STAFF!$W:$W,"&lt;="&amp;BW$74,STAFF!$H:$H,"&lt;="&amp;BW$74,STAFF!$I:$I,"&gt;="&amp;BW$73))</f>
        <v/>
      </c>
      <c r="BX77" s="18" t="str">
        <f ca="1">IF(BX$74="","",COUNTIFS(STAFF!$M:$M,"Pfizer-BioNTech",STAFF!$W:$W,"&lt;="&amp;BX$74,STAFF!$H:$H,"",STAFF!$I:$I,"")+
COUNTIFS(STAFF!$M:$M,"Pfizer-BioNTech",STAFF!$W:$W,"&lt;="&amp;BX$74,STAFF!$H:$H,"",STAFF!$I:$I,"&gt;="&amp;BX$73)+
COUNTIFS(STAFF!$M:$M,"Pfizer-BioNTech",STAFF!$W:$W,"&lt;="&amp;BX$74,STAFF!$H:$H,"&lt;="&amp;BX$74,STAFF!$I:$I,"")+
COUNTIFS(STAFF!$M:$M,"Pfizer-BioNTech",STAFF!$W:$W,"&lt;="&amp;BX$74,STAFF!$H:$H,"&lt;="&amp;BX$74,STAFF!$I:$I,"&gt;="&amp;BX$73))</f>
        <v/>
      </c>
      <c r="BY77" s="18" t="str">
        <f ca="1">IF(BY$74="","",COUNTIFS(STAFF!$M:$M,"Pfizer-BioNTech",STAFF!$W:$W,"&lt;="&amp;BY$74,STAFF!$H:$H,"",STAFF!$I:$I,"")+
COUNTIFS(STAFF!$M:$M,"Pfizer-BioNTech",STAFF!$W:$W,"&lt;="&amp;BY$74,STAFF!$H:$H,"",STAFF!$I:$I,"&gt;="&amp;BY$73)+
COUNTIFS(STAFF!$M:$M,"Pfizer-BioNTech",STAFF!$W:$W,"&lt;="&amp;BY$74,STAFF!$H:$H,"&lt;="&amp;BY$74,STAFF!$I:$I,"")+
COUNTIFS(STAFF!$M:$M,"Pfizer-BioNTech",STAFF!$W:$W,"&lt;="&amp;BY$74,STAFF!$H:$H,"&lt;="&amp;BY$74,STAFF!$I:$I,"&gt;="&amp;BY$73))</f>
        <v/>
      </c>
      <c r="BZ77" s="18" t="str">
        <f ca="1">IF(BZ$74="","",COUNTIFS(STAFF!$M:$M,"Pfizer-BioNTech",STAFF!$W:$W,"&lt;="&amp;BZ$74,STAFF!$H:$H,"",STAFF!$I:$I,"")+
COUNTIFS(STAFF!$M:$M,"Pfizer-BioNTech",STAFF!$W:$W,"&lt;="&amp;BZ$74,STAFF!$H:$H,"",STAFF!$I:$I,"&gt;="&amp;BZ$73)+
COUNTIFS(STAFF!$M:$M,"Pfizer-BioNTech",STAFF!$W:$W,"&lt;="&amp;BZ$74,STAFF!$H:$H,"&lt;="&amp;BZ$74,STAFF!$I:$I,"")+
COUNTIFS(STAFF!$M:$M,"Pfizer-BioNTech",STAFF!$W:$W,"&lt;="&amp;BZ$74,STAFF!$H:$H,"&lt;="&amp;BZ$74,STAFF!$I:$I,"&gt;="&amp;BZ$73))</f>
        <v/>
      </c>
      <c r="CA77" s="18" t="str">
        <f ca="1">IF(CA$74="","",COUNTIFS(STAFF!$M:$M,"Pfizer-BioNTech",STAFF!$W:$W,"&lt;="&amp;CA$74,STAFF!$H:$H,"",STAFF!$I:$I,"")+
COUNTIFS(STAFF!$M:$M,"Pfizer-BioNTech",STAFF!$W:$W,"&lt;="&amp;CA$74,STAFF!$H:$H,"",STAFF!$I:$I,"&gt;="&amp;CA$73)+
COUNTIFS(STAFF!$M:$M,"Pfizer-BioNTech",STAFF!$W:$W,"&lt;="&amp;CA$74,STAFF!$H:$H,"&lt;="&amp;CA$74,STAFF!$I:$I,"")+
COUNTIFS(STAFF!$M:$M,"Pfizer-BioNTech",STAFF!$W:$W,"&lt;="&amp;CA$74,STAFF!$H:$H,"&lt;="&amp;CA$74,STAFF!$I:$I,"&gt;="&amp;CA$73))</f>
        <v/>
      </c>
      <c r="CB77" s="18" t="str">
        <f ca="1">IF(CB$74="","",COUNTIFS(STAFF!$M:$M,"Pfizer-BioNTech",STAFF!$W:$W,"&lt;="&amp;CB$74,STAFF!$H:$H,"",STAFF!$I:$I,"")+
COUNTIFS(STAFF!$M:$M,"Pfizer-BioNTech",STAFF!$W:$W,"&lt;="&amp;CB$74,STAFF!$H:$H,"",STAFF!$I:$I,"&gt;="&amp;CB$73)+
COUNTIFS(STAFF!$M:$M,"Pfizer-BioNTech",STAFF!$W:$W,"&lt;="&amp;CB$74,STAFF!$H:$H,"&lt;="&amp;CB$74,STAFF!$I:$I,"")+
COUNTIFS(STAFF!$M:$M,"Pfizer-BioNTech",STAFF!$W:$W,"&lt;="&amp;CB$74,STAFF!$H:$H,"&lt;="&amp;CB$74,STAFF!$I:$I,"&gt;="&amp;CB$73))</f>
        <v/>
      </c>
      <c r="CC77" s="18" t="str">
        <f ca="1">IF(CC$74="","",COUNTIFS(STAFF!$M:$M,"Pfizer-BioNTech",STAFF!$W:$W,"&lt;="&amp;CC$74,STAFF!$H:$H,"",STAFF!$I:$I,"")+
COUNTIFS(STAFF!$M:$M,"Pfizer-BioNTech",STAFF!$W:$W,"&lt;="&amp;CC$74,STAFF!$H:$H,"",STAFF!$I:$I,"&gt;="&amp;CC$73)+
COUNTIFS(STAFF!$M:$M,"Pfizer-BioNTech",STAFF!$W:$W,"&lt;="&amp;CC$74,STAFF!$H:$H,"&lt;="&amp;CC$74,STAFF!$I:$I,"")+
COUNTIFS(STAFF!$M:$M,"Pfizer-BioNTech",STAFF!$W:$W,"&lt;="&amp;CC$74,STAFF!$H:$H,"&lt;="&amp;CC$74,STAFF!$I:$I,"&gt;="&amp;CC$73))</f>
        <v/>
      </c>
      <c r="CD77" s="18" t="str">
        <f ca="1">IF(CD$74="","",COUNTIFS(STAFF!$M:$M,"Pfizer-BioNTech",STAFF!$W:$W,"&lt;="&amp;CD$74,STAFF!$H:$H,"",STAFF!$I:$I,"")+
COUNTIFS(STAFF!$M:$M,"Pfizer-BioNTech",STAFF!$W:$W,"&lt;="&amp;CD$74,STAFF!$H:$H,"",STAFF!$I:$I,"&gt;="&amp;CD$73)+
COUNTIFS(STAFF!$M:$M,"Pfizer-BioNTech",STAFF!$W:$W,"&lt;="&amp;CD$74,STAFF!$H:$H,"&lt;="&amp;CD$74,STAFF!$I:$I,"")+
COUNTIFS(STAFF!$M:$M,"Pfizer-BioNTech",STAFF!$W:$W,"&lt;="&amp;CD$74,STAFF!$H:$H,"&lt;="&amp;CD$74,STAFF!$I:$I,"&gt;="&amp;CD$73))</f>
        <v/>
      </c>
      <c r="CE77" s="18" t="str">
        <f ca="1">IF(CE$74="","",COUNTIFS(STAFF!$M:$M,"Pfizer-BioNTech",STAFF!$W:$W,"&lt;="&amp;CE$74,STAFF!$H:$H,"",STAFF!$I:$I,"")+
COUNTIFS(STAFF!$M:$M,"Pfizer-BioNTech",STAFF!$W:$W,"&lt;="&amp;CE$74,STAFF!$H:$H,"",STAFF!$I:$I,"&gt;="&amp;CE$73)+
COUNTIFS(STAFF!$M:$M,"Pfizer-BioNTech",STAFF!$W:$W,"&lt;="&amp;CE$74,STAFF!$H:$H,"&lt;="&amp;CE$74,STAFF!$I:$I,"")+
COUNTIFS(STAFF!$M:$M,"Pfizer-BioNTech",STAFF!$W:$W,"&lt;="&amp;CE$74,STAFF!$H:$H,"&lt;="&amp;CE$74,STAFF!$I:$I,"&gt;="&amp;CE$73))</f>
        <v/>
      </c>
      <c r="CF77" s="18" t="str">
        <f ca="1">IF(CF$74="","",COUNTIFS(STAFF!$M:$M,"Pfizer-BioNTech",STAFF!$W:$W,"&lt;="&amp;CF$74,STAFF!$H:$H,"",STAFF!$I:$I,"")+
COUNTIFS(STAFF!$M:$M,"Pfizer-BioNTech",STAFF!$W:$W,"&lt;="&amp;CF$74,STAFF!$H:$H,"",STAFF!$I:$I,"&gt;="&amp;CF$73)+
COUNTIFS(STAFF!$M:$M,"Pfizer-BioNTech",STAFF!$W:$W,"&lt;="&amp;CF$74,STAFF!$H:$H,"&lt;="&amp;CF$74,STAFF!$I:$I,"")+
COUNTIFS(STAFF!$M:$M,"Pfizer-BioNTech",STAFF!$W:$W,"&lt;="&amp;CF$74,STAFF!$H:$H,"&lt;="&amp;CF$74,STAFF!$I:$I,"&gt;="&amp;CF$73))</f>
        <v/>
      </c>
      <c r="CG77" s="18" t="str">
        <f ca="1">IF(CG$74="","",COUNTIFS(STAFF!$M:$M,"Pfizer-BioNTech",STAFF!$W:$W,"&lt;="&amp;CG$74,STAFF!$H:$H,"",STAFF!$I:$I,"")+
COUNTIFS(STAFF!$M:$M,"Pfizer-BioNTech",STAFF!$W:$W,"&lt;="&amp;CG$74,STAFF!$H:$H,"",STAFF!$I:$I,"&gt;="&amp;CG$73)+
COUNTIFS(STAFF!$M:$M,"Pfizer-BioNTech",STAFF!$W:$W,"&lt;="&amp;CG$74,STAFF!$H:$H,"&lt;="&amp;CG$74,STAFF!$I:$I,"")+
COUNTIFS(STAFF!$M:$M,"Pfizer-BioNTech",STAFF!$W:$W,"&lt;="&amp;CG$74,STAFF!$H:$H,"&lt;="&amp;CG$74,STAFF!$I:$I,"&gt;="&amp;CG$73))</f>
        <v/>
      </c>
      <c r="CH77" s="18" t="str">
        <f ca="1">IF(CH$74="","",COUNTIFS(STAFF!$M:$M,"Pfizer-BioNTech",STAFF!$W:$W,"&lt;="&amp;CH$74,STAFF!$H:$H,"",STAFF!$I:$I,"")+
COUNTIFS(STAFF!$M:$M,"Pfizer-BioNTech",STAFF!$W:$W,"&lt;="&amp;CH$74,STAFF!$H:$H,"",STAFF!$I:$I,"&gt;="&amp;CH$73)+
COUNTIFS(STAFF!$M:$M,"Pfizer-BioNTech",STAFF!$W:$W,"&lt;="&amp;CH$74,STAFF!$H:$H,"&lt;="&amp;CH$74,STAFF!$I:$I,"")+
COUNTIFS(STAFF!$M:$M,"Pfizer-BioNTech",STAFF!$W:$W,"&lt;="&amp;CH$74,STAFF!$H:$H,"&lt;="&amp;CH$74,STAFF!$I:$I,"&gt;="&amp;CH$73))</f>
        <v/>
      </c>
      <c r="CI77" s="18" t="str">
        <f ca="1">IF(CI$74="","",COUNTIFS(STAFF!$M:$M,"Pfizer-BioNTech",STAFF!$W:$W,"&lt;="&amp;CI$74,STAFF!$H:$H,"",STAFF!$I:$I,"")+
COUNTIFS(STAFF!$M:$M,"Pfizer-BioNTech",STAFF!$W:$W,"&lt;="&amp;CI$74,STAFF!$H:$H,"",STAFF!$I:$I,"&gt;="&amp;CI$73)+
COUNTIFS(STAFF!$M:$M,"Pfizer-BioNTech",STAFF!$W:$W,"&lt;="&amp;CI$74,STAFF!$H:$H,"&lt;="&amp;CI$74,STAFF!$I:$I,"")+
COUNTIFS(STAFF!$M:$M,"Pfizer-BioNTech",STAFF!$W:$W,"&lt;="&amp;CI$74,STAFF!$H:$H,"&lt;="&amp;CI$74,STAFF!$I:$I,"&gt;="&amp;CI$73))</f>
        <v/>
      </c>
      <c r="CJ77" s="18" t="str">
        <f ca="1">IF(CJ$74="","",COUNTIFS(STAFF!$M:$M,"Pfizer-BioNTech",STAFF!$W:$W,"&lt;="&amp;CJ$74,STAFF!$H:$H,"",STAFF!$I:$I,"")+
COUNTIFS(STAFF!$M:$M,"Pfizer-BioNTech",STAFF!$W:$W,"&lt;="&amp;CJ$74,STAFF!$H:$H,"",STAFF!$I:$I,"&gt;="&amp;CJ$73)+
COUNTIFS(STAFF!$M:$M,"Pfizer-BioNTech",STAFF!$W:$W,"&lt;="&amp;CJ$74,STAFF!$H:$H,"&lt;="&amp;CJ$74,STAFF!$I:$I,"")+
COUNTIFS(STAFF!$M:$M,"Pfizer-BioNTech",STAFF!$W:$W,"&lt;="&amp;CJ$74,STAFF!$H:$H,"&lt;="&amp;CJ$74,STAFF!$I:$I,"&gt;="&amp;CJ$73))</f>
        <v/>
      </c>
      <c r="CK77" s="18" t="str">
        <f ca="1">IF(CK$74="","",COUNTIFS(STAFF!$M:$M,"Pfizer-BioNTech",STAFF!$W:$W,"&lt;="&amp;CK$74,STAFF!$H:$H,"",STAFF!$I:$I,"")+
COUNTIFS(STAFF!$M:$M,"Pfizer-BioNTech",STAFF!$W:$W,"&lt;="&amp;CK$74,STAFF!$H:$H,"",STAFF!$I:$I,"&gt;="&amp;CK$73)+
COUNTIFS(STAFF!$M:$M,"Pfizer-BioNTech",STAFF!$W:$W,"&lt;="&amp;CK$74,STAFF!$H:$H,"&lt;="&amp;CK$74,STAFF!$I:$I,"")+
COUNTIFS(STAFF!$M:$M,"Pfizer-BioNTech",STAFF!$W:$W,"&lt;="&amp;CK$74,STAFF!$H:$H,"&lt;="&amp;CK$74,STAFF!$I:$I,"&gt;="&amp;CK$73))</f>
        <v/>
      </c>
      <c r="CL77" s="18" t="str">
        <f ca="1">IF(CL$74="","",COUNTIFS(STAFF!$M:$M,"Pfizer-BioNTech",STAFF!$W:$W,"&lt;="&amp;CL$74,STAFF!$H:$H,"",STAFF!$I:$I,"")+
COUNTIFS(STAFF!$M:$M,"Pfizer-BioNTech",STAFF!$W:$W,"&lt;="&amp;CL$74,STAFF!$H:$H,"",STAFF!$I:$I,"&gt;="&amp;CL$73)+
COUNTIFS(STAFF!$M:$M,"Pfizer-BioNTech",STAFF!$W:$W,"&lt;="&amp;CL$74,STAFF!$H:$H,"&lt;="&amp;CL$74,STAFF!$I:$I,"")+
COUNTIFS(STAFF!$M:$M,"Pfizer-BioNTech",STAFF!$W:$W,"&lt;="&amp;CL$74,STAFF!$H:$H,"&lt;="&amp;CL$74,STAFF!$I:$I,"&gt;="&amp;CL$73))</f>
        <v/>
      </c>
      <c r="CM77" s="18" t="str">
        <f ca="1">IF(CM$74="","",COUNTIFS(STAFF!$M:$M,"Pfizer-BioNTech",STAFF!$W:$W,"&lt;="&amp;CM$74,STAFF!$H:$H,"",STAFF!$I:$I,"")+
COUNTIFS(STAFF!$M:$M,"Pfizer-BioNTech",STAFF!$W:$W,"&lt;="&amp;CM$74,STAFF!$H:$H,"",STAFF!$I:$I,"&gt;="&amp;CM$73)+
COUNTIFS(STAFF!$M:$M,"Pfizer-BioNTech",STAFF!$W:$W,"&lt;="&amp;CM$74,STAFF!$H:$H,"&lt;="&amp;CM$74,STAFF!$I:$I,"")+
COUNTIFS(STAFF!$M:$M,"Pfizer-BioNTech",STAFF!$W:$W,"&lt;="&amp;CM$74,STAFF!$H:$H,"&lt;="&amp;CM$74,STAFF!$I:$I,"&gt;="&amp;CM$73))</f>
        <v/>
      </c>
      <c r="CN77" s="18" t="str">
        <f ca="1">IF(CN$74="","",COUNTIFS(STAFF!$M:$M,"Pfizer-BioNTech",STAFF!$W:$W,"&lt;="&amp;CN$74,STAFF!$H:$H,"",STAFF!$I:$I,"")+
COUNTIFS(STAFF!$M:$M,"Pfizer-BioNTech",STAFF!$W:$W,"&lt;="&amp;CN$74,STAFF!$H:$H,"",STAFF!$I:$I,"&gt;="&amp;CN$73)+
COUNTIFS(STAFF!$M:$M,"Pfizer-BioNTech",STAFF!$W:$W,"&lt;="&amp;CN$74,STAFF!$H:$H,"&lt;="&amp;CN$74,STAFF!$I:$I,"")+
COUNTIFS(STAFF!$M:$M,"Pfizer-BioNTech",STAFF!$W:$W,"&lt;="&amp;CN$74,STAFF!$H:$H,"&lt;="&amp;CN$74,STAFF!$I:$I,"&gt;="&amp;CN$73))</f>
        <v/>
      </c>
      <c r="CO77" s="18" t="str">
        <f ca="1">IF(CO$74="","",COUNTIFS(STAFF!$M:$M,"Pfizer-BioNTech",STAFF!$W:$W,"&lt;="&amp;CO$74,STAFF!$H:$H,"",STAFF!$I:$I,"")+
COUNTIFS(STAFF!$M:$M,"Pfizer-BioNTech",STAFF!$W:$W,"&lt;="&amp;CO$74,STAFF!$H:$H,"",STAFF!$I:$I,"&gt;="&amp;CO$73)+
COUNTIFS(STAFF!$M:$M,"Pfizer-BioNTech",STAFF!$W:$W,"&lt;="&amp;CO$74,STAFF!$H:$H,"&lt;="&amp;CO$74,STAFF!$I:$I,"")+
COUNTIFS(STAFF!$M:$M,"Pfizer-BioNTech",STAFF!$W:$W,"&lt;="&amp;CO$74,STAFF!$H:$H,"&lt;="&amp;CO$74,STAFF!$I:$I,"&gt;="&amp;CO$73))</f>
        <v/>
      </c>
      <c r="CP77" s="18" t="str">
        <f ca="1">IF(CP$74="","",COUNTIFS(STAFF!$M:$M,"Pfizer-BioNTech",STAFF!$W:$W,"&lt;="&amp;CP$74,STAFF!$H:$H,"",STAFF!$I:$I,"")+
COUNTIFS(STAFF!$M:$M,"Pfizer-BioNTech",STAFF!$W:$W,"&lt;="&amp;CP$74,STAFF!$H:$H,"",STAFF!$I:$I,"&gt;="&amp;CP$73)+
COUNTIFS(STAFF!$M:$M,"Pfizer-BioNTech",STAFF!$W:$W,"&lt;="&amp;CP$74,STAFF!$H:$H,"&lt;="&amp;CP$74,STAFF!$I:$I,"")+
COUNTIFS(STAFF!$M:$M,"Pfizer-BioNTech",STAFF!$W:$W,"&lt;="&amp;CP$74,STAFF!$H:$H,"&lt;="&amp;CP$74,STAFF!$I:$I,"&gt;="&amp;CP$73))</f>
        <v/>
      </c>
      <c r="CQ77" s="18" t="str">
        <f ca="1">IF(CQ$74="","",COUNTIFS(STAFF!$M:$M,"Pfizer-BioNTech",STAFF!$W:$W,"&lt;="&amp;CQ$74,STAFF!$H:$H,"",STAFF!$I:$I,"")+
COUNTIFS(STAFF!$M:$M,"Pfizer-BioNTech",STAFF!$W:$W,"&lt;="&amp;CQ$74,STAFF!$H:$H,"",STAFF!$I:$I,"&gt;="&amp;CQ$73)+
COUNTIFS(STAFF!$M:$M,"Pfizer-BioNTech",STAFF!$W:$W,"&lt;="&amp;CQ$74,STAFF!$H:$H,"&lt;="&amp;CQ$74,STAFF!$I:$I,"")+
COUNTIFS(STAFF!$M:$M,"Pfizer-BioNTech",STAFF!$W:$W,"&lt;="&amp;CQ$74,STAFF!$H:$H,"&lt;="&amp;CQ$74,STAFF!$I:$I,"&gt;="&amp;CQ$73))</f>
        <v/>
      </c>
      <c r="CR77" s="18" t="str">
        <f ca="1">IF(CR$74="","",COUNTIFS(STAFF!$M:$M,"Pfizer-BioNTech",STAFF!$W:$W,"&lt;="&amp;CR$74,STAFF!$H:$H,"",STAFF!$I:$I,"")+
COUNTIFS(STAFF!$M:$M,"Pfizer-BioNTech",STAFF!$W:$W,"&lt;="&amp;CR$74,STAFF!$H:$H,"",STAFF!$I:$I,"&gt;="&amp;CR$73)+
COUNTIFS(STAFF!$M:$M,"Pfizer-BioNTech",STAFF!$W:$W,"&lt;="&amp;CR$74,STAFF!$H:$H,"&lt;="&amp;CR$74,STAFF!$I:$I,"")+
COUNTIFS(STAFF!$M:$M,"Pfizer-BioNTech",STAFF!$W:$W,"&lt;="&amp;CR$74,STAFF!$H:$H,"&lt;="&amp;CR$74,STAFF!$I:$I,"&gt;="&amp;CR$73))</f>
        <v/>
      </c>
      <c r="CS77" s="18" t="str">
        <f ca="1">IF(CS$74="","",COUNTIFS(STAFF!$M:$M,"Pfizer-BioNTech",STAFF!$W:$W,"&lt;="&amp;CS$74,STAFF!$H:$H,"",STAFF!$I:$I,"")+
COUNTIFS(STAFF!$M:$M,"Pfizer-BioNTech",STAFF!$W:$W,"&lt;="&amp;CS$74,STAFF!$H:$H,"",STAFF!$I:$I,"&gt;="&amp;CS$73)+
COUNTIFS(STAFF!$M:$M,"Pfizer-BioNTech",STAFF!$W:$W,"&lt;="&amp;CS$74,STAFF!$H:$H,"&lt;="&amp;CS$74,STAFF!$I:$I,"")+
COUNTIFS(STAFF!$M:$M,"Pfizer-BioNTech",STAFF!$W:$W,"&lt;="&amp;CS$74,STAFF!$H:$H,"&lt;="&amp;CS$74,STAFF!$I:$I,"&gt;="&amp;CS$73))</f>
        <v/>
      </c>
      <c r="CT77" s="18" t="str">
        <f ca="1">IF(CT$74="","",COUNTIFS(STAFF!$M:$M,"Pfizer-BioNTech",STAFF!$W:$W,"&lt;="&amp;CT$74,STAFF!$H:$H,"",STAFF!$I:$I,"")+
COUNTIFS(STAFF!$M:$M,"Pfizer-BioNTech",STAFF!$W:$W,"&lt;="&amp;CT$74,STAFF!$H:$H,"",STAFF!$I:$I,"&gt;="&amp;CT$73)+
COUNTIFS(STAFF!$M:$M,"Pfizer-BioNTech",STAFF!$W:$W,"&lt;="&amp;CT$74,STAFF!$H:$H,"&lt;="&amp;CT$74,STAFF!$I:$I,"")+
COUNTIFS(STAFF!$M:$M,"Pfizer-BioNTech",STAFF!$W:$W,"&lt;="&amp;CT$74,STAFF!$H:$H,"&lt;="&amp;CT$74,STAFF!$I:$I,"&gt;="&amp;CT$73))</f>
        <v/>
      </c>
      <c r="CU77" s="18" t="str">
        <f ca="1">IF(CU$74="","",COUNTIFS(STAFF!$M:$M,"Pfizer-BioNTech",STAFF!$W:$W,"&lt;="&amp;CU$74,STAFF!$H:$H,"",STAFF!$I:$I,"")+
COUNTIFS(STAFF!$M:$M,"Pfizer-BioNTech",STAFF!$W:$W,"&lt;="&amp;CU$74,STAFF!$H:$H,"",STAFF!$I:$I,"&gt;="&amp;CU$73)+
COUNTIFS(STAFF!$M:$M,"Pfizer-BioNTech",STAFF!$W:$W,"&lt;="&amp;CU$74,STAFF!$H:$H,"&lt;="&amp;CU$74,STAFF!$I:$I,"")+
COUNTIFS(STAFF!$M:$M,"Pfizer-BioNTech",STAFF!$W:$W,"&lt;="&amp;CU$74,STAFF!$H:$H,"&lt;="&amp;CU$74,STAFF!$I:$I,"&gt;="&amp;CU$73))</f>
        <v/>
      </c>
      <c r="CV77" s="18" t="str">
        <f ca="1">IF(CV$74="","",COUNTIFS(STAFF!$M:$M,"Pfizer-BioNTech",STAFF!$W:$W,"&lt;="&amp;CV$74,STAFF!$H:$H,"",STAFF!$I:$I,"")+
COUNTIFS(STAFF!$M:$M,"Pfizer-BioNTech",STAFF!$W:$W,"&lt;="&amp;CV$74,STAFF!$H:$H,"",STAFF!$I:$I,"&gt;="&amp;CV$73)+
COUNTIFS(STAFF!$M:$M,"Pfizer-BioNTech",STAFF!$W:$W,"&lt;="&amp;CV$74,STAFF!$H:$H,"&lt;="&amp;CV$74,STAFF!$I:$I,"")+
COUNTIFS(STAFF!$M:$M,"Pfizer-BioNTech",STAFF!$W:$W,"&lt;="&amp;CV$74,STAFF!$H:$H,"&lt;="&amp;CV$74,STAFF!$I:$I,"&gt;="&amp;CV$73))</f>
        <v/>
      </c>
      <c r="CW77" s="18" t="str">
        <f ca="1">IF(CW$74="","",COUNTIFS(STAFF!$M:$M,"Pfizer-BioNTech",STAFF!$W:$W,"&lt;="&amp;CW$74,STAFF!$H:$H,"",STAFF!$I:$I,"")+
COUNTIFS(STAFF!$M:$M,"Pfizer-BioNTech",STAFF!$W:$W,"&lt;="&amp;CW$74,STAFF!$H:$H,"",STAFF!$I:$I,"&gt;="&amp;CW$73)+
COUNTIFS(STAFF!$M:$M,"Pfizer-BioNTech",STAFF!$W:$W,"&lt;="&amp;CW$74,STAFF!$H:$H,"&lt;="&amp;CW$74,STAFF!$I:$I,"")+
COUNTIFS(STAFF!$M:$M,"Pfizer-BioNTech",STAFF!$W:$W,"&lt;="&amp;CW$74,STAFF!$H:$H,"&lt;="&amp;CW$74,STAFF!$I:$I,"&gt;="&amp;CW$73))</f>
        <v/>
      </c>
      <c r="CX77" s="18" t="str">
        <f ca="1">IF(CX$74="","",COUNTIFS(STAFF!$M:$M,"Pfizer-BioNTech",STAFF!$W:$W,"&lt;="&amp;CX$74,STAFF!$H:$H,"",STAFF!$I:$I,"")+
COUNTIFS(STAFF!$M:$M,"Pfizer-BioNTech",STAFF!$W:$W,"&lt;="&amp;CX$74,STAFF!$H:$H,"",STAFF!$I:$I,"&gt;="&amp;CX$73)+
COUNTIFS(STAFF!$M:$M,"Pfizer-BioNTech",STAFF!$W:$W,"&lt;="&amp;CX$74,STAFF!$H:$H,"&lt;="&amp;CX$74,STAFF!$I:$I,"")+
COUNTIFS(STAFF!$M:$M,"Pfizer-BioNTech",STAFF!$W:$W,"&lt;="&amp;CX$74,STAFF!$H:$H,"&lt;="&amp;CX$74,STAFF!$I:$I,"&gt;="&amp;CX$73))</f>
        <v/>
      </c>
      <c r="CY77" s="18" t="str">
        <f ca="1">IF(CY$74="","",COUNTIFS(STAFF!$M:$M,"Pfizer-BioNTech",STAFF!$W:$W,"&lt;="&amp;CY$74,STAFF!$H:$H,"",STAFF!$I:$I,"")+
COUNTIFS(STAFF!$M:$M,"Pfizer-BioNTech",STAFF!$W:$W,"&lt;="&amp;CY$74,STAFF!$H:$H,"",STAFF!$I:$I,"&gt;="&amp;CY$73)+
COUNTIFS(STAFF!$M:$M,"Pfizer-BioNTech",STAFF!$W:$W,"&lt;="&amp;CY$74,STAFF!$H:$H,"&lt;="&amp;CY$74,STAFF!$I:$I,"")+
COUNTIFS(STAFF!$M:$M,"Pfizer-BioNTech",STAFF!$W:$W,"&lt;="&amp;CY$74,STAFF!$H:$H,"&lt;="&amp;CY$74,STAFF!$I:$I,"&gt;="&amp;CY$73))</f>
        <v/>
      </c>
      <c r="CZ77" s="18" t="str">
        <f ca="1">IF(CZ$74="","",COUNTIFS(STAFF!$M:$M,"Pfizer-BioNTech",STAFF!$W:$W,"&lt;="&amp;CZ$74,STAFF!$H:$H,"",STAFF!$I:$I,"")+
COUNTIFS(STAFF!$M:$M,"Pfizer-BioNTech",STAFF!$W:$W,"&lt;="&amp;CZ$74,STAFF!$H:$H,"",STAFF!$I:$I,"&gt;="&amp;CZ$73)+
COUNTIFS(STAFF!$M:$M,"Pfizer-BioNTech",STAFF!$W:$W,"&lt;="&amp;CZ$74,STAFF!$H:$H,"&lt;="&amp;CZ$74,STAFF!$I:$I,"")+
COUNTIFS(STAFF!$M:$M,"Pfizer-BioNTech",STAFF!$W:$W,"&lt;="&amp;CZ$74,STAFF!$H:$H,"&lt;="&amp;CZ$74,STAFF!$I:$I,"&gt;="&amp;CZ$73))</f>
        <v/>
      </c>
      <c r="DA77" s="18" t="str">
        <f ca="1">IF(DA$74="","",COUNTIFS(STAFF!$M:$M,"Pfizer-BioNTech",STAFF!$W:$W,"&lt;="&amp;DA$74,STAFF!$H:$H,"",STAFF!$I:$I,"")+
COUNTIFS(STAFF!$M:$M,"Pfizer-BioNTech",STAFF!$W:$W,"&lt;="&amp;DA$74,STAFF!$H:$H,"",STAFF!$I:$I,"&gt;="&amp;DA$73)+
COUNTIFS(STAFF!$M:$M,"Pfizer-BioNTech",STAFF!$W:$W,"&lt;="&amp;DA$74,STAFF!$H:$H,"&lt;="&amp;DA$74,STAFF!$I:$I,"")+
COUNTIFS(STAFF!$M:$M,"Pfizer-BioNTech",STAFF!$W:$W,"&lt;="&amp;DA$74,STAFF!$H:$H,"&lt;="&amp;DA$74,STAFF!$I:$I,"&gt;="&amp;DA$73))</f>
        <v/>
      </c>
      <c r="DB77" s="18" t="str">
        <f ca="1">IF(DB$74="","",COUNTIFS(STAFF!$M:$M,"Pfizer-BioNTech",STAFF!$W:$W,"&lt;="&amp;DB$74,STAFF!$H:$H,"",STAFF!$I:$I,"")+
COUNTIFS(STAFF!$M:$M,"Pfizer-BioNTech",STAFF!$W:$W,"&lt;="&amp;DB$74,STAFF!$H:$H,"",STAFF!$I:$I,"&gt;="&amp;DB$73)+
COUNTIFS(STAFF!$M:$M,"Pfizer-BioNTech",STAFF!$W:$W,"&lt;="&amp;DB$74,STAFF!$H:$H,"&lt;="&amp;DB$74,STAFF!$I:$I,"")+
COUNTIFS(STAFF!$M:$M,"Pfizer-BioNTech",STAFF!$W:$W,"&lt;="&amp;DB$74,STAFF!$H:$H,"&lt;="&amp;DB$74,STAFF!$I:$I,"&gt;="&amp;DB$73))</f>
        <v/>
      </c>
      <c r="DC77" s="18" t="str">
        <f ca="1">IF(DC$74="","",COUNTIFS(STAFF!$M:$M,"Pfizer-BioNTech",STAFF!$W:$W,"&lt;="&amp;DC$74,STAFF!$H:$H,"",STAFF!$I:$I,"")+
COUNTIFS(STAFF!$M:$M,"Pfizer-BioNTech",STAFF!$W:$W,"&lt;="&amp;DC$74,STAFF!$H:$H,"",STAFF!$I:$I,"&gt;="&amp;DC$73)+
COUNTIFS(STAFF!$M:$M,"Pfizer-BioNTech",STAFF!$W:$W,"&lt;="&amp;DC$74,STAFF!$H:$H,"&lt;="&amp;DC$74,STAFF!$I:$I,"")+
COUNTIFS(STAFF!$M:$M,"Pfizer-BioNTech",STAFF!$W:$W,"&lt;="&amp;DC$74,STAFF!$H:$H,"&lt;="&amp;DC$74,STAFF!$I:$I,"&gt;="&amp;DC$73))</f>
        <v/>
      </c>
      <c r="DD77" s="18" t="str">
        <f ca="1">IF(DD$74="","",COUNTIFS(STAFF!$M:$M,"Pfizer-BioNTech",STAFF!$W:$W,"&lt;="&amp;DD$74,STAFF!$H:$H,"",STAFF!$I:$I,"")+
COUNTIFS(STAFF!$M:$M,"Pfizer-BioNTech",STAFF!$W:$W,"&lt;="&amp;DD$74,STAFF!$H:$H,"",STAFF!$I:$I,"&gt;="&amp;DD$73)+
COUNTIFS(STAFF!$M:$M,"Pfizer-BioNTech",STAFF!$W:$W,"&lt;="&amp;DD$74,STAFF!$H:$H,"&lt;="&amp;DD$74,STAFF!$I:$I,"")+
COUNTIFS(STAFF!$M:$M,"Pfizer-BioNTech",STAFF!$W:$W,"&lt;="&amp;DD$74,STAFF!$H:$H,"&lt;="&amp;DD$74,STAFF!$I:$I,"&gt;="&amp;DD$73))</f>
        <v/>
      </c>
      <c r="DE77" s="18" t="str">
        <f ca="1">IF(DE$74="","",COUNTIFS(STAFF!$M:$M,"Pfizer-BioNTech",STAFF!$W:$W,"&lt;="&amp;DE$74,STAFF!$H:$H,"",STAFF!$I:$I,"")+
COUNTIFS(STAFF!$M:$M,"Pfizer-BioNTech",STAFF!$W:$W,"&lt;="&amp;DE$74,STAFF!$H:$H,"",STAFF!$I:$I,"&gt;="&amp;DE$73)+
COUNTIFS(STAFF!$M:$M,"Pfizer-BioNTech",STAFF!$W:$W,"&lt;="&amp;DE$74,STAFF!$H:$H,"&lt;="&amp;DE$74,STAFF!$I:$I,"")+
COUNTIFS(STAFF!$M:$M,"Pfizer-BioNTech",STAFF!$W:$W,"&lt;="&amp;DE$74,STAFF!$H:$H,"&lt;="&amp;DE$74,STAFF!$I:$I,"&gt;="&amp;DE$73))</f>
        <v/>
      </c>
      <c r="DF77" s="18" t="str">
        <f ca="1">IF(DF$74="","",COUNTIFS(STAFF!$M:$M,"Pfizer-BioNTech",STAFF!$W:$W,"&lt;="&amp;DF$74,STAFF!$H:$H,"",STAFF!$I:$I,"")+
COUNTIFS(STAFF!$M:$M,"Pfizer-BioNTech",STAFF!$W:$W,"&lt;="&amp;DF$74,STAFF!$H:$H,"",STAFF!$I:$I,"&gt;="&amp;DF$73)+
COUNTIFS(STAFF!$M:$M,"Pfizer-BioNTech",STAFF!$W:$W,"&lt;="&amp;DF$74,STAFF!$H:$H,"&lt;="&amp;DF$74,STAFF!$I:$I,"")+
COUNTIFS(STAFF!$M:$M,"Pfizer-BioNTech",STAFF!$W:$W,"&lt;="&amp;DF$74,STAFF!$H:$H,"&lt;="&amp;DF$74,STAFF!$I:$I,"&gt;="&amp;DF$73))</f>
        <v/>
      </c>
      <c r="DG77" s="18" t="str">
        <f ca="1">IF(DG$74="","",COUNTIFS(STAFF!$M:$M,"Pfizer-BioNTech",STAFF!$W:$W,"&lt;="&amp;DG$74,STAFF!$H:$H,"",STAFF!$I:$I,"")+
COUNTIFS(STAFF!$M:$M,"Pfizer-BioNTech",STAFF!$W:$W,"&lt;="&amp;DG$74,STAFF!$H:$H,"",STAFF!$I:$I,"&gt;="&amp;DG$73)+
COUNTIFS(STAFF!$M:$M,"Pfizer-BioNTech",STAFF!$W:$W,"&lt;="&amp;DG$74,STAFF!$H:$H,"&lt;="&amp;DG$74,STAFF!$I:$I,"")+
COUNTIFS(STAFF!$M:$M,"Pfizer-BioNTech",STAFF!$W:$W,"&lt;="&amp;DG$74,STAFF!$H:$H,"&lt;="&amp;DG$74,STAFF!$I:$I,"&gt;="&amp;DG$73))</f>
        <v/>
      </c>
      <c r="DH77" s="18" t="str">
        <f ca="1">IF(DH$74="","",COUNTIFS(STAFF!$M:$M,"Pfizer-BioNTech",STAFF!$W:$W,"&lt;="&amp;DH$74,STAFF!$H:$H,"",STAFF!$I:$I,"")+
COUNTIFS(STAFF!$M:$M,"Pfizer-BioNTech",STAFF!$W:$W,"&lt;="&amp;DH$74,STAFF!$H:$H,"",STAFF!$I:$I,"&gt;="&amp;DH$73)+
COUNTIFS(STAFF!$M:$M,"Pfizer-BioNTech",STAFF!$W:$W,"&lt;="&amp;DH$74,STAFF!$H:$H,"&lt;="&amp;DH$74,STAFF!$I:$I,"")+
COUNTIFS(STAFF!$M:$M,"Pfizer-BioNTech",STAFF!$W:$W,"&lt;="&amp;DH$74,STAFF!$H:$H,"&lt;="&amp;DH$74,STAFF!$I:$I,"&gt;="&amp;DH$73))</f>
        <v/>
      </c>
      <c r="DI77" s="18" t="str">
        <f ca="1">IF(DI$74="","",COUNTIFS(STAFF!$M:$M,"Pfizer-BioNTech",STAFF!$W:$W,"&lt;="&amp;DI$74,STAFF!$H:$H,"",STAFF!$I:$I,"")+
COUNTIFS(STAFF!$M:$M,"Pfizer-BioNTech",STAFF!$W:$W,"&lt;="&amp;DI$74,STAFF!$H:$H,"",STAFF!$I:$I,"&gt;="&amp;DI$73)+
COUNTIFS(STAFF!$M:$M,"Pfizer-BioNTech",STAFF!$W:$W,"&lt;="&amp;DI$74,STAFF!$H:$H,"&lt;="&amp;DI$74,STAFF!$I:$I,"")+
COUNTIFS(STAFF!$M:$M,"Pfizer-BioNTech",STAFF!$W:$W,"&lt;="&amp;DI$74,STAFF!$H:$H,"&lt;="&amp;DI$74,STAFF!$I:$I,"&gt;="&amp;DI$73))</f>
        <v/>
      </c>
      <c r="DJ77" s="18" t="str">
        <f ca="1">IF(DJ$74="","",COUNTIFS(STAFF!$M:$M,"Pfizer-BioNTech",STAFF!$W:$W,"&lt;="&amp;DJ$74,STAFF!$H:$H,"",STAFF!$I:$I,"")+
COUNTIFS(STAFF!$M:$M,"Pfizer-BioNTech",STAFF!$W:$W,"&lt;="&amp;DJ$74,STAFF!$H:$H,"",STAFF!$I:$I,"&gt;="&amp;DJ$73)+
COUNTIFS(STAFF!$M:$M,"Pfizer-BioNTech",STAFF!$W:$W,"&lt;="&amp;DJ$74,STAFF!$H:$H,"&lt;="&amp;DJ$74,STAFF!$I:$I,"")+
COUNTIFS(STAFF!$M:$M,"Pfizer-BioNTech",STAFF!$W:$W,"&lt;="&amp;DJ$74,STAFF!$H:$H,"&lt;="&amp;DJ$74,STAFF!$I:$I,"&gt;="&amp;DJ$73))</f>
        <v/>
      </c>
      <c r="DK77" s="18" t="str">
        <f ca="1">IF(DK$74="","",COUNTIFS(STAFF!$M:$M,"Pfizer-BioNTech",STAFF!$W:$W,"&lt;="&amp;DK$74,STAFF!$H:$H,"",STAFF!$I:$I,"")+
COUNTIFS(STAFF!$M:$M,"Pfizer-BioNTech",STAFF!$W:$W,"&lt;="&amp;DK$74,STAFF!$H:$H,"",STAFF!$I:$I,"&gt;="&amp;DK$73)+
COUNTIFS(STAFF!$M:$M,"Pfizer-BioNTech",STAFF!$W:$W,"&lt;="&amp;DK$74,STAFF!$H:$H,"&lt;="&amp;DK$74,STAFF!$I:$I,"")+
COUNTIFS(STAFF!$M:$M,"Pfizer-BioNTech",STAFF!$W:$W,"&lt;="&amp;DK$74,STAFF!$H:$H,"&lt;="&amp;DK$74,STAFF!$I:$I,"&gt;="&amp;DK$73))</f>
        <v/>
      </c>
      <c r="DL77" s="18" t="str">
        <f ca="1">IF(DL$74="","",COUNTIFS(STAFF!$M:$M,"Pfizer-BioNTech",STAFF!$W:$W,"&lt;="&amp;DL$74,STAFF!$H:$H,"",STAFF!$I:$I,"")+
COUNTIFS(STAFF!$M:$M,"Pfizer-BioNTech",STAFF!$W:$W,"&lt;="&amp;DL$74,STAFF!$H:$H,"",STAFF!$I:$I,"&gt;="&amp;DL$73)+
COUNTIFS(STAFF!$M:$M,"Pfizer-BioNTech",STAFF!$W:$W,"&lt;="&amp;DL$74,STAFF!$H:$H,"&lt;="&amp;DL$74,STAFF!$I:$I,"")+
COUNTIFS(STAFF!$M:$M,"Pfizer-BioNTech",STAFF!$W:$W,"&lt;="&amp;DL$74,STAFF!$H:$H,"&lt;="&amp;DL$74,STAFF!$I:$I,"&gt;="&amp;DL$73))</f>
        <v/>
      </c>
      <c r="DM77" s="18" t="str">
        <f ca="1">IF(DM$74="","",COUNTIFS(STAFF!$M:$M,"Pfizer-BioNTech",STAFF!$W:$W,"&lt;="&amp;DM$74,STAFF!$H:$H,"",STAFF!$I:$I,"")+
COUNTIFS(STAFF!$M:$M,"Pfizer-BioNTech",STAFF!$W:$W,"&lt;="&amp;DM$74,STAFF!$H:$H,"",STAFF!$I:$I,"&gt;="&amp;DM$73)+
COUNTIFS(STAFF!$M:$M,"Pfizer-BioNTech",STAFF!$W:$W,"&lt;="&amp;DM$74,STAFF!$H:$H,"&lt;="&amp;DM$74,STAFF!$I:$I,"")+
COUNTIFS(STAFF!$M:$M,"Pfizer-BioNTech",STAFF!$W:$W,"&lt;="&amp;DM$74,STAFF!$H:$H,"&lt;="&amp;DM$74,STAFF!$I:$I,"&gt;="&amp;DM$73))</f>
        <v/>
      </c>
      <c r="DN77" s="18" t="str">
        <f ca="1">IF(DN$74="","",COUNTIFS(STAFF!$M:$M,"Pfizer-BioNTech",STAFF!$W:$W,"&lt;="&amp;DN$74,STAFF!$H:$H,"",STAFF!$I:$I,"")+
COUNTIFS(STAFF!$M:$M,"Pfizer-BioNTech",STAFF!$W:$W,"&lt;="&amp;DN$74,STAFF!$H:$H,"",STAFF!$I:$I,"&gt;="&amp;DN$73)+
COUNTIFS(STAFF!$M:$M,"Pfizer-BioNTech",STAFF!$W:$W,"&lt;="&amp;DN$74,STAFF!$H:$H,"&lt;="&amp;DN$74,STAFF!$I:$I,"")+
COUNTIFS(STAFF!$M:$M,"Pfizer-BioNTech",STAFF!$W:$W,"&lt;="&amp;DN$74,STAFF!$H:$H,"&lt;="&amp;DN$74,STAFF!$I:$I,"&gt;="&amp;DN$73))</f>
        <v/>
      </c>
      <c r="DO77" s="18" t="str">
        <f ca="1">IF(DO$74="","",COUNTIFS(STAFF!$M:$M,"Pfizer-BioNTech",STAFF!$W:$W,"&lt;="&amp;DO$74,STAFF!$H:$H,"",STAFF!$I:$I,"")+
COUNTIFS(STAFF!$M:$M,"Pfizer-BioNTech",STAFF!$W:$W,"&lt;="&amp;DO$74,STAFF!$H:$H,"",STAFF!$I:$I,"&gt;="&amp;DO$73)+
COUNTIFS(STAFF!$M:$M,"Pfizer-BioNTech",STAFF!$W:$W,"&lt;="&amp;DO$74,STAFF!$H:$H,"&lt;="&amp;DO$74,STAFF!$I:$I,"")+
COUNTIFS(STAFF!$M:$M,"Pfizer-BioNTech",STAFF!$W:$W,"&lt;="&amp;DO$74,STAFF!$H:$H,"&lt;="&amp;DO$74,STAFF!$I:$I,"&gt;="&amp;DO$73))</f>
        <v/>
      </c>
      <c r="DP77" s="18" t="str">
        <f ca="1">IF(DP$74="","",COUNTIFS(STAFF!$M:$M,"Pfizer-BioNTech",STAFF!$W:$W,"&lt;="&amp;DP$74,STAFF!$H:$H,"",STAFF!$I:$I,"")+
COUNTIFS(STAFF!$M:$M,"Pfizer-BioNTech",STAFF!$W:$W,"&lt;="&amp;DP$74,STAFF!$H:$H,"",STAFF!$I:$I,"&gt;="&amp;DP$73)+
COUNTIFS(STAFF!$M:$M,"Pfizer-BioNTech",STAFF!$W:$W,"&lt;="&amp;DP$74,STAFF!$H:$H,"&lt;="&amp;DP$74,STAFF!$I:$I,"")+
COUNTIFS(STAFF!$M:$M,"Pfizer-BioNTech",STAFF!$W:$W,"&lt;="&amp;DP$74,STAFF!$H:$H,"&lt;="&amp;DP$74,STAFF!$I:$I,"&gt;="&amp;DP$73))</f>
        <v/>
      </c>
      <c r="DQ77" s="18" t="str">
        <f ca="1">IF(DQ$74="","",COUNTIFS(STAFF!$M:$M,"Pfizer-BioNTech",STAFF!$W:$W,"&lt;="&amp;DQ$74,STAFF!$H:$H,"",STAFF!$I:$I,"")+
COUNTIFS(STAFF!$M:$M,"Pfizer-BioNTech",STAFF!$W:$W,"&lt;="&amp;DQ$74,STAFF!$H:$H,"",STAFF!$I:$I,"&gt;="&amp;DQ$73)+
COUNTIFS(STAFF!$M:$M,"Pfizer-BioNTech",STAFF!$W:$W,"&lt;="&amp;DQ$74,STAFF!$H:$H,"&lt;="&amp;DQ$74,STAFF!$I:$I,"")+
COUNTIFS(STAFF!$M:$M,"Pfizer-BioNTech",STAFF!$W:$W,"&lt;="&amp;DQ$74,STAFF!$H:$H,"&lt;="&amp;DQ$74,STAFF!$I:$I,"&gt;="&amp;DQ$73))</f>
        <v/>
      </c>
      <c r="DR77" s="18" t="str">
        <f ca="1">IF(DR$74="","",COUNTIFS(STAFF!$M:$M,"Pfizer-BioNTech",STAFF!$W:$W,"&lt;="&amp;DR$74,STAFF!$H:$H,"",STAFF!$I:$I,"")+
COUNTIFS(STAFF!$M:$M,"Pfizer-BioNTech",STAFF!$W:$W,"&lt;="&amp;DR$74,STAFF!$H:$H,"",STAFF!$I:$I,"&gt;="&amp;DR$73)+
COUNTIFS(STAFF!$M:$M,"Pfizer-BioNTech",STAFF!$W:$W,"&lt;="&amp;DR$74,STAFF!$H:$H,"&lt;="&amp;DR$74,STAFF!$I:$I,"")+
COUNTIFS(STAFF!$M:$M,"Pfizer-BioNTech",STAFF!$W:$W,"&lt;="&amp;DR$74,STAFF!$H:$H,"&lt;="&amp;DR$74,STAFF!$I:$I,"&gt;="&amp;DR$73))</f>
        <v/>
      </c>
      <c r="DS77" s="18" t="str">
        <f ca="1">IF(DS$74="","",COUNTIFS(STAFF!$M:$M,"Pfizer-BioNTech",STAFF!$W:$W,"&lt;="&amp;DS$74,STAFF!$H:$H,"",STAFF!$I:$I,"")+
COUNTIFS(STAFF!$M:$M,"Pfizer-BioNTech",STAFF!$W:$W,"&lt;="&amp;DS$74,STAFF!$H:$H,"",STAFF!$I:$I,"&gt;="&amp;DS$73)+
COUNTIFS(STAFF!$M:$M,"Pfizer-BioNTech",STAFF!$W:$W,"&lt;="&amp;DS$74,STAFF!$H:$H,"&lt;="&amp;DS$74,STAFF!$I:$I,"")+
COUNTIFS(STAFF!$M:$M,"Pfizer-BioNTech",STAFF!$W:$W,"&lt;="&amp;DS$74,STAFF!$H:$H,"&lt;="&amp;DS$74,STAFF!$I:$I,"&gt;="&amp;DS$73))</f>
        <v/>
      </c>
      <c r="DT77" s="18" t="str">
        <f ca="1">IF(DT$74="","",COUNTIFS(STAFF!$M:$M,"Pfizer-BioNTech",STAFF!$W:$W,"&lt;="&amp;DT$74,STAFF!$H:$H,"",STAFF!$I:$I,"")+
COUNTIFS(STAFF!$M:$M,"Pfizer-BioNTech",STAFF!$W:$W,"&lt;="&amp;DT$74,STAFF!$H:$H,"",STAFF!$I:$I,"&gt;="&amp;DT$73)+
COUNTIFS(STAFF!$M:$M,"Pfizer-BioNTech",STAFF!$W:$W,"&lt;="&amp;DT$74,STAFF!$H:$H,"&lt;="&amp;DT$74,STAFF!$I:$I,"")+
COUNTIFS(STAFF!$M:$M,"Pfizer-BioNTech",STAFF!$W:$W,"&lt;="&amp;DT$74,STAFF!$H:$H,"&lt;="&amp;DT$74,STAFF!$I:$I,"&gt;="&amp;DT$73))</f>
        <v/>
      </c>
      <c r="DU77" s="18" t="str">
        <f ca="1">IF(DU$74="","",COUNTIFS(STAFF!$M:$M,"Pfizer-BioNTech",STAFF!$W:$W,"&lt;="&amp;DU$74,STAFF!$H:$H,"",STAFF!$I:$I,"")+
COUNTIFS(STAFF!$M:$M,"Pfizer-BioNTech",STAFF!$W:$W,"&lt;="&amp;DU$74,STAFF!$H:$H,"",STAFF!$I:$I,"&gt;="&amp;DU$73)+
COUNTIFS(STAFF!$M:$M,"Pfizer-BioNTech",STAFF!$W:$W,"&lt;="&amp;DU$74,STAFF!$H:$H,"&lt;="&amp;DU$74,STAFF!$I:$I,"")+
COUNTIFS(STAFF!$M:$M,"Pfizer-BioNTech",STAFF!$W:$W,"&lt;="&amp;DU$74,STAFF!$H:$H,"&lt;="&amp;DU$74,STAFF!$I:$I,"&gt;="&amp;DU$73))</f>
        <v/>
      </c>
      <c r="DV77" s="18" t="str">
        <f ca="1">IF(DV$74="","",COUNTIFS(STAFF!$M:$M,"Pfizer-BioNTech",STAFF!$W:$W,"&lt;="&amp;DV$74,STAFF!$H:$H,"",STAFF!$I:$I,"")+
COUNTIFS(STAFF!$M:$M,"Pfizer-BioNTech",STAFF!$W:$W,"&lt;="&amp;DV$74,STAFF!$H:$H,"",STAFF!$I:$I,"&gt;="&amp;DV$73)+
COUNTIFS(STAFF!$M:$M,"Pfizer-BioNTech",STAFF!$W:$W,"&lt;="&amp;DV$74,STAFF!$H:$H,"&lt;="&amp;DV$74,STAFF!$I:$I,"")+
COUNTIFS(STAFF!$M:$M,"Pfizer-BioNTech",STAFF!$W:$W,"&lt;="&amp;DV$74,STAFF!$H:$H,"&lt;="&amp;DV$74,STAFF!$I:$I,"&gt;="&amp;DV$73))</f>
        <v/>
      </c>
      <c r="DW77" s="18" t="str">
        <f ca="1">IF(DW$74="","",COUNTIFS(STAFF!$M:$M,"Pfizer-BioNTech",STAFF!$W:$W,"&lt;="&amp;DW$74,STAFF!$H:$H,"",STAFF!$I:$I,"")+
COUNTIFS(STAFF!$M:$M,"Pfizer-BioNTech",STAFF!$W:$W,"&lt;="&amp;DW$74,STAFF!$H:$H,"",STAFF!$I:$I,"&gt;="&amp;DW$73)+
COUNTIFS(STAFF!$M:$M,"Pfizer-BioNTech",STAFF!$W:$W,"&lt;="&amp;DW$74,STAFF!$H:$H,"&lt;="&amp;DW$74,STAFF!$I:$I,"")+
COUNTIFS(STAFF!$M:$M,"Pfizer-BioNTech",STAFF!$W:$W,"&lt;="&amp;DW$74,STAFF!$H:$H,"&lt;="&amp;DW$74,STAFF!$I:$I,"&gt;="&amp;DW$73))</f>
        <v/>
      </c>
      <c r="DX77" s="18" t="str">
        <f ca="1">IF(DX$74="","",COUNTIFS(STAFF!$M:$M,"Pfizer-BioNTech",STAFF!$W:$W,"&lt;="&amp;DX$74,STAFF!$H:$H,"",STAFF!$I:$I,"")+
COUNTIFS(STAFF!$M:$M,"Pfizer-BioNTech",STAFF!$W:$W,"&lt;="&amp;DX$74,STAFF!$H:$H,"",STAFF!$I:$I,"&gt;="&amp;DX$73)+
COUNTIFS(STAFF!$M:$M,"Pfizer-BioNTech",STAFF!$W:$W,"&lt;="&amp;DX$74,STAFF!$H:$H,"&lt;="&amp;DX$74,STAFF!$I:$I,"")+
COUNTIFS(STAFF!$M:$M,"Pfizer-BioNTech",STAFF!$W:$W,"&lt;="&amp;DX$74,STAFF!$H:$H,"&lt;="&amp;DX$74,STAFF!$I:$I,"&gt;="&amp;DX$73))</f>
        <v/>
      </c>
      <c r="DY77" s="18" t="str">
        <f ca="1">IF(DY$74="","",COUNTIFS(STAFF!$M:$M,"Pfizer-BioNTech",STAFF!$W:$W,"&lt;="&amp;DY$74,STAFF!$H:$H,"",STAFF!$I:$I,"")+
COUNTIFS(STAFF!$M:$M,"Pfizer-BioNTech",STAFF!$W:$W,"&lt;="&amp;DY$74,STAFF!$H:$H,"",STAFF!$I:$I,"&gt;="&amp;DY$73)+
COUNTIFS(STAFF!$M:$M,"Pfizer-BioNTech",STAFF!$W:$W,"&lt;="&amp;DY$74,STAFF!$H:$H,"&lt;="&amp;DY$74,STAFF!$I:$I,"")+
COUNTIFS(STAFF!$M:$M,"Pfizer-BioNTech",STAFF!$W:$W,"&lt;="&amp;DY$74,STAFF!$H:$H,"&lt;="&amp;DY$74,STAFF!$I:$I,"&gt;="&amp;DY$73))</f>
        <v/>
      </c>
      <c r="DZ77" s="18" t="str">
        <f ca="1">IF(DZ$74="","",COUNTIFS(STAFF!$M:$M,"Pfizer-BioNTech",STAFF!$W:$W,"&lt;="&amp;DZ$74,STAFF!$H:$H,"",STAFF!$I:$I,"")+
COUNTIFS(STAFF!$M:$M,"Pfizer-BioNTech",STAFF!$W:$W,"&lt;="&amp;DZ$74,STAFF!$H:$H,"",STAFF!$I:$I,"&gt;="&amp;DZ$73)+
COUNTIFS(STAFF!$M:$M,"Pfizer-BioNTech",STAFF!$W:$W,"&lt;="&amp;DZ$74,STAFF!$H:$H,"&lt;="&amp;DZ$74,STAFF!$I:$I,"")+
COUNTIFS(STAFF!$M:$M,"Pfizer-BioNTech",STAFF!$W:$W,"&lt;="&amp;DZ$74,STAFF!$H:$H,"&lt;="&amp;DZ$74,STAFF!$I:$I,"&gt;="&amp;DZ$73))</f>
        <v/>
      </c>
      <c r="EA77" s="18" t="str">
        <f ca="1">IF(EA$74="","",COUNTIFS(STAFF!$M:$M,"Pfizer-BioNTech",STAFF!$W:$W,"&lt;="&amp;EA$74,STAFF!$H:$H,"",STAFF!$I:$I,"")+
COUNTIFS(STAFF!$M:$M,"Pfizer-BioNTech",STAFF!$W:$W,"&lt;="&amp;EA$74,STAFF!$H:$H,"",STAFF!$I:$I,"&gt;="&amp;EA$73)+
COUNTIFS(STAFF!$M:$M,"Pfizer-BioNTech",STAFF!$W:$W,"&lt;="&amp;EA$74,STAFF!$H:$H,"&lt;="&amp;EA$74,STAFF!$I:$I,"")+
COUNTIFS(STAFF!$M:$M,"Pfizer-BioNTech",STAFF!$W:$W,"&lt;="&amp;EA$74,STAFF!$H:$H,"&lt;="&amp;EA$74,STAFF!$I:$I,"&gt;="&amp;EA$73))</f>
        <v/>
      </c>
      <c r="EB77" s="18" t="str">
        <f ca="1">IF(EB$74="","",COUNTIFS(STAFF!$M:$M,"Pfizer-BioNTech",STAFF!$W:$W,"&lt;="&amp;EB$74,STAFF!$H:$H,"",STAFF!$I:$I,"")+
COUNTIFS(STAFF!$M:$M,"Pfizer-BioNTech",STAFF!$W:$W,"&lt;="&amp;EB$74,STAFF!$H:$H,"",STAFF!$I:$I,"&gt;="&amp;EB$73)+
COUNTIFS(STAFF!$M:$M,"Pfizer-BioNTech",STAFF!$W:$W,"&lt;="&amp;EB$74,STAFF!$H:$H,"&lt;="&amp;EB$74,STAFF!$I:$I,"")+
COUNTIFS(STAFF!$M:$M,"Pfizer-BioNTech",STAFF!$W:$W,"&lt;="&amp;EB$74,STAFF!$H:$H,"&lt;="&amp;EB$74,STAFF!$I:$I,"&gt;="&amp;EB$73))</f>
        <v/>
      </c>
      <c r="EC77" s="18" t="str">
        <f ca="1">IF(EC$74="","",COUNTIFS(STAFF!$M:$M,"Pfizer-BioNTech",STAFF!$W:$W,"&lt;="&amp;EC$74,STAFF!$H:$H,"",STAFF!$I:$I,"")+
COUNTIFS(STAFF!$M:$M,"Pfizer-BioNTech",STAFF!$W:$W,"&lt;="&amp;EC$74,STAFF!$H:$H,"",STAFF!$I:$I,"&gt;="&amp;EC$73)+
COUNTIFS(STAFF!$M:$M,"Pfizer-BioNTech",STAFF!$W:$W,"&lt;="&amp;EC$74,STAFF!$H:$H,"&lt;="&amp;EC$74,STAFF!$I:$I,"")+
COUNTIFS(STAFF!$M:$M,"Pfizer-BioNTech",STAFF!$W:$W,"&lt;="&amp;EC$74,STAFF!$H:$H,"&lt;="&amp;EC$74,STAFF!$I:$I,"&gt;="&amp;EC$73))</f>
        <v/>
      </c>
      <c r="ED77" s="18" t="str">
        <f ca="1">IF(ED$74="","",COUNTIFS(STAFF!$M:$M,"Pfizer-BioNTech",STAFF!$W:$W,"&lt;="&amp;ED$74,STAFF!$H:$H,"",STAFF!$I:$I,"")+
COUNTIFS(STAFF!$M:$M,"Pfizer-BioNTech",STAFF!$W:$W,"&lt;="&amp;ED$74,STAFF!$H:$H,"",STAFF!$I:$I,"&gt;="&amp;ED$73)+
COUNTIFS(STAFF!$M:$M,"Pfizer-BioNTech",STAFF!$W:$W,"&lt;="&amp;ED$74,STAFF!$H:$H,"&lt;="&amp;ED$74,STAFF!$I:$I,"")+
COUNTIFS(STAFF!$M:$M,"Pfizer-BioNTech",STAFF!$W:$W,"&lt;="&amp;ED$74,STAFF!$H:$H,"&lt;="&amp;ED$74,STAFF!$I:$I,"&gt;="&amp;ED$73))</f>
        <v/>
      </c>
      <c r="EE77" s="18" t="str">
        <f ca="1">IF(EE$74="","",COUNTIFS(STAFF!$M:$M,"Pfizer-BioNTech",STAFF!$W:$W,"&lt;="&amp;EE$74,STAFF!$H:$H,"",STAFF!$I:$I,"")+
COUNTIFS(STAFF!$M:$M,"Pfizer-BioNTech",STAFF!$W:$W,"&lt;="&amp;EE$74,STAFF!$H:$H,"",STAFF!$I:$I,"&gt;="&amp;EE$73)+
COUNTIFS(STAFF!$M:$M,"Pfizer-BioNTech",STAFF!$W:$W,"&lt;="&amp;EE$74,STAFF!$H:$H,"&lt;="&amp;EE$74,STAFF!$I:$I,"")+
COUNTIFS(STAFF!$M:$M,"Pfizer-BioNTech",STAFF!$W:$W,"&lt;="&amp;EE$74,STAFF!$H:$H,"&lt;="&amp;EE$74,STAFF!$I:$I,"&gt;="&amp;EE$73))</f>
        <v/>
      </c>
      <c r="EF77" s="18" t="str">
        <f ca="1">IF(EF$74="","",COUNTIFS(STAFF!$M:$M,"Pfizer-BioNTech",STAFF!$W:$W,"&lt;="&amp;EF$74,STAFF!$H:$H,"",STAFF!$I:$I,"")+
COUNTIFS(STAFF!$M:$M,"Pfizer-BioNTech",STAFF!$W:$W,"&lt;="&amp;EF$74,STAFF!$H:$H,"",STAFF!$I:$I,"&gt;="&amp;EF$73)+
COUNTIFS(STAFF!$M:$M,"Pfizer-BioNTech",STAFF!$W:$W,"&lt;="&amp;EF$74,STAFF!$H:$H,"&lt;="&amp;EF$74,STAFF!$I:$I,"")+
COUNTIFS(STAFF!$M:$M,"Pfizer-BioNTech",STAFF!$W:$W,"&lt;="&amp;EF$74,STAFF!$H:$H,"&lt;="&amp;EF$74,STAFF!$I:$I,"&gt;="&amp;EF$73))</f>
        <v/>
      </c>
      <c r="EG77" s="18" t="str">
        <f ca="1">IF(EG$74="","",COUNTIFS(STAFF!$M:$M,"Pfizer-BioNTech",STAFF!$W:$W,"&lt;="&amp;EG$74,STAFF!$H:$H,"",STAFF!$I:$I,"")+
COUNTIFS(STAFF!$M:$M,"Pfizer-BioNTech",STAFF!$W:$W,"&lt;="&amp;EG$74,STAFF!$H:$H,"",STAFF!$I:$I,"&gt;="&amp;EG$73)+
COUNTIFS(STAFF!$M:$M,"Pfizer-BioNTech",STAFF!$W:$W,"&lt;="&amp;EG$74,STAFF!$H:$H,"&lt;="&amp;EG$74,STAFF!$I:$I,"")+
COUNTIFS(STAFF!$M:$M,"Pfizer-BioNTech",STAFF!$W:$W,"&lt;="&amp;EG$74,STAFF!$H:$H,"&lt;="&amp;EG$74,STAFF!$I:$I,"&gt;="&amp;EG$73))</f>
        <v/>
      </c>
      <c r="EH77" s="18" t="str">
        <f ca="1">IF(EH$74="","",COUNTIFS(STAFF!$M:$M,"Pfizer-BioNTech",STAFF!$W:$W,"&lt;="&amp;EH$74,STAFF!$H:$H,"",STAFF!$I:$I,"")+
COUNTIFS(STAFF!$M:$M,"Pfizer-BioNTech",STAFF!$W:$W,"&lt;="&amp;EH$74,STAFF!$H:$H,"",STAFF!$I:$I,"&gt;="&amp;EH$73)+
COUNTIFS(STAFF!$M:$M,"Pfizer-BioNTech",STAFF!$W:$W,"&lt;="&amp;EH$74,STAFF!$H:$H,"&lt;="&amp;EH$74,STAFF!$I:$I,"")+
COUNTIFS(STAFF!$M:$M,"Pfizer-BioNTech",STAFF!$W:$W,"&lt;="&amp;EH$74,STAFF!$H:$H,"&lt;="&amp;EH$74,STAFF!$I:$I,"&gt;="&amp;EH$73))</f>
        <v/>
      </c>
      <c r="EI77" s="18" t="str">
        <f ca="1">IF(EI$74="","",COUNTIFS(STAFF!$M:$M,"Pfizer-BioNTech",STAFF!$W:$W,"&lt;="&amp;EI$74,STAFF!$H:$H,"",STAFF!$I:$I,"")+
COUNTIFS(STAFF!$M:$M,"Pfizer-BioNTech",STAFF!$W:$W,"&lt;="&amp;EI$74,STAFF!$H:$H,"",STAFF!$I:$I,"&gt;="&amp;EI$73)+
COUNTIFS(STAFF!$M:$M,"Pfizer-BioNTech",STAFF!$W:$W,"&lt;="&amp;EI$74,STAFF!$H:$H,"&lt;="&amp;EI$74,STAFF!$I:$I,"")+
COUNTIFS(STAFF!$M:$M,"Pfizer-BioNTech",STAFF!$W:$W,"&lt;="&amp;EI$74,STAFF!$H:$H,"&lt;="&amp;EI$74,STAFF!$I:$I,"&gt;="&amp;EI$73))</f>
        <v/>
      </c>
      <c r="EJ77" s="18" t="str">
        <f ca="1">IF(EJ$74="","",COUNTIFS(STAFF!$M:$M,"Pfizer-BioNTech",STAFF!$W:$W,"&lt;="&amp;EJ$74,STAFF!$H:$H,"",STAFF!$I:$I,"")+
COUNTIFS(STAFF!$M:$M,"Pfizer-BioNTech",STAFF!$W:$W,"&lt;="&amp;EJ$74,STAFF!$H:$H,"",STAFF!$I:$I,"&gt;="&amp;EJ$73)+
COUNTIFS(STAFF!$M:$M,"Pfizer-BioNTech",STAFF!$W:$W,"&lt;="&amp;EJ$74,STAFF!$H:$H,"&lt;="&amp;EJ$74,STAFF!$I:$I,"")+
COUNTIFS(STAFF!$M:$M,"Pfizer-BioNTech",STAFF!$W:$W,"&lt;="&amp;EJ$74,STAFF!$H:$H,"&lt;="&amp;EJ$74,STAFF!$I:$I,"&gt;="&amp;EJ$73))</f>
        <v/>
      </c>
      <c r="EK77" s="18" t="str">
        <f ca="1">IF(EK$74="","",COUNTIFS(STAFF!$M:$M,"Pfizer-BioNTech",STAFF!$W:$W,"&lt;="&amp;EK$74,STAFF!$H:$H,"",STAFF!$I:$I,"")+
COUNTIFS(STAFF!$M:$M,"Pfizer-BioNTech",STAFF!$W:$W,"&lt;="&amp;EK$74,STAFF!$H:$H,"",STAFF!$I:$I,"&gt;="&amp;EK$73)+
COUNTIFS(STAFF!$M:$M,"Pfizer-BioNTech",STAFF!$W:$W,"&lt;="&amp;EK$74,STAFF!$H:$H,"&lt;="&amp;EK$74,STAFF!$I:$I,"")+
COUNTIFS(STAFF!$M:$M,"Pfizer-BioNTech",STAFF!$W:$W,"&lt;="&amp;EK$74,STAFF!$H:$H,"&lt;="&amp;EK$74,STAFF!$I:$I,"&gt;="&amp;EK$73))</f>
        <v/>
      </c>
      <c r="EL77" s="18" t="str">
        <f ca="1">IF(EL$74="","",COUNTIFS(STAFF!$M:$M,"Pfizer-BioNTech",STAFF!$W:$W,"&lt;="&amp;EL$74,STAFF!$H:$H,"",STAFF!$I:$I,"")+
COUNTIFS(STAFF!$M:$M,"Pfizer-BioNTech",STAFF!$W:$W,"&lt;="&amp;EL$74,STAFF!$H:$H,"",STAFF!$I:$I,"&gt;="&amp;EL$73)+
COUNTIFS(STAFF!$M:$M,"Pfizer-BioNTech",STAFF!$W:$W,"&lt;="&amp;EL$74,STAFF!$H:$H,"&lt;="&amp;EL$74,STAFF!$I:$I,"")+
COUNTIFS(STAFF!$M:$M,"Pfizer-BioNTech",STAFF!$W:$W,"&lt;="&amp;EL$74,STAFF!$H:$H,"&lt;="&amp;EL$74,STAFF!$I:$I,"&gt;="&amp;EL$73))</f>
        <v/>
      </c>
      <c r="EM77" s="18" t="str">
        <f ca="1">IF(EM$74="","",COUNTIFS(STAFF!$M:$M,"Pfizer-BioNTech",STAFF!$W:$W,"&lt;="&amp;EM$74,STAFF!$H:$H,"",STAFF!$I:$I,"")+
COUNTIFS(STAFF!$M:$M,"Pfizer-BioNTech",STAFF!$W:$W,"&lt;="&amp;EM$74,STAFF!$H:$H,"",STAFF!$I:$I,"&gt;="&amp;EM$73)+
COUNTIFS(STAFF!$M:$M,"Pfizer-BioNTech",STAFF!$W:$W,"&lt;="&amp;EM$74,STAFF!$H:$H,"&lt;="&amp;EM$74,STAFF!$I:$I,"")+
COUNTIFS(STAFF!$M:$M,"Pfizer-BioNTech",STAFF!$W:$W,"&lt;="&amp;EM$74,STAFF!$H:$H,"&lt;="&amp;EM$74,STAFF!$I:$I,"&gt;="&amp;EM$73))</f>
        <v/>
      </c>
      <c r="EN77" s="18" t="str">
        <f ca="1">IF(EN$74="","",COUNTIFS(STAFF!$M:$M,"Pfizer-BioNTech",STAFF!$W:$W,"&lt;="&amp;EN$74,STAFF!$H:$H,"",STAFF!$I:$I,"")+
COUNTIFS(STAFF!$M:$M,"Pfizer-BioNTech",STAFF!$W:$W,"&lt;="&amp;EN$74,STAFF!$H:$H,"",STAFF!$I:$I,"&gt;="&amp;EN$73)+
COUNTIFS(STAFF!$M:$M,"Pfizer-BioNTech",STAFF!$W:$W,"&lt;="&amp;EN$74,STAFF!$H:$H,"&lt;="&amp;EN$74,STAFF!$I:$I,"")+
COUNTIFS(STAFF!$M:$M,"Pfizer-BioNTech",STAFF!$W:$W,"&lt;="&amp;EN$74,STAFF!$H:$H,"&lt;="&amp;EN$74,STAFF!$I:$I,"&gt;="&amp;EN$73))</f>
        <v/>
      </c>
      <c r="EO77" s="18" t="str">
        <f ca="1">IF(EO$74="","",COUNTIFS(STAFF!$M:$M,"Pfizer-BioNTech",STAFF!$W:$W,"&lt;="&amp;EO$74,STAFF!$H:$H,"",STAFF!$I:$I,"")+
COUNTIFS(STAFF!$M:$M,"Pfizer-BioNTech",STAFF!$W:$W,"&lt;="&amp;EO$74,STAFF!$H:$H,"",STAFF!$I:$I,"&gt;="&amp;EO$73)+
COUNTIFS(STAFF!$M:$M,"Pfizer-BioNTech",STAFF!$W:$W,"&lt;="&amp;EO$74,STAFF!$H:$H,"&lt;="&amp;EO$74,STAFF!$I:$I,"")+
COUNTIFS(STAFF!$M:$M,"Pfizer-BioNTech",STAFF!$W:$W,"&lt;="&amp;EO$74,STAFF!$H:$H,"&lt;="&amp;EO$74,STAFF!$I:$I,"&gt;="&amp;EO$73))</f>
        <v/>
      </c>
      <c r="EP77" s="18" t="str">
        <f ca="1">IF(EP$74="","",COUNTIFS(STAFF!$M:$M,"Pfizer-BioNTech",STAFF!$W:$W,"&lt;="&amp;EP$74,STAFF!$H:$H,"",STAFF!$I:$I,"")+
COUNTIFS(STAFF!$M:$M,"Pfizer-BioNTech",STAFF!$W:$W,"&lt;="&amp;EP$74,STAFF!$H:$H,"",STAFF!$I:$I,"&gt;="&amp;EP$73)+
COUNTIFS(STAFF!$M:$M,"Pfizer-BioNTech",STAFF!$W:$W,"&lt;="&amp;EP$74,STAFF!$H:$H,"&lt;="&amp;EP$74,STAFF!$I:$I,"")+
COUNTIFS(STAFF!$M:$M,"Pfizer-BioNTech",STAFF!$W:$W,"&lt;="&amp;EP$74,STAFF!$H:$H,"&lt;="&amp;EP$74,STAFF!$I:$I,"&gt;="&amp;EP$73))</f>
        <v/>
      </c>
      <c r="EQ77" s="18" t="str">
        <f ca="1">IF(EQ$74="","",COUNTIFS(STAFF!$M:$M,"Pfizer-BioNTech",STAFF!$W:$W,"&lt;="&amp;EQ$74,STAFF!$H:$H,"",STAFF!$I:$I,"")+
COUNTIFS(STAFF!$M:$M,"Pfizer-BioNTech",STAFF!$W:$W,"&lt;="&amp;EQ$74,STAFF!$H:$H,"",STAFF!$I:$I,"&gt;="&amp;EQ$73)+
COUNTIFS(STAFF!$M:$M,"Pfizer-BioNTech",STAFF!$W:$W,"&lt;="&amp;EQ$74,STAFF!$H:$H,"&lt;="&amp;EQ$74,STAFF!$I:$I,"")+
COUNTIFS(STAFF!$M:$M,"Pfizer-BioNTech",STAFF!$W:$W,"&lt;="&amp;EQ$74,STAFF!$H:$H,"&lt;="&amp;EQ$74,STAFF!$I:$I,"&gt;="&amp;EQ$73))</f>
        <v/>
      </c>
      <c r="ER77" s="18" t="str">
        <f ca="1">IF(ER$74="","",COUNTIFS(STAFF!$M:$M,"Pfizer-BioNTech",STAFF!$W:$W,"&lt;="&amp;ER$74,STAFF!$H:$H,"",STAFF!$I:$I,"")+
COUNTIFS(STAFF!$M:$M,"Pfizer-BioNTech",STAFF!$W:$W,"&lt;="&amp;ER$74,STAFF!$H:$H,"",STAFF!$I:$I,"&gt;="&amp;ER$73)+
COUNTIFS(STAFF!$M:$M,"Pfizer-BioNTech",STAFF!$W:$W,"&lt;="&amp;ER$74,STAFF!$H:$H,"&lt;="&amp;ER$74,STAFF!$I:$I,"")+
COUNTIFS(STAFF!$M:$M,"Pfizer-BioNTech",STAFF!$W:$W,"&lt;="&amp;ER$74,STAFF!$H:$H,"&lt;="&amp;ER$74,STAFF!$I:$I,"&gt;="&amp;ER$73))</f>
        <v/>
      </c>
      <c r="ES77" s="18" t="str">
        <f ca="1">IF(ES$74="","",COUNTIFS(STAFF!$M:$M,"Pfizer-BioNTech",STAFF!$W:$W,"&lt;="&amp;ES$74,STAFF!$H:$H,"",STAFF!$I:$I,"")+
COUNTIFS(STAFF!$M:$M,"Pfizer-BioNTech",STAFF!$W:$W,"&lt;="&amp;ES$74,STAFF!$H:$H,"",STAFF!$I:$I,"&gt;="&amp;ES$73)+
COUNTIFS(STAFF!$M:$M,"Pfizer-BioNTech",STAFF!$W:$W,"&lt;="&amp;ES$74,STAFF!$H:$H,"&lt;="&amp;ES$74,STAFF!$I:$I,"")+
COUNTIFS(STAFF!$M:$M,"Pfizer-BioNTech",STAFF!$W:$W,"&lt;="&amp;ES$74,STAFF!$H:$H,"&lt;="&amp;ES$74,STAFF!$I:$I,"&gt;="&amp;ES$73))</f>
        <v/>
      </c>
      <c r="ET77" s="18" t="str">
        <f ca="1">IF(ET$74="","",COUNTIFS(STAFF!$M:$M,"Pfizer-BioNTech",STAFF!$W:$W,"&lt;="&amp;ET$74,STAFF!$H:$H,"",STAFF!$I:$I,"")+
COUNTIFS(STAFF!$M:$M,"Pfizer-BioNTech",STAFF!$W:$W,"&lt;="&amp;ET$74,STAFF!$H:$H,"",STAFF!$I:$I,"&gt;="&amp;ET$73)+
COUNTIFS(STAFF!$M:$M,"Pfizer-BioNTech",STAFF!$W:$W,"&lt;="&amp;ET$74,STAFF!$H:$H,"&lt;="&amp;ET$74,STAFF!$I:$I,"")+
COUNTIFS(STAFF!$M:$M,"Pfizer-BioNTech",STAFF!$W:$W,"&lt;="&amp;ET$74,STAFF!$H:$H,"&lt;="&amp;ET$74,STAFF!$I:$I,"&gt;="&amp;ET$73))</f>
        <v/>
      </c>
      <c r="EU77" s="18" t="str">
        <f ca="1">IF(EU$74="","",COUNTIFS(STAFF!$M:$M,"Pfizer-BioNTech",STAFF!$W:$W,"&lt;="&amp;EU$74,STAFF!$H:$H,"",STAFF!$I:$I,"")+
COUNTIFS(STAFF!$M:$M,"Pfizer-BioNTech",STAFF!$W:$W,"&lt;="&amp;EU$74,STAFF!$H:$H,"",STAFF!$I:$I,"&gt;="&amp;EU$73)+
COUNTIFS(STAFF!$M:$M,"Pfizer-BioNTech",STAFF!$W:$W,"&lt;="&amp;EU$74,STAFF!$H:$H,"&lt;="&amp;EU$74,STAFF!$I:$I,"")+
COUNTIFS(STAFF!$M:$M,"Pfizer-BioNTech",STAFF!$W:$W,"&lt;="&amp;EU$74,STAFF!$H:$H,"&lt;="&amp;EU$74,STAFF!$I:$I,"&gt;="&amp;EU$73))</f>
        <v/>
      </c>
      <c r="EV77" s="18" t="str">
        <f ca="1">IF(EV$74="","",COUNTIFS(STAFF!$M:$M,"Pfizer-BioNTech",STAFF!$W:$W,"&lt;="&amp;EV$74,STAFF!$H:$H,"",STAFF!$I:$I,"")+
COUNTIFS(STAFF!$M:$M,"Pfizer-BioNTech",STAFF!$W:$W,"&lt;="&amp;EV$74,STAFF!$H:$H,"",STAFF!$I:$I,"&gt;="&amp;EV$73)+
COUNTIFS(STAFF!$M:$M,"Pfizer-BioNTech",STAFF!$W:$W,"&lt;="&amp;EV$74,STAFF!$H:$H,"&lt;="&amp;EV$74,STAFF!$I:$I,"")+
COUNTIFS(STAFF!$M:$M,"Pfizer-BioNTech",STAFF!$W:$W,"&lt;="&amp;EV$74,STAFF!$H:$H,"&lt;="&amp;EV$74,STAFF!$I:$I,"&gt;="&amp;EV$73))</f>
        <v/>
      </c>
      <c r="EW77" s="18" t="str">
        <f ca="1">IF(EW$74="","",COUNTIFS(STAFF!$M:$M,"Pfizer-BioNTech",STAFF!$W:$W,"&lt;="&amp;EW$74,STAFF!$H:$H,"",STAFF!$I:$I,"")+
COUNTIFS(STAFF!$M:$M,"Pfizer-BioNTech",STAFF!$W:$W,"&lt;="&amp;EW$74,STAFF!$H:$H,"",STAFF!$I:$I,"&gt;="&amp;EW$73)+
COUNTIFS(STAFF!$M:$M,"Pfizer-BioNTech",STAFF!$W:$W,"&lt;="&amp;EW$74,STAFF!$H:$H,"&lt;="&amp;EW$74,STAFF!$I:$I,"")+
COUNTIFS(STAFF!$M:$M,"Pfizer-BioNTech",STAFF!$W:$W,"&lt;="&amp;EW$74,STAFF!$H:$H,"&lt;="&amp;EW$74,STAFF!$I:$I,"&gt;="&amp;EW$73))</f>
        <v/>
      </c>
      <c r="EX77" s="18" t="str">
        <f ca="1">IF(EX$74="","",COUNTIFS(STAFF!$M:$M,"Pfizer-BioNTech",STAFF!$W:$W,"&lt;="&amp;EX$74,STAFF!$H:$H,"",STAFF!$I:$I,"")+
COUNTIFS(STAFF!$M:$M,"Pfizer-BioNTech",STAFF!$W:$W,"&lt;="&amp;EX$74,STAFF!$H:$H,"",STAFF!$I:$I,"&gt;="&amp;EX$73)+
COUNTIFS(STAFF!$M:$M,"Pfizer-BioNTech",STAFF!$W:$W,"&lt;="&amp;EX$74,STAFF!$H:$H,"&lt;="&amp;EX$74,STAFF!$I:$I,"")+
COUNTIFS(STAFF!$M:$M,"Pfizer-BioNTech",STAFF!$W:$W,"&lt;="&amp;EX$74,STAFF!$H:$H,"&lt;="&amp;EX$74,STAFF!$I:$I,"&gt;="&amp;EX$73))</f>
        <v/>
      </c>
      <c r="EY77" s="18" t="str">
        <f ca="1">IF(EY$74="","",COUNTIFS(STAFF!$M:$M,"Pfizer-BioNTech",STAFF!$W:$W,"&lt;="&amp;EY$74,STAFF!$H:$H,"",STAFF!$I:$I,"")+
COUNTIFS(STAFF!$M:$M,"Pfizer-BioNTech",STAFF!$W:$W,"&lt;="&amp;EY$74,STAFF!$H:$H,"",STAFF!$I:$I,"&gt;="&amp;EY$73)+
COUNTIFS(STAFF!$M:$M,"Pfizer-BioNTech",STAFF!$W:$W,"&lt;="&amp;EY$74,STAFF!$H:$H,"&lt;="&amp;EY$74,STAFF!$I:$I,"")+
COUNTIFS(STAFF!$M:$M,"Pfizer-BioNTech",STAFF!$W:$W,"&lt;="&amp;EY$74,STAFF!$H:$H,"&lt;="&amp;EY$74,STAFF!$I:$I,"&gt;="&amp;EY$73))</f>
        <v/>
      </c>
      <c r="EZ77" s="18" t="str">
        <f ca="1">IF(EZ$74="","",COUNTIFS(STAFF!$M:$M,"Pfizer-BioNTech",STAFF!$W:$W,"&lt;="&amp;EZ$74,STAFF!$H:$H,"",STAFF!$I:$I,"")+
COUNTIFS(STAFF!$M:$M,"Pfizer-BioNTech",STAFF!$W:$W,"&lt;="&amp;EZ$74,STAFF!$H:$H,"",STAFF!$I:$I,"&gt;="&amp;EZ$73)+
COUNTIFS(STAFF!$M:$M,"Pfizer-BioNTech",STAFF!$W:$W,"&lt;="&amp;EZ$74,STAFF!$H:$H,"&lt;="&amp;EZ$74,STAFF!$I:$I,"")+
COUNTIFS(STAFF!$M:$M,"Pfizer-BioNTech",STAFF!$W:$W,"&lt;="&amp;EZ$74,STAFF!$H:$H,"&lt;="&amp;EZ$74,STAFF!$I:$I,"&gt;="&amp;EZ$73))</f>
        <v/>
      </c>
      <c r="FA77" s="18" t="str">
        <f ca="1">IF(FA$74="","",COUNTIFS(STAFF!$M:$M,"Pfizer-BioNTech",STAFF!$W:$W,"&lt;="&amp;FA$74,STAFF!$H:$H,"",STAFF!$I:$I,"")+
COUNTIFS(STAFF!$M:$M,"Pfizer-BioNTech",STAFF!$W:$W,"&lt;="&amp;FA$74,STAFF!$H:$H,"",STAFF!$I:$I,"&gt;="&amp;FA$73)+
COUNTIFS(STAFF!$M:$M,"Pfizer-BioNTech",STAFF!$W:$W,"&lt;="&amp;FA$74,STAFF!$H:$H,"&lt;="&amp;FA$74,STAFF!$I:$I,"")+
COUNTIFS(STAFF!$M:$M,"Pfizer-BioNTech",STAFF!$W:$W,"&lt;="&amp;FA$74,STAFF!$H:$H,"&lt;="&amp;FA$74,STAFF!$I:$I,"&gt;="&amp;FA$73))</f>
        <v/>
      </c>
      <c r="FB77" s="18" t="str">
        <f ca="1">IF(FB$74="","",COUNTIFS(STAFF!$M:$M,"Pfizer-BioNTech",STAFF!$W:$W,"&lt;="&amp;FB$74,STAFF!$H:$H,"",STAFF!$I:$I,"")+
COUNTIFS(STAFF!$M:$M,"Pfizer-BioNTech",STAFF!$W:$W,"&lt;="&amp;FB$74,STAFF!$H:$H,"",STAFF!$I:$I,"&gt;="&amp;FB$73)+
COUNTIFS(STAFF!$M:$M,"Pfizer-BioNTech",STAFF!$W:$W,"&lt;="&amp;FB$74,STAFF!$H:$H,"&lt;="&amp;FB$74,STAFF!$I:$I,"")+
COUNTIFS(STAFF!$M:$M,"Pfizer-BioNTech",STAFF!$W:$W,"&lt;="&amp;FB$74,STAFF!$H:$H,"&lt;="&amp;FB$74,STAFF!$I:$I,"&gt;="&amp;FB$73))</f>
        <v/>
      </c>
      <c r="FC77" s="18" t="str">
        <f ca="1">IF(FC$74="","",COUNTIFS(STAFF!$M:$M,"Pfizer-BioNTech",STAFF!$W:$W,"&lt;="&amp;FC$74,STAFF!$H:$H,"",STAFF!$I:$I,"")+
COUNTIFS(STAFF!$M:$M,"Pfizer-BioNTech",STAFF!$W:$W,"&lt;="&amp;FC$74,STAFF!$H:$H,"",STAFF!$I:$I,"&gt;="&amp;FC$73)+
COUNTIFS(STAFF!$M:$M,"Pfizer-BioNTech",STAFF!$W:$W,"&lt;="&amp;FC$74,STAFF!$H:$H,"&lt;="&amp;FC$74,STAFF!$I:$I,"")+
COUNTIFS(STAFF!$M:$M,"Pfizer-BioNTech",STAFF!$W:$W,"&lt;="&amp;FC$74,STAFF!$H:$H,"&lt;="&amp;FC$74,STAFF!$I:$I,"&gt;="&amp;FC$73))</f>
        <v/>
      </c>
    </row>
    <row r="78" spans="1:159" ht="15.75">
      <c r="A78" s="24" t="s">
        <v>128</v>
      </c>
      <c r="B78" s="18">
        <f>IF(B$74="","",COUNTIFS(STAFF!$M:$M,"Pfizer-BioNTech",STAFF!$AC:$AC,"&lt;="&amp;B$74,STAFF!$H:$H,"",STAFF!$I:$I,"")+
COUNTIFS(STAFF!$M:$M,"Pfizer-BioNTech",STAFF!$AC:$AC,"&lt;="&amp;B$74,STAFF!$H:$H,"",STAFF!$I:$I,"&gt;="&amp;B$73)+
COUNTIFS(STAFF!$M:$M,"Pfizer-BioNTech",STAFF!$AC:$AC,"&lt;="&amp;B$74,STAFF!$H:$H,"&lt;="&amp;B$74,STAFF!$I:$I,"")+
COUNTIFS(STAFF!$M:$M,"Pfizer-BioNTech",STAFF!$AC:$AC,"&lt;="&amp;B$74,STAFF!$H:$H,"&lt;="&amp;B$74,STAFF!$I:$I,"&gt;="&amp;B$73))</f>
        <v>0</v>
      </c>
      <c r="C78" s="18">
        <f ca="1">IF(C$74="","",COUNTIFS(STAFF!$M:$M,"Pfizer-BioNTech",STAFF!$AC:$AC,"&lt;="&amp;C$74,STAFF!$H:$H,"",STAFF!$I:$I,"")+
COUNTIFS(STAFF!$M:$M,"Pfizer-BioNTech",STAFF!$AC:$AC,"&lt;="&amp;C$74,STAFF!$H:$H,"",STAFF!$I:$I,"&gt;="&amp;C$73)+
COUNTIFS(STAFF!$M:$M,"Pfizer-BioNTech",STAFF!$AC:$AC,"&lt;="&amp;C$74,STAFF!$H:$H,"&lt;="&amp;C$74,STAFF!$I:$I,"")+
COUNTIFS(STAFF!$M:$M,"Pfizer-BioNTech",STAFF!$AC:$AC,"&lt;="&amp;C$74,STAFF!$H:$H,"&lt;="&amp;C$74,STAFF!$I:$I,"&gt;="&amp;C$73))</f>
        <v>0</v>
      </c>
      <c r="D78" s="18">
        <f ca="1">IF(D$74="","",COUNTIFS(STAFF!$M:$M,"Pfizer-BioNTech",STAFF!$AC:$AC,"&lt;="&amp;D$74,STAFF!$H:$H,"",STAFF!$I:$I,"")+
COUNTIFS(STAFF!$M:$M,"Pfizer-BioNTech",STAFF!$AC:$AC,"&lt;="&amp;D$74,STAFF!$H:$H,"",STAFF!$I:$I,"&gt;="&amp;D$73)+
COUNTIFS(STAFF!$M:$M,"Pfizer-BioNTech",STAFF!$AC:$AC,"&lt;="&amp;D$74,STAFF!$H:$H,"&lt;="&amp;D$74,STAFF!$I:$I,"")+
COUNTIFS(STAFF!$M:$M,"Pfizer-BioNTech",STAFF!$AC:$AC,"&lt;="&amp;D$74,STAFF!$H:$H,"&lt;="&amp;D$74,STAFF!$I:$I,"&gt;="&amp;D$73))</f>
        <v>0</v>
      </c>
      <c r="E78" s="18">
        <f ca="1">IF(E$74="","",COUNTIFS(STAFF!$M:$M,"Pfizer-BioNTech",STAFF!$AC:$AC,"&lt;="&amp;E$74,STAFF!$H:$H,"",STAFF!$I:$I,"")+
COUNTIFS(STAFF!$M:$M,"Pfizer-BioNTech",STAFF!$AC:$AC,"&lt;="&amp;E$74,STAFF!$H:$H,"",STAFF!$I:$I,"&gt;="&amp;E$73)+
COUNTIFS(STAFF!$M:$M,"Pfizer-BioNTech",STAFF!$AC:$AC,"&lt;="&amp;E$74,STAFF!$H:$H,"&lt;="&amp;E$74,STAFF!$I:$I,"")+
COUNTIFS(STAFF!$M:$M,"Pfizer-BioNTech",STAFF!$AC:$AC,"&lt;="&amp;E$74,STAFF!$H:$H,"&lt;="&amp;E$74,STAFF!$I:$I,"&gt;="&amp;E$73))</f>
        <v>0</v>
      </c>
      <c r="F78" s="18">
        <f ca="1">IF(F$74="","",COUNTIFS(STAFF!$M:$M,"Pfizer-BioNTech",STAFF!$AC:$AC,"&lt;="&amp;F$74,STAFF!$H:$H,"",STAFF!$I:$I,"")+
COUNTIFS(STAFF!$M:$M,"Pfizer-BioNTech",STAFF!$AC:$AC,"&lt;="&amp;F$74,STAFF!$H:$H,"",STAFF!$I:$I,"&gt;="&amp;F$73)+
COUNTIFS(STAFF!$M:$M,"Pfizer-BioNTech",STAFF!$AC:$AC,"&lt;="&amp;F$74,STAFF!$H:$H,"&lt;="&amp;F$74,STAFF!$I:$I,"")+
COUNTIFS(STAFF!$M:$M,"Pfizer-BioNTech",STAFF!$AC:$AC,"&lt;="&amp;F$74,STAFF!$H:$H,"&lt;="&amp;F$74,STAFF!$I:$I,"&gt;="&amp;F$73))</f>
        <v>0</v>
      </c>
      <c r="G78" s="18">
        <f ca="1">IF(G$74="","",COUNTIFS(STAFF!$M:$M,"Pfizer-BioNTech",STAFF!$AC:$AC,"&lt;="&amp;G$74,STAFF!$H:$H,"",STAFF!$I:$I,"")+
COUNTIFS(STAFF!$M:$M,"Pfizer-BioNTech",STAFF!$AC:$AC,"&lt;="&amp;G$74,STAFF!$H:$H,"",STAFF!$I:$I,"&gt;="&amp;G$73)+
COUNTIFS(STAFF!$M:$M,"Pfizer-BioNTech",STAFF!$AC:$AC,"&lt;="&amp;G$74,STAFF!$H:$H,"&lt;="&amp;G$74,STAFF!$I:$I,"")+
COUNTIFS(STAFF!$M:$M,"Pfizer-BioNTech",STAFF!$AC:$AC,"&lt;="&amp;G$74,STAFF!$H:$H,"&lt;="&amp;G$74,STAFF!$I:$I,"&gt;="&amp;G$73))</f>
        <v>0</v>
      </c>
      <c r="H78" s="18">
        <f ca="1">IF(H$74="","",COUNTIFS(STAFF!$M:$M,"Pfizer-BioNTech",STAFF!$AC:$AC,"&lt;="&amp;H$74,STAFF!$H:$H,"",STAFF!$I:$I,"")+
COUNTIFS(STAFF!$M:$M,"Pfizer-BioNTech",STAFF!$AC:$AC,"&lt;="&amp;H$74,STAFF!$H:$H,"",STAFF!$I:$I,"&gt;="&amp;H$73)+
COUNTIFS(STAFF!$M:$M,"Pfizer-BioNTech",STAFF!$AC:$AC,"&lt;="&amp;H$74,STAFF!$H:$H,"&lt;="&amp;H$74,STAFF!$I:$I,"")+
COUNTIFS(STAFF!$M:$M,"Pfizer-BioNTech",STAFF!$AC:$AC,"&lt;="&amp;H$74,STAFF!$H:$H,"&lt;="&amp;H$74,STAFF!$I:$I,"&gt;="&amp;H$73))</f>
        <v>0</v>
      </c>
      <c r="I78" s="18">
        <f ca="1">IF(I$74="","",COUNTIFS(STAFF!$M:$M,"Pfizer-BioNTech",STAFF!$AC:$AC,"&lt;="&amp;I$74,STAFF!$H:$H,"",STAFF!$I:$I,"")+
COUNTIFS(STAFF!$M:$M,"Pfizer-BioNTech",STAFF!$AC:$AC,"&lt;="&amp;I$74,STAFF!$H:$H,"",STAFF!$I:$I,"&gt;="&amp;I$73)+
COUNTIFS(STAFF!$M:$M,"Pfizer-BioNTech",STAFF!$AC:$AC,"&lt;="&amp;I$74,STAFF!$H:$H,"&lt;="&amp;I$74,STAFF!$I:$I,"")+
COUNTIFS(STAFF!$M:$M,"Pfizer-BioNTech",STAFF!$AC:$AC,"&lt;="&amp;I$74,STAFF!$H:$H,"&lt;="&amp;I$74,STAFF!$I:$I,"&gt;="&amp;I$73))</f>
        <v>0</v>
      </c>
      <c r="J78" s="18">
        <f ca="1">IF(J$74="","",COUNTIFS(STAFF!$M:$M,"Pfizer-BioNTech",STAFF!$AC:$AC,"&lt;="&amp;J$74,STAFF!$H:$H,"",STAFF!$I:$I,"")+
COUNTIFS(STAFF!$M:$M,"Pfizer-BioNTech",STAFF!$AC:$AC,"&lt;="&amp;J$74,STAFF!$H:$H,"",STAFF!$I:$I,"&gt;="&amp;J$73)+
COUNTIFS(STAFF!$M:$M,"Pfizer-BioNTech",STAFF!$AC:$AC,"&lt;="&amp;J$74,STAFF!$H:$H,"&lt;="&amp;J$74,STAFF!$I:$I,"")+
COUNTIFS(STAFF!$M:$M,"Pfizer-BioNTech",STAFF!$AC:$AC,"&lt;="&amp;J$74,STAFF!$H:$H,"&lt;="&amp;J$74,STAFF!$I:$I,"&gt;="&amp;J$73))</f>
        <v>0</v>
      </c>
      <c r="K78" s="18">
        <f ca="1">IF(K$74="","",COUNTIFS(STAFF!$M:$M,"Pfizer-BioNTech",STAFF!$AC:$AC,"&lt;="&amp;K$74,STAFF!$H:$H,"",STAFF!$I:$I,"")+
COUNTIFS(STAFF!$M:$M,"Pfizer-BioNTech",STAFF!$AC:$AC,"&lt;="&amp;K$74,STAFF!$H:$H,"",STAFF!$I:$I,"&gt;="&amp;K$73)+
COUNTIFS(STAFF!$M:$M,"Pfizer-BioNTech",STAFF!$AC:$AC,"&lt;="&amp;K$74,STAFF!$H:$H,"&lt;="&amp;K$74,STAFF!$I:$I,"")+
COUNTIFS(STAFF!$M:$M,"Pfizer-BioNTech",STAFF!$AC:$AC,"&lt;="&amp;K$74,STAFF!$H:$H,"&lt;="&amp;K$74,STAFF!$I:$I,"&gt;="&amp;K$73))</f>
        <v>0</v>
      </c>
      <c r="L78" s="18">
        <f ca="1">IF(L$74="","",COUNTIFS(STAFF!$M:$M,"Pfizer-BioNTech",STAFF!$AC:$AC,"&lt;="&amp;L$74,STAFF!$H:$H,"",STAFF!$I:$I,"")+
COUNTIFS(STAFF!$M:$M,"Pfizer-BioNTech",STAFF!$AC:$AC,"&lt;="&amp;L$74,STAFF!$H:$H,"",STAFF!$I:$I,"&gt;="&amp;L$73)+
COUNTIFS(STAFF!$M:$M,"Pfizer-BioNTech",STAFF!$AC:$AC,"&lt;="&amp;L$74,STAFF!$H:$H,"&lt;="&amp;L$74,STAFF!$I:$I,"")+
COUNTIFS(STAFF!$M:$M,"Pfizer-BioNTech",STAFF!$AC:$AC,"&lt;="&amp;L$74,STAFF!$H:$H,"&lt;="&amp;L$74,STAFF!$I:$I,"&gt;="&amp;L$73))</f>
        <v>0</v>
      </c>
      <c r="M78" s="18">
        <f ca="1">IF(M$74="","",COUNTIFS(STAFF!$M:$M,"Pfizer-BioNTech",STAFF!$AC:$AC,"&lt;="&amp;M$74,STAFF!$H:$H,"",STAFF!$I:$I,"")+
COUNTIFS(STAFF!$M:$M,"Pfizer-BioNTech",STAFF!$AC:$AC,"&lt;="&amp;M$74,STAFF!$H:$H,"",STAFF!$I:$I,"&gt;="&amp;M$73)+
COUNTIFS(STAFF!$M:$M,"Pfizer-BioNTech",STAFF!$AC:$AC,"&lt;="&amp;M$74,STAFF!$H:$H,"&lt;="&amp;M$74,STAFF!$I:$I,"")+
COUNTIFS(STAFF!$M:$M,"Pfizer-BioNTech",STAFF!$AC:$AC,"&lt;="&amp;M$74,STAFF!$H:$H,"&lt;="&amp;M$74,STAFF!$I:$I,"&gt;="&amp;M$73))</f>
        <v>0</v>
      </c>
      <c r="N78" s="18">
        <f ca="1">IF(N$74="","",COUNTIFS(STAFF!$M:$M,"Pfizer-BioNTech",STAFF!$AC:$AC,"&lt;="&amp;N$74,STAFF!$H:$H,"",STAFF!$I:$I,"")+
COUNTIFS(STAFF!$M:$M,"Pfizer-BioNTech",STAFF!$AC:$AC,"&lt;="&amp;N$74,STAFF!$H:$H,"",STAFF!$I:$I,"&gt;="&amp;N$73)+
COUNTIFS(STAFF!$M:$M,"Pfizer-BioNTech",STAFF!$AC:$AC,"&lt;="&amp;N$74,STAFF!$H:$H,"&lt;="&amp;N$74,STAFF!$I:$I,"")+
COUNTIFS(STAFF!$M:$M,"Pfizer-BioNTech",STAFF!$AC:$AC,"&lt;="&amp;N$74,STAFF!$H:$H,"&lt;="&amp;N$74,STAFF!$I:$I,"&gt;="&amp;N$73))</f>
        <v>0</v>
      </c>
      <c r="O78" s="18">
        <f ca="1">IF(O$74="","",COUNTIFS(STAFF!$M:$M,"Pfizer-BioNTech",STAFF!$AC:$AC,"&lt;="&amp;O$74,STAFF!$H:$H,"",STAFF!$I:$I,"")+
COUNTIFS(STAFF!$M:$M,"Pfizer-BioNTech",STAFF!$AC:$AC,"&lt;="&amp;O$74,STAFF!$H:$H,"",STAFF!$I:$I,"&gt;="&amp;O$73)+
COUNTIFS(STAFF!$M:$M,"Pfizer-BioNTech",STAFF!$AC:$AC,"&lt;="&amp;O$74,STAFF!$H:$H,"&lt;="&amp;O$74,STAFF!$I:$I,"")+
COUNTIFS(STAFF!$M:$M,"Pfizer-BioNTech",STAFF!$AC:$AC,"&lt;="&amp;O$74,STAFF!$H:$H,"&lt;="&amp;O$74,STAFF!$I:$I,"&gt;="&amp;O$73))</f>
        <v>0</v>
      </c>
      <c r="P78" s="18">
        <f ca="1">IF(P$74="","",COUNTIFS(STAFF!$M:$M,"Pfizer-BioNTech",STAFF!$AC:$AC,"&lt;="&amp;P$74,STAFF!$H:$H,"",STAFF!$I:$I,"")+
COUNTIFS(STAFF!$M:$M,"Pfizer-BioNTech",STAFF!$AC:$AC,"&lt;="&amp;P$74,STAFF!$H:$H,"",STAFF!$I:$I,"&gt;="&amp;P$73)+
COUNTIFS(STAFF!$M:$M,"Pfizer-BioNTech",STAFF!$AC:$AC,"&lt;="&amp;P$74,STAFF!$H:$H,"&lt;="&amp;P$74,STAFF!$I:$I,"")+
COUNTIFS(STAFF!$M:$M,"Pfizer-BioNTech",STAFF!$AC:$AC,"&lt;="&amp;P$74,STAFF!$H:$H,"&lt;="&amp;P$74,STAFF!$I:$I,"&gt;="&amp;P$73))</f>
        <v>0</v>
      </c>
      <c r="Q78" s="18">
        <f ca="1">IF(Q$74="","",COUNTIFS(STAFF!$M:$M,"Pfizer-BioNTech",STAFF!$AC:$AC,"&lt;="&amp;Q$74,STAFF!$H:$H,"",STAFF!$I:$I,"")+
COUNTIFS(STAFF!$M:$M,"Pfizer-BioNTech",STAFF!$AC:$AC,"&lt;="&amp;Q$74,STAFF!$H:$H,"",STAFF!$I:$I,"&gt;="&amp;Q$73)+
COUNTIFS(STAFF!$M:$M,"Pfizer-BioNTech",STAFF!$AC:$AC,"&lt;="&amp;Q$74,STAFF!$H:$H,"&lt;="&amp;Q$74,STAFF!$I:$I,"")+
COUNTIFS(STAFF!$M:$M,"Pfizer-BioNTech",STAFF!$AC:$AC,"&lt;="&amp;Q$74,STAFF!$H:$H,"&lt;="&amp;Q$74,STAFF!$I:$I,"&gt;="&amp;Q$73))</f>
        <v>0</v>
      </c>
      <c r="R78" s="18">
        <f ca="1">IF(R$74="","",COUNTIFS(STAFF!$M:$M,"Pfizer-BioNTech",STAFF!$AC:$AC,"&lt;="&amp;R$74,STAFF!$H:$H,"",STAFF!$I:$I,"")+
COUNTIFS(STAFF!$M:$M,"Pfizer-BioNTech",STAFF!$AC:$AC,"&lt;="&amp;R$74,STAFF!$H:$H,"",STAFF!$I:$I,"&gt;="&amp;R$73)+
COUNTIFS(STAFF!$M:$M,"Pfizer-BioNTech",STAFF!$AC:$AC,"&lt;="&amp;R$74,STAFF!$H:$H,"&lt;="&amp;R$74,STAFF!$I:$I,"")+
COUNTIFS(STAFF!$M:$M,"Pfizer-BioNTech",STAFF!$AC:$AC,"&lt;="&amp;R$74,STAFF!$H:$H,"&lt;="&amp;R$74,STAFF!$I:$I,"&gt;="&amp;R$73))</f>
        <v>0</v>
      </c>
      <c r="S78" s="18">
        <f ca="1">IF(S$74="","",COUNTIFS(STAFF!$M:$M,"Pfizer-BioNTech",STAFF!$AC:$AC,"&lt;="&amp;S$74,STAFF!$H:$H,"",STAFF!$I:$I,"")+
COUNTIFS(STAFF!$M:$M,"Pfizer-BioNTech",STAFF!$AC:$AC,"&lt;="&amp;S$74,STAFF!$H:$H,"",STAFF!$I:$I,"&gt;="&amp;S$73)+
COUNTIFS(STAFF!$M:$M,"Pfizer-BioNTech",STAFF!$AC:$AC,"&lt;="&amp;S$74,STAFF!$H:$H,"&lt;="&amp;S$74,STAFF!$I:$I,"")+
COUNTIFS(STAFF!$M:$M,"Pfizer-BioNTech",STAFF!$AC:$AC,"&lt;="&amp;S$74,STAFF!$H:$H,"&lt;="&amp;S$74,STAFF!$I:$I,"&gt;="&amp;S$73))</f>
        <v>0</v>
      </c>
      <c r="T78" s="18">
        <f ca="1">IF(T$74="","",COUNTIFS(STAFF!$M:$M,"Pfizer-BioNTech",STAFF!$AC:$AC,"&lt;="&amp;T$74,STAFF!$H:$H,"",STAFF!$I:$I,"")+
COUNTIFS(STAFF!$M:$M,"Pfizer-BioNTech",STAFF!$AC:$AC,"&lt;="&amp;T$74,STAFF!$H:$H,"",STAFF!$I:$I,"&gt;="&amp;T$73)+
COUNTIFS(STAFF!$M:$M,"Pfizer-BioNTech",STAFF!$AC:$AC,"&lt;="&amp;T$74,STAFF!$H:$H,"&lt;="&amp;T$74,STAFF!$I:$I,"")+
COUNTIFS(STAFF!$M:$M,"Pfizer-BioNTech",STAFF!$AC:$AC,"&lt;="&amp;T$74,STAFF!$H:$H,"&lt;="&amp;T$74,STAFF!$I:$I,"&gt;="&amp;T$73))</f>
        <v>0</v>
      </c>
      <c r="U78" s="18">
        <f ca="1">IF(U$74="","",COUNTIFS(STAFF!$M:$M,"Pfizer-BioNTech",STAFF!$AC:$AC,"&lt;="&amp;U$74,STAFF!$H:$H,"",STAFF!$I:$I,"")+
COUNTIFS(STAFF!$M:$M,"Pfizer-BioNTech",STAFF!$AC:$AC,"&lt;="&amp;U$74,STAFF!$H:$H,"",STAFF!$I:$I,"&gt;="&amp;U$73)+
COUNTIFS(STAFF!$M:$M,"Pfizer-BioNTech",STAFF!$AC:$AC,"&lt;="&amp;U$74,STAFF!$H:$H,"&lt;="&amp;U$74,STAFF!$I:$I,"")+
COUNTIFS(STAFF!$M:$M,"Pfizer-BioNTech",STAFF!$AC:$AC,"&lt;="&amp;U$74,STAFF!$H:$H,"&lt;="&amp;U$74,STAFF!$I:$I,"&gt;="&amp;U$73))</f>
        <v>0</v>
      </c>
      <c r="V78" s="18">
        <f ca="1">IF(V$74="","",COUNTIFS(STAFF!$M:$M,"Pfizer-BioNTech",STAFF!$AC:$AC,"&lt;="&amp;V$74,STAFF!$H:$H,"",STAFF!$I:$I,"")+
COUNTIFS(STAFF!$M:$M,"Pfizer-BioNTech",STAFF!$AC:$AC,"&lt;="&amp;V$74,STAFF!$H:$H,"",STAFF!$I:$I,"&gt;="&amp;V$73)+
COUNTIFS(STAFF!$M:$M,"Pfizer-BioNTech",STAFF!$AC:$AC,"&lt;="&amp;V$74,STAFF!$H:$H,"&lt;="&amp;V$74,STAFF!$I:$I,"")+
COUNTIFS(STAFF!$M:$M,"Pfizer-BioNTech",STAFF!$AC:$AC,"&lt;="&amp;V$74,STAFF!$H:$H,"&lt;="&amp;V$74,STAFF!$I:$I,"&gt;="&amp;V$73))</f>
        <v>0</v>
      </c>
      <c r="W78" s="18">
        <f ca="1">IF(W$74="","",COUNTIFS(STAFF!$M:$M,"Pfizer-BioNTech",STAFF!$AC:$AC,"&lt;="&amp;W$74,STAFF!$H:$H,"",STAFF!$I:$I,"")+
COUNTIFS(STAFF!$M:$M,"Pfizer-BioNTech",STAFF!$AC:$AC,"&lt;="&amp;W$74,STAFF!$H:$H,"",STAFF!$I:$I,"&gt;="&amp;W$73)+
COUNTIFS(STAFF!$M:$M,"Pfizer-BioNTech",STAFF!$AC:$AC,"&lt;="&amp;W$74,STAFF!$H:$H,"&lt;="&amp;W$74,STAFF!$I:$I,"")+
COUNTIFS(STAFF!$M:$M,"Pfizer-BioNTech",STAFF!$AC:$AC,"&lt;="&amp;W$74,STAFF!$H:$H,"&lt;="&amp;W$74,STAFF!$I:$I,"&gt;="&amp;W$73))</f>
        <v>0</v>
      </c>
      <c r="X78" s="18">
        <f ca="1">IF(X$74="","",COUNTIFS(STAFF!$M:$M,"Pfizer-BioNTech",STAFF!$AC:$AC,"&lt;="&amp;X$74,STAFF!$H:$H,"",STAFF!$I:$I,"")+
COUNTIFS(STAFF!$M:$M,"Pfizer-BioNTech",STAFF!$AC:$AC,"&lt;="&amp;X$74,STAFF!$H:$H,"",STAFF!$I:$I,"&gt;="&amp;X$73)+
COUNTIFS(STAFF!$M:$M,"Pfizer-BioNTech",STAFF!$AC:$AC,"&lt;="&amp;X$74,STAFF!$H:$H,"&lt;="&amp;X$74,STAFF!$I:$I,"")+
COUNTIFS(STAFF!$M:$M,"Pfizer-BioNTech",STAFF!$AC:$AC,"&lt;="&amp;X$74,STAFF!$H:$H,"&lt;="&amp;X$74,STAFF!$I:$I,"&gt;="&amp;X$73))</f>
        <v>0</v>
      </c>
      <c r="Y78" s="18">
        <f ca="1">IF(Y$74="","",COUNTIFS(STAFF!$M:$M,"Pfizer-BioNTech",STAFF!$AC:$AC,"&lt;="&amp;Y$74,STAFF!$H:$H,"",STAFF!$I:$I,"")+
COUNTIFS(STAFF!$M:$M,"Pfizer-BioNTech",STAFF!$AC:$AC,"&lt;="&amp;Y$74,STAFF!$H:$H,"",STAFF!$I:$I,"&gt;="&amp;Y$73)+
COUNTIFS(STAFF!$M:$M,"Pfizer-BioNTech",STAFF!$AC:$AC,"&lt;="&amp;Y$74,STAFF!$H:$H,"&lt;="&amp;Y$74,STAFF!$I:$I,"")+
COUNTIFS(STAFF!$M:$M,"Pfizer-BioNTech",STAFF!$AC:$AC,"&lt;="&amp;Y$74,STAFF!$H:$H,"&lt;="&amp;Y$74,STAFF!$I:$I,"&gt;="&amp;Y$73))</f>
        <v>0</v>
      </c>
      <c r="Z78" s="18">
        <f ca="1">IF(Z$74="","",COUNTIFS(STAFF!$M:$M,"Pfizer-BioNTech",STAFF!$AC:$AC,"&lt;="&amp;Z$74,STAFF!$H:$H,"",STAFF!$I:$I,"")+
COUNTIFS(STAFF!$M:$M,"Pfizer-BioNTech",STAFF!$AC:$AC,"&lt;="&amp;Z$74,STAFF!$H:$H,"",STAFF!$I:$I,"&gt;="&amp;Z$73)+
COUNTIFS(STAFF!$M:$M,"Pfizer-BioNTech",STAFF!$AC:$AC,"&lt;="&amp;Z$74,STAFF!$H:$H,"&lt;="&amp;Z$74,STAFF!$I:$I,"")+
COUNTIFS(STAFF!$M:$M,"Pfizer-BioNTech",STAFF!$AC:$AC,"&lt;="&amp;Z$74,STAFF!$H:$H,"&lt;="&amp;Z$74,STAFF!$I:$I,"&gt;="&amp;Z$73))</f>
        <v>0</v>
      </c>
      <c r="AA78" s="18">
        <f ca="1">IF(AA$74="","",COUNTIFS(STAFF!$M:$M,"Pfizer-BioNTech",STAFF!$AC:$AC,"&lt;="&amp;AA$74,STAFF!$H:$H,"",STAFF!$I:$I,"")+
COUNTIFS(STAFF!$M:$M,"Pfizer-BioNTech",STAFF!$AC:$AC,"&lt;="&amp;AA$74,STAFF!$H:$H,"",STAFF!$I:$I,"&gt;="&amp;AA$73)+
COUNTIFS(STAFF!$M:$M,"Pfizer-BioNTech",STAFF!$AC:$AC,"&lt;="&amp;AA$74,STAFF!$H:$H,"&lt;="&amp;AA$74,STAFF!$I:$I,"")+
COUNTIFS(STAFF!$M:$M,"Pfizer-BioNTech",STAFF!$AC:$AC,"&lt;="&amp;AA$74,STAFF!$H:$H,"&lt;="&amp;AA$74,STAFF!$I:$I,"&gt;="&amp;AA$73))</f>
        <v>0</v>
      </c>
      <c r="AB78" s="18">
        <f ca="1">IF(AB$74="","",COUNTIFS(STAFF!$M:$M,"Pfizer-BioNTech",STAFF!$AC:$AC,"&lt;="&amp;AB$74,STAFF!$H:$H,"",STAFF!$I:$I,"")+
COUNTIFS(STAFF!$M:$M,"Pfizer-BioNTech",STAFF!$AC:$AC,"&lt;="&amp;AB$74,STAFF!$H:$H,"",STAFF!$I:$I,"&gt;="&amp;AB$73)+
COUNTIFS(STAFF!$M:$M,"Pfizer-BioNTech",STAFF!$AC:$AC,"&lt;="&amp;AB$74,STAFF!$H:$H,"&lt;="&amp;AB$74,STAFF!$I:$I,"")+
COUNTIFS(STAFF!$M:$M,"Pfizer-BioNTech",STAFF!$AC:$AC,"&lt;="&amp;AB$74,STAFF!$H:$H,"&lt;="&amp;AB$74,STAFF!$I:$I,"&gt;="&amp;AB$73))</f>
        <v>0</v>
      </c>
      <c r="AC78" s="18">
        <f ca="1">IF(AC$74="","",COUNTIFS(STAFF!$M:$M,"Pfizer-BioNTech",STAFF!$AC:$AC,"&lt;="&amp;AC$74,STAFF!$H:$H,"",STAFF!$I:$I,"")+
COUNTIFS(STAFF!$M:$M,"Pfizer-BioNTech",STAFF!$AC:$AC,"&lt;="&amp;AC$74,STAFF!$H:$H,"",STAFF!$I:$I,"&gt;="&amp;AC$73)+
COUNTIFS(STAFF!$M:$M,"Pfizer-BioNTech",STAFF!$AC:$AC,"&lt;="&amp;AC$74,STAFF!$H:$H,"&lt;="&amp;AC$74,STAFF!$I:$I,"")+
COUNTIFS(STAFF!$M:$M,"Pfizer-BioNTech",STAFF!$AC:$AC,"&lt;="&amp;AC$74,STAFF!$H:$H,"&lt;="&amp;AC$74,STAFF!$I:$I,"&gt;="&amp;AC$73))</f>
        <v>0</v>
      </c>
      <c r="AD78" s="18">
        <f ca="1">IF(AD$74="","",COUNTIFS(STAFF!$M:$M,"Pfizer-BioNTech",STAFF!$AC:$AC,"&lt;="&amp;AD$74,STAFF!$H:$H,"",STAFF!$I:$I,"")+
COUNTIFS(STAFF!$M:$M,"Pfizer-BioNTech",STAFF!$AC:$AC,"&lt;="&amp;AD$74,STAFF!$H:$H,"",STAFF!$I:$I,"&gt;="&amp;AD$73)+
COUNTIFS(STAFF!$M:$M,"Pfizer-BioNTech",STAFF!$AC:$AC,"&lt;="&amp;AD$74,STAFF!$H:$H,"&lt;="&amp;AD$74,STAFF!$I:$I,"")+
COUNTIFS(STAFF!$M:$M,"Pfizer-BioNTech",STAFF!$AC:$AC,"&lt;="&amp;AD$74,STAFF!$H:$H,"&lt;="&amp;AD$74,STAFF!$I:$I,"&gt;="&amp;AD$73))</f>
        <v>0</v>
      </c>
      <c r="AE78" s="18">
        <f ca="1">IF(AE$74="","",COUNTIFS(STAFF!$M:$M,"Pfizer-BioNTech",STAFF!$AC:$AC,"&lt;="&amp;AE$74,STAFF!$H:$H,"",STAFF!$I:$I,"")+
COUNTIFS(STAFF!$M:$M,"Pfizer-BioNTech",STAFF!$AC:$AC,"&lt;="&amp;AE$74,STAFF!$H:$H,"",STAFF!$I:$I,"&gt;="&amp;AE$73)+
COUNTIFS(STAFF!$M:$M,"Pfizer-BioNTech",STAFF!$AC:$AC,"&lt;="&amp;AE$74,STAFF!$H:$H,"&lt;="&amp;AE$74,STAFF!$I:$I,"")+
COUNTIFS(STAFF!$M:$M,"Pfizer-BioNTech",STAFF!$AC:$AC,"&lt;="&amp;AE$74,STAFF!$H:$H,"&lt;="&amp;AE$74,STAFF!$I:$I,"&gt;="&amp;AE$73))</f>
        <v>0</v>
      </c>
      <c r="AF78" s="18">
        <f ca="1">IF(AF$74="","",COUNTIFS(STAFF!$M:$M,"Pfizer-BioNTech",STAFF!$AC:$AC,"&lt;="&amp;AF$74,STAFF!$H:$H,"",STAFF!$I:$I,"")+
COUNTIFS(STAFF!$M:$M,"Pfizer-BioNTech",STAFF!$AC:$AC,"&lt;="&amp;AF$74,STAFF!$H:$H,"",STAFF!$I:$I,"&gt;="&amp;AF$73)+
COUNTIFS(STAFF!$M:$M,"Pfizer-BioNTech",STAFF!$AC:$AC,"&lt;="&amp;AF$74,STAFF!$H:$H,"&lt;="&amp;AF$74,STAFF!$I:$I,"")+
COUNTIFS(STAFF!$M:$M,"Pfizer-BioNTech",STAFF!$AC:$AC,"&lt;="&amp;AF$74,STAFF!$H:$H,"&lt;="&amp;AF$74,STAFF!$I:$I,"&gt;="&amp;AF$73))</f>
        <v>0</v>
      </c>
      <c r="AG78" s="18">
        <f ca="1">IF(AG$74="","",COUNTIFS(STAFF!$M:$M,"Pfizer-BioNTech",STAFF!$AC:$AC,"&lt;="&amp;AG$74,STAFF!$H:$H,"",STAFF!$I:$I,"")+
COUNTIFS(STAFF!$M:$M,"Pfizer-BioNTech",STAFF!$AC:$AC,"&lt;="&amp;AG$74,STAFF!$H:$H,"",STAFF!$I:$I,"&gt;="&amp;AG$73)+
COUNTIFS(STAFF!$M:$M,"Pfizer-BioNTech",STAFF!$AC:$AC,"&lt;="&amp;AG$74,STAFF!$H:$H,"&lt;="&amp;AG$74,STAFF!$I:$I,"")+
COUNTIFS(STAFF!$M:$M,"Pfizer-BioNTech",STAFF!$AC:$AC,"&lt;="&amp;AG$74,STAFF!$H:$H,"&lt;="&amp;AG$74,STAFF!$I:$I,"&gt;="&amp;AG$73))</f>
        <v>0</v>
      </c>
      <c r="AH78" s="18">
        <f ca="1">IF(AH$74="","",COUNTIFS(STAFF!$M:$M,"Pfizer-BioNTech",STAFF!$AC:$AC,"&lt;="&amp;AH$74,STAFF!$H:$H,"",STAFF!$I:$I,"")+
COUNTIFS(STAFF!$M:$M,"Pfizer-BioNTech",STAFF!$AC:$AC,"&lt;="&amp;AH$74,STAFF!$H:$H,"",STAFF!$I:$I,"&gt;="&amp;AH$73)+
COUNTIFS(STAFF!$M:$M,"Pfizer-BioNTech",STAFF!$AC:$AC,"&lt;="&amp;AH$74,STAFF!$H:$H,"&lt;="&amp;AH$74,STAFF!$I:$I,"")+
COUNTIFS(STAFF!$M:$M,"Pfizer-BioNTech",STAFF!$AC:$AC,"&lt;="&amp;AH$74,STAFF!$H:$H,"&lt;="&amp;AH$74,STAFF!$I:$I,"&gt;="&amp;AH$73))</f>
        <v>0</v>
      </c>
      <c r="AI78" s="18">
        <f ca="1">IF(AI$74="","",COUNTIFS(STAFF!$M:$M,"Pfizer-BioNTech",STAFF!$AC:$AC,"&lt;="&amp;AI$74,STAFF!$H:$H,"",STAFF!$I:$I,"")+
COUNTIFS(STAFF!$M:$M,"Pfizer-BioNTech",STAFF!$AC:$AC,"&lt;="&amp;AI$74,STAFF!$H:$H,"",STAFF!$I:$I,"&gt;="&amp;AI$73)+
COUNTIFS(STAFF!$M:$M,"Pfizer-BioNTech",STAFF!$AC:$AC,"&lt;="&amp;AI$74,STAFF!$H:$H,"&lt;="&amp;AI$74,STAFF!$I:$I,"")+
COUNTIFS(STAFF!$M:$M,"Pfizer-BioNTech",STAFF!$AC:$AC,"&lt;="&amp;AI$74,STAFF!$H:$H,"&lt;="&amp;AI$74,STAFF!$I:$I,"&gt;="&amp;AI$73))</f>
        <v>0</v>
      </c>
      <c r="AJ78" s="18" t="str">
        <f ca="1">IF(AJ$74="","",COUNTIFS(STAFF!$M:$M,"Pfizer-BioNTech",STAFF!$AC:$AC,"&lt;="&amp;AJ$74,STAFF!$H:$H,"",STAFF!$I:$I,"")+
COUNTIFS(STAFF!$M:$M,"Pfizer-BioNTech",STAFF!$AC:$AC,"&lt;="&amp;AJ$74,STAFF!$H:$H,"",STAFF!$I:$I,"&gt;="&amp;AJ$73)+
COUNTIFS(STAFF!$M:$M,"Pfizer-BioNTech",STAFF!$AC:$AC,"&lt;="&amp;AJ$74,STAFF!$H:$H,"&lt;="&amp;AJ$74,STAFF!$I:$I,"")+
COUNTIFS(STAFF!$M:$M,"Pfizer-BioNTech",STAFF!$AC:$AC,"&lt;="&amp;AJ$74,STAFF!$H:$H,"&lt;="&amp;AJ$74,STAFF!$I:$I,"&gt;="&amp;AJ$73))</f>
        <v/>
      </c>
      <c r="AK78" s="18" t="str">
        <f ca="1">IF(AK$74="","",COUNTIFS(STAFF!$M:$M,"Pfizer-BioNTech",STAFF!$AC:$AC,"&lt;="&amp;AK$74,STAFF!$H:$H,"",STAFF!$I:$I,"")+
COUNTIFS(STAFF!$M:$M,"Pfizer-BioNTech",STAFF!$AC:$AC,"&lt;="&amp;AK$74,STAFF!$H:$H,"",STAFF!$I:$I,"&gt;="&amp;AK$73)+
COUNTIFS(STAFF!$M:$M,"Pfizer-BioNTech",STAFF!$AC:$AC,"&lt;="&amp;AK$74,STAFF!$H:$H,"&lt;="&amp;AK$74,STAFF!$I:$I,"")+
COUNTIFS(STAFF!$M:$M,"Pfizer-BioNTech",STAFF!$AC:$AC,"&lt;="&amp;AK$74,STAFF!$H:$H,"&lt;="&amp;AK$74,STAFF!$I:$I,"&gt;="&amp;AK$73))</f>
        <v/>
      </c>
      <c r="AL78" s="18" t="str">
        <f ca="1">IF(AL$74="","",COUNTIFS(STAFF!$M:$M,"Pfizer-BioNTech",STAFF!$AC:$AC,"&lt;="&amp;AL$74,STAFF!$H:$H,"",STAFF!$I:$I,"")+
COUNTIFS(STAFF!$M:$M,"Pfizer-BioNTech",STAFF!$AC:$AC,"&lt;="&amp;AL$74,STAFF!$H:$H,"",STAFF!$I:$I,"&gt;="&amp;AL$73)+
COUNTIFS(STAFF!$M:$M,"Pfizer-BioNTech",STAFF!$AC:$AC,"&lt;="&amp;AL$74,STAFF!$H:$H,"&lt;="&amp;AL$74,STAFF!$I:$I,"")+
COUNTIFS(STAFF!$M:$M,"Pfizer-BioNTech",STAFF!$AC:$AC,"&lt;="&amp;AL$74,STAFF!$H:$H,"&lt;="&amp;AL$74,STAFF!$I:$I,"&gt;="&amp;AL$73))</f>
        <v/>
      </c>
      <c r="AM78" s="18" t="str">
        <f ca="1">IF(AM$74="","",COUNTIFS(STAFF!$M:$M,"Pfizer-BioNTech",STAFF!$AC:$AC,"&lt;="&amp;AM$74,STAFF!$H:$H,"",STAFF!$I:$I,"")+
COUNTIFS(STAFF!$M:$M,"Pfizer-BioNTech",STAFF!$AC:$AC,"&lt;="&amp;AM$74,STAFF!$H:$H,"",STAFF!$I:$I,"&gt;="&amp;AM$73)+
COUNTIFS(STAFF!$M:$M,"Pfizer-BioNTech",STAFF!$AC:$AC,"&lt;="&amp;AM$74,STAFF!$H:$H,"&lt;="&amp;AM$74,STAFF!$I:$I,"")+
COUNTIFS(STAFF!$M:$M,"Pfizer-BioNTech",STAFF!$AC:$AC,"&lt;="&amp;AM$74,STAFF!$H:$H,"&lt;="&amp;AM$74,STAFF!$I:$I,"&gt;="&amp;AM$73))</f>
        <v/>
      </c>
      <c r="AN78" s="18" t="str">
        <f ca="1">IF(AN$74="","",COUNTIFS(STAFF!$M:$M,"Pfizer-BioNTech",STAFF!$AC:$AC,"&lt;="&amp;AN$74,STAFF!$H:$H,"",STAFF!$I:$I,"")+
COUNTIFS(STAFF!$M:$M,"Pfizer-BioNTech",STAFF!$AC:$AC,"&lt;="&amp;AN$74,STAFF!$H:$H,"",STAFF!$I:$I,"&gt;="&amp;AN$73)+
COUNTIFS(STAFF!$M:$M,"Pfizer-BioNTech",STAFF!$AC:$AC,"&lt;="&amp;AN$74,STAFF!$H:$H,"&lt;="&amp;AN$74,STAFF!$I:$I,"")+
COUNTIFS(STAFF!$M:$M,"Pfizer-BioNTech",STAFF!$AC:$AC,"&lt;="&amp;AN$74,STAFF!$H:$H,"&lt;="&amp;AN$74,STAFF!$I:$I,"&gt;="&amp;AN$73))</f>
        <v/>
      </c>
      <c r="AO78" s="18" t="str">
        <f ca="1">IF(AO$74="","",COUNTIFS(STAFF!$M:$M,"Pfizer-BioNTech",STAFF!$AC:$AC,"&lt;="&amp;AO$74,STAFF!$H:$H,"",STAFF!$I:$I,"")+
COUNTIFS(STAFF!$M:$M,"Pfizer-BioNTech",STAFF!$AC:$AC,"&lt;="&amp;AO$74,STAFF!$H:$H,"",STAFF!$I:$I,"&gt;="&amp;AO$73)+
COUNTIFS(STAFF!$M:$M,"Pfizer-BioNTech",STAFF!$AC:$AC,"&lt;="&amp;AO$74,STAFF!$H:$H,"&lt;="&amp;AO$74,STAFF!$I:$I,"")+
COUNTIFS(STAFF!$M:$M,"Pfizer-BioNTech",STAFF!$AC:$AC,"&lt;="&amp;AO$74,STAFF!$H:$H,"&lt;="&amp;AO$74,STAFF!$I:$I,"&gt;="&amp;AO$73))</f>
        <v/>
      </c>
      <c r="AP78" s="18" t="str">
        <f ca="1">IF(AP$74="","",COUNTIFS(STAFF!$M:$M,"Pfizer-BioNTech",STAFF!$AC:$AC,"&lt;="&amp;AP$74,STAFF!$H:$H,"",STAFF!$I:$I,"")+
COUNTIFS(STAFF!$M:$M,"Pfizer-BioNTech",STAFF!$AC:$AC,"&lt;="&amp;AP$74,STAFF!$H:$H,"",STAFF!$I:$I,"&gt;="&amp;AP$73)+
COUNTIFS(STAFF!$M:$M,"Pfizer-BioNTech",STAFF!$AC:$AC,"&lt;="&amp;AP$74,STAFF!$H:$H,"&lt;="&amp;AP$74,STAFF!$I:$I,"")+
COUNTIFS(STAFF!$M:$M,"Pfizer-BioNTech",STAFF!$AC:$AC,"&lt;="&amp;AP$74,STAFF!$H:$H,"&lt;="&amp;AP$74,STAFF!$I:$I,"&gt;="&amp;AP$73))</f>
        <v/>
      </c>
      <c r="AQ78" s="18" t="str">
        <f ca="1">IF(AQ$74="","",COUNTIFS(STAFF!$M:$M,"Pfizer-BioNTech",STAFF!$AC:$AC,"&lt;="&amp;AQ$74,STAFF!$H:$H,"",STAFF!$I:$I,"")+
COUNTIFS(STAFF!$M:$M,"Pfizer-BioNTech",STAFF!$AC:$AC,"&lt;="&amp;AQ$74,STAFF!$H:$H,"",STAFF!$I:$I,"&gt;="&amp;AQ$73)+
COUNTIFS(STAFF!$M:$M,"Pfizer-BioNTech",STAFF!$AC:$AC,"&lt;="&amp;AQ$74,STAFF!$H:$H,"&lt;="&amp;AQ$74,STAFF!$I:$I,"")+
COUNTIFS(STAFF!$M:$M,"Pfizer-BioNTech",STAFF!$AC:$AC,"&lt;="&amp;AQ$74,STAFF!$H:$H,"&lt;="&amp;AQ$74,STAFF!$I:$I,"&gt;="&amp;AQ$73))</f>
        <v/>
      </c>
      <c r="AR78" s="18" t="str">
        <f ca="1">IF(AR$74="","",COUNTIFS(STAFF!$M:$M,"Pfizer-BioNTech",STAFF!$AC:$AC,"&lt;="&amp;AR$74,STAFF!$H:$H,"",STAFF!$I:$I,"")+
COUNTIFS(STAFF!$M:$M,"Pfizer-BioNTech",STAFF!$AC:$AC,"&lt;="&amp;AR$74,STAFF!$H:$H,"",STAFF!$I:$I,"&gt;="&amp;AR$73)+
COUNTIFS(STAFF!$M:$M,"Pfizer-BioNTech",STAFF!$AC:$AC,"&lt;="&amp;AR$74,STAFF!$H:$H,"&lt;="&amp;AR$74,STAFF!$I:$I,"")+
COUNTIFS(STAFF!$M:$M,"Pfizer-BioNTech",STAFF!$AC:$AC,"&lt;="&amp;AR$74,STAFF!$H:$H,"&lt;="&amp;AR$74,STAFF!$I:$I,"&gt;="&amp;AR$73))</f>
        <v/>
      </c>
      <c r="AS78" s="18" t="str">
        <f ca="1">IF(AS$74="","",COUNTIFS(STAFF!$M:$M,"Pfizer-BioNTech",STAFF!$AC:$AC,"&lt;="&amp;AS$74,STAFF!$H:$H,"",STAFF!$I:$I,"")+
COUNTIFS(STAFF!$M:$M,"Pfizer-BioNTech",STAFF!$AC:$AC,"&lt;="&amp;AS$74,STAFF!$H:$H,"",STAFF!$I:$I,"&gt;="&amp;AS$73)+
COUNTIFS(STAFF!$M:$M,"Pfizer-BioNTech",STAFF!$AC:$AC,"&lt;="&amp;AS$74,STAFF!$H:$H,"&lt;="&amp;AS$74,STAFF!$I:$I,"")+
COUNTIFS(STAFF!$M:$M,"Pfizer-BioNTech",STAFF!$AC:$AC,"&lt;="&amp;AS$74,STAFF!$H:$H,"&lt;="&amp;AS$74,STAFF!$I:$I,"&gt;="&amp;AS$73))</f>
        <v/>
      </c>
      <c r="AT78" s="18" t="str">
        <f ca="1">IF(AT$74="","",COUNTIFS(STAFF!$M:$M,"Pfizer-BioNTech",STAFF!$AC:$AC,"&lt;="&amp;AT$74,STAFF!$H:$H,"",STAFF!$I:$I,"")+
COUNTIFS(STAFF!$M:$M,"Pfizer-BioNTech",STAFF!$AC:$AC,"&lt;="&amp;AT$74,STAFF!$H:$H,"",STAFF!$I:$I,"&gt;="&amp;AT$73)+
COUNTIFS(STAFF!$M:$M,"Pfizer-BioNTech",STAFF!$AC:$AC,"&lt;="&amp;AT$74,STAFF!$H:$H,"&lt;="&amp;AT$74,STAFF!$I:$I,"")+
COUNTIFS(STAFF!$M:$M,"Pfizer-BioNTech",STAFF!$AC:$AC,"&lt;="&amp;AT$74,STAFF!$H:$H,"&lt;="&amp;AT$74,STAFF!$I:$I,"&gt;="&amp;AT$73))</f>
        <v/>
      </c>
      <c r="AU78" s="18" t="str">
        <f ca="1">IF(AU$74="","",COUNTIFS(STAFF!$M:$M,"Pfizer-BioNTech",STAFF!$AC:$AC,"&lt;="&amp;AU$74,STAFF!$H:$H,"",STAFF!$I:$I,"")+
COUNTIFS(STAFF!$M:$M,"Pfizer-BioNTech",STAFF!$AC:$AC,"&lt;="&amp;AU$74,STAFF!$H:$H,"",STAFF!$I:$I,"&gt;="&amp;AU$73)+
COUNTIFS(STAFF!$M:$M,"Pfizer-BioNTech",STAFF!$AC:$AC,"&lt;="&amp;AU$74,STAFF!$H:$H,"&lt;="&amp;AU$74,STAFF!$I:$I,"")+
COUNTIFS(STAFF!$M:$M,"Pfizer-BioNTech",STAFF!$AC:$AC,"&lt;="&amp;AU$74,STAFF!$H:$H,"&lt;="&amp;AU$74,STAFF!$I:$I,"&gt;="&amp;AU$73))</f>
        <v/>
      </c>
      <c r="AV78" s="18" t="str">
        <f ca="1">IF(AV$74="","",COUNTIFS(STAFF!$M:$M,"Pfizer-BioNTech",STAFF!$AC:$AC,"&lt;="&amp;AV$74,STAFF!$H:$H,"",STAFF!$I:$I,"")+
COUNTIFS(STAFF!$M:$M,"Pfizer-BioNTech",STAFF!$AC:$AC,"&lt;="&amp;AV$74,STAFF!$H:$H,"",STAFF!$I:$I,"&gt;="&amp;AV$73)+
COUNTIFS(STAFF!$M:$M,"Pfizer-BioNTech",STAFF!$AC:$AC,"&lt;="&amp;AV$74,STAFF!$H:$H,"&lt;="&amp;AV$74,STAFF!$I:$I,"")+
COUNTIFS(STAFF!$M:$M,"Pfizer-BioNTech",STAFF!$AC:$AC,"&lt;="&amp;AV$74,STAFF!$H:$H,"&lt;="&amp;AV$74,STAFF!$I:$I,"&gt;="&amp;AV$73))</f>
        <v/>
      </c>
      <c r="AW78" s="18" t="str">
        <f ca="1">IF(AW$74="","",COUNTIFS(STAFF!$M:$M,"Pfizer-BioNTech",STAFF!$AC:$AC,"&lt;="&amp;AW$74,STAFF!$H:$H,"",STAFF!$I:$I,"")+
COUNTIFS(STAFF!$M:$M,"Pfizer-BioNTech",STAFF!$AC:$AC,"&lt;="&amp;AW$74,STAFF!$H:$H,"",STAFF!$I:$I,"&gt;="&amp;AW$73)+
COUNTIFS(STAFF!$M:$M,"Pfizer-BioNTech",STAFF!$AC:$AC,"&lt;="&amp;AW$74,STAFF!$H:$H,"&lt;="&amp;AW$74,STAFF!$I:$I,"")+
COUNTIFS(STAFF!$M:$M,"Pfizer-BioNTech",STAFF!$AC:$AC,"&lt;="&amp;AW$74,STAFF!$H:$H,"&lt;="&amp;AW$74,STAFF!$I:$I,"&gt;="&amp;AW$73))</f>
        <v/>
      </c>
      <c r="AX78" s="18" t="str">
        <f ca="1">IF(AX$74="","",COUNTIFS(STAFF!$M:$M,"Pfizer-BioNTech",STAFF!$AC:$AC,"&lt;="&amp;AX$74,STAFF!$H:$H,"",STAFF!$I:$I,"")+
COUNTIFS(STAFF!$M:$M,"Pfizer-BioNTech",STAFF!$AC:$AC,"&lt;="&amp;AX$74,STAFF!$H:$H,"",STAFF!$I:$I,"&gt;="&amp;AX$73)+
COUNTIFS(STAFF!$M:$M,"Pfizer-BioNTech",STAFF!$AC:$AC,"&lt;="&amp;AX$74,STAFF!$H:$H,"&lt;="&amp;AX$74,STAFF!$I:$I,"")+
COUNTIFS(STAFF!$M:$M,"Pfizer-BioNTech",STAFF!$AC:$AC,"&lt;="&amp;AX$74,STAFF!$H:$H,"&lt;="&amp;AX$74,STAFF!$I:$I,"&gt;="&amp;AX$73))</f>
        <v/>
      </c>
      <c r="AY78" s="18" t="str">
        <f ca="1">IF(AY$74="","",COUNTIFS(STAFF!$M:$M,"Pfizer-BioNTech",STAFF!$AC:$AC,"&lt;="&amp;AY$74,STAFF!$H:$H,"",STAFF!$I:$I,"")+
COUNTIFS(STAFF!$M:$M,"Pfizer-BioNTech",STAFF!$AC:$AC,"&lt;="&amp;AY$74,STAFF!$H:$H,"",STAFF!$I:$I,"&gt;="&amp;AY$73)+
COUNTIFS(STAFF!$M:$M,"Pfizer-BioNTech",STAFF!$AC:$AC,"&lt;="&amp;AY$74,STAFF!$H:$H,"&lt;="&amp;AY$74,STAFF!$I:$I,"")+
COUNTIFS(STAFF!$M:$M,"Pfizer-BioNTech",STAFF!$AC:$AC,"&lt;="&amp;AY$74,STAFF!$H:$H,"&lt;="&amp;AY$74,STAFF!$I:$I,"&gt;="&amp;AY$73))</f>
        <v/>
      </c>
      <c r="AZ78" s="18" t="str">
        <f ca="1">IF(AZ$74="","",COUNTIFS(STAFF!$M:$M,"Pfizer-BioNTech",STAFF!$AC:$AC,"&lt;="&amp;AZ$74,STAFF!$H:$H,"",STAFF!$I:$I,"")+
COUNTIFS(STAFF!$M:$M,"Pfizer-BioNTech",STAFF!$AC:$AC,"&lt;="&amp;AZ$74,STAFF!$H:$H,"",STAFF!$I:$I,"&gt;="&amp;AZ$73)+
COUNTIFS(STAFF!$M:$M,"Pfizer-BioNTech",STAFF!$AC:$AC,"&lt;="&amp;AZ$74,STAFF!$H:$H,"&lt;="&amp;AZ$74,STAFF!$I:$I,"")+
COUNTIFS(STAFF!$M:$M,"Pfizer-BioNTech",STAFF!$AC:$AC,"&lt;="&amp;AZ$74,STAFF!$H:$H,"&lt;="&amp;AZ$74,STAFF!$I:$I,"&gt;="&amp;AZ$73))</f>
        <v/>
      </c>
      <c r="BA78" s="18" t="str">
        <f ca="1">IF(BA$74="","",COUNTIFS(STAFF!$M:$M,"Pfizer-BioNTech",STAFF!$AC:$AC,"&lt;="&amp;BA$74,STAFF!$H:$H,"",STAFF!$I:$I,"")+
COUNTIFS(STAFF!$M:$M,"Pfizer-BioNTech",STAFF!$AC:$AC,"&lt;="&amp;BA$74,STAFF!$H:$H,"",STAFF!$I:$I,"&gt;="&amp;BA$73)+
COUNTIFS(STAFF!$M:$M,"Pfizer-BioNTech",STAFF!$AC:$AC,"&lt;="&amp;BA$74,STAFF!$H:$H,"&lt;="&amp;BA$74,STAFF!$I:$I,"")+
COUNTIFS(STAFF!$M:$M,"Pfizer-BioNTech",STAFF!$AC:$AC,"&lt;="&amp;BA$74,STAFF!$H:$H,"&lt;="&amp;BA$74,STAFF!$I:$I,"&gt;="&amp;BA$73))</f>
        <v/>
      </c>
      <c r="BB78" s="18" t="str">
        <f ca="1">IF(BB$74="","",COUNTIFS(STAFF!$M:$M,"Pfizer-BioNTech",STAFF!$AC:$AC,"&lt;="&amp;BB$74,STAFF!$H:$H,"",STAFF!$I:$I,"")+
COUNTIFS(STAFF!$M:$M,"Pfizer-BioNTech",STAFF!$AC:$AC,"&lt;="&amp;BB$74,STAFF!$H:$H,"",STAFF!$I:$I,"&gt;="&amp;BB$73)+
COUNTIFS(STAFF!$M:$M,"Pfizer-BioNTech",STAFF!$AC:$AC,"&lt;="&amp;BB$74,STAFF!$H:$H,"&lt;="&amp;BB$74,STAFF!$I:$I,"")+
COUNTIFS(STAFF!$M:$M,"Pfizer-BioNTech",STAFF!$AC:$AC,"&lt;="&amp;BB$74,STAFF!$H:$H,"&lt;="&amp;BB$74,STAFF!$I:$I,"&gt;="&amp;BB$73))</f>
        <v/>
      </c>
      <c r="BC78" s="18" t="str">
        <f ca="1">IF(BC$74="","",COUNTIFS(STAFF!$M:$M,"Pfizer-BioNTech",STAFF!$AC:$AC,"&lt;="&amp;BC$74,STAFF!$H:$H,"",STAFF!$I:$I,"")+
COUNTIFS(STAFF!$M:$M,"Pfizer-BioNTech",STAFF!$AC:$AC,"&lt;="&amp;BC$74,STAFF!$H:$H,"",STAFF!$I:$I,"&gt;="&amp;BC$73)+
COUNTIFS(STAFF!$M:$M,"Pfizer-BioNTech",STAFF!$AC:$AC,"&lt;="&amp;BC$74,STAFF!$H:$H,"&lt;="&amp;BC$74,STAFF!$I:$I,"")+
COUNTIFS(STAFF!$M:$M,"Pfizer-BioNTech",STAFF!$AC:$AC,"&lt;="&amp;BC$74,STAFF!$H:$H,"&lt;="&amp;BC$74,STAFF!$I:$I,"&gt;="&amp;BC$73))</f>
        <v/>
      </c>
      <c r="BD78" s="18" t="str">
        <f ca="1">IF(BD$74="","",COUNTIFS(STAFF!$M:$M,"Pfizer-BioNTech",STAFF!$AC:$AC,"&lt;="&amp;BD$74,STAFF!$H:$H,"",STAFF!$I:$I,"")+
COUNTIFS(STAFF!$M:$M,"Pfizer-BioNTech",STAFF!$AC:$AC,"&lt;="&amp;BD$74,STAFF!$H:$H,"",STAFF!$I:$I,"&gt;="&amp;BD$73)+
COUNTIFS(STAFF!$M:$M,"Pfizer-BioNTech",STAFF!$AC:$AC,"&lt;="&amp;BD$74,STAFF!$H:$H,"&lt;="&amp;BD$74,STAFF!$I:$I,"")+
COUNTIFS(STAFF!$M:$M,"Pfizer-BioNTech",STAFF!$AC:$AC,"&lt;="&amp;BD$74,STAFF!$H:$H,"&lt;="&amp;BD$74,STAFF!$I:$I,"&gt;="&amp;BD$73))</f>
        <v/>
      </c>
      <c r="BE78" s="18" t="str">
        <f ca="1">IF(BE$74="","",COUNTIFS(STAFF!$M:$M,"Pfizer-BioNTech",STAFF!$AC:$AC,"&lt;="&amp;BE$74,STAFF!$H:$H,"",STAFF!$I:$I,"")+
COUNTIFS(STAFF!$M:$M,"Pfizer-BioNTech",STAFF!$AC:$AC,"&lt;="&amp;BE$74,STAFF!$H:$H,"",STAFF!$I:$I,"&gt;="&amp;BE$73)+
COUNTIFS(STAFF!$M:$M,"Pfizer-BioNTech",STAFF!$AC:$AC,"&lt;="&amp;BE$74,STAFF!$H:$H,"&lt;="&amp;BE$74,STAFF!$I:$I,"")+
COUNTIFS(STAFF!$M:$M,"Pfizer-BioNTech",STAFF!$AC:$AC,"&lt;="&amp;BE$74,STAFF!$H:$H,"&lt;="&amp;BE$74,STAFF!$I:$I,"&gt;="&amp;BE$73))</f>
        <v/>
      </c>
      <c r="BF78" s="18" t="str">
        <f ca="1">IF(BF$74="","",COUNTIFS(STAFF!$M:$M,"Pfizer-BioNTech",STAFF!$AC:$AC,"&lt;="&amp;BF$74,STAFF!$H:$H,"",STAFF!$I:$I,"")+
COUNTIFS(STAFF!$M:$M,"Pfizer-BioNTech",STAFF!$AC:$AC,"&lt;="&amp;BF$74,STAFF!$H:$H,"",STAFF!$I:$I,"&gt;="&amp;BF$73)+
COUNTIFS(STAFF!$M:$M,"Pfizer-BioNTech",STAFF!$AC:$AC,"&lt;="&amp;BF$74,STAFF!$H:$H,"&lt;="&amp;BF$74,STAFF!$I:$I,"")+
COUNTIFS(STAFF!$M:$M,"Pfizer-BioNTech",STAFF!$AC:$AC,"&lt;="&amp;BF$74,STAFF!$H:$H,"&lt;="&amp;BF$74,STAFF!$I:$I,"&gt;="&amp;BF$73))</f>
        <v/>
      </c>
      <c r="BG78" s="18" t="str">
        <f ca="1">IF(BG$74="","",COUNTIFS(STAFF!$M:$M,"Pfizer-BioNTech",STAFF!$AC:$AC,"&lt;="&amp;BG$74,STAFF!$H:$H,"",STAFF!$I:$I,"")+
COUNTIFS(STAFF!$M:$M,"Pfizer-BioNTech",STAFF!$AC:$AC,"&lt;="&amp;BG$74,STAFF!$H:$H,"",STAFF!$I:$I,"&gt;="&amp;BG$73)+
COUNTIFS(STAFF!$M:$M,"Pfizer-BioNTech",STAFF!$AC:$AC,"&lt;="&amp;BG$74,STAFF!$H:$H,"&lt;="&amp;BG$74,STAFF!$I:$I,"")+
COUNTIFS(STAFF!$M:$M,"Pfizer-BioNTech",STAFF!$AC:$AC,"&lt;="&amp;BG$74,STAFF!$H:$H,"&lt;="&amp;BG$74,STAFF!$I:$I,"&gt;="&amp;BG$73))</f>
        <v/>
      </c>
      <c r="BH78" s="18" t="str">
        <f ca="1">IF(BH$74="","",COUNTIFS(STAFF!$M:$M,"Pfizer-BioNTech",STAFF!$AC:$AC,"&lt;="&amp;BH$74,STAFF!$H:$H,"",STAFF!$I:$I,"")+
COUNTIFS(STAFF!$M:$M,"Pfizer-BioNTech",STAFF!$AC:$AC,"&lt;="&amp;BH$74,STAFF!$H:$H,"",STAFF!$I:$I,"&gt;="&amp;BH$73)+
COUNTIFS(STAFF!$M:$M,"Pfizer-BioNTech",STAFF!$AC:$AC,"&lt;="&amp;BH$74,STAFF!$H:$H,"&lt;="&amp;BH$74,STAFF!$I:$I,"")+
COUNTIFS(STAFF!$M:$M,"Pfizer-BioNTech",STAFF!$AC:$AC,"&lt;="&amp;BH$74,STAFF!$H:$H,"&lt;="&amp;BH$74,STAFF!$I:$I,"&gt;="&amp;BH$73))</f>
        <v/>
      </c>
      <c r="BI78" s="18" t="str">
        <f ca="1">IF(BI$74="","",COUNTIFS(STAFF!$M:$M,"Pfizer-BioNTech",STAFF!$AC:$AC,"&lt;="&amp;BI$74,STAFF!$H:$H,"",STAFF!$I:$I,"")+
COUNTIFS(STAFF!$M:$M,"Pfizer-BioNTech",STAFF!$AC:$AC,"&lt;="&amp;BI$74,STAFF!$H:$H,"",STAFF!$I:$I,"&gt;="&amp;BI$73)+
COUNTIFS(STAFF!$M:$M,"Pfizer-BioNTech",STAFF!$AC:$AC,"&lt;="&amp;BI$74,STAFF!$H:$H,"&lt;="&amp;BI$74,STAFF!$I:$I,"")+
COUNTIFS(STAFF!$M:$M,"Pfizer-BioNTech",STAFF!$AC:$AC,"&lt;="&amp;BI$74,STAFF!$H:$H,"&lt;="&amp;BI$74,STAFF!$I:$I,"&gt;="&amp;BI$73))</f>
        <v/>
      </c>
      <c r="BJ78" s="18" t="str">
        <f ca="1">IF(BJ$74="","",COUNTIFS(STAFF!$M:$M,"Pfizer-BioNTech",STAFF!$AC:$AC,"&lt;="&amp;BJ$74,STAFF!$H:$H,"",STAFF!$I:$I,"")+
COUNTIFS(STAFF!$M:$M,"Pfizer-BioNTech",STAFF!$AC:$AC,"&lt;="&amp;BJ$74,STAFF!$H:$H,"",STAFF!$I:$I,"&gt;="&amp;BJ$73)+
COUNTIFS(STAFF!$M:$M,"Pfizer-BioNTech",STAFF!$AC:$AC,"&lt;="&amp;BJ$74,STAFF!$H:$H,"&lt;="&amp;BJ$74,STAFF!$I:$I,"")+
COUNTIFS(STAFF!$M:$M,"Pfizer-BioNTech",STAFF!$AC:$AC,"&lt;="&amp;BJ$74,STAFF!$H:$H,"&lt;="&amp;BJ$74,STAFF!$I:$I,"&gt;="&amp;BJ$73))</f>
        <v/>
      </c>
      <c r="BK78" s="18" t="str">
        <f ca="1">IF(BK$74="","",COUNTIFS(STAFF!$M:$M,"Pfizer-BioNTech",STAFF!$AC:$AC,"&lt;="&amp;BK$74,STAFF!$H:$H,"",STAFF!$I:$I,"")+
COUNTIFS(STAFF!$M:$M,"Pfizer-BioNTech",STAFF!$AC:$AC,"&lt;="&amp;BK$74,STAFF!$H:$H,"",STAFF!$I:$I,"&gt;="&amp;BK$73)+
COUNTIFS(STAFF!$M:$M,"Pfizer-BioNTech",STAFF!$AC:$AC,"&lt;="&amp;BK$74,STAFF!$H:$H,"&lt;="&amp;BK$74,STAFF!$I:$I,"")+
COUNTIFS(STAFF!$M:$M,"Pfizer-BioNTech",STAFF!$AC:$AC,"&lt;="&amp;BK$74,STAFF!$H:$H,"&lt;="&amp;BK$74,STAFF!$I:$I,"&gt;="&amp;BK$73))</f>
        <v/>
      </c>
      <c r="BL78" s="18" t="str">
        <f ca="1">IF(BL$74="","",COUNTIFS(STAFF!$M:$M,"Pfizer-BioNTech",STAFF!$AC:$AC,"&lt;="&amp;BL$74,STAFF!$H:$H,"",STAFF!$I:$I,"")+
COUNTIFS(STAFF!$M:$M,"Pfizer-BioNTech",STAFF!$AC:$AC,"&lt;="&amp;BL$74,STAFF!$H:$H,"",STAFF!$I:$I,"&gt;="&amp;BL$73)+
COUNTIFS(STAFF!$M:$M,"Pfizer-BioNTech",STAFF!$AC:$AC,"&lt;="&amp;BL$74,STAFF!$H:$H,"&lt;="&amp;BL$74,STAFF!$I:$I,"")+
COUNTIFS(STAFF!$M:$M,"Pfizer-BioNTech",STAFF!$AC:$AC,"&lt;="&amp;BL$74,STAFF!$H:$H,"&lt;="&amp;BL$74,STAFF!$I:$I,"&gt;="&amp;BL$73))</f>
        <v/>
      </c>
      <c r="BM78" s="18" t="str">
        <f ca="1">IF(BM$74="","",COUNTIFS(STAFF!$M:$M,"Pfizer-BioNTech",STAFF!$AC:$AC,"&lt;="&amp;BM$74,STAFF!$H:$H,"",STAFF!$I:$I,"")+
COUNTIFS(STAFF!$M:$M,"Pfizer-BioNTech",STAFF!$AC:$AC,"&lt;="&amp;BM$74,STAFF!$H:$H,"",STAFF!$I:$I,"&gt;="&amp;BM$73)+
COUNTIFS(STAFF!$M:$M,"Pfizer-BioNTech",STAFF!$AC:$AC,"&lt;="&amp;BM$74,STAFF!$H:$H,"&lt;="&amp;BM$74,STAFF!$I:$I,"")+
COUNTIFS(STAFF!$M:$M,"Pfizer-BioNTech",STAFF!$AC:$AC,"&lt;="&amp;BM$74,STAFF!$H:$H,"&lt;="&amp;BM$74,STAFF!$I:$I,"&gt;="&amp;BM$73))</f>
        <v/>
      </c>
      <c r="BN78" s="18" t="str">
        <f ca="1">IF(BN$74="","",COUNTIFS(STAFF!$M:$M,"Pfizer-BioNTech",STAFF!$AC:$AC,"&lt;="&amp;BN$74,STAFF!$H:$H,"",STAFF!$I:$I,"")+
COUNTIFS(STAFF!$M:$M,"Pfizer-BioNTech",STAFF!$AC:$AC,"&lt;="&amp;BN$74,STAFF!$H:$H,"",STAFF!$I:$I,"&gt;="&amp;BN$73)+
COUNTIFS(STAFF!$M:$M,"Pfizer-BioNTech",STAFF!$AC:$AC,"&lt;="&amp;BN$74,STAFF!$H:$H,"&lt;="&amp;BN$74,STAFF!$I:$I,"")+
COUNTIFS(STAFF!$M:$M,"Pfizer-BioNTech",STAFF!$AC:$AC,"&lt;="&amp;BN$74,STAFF!$H:$H,"&lt;="&amp;BN$74,STAFF!$I:$I,"&gt;="&amp;BN$73))</f>
        <v/>
      </c>
      <c r="BO78" s="18" t="str">
        <f ca="1">IF(BO$74="","",COUNTIFS(STAFF!$M:$M,"Pfizer-BioNTech",STAFF!$AC:$AC,"&lt;="&amp;BO$74,STAFF!$H:$H,"",STAFF!$I:$I,"")+
COUNTIFS(STAFF!$M:$M,"Pfizer-BioNTech",STAFF!$AC:$AC,"&lt;="&amp;BO$74,STAFF!$H:$H,"",STAFF!$I:$I,"&gt;="&amp;BO$73)+
COUNTIFS(STAFF!$M:$M,"Pfizer-BioNTech",STAFF!$AC:$AC,"&lt;="&amp;BO$74,STAFF!$H:$H,"&lt;="&amp;BO$74,STAFF!$I:$I,"")+
COUNTIFS(STAFF!$M:$M,"Pfizer-BioNTech",STAFF!$AC:$AC,"&lt;="&amp;BO$74,STAFF!$H:$H,"&lt;="&amp;BO$74,STAFF!$I:$I,"&gt;="&amp;BO$73))</f>
        <v/>
      </c>
      <c r="BP78" s="18" t="str">
        <f ca="1">IF(BP$74="","",COUNTIFS(STAFF!$M:$M,"Pfizer-BioNTech",STAFF!$AC:$AC,"&lt;="&amp;BP$74,STAFF!$H:$H,"",STAFF!$I:$I,"")+
COUNTIFS(STAFF!$M:$M,"Pfizer-BioNTech",STAFF!$AC:$AC,"&lt;="&amp;BP$74,STAFF!$H:$H,"",STAFF!$I:$I,"&gt;="&amp;BP$73)+
COUNTIFS(STAFF!$M:$M,"Pfizer-BioNTech",STAFF!$AC:$AC,"&lt;="&amp;BP$74,STAFF!$H:$H,"&lt;="&amp;BP$74,STAFF!$I:$I,"")+
COUNTIFS(STAFF!$M:$M,"Pfizer-BioNTech",STAFF!$AC:$AC,"&lt;="&amp;BP$74,STAFF!$H:$H,"&lt;="&amp;BP$74,STAFF!$I:$I,"&gt;="&amp;BP$73))</f>
        <v/>
      </c>
      <c r="BQ78" s="18" t="str">
        <f ca="1">IF(BQ$74="","",COUNTIFS(STAFF!$M:$M,"Pfizer-BioNTech",STAFF!$AC:$AC,"&lt;="&amp;BQ$74,STAFF!$H:$H,"",STAFF!$I:$I,"")+
COUNTIFS(STAFF!$M:$M,"Pfizer-BioNTech",STAFF!$AC:$AC,"&lt;="&amp;BQ$74,STAFF!$H:$H,"",STAFF!$I:$I,"&gt;="&amp;BQ$73)+
COUNTIFS(STAFF!$M:$M,"Pfizer-BioNTech",STAFF!$AC:$AC,"&lt;="&amp;BQ$74,STAFF!$H:$H,"&lt;="&amp;BQ$74,STAFF!$I:$I,"")+
COUNTIFS(STAFF!$M:$M,"Pfizer-BioNTech",STAFF!$AC:$AC,"&lt;="&amp;BQ$74,STAFF!$H:$H,"&lt;="&amp;BQ$74,STAFF!$I:$I,"&gt;="&amp;BQ$73))</f>
        <v/>
      </c>
      <c r="BR78" s="18" t="str">
        <f ca="1">IF(BR$74="","",COUNTIFS(STAFF!$M:$M,"Pfizer-BioNTech",STAFF!$AC:$AC,"&lt;="&amp;BR$74,STAFF!$H:$H,"",STAFF!$I:$I,"")+
COUNTIFS(STAFF!$M:$M,"Pfizer-BioNTech",STAFF!$AC:$AC,"&lt;="&amp;BR$74,STAFF!$H:$H,"",STAFF!$I:$I,"&gt;="&amp;BR$73)+
COUNTIFS(STAFF!$M:$M,"Pfizer-BioNTech",STAFF!$AC:$AC,"&lt;="&amp;BR$74,STAFF!$H:$H,"&lt;="&amp;BR$74,STAFF!$I:$I,"")+
COUNTIFS(STAFF!$M:$M,"Pfizer-BioNTech",STAFF!$AC:$AC,"&lt;="&amp;BR$74,STAFF!$H:$H,"&lt;="&amp;BR$74,STAFF!$I:$I,"&gt;="&amp;BR$73))</f>
        <v/>
      </c>
      <c r="BS78" s="18" t="str">
        <f ca="1">IF(BS$74="","",COUNTIFS(STAFF!$M:$M,"Pfizer-BioNTech",STAFF!$AC:$AC,"&lt;="&amp;BS$74,STAFF!$H:$H,"",STAFF!$I:$I,"")+
COUNTIFS(STAFF!$M:$M,"Pfizer-BioNTech",STAFF!$AC:$AC,"&lt;="&amp;BS$74,STAFF!$H:$H,"",STAFF!$I:$I,"&gt;="&amp;BS$73)+
COUNTIFS(STAFF!$M:$M,"Pfizer-BioNTech",STAFF!$AC:$AC,"&lt;="&amp;BS$74,STAFF!$H:$H,"&lt;="&amp;BS$74,STAFF!$I:$I,"")+
COUNTIFS(STAFF!$M:$M,"Pfizer-BioNTech",STAFF!$AC:$AC,"&lt;="&amp;BS$74,STAFF!$H:$H,"&lt;="&amp;BS$74,STAFF!$I:$I,"&gt;="&amp;BS$73))</f>
        <v/>
      </c>
      <c r="BT78" s="18" t="str">
        <f ca="1">IF(BT$74="","",COUNTIFS(STAFF!$M:$M,"Pfizer-BioNTech",STAFF!$AC:$AC,"&lt;="&amp;BT$74,STAFF!$H:$H,"",STAFF!$I:$I,"")+
COUNTIFS(STAFF!$M:$M,"Pfizer-BioNTech",STAFF!$AC:$AC,"&lt;="&amp;BT$74,STAFF!$H:$H,"",STAFF!$I:$I,"&gt;="&amp;BT$73)+
COUNTIFS(STAFF!$M:$M,"Pfizer-BioNTech",STAFF!$AC:$AC,"&lt;="&amp;BT$74,STAFF!$H:$H,"&lt;="&amp;BT$74,STAFF!$I:$I,"")+
COUNTIFS(STAFF!$M:$M,"Pfizer-BioNTech",STAFF!$AC:$AC,"&lt;="&amp;BT$74,STAFF!$H:$H,"&lt;="&amp;BT$74,STAFF!$I:$I,"&gt;="&amp;BT$73))</f>
        <v/>
      </c>
      <c r="BU78" s="18" t="str">
        <f ca="1">IF(BU$74="","",COUNTIFS(STAFF!$M:$M,"Pfizer-BioNTech",STAFF!$AC:$AC,"&lt;="&amp;BU$74,STAFF!$H:$H,"",STAFF!$I:$I,"")+
COUNTIFS(STAFF!$M:$M,"Pfizer-BioNTech",STAFF!$AC:$AC,"&lt;="&amp;BU$74,STAFF!$H:$H,"",STAFF!$I:$I,"&gt;="&amp;BU$73)+
COUNTIFS(STAFF!$M:$M,"Pfizer-BioNTech",STAFF!$AC:$AC,"&lt;="&amp;BU$74,STAFF!$H:$H,"&lt;="&amp;BU$74,STAFF!$I:$I,"")+
COUNTIFS(STAFF!$M:$M,"Pfizer-BioNTech",STAFF!$AC:$AC,"&lt;="&amp;BU$74,STAFF!$H:$H,"&lt;="&amp;BU$74,STAFF!$I:$I,"&gt;="&amp;BU$73))</f>
        <v/>
      </c>
      <c r="BV78" s="18" t="str">
        <f ca="1">IF(BV$74="","",COUNTIFS(STAFF!$M:$M,"Pfizer-BioNTech",STAFF!$AC:$AC,"&lt;="&amp;BV$74,STAFF!$H:$H,"",STAFF!$I:$I,"")+
COUNTIFS(STAFF!$M:$M,"Pfizer-BioNTech",STAFF!$AC:$AC,"&lt;="&amp;BV$74,STAFF!$H:$H,"",STAFF!$I:$I,"&gt;="&amp;BV$73)+
COUNTIFS(STAFF!$M:$M,"Pfizer-BioNTech",STAFF!$AC:$AC,"&lt;="&amp;BV$74,STAFF!$H:$H,"&lt;="&amp;BV$74,STAFF!$I:$I,"")+
COUNTIFS(STAFF!$M:$M,"Pfizer-BioNTech",STAFF!$AC:$AC,"&lt;="&amp;BV$74,STAFF!$H:$H,"&lt;="&amp;BV$74,STAFF!$I:$I,"&gt;="&amp;BV$73))</f>
        <v/>
      </c>
      <c r="BW78" s="18" t="str">
        <f ca="1">IF(BW$74="","",COUNTIFS(STAFF!$M:$M,"Pfizer-BioNTech",STAFF!$AC:$AC,"&lt;="&amp;BW$74,STAFF!$H:$H,"",STAFF!$I:$I,"")+
COUNTIFS(STAFF!$M:$M,"Pfizer-BioNTech",STAFF!$AC:$AC,"&lt;="&amp;BW$74,STAFF!$H:$H,"",STAFF!$I:$I,"&gt;="&amp;BW$73)+
COUNTIFS(STAFF!$M:$M,"Pfizer-BioNTech",STAFF!$AC:$AC,"&lt;="&amp;BW$74,STAFF!$H:$H,"&lt;="&amp;BW$74,STAFF!$I:$I,"")+
COUNTIFS(STAFF!$M:$M,"Pfizer-BioNTech",STAFF!$AC:$AC,"&lt;="&amp;BW$74,STAFF!$H:$H,"&lt;="&amp;BW$74,STAFF!$I:$I,"&gt;="&amp;BW$73))</f>
        <v/>
      </c>
      <c r="BX78" s="18" t="str">
        <f ca="1">IF(BX$74="","",COUNTIFS(STAFF!$M:$M,"Pfizer-BioNTech",STAFF!$AC:$AC,"&lt;="&amp;BX$74,STAFF!$H:$H,"",STAFF!$I:$I,"")+
COUNTIFS(STAFF!$M:$M,"Pfizer-BioNTech",STAFF!$AC:$AC,"&lt;="&amp;BX$74,STAFF!$H:$H,"",STAFF!$I:$I,"&gt;="&amp;BX$73)+
COUNTIFS(STAFF!$M:$M,"Pfizer-BioNTech",STAFF!$AC:$AC,"&lt;="&amp;BX$74,STAFF!$H:$H,"&lt;="&amp;BX$74,STAFF!$I:$I,"")+
COUNTIFS(STAFF!$M:$M,"Pfizer-BioNTech",STAFF!$AC:$AC,"&lt;="&amp;BX$74,STAFF!$H:$H,"&lt;="&amp;BX$74,STAFF!$I:$I,"&gt;="&amp;BX$73))</f>
        <v/>
      </c>
      <c r="BY78" s="18" t="str">
        <f ca="1">IF(BY$74="","",COUNTIFS(STAFF!$M:$M,"Pfizer-BioNTech",STAFF!$AC:$AC,"&lt;="&amp;BY$74,STAFF!$H:$H,"",STAFF!$I:$I,"")+
COUNTIFS(STAFF!$M:$M,"Pfizer-BioNTech",STAFF!$AC:$AC,"&lt;="&amp;BY$74,STAFF!$H:$H,"",STAFF!$I:$I,"&gt;="&amp;BY$73)+
COUNTIFS(STAFF!$M:$M,"Pfizer-BioNTech",STAFF!$AC:$AC,"&lt;="&amp;BY$74,STAFF!$H:$H,"&lt;="&amp;BY$74,STAFF!$I:$I,"")+
COUNTIFS(STAFF!$M:$M,"Pfizer-BioNTech",STAFF!$AC:$AC,"&lt;="&amp;BY$74,STAFF!$H:$H,"&lt;="&amp;BY$74,STAFF!$I:$I,"&gt;="&amp;BY$73))</f>
        <v/>
      </c>
      <c r="BZ78" s="18" t="str">
        <f ca="1">IF(BZ$74="","",COUNTIFS(STAFF!$M:$M,"Pfizer-BioNTech",STAFF!$AC:$AC,"&lt;="&amp;BZ$74,STAFF!$H:$H,"",STAFF!$I:$I,"")+
COUNTIFS(STAFF!$M:$M,"Pfizer-BioNTech",STAFF!$AC:$AC,"&lt;="&amp;BZ$74,STAFF!$H:$H,"",STAFF!$I:$I,"&gt;="&amp;BZ$73)+
COUNTIFS(STAFF!$M:$M,"Pfizer-BioNTech",STAFF!$AC:$AC,"&lt;="&amp;BZ$74,STAFF!$H:$H,"&lt;="&amp;BZ$74,STAFF!$I:$I,"")+
COUNTIFS(STAFF!$M:$M,"Pfizer-BioNTech",STAFF!$AC:$AC,"&lt;="&amp;BZ$74,STAFF!$H:$H,"&lt;="&amp;BZ$74,STAFF!$I:$I,"&gt;="&amp;BZ$73))</f>
        <v/>
      </c>
      <c r="CA78" s="18" t="str">
        <f ca="1">IF(CA$74="","",COUNTIFS(STAFF!$M:$M,"Pfizer-BioNTech",STAFF!$AC:$AC,"&lt;="&amp;CA$74,STAFF!$H:$H,"",STAFF!$I:$I,"")+
COUNTIFS(STAFF!$M:$M,"Pfizer-BioNTech",STAFF!$AC:$AC,"&lt;="&amp;CA$74,STAFF!$H:$H,"",STAFF!$I:$I,"&gt;="&amp;CA$73)+
COUNTIFS(STAFF!$M:$M,"Pfizer-BioNTech",STAFF!$AC:$AC,"&lt;="&amp;CA$74,STAFF!$H:$H,"&lt;="&amp;CA$74,STAFF!$I:$I,"")+
COUNTIFS(STAFF!$M:$M,"Pfizer-BioNTech",STAFF!$AC:$AC,"&lt;="&amp;CA$74,STAFF!$H:$H,"&lt;="&amp;CA$74,STAFF!$I:$I,"&gt;="&amp;CA$73))</f>
        <v/>
      </c>
      <c r="CB78" s="18" t="str">
        <f ca="1">IF(CB$74="","",COUNTIFS(STAFF!$M:$M,"Pfizer-BioNTech",STAFF!$AC:$AC,"&lt;="&amp;CB$74,STAFF!$H:$H,"",STAFF!$I:$I,"")+
COUNTIFS(STAFF!$M:$M,"Pfizer-BioNTech",STAFF!$AC:$AC,"&lt;="&amp;CB$74,STAFF!$H:$H,"",STAFF!$I:$I,"&gt;="&amp;CB$73)+
COUNTIFS(STAFF!$M:$M,"Pfizer-BioNTech",STAFF!$AC:$AC,"&lt;="&amp;CB$74,STAFF!$H:$H,"&lt;="&amp;CB$74,STAFF!$I:$I,"")+
COUNTIFS(STAFF!$M:$M,"Pfizer-BioNTech",STAFF!$AC:$AC,"&lt;="&amp;CB$74,STAFF!$H:$H,"&lt;="&amp;CB$74,STAFF!$I:$I,"&gt;="&amp;CB$73))</f>
        <v/>
      </c>
      <c r="CC78" s="18" t="str">
        <f ca="1">IF(CC$74="","",COUNTIFS(STAFF!$M:$M,"Pfizer-BioNTech",STAFF!$AC:$AC,"&lt;="&amp;CC$74,STAFF!$H:$H,"",STAFF!$I:$I,"")+
COUNTIFS(STAFF!$M:$M,"Pfizer-BioNTech",STAFF!$AC:$AC,"&lt;="&amp;CC$74,STAFF!$H:$H,"",STAFF!$I:$I,"&gt;="&amp;CC$73)+
COUNTIFS(STAFF!$M:$M,"Pfizer-BioNTech",STAFF!$AC:$AC,"&lt;="&amp;CC$74,STAFF!$H:$H,"&lt;="&amp;CC$74,STAFF!$I:$I,"")+
COUNTIFS(STAFF!$M:$M,"Pfizer-BioNTech",STAFF!$AC:$AC,"&lt;="&amp;CC$74,STAFF!$H:$H,"&lt;="&amp;CC$74,STAFF!$I:$I,"&gt;="&amp;CC$73))</f>
        <v/>
      </c>
      <c r="CD78" s="18" t="str">
        <f ca="1">IF(CD$74="","",COUNTIFS(STAFF!$M:$M,"Pfizer-BioNTech",STAFF!$AC:$AC,"&lt;="&amp;CD$74,STAFF!$H:$H,"",STAFF!$I:$I,"")+
COUNTIFS(STAFF!$M:$M,"Pfizer-BioNTech",STAFF!$AC:$AC,"&lt;="&amp;CD$74,STAFF!$H:$H,"",STAFF!$I:$I,"&gt;="&amp;CD$73)+
COUNTIFS(STAFF!$M:$M,"Pfizer-BioNTech",STAFF!$AC:$AC,"&lt;="&amp;CD$74,STAFF!$H:$H,"&lt;="&amp;CD$74,STAFF!$I:$I,"")+
COUNTIFS(STAFF!$M:$M,"Pfizer-BioNTech",STAFF!$AC:$AC,"&lt;="&amp;CD$74,STAFF!$H:$H,"&lt;="&amp;CD$74,STAFF!$I:$I,"&gt;="&amp;CD$73))</f>
        <v/>
      </c>
      <c r="CE78" s="18" t="str">
        <f ca="1">IF(CE$74="","",COUNTIFS(STAFF!$M:$M,"Pfizer-BioNTech",STAFF!$AC:$AC,"&lt;="&amp;CE$74,STAFF!$H:$H,"",STAFF!$I:$I,"")+
COUNTIFS(STAFF!$M:$M,"Pfizer-BioNTech",STAFF!$AC:$AC,"&lt;="&amp;CE$74,STAFF!$H:$H,"",STAFF!$I:$I,"&gt;="&amp;CE$73)+
COUNTIFS(STAFF!$M:$M,"Pfizer-BioNTech",STAFF!$AC:$AC,"&lt;="&amp;CE$74,STAFF!$H:$H,"&lt;="&amp;CE$74,STAFF!$I:$I,"")+
COUNTIFS(STAFF!$M:$M,"Pfizer-BioNTech",STAFF!$AC:$AC,"&lt;="&amp;CE$74,STAFF!$H:$H,"&lt;="&amp;CE$74,STAFF!$I:$I,"&gt;="&amp;CE$73))</f>
        <v/>
      </c>
      <c r="CF78" s="18" t="str">
        <f ca="1">IF(CF$74="","",COUNTIFS(STAFF!$M:$M,"Pfizer-BioNTech",STAFF!$AC:$AC,"&lt;="&amp;CF$74,STAFF!$H:$H,"",STAFF!$I:$I,"")+
COUNTIFS(STAFF!$M:$M,"Pfizer-BioNTech",STAFF!$AC:$AC,"&lt;="&amp;CF$74,STAFF!$H:$H,"",STAFF!$I:$I,"&gt;="&amp;CF$73)+
COUNTIFS(STAFF!$M:$M,"Pfizer-BioNTech",STAFF!$AC:$AC,"&lt;="&amp;CF$74,STAFF!$H:$H,"&lt;="&amp;CF$74,STAFF!$I:$I,"")+
COUNTIFS(STAFF!$M:$M,"Pfizer-BioNTech",STAFF!$AC:$AC,"&lt;="&amp;CF$74,STAFF!$H:$H,"&lt;="&amp;CF$74,STAFF!$I:$I,"&gt;="&amp;CF$73))</f>
        <v/>
      </c>
      <c r="CG78" s="18" t="str">
        <f ca="1">IF(CG$74="","",COUNTIFS(STAFF!$M:$M,"Pfizer-BioNTech",STAFF!$AC:$AC,"&lt;="&amp;CG$74,STAFF!$H:$H,"",STAFF!$I:$I,"")+
COUNTIFS(STAFF!$M:$M,"Pfizer-BioNTech",STAFF!$AC:$AC,"&lt;="&amp;CG$74,STAFF!$H:$H,"",STAFF!$I:$I,"&gt;="&amp;CG$73)+
COUNTIFS(STAFF!$M:$M,"Pfizer-BioNTech",STAFF!$AC:$AC,"&lt;="&amp;CG$74,STAFF!$H:$H,"&lt;="&amp;CG$74,STAFF!$I:$I,"")+
COUNTIFS(STAFF!$M:$M,"Pfizer-BioNTech",STAFF!$AC:$AC,"&lt;="&amp;CG$74,STAFF!$H:$H,"&lt;="&amp;CG$74,STAFF!$I:$I,"&gt;="&amp;CG$73))</f>
        <v/>
      </c>
      <c r="CH78" s="18" t="str">
        <f ca="1">IF(CH$74="","",COUNTIFS(STAFF!$M:$M,"Pfizer-BioNTech",STAFF!$AC:$AC,"&lt;="&amp;CH$74,STAFF!$H:$H,"",STAFF!$I:$I,"")+
COUNTIFS(STAFF!$M:$M,"Pfizer-BioNTech",STAFF!$AC:$AC,"&lt;="&amp;CH$74,STAFF!$H:$H,"",STAFF!$I:$I,"&gt;="&amp;CH$73)+
COUNTIFS(STAFF!$M:$M,"Pfizer-BioNTech",STAFF!$AC:$AC,"&lt;="&amp;CH$74,STAFF!$H:$H,"&lt;="&amp;CH$74,STAFF!$I:$I,"")+
COUNTIFS(STAFF!$M:$M,"Pfizer-BioNTech",STAFF!$AC:$AC,"&lt;="&amp;CH$74,STAFF!$H:$H,"&lt;="&amp;CH$74,STAFF!$I:$I,"&gt;="&amp;CH$73))</f>
        <v/>
      </c>
      <c r="CI78" s="18" t="str">
        <f ca="1">IF(CI$74="","",COUNTIFS(STAFF!$M:$M,"Pfizer-BioNTech",STAFF!$AC:$AC,"&lt;="&amp;CI$74,STAFF!$H:$H,"",STAFF!$I:$I,"")+
COUNTIFS(STAFF!$M:$M,"Pfizer-BioNTech",STAFF!$AC:$AC,"&lt;="&amp;CI$74,STAFF!$H:$H,"",STAFF!$I:$I,"&gt;="&amp;CI$73)+
COUNTIFS(STAFF!$M:$M,"Pfizer-BioNTech",STAFF!$AC:$AC,"&lt;="&amp;CI$74,STAFF!$H:$H,"&lt;="&amp;CI$74,STAFF!$I:$I,"")+
COUNTIFS(STAFF!$M:$M,"Pfizer-BioNTech",STAFF!$AC:$AC,"&lt;="&amp;CI$74,STAFF!$H:$H,"&lt;="&amp;CI$74,STAFF!$I:$I,"&gt;="&amp;CI$73))</f>
        <v/>
      </c>
      <c r="CJ78" s="18" t="str">
        <f ca="1">IF(CJ$74="","",COUNTIFS(STAFF!$M:$M,"Pfizer-BioNTech",STAFF!$AC:$AC,"&lt;="&amp;CJ$74,STAFF!$H:$H,"",STAFF!$I:$I,"")+
COUNTIFS(STAFF!$M:$M,"Pfizer-BioNTech",STAFF!$AC:$AC,"&lt;="&amp;CJ$74,STAFF!$H:$H,"",STAFF!$I:$I,"&gt;="&amp;CJ$73)+
COUNTIFS(STAFF!$M:$M,"Pfizer-BioNTech",STAFF!$AC:$AC,"&lt;="&amp;CJ$74,STAFF!$H:$H,"&lt;="&amp;CJ$74,STAFF!$I:$I,"")+
COUNTIFS(STAFF!$M:$M,"Pfizer-BioNTech",STAFF!$AC:$AC,"&lt;="&amp;CJ$74,STAFF!$H:$H,"&lt;="&amp;CJ$74,STAFF!$I:$I,"&gt;="&amp;CJ$73))</f>
        <v/>
      </c>
      <c r="CK78" s="18" t="str">
        <f ca="1">IF(CK$74="","",COUNTIFS(STAFF!$M:$M,"Pfizer-BioNTech",STAFF!$AC:$AC,"&lt;="&amp;CK$74,STAFF!$H:$H,"",STAFF!$I:$I,"")+
COUNTIFS(STAFF!$M:$M,"Pfizer-BioNTech",STAFF!$AC:$AC,"&lt;="&amp;CK$74,STAFF!$H:$H,"",STAFF!$I:$I,"&gt;="&amp;CK$73)+
COUNTIFS(STAFF!$M:$M,"Pfizer-BioNTech",STAFF!$AC:$AC,"&lt;="&amp;CK$74,STAFF!$H:$H,"&lt;="&amp;CK$74,STAFF!$I:$I,"")+
COUNTIFS(STAFF!$M:$M,"Pfizer-BioNTech",STAFF!$AC:$AC,"&lt;="&amp;CK$74,STAFF!$H:$H,"&lt;="&amp;CK$74,STAFF!$I:$I,"&gt;="&amp;CK$73))</f>
        <v/>
      </c>
      <c r="CL78" s="18" t="str">
        <f ca="1">IF(CL$74="","",COUNTIFS(STAFF!$M:$M,"Pfizer-BioNTech",STAFF!$AC:$AC,"&lt;="&amp;CL$74,STAFF!$H:$H,"",STAFF!$I:$I,"")+
COUNTIFS(STAFF!$M:$M,"Pfizer-BioNTech",STAFF!$AC:$AC,"&lt;="&amp;CL$74,STAFF!$H:$H,"",STAFF!$I:$I,"&gt;="&amp;CL$73)+
COUNTIFS(STAFF!$M:$M,"Pfizer-BioNTech",STAFF!$AC:$AC,"&lt;="&amp;CL$74,STAFF!$H:$H,"&lt;="&amp;CL$74,STAFF!$I:$I,"")+
COUNTIFS(STAFF!$M:$M,"Pfizer-BioNTech",STAFF!$AC:$AC,"&lt;="&amp;CL$74,STAFF!$H:$H,"&lt;="&amp;CL$74,STAFF!$I:$I,"&gt;="&amp;CL$73))</f>
        <v/>
      </c>
      <c r="CM78" s="18" t="str">
        <f ca="1">IF(CM$74="","",COUNTIFS(STAFF!$M:$M,"Pfizer-BioNTech",STAFF!$AC:$AC,"&lt;="&amp;CM$74,STAFF!$H:$H,"",STAFF!$I:$I,"")+
COUNTIFS(STAFF!$M:$M,"Pfizer-BioNTech",STAFF!$AC:$AC,"&lt;="&amp;CM$74,STAFF!$H:$H,"",STAFF!$I:$I,"&gt;="&amp;CM$73)+
COUNTIFS(STAFF!$M:$M,"Pfizer-BioNTech",STAFF!$AC:$AC,"&lt;="&amp;CM$74,STAFF!$H:$H,"&lt;="&amp;CM$74,STAFF!$I:$I,"")+
COUNTIFS(STAFF!$M:$M,"Pfizer-BioNTech",STAFF!$AC:$AC,"&lt;="&amp;CM$74,STAFF!$H:$H,"&lt;="&amp;CM$74,STAFF!$I:$I,"&gt;="&amp;CM$73))</f>
        <v/>
      </c>
      <c r="CN78" s="18" t="str">
        <f ca="1">IF(CN$74="","",COUNTIFS(STAFF!$M:$M,"Pfizer-BioNTech",STAFF!$AC:$AC,"&lt;="&amp;CN$74,STAFF!$H:$H,"",STAFF!$I:$I,"")+
COUNTIFS(STAFF!$M:$M,"Pfizer-BioNTech",STAFF!$AC:$AC,"&lt;="&amp;CN$74,STAFF!$H:$H,"",STAFF!$I:$I,"&gt;="&amp;CN$73)+
COUNTIFS(STAFF!$M:$M,"Pfizer-BioNTech",STAFF!$AC:$AC,"&lt;="&amp;CN$74,STAFF!$H:$H,"&lt;="&amp;CN$74,STAFF!$I:$I,"")+
COUNTIFS(STAFF!$M:$M,"Pfizer-BioNTech",STAFF!$AC:$AC,"&lt;="&amp;CN$74,STAFF!$H:$H,"&lt;="&amp;CN$74,STAFF!$I:$I,"&gt;="&amp;CN$73))</f>
        <v/>
      </c>
      <c r="CO78" s="18" t="str">
        <f ca="1">IF(CO$74="","",COUNTIFS(STAFF!$M:$M,"Pfizer-BioNTech",STAFF!$AC:$AC,"&lt;="&amp;CO$74,STAFF!$H:$H,"",STAFF!$I:$I,"")+
COUNTIFS(STAFF!$M:$M,"Pfizer-BioNTech",STAFF!$AC:$AC,"&lt;="&amp;CO$74,STAFF!$H:$H,"",STAFF!$I:$I,"&gt;="&amp;CO$73)+
COUNTIFS(STAFF!$M:$M,"Pfizer-BioNTech",STAFF!$AC:$AC,"&lt;="&amp;CO$74,STAFF!$H:$H,"&lt;="&amp;CO$74,STAFF!$I:$I,"")+
COUNTIFS(STAFF!$M:$M,"Pfizer-BioNTech",STAFF!$AC:$AC,"&lt;="&amp;CO$74,STAFF!$H:$H,"&lt;="&amp;CO$74,STAFF!$I:$I,"&gt;="&amp;CO$73))</f>
        <v/>
      </c>
      <c r="CP78" s="18" t="str">
        <f ca="1">IF(CP$74="","",COUNTIFS(STAFF!$M:$M,"Pfizer-BioNTech",STAFF!$AC:$AC,"&lt;="&amp;CP$74,STAFF!$H:$H,"",STAFF!$I:$I,"")+
COUNTIFS(STAFF!$M:$M,"Pfizer-BioNTech",STAFF!$AC:$AC,"&lt;="&amp;CP$74,STAFF!$H:$H,"",STAFF!$I:$I,"&gt;="&amp;CP$73)+
COUNTIFS(STAFF!$M:$M,"Pfizer-BioNTech",STAFF!$AC:$AC,"&lt;="&amp;CP$74,STAFF!$H:$H,"&lt;="&amp;CP$74,STAFF!$I:$I,"")+
COUNTIFS(STAFF!$M:$M,"Pfizer-BioNTech",STAFF!$AC:$AC,"&lt;="&amp;CP$74,STAFF!$H:$H,"&lt;="&amp;CP$74,STAFF!$I:$I,"&gt;="&amp;CP$73))</f>
        <v/>
      </c>
      <c r="CQ78" s="18" t="str">
        <f ca="1">IF(CQ$74="","",COUNTIFS(STAFF!$M:$M,"Pfizer-BioNTech",STAFF!$AC:$AC,"&lt;="&amp;CQ$74,STAFF!$H:$H,"",STAFF!$I:$I,"")+
COUNTIFS(STAFF!$M:$M,"Pfizer-BioNTech",STAFF!$AC:$AC,"&lt;="&amp;CQ$74,STAFF!$H:$H,"",STAFF!$I:$I,"&gt;="&amp;CQ$73)+
COUNTIFS(STAFF!$M:$M,"Pfizer-BioNTech",STAFF!$AC:$AC,"&lt;="&amp;CQ$74,STAFF!$H:$H,"&lt;="&amp;CQ$74,STAFF!$I:$I,"")+
COUNTIFS(STAFF!$M:$M,"Pfizer-BioNTech",STAFF!$AC:$AC,"&lt;="&amp;CQ$74,STAFF!$H:$H,"&lt;="&amp;CQ$74,STAFF!$I:$I,"&gt;="&amp;CQ$73))</f>
        <v/>
      </c>
      <c r="CR78" s="18" t="str">
        <f ca="1">IF(CR$74="","",COUNTIFS(STAFF!$M:$M,"Pfizer-BioNTech",STAFF!$AC:$AC,"&lt;="&amp;CR$74,STAFF!$H:$H,"",STAFF!$I:$I,"")+
COUNTIFS(STAFF!$M:$M,"Pfizer-BioNTech",STAFF!$AC:$AC,"&lt;="&amp;CR$74,STAFF!$H:$H,"",STAFF!$I:$I,"&gt;="&amp;CR$73)+
COUNTIFS(STAFF!$M:$M,"Pfizer-BioNTech",STAFF!$AC:$AC,"&lt;="&amp;CR$74,STAFF!$H:$H,"&lt;="&amp;CR$74,STAFF!$I:$I,"")+
COUNTIFS(STAFF!$M:$M,"Pfizer-BioNTech",STAFF!$AC:$AC,"&lt;="&amp;CR$74,STAFF!$H:$H,"&lt;="&amp;CR$74,STAFF!$I:$I,"&gt;="&amp;CR$73))</f>
        <v/>
      </c>
      <c r="CS78" s="18" t="str">
        <f ca="1">IF(CS$74="","",COUNTIFS(STAFF!$M:$M,"Pfizer-BioNTech",STAFF!$AC:$AC,"&lt;="&amp;CS$74,STAFF!$H:$H,"",STAFF!$I:$I,"")+
COUNTIFS(STAFF!$M:$M,"Pfizer-BioNTech",STAFF!$AC:$AC,"&lt;="&amp;CS$74,STAFF!$H:$H,"",STAFF!$I:$I,"&gt;="&amp;CS$73)+
COUNTIFS(STAFF!$M:$M,"Pfizer-BioNTech",STAFF!$AC:$AC,"&lt;="&amp;CS$74,STAFF!$H:$H,"&lt;="&amp;CS$74,STAFF!$I:$I,"")+
COUNTIFS(STAFF!$M:$M,"Pfizer-BioNTech",STAFF!$AC:$AC,"&lt;="&amp;CS$74,STAFF!$H:$H,"&lt;="&amp;CS$74,STAFF!$I:$I,"&gt;="&amp;CS$73))</f>
        <v/>
      </c>
      <c r="CT78" s="18" t="str">
        <f ca="1">IF(CT$74="","",COUNTIFS(STAFF!$M:$M,"Pfizer-BioNTech",STAFF!$AC:$AC,"&lt;="&amp;CT$74,STAFF!$H:$H,"",STAFF!$I:$I,"")+
COUNTIFS(STAFF!$M:$M,"Pfizer-BioNTech",STAFF!$AC:$AC,"&lt;="&amp;CT$74,STAFF!$H:$H,"",STAFF!$I:$I,"&gt;="&amp;CT$73)+
COUNTIFS(STAFF!$M:$M,"Pfizer-BioNTech",STAFF!$AC:$AC,"&lt;="&amp;CT$74,STAFF!$H:$H,"&lt;="&amp;CT$74,STAFF!$I:$I,"")+
COUNTIFS(STAFF!$M:$M,"Pfizer-BioNTech",STAFF!$AC:$AC,"&lt;="&amp;CT$74,STAFF!$H:$H,"&lt;="&amp;CT$74,STAFF!$I:$I,"&gt;="&amp;CT$73))</f>
        <v/>
      </c>
      <c r="CU78" s="18" t="str">
        <f ca="1">IF(CU$74="","",COUNTIFS(STAFF!$M:$M,"Pfizer-BioNTech",STAFF!$AC:$AC,"&lt;="&amp;CU$74,STAFF!$H:$H,"",STAFF!$I:$I,"")+
COUNTIFS(STAFF!$M:$M,"Pfizer-BioNTech",STAFF!$AC:$AC,"&lt;="&amp;CU$74,STAFF!$H:$H,"",STAFF!$I:$I,"&gt;="&amp;CU$73)+
COUNTIFS(STAFF!$M:$M,"Pfizer-BioNTech",STAFF!$AC:$AC,"&lt;="&amp;CU$74,STAFF!$H:$H,"&lt;="&amp;CU$74,STAFF!$I:$I,"")+
COUNTIFS(STAFF!$M:$M,"Pfizer-BioNTech",STAFF!$AC:$AC,"&lt;="&amp;CU$74,STAFF!$H:$H,"&lt;="&amp;CU$74,STAFF!$I:$I,"&gt;="&amp;CU$73))</f>
        <v/>
      </c>
      <c r="CV78" s="18" t="str">
        <f ca="1">IF(CV$74="","",COUNTIFS(STAFF!$M:$M,"Pfizer-BioNTech",STAFF!$AC:$AC,"&lt;="&amp;CV$74,STAFF!$H:$H,"",STAFF!$I:$I,"")+
COUNTIFS(STAFF!$M:$M,"Pfizer-BioNTech",STAFF!$AC:$AC,"&lt;="&amp;CV$74,STAFF!$H:$H,"",STAFF!$I:$I,"&gt;="&amp;CV$73)+
COUNTIFS(STAFF!$M:$M,"Pfizer-BioNTech",STAFF!$AC:$AC,"&lt;="&amp;CV$74,STAFF!$H:$H,"&lt;="&amp;CV$74,STAFF!$I:$I,"")+
COUNTIFS(STAFF!$M:$M,"Pfizer-BioNTech",STAFF!$AC:$AC,"&lt;="&amp;CV$74,STAFF!$H:$H,"&lt;="&amp;CV$74,STAFF!$I:$I,"&gt;="&amp;CV$73))</f>
        <v/>
      </c>
      <c r="CW78" s="18" t="str">
        <f ca="1">IF(CW$74="","",COUNTIFS(STAFF!$M:$M,"Pfizer-BioNTech",STAFF!$AC:$AC,"&lt;="&amp;CW$74,STAFF!$H:$H,"",STAFF!$I:$I,"")+
COUNTIFS(STAFF!$M:$M,"Pfizer-BioNTech",STAFF!$AC:$AC,"&lt;="&amp;CW$74,STAFF!$H:$H,"",STAFF!$I:$I,"&gt;="&amp;CW$73)+
COUNTIFS(STAFF!$M:$M,"Pfizer-BioNTech",STAFF!$AC:$AC,"&lt;="&amp;CW$74,STAFF!$H:$H,"&lt;="&amp;CW$74,STAFF!$I:$I,"")+
COUNTIFS(STAFF!$M:$M,"Pfizer-BioNTech",STAFF!$AC:$AC,"&lt;="&amp;CW$74,STAFF!$H:$H,"&lt;="&amp;CW$74,STAFF!$I:$I,"&gt;="&amp;CW$73))</f>
        <v/>
      </c>
      <c r="CX78" s="18" t="str">
        <f ca="1">IF(CX$74="","",COUNTIFS(STAFF!$M:$M,"Pfizer-BioNTech",STAFF!$AC:$AC,"&lt;="&amp;CX$74,STAFF!$H:$H,"",STAFF!$I:$I,"")+
COUNTIFS(STAFF!$M:$M,"Pfizer-BioNTech",STAFF!$AC:$AC,"&lt;="&amp;CX$74,STAFF!$H:$H,"",STAFF!$I:$I,"&gt;="&amp;CX$73)+
COUNTIFS(STAFF!$M:$M,"Pfizer-BioNTech",STAFF!$AC:$AC,"&lt;="&amp;CX$74,STAFF!$H:$H,"&lt;="&amp;CX$74,STAFF!$I:$I,"")+
COUNTIFS(STAFF!$M:$M,"Pfizer-BioNTech",STAFF!$AC:$AC,"&lt;="&amp;CX$74,STAFF!$H:$H,"&lt;="&amp;CX$74,STAFF!$I:$I,"&gt;="&amp;CX$73))</f>
        <v/>
      </c>
      <c r="CY78" s="18" t="str">
        <f ca="1">IF(CY$74="","",COUNTIFS(STAFF!$M:$M,"Pfizer-BioNTech",STAFF!$AC:$AC,"&lt;="&amp;CY$74,STAFF!$H:$H,"",STAFF!$I:$I,"")+
COUNTIFS(STAFF!$M:$M,"Pfizer-BioNTech",STAFF!$AC:$AC,"&lt;="&amp;CY$74,STAFF!$H:$H,"",STAFF!$I:$I,"&gt;="&amp;CY$73)+
COUNTIFS(STAFF!$M:$M,"Pfizer-BioNTech",STAFF!$AC:$AC,"&lt;="&amp;CY$74,STAFF!$H:$H,"&lt;="&amp;CY$74,STAFF!$I:$I,"")+
COUNTIFS(STAFF!$M:$M,"Pfizer-BioNTech",STAFF!$AC:$AC,"&lt;="&amp;CY$74,STAFF!$H:$H,"&lt;="&amp;CY$74,STAFF!$I:$I,"&gt;="&amp;CY$73))</f>
        <v/>
      </c>
      <c r="CZ78" s="18" t="str">
        <f ca="1">IF(CZ$74="","",COUNTIFS(STAFF!$M:$M,"Pfizer-BioNTech",STAFF!$AC:$AC,"&lt;="&amp;CZ$74,STAFF!$H:$H,"",STAFF!$I:$I,"")+
COUNTIFS(STAFF!$M:$M,"Pfizer-BioNTech",STAFF!$AC:$AC,"&lt;="&amp;CZ$74,STAFF!$H:$H,"",STAFF!$I:$I,"&gt;="&amp;CZ$73)+
COUNTIFS(STAFF!$M:$M,"Pfizer-BioNTech",STAFF!$AC:$AC,"&lt;="&amp;CZ$74,STAFF!$H:$H,"&lt;="&amp;CZ$74,STAFF!$I:$I,"")+
COUNTIFS(STAFF!$M:$M,"Pfizer-BioNTech",STAFF!$AC:$AC,"&lt;="&amp;CZ$74,STAFF!$H:$H,"&lt;="&amp;CZ$74,STAFF!$I:$I,"&gt;="&amp;CZ$73))</f>
        <v/>
      </c>
      <c r="DA78" s="18" t="str">
        <f ca="1">IF(DA$74="","",COUNTIFS(STAFF!$M:$M,"Pfizer-BioNTech",STAFF!$AC:$AC,"&lt;="&amp;DA$74,STAFF!$H:$H,"",STAFF!$I:$I,"")+
COUNTIFS(STAFF!$M:$M,"Pfizer-BioNTech",STAFF!$AC:$AC,"&lt;="&amp;DA$74,STAFF!$H:$H,"",STAFF!$I:$I,"&gt;="&amp;DA$73)+
COUNTIFS(STAFF!$M:$M,"Pfizer-BioNTech",STAFF!$AC:$AC,"&lt;="&amp;DA$74,STAFF!$H:$H,"&lt;="&amp;DA$74,STAFF!$I:$I,"")+
COUNTIFS(STAFF!$M:$M,"Pfizer-BioNTech",STAFF!$AC:$AC,"&lt;="&amp;DA$74,STAFF!$H:$H,"&lt;="&amp;DA$74,STAFF!$I:$I,"&gt;="&amp;DA$73))</f>
        <v/>
      </c>
      <c r="DB78" s="18" t="str">
        <f ca="1">IF(DB$74="","",COUNTIFS(STAFF!$M:$M,"Pfizer-BioNTech",STAFF!$AC:$AC,"&lt;="&amp;DB$74,STAFF!$H:$H,"",STAFF!$I:$I,"")+
COUNTIFS(STAFF!$M:$M,"Pfizer-BioNTech",STAFF!$AC:$AC,"&lt;="&amp;DB$74,STAFF!$H:$H,"",STAFF!$I:$I,"&gt;="&amp;DB$73)+
COUNTIFS(STAFF!$M:$M,"Pfizer-BioNTech",STAFF!$AC:$AC,"&lt;="&amp;DB$74,STAFF!$H:$H,"&lt;="&amp;DB$74,STAFF!$I:$I,"")+
COUNTIFS(STAFF!$M:$M,"Pfizer-BioNTech",STAFF!$AC:$AC,"&lt;="&amp;DB$74,STAFF!$H:$H,"&lt;="&amp;DB$74,STAFF!$I:$I,"&gt;="&amp;DB$73))</f>
        <v/>
      </c>
      <c r="DC78" s="18" t="str">
        <f ca="1">IF(DC$74="","",COUNTIFS(STAFF!$M:$M,"Pfizer-BioNTech",STAFF!$AC:$AC,"&lt;="&amp;DC$74,STAFF!$H:$H,"",STAFF!$I:$I,"")+
COUNTIFS(STAFF!$M:$M,"Pfizer-BioNTech",STAFF!$AC:$AC,"&lt;="&amp;DC$74,STAFF!$H:$H,"",STAFF!$I:$I,"&gt;="&amp;DC$73)+
COUNTIFS(STAFF!$M:$M,"Pfizer-BioNTech",STAFF!$AC:$AC,"&lt;="&amp;DC$74,STAFF!$H:$H,"&lt;="&amp;DC$74,STAFF!$I:$I,"")+
COUNTIFS(STAFF!$M:$M,"Pfizer-BioNTech",STAFF!$AC:$AC,"&lt;="&amp;DC$74,STAFF!$H:$H,"&lt;="&amp;DC$74,STAFF!$I:$I,"&gt;="&amp;DC$73))</f>
        <v/>
      </c>
      <c r="DD78" s="18" t="str">
        <f ca="1">IF(DD$74="","",COUNTIFS(STAFF!$M:$M,"Pfizer-BioNTech",STAFF!$AC:$AC,"&lt;="&amp;DD$74,STAFF!$H:$H,"",STAFF!$I:$I,"")+
COUNTIFS(STAFF!$M:$M,"Pfizer-BioNTech",STAFF!$AC:$AC,"&lt;="&amp;DD$74,STAFF!$H:$H,"",STAFF!$I:$I,"&gt;="&amp;DD$73)+
COUNTIFS(STAFF!$M:$M,"Pfizer-BioNTech",STAFF!$AC:$AC,"&lt;="&amp;DD$74,STAFF!$H:$H,"&lt;="&amp;DD$74,STAFF!$I:$I,"")+
COUNTIFS(STAFF!$M:$M,"Pfizer-BioNTech",STAFF!$AC:$AC,"&lt;="&amp;DD$74,STAFF!$H:$H,"&lt;="&amp;DD$74,STAFF!$I:$I,"&gt;="&amp;DD$73))</f>
        <v/>
      </c>
      <c r="DE78" s="18" t="str">
        <f ca="1">IF(DE$74="","",COUNTIFS(STAFF!$M:$M,"Pfizer-BioNTech",STAFF!$AC:$AC,"&lt;="&amp;DE$74,STAFF!$H:$H,"",STAFF!$I:$I,"")+
COUNTIFS(STAFF!$M:$M,"Pfizer-BioNTech",STAFF!$AC:$AC,"&lt;="&amp;DE$74,STAFF!$H:$H,"",STAFF!$I:$I,"&gt;="&amp;DE$73)+
COUNTIFS(STAFF!$M:$M,"Pfizer-BioNTech",STAFF!$AC:$AC,"&lt;="&amp;DE$74,STAFF!$H:$H,"&lt;="&amp;DE$74,STAFF!$I:$I,"")+
COUNTIFS(STAFF!$M:$M,"Pfizer-BioNTech",STAFF!$AC:$AC,"&lt;="&amp;DE$74,STAFF!$H:$H,"&lt;="&amp;DE$74,STAFF!$I:$I,"&gt;="&amp;DE$73))</f>
        <v/>
      </c>
      <c r="DF78" s="18" t="str">
        <f ca="1">IF(DF$74="","",COUNTIFS(STAFF!$M:$M,"Pfizer-BioNTech",STAFF!$AC:$AC,"&lt;="&amp;DF$74,STAFF!$H:$H,"",STAFF!$I:$I,"")+
COUNTIFS(STAFF!$M:$M,"Pfizer-BioNTech",STAFF!$AC:$AC,"&lt;="&amp;DF$74,STAFF!$H:$H,"",STAFF!$I:$I,"&gt;="&amp;DF$73)+
COUNTIFS(STAFF!$M:$M,"Pfizer-BioNTech",STAFF!$AC:$AC,"&lt;="&amp;DF$74,STAFF!$H:$H,"&lt;="&amp;DF$74,STAFF!$I:$I,"")+
COUNTIFS(STAFF!$M:$M,"Pfizer-BioNTech",STAFF!$AC:$AC,"&lt;="&amp;DF$74,STAFF!$H:$H,"&lt;="&amp;DF$74,STAFF!$I:$I,"&gt;="&amp;DF$73))</f>
        <v/>
      </c>
      <c r="DG78" s="18" t="str">
        <f ca="1">IF(DG$74="","",COUNTIFS(STAFF!$M:$M,"Pfizer-BioNTech",STAFF!$AC:$AC,"&lt;="&amp;DG$74,STAFF!$H:$H,"",STAFF!$I:$I,"")+
COUNTIFS(STAFF!$M:$M,"Pfizer-BioNTech",STAFF!$AC:$AC,"&lt;="&amp;DG$74,STAFF!$H:$H,"",STAFF!$I:$I,"&gt;="&amp;DG$73)+
COUNTIFS(STAFF!$M:$M,"Pfizer-BioNTech",STAFF!$AC:$AC,"&lt;="&amp;DG$74,STAFF!$H:$H,"&lt;="&amp;DG$74,STAFF!$I:$I,"")+
COUNTIFS(STAFF!$M:$M,"Pfizer-BioNTech",STAFF!$AC:$AC,"&lt;="&amp;DG$74,STAFF!$H:$H,"&lt;="&amp;DG$74,STAFF!$I:$I,"&gt;="&amp;DG$73))</f>
        <v/>
      </c>
      <c r="DH78" s="18" t="str">
        <f ca="1">IF(DH$74="","",COUNTIFS(STAFF!$M:$M,"Pfizer-BioNTech",STAFF!$AC:$AC,"&lt;="&amp;DH$74,STAFF!$H:$H,"",STAFF!$I:$I,"")+
COUNTIFS(STAFF!$M:$M,"Pfizer-BioNTech",STAFF!$AC:$AC,"&lt;="&amp;DH$74,STAFF!$H:$H,"",STAFF!$I:$I,"&gt;="&amp;DH$73)+
COUNTIFS(STAFF!$M:$M,"Pfizer-BioNTech",STAFF!$AC:$AC,"&lt;="&amp;DH$74,STAFF!$H:$H,"&lt;="&amp;DH$74,STAFF!$I:$I,"")+
COUNTIFS(STAFF!$M:$M,"Pfizer-BioNTech",STAFF!$AC:$AC,"&lt;="&amp;DH$74,STAFF!$H:$H,"&lt;="&amp;DH$74,STAFF!$I:$I,"&gt;="&amp;DH$73))</f>
        <v/>
      </c>
      <c r="DI78" s="18" t="str">
        <f ca="1">IF(DI$74="","",COUNTIFS(STAFF!$M:$M,"Pfizer-BioNTech",STAFF!$AC:$AC,"&lt;="&amp;DI$74,STAFF!$H:$H,"",STAFF!$I:$I,"")+
COUNTIFS(STAFF!$M:$M,"Pfizer-BioNTech",STAFF!$AC:$AC,"&lt;="&amp;DI$74,STAFF!$H:$H,"",STAFF!$I:$I,"&gt;="&amp;DI$73)+
COUNTIFS(STAFF!$M:$M,"Pfizer-BioNTech",STAFF!$AC:$AC,"&lt;="&amp;DI$74,STAFF!$H:$H,"&lt;="&amp;DI$74,STAFF!$I:$I,"")+
COUNTIFS(STAFF!$M:$M,"Pfizer-BioNTech",STAFF!$AC:$AC,"&lt;="&amp;DI$74,STAFF!$H:$H,"&lt;="&amp;DI$74,STAFF!$I:$I,"&gt;="&amp;DI$73))</f>
        <v/>
      </c>
      <c r="DJ78" s="18" t="str">
        <f ca="1">IF(DJ$74="","",COUNTIFS(STAFF!$M:$M,"Pfizer-BioNTech",STAFF!$AC:$AC,"&lt;="&amp;DJ$74,STAFF!$H:$H,"",STAFF!$I:$I,"")+
COUNTIFS(STAFF!$M:$M,"Pfizer-BioNTech",STAFF!$AC:$AC,"&lt;="&amp;DJ$74,STAFF!$H:$H,"",STAFF!$I:$I,"&gt;="&amp;DJ$73)+
COUNTIFS(STAFF!$M:$M,"Pfizer-BioNTech",STAFF!$AC:$AC,"&lt;="&amp;DJ$74,STAFF!$H:$H,"&lt;="&amp;DJ$74,STAFF!$I:$I,"")+
COUNTIFS(STAFF!$M:$M,"Pfizer-BioNTech",STAFF!$AC:$AC,"&lt;="&amp;DJ$74,STAFF!$H:$H,"&lt;="&amp;DJ$74,STAFF!$I:$I,"&gt;="&amp;DJ$73))</f>
        <v/>
      </c>
      <c r="DK78" s="18" t="str">
        <f ca="1">IF(DK$74="","",COUNTIFS(STAFF!$M:$M,"Pfizer-BioNTech",STAFF!$AC:$AC,"&lt;="&amp;DK$74,STAFF!$H:$H,"",STAFF!$I:$I,"")+
COUNTIFS(STAFF!$M:$M,"Pfizer-BioNTech",STAFF!$AC:$AC,"&lt;="&amp;DK$74,STAFF!$H:$H,"",STAFF!$I:$I,"&gt;="&amp;DK$73)+
COUNTIFS(STAFF!$M:$M,"Pfizer-BioNTech",STAFF!$AC:$AC,"&lt;="&amp;DK$74,STAFF!$H:$H,"&lt;="&amp;DK$74,STAFF!$I:$I,"")+
COUNTIFS(STAFF!$M:$M,"Pfizer-BioNTech",STAFF!$AC:$AC,"&lt;="&amp;DK$74,STAFF!$H:$H,"&lt;="&amp;DK$74,STAFF!$I:$I,"&gt;="&amp;DK$73))</f>
        <v/>
      </c>
      <c r="DL78" s="18" t="str">
        <f ca="1">IF(DL$74="","",COUNTIFS(STAFF!$M:$M,"Pfizer-BioNTech",STAFF!$AC:$AC,"&lt;="&amp;DL$74,STAFF!$H:$H,"",STAFF!$I:$I,"")+
COUNTIFS(STAFF!$M:$M,"Pfizer-BioNTech",STAFF!$AC:$AC,"&lt;="&amp;DL$74,STAFF!$H:$H,"",STAFF!$I:$I,"&gt;="&amp;DL$73)+
COUNTIFS(STAFF!$M:$M,"Pfizer-BioNTech",STAFF!$AC:$AC,"&lt;="&amp;DL$74,STAFF!$H:$H,"&lt;="&amp;DL$74,STAFF!$I:$I,"")+
COUNTIFS(STAFF!$M:$M,"Pfizer-BioNTech",STAFF!$AC:$AC,"&lt;="&amp;DL$74,STAFF!$H:$H,"&lt;="&amp;DL$74,STAFF!$I:$I,"&gt;="&amp;DL$73))</f>
        <v/>
      </c>
      <c r="DM78" s="18" t="str">
        <f ca="1">IF(DM$74="","",COUNTIFS(STAFF!$M:$M,"Pfizer-BioNTech",STAFF!$AC:$AC,"&lt;="&amp;DM$74,STAFF!$H:$H,"",STAFF!$I:$I,"")+
COUNTIFS(STAFF!$M:$M,"Pfizer-BioNTech",STAFF!$AC:$AC,"&lt;="&amp;DM$74,STAFF!$H:$H,"",STAFF!$I:$I,"&gt;="&amp;DM$73)+
COUNTIFS(STAFF!$M:$M,"Pfizer-BioNTech",STAFF!$AC:$AC,"&lt;="&amp;DM$74,STAFF!$H:$H,"&lt;="&amp;DM$74,STAFF!$I:$I,"")+
COUNTIFS(STAFF!$M:$M,"Pfizer-BioNTech",STAFF!$AC:$AC,"&lt;="&amp;DM$74,STAFF!$H:$H,"&lt;="&amp;DM$74,STAFF!$I:$I,"&gt;="&amp;DM$73))</f>
        <v/>
      </c>
      <c r="DN78" s="18" t="str">
        <f ca="1">IF(DN$74="","",COUNTIFS(STAFF!$M:$M,"Pfizer-BioNTech",STAFF!$AC:$AC,"&lt;="&amp;DN$74,STAFF!$H:$H,"",STAFF!$I:$I,"")+
COUNTIFS(STAFF!$M:$M,"Pfizer-BioNTech",STAFF!$AC:$AC,"&lt;="&amp;DN$74,STAFF!$H:$H,"",STAFF!$I:$I,"&gt;="&amp;DN$73)+
COUNTIFS(STAFF!$M:$M,"Pfizer-BioNTech",STAFF!$AC:$AC,"&lt;="&amp;DN$74,STAFF!$H:$H,"&lt;="&amp;DN$74,STAFF!$I:$I,"")+
COUNTIFS(STAFF!$M:$M,"Pfizer-BioNTech",STAFF!$AC:$AC,"&lt;="&amp;DN$74,STAFF!$H:$H,"&lt;="&amp;DN$74,STAFF!$I:$I,"&gt;="&amp;DN$73))</f>
        <v/>
      </c>
      <c r="DO78" s="18" t="str">
        <f ca="1">IF(DO$74="","",COUNTIFS(STAFF!$M:$M,"Pfizer-BioNTech",STAFF!$AC:$AC,"&lt;="&amp;DO$74,STAFF!$H:$H,"",STAFF!$I:$I,"")+
COUNTIFS(STAFF!$M:$M,"Pfizer-BioNTech",STAFF!$AC:$AC,"&lt;="&amp;DO$74,STAFF!$H:$H,"",STAFF!$I:$I,"&gt;="&amp;DO$73)+
COUNTIFS(STAFF!$M:$M,"Pfizer-BioNTech",STAFF!$AC:$AC,"&lt;="&amp;DO$74,STAFF!$H:$H,"&lt;="&amp;DO$74,STAFF!$I:$I,"")+
COUNTIFS(STAFF!$M:$M,"Pfizer-BioNTech",STAFF!$AC:$AC,"&lt;="&amp;DO$74,STAFF!$H:$H,"&lt;="&amp;DO$74,STAFF!$I:$I,"&gt;="&amp;DO$73))</f>
        <v/>
      </c>
      <c r="DP78" s="18" t="str">
        <f ca="1">IF(DP$74="","",COUNTIFS(STAFF!$M:$M,"Pfizer-BioNTech",STAFF!$AC:$AC,"&lt;="&amp;DP$74,STAFF!$H:$H,"",STAFF!$I:$I,"")+
COUNTIFS(STAFF!$M:$M,"Pfizer-BioNTech",STAFF!$AC:$AC,"&lt;="&amp;DP$74,STAFF!$H:$H,"",STAFF!$I:$I,"&gt;="&amp;DP$73)+
COUNTIFS(STAFF!$M:$M,"Pfizer-BioNTech",STAFF!$AC:$AC,"&lt;="&amp;DP$74,STAFF!$H:$H,"&lt;="&amp;DP$74,STAFF!$I:$I,"")+
COUNTIFS(STAFF!$M:$M,"Pfizer-BioNTech",STAFF!$AC:$AC,"&lt;="&amp;DP$74,STAFF!$H:$H,"&lt;="&amp;DP$74,STAFF!$I:$I,"&gt;="&amp;DP$73))</f>
        <v/>
      </c>
      <c r="DQ78" s="18" t="str">
        <f ca="1">IF(DQ$74="","",COUNTIFS(STAFF!$M:$M,"Pfizer-BioNTech",STAFF!$AC:$AC,"&lt;="&amp;DQ$74,STAFF!$H:$H,"",STAFF!$I:$I,"")+
COUNTIFS(STAFF!$M:$M,"Pfizer-BioNTech",STAFF!$AC:$AC,"&lt;="&amp;DQ$74,STAFF!$H:$H,"",STAFF!$I:$I,"&gt;="&amp;DQ$73)+
COUNTIFS(STAFF!$M:$M,"Pfizer-BioNTech",STAFF!$AC:$AC,"&lt;="&amp;DQ$74,STAFF!$H:$H,"&lt;="&amp;DQ$74,STAFF!$I:$I,"")+
COUNTIFS(STAFF!$M:$M,"Pfizer-BioNTech",STAFF!$AC:$AC,"&lt;="&amp;DQ$74,STAFF!$H:$H,"&lt;="&amp;DQ$74,STAFF!$I:$I,"&gt;="&amp;DQ$73))</f>
        <v/>
      </c>
      <c r="DR78" s="18" t="str">
        <f ca="1">IF(DR$74="","",COUNTIFS(STAFF!$M:$M,"Pfizer-BioNTech",STAFF!$AC:$AC,"&lt;="&amp;DR$74,STAFF!$H:$H,"",STAFF!$I:$I,"")+
COUNTIFS(STAFF!$M:$M,"Pfizer-BioNTech",STAFF!$AC:$AC,"&lt;="&amp;DR$74,STAFF!$H:$H,"",STAFF!$I:$I,"&gt;="&amp;DR$73)+
COUNTIFS(STAFF!$M:$M,"Pfizer-BioNTech",STAFF!$AC:$AC,"&lt;="&amp;DR$74,STAFF!$H:$H,"&lt;="&amp;DR$74,STAFF!$I:$I,"")+
COUNTIFS(STAFF!$M:$M,"Pfizer-BioNTech",STAFF!$AC:$AC,"&lt;="&amp;DR$74,STAFF!$H:$H,"&lt;="&amp;DR$74,STAFF!$I:$I,"&gt;="&amp;DR$73))</f>
        <v/>
      </c>
      <c r="DS78" s="18" t="str">
        <f ca="1">IF(DS$74="","",COUNTIFS(STAFF!$M:$M,"Pfizer-BioNTech",STAFF!$AC:$AC,"&lt;="&amp;DS$74,STAFF!$H:$H,"",STAFF!$I:$I,"")+
COUNTIFS(STAFF!$M:$M,"Pfizer-BioNTech",STAFF!$AC:$AC,"&lt;="&amp;DS$74,STAFF!$H:$H,"",STAFF!$I:$I,"&gt;="&amp;DS$73)+
COUNTIFS(STAFF!$M:$M,"Pfizer-BioNTech",STAFF!$AC:$AC,"&lt;="&amp;DS$74,STAFF!$H:$H,"&lt;="&amp;DS$74,STAFF!$I:$I,"")+
COUNTIFS(STAFF!$M:$M,"Pfizer-BioNTech",STAFF!$AC:$AC,"&lt;="&amp;DS$74,STAFF!$H:$H,"&lt;="&amp;DS$74,STAFF!$I:$I,"&gt;="&amp;DS$73))</f>
        <v/>
      </c>
      <c r="DT78" s="18" t="str">
        <f ca="1">IF(DT$74="","",COUNTIFS(STAFF!$M:$M,"Pfizer-BioNTech",STAFF!$AC:$AC,"&lt;="&amp;DT$74,STAFF!$H:$H,"",STAFF!$I:$I,"")+
COUNTIFS(STAFF!$M:$M,"Pfizer-BioNTech",STAFF!$AC:$AC,"&lt;="&amp;DT$74,STAFF!$H:$H,"",STAFF!$I:$I,"&gt;="&amp;DT$73)+
COUNTIFS(STAFF!$M:$M,"Pfizer-BioNTech",STAFF!$AC:$AC,"&lt;="&amp;DT$74,STAFF!$H:$H,"&lt;="&amp;DT$74,STAFF!$I:$I,"")+
COUNTIFS(STAFF!$M:$M,"Pfizer-BioNTech",STAFF!$AC:$AC,"&lt;="&amp;DT$74,STAFF!$H:$H,"&lt;="&amp;DT$74,STAFF!$I:$I,"&gt;="&amp;DT$73))</f>
        <v/>
      </c>
      <c r="DU78" s="18" t="str">
        <f ca="1">IF(DU$74="","",COUNTIFS(STAFF!$M:$M,"Pfizer-BioNTech",STAFF!$AC:$AC,"&lt;="&amp;DU$74,STAFF!$H:$H,"",STAFF!$I:$I,"")+
COUNTIFS(STAFF!$M:$M,"Pfizer-BioNTech",STAFF!$AC:$AC,"&lt;="&amp;DU$74,STAFF!$H:$H,"",STAFF!$I:$I,"&gt;="&amp;DU$73)+
COUNTIFS(STAFF!$M:$M,"Pfizer-BioNTech",STAFF!$AC:$AC,"&lt;="&amp;DU$74,STAFF!$H:$H,"&lt;="&amp;DU$74,STAFF!$I:$I,"")+
COUNTIFS(STAFF!$M:$M,"Pfizer-BioNTech",STAFF!$AC:$AC,"&lt;="&amp;DU$74,STAFF!$H:$H,"&lt;="&amp;DU$74,STAFF!$I:$I,"&gt;="&amp;DU$73))</f>
        <v/>
      </c>
      <c r="DV78" s="18" t="str">
        <f ca="1">IF(DV$74="","",COUNTIFS(STAFF!$M:$M,"Pfizer-BioNTech",STAFF!$AC:$AC,"&lt;="&amp;DV$74,STAFF!$H:$H,"",STAFF!$I:$I,"")+
COUNTIFS(STAFF!$M:$M,"Pfizer-BioNTech",STAFF!$AC:$AC,"&lt;="&amp;DV$74,STAFF!$H:$H,"",STAFF!$I:$I,"&gt;="&amp;DV$73)+
COUNTIFS(STAFF!$M:$M,"Pfizer-BioNTech",STAFF!$AC:$AC,"&lt;="&amp;DV$74,STAFF!$H:$H,"&lt;="&amp;DV$74,STAFF!$I:$I,"")+
COUNTIFS(STAFF!$M:$M,"Pfizer-BioNTech",STAFF!$AC:$AC,"&lt;="&amp;DV$74,STAFF!$H:$H,"&lt;="&amp;DV$74,STAFF!$I:$I,"&gt;="&amp;DV$73))</f>
        <v/>
      </c>
      <c r="DW78" s="18" t="str">
        <f ca="1">IF(DW$74="","",COUNTIFS(STAFF!$M:$M,"Pfizer-BioNTech",STAFF!$AC:$AC,"&lt;="&amp;DW$74,STAFF!$H:$H,"",STAFF!$I:$I,"")+
COUNTIFS(STAFF!$M:$M,"Pfizer-BioNTech",STAFF!$AC:$AC,"&lt;="&amp;DW$74,STAFF!$H:$H,"",STAFF!$I:$I,"&gt;="&amp;DW$73)+
COUNTIFS(STAFF!$M:$M,"Pfizer-BioNTech",STAFF!$AC:$AC,"&lt;="&amp;DW$74,STAFF!$H:$H,"&lt;="&amp;DW$74,STAFF!$I:$I,"")+
COUNTIFS(STAFF!$M:$M,"Pfizer-BioNTech",STAFF!$AC:$AC,"&lt;="&amp;DW$74,STAFF!$H:$H,"&lt;="&amp;DW$74,STAFF!$I:$I,"&gt;="&amp;DW$73))</f>
        <v/>
      </c>
      <c r="DX78" s="18" t="str">
        <f ca="1">IF(DX$74="","",COUNTIFS(STAFF!$M:$M,"Pfizer-BioNTech",STAFF!$AC:$AC,"&lt;="&amp;DX$74,STAFF!$H:$H,"",STAFF!$I:$I,"")+
COUNTIFS(STAFF!$M:$M,"Pfizer-BioNTech",STAFF!$AC:$AC,"&lt;="&amp;DX$74,STAFF!$H:$H,"",STAFF!$I:$I,"&gt;="&amp;DX$73)+
COUNTIFS(STAFF!$M:$M,"Pfizer-BioNTech",STAFF!$AC:$AC,"&lt;="&amp;DX$74,STAFF!$H:$H,"&lt;="&amp;DX$74,STAFF!$I:$I,"")+
COUNTIFS(STAFF!$M:$M,"Pfizer-BioNTech",STAFF!$AC:$AC,"&lt;="&amp;DX$74,STAFF!$H:$H,"&lt;="&amp;DX$74,STAFF!$I:$I,"&gt;="&amp;DX$73))</f>
        <v/>
      </c>
      <c r="DY78" s="18" t="str">
        <f ca="1">IF(DY$74="","",COUNTIFS(STAFF!$M:$M,"Pfizer-BioNTech",STAFF!$AC:$AC,"&lt;="&amp;DY$74,STAFF!$H:$H,"",STAFF!$I:$I,"")+
COUNTIFS(STAFF!$M:$M,"Pfizer-BioNTech",STAFF!$AC:$AC,"&lt;="&amp;DY$74,STAFF!$H:$H,"",STAFF!$I:$I,"&gt;="&amp;DY$73)+
COUNTIFS(STAFF!$M:$M,"Pfizer-BioNTech",STAFF!$AC:$AC,"&lt;="&amp;DY$74,STAFF!$H:$H,"&lt;="&amp;DY$74,STAFF!$I:$I,"")+
COUNTIFS(STAFF!$M:$M,"Pfizer-BioNTech",STAFF!$AC:$AC,"&lt;="&amp;DY$74,STAFF!$H:$H,"&lt;="&amp;DY$74,STAFF!$I:$I,"&gt;="&amp;DY$73))</f>
        <v/>
      </c>
      <c r="DZ78" s="18" t="str">
        <f ca="1">IF(DZ$74="","",COUNTIFS(STAFF!$M:$M,"Pfizer-BioNTech",STAFF!$AC:$AC,"&lt;="&amp;DZ$74,STAFF!$H:$H,"",STAFF!$I:$I,"")+
COUNTIFS(STAFF!$M:$M,"Pfizer-BioNTech",STAFF!$AC:$AC,"&lt;="&amp;DZ$74,STAFF!$H:$H,"",STAFF!$I:$I,"&gt;="&amp;DZ$73)+
COUNTIFS(STAFF!$M:$M,"Pfizer-BioNTech",STAFF!$AC:$AC,"&lt;="&amp;DZ$74,STAFF!$H:$H,"&lt;="&amp;DZ$74,STAFF!$I:$I,"")+
COUNTIFS(STAFF!$M:$M,"Pfizer-BioNTech",STAFF!$AC:$AC,"&lt;="&amp;DZ$74,STAFF!$H:$H,"&lt;="&amp;DZ$74,STAFF!$I:$I,"&gt;="&amp;DZ$73))</f>
        <v/>
      </c>
      <c r="EA78" s="18" t="str">
        <f ca="1">IF(EA$74="","",COUNTIFS(STAFF!$M:$M,"Pfizer-BioNTech",STAFF!$AC:$AC,"&lt;="&amp;EA$74,STAFF!$H:$H,"",STAFF!$I:$I,"")+
COUNTIFS(STAFF!$M:$M,"Pfizer-BioNTech",STAFF!$AC:$AC,"&lt;="&amp;EA$74,STAFF!$H:$H,"",STAFF!$I:$I,"&gt;="&amp;EA$73)+
COUNTIFS(STAFF!$M:$M,"Pfizer-BioNTech",STAFF!$AC:$AC,"&lt;="&amp;EA$74,STAFF!$H:$H,"&lt;="&amp;EA$74,STAFF!$I:$I,"")+
COUNTIFS(STAFF!$M:$M,"Pfizer-BioNTech",STAFF!$AC:$AC,"&lt;="&amp;EA$74,STAFF!$H:$H,"&lt;="&amp;EA$74,STAFF!$I:$I,"&gt;="&amp;EA$73))</f>
        <v/>
      </c>
      <c r="EB78" s="18" t="str">
        <f ca="1">IF(EB$74="","",COUNTIFS(STAFF!$M:$M,"Pfizer-BioNTech",STAFF!$AC:$AC,"&lt;="&amp;EB$74,STAFF!$H:$H,"",STAFF!$I:$I,"")+
COUNTIFS(STAFF!$M:$M,"Pfizer-BioNTech",STAFF!$AC:$AC,"&lt;="&amp;EB$74,STAFF!$H:$H,"",STAFF!$I:$I,"&gt;="&amp;EB$73)+
COUNTIFS(STAFF!$M:$M,"Pfizer-BioNTech",STAFF!$AC:$AC,"&lt;="&amp;EB$74,STAFF!$H:$H,"&lt;="&amp;EB$74,STAFF!$I:$I,"")+
COUNTIFS(STAFF!$M:$M,"Pfizer-BioNTech",STAFF!$AC:$AC,"&lt;="&amp;EB$74,STAFF!$H:$H,"&lt;="&amp;EB$74,STAFF!$I:$I,"&gt;="&amp;EB$73))</f>
        <v/>
      </c>
      <c r="EC78" s="18" t="str">
        <f ca="1">IF(EC$74="","",COUNTIFS(STAFF!$M:$M,"Pfizer-BioNTech",STAFF!$AC:$AC,"&lt;="&amp;EC$74,STAFF!$H:$H,"",STAFF!$I:$I,"")+
COUNTIFS(STAFF!$M:$M,"Pfizer-BioNTech",STAFF!$AC:$AC,"&lt;="&amp;EC$74,STAFF!$H:$H,"",STAFF!$I:$I,"&gt;="&amp;EC$73)+
COUNTIFS(STAFF!$M:$M,"Pfizer-BioNTech",STAFF!$AC:$AC,"&lt;="&amp;EC$74,STAFF!$H:$H,"&lt;="&amp;EC$74,STAFF!$I:$I,"")+
COUNTIFS(STAFF!$M:$M,"Pfizer-BioNTech",STAFF!$AC:$AC,"&lt;="&amp;EC$74,STAFF!$H:$H,"&lt;="&amp;EC$74,STAFF!$I:$I,"&gt;="&amp;EC$73))</f>
        <v/>
      </c>
      <c r="ED78" s="18" t="str">
        <f ca="1">IF(ED$74="","",COUNTIFS(STAFF!$M:$M,"Pfizer-BioNTech",STAFF!$AC:$AC,"&lt;="&amp;ED$74,STAFF!$H:$H,"",STAFF!$I:$I,"")+
COUNTIFS(STAFF!$M:$M,"Pfizer-BioNTech",STAFF!$AC:$AC,"&lt;="&amp;ED$74,STAFF!$H:$H,"",STAFF!$I:$I,"&gt;="&amp;ED$73)+
COUNTIFS(STAFF!$M:$M,"Pfizer-BioNTech",STAFF!$AC:$AC,"&lt;="&amp;ED$74,STAFF!$H:$H,"&lt;="&amp;ED$74,STAFF!$I:$I,"")+
COUNTIFS(STAFF!$M:$M,"Pfizer-BioNTech",STAFF!$AC:$AC,"&lt;="&amp;ED$74,STAFF!$H:$H,"&lt;="&amp;ED$74,STAFF!$I:$I,"&gt;="&amp;ED$73))</f>
        <v/>
      </c>
      <c r="EE78" s="18" t="str">
        <f ca="1">IF(EE$74="","",COUNTIFS(STAFF!$M:$M,"Pfizer-BioNTech",STAFF!$AC:$AC,"&lt;="&amp;EE$74,STAFF!$H:$H,"",STAFF!$I:$I,"")+
COUNTIFS(STAFF!$M:$M,"Pfizer-BioNTech",STAFF!$AC:$AC,"&lt;="&amp;EE$74,STAFF!$H:$H,"",STAFF!$I:$I,"&gt;="&amp;EE$73)+
COUNTIFS(STAFF!$M:$M,"Pfizer-BioNTech",STAFF!$AC:$AC,"&lt;="&amp;EE$74,STAFF!$H:$H,"&lt;="&amp;EE$74,STAFF!$I:$I,"")+
COUNTIFS(STAFF!$M:$M,"Pfizer-BioNTech",STAFF!$AC:$AC,"&lt;="&amp;EE$74,STAFF!$H:$H,"&lt;="&amp;EE$74,STAFF!$I:$I,"&gt;="&amp;EE$73))</f>
        <v/>
      </c>
      <c r="EF78" s="18" t="str">
        <f ca="1">IF(EF$74="","",COUNTIFS(STAFF!$M:$M,"Pfizer-BioNTech",STAFF!$AC:$AC,"&lt;="&amp;EF$74,STAFF!$H:$H,"",STAFF!$I:$I,"")+
COUNTIFS(STAFF!$M:$M,"Pfizer-BioNTech",STAFF!$AC:$AC,"&lt;="&amp;EF$74,STAFF!$H:$H,"",STAFF!$I:$I,"&gt;="&amp;EF$73)+
COUNTIFS(STAFF!$M:$M,"Pfizer-BioNTech",STAFF!$AC:$AC,"&lt;="&amp;EF$74,STAFF!$H:$H,"&lt;="&amp;EF$74,STAFF!$I:$I,"")+
COUNTIFS(STAFF!$M:$M,"Pfizer-BioNTech",STAFF!$AC:$AC,"&lt;="&amp;EF$74,STAFF!$H:$H,"&lt;="&amp;EF$74,STAFF!$I:$I,"&gt;="&amp;EF$73))</f>
        <v/>
      </c>
      <c r="EG78" s="18" t="str">
        <f ca="1">IF(EG$74="","",COUNTIFS(STAFF!$M:$M,"Pfizer-BioNTech",STAFF!$AC:$AC,"&lt;="&amp;EG$74,STAFF!$H:$H,"",STAFF!$I:$I,"")+
COUNTIFS(STAFF!$M:$M,"Pfizer-BioNTech",STAFF!$AC:$AC,"&lt;="&amp;EG$74,STAFF!$H:$H,"",STAFF!$I:$I,"&gt;="&amp;EG$73)+
COUNTIFS(STAFF!$M:$M,"Pfizer-BioNTech",STAFF!$AC:$AC,"&lt;="&amp;EG$74,STAFF!$H:$H,"&lt;="&amp;EG$74,STAFF!$I:$I,"")+
COUNTIFS(STAFF!$M:$M,"Pfizer-BioNTech",STAFF!$AC:$AC,"&lt;="&amp;EG$74,STAFF!$H:$H,"&lt;="&amp;EG$74,STAFF!$I:$I,"&gt;="&amp;EG$73))</f>
        <v/>
      </c>
      <c r="EH78" s="18" t="str">
        <f ca="1">IF(EH$74="","",COUNTIFS(STAFF!$M:$M,"Pfizer-BioNTech",STAFF!$AC:$AC,"&lt;="&amp;EH$74,STAFF!$H:$H,"",STAFF!$I:$I,"")+
COUNTIFS(STAFF!$M:$M,"Pfizer-BioNTech",STAFF!$AC:$AC,"&lt;="&amp;EH$74,STAFF!$H:$H,"",STAFF!$I:$I,"&gt;="&amp;EH$73)+
COUNTIFS(STAFF!$M:$M,"Pfizer-BioNTech",STAFF!$AC:$AC,"&lt;="&amp;EH$74,STAFF!$H:$H,"&lt;="&amp;EH$74,STAFF!$I:$I,"")+
COUNTIFS(STAFF!$M:$M,"Pfizer-BioNTech",STAFF!$AC:$AC,"&lt;="&amp;EH$74,STAFF!$H:$H,"&lt;="&amp;EH$74,STAFF!$I:$I,"&gt;="&amp;EH$73))</f>
        <v/>
      </c>
      <c r="EI78" s="18" t="str">
        <f ca="1">IF(EI$74="","",COUNTIFS(STAFF!$M:$M,"Pfizer-BioNTech",STAFF!$AC:$AC,"&lt;="&amp;EI$74,STAFF!$H:$H,"",STAFF!$I:$I,"")+
COUNTIFS(STAFF!$M:$M,"Pfizer-BioNTech",STAFF!$AC:$AC,"&lt;="&amp;EI$74,STAFF!$H:$H,"",STAFF!$I:$I,"&gt;="&amp;EI$73)+
COUNTIFS(STAFF!$M:$M,"Pfizer-BioNTech",STAFF!$AC:$AC,"&lt;="&amp;EI$74,STAFF!$H:$H,"&lt;="&amp;EI$74,STAFF!$I:$I,"")+
COUNTIFS(STAFF!$M:$M,"Pfizer-BioNTech",STAFF!$AC:$AC,"&lt;="&amp;EI$74,STAFF!$H:$H,"&lt;="&amp;EI$74,STAFF!$I:$I,"&gt;="&amp;EI$73))</f>
        <v/>
      </c>
      <c r="EJ78" s="18" t="str">
        <f ca="1">IF(EJ$74="","",COUNTIFS(STAFF!$M:$M,"Pfizer-BioNTech",STAFF!$AC:$AC,"&lt;="&amp;EJ$74,STAFF!$H:$H,"",STAFF!$I:$I,"")+
COUNTIFS(STAFF!$M:$M,"Pfizer-BioNTech",STAFF!$AC:$AC,"&lt;="&amp;EJ$74,STAFF!$H:$H,"",STAFF!$I:$I,"&gt;="&amp;EJ$73)+
COUNTIFS(STAFF!$M:$M,"Pfizer-BioNTech",STAFF!$AC:$AC,"&lt;="&amp;EJ$74,STAFF!$H:$H,"&lt;="&amp;EJ$74,STAFF!$I:$I,"")+
COUNTIFS(STAFF!$M:$M,"Pfizer-BioNTech",STAFF!$AC:$AC,"&lt;="&amp;EJ$74,STAFF!$H:$H,"&lt;="&amp;EJ$74,STAFF!$I:$I,"&gt;="&amp;EJ$73))</f>
        <v/>
      </c>
      <c r="EK78" s="18" t="str">
        <f ca="1">IF(EK$74="","",COUNTIFS(STAFF!$M:$M,"Pfizer-BioNTech",STAFF!$AC:$AC,"&lt;="&amp;EK$74,STAFF!$H:$H,"",STAFF!$I:$I,"")+
COUNTIFS(STAFF!$M:$M,"Pfizer-BioNTech",STAFF!$AC:$AC,"&lt;="&amp;EK$74,STAFF!$H:$H,"",STAFF!$I:$I,"&gt;="&amp;EK$73)+
COUNTIFS(STAFF!$M:$M,"Pfizer-BioNTech",STAFF!$AC:$AC,"&lt;="&amp;EK$74,STAFF!$H:$H,"&lt;="&amp;EK$74,STAFF!$I:$I,"")+
COUNTIFS(STAFF!$M:$M,"Pfizer-BioNTech",STAFF!$AC:$AC,"&lt;="&amp;EK$74,STAFF!$H:$H,"&lt;="&amp;EK$74,STAFF!$I:$I,"&gt;="&amp;EK$73))</f>
        <v/>
      </c>
      <c r="EL78" s="18" t="str">
        <f ca="1">IF(EL$74="","",COUNTIFS(STAFF!$M:$M,"Pfizer-BioNTech",STAFF!$AC:$AC,"&lt;="&amp;EL$74,STAFF!$H:$H,"",STAFF!$I:$I,"")+
COUNTIFS(STAFF!$M:$M,"Pfizer-BioNTech",STAFF!$AC:$AC,"&lt;="&amp;EL$74,STAFF!$H:$H,"",STAFF!$I:$I,"&gt;="&amp;EL$73)+
COUNTIFS(STAFF!$M:$M,"Pfizer-BioNTech",STAFF!$AC:$AC,"&lt;="&amp;EL$74,STAFF!$H:$H,"&lt;="&amp;EL$74,STAFF!$I:$I,"")+
COUNTIFS(STAFF!$M:$M,"Pfizer-BioNTech",STAFF!$AC:$AC,"&lt;="&amp;EL$74,STAFF!$H:$H,"&lt;="&amp;EL$74,STAFF!$I:$I,"&gt;="&amp;EL$73))</f>
        <v/>
      </c>
      <c r="EM78" s="18" t="str">
        <f ca="1">IF(EM$74="","",COUNTIFS(STAFF!$M:$M,"Pfizer-BioNTech",STAFF!$AC:$AC,"&lt;="&amp;EM$74,STAFF!$H:$H,"",STAFF!$I:$I,"")+
COUNTIFS(STAFF!$M:$M,"Pfizer-BioNTech",STAFF!$AC:$AC,"&lt;="&amp;EM$74,STAFF!$H:$H,"",STAFF!$I:$I,"&gt;="&amp;EM$73)+
COUNTIFS(STAFF!$M:$M,"Pfizer-BioNTech",STAFF!$AC:$AC,"&lt;="&amp;EM$74,STAFF!$H:$H,"&lt;="&amp;EM$74,STAFF!$I:$I,"")+
COUNTIFS(STAFF!$M:$M,"Pfizer-BioNTech",STAFF!$AC:$AC,"&lt;="&amp;EM$74,STAFF!$H:$H,"&lt;="&amp;EM$74,STAFF!$I:$I,"&gt;="&amp;EM$73))</f>
        <v/>
      </c>
      <c r="EN78" s="18" t="str">
        <f ca="1">IF(EN$74="","",COUNTIFS(STAFF!$M:$M,"Pfizer-BioNTech",STAFF!$AC:$AC,"&lt;="&amp;EN$74,STAFF!$H:$H,"",STAFF!$I:$I,"")+
COUNTIFS(STAFF!$M:$M,"Pfizer-BioNTech",STAFF!$AC:$AC,"&lt;="&amp;EN$74,STAFF!$H:$H,"",STAFF!$I:$I,"&gt;="&amp;EN$73)+
COUNTIFS(STAFF!$M:$M,"Pfizer-BioNTech",STAFF!$AC:$AC,"&lt;="&amp;EN$74,STAFF!$H:$H,"&lt;="&amp;EN$74,STAFF!$I:$I,"")+
COUNTIFS(STAFF!$M:$M,"Pfizer-BioNTech",STAFF!$AC:$AC,"&lt;="&amp;EN$74,STAFF!$H:$H,"&lt;="&amp;EN$74,STAFF!$I:$I,"&gt;="&amp;EN$73))</f>
        <v/>
      </c>
      <c r="EO78" s="18" t="str">
        <f ca="1">IF(EO$74="","",COUNTIFS(STAFF!$M:$M,"Pfizer-BioNTech",STAFF!$AC:$AC,"&lt;="&amp;EO$74,STAFF!$H:$H,"",STAFF!$I:$I,"")+
COUNTIFS(STAFF!$M:$M,"Pfizer-BioNTech",STAFF!$AC:$AC,"&lt;="&amp;EO$74,STAFF!$H:$H,"",STAFF!$I:$I,"&gt;="&amp;EO$73)+
COUNTIFS(STAFF!$M:$M,"Pfizer-BioNTech",STAFF!$AC:$AC,"&lt;="&amp;EO$74,STAFF!$H:$H,"&lt;="&amp;EO$74,STAFF!$I:$I,"")+
COUNTIFS(STAFF!$M:$M,"Pfizer-BioNTech",STAFF!$AC:$AC,"&lt;="&amp;EO$74,STAFF!$H:$H,"&lt;="&amp;EO$74,STAFF!$I:$I,"&gt;="&amp;EO$73))</f>
        <v/>
      </c>
      <c r="EP78" s="18" t="str">
        <f ca="1">IF(EP$74="","",COUNTIFS(STAFF!$M:$M,"Pfizer-BioNTech",STAFF!$AC:$AC,"&lt;="&amp;EP$74,STAFF!$H:$H,"",STAFF!$I:$I,"")+
COUNTIFS(STAFF!$M:$M,"Pfizer-BioNTech",STAFF!$AC:$AC,"&lt;="&amp;EP$74,STAFF!$H:$H,"",STAFF!$I:$I,"&gt;="&amp;EP$73)+
COUNTIFS(STAFF!$M:$M,"Pfizer-BioNTech",STAFF!$AC:$AC,"&lt;="&amp;EP$74,STAFF!$H:$H,"&lt;="&amp;EP$74,STAFF!$I:$I,"")+
COUNTIFS(STAFF!$M:$M,"Pfizer-BioNTech",STAFF!$AC:$AC,"&lt;="&amp;EP$74,STAFF!$H:$H,"&lt;="&amp;EP$74,STAFF!$I:$I,"&gt;="&amp;EP$73))</f>
        <v/>
      </c>
      <c r="EQ78" s="18" t="str">
        <f ca="1">IF(EQ$74="","",COUNTIFS(STAFF!$M:$M,"Pfizer-BioNTech",STAFF!$AC:$AC,"&lt;="&amp;EQ$74,STAFF!$H:$H,"",STAFF!$I:$I,"")+
COUNTIFS(STAFF!$M:$M,"Pfizer-BioNTech",STAFF!$AC:$AC,"&lt;="&amp;EQ$74,STAFF!$H:$H,"",STAFF!$I:$I,"&gt;="&amp;EQ$73)+
COUNTIFS(STAFF!$M:$M,"Pfizer-BioNTech",STAFF!$AC:$AC,"&lt;="&amp;EQ$74,STAFF!$H:$H,"&lt;="&amp;EQ$74,STAFF!$I:$I,"")+
COUNTIFS(STAFF!$M:$M,"Pfizer-BioNTech",STAFF!$AC:$AC,"&lt;="&amp;EQ$74,STAFF!$H:$H,"&lt;="&amp;EQ$74,STAFF!$I:$I,"&gt;="&amp;EQ$73))</f>
        <v/>
      </c>
      <c r="ER78" s="18" t="str">
        <f ca="1">IF(ER$74="","",COUNTIFS(STAFF!$M:$M,"Pfizer-BioNTech",STAFF!$AC:$AC,"&lt;="&amp;ER$74,STAFF!$H:$H,"",STAFF!$I:$I,"")+
COUNTIFS(STAFF!$M:$M,"Pfizer-BioNTech",STAFF!$AC:$AC,"&lt;="&amp;ER$74,STAFF!$H:$H,"",STAFF!$I:$I,"&gt;="&amp;ER$73)+
COUNTIFS(STAFF!$M:$M,"Pfizer-BioNTech",STAFF!$AC:$AC,"&lt;="&amp;ER$74,STAFF!$H:$H,"&lt;="&amp;ER$74,STAFF!$I:$I,"")+
COUNTIFS(STAFF!$M:$M,"Pfizer-BioNTech",STAFF!$AC:$AC,"&lt;="&amp;ER$74,STAFF!$H:$H,"&lt;="&amp;ER$74,STAFF!$I:$I,"&gt;="&amp;ER$73))</f>
        <v/>
      </c>
      <c r="ES78" s="18" t="str">
        <f ca="1">IF(ES$74="","",COUNTIFS(STAFF!$M:$M,"Pfizer-BioNTech",STAFF!$AC:$AC,"&lt;="&amp;ES$74,STAFF!$H:$H,"",STAFF!$I:$I,"")+
COUNTIFS(STAFF!$M:$M,"Pfizer-BioNTech",STAFF!$AC:$AC,"&lt;="&amp;ES$74,STAFF!$H:$H,"",STAFF!$I:$I,"&gt;="&amp;ES$73)+
COUNTIFS(STAFF!$M:$M,"Pfizer-BioNTech",STAFF!$AC:$AC,"&lt;="&amp;ES$74,STAFF!$H:$H,"&lt;="&amp;ES$74,STAFF!$I:$I,"")+
COUNTIFS(STAFF!$M:$M,"Pfizer-BioNTech",STAFF!$AC:$AC,"&lt;="&amp;ES$74,STAFF!$H:$H,"&lt;="&amp;ES$74,STAFF!$I:$I,"&gt;="&amp;ES$73))</f>
        <v/>
      </c>
      <c r="ET78" s="18" t="str">
        <f ca="1">IF(ET$74="","",COUNTIFS(STAFF!$M:$M,"Pfizer-BioNTech",STAFF!$AC:$AC,"&lt;="&amp;ET$74,STAFF!$H:$H,"",STAFF!$I:$I,"")+
COUNTIFS(STAFF!$M:$M,"Pfizer-BioNTech",STAFF!$AC:$AC,"&lt;="&amp;ET$74,STAFF!$H:$H,"",STAFF!$I:$I,"&gt;="&amp;ET$73)+
COUNTIFS(STAFF!$M:$M,"Pfizer-BioNTech",STAFF!$AC:$AC,"&lt;="&amp;ET$74,STAFF!$H:$H,"&lt;="&amp;ET$74,STAFF!$I:$I,"")+
COUNTIFS(STAFF!$M:$M,"Pfizer-BioNTech",STAFF!$AC:$AC,"&lt;="&amp;ET$74,STAFF!$H:$H,"&lt;="&amp;ET$74,STAFF!$I:$I,"&gt;="&amp;ET$73))</f>
        <v/>
      </c>
      <c r="EU78" s="18" t="str">
        <f ca="1">IF(EU$74="","",COUNTIFS(STAFF!$M:$M,"Pfizer-BioNTech",STAFF!$AC:$AC,"&lt;="&amp;EU$74,STAFF!$H:$H,"",STAFF!$I:$I,"")+
COUNTIFS(STAFF!$M:$M,"Pfizer-BioNTech",STAFF!$AC:$AC,"&lt;="&amp;EU$74,STAFF!$H:$H,"",STAFF!$I:$I,"&gt;="&amp;EU$73)+
COUNTIFS(STAFF!$M:$M,"Pfizer-BioNTech",STAFF!$AC:$AC,"&lt;="&amp;EU$74,STAFF!$H:$H,"&lt;="&amp;EU$74,STAFF!$I:$I,"")+
COUNTIFS(STAFF!$M:$M,"Pfizer-BioNTech",STAFF!$AC:$AC,"&lt;="&amp;EU$74,STAFF!$H:$H,"&lt;="&amp;EU$74,STAFF!$I:$I,"&gt;="&amp;EU$73))</f>
        <v/>
      </c>
      <c r="EV78" s="18" t="str">
        <f ca="1">IF(EV$74="","",COUNTIFS(STAFF!$M:$M,"Pfizer-BioNTech",STAFF!$AC:$AC,"&lt;="&amp;EV$74,STAFF!$H:$H,"",STAFF!$I:$I,"")+
COUNTIFS(STAFF!$M:$M,"Pfizer-BioNTech",STAFF!$AC:$AC,"&lt;="&amp;EV$74,STAFF!$H:$H,"",STAFF!$I:$I,"&gt;="&amp;EV$73)+
COUNTIFS(STAFF!$M:$M,"Pfizer-BioNTech",STAFF!$AC:$AC,"&lt;="&amp;EV$74,STAFF!$H:$H,"&lt;="&amp;EV$74,STAFF!$I:$I,"")+
COUNTIFS(STAFF!$M:$M,"Pfizer-BioNTech",STAFF!$AC:$AC,"&lt;="&amp;EV$74,STAFF!$H:$H,"&lt;="&amp;EV$74,STAFF!$I:$I,"&gt;="&amp;EV$73))</f>
        <v/>
      </c>
      <c r="EW78" s="18" t="str">
        <f ca="1">IF(EW$74="","",COUNTIFS(STAFF!$M:$M,"Pfizer-BioNTech",STAFF!$AC:$AC,"&lt;="&amp;EW$74,STAFF!$H:$H,"",STAFF!$I:$I,"")+
COUNTIFS(STAFF!$M:$M,"Pfizer-BioNTech",STAFF!$AC:$AC,"&lt;="&amp;EW$74,STAFF!$H:$H,"",STAFF!$I:$I,"&gt;="&amp;EW$73)+
COUNTIFS(STAFF!$M:$M,"Pfizer-BioNTech",STAFF!$AC:$AC,"&lt;="&amp;EW$74,STAFF!$H:$H,"&lt;="&amp;EW$74,STAFF!$I:$I,"")+
COUNTIFS(STAFF!$M:$M,"Pfizer-BioNTech",STAFF!$AC:$AC,"&lt;="&amp;EW$74,STAFF!$H:$H,"&lt;="&amp;EW$74,STAFF!$I:$I,"&gt;="&amp;EW$73))</f>
        <v/>
      </c>
      <c r="EX78" s="18" t="str">
        <f ca="1">IF(EX$74="","",COUNTIFS(STAFF!$M:$M,"Pfizer-BioNTech",STAFF!$AC:$AC,"&lt;="&amp;EX$74,STAFF!$H:$H,"",STAFF!$I:$I,"")+
COUNTIFS(STAFF!$M:$M,"Pfizer-BioNTech",STAFF!$AC:$AC,"&lt;="&amp;EX$74,STAFF!$H:$H,"",STAFF!$I:$I,"&gt;="&amp;EX$73)+
COUNTIFS(STAFF!$M:$M,"Pfizer-BioNTech",STAFF!$AC:$AC,"&lt;="&amp;EX$74,STAFF!$H:$H,"&lt;="&amp;EX$74,STAFF!$I:$I,"")+
COUNTIFS(STAFF!$M:$M,"Pfizer-BioNTech",STAFF!$AC:$AC,"&lt;="&amp;EX$74,STAFF!$H:$H,"&lt;="&amp;EX$74,STAFF!$I:$I,"&gt;="&amp;EX$73))</f>
        <v/>
      </c>
      <c r="EY78" s="18" t="str">
        <f ca="1">IF(EY$74="","",COUNTIFS(STAFF!$M:$M,"Pfizer-BioNTech",STAFF!$AC:$AC,"&lt;="&amp;EY$74,STAFF!$H:$H,"",STAFF!$I:$I,"")+
COUNTIFS(STAFF!$M:$M,"Pfizer-BioNTech",STAFF!$AC:$AC,"&lt;="&amp;EY$74,STAFF!$H:$H,"",STAFF!$I:$I,"&gt;="&amp;EY$73)+
COUNTIFS(STAFF!$M:$M,"Pfizer-BioNTech",STAFF!$AC:$AC,"&lt;="&amp;EY$74,STAFF!$H:$H,"&lt;="&amp;EY$74,STAFF!$I:$I,"")+
COUNTIFS(STAFF!$M:$M,"Pfizer-BioNTech",STAFF!$AC:$AC,"&lt;="&amp;EY$74,STAFF!$H:$H,"&lt;="&amp;EY$74,STAFF!$I:$I,"&gt;="&amp;EY$73))</f>
        <v/>
      </c>
      <c r="EZ78" s="18" t="str">
        <f ca="1">IF(EZ$74="","",COUNTIFS(STAFF!$M:$M,"Pfizer-BioNTech",STAFF!$AC:$AC,"&lt;="&amp;EZ$74,STAFF!$H:$H,"",STAFF!$I:$I,"")+
COUNTIFS(STAFF!$M:$M,"Pfizer-BioNTech",STAFF!$AC:$AC,"&lt;="&amp;EZ$74,STAFF!$H:$H,"",STAFF!$I:$I,"&gt;="&amp;EZ$73)+
COUNTIFS(STAFF!$M:$M,"Pfizer-BioNTech",STAFF!$AC:$AC,"&lt;="&amp;EZ$74,STAFF!$H:$H,"&lt;="&amp;EZ$74,STAFF!$I:$I,"")+
COUNTIFS(STAFF!$M:$M,"Pfizer-BioNTech",STAFF!$AC:$AC,"&lt;="&amp;EZ$74,STAFF!$H:$H,"&lt;="&amp;EZ$74,STAFF!$I:$I,"&gt;="&amp;EZ$73))</f>
        <v/>
      </c>
      <c r="FA78" s="18" t="str">
        <f ca="1">IF(FA$74="","",COUNTIFS(STAFF!$M:$M,"Pfizer-BioNTech",STAFF!$AC:$AC,"&lt;="&amp;FA$74,STAFF!$H:$H,"",STAFF!$I:$I,"")+
COUNTIFS(STAFF!$M:$M,"Pfizer-BioNTech",STAFF!$AC:$AC,"&lt;="&amp;FA$74,STAFF!$H:$H,"",STAFF!$I:$I,"&gt;="&amp;FA$73)+
COUNTIFS(STAFF!$M:$M,"Pfizer-BioNTech",STAFF!$AC:$AC,"&lt;="&amp;FA$74,STAFF!$H:$H,"&lt;="&amp;FA$74,STAFF!$I:$I,"")+
COUNTIFS(STAFF!$M:$M,"Pfizer-BioNTech",STAFF!$AC:$AC,"&lt;="&amp;FA$74,STAFF!$H:$H,"&lt;="&amp;FA$74,STAFF!$I:$I,"&gt;="&amp;FA$73))</f>
        <v/>
      </c>
      <c r="FB78" s="18" t="str">
        <f ca="1">IF(FB$74="","",COUNTIFS(STAFF!$M:$M,"Pfizer-BioNTech",STAFF!$AC:$AC,"&lt;="&amp;FB$74,STAFF!$H:$H,"",STAFF!$I:$I,"")+
COUNTIFS(STAFF!$M:$M,"Pfizer-BioNTech",STAFF!$AC:$AC,"&lt;="&amp;FB$74,STAFF!$H:$H,"",STAFF!$I:$I,"&gt;="&amp;FB$73)+
COUNTIFS(STAFF!$M:$M,"Pfizer-BioNTech",STAFF!$AC:$AC,"&lt;="&amp;FB$74,STAFF!$H:$H,"&lt;="&amp;FB$74,STAFF!$I:$I,"")+
COUNTIFS(STAFF!$M:$M,"Pfizer-BioNTech",STAFF!$AC:$AC,"&lt;="&amp;FB$74,STAFF!$H:$H,"&lt;="&amp;FB$74,STAFF!$I:$I,"&gt;="&amp;FB$73))</f>
        <v/>
      </c>
      <c r="FC78" s="18" t="str">
        <f ca="1">IF(FC$74="","",COUNTIFS(STAFF!$M:$M,"Pfizer-BioNTech",STAFF!$AC:$AC,"&lt;="&amp;FC$74,STAFF!$H:$H,"",STAFF!$I:$I,"")+
COUNTIFS(STAFF!$M:$M,"Pfizer-BioNTech",STAFF!$AC:$AC,"&lt;="&amp;FC$74,STAFF!$H:$H,"",STAFF!$I:$I,"&gt;="&amp;FC$73)+
COUNTIFS(STAFF!$M:$M,"Pfizer-BioNTech",STAFF!$AC:$AC,"&lt;="&amp;FC$74,STAFF!$H:$H,"&lt;="&amp;FC$74,STAFF!$I:$I,"")+
COUNTIFS(STAFF!$M:$M,"Pfizer-BioNTech",STAFF!$AC:$AC,"&lt;="&amp;FC$74,STAFF!$H:$H,"&lt;="&amp;FC$74,STAFF!$I:$I,"&gt;="&amp;FC$73))</f>
        <v/>
      </c>
    </row>
    <row r="79" spans="1:159" ht="15.75">
      <c r="A79" s="24" t="s">
        <v>194</v>
      </c>
      <c r="B79" s="18">
        <f>IF(B$74="","",COUNTIFS(STAFF!$M:$M,"Moderna",STAFF!$Q:$Q,"&lt;="&amp;B$74,STAFF!$H:$H,"",STAFF!$I:$I,"")+
COUNTIFS(STAFF!$M:$M,"Moderna",STAFF!$Q:$Q,"&lt;="&amp;B$74,STAFF!$H:$H,"",STAFF!$I:$I,"&gt;="&amp;B$73)+
COUNTIFS(STAFF!$M:$M,"Moderna",STAFF!$Q:$Q,"&lt;="&amp;B$74,STAFF!$H:$H,"&lt;="&amp;B$74,STAFF!$I:$I,"")+
COUNTIFS(STAFF!$M:$M,"Moderna",STAFF!$Q:$Q,"&lt;="&amp;B$74,STAFF!$H:$H,"&lt;="&amp;B$74,STAFF!$I:$I,"&gt;="&amp;B$73))</f>
        <v>0</v>
      </c>
      <c r="C79" s="18">
        <f ca="1">IF(C$74="","",COUNTIFS(STAFF!$M:$M,"Moderna",STAFF!$Q:$Q,"&lt;="&amp;C$74,STAFF!$H:$H,"",STAFF!$I:$I,"")+
COUNTIFS(STAFF!$M:$M,"Moderna",STAFF!$Q:$Q,"&lt;="&amp;C$74,STAFF!$H:$H,"",STAFF!$I:$I,"&gt;="&amp;C$73)+
COUNTIFS(STAFF!$M:$M,"Moderna",STAFF!$Q:$Q,"&lt;="&amp;C$74,STAFF!$H:$H,"&lt;="&amp;C$74,STAFF!$I:$I,"")+
COUNTIFS(STAFF!$M:$M,"Moderna",STAFF!$Q:$Q,"&lt;="&amp;C$74,STAFF!$H:$H,"&lt;="&amp;C$74,STAFF!$I:$I,"&gt;="&amp;C$73))</f>
        <v>0</v>
      </c>
      <c r="D79" s="18">
        <f ca="1">IF(D$74="","",COUNTIFS(STAFF!$M:$M,"Moderna",STAFF!$Q:$Q,"&lt;="&amp;D$74,STAFF!$H:$H,"",STAFF!$I:$I,"")+
COUNTIFS(STAFF!$M:$M,"Moderna",STAFF!$Q:$Q,"&lt;="&amp;D$74,STAFF!$H:$H,"",STAFF!$I:$I,"&gt;="&amp;D$73)+
COUNTIFS(STAFF!$M:$M,"Moderna",STAFF!$Q:$Q,"&lt;="&amp;D$74,STAFF!$H:$H,"&lt;="&amp;D$74,STAFF!$I:$I,"")+
COUNTIFS(STAFF!$M:$M,"Moderna",STAFF!$Q:$Q,"&lt;="&amp;D$74,STAFF!$H:$H,"&lt;="&amp;D$74,STAFF!$I:$I,"&gt;="&amp;D$73))</f>
        <v>0</v>
      </c>
      <c r="E79" s="18">
        <f ca="1">IF(E$74="","",COUNTIFS(STAFF!$M:$M,"Moderna",STAFF!$Q:$Q,"&lt;="&amp;E$74,STAFF!$H:$H,"",STAFF!$I:$I,"")+
COUNTIFS(STAFF!$M:$M,"Moderna",STAFF!$Q:$Q,"&lt;="&amp;E$74,STAFF!$H:$H,"",STAFF!$I:$I,"&gt;="&amp;E$73)+
COUNTIFS(STAFF!$M:$M,"Moderna",STAFF!$Q:$Q,"&lt;="&amp;E$74,STAFF!$H:$H,"&lt;="&amp;E$74,STAFF!$I:$I,"")+
COUNTIFS(STAFF!$M:$M,"Moderna",STAFF!$Q:$Q,"&lt;="&amp;E$74,STAFF!$H:$H,"&lt;="&amp;E$74,STAFF!$I:$I,"&gt;="&amp;E$73))</f>
        <v>0</v>
      </c>
      <c r="F79" s="18">
        <f ca="1">IF(F$74="","",COUNTIFS(STAFF!$M:$M,"Moderna",STAFF!$Q:$Q,"&lt;="&amp;F$74,STAFF!$H:$H,"",STAFF!$I:$I,"")+
COUNTIFS(STAFF!$M:$M,"Moderna",STAFF!$Q:$Q,"&lt;="&amp;F$74,STAFF!$H:$H,"",STAFF!$I:$I,"&gt;="&amp;F$73)+
COUNTIFS(STAFF!$M:$M,"Moderna",STAFF!$Q:$Q,"&lt;="&amp;F$74,STAFF!$H:$H,"&lt;="&amp;F$74,STAFF!$I:$I,"")+
COUNTIFS(STAFF!$M:$M,"Moderna",STAFF!$Q:$Q,"&lt;="&amp;F$74,STAFF!$H:$H,"&lt;="&amp;F$74,STAFF!$I:$I,"&gt;="&amp;F$73))</f>
        <v>0</v>
      </c>
      <c r="G79" s="18">
        <f ca="1">IF(G$74="","",COUNTIFS(STAFF!$M:$M,"Moderna",STAFF!$Q:$Q,"&lt;="&amp;G$74,STAFF!$H:$H,"",STAFF!$I:$I,"")+
COUNTIFS(STAFF!$M:$M,"Moderna",STAFF!$Q:$Q,"&lt;="&amp;G$74,STAFF!$H:$H,"",STAFF!$I:$I,"&gt;="&amp;G$73)+
COUNTIFS(STAFF!$M:$M,"Moderna",STAFF!$Q:$Q,"&lt;="&amp;G$74,STAFF!$H:$H,"&lt;="&amp;G$74,STAFF!$I:$I,"")+
COUNTIFS(STAFF!$M:$M,"Moderna",STAFF!$Q:$Q,"&lt;="&amp;G$74,STAFF!$H:$H,"&lt;="&amp;G$74,STAFF!$I:$I,"&gt;="&amp;G$73))</f>
        <v>0</v>
      </c>
      <c r="H79" s="18">
        <f ca="1">IF(H$74="","",COUNTIFS(STAFF!$M:$M,"Moderna",STAFF!$Q:$Q,"&lt;="&amp;H$74,STAFF!$H:$H,"",STAFF!$I:$I,"")+
COUNTIFS(STAFF!$M:$M,"Moderna",STAFF!$Q:$Q,"&lt;="&amp;H$74,STAFF!$H:$H,"",STAFF!$I:$I,"&gt;="&amp;H$73)+
COUNTIFS(STAFF!$M:$M,"Moderna",STAFF!$Q:$Q,"&lt;="&amp;H$74,STAFF!$H:$H,"&lt;="&amp;H$74,STAFF!$I:$I,"")+
COUNTIFS(STAFF!$M:$M,"Moderna",STAFF!$Q:$Q,"&lt;="&amp;H$74,STAFF!$H:$H,"&lt;="&amp;H$74,STAFF!$I:$I,"&gt;="&amp;H$73))</f>
        <v>0</v>
      </c>
      <c r="I79" s="18">
        <f ca="1">IF(I$74="","",COUNTIFS(STAFF!$M:$M,"Moderna",STAFF!$Q:$Q,"&lt;="&amp;I$74,STAFF!$H:$H,"",STAFF!$I:$I,"")+
COUNTIFS(STAFF!$M:$M,"Moderna",STAFF!$Q:$Q,"&lt;="&amp;I$74,STAFF!$H:$H,"",STAFF!$I:$I,"&gt;="&amp;I$73)+
COUNTIFS(STAFF!$M:$M,"Moderna",STAFF!$Q:$Q,"&lt;="&amp;I$74,STAFF!$H:$H,"&lt;="&amp;I$74,STAFF!$I:$I,"")+
COUNTIFS(STAFF!$M:$M,"Moderna",STAFF!$Q:$Q,"&lt;="&amp;I$74,STAFF!$H:$H,"&lt;="&amp;I$74,STAFF!$I:$I,"&gt;="&amp;I$73))</f>
        <v>0</v>
      </c>
      <c r="J79" s="18">
        <f ca="1">IF(J$74="","",COUNTIFS(STAFF!$M:$M,"Moderna",STAFF!$Q:$Q,"&lt;="&amp;J$74,STAFF!$H:$H,"",STAFF!$I:$I,"")+
COUNTIFS(STAFF!$M:$M,"Moderna",STAFF!$Q:$Q,"&lt;="&amp;J$74,STAFF!$H:$H,"",STAFF!$I:$I,"&gt;="&amp;J$73)+
COUNTIFS(STAFF!$M:$M,"Moderna",STAFF!$Q:$Q,"&lt;="&amp;J$74,STAFF!$H:$H,"&lt;="&amp;J$74,STAFF!$I:$I,"")+
COUNTIFS(STAFF!$M:$M,"Moderna",STAFF!$Q:$Q,"&lt;="&amp;J$74,STAFF!$H:$H,"&lt;="&amp;J$74,STAFF!$I:$I,"&gt;="&amp;J$73))</f>
        <v>0</v>
      </c>
      <c r="K79" s="18">
        <f ca="1">IF(K$74="","",COUNTIFS(STAFF!$M:$M,"Moderna",STAFF!$Q:$Q,"&lt;="&amp;K$74,STAFF!$H:$H,"",STAFF!$I:$I,"")+
COUNTIFS(STAFF!$M:$M,"Moderna",STAFF!$Q:$Q,"&lt;="&amp;K$74,STAFF!$H:$H,"",STAFF!$I:$I,"&gt;="&amp;K$73)+
COUNTIFS(STAFF!$M:$M,"Moderna",STAFF!$Q:$Q,"&lt;="&amp;K$74,STAFF!$H:$H,"&lt;="&amp;K$74,STAFF!$I:$I,"")+
COUNTIFS(STAFF!$M:$M,"Moderna",STAFF!$Q:$Q,"&lt;="&amp;K$74,STAFF!$H:$H,"&lt;="&amp;K$74,STAFF!$I:$I,"&gt;="&amp;K$73))</f>
        <v>0</v>
      </c>
      <c r="L79" s="18">
        <f ca="1">IF(L$74="","",COUNTIFS(STAFF!$M:$M,"Moderna",STAFF!$Q:$Q,"&lt;="&amp;L$74,STAFF!$H:$H,"",STAFF!$I:$I,"")+
COUNTIFS(STAFF!$M:$M,"Moderna",STAFF!$Q:$Q,"&lt;="&amp;L$74,STAFF!$H:$H,"",STAFF!$I:$I,"&gt;="&amp;L$73)+
COUNTIFS(STAFF!$M:$M,"Moderna",STAFF!$Q:$Q,"&lt;="&amp;L$74,STAFF!$H:$H,"&lt;="&amp;L$74,STAFF!$I:$I,"")+
COUNTIFS(STAFF!$M:$M,"Moderna",STAFF!$Q:$Q,"&lt;="&amp;L$74,STAFF!$H:$H,"&lt;="&amp;L$74,STAFF!$I:$I,"&gt;="&amp;L$73))</f>
        <v>0</v>
      </c>
      <c r="M79" s="18">
        <f ca="1">IF(M$74="","",COUNTIFS(STAFF!$M:$M,"Moderna",STAFF!$Q:$Q,"&lt;="&amp;M$74,STAFF!$H:$H,"",STAFF!$I:$I,"")+
COUNTIFS(STAFF!$M:$M,"Moderna",STAFF!$Q:$Q,"&lt;="&amp;M$74,STAFF!$H:$H,"",STAFF!$I:$I,"&gt;="&amp;M$73)+
COUNTIFS(STAFF!$M:$M,"Moderna",STAFF!$Q:$Q,"&lt;="&amp;M$74,STAFF!$H:$H,"&lt;="&amp;M$74,STAFF!$I:$I,"")+
COUNTIFS(STAFF!$M:$M,"Moderna",STAFF!$Q:$Q,"&lt;="&amp;M$74,STAFF!$H:$H,"&lt;="&amp;M$74,STAFF!$I:$I,"&gt;="&amp;M$73))</f>
        <v>0</v>
      </c>
      <c r="N79" s="18">
        <f ca="1">IF(N$74="","",COUNTIFS(STAFF!$M:$M,"Moderna",STAFF!$Q:$Q,"&lt;="&amp;N$74,STAFF!$H:$H,"",STAFF!$I:$I,"")+
COUNTIFS(STAFF!$M:$M,"Moderna",STAFF!$Q:$Q,"&lt;="&amp;N$74,STAFF!$H:$H,"",STAFF!$I:$I,"&gt;="&amp;N$73)+
COUNTIFS(STAFF!$M:$M,"Moderna",STAFF!$Q:$Q,"&lt;="&amp;N$74,STAFF!$H:$H,"&lt;="&amp;N$74,STAFF!$I:$I,"")+
COUNTIFS(STAFF!$M:$M,"Moderna",STAFF!$Q:$Q,"&lt;="&amp;N$74,STAFF!$H:$H,"&lt;="&amp;N$74,STAFF!$I:$I,"&gt;="&amp;N$73))</f>
        <v>0</v>
      </c>
      <c r="O79" s="18">
        <f ca="1">IF(O$74="","",COUNTIFS(STAFF!$M:$M,"Moderna",STAFF!$Q:$Q,"&lt;="&amp;O$74,STAFF!$H:$H,"",STAFF!$I:$I,"")+
COUNTIFS(STAFF!$M:$M,"Moderna",STAFF!$Q:$Q,"&lt;="&amp;O$74,STAFF!$H:$H,"",STAFF!$I:$I,"&gt;="&amp;O$73)+
COUNTIFS(STAFF!$M:$M,"Moderna",STAFF!$Q:$Q,"&lt;="&amp;O$74,STAFF!$H:$H,"&lt;="&amp;O$74,STAFF!$I:$I,"")+
COUNTIFS(STAFF!$M:$M,"Moderna",STAFF!$Q:$Q,"&lt;="&amp;O$74,STAFF!$H:$H,"&lt;="&amp;O$74,STAFF!$I:$I,"&gt;="&amp;O$73))</f>
        <v>0</v>
      </c>
      <c r="P79" s="18">
        <f ca="1">IF(P$74="","",COUNTIFS(STAFF!$M:$M,"Moderna",STAFF!$Q:$Q,"&lt;="&amp;P$74,STAFF!$H:$H,"",STAFF!$I:$I,"")+
COUNTIFS(STAFF!$M:$M,"Moderna",STAFF!$Q:$Q,"&lt;="&amp;P$74,STAFF!$H:$H,"",STAFF!$I:$I,"&gt;="&amp;P$73)+
COUNTIFS(STAFF!$M:$M,"Moderna",STAFF!$Q:$Q,"&lt;="&amp;P$74,STAFF!$H:$H,"&lt;="&amp;P$74,STAFF!$I:$I,"")+
COUNTIFS(STAFF!$M:$M,"Moderna",STAFF!$Q:$Q,"&lt;="&amp;P$74,STAFF!$H:$H,"&lt;="&amp;P$74,STAFF!$I:$I,"&gt;="&amp;P$73))</f>
        <v>0</v>
      </c>
      <c r="Q79" s="18">
        <f ca="1">IF(Q$74="","",COUNTIFS(STAFF!$M:$M,"Moderna",STAFF!$Q:$Q,"&lt;="&amp;Q$74,STAFF!$H:$H,"",STAFF!$I:$I,"")+
COUNTIFS(STAFF!$M:$M,"Moderna",STAFF!$Q:$Q,"&lt;="&amp;Q$74,STAFF!$H:$H,"",STAFF!$I:$I,"&gt;="&amp;Q$73)+
COUNTIFS(STAFF!$M:$M,"Moderna",STAFF!$Q:$Q,"&lt;="&amp;Q$74,STAFF!$H:$H,"&lt;="&amp;Q$74,STAFF!$I:$I,"")+
COUNTIFS(STAFF!$M:$M,"Moderna",STAFF!$Q:$Q,"&lt;="&amp;Q$74,STAFF!$H:$H,"&lt;="&amp;Q$74,STAFF!$I:$I,"&gt;="&amp;Q$73))</f>
        <v>0</v>
      </c>
      <c r="R79" s="18">
        <f ca="1">IF(R$74="","",COUNTIFS(STAFF!$M:$M,"Moderna",STAFF!$Q:$Q,"&lt;="&amp;R$74,STAFF!$H:$H,"",STAFF!$I:$I,"")+
COUNTIFS(STAFF!$M:$M,"Moderna",STAFF!$Q:$Q,"&lt;="&amp;R$74,STAFF!$H:$H,"",STAFF!$I:$I,"&gt;="&amp;R$73)+
COUNTIFS(STAFF!$M:$M,"Moderna",STAFF!$Q:$Q,"&lt;="&amp;R$74,STAFF!$H:$H,"&lt;="&amp;R$74,STAFF!$I:$I,"")+
COUNTIFS(STAFF!$M:$M,"Moderna",STAFF!$Q:$Q,"&lt;="&amp;R$74,STAFF!$H:$H,"&lt;="&amp;R$74,STAFF!$I:$I,"&gt;="&amp;R$73))</f>
        <v>0</v>
      </c>
      <c r="S79" s="18">
        <f ca="1">IF(S$74="","",COUNTIFS(STAFF!$M:$M,"Moderna",STAFF!$Q:$Q,"&lt;="&amp;S$74,STAFF!$H:$H,"",STAFF!$I:$I,"")+
COUNTIFS(STAFF!$M:$M,"Moderna",STAFF!$Q:$Q,"&lt;="&amp;S$74,STAFF!$H:$H,"",STAFF!$I:$I,"&gt;="&amp;S$73)+
COUNTIFS(STAFF!$M:$M,"Moderna",STAFF!$Q:$Q,"&lt;="&amp;S$74,STAFF!$H:$H,"&lt;="&amp;S$74,STAFF!$I:$I,"")+
COUNTIFS(STAFF!$M:$M,"Moderna",STAFF!$Q:$Q,"&lt;="&amp;S$74,STAFF!$H:$H,"&lt;="&amp;S$74,STAFF!$I:$I,"&gt;="&amp;S$73))</f>
        <v>0</v>
      </c>
      <c r="T79" s="18">
        <f ca="1">IF(T$74="","",COUNTIFS(STAFF!$M:$M,"Moderna",STAFF!$Q:$Q,"&lt;="&amp;T$74,STAFF!$H:$H,"",STAFF!$I:$I,"")+
COUNTIFS(STAFF!$M:$M,"Moderna",STAFF!$Q:$Q,"&lt;="&amp;T$74,STAFF!$H:$H,"",STAFF!$I:$I,"&gt;="&amp;T$73)+
COUNTIFS(STAFF!$M:$M,"Moderna",STAFF!$Q:$Q,"&lt;="&amp;T$74,STAFF!$H:$H,"&lt;="&amp;T$74,STAFF!$I:$I,"")+
COUNTIFS(STAFF!$M:$M,"Moderna",STAFF!$Q:$Q,"&lt;="&amp;T$74,STAFF!$H:$H,"&lt;="&amp;T$74,STAFF!$I:$I,"&gt;="&amp;T$73))</f>
        <v>0</v>
      </c>
      <c r="U79" s="18">
        <f ca="1">IF(U$74="","",COUNTIFS(STAFF!$M:$M,"Moderna",STAFF!$Q:$Q,"&lt;="&amp;U$74,STAFF!$H:$H,"",STAFF!$I:$I,"")+
COUNTIFS(STAFF!$M:$M,"Moderna",STAFF!$Q:$Q,"&lt;="&amp;U$74,STAFF!$H:$H,"",STAFF!$I:$I,"&gt;="&amp;U$73)+
COUNTIFS(STAFF!$M:$M,"Moderna",STAFF!$Q:$Q,"&lt;="&amp;U$74,STAFF!$H:$H,"&lt;="&amp;U$74,STAFF!$I:$I,"")+
COUNTIFS(STAFF!$M:$M,"Moderna",STAFF!$Q:$Q,"&lt;="&amp;U$74,STAFF!$H:$H,"&lt;="&amp;U$74,STAFF!$I:$I,"&gt;="&amp;U$73))</f>
        <v>0</v>
      </c>
      <c r="V79" s="18">
        <f ca="1">IF(V$74="","",COUNTIFS(STAFF!$M:$M,"Moderna",STAFF!$Q:$Q,"&lt;="&amp;V$74,STAFF!$H:$H,"",STAFF!$I:$I,"")+
COUNTIFS(STAFF!$M:$M,"Moderna",STAFF!$Q:$Q,"&lt;="&amp;V$74,STAFF!$H:$H,"",STAFF!$I:$I,"&gt;="&amp;V$73)+
COUNTIFS(STAFF!$M:$M,"Moderna",STAFF!$Q:$Q,"&lt;="&amp;V$74,STAFF!$H:$H,"&lt;="&amp;V$74,STAFF!$I:$I,"")+
COUNTIFS(STAFF!$M:$M,"Moderna",STAFF!$Q:$Q,"&lt;="&amp;V$74,STAFF!$H:$H,"&lt;="&amp;V$74,STAFF!$I:$I,"&gt;="&amp;V$73))</f>
        <v>0</v>
      </c>
      <c r="W79" s="18">
        <f ca="1">IF(W$74="","",COUNTIFS(STAFF!$M:$M,"Moderna",STAFF!$Q:$Q,"&lt;="&amp;W$74,STAFF!$H:$H,"",STAFF!$I:$I,"")+
COUNTIFS(STAFF!$M:$M,"Moderna",STAFF!$Q:$Q,"&lt;="&amp;W$74,STAFF!$H:$H,"",STAFF!$I:$I,"&gt;="&amp;W$73)+
COUNTIFS(STAFF!$M:$M,"Moderna",STAFF!$Q:$Q,"&lt;="&amp;W$74,STAFF!$H:$H,"&lt;="&amp;W$74,STAFF!$I:$I,"")+
COUNTIFS(STAFF!$M:$M,"Moderna",STAFF!$Q:$Q,"&lt;="&amp;W$74,STAFF!$H:$H,"&lt;="&amp;W$74,STAFF!$I:$I,"&gt;="&amp;W$73))</f>
        <v>0</v>
      </c>
      <c r="X79" s="18">
        <f ca="1">IF(X$74="","",COUNTIFS(STAFF!$M:$M,"Moderna",STAFF!$Q:$Q,"&lt;="&amp;X$74,STAFF!$H:$H,"",STAFF!$I:$I,"")+
COUNTIFS(STAFF!$M:$M,"Moderna",STAFF!$Q:$Q,"&lt;="&amp;X$74,STAFF!$H:$H,"",STAFF!$I:$I,"&gt;="&amp;X$73)+
COUNTIFS(STAFF!$M:$M,"Moderna",STAFF!$Q:$Q,"&lt;="&amp;X$74,STAFF!$H:$H,"&lt;="&amp;X$74,STAFF!$I:$I,"")+
COUNTIFS(STAFF!$M:$M,"Moderna",STAFF!$Q:$Q,"&lt;="&amp;X$74,STAFF!$H:$H,"&lt;="&amp;X$74,STAFF!$I:$I,"&gt;="&amp;X$73))</f>
        <v>0</v>
      </c>
      <c r="Y79" s="18">
        <f ca="1">IF(Y$74="","",COUNTIFS(STAFF!$M:$M,"Moderna",STAFF!$Q:$Q,"&lt;="&amp;Y$74,STAFF!$H:$H,"",STAFF!$I:$I,"")+
COUNTIFS(STAFF!$M:$M,"Moderna",STAFF!$Q:$Q,"&lt;="&amp;Y$74,STAFF!$H:$H,"",STAFF!$I:$I,"&gt;="&amp;Y$73)+
COUNTIFS(STAFF!$M:$M,"Moderna",STAFF!$Q:$Q,"&lt;="&amp;Y$74,STAFF!$H:$H,"&lt;="&amp;Y$74,STAFF!$I:$I,"")+
COUNTIFS(STAFF!$M:$M,"Moderna",STAFF!$Q:$Q,"&lt;="&amp;Y$74,STAFF!$H:$H,"&lt;="&amp;Y$74,STAFF!$I:$I,"&gt;="&amp;Y$73))</f>
        <v>0</v>
      </c>
      <c r="Z79" s="18">
        <f ca="1">IF(Z$74="","",COUNTIFS(STAFF!$M:$M,"Moderna",STAFF!$Q:$Q,"&lt;="&amp;Z$74,STAFF!$H:$H,"",STAFF!$I:$I,"")+
COUNTIFS(STAFF!$M:$M,"Moderna",STAFF!$Q:$Q,"&lt;="&amp;Z$74,STAFF!$H:$H,"",STAFF!$I:$I,"&gt;="&amp;Z$73)+
COUNTIFS(STAFF!$M:$M,"Moderna",STAFF!$Q:$Q,"&lt;="&amp;Z$74,STAFF!$H:$H,"&lt;="&amp;Z$74,STAFF!$I:$I,"")+
COUNTIFS(STAFF!$M:$M,"Moderna",STAFF!$Q:$Q,"&lt;="&amp;Z$74,STAFF!$H:$H,"&lt;="&amp;Z$74,STAFF!$I:$I,"&gt;="&amp;Z$73))</f>
        <v>0</v>
      </c>
      <c r="AA79" s="18">
        <f ca="1">IF(AA$74="","",COUNTIFS(STAFF!$M:$M,"Moderna",STAFF!$Q:$Q,"&lt;="&amp;AA$74,STAFF!$H:$H,"",STAFF!$I:$I,"")+
COUNTIFS(STAFF!$M:$M,"Moderna",STAFF!$Q:$Q,"&lt;="&amp;AA$74,STAFF!$H:$H,"",STAFF!$I:$I,"&gt;="&amp;AA$73)+
COUNTIFS(STAFF!$M:$M,"Moderna",STAFF!$Q:$Q,"&lt;="&amp;AA$74,STAFF!$H:$H,"&lt;="&amp;AA$74,STAFF!$I:$I,"")+
COUNTIFS(STAFF!$M:$M,"Moderna",STAFF!$Q:$Q,"&lt;="&amp;AA$74,STAFF!$H:$H,"&lt;="&amp;AA$74,STAFF!$I:$I,"&gt;="&amp;AA$73))</f>
        <v>0</v>
      </c>
      <c r="AB79" s="18">
        <f ca="1">IF(AB$74="","",COUNTIFS(STAFF!$M:$M,"Moderna",STAFF!$Q:$Q,"&lt;="&amp;AB$74,STAFF!$H:$H,"",STAFF!$I:$I,"")+
COUNTIFS(STAFF!$M:$M,"Moderna",STAFF!$Q:$Q,"&lt;="&amp;AB$74,STAFF!$H:$H,"",STAFF!$I:$I,"&gt;="&amp;AB$73)+
COUNTIFS(STAFF!$M:$M,"Moderna",STAFF!$Q:$Q,"&lt;="&amp;AB$74,STAFF!$H:$H,"&lt;="&amp;AB$74,STAFF!$I:$I,"")+
COUNTIFS(STAFF!$M:$M,"Moderna",STAFF!$Q:$Q,"&lt;="&amp;AB$74,STAFF!$H:$H,"&lt;="&amp;AB$74,STAFF!$I:$I,"&gt;="&amp;AB$73))</f>
        <v>0</v>
      </c>
      <c r="AC79" s="18">
        <f ca="1">IF(AC$74="","",COUNTIFS(STAFF!$M:$M,"Moderna",STAFF!$Q:$Q,"&lt;="&amp;AC$74,STAFF!$H:$H,"",STAFF!$I:$I,"")+
COUNTIFS(STAFF!$M:$M,"Moderna",STAFF!$Q:$Q,"&lt;="&amp;AC$74,STAFF!$H:$H,"",STAFF!$I:$I,"&gt;="&amp;AC$73)+
COUNTIFS(STAFF!$M:$M,"Moderna",STAFF!$Q:$Q,"&lt;="&amp;AC$74,STAFF!$H:$H,"&lt;="&amp;AC$74,STAFF!$I:$I,"")+
COUNTIFS(STAFF!$M:$M,"Moderna",STAFF!$Q:$Q,"&lt;="&amp;AC$74,STAFF!$H:$H,"&lt;="&amp;AC$74,STAFF!$I:$I,"&gt;="&amp;AC$73))</f>
        <v>0</v>
      </c>
      <c r="AD79" s="18">
        <f ca="1">IF(AD$74="","",COUNTIFS(STAFF!$M:$M,"Moderna",STAFF!$Q:$Q,"&lt;="&amp;AD$74,STAFF!$H:$H,"",STAFF!$I:$I,"")+
COUNTIFS(STAFF!$M:$M,"Moderna",STAFF!$Q:$Q,"&lt;="&amp;AD$74,STAFF!$H:$H,"",STAFF!$I:$I,"&gt;="&amp;AD$73)+
COUNTIFS(STAFF!$M:$M,"Moderna",STAFF!$Q:$Q,"&lt;="&amp;AD$74,STAFF!$H:$H,"&lt;="&amp;AD$74,STAFF!$I:$I,"")+
COUNTIFS(STAFF!$M:$M,"Moderna",STAFF!$Q:$Q,"&lt;="&amp;AD$74,STAFF!$H:$H,"&lt;="&amp;AD$74,STAFF!$I:$I,"&gt;="&amp;AD$73))</f>
        <v>0</v>
      </c>
      <c r="AE79" s="18">
        <f ca="1">IF(AE$74="","",COUNTIFS(STAFF!$M:$M,"Moderna",STAFF!$Q:$Q,"&lt;="&amp;AE$74,STAFF!$H:$H,"",STAFF!$I:$I,"")+
COUNTIFS(STAFF!$M:$M,"Moderna",STAFF!$Q:$Q,"&lt;="&amp;AE$74,STAFF!$H:$H,"",STAFF!$I:$I,"&gt;="&amp;AE$73)+
COUNTIFS(STAFF!$M:$M,"Moderna",STAFF!$Q:$Q,"&lt;="&amp;AE$74,STAFF!$H:$H,"&lt;="&amp;AE$74,STAFF!$I:$I,"")+
COUNTIFS(STAFF!$M:$M,"Moderna",STAFF!$Q:$Q,"&lt;="&amp;AE$74,STAFF!$H:$H,"&lt;="&amp;AE$74,STAFF!$I:$I,"&gt;="&amp;AE$73))</f>
        <v>0</v>
      </c>
      <c r="AF79" s="18">
        <f ca="1">IF(AF$74="","",COUNTIFS(STAFF!$M:$M,"Moderna",STAFF!$Q:$Q,"&lt;="&amp;AF$74,STAFF!$H:$H,"",STAFF!$I:$I,"")+
COUNTIFS(STAFF!$M:$M,"Moderna",STAFF!$Q:$Q,"&lt;="&amp;AF$74,STAFF!$H:$H,"",STAFF!$I:$I,"&gt;="&amp;AF$73)+
COUNTIFS(STAFF!$M:$M,"Moderna",STAFF!$Q:$Q,"&lt;="&amp;AF$74,STAFF!$H:$H,"&lt;="&amp;AF$74,STAFF!$I:$I,"")+
COUNTIFS(STAFF!$M:$M,"Moderna",STAFF!$Q:$Q,"&lt;="&amp;AF$74,STAFF!$H:$H,"&lt;="&amp;AF$74,STAFF!$I:$I,"&gt;="&amp;AF$73))</f>
        <v>0</v>
      </c>
      <c r="AG79" s="18">
        <f ca="1">IF(AG$74="","",COUNTIFS(STAFF!$M:$M,"Moderna",STAFF!$Q:$Q,"&lt;="&amp;AG$74,STAFF!$H:$H,"",STAFF!$I:$I,"")+
COUNTIFS(STAFF!$M:$M,"Moderna",STAFF!$Q:$Q,"&lt;="&amp;AG$74,STAFF!$H:$H,"",STAFF!$I:$I,"&gt;="&amp;AG$73)+
COUNTIFS(STAFF!$M:$M,"Moderna",STAFF!$Q:$Q,"&lt;="&amp;AG$74,STAFF!$H:$H,"&lt;="&amp;AG$74,STAFF!$I:$I,"")+
COUNTIFS(STAFF!$M:$M,"Moderna",STAFF!$Q:$Q,"&lt;="&amp;AG$74,STAFF!$H:$H,"&lt;="&amp;AG$74,STAFF!$I:$I,"&gt;="&amp;AG$73))</f>
        <v>0</v>
      </c>
      <c r="AH79" s="18">
        <f ca="1">IF(AH$74="","",COUNTIFS(STAFF!$M:$M,"Moderna",STAFF!$Q:$Q,"&lt;="&amp;AH$74,STAFF!$H:$H,"",STAFF!$I:$I,"")+
COUNTIFS(STAFF!$M:$M,"Moderna",STAFF!$Q:$Q,"&lt;="&amp;AH$74,STAFF!$H:$H,"",STAFF!$I:$I,"&gt;="&amp;AH$73)+
COUNTIFS(STAFF!$M:$M,"Moderna",STAFF!$Q:$Q,"&lt;="&amp;AH$74,STAFF!$H:$H,"&lt;="&amp;AH$74,STAFF!$I:$I,"")+
COUNTIFS(STAFF!$M:$M,"Moderna",STAFF!$Q:$Q,"&lt;="&amp;AH$74,STAFF!$H:$H,"&lt;="&amp;AH$74,STAFF!$I:$I,"&gt;="&amp;AH$73))</f>
        <v>0</v>
      </c>
      <c r="AI79" s="18">
        <f ca="1">IF(AI$74="","",COUNTIFS(STAFF!$M:$M,"Moderna",STAFF!$Q:$Q,"&lt;="&amp;AI$74,STAFF!$H:$H,"",STAFF!$I:$I,"")+
COUNTIFS(STAFF!$M:$M,"Moderna",STAFF!$Q:$Q,"&lt;="&amp;AI$74,STAFF!$H:$H,"",STAFF!$I:$I,"&gt;="&amp;AI$73)+
COUNTIFS(STAFF!$M:$M,"Moderna",STAFF!$Q:$Q,"&lt;="&amp;AI$74,STAFF!$H:$H,"&lt;="&amp;AI$74,STAFF!$I:$I,"")+
COUNTIFS(STAFF!$M:$M,"Moderna",STAFF!$Q:$Q,"&lt;="&amp;AI$74,STAFF!$H:$H,"&lt;="&amp;AI$74,STAFF!$I:$I,"&gt;="&amp;AI$73))</f>
        <v>0</v>
      </c>
      <c r="AJ79" s="18" t="str">
        <f ca="1">IF(AJ$74="","",COUNTIFS(STAFF!$M:$M,"Moderna",STAFF!$Q:$Q,"&lt;="&amp;AJ$74,STAFF!$H:$H,"",STAFF!$I:$I,"")+
COUNTIFS(STAFF!$M:$M,"Moderna",STAFF!$Q:$Q,"&lt;="&amp;AJ$74,STAFF!$H:$H,"",STAFF!$I:$I,"&gt;="&amp;AJ$73)+
COUNTIFS(STAFF!$M:$M,"Moderna",STAFF!$Q:$Q,"&lt;="&amp;AJ$74,STAFF!$H:$H,"&lt;="&amp;AJ$74,STAFF!$I:$I,"")+
COUNTIFS(STAFF!$M:$M,"Moderna",STAFF!$Q:$Q,"&lt;="&amp;AJ$74,STAFF!$H:$H,"&lt;="&amp;AJ$74,STAFF!$I:$I,"&gt;="&amp;AJ$73))</f>
        <v/>
      </c>
      <c r="AK79" s="18" t="str">
        <f ca="1">IF(AK$74="","",COUNTIFS(STAFF!$M:$M,"Moderna",STAFF!$Q:$Q,"&lt;="&amp;AK$74,STAFF!$H:$H,"",STAFF!$I:$I,"")+
COUNTIFS(STAFF!$M:$M,"Moderna",STAFF!$Q:$Q,"&lt;="&amp;AK$74,STAFF!$H:$H,"",STAFF!$I:$I,"&gt;="&amp;AK$73)+
COUNTIFS(STAFF!$M:$M,"Moderna",STAFF!$Q:$Q,"&lt;="&amp;AK$74,STAFF!$H:$H,"&lt;="&amp;AK$74,STAFF!$I:$I,"")+
COUNTIFS(STAFF!$M:$M,"Moderna",STAFF!$Q:$Q,"&lt;="&amp;AK$74,STAFF!$H:$H,"&lt;="&amp;AK$74,STAFF!$I:$I,"&gt;="&amp;AK$73))</f>
        <v/>
      </c>
      <c r="AL79" s="18" t="str">
        <f ca="1">IF(AL$74="","",COUNTIFS(STAFF!$M:$M,"Moderna",STAFF!$Q:$Q,"&lt;="&amp;AL$74,STAFF!$H:$H,"",STAFF!$I:$I,"")+
COUNTIFS(STAFF!$M:$M,"Moderna",STAFF!$Q:$Q,"&lt;="&amp;AL$74,STAFF!$H:$H,"",STAFF!$I:$I,"&gt;="&amp;AL$73)+
COUNTIFS(STAFF!$M:$M,"Moderna",STAFF!$Q:$Q,"&lt;="&amp;AL$74,STAFF!$H:$H,"&lt;="&amp;AL$74,STAFF!$I:$I,"")+
COUNTIFS(STAFF!$M:$M,"Moderna",STAFF!$Q:$Q,"&lt;="&amp;AL$74,STAFF!$H:$H,"&lt;="&amp;AL$74,STAFF!$I:$I,"&gt;="&amp;AL$73))</f>
        <v/>
      </c>
      <c r="AM79" s="18" t="str">
        <f ca="1">IF(AM$74="","",COUNTIFS(STAFF!$M:$M,"Moderna",STAFF!$Q:$Q,"&lt;="&amp;AM$74,STAFF!$H:$H,"",STAFF!$I:$I,"")+
COUNTIFS(STAFF!$M:$M,"Moderna",STAFF!$Q:$Q,"&lt;="&amp;AM$74,STAFF!$H:$H,"",STAFF!$I:$I,"&gt;="&amp;AM$73)+
COUNTIFS(STAFF!$M:$M,"Moderna",STAFF!$Q:$Q,"&lt;="&amp;AM$74,STAFF!$H:$H,"&lt;="&amp;AM$74,STAFF!$I:$I,"")+
COUNTIFS(STAFF!$M:$M,"Moderna",STAFF!$Q:$Q,"&lt;="&amp;AM$74,STAFF!$H:$H,"&lt;="&amp;AM$74,STAFF!$I:$I,"&gt;="&amp;AM$73))</f>
        <v/>
      </c>
      <c r="AN79" s="18" t="str">
        <f ca="1">IF(AN$74="","",COUNTIFS(STAFF!$M:$M,"Moderna",STAFF!$Q:$Q,"&lt;="&amp;AN$74,STAFF!$H:$H,"",STAFF!$I:$I,"")+
COUNTIFS(STAFF!$M:$M,"Moderna",STAFF!$Q:$Q,"&lt;="&amp;AN$74,STAFF!$H:$H,"",STAFF!$I:$I,"&gt;="&amp;AN$73)+
COUNTIFS(STAFF!$M:$M,"Moderna",STAFF!$Q:$Q,"&lt;="&amp;AN$74,STAFF!$H:$H,"&lt;="&amp;AN$74,STAFF!$I:$I,"")+
COUNTIFS(STAFF!$M:$M,"Moderna",STAFF!$Q:$Q,"&lt;="&amp;AN$74,STAFF!$H:$H,"&lt;="&amp;AN$74,STAFF!$I:$I,"&gt;="&amp;AN$73))</f>
        <v/>
      </c>
      <c r="AO79" s="18" t="str">
        <f ca="1">IF(AO$74="","",COUNTIFS(STAFF!$M:$M,"Moderna",STAFF!$Q:$Q,"&lt;="&amp;AO$74,STAFF!$H:$H,"",STAFF!$I:$I,"")+
COUNTIFS(STAFF!$M:$M,"Moderna",STAFF!$Q:$Q,"&lt;="&amp;AO$74,STAFF!$H:$H,"",STAFF!$I:$I,"&gt;="&amp;AO$73)+
COUNTIFS(STAFF!$M:$M,"Moderna",STAFF!$Q:$Q,"&lt;="&amp;AO$74,STAFF!$H:$H,"&lt;="&amp;AO$74,STAFF!$I:$I,"")+
COUNTIFS(STAFF!$M:$M,"Moderna",STAFF!$Q:$Q,"&lt;="&amp;AO$74,STAFF!$H:$H,"&lt;="&amp;AO$74,STAFF!$I:$I,"&gt;="&amp;AO$73))</f>
        <v/>
      </c>
      <c r="AP79" s="18" t="str">
        <f ca="1">IF(AP$74="","",COUNTIFS(STAFF!$M:$M,"Moderna",STAFF!$Q:$Q,"&lt;="&amp;AP$74,STAFF!$H:$H,"",STAFF!$I:$I,"")+
COUNTIFS(STAFF!$M:$M,"Moderna",STAFF!$Q:$Q,"&lt;="&amp;AP$74,STAFF!$H:$H,"",STAFF!$I:$I,"&gt;="&amp;AP$73)+
COUNTIFS(STAFF!$M:$M,"Moderna",STAFF!$Q:$Q,"&lt;="&amp;AP$74,STAFF!$H:$H,"&lt;="&amp;AP$74,STAFF!$I:$I,"")+
COUNTIFS(STAFF!$M:$M,"Moderna",STAFF!$Q:$Q,"&lt;="&amp;AP$74,STAFF!$H:$H,"&lt;="&amp;AP$74,STAFF!$I:$I,"&gt;="&amp;AP$73))</f>
        <v/>
      </c>
      <c r="AQ79" s="18" t="str">
        <f ca="1">IF(AQ$74="","",COUNTIFS(STAFF!$M:$M,"Moderna",STAFF!$Q:$Q,"&lt;="&amp;AQ$74,STAFF!$H:$H,"",STAFF!$I:$I,"")+
COUNTIFS(STAFF!$M:$M,"Moderna",STAFF!$Q:$Q,"&lt;="&amp;AQ$74,STAFF!$H:$H,"",STAFF!$I:$I,"&gt;="&amp;AQ$73)+
COUNTIFS(STAFF!$M:$M,"Moderna",STAFF!$Q:$Q,"&lt;="&amp;AQ$74,STAFF!$H:$H,"&lt;="&amp;AQ$74,STAFF!$I:$I,"")+
COUNTIFS(STAFF!$M:$M,"Moderna",STAFF!$Q:$Q,"&lt;="&amp;AQ$74,STAFF!$H:$H,"&lt;="&amp;AQ$74,STAFF!$I:$I,"&gt;="&amp;AQ$73))</f>
        <v/>
      </c>
      <c r="AR79" s="18" t="str">
        <f ca="1">IF(AR$74="","",COUNTIFS(STAFF!$M:$M,"Moderna",STAFF!$Q:$Q,"&lt;="&amp;AR$74,STAFF!$H:$H,"",STAFF!$I:$I,"")+
COUNTIFS(STAFF!$M:$M,"Moderna",STAFF!$Q:$Q,"&lt;="&amp;AR$74,STAFF!$H:$H,"",STAFF!$I:$I,"&gt;="&amp;AR$73)+
COUNTIFS(STAFF!$M:$M,"Moderna",STAFF!$Q:$Q,"&lt;="&amp;AR$74,STAFF!$H:$H,"&lt;="&amp;AR$74,STAFF!$I:$I,"")+
COUNTIFS(STAFF!$M:$M,"Moderna",STAFF!$Q:$Q,"&lt;="&amp;AR$74,STAFF!$H:$H,"&lt;="&amp;AR$74,STAFF!$I:$I,"&gt;="&amp;AR$73))</f>
        <v/>
      </c>
      <c r="AS79" s="18" t="str">
        <f ca="1">IF(AS$74="","",COUNTIFS(STAFF!$M:$M,"Moderna",STAFF!$Q:$Q,"&lt;="&amp;AS$74,STAFF!$H:$H,"",STAFF!$I:$I,"")+
COUNTIFS(STAFF!$M:$M,"Moderna",STAFF!$Q:$Q,"&lt;="&amp;AS$74,STAFF!$H:$H,"",STAFF!$I:$I,"&gt;="&amp;AS$73)+
COUNTIFS(STAFF!$M:$M,"Moderna",STAFF!$Q:$Q,"&lt;="&amp;AS$74,STAFF!$H:$H,"&lt;="&amp;AS$74,STAFF!$I:$I,"")+
COUNTIFS(STAFF!$M:$M,"Moderna",STAFF!$Q:$Q,"&lt;="&amp;AS$74,STAFF!$H:$H,"&lt;="&amp;AS$74,STAFF!$I:$I,"&gt;="&amp;AS$73))</f>
        <v/>
      </c>
      <c r="AT79" s="18" t="str">
        <f ca="1">IF(AT$74="","",COUNTIFS(STAFF!$M:$M,"Moderna",STAFF!$Q:$Q,"&lt;="&amp;AT$74,STAFF!$H:$H,"",STAFF!$I:$I,"")+
COUNTIFS(STAFF!$M:$M,"Moderna",STAFF!$Q:$Q,"&lt;="&amp;AT$74,STAFF!$H:$H,"",STAFF!$I:$I,"&gt;="&amp;AT$73)+
COUNTIFS(STAFF!$M:$M,"Moderna",STAFF!$Q:$Q,"&lt;="&amp;AT$74,STAFF!$H:$H,"&lt;="&amp;AT$74,STAFF!$I:$I,"")+
COUNTIFS(STAFF!$M:$M,"Moderna",STAFF!$Q:$Q,"&lt;="&amp;AT$74,STAFF!$H:$H,"&lt;="&amp;AT$74,STAFF!$I:$I,"&gt;="&amp;AT$73))</f>
        <v/>
      </c>
      <c r="AU79" s="18" t="str">
        <f ca="1">IF(AU$74="","",COUNTIFS(STAFF!$M:$M,"Moderna",STAFF!$Q:$Q,"&lt;="&amp;AU$74,STAFF!$H:$H,"",STAFF!$I:$I,"")+
COUNTIFS(STAFF!$M:$M,"Moderna",STAFF!$Q:$Q,"&lt;="&amp;AU$74,STAFF!$H:$H,"",STAFF!$I:$I,"&gt;="&amp;AU$73)+
COUNTIFS(STAFF!$M:$M,"Moderna",STAFF!$Q:$Q,"&lt;="&amp;AU$74,STAFF!$H:$H,"&lt;="&amp;AU$74,STAFF!$I:$I,"")+
COUNTIFS(STAFF!$M:$M,"Moderna",STAFF!$Q:$Q,"&lt;="&amp;AU$74,STAFF!$H:$H,"&lt;="&amp;AU$74,STAFF!$I:$I,"&gt;="&amp;AU$73))</f>
        <v/>
      </c>
      <c r="AV79" s="18" t="str">
        <f ca="1">IF(AV$74="","",COUNTIFS(STAFF!$M:$M,"Moderna",STAFF!$Q:$Q,"&lt;="&amp;AV$74,STAFF!$H:$H,"",STAFF!$I:$I,"")+
COUNTIFS(STAFF!$M:$M,"Moderna",STAFF!$Q:$Q,"&lt;="&amp;AV$74,STAFF!$H:$H,"",STAFF!$I:$I,"&gt;="&amp;AV$73)+
COUNTIFS(STAFF!$M:$M,"Moderna",STAFF!$Q:$Q,"&lt;="&amp;AV$74,STAFF!$H:$H,"&lt;="&amp;AV$74,STAFF!$I:$I,"")+
COUNTIFS(STAFF!$M:$M,"Moderna",STAFF!$Q:$Q,"&lt;="&amp;AV$74,STAFF!$H:$H,"&lt;="&amp;AV$74,STAFF!$I:$I,"&gt;="&amp;AV$73))</f>
        <v/>
      </c>
      <c r="AW79" s="18" t="str">
        <f ca="1">IF(AW$74="","",COUNTIFS(STAFF!$M:$M,"Moderna",STAFF!$Q:$Q,"&lt;="&amp;AW$74,STAFF!$H:$H,"",STAFF!$I:$I,"")+
COUNTIFS(STAFF!$M:$M,"Moderna",STAFF!$Q:$Q,"&lt;="&amp;AW$74,STAFF!$H:$H,"",STAFF!$I:$I,"&gt;="&amp;AW$73)+
COUNTIFS(STAFF!$M:$M,"Moderna",STAFF!$Q:$Q,"&lt;="&amp;AW$74,STAFF!$H:$H,"&lt;="&amp;AW$74,STAFF!$I:$I,"")+
COUNTIFS(STAFF!$M:$M,"Moderna",STAFF!$Q:$Q,"&lt;="&amp;AW$74,STAFF!$H:$H,"&lt;="&amp;AW$74,STAFF!$I:$I,"&gt;="&amp;AW$73))</f>
        <v/>
      </c>
      <c r="AX79" s="18" t="str">
        <f ca="1">IF(AX$74="","",COUNTIFS(STAFF!$M:$M,"Moderna",STAFF!$Q:$Q,"&lt;="&amp;AX$74,STAFF!$H:$H,"",STAFF!$I:$I,"")+
COUNTIFS(STAFF!$M:$M,"Moderna",STAFF!$Q:$Q,"&lt;="&amp;AX$74,STAFF!$H:$H,"",STAFF!$I:$I,"&gt;="&amp;AX$73)+
COUNTIFS(STAFF!$M:$M,"Moderna",STAFF!$Q:$Q,"&lt;="&amp;AX$74,STAFF!$H:$H,"&lt;="&amp;AX$74,STAFF!$I:$I,"")+
COUNTIFS(STAFF!$M:$M,"Moderna",STAFF!$Q:$Q,"&lt;="&amp;AX$74,STAFF!$H:$H,"&lt;="&amp;AX$74,STAFF!$I:$I,"&gt;="&amp;AX$73))</f>
        <v/>
      </c>
      <c r="AY79" s="18" t="str">
        <f ca="1">IF(AY$74="","",COUNTIFS(STAFF!$M:$M,"Moderna",STAFF!$Q:$Q,"&lt;="&amp;AY$74,STAFF!$H:$H,"",STAFF!$I:$I,"")+
COUNTIFS(STAFF!$M:$M,"Moderna",STAFF!$Q:$Q,"&lt;="&amp;AY$74,STAFF!$H:$H,"",STAFF!$I:$I,"&gt;="&amp;AY$73)+
COUNTIFS(STAFF!$M:$M,"Moderna",STAFF!$Q:$Q,"&lt;="&amp;AY$74,STAFF!$H:$H,"&lt;="&amp;AY$74,STAFF!$I:$I,"")+
COUNTIFS(STAFF!$M:$M,"Moderna",STAFF!$Q:$Q,"&lt;="&amp;AY$74,STAFF!$H:$H,"&lt;="&amp;AY$74,STAFF!$I:$I,"&gt;="&amp;AY$73))</f>
        <v/>
      </c>
      <c r="AZ79" s="18" t="str">
        <f ca="1">IF(AZ$74="","",COUNTIFS(STAFF!$M:$M,"Moderna",STAFF!$Q:$Q,"&lt;="&amp;AZ$74,STAFF!$H:$H,"",STAFF!$I:$I,"")+
COUNTIFS(STAFF!$M:$M,"Moderna",STAFF!$Q:$Q,"&lt;="&amp;AZ$74,STAFF!$H:$H,"",STAFF!$I:$I,"&gt;="&amp;AZ$73)+
COUNTIFS(STAFF!$M:$M,"Moderna",STAFF!$Q:$Q,"&lt;="&amp;AZ$74,STAFF!$H:$H,"&lt;="&amp;AZ$74,STAFF!$I:$I,"")+
COUNTIFS(STAFF!$M:$M,"Moderna",STAFF!$Q:$Q,"&lt;="&amp;AZ$74,STAFF!$H:$H,"&lt;="&amp;AZ$74,STAFF!$I:$I,"&gt;="&amp;AZ$73))</f>
        <v/>
      </c>
      <c r="BA79" s="18" t="str">
        <f ca="1">IF(BA$74="","",COUNTIFS(STAFF!$M:$M,"Moderna",STAFF!$Q:$Q,"&lt;="&amp;BA$74,STAFF!$H:$H,"",STAFF!$I:$I,"")+
COUNTIFS(STAFF!$M:$M,"Moderna",STAFF!$Q:$Q,"&lt;="&amp;BA$74,STAFF!$H:$H,"",STAFF!$I:$I,"&gt;="&amp;BA$73)+
COUNTIFS(STAFF!$M:$M,"Moderna",STAFF!$Q:$Q,"&lt;="&amp;BA$74,STAFF!$H:$H,"&lt;="&amp;BA$74,STAFF!$I:$I,"")+
COUNTIFS(STAFF!$M:$M,"Moderna",STAFF!$Q:$Q,"&lt;="&amp;BA$74,STAFF!$H:$H,"&lt;="&amp;BA$74,STAFF!$I:$I,"&gt;="&amp;BA$73))</f>
        <v/>
      </c>
      <c r="BB79" s="18" t="str">
        <f ca="1">IF(BB$74="","",COUNTIFS(STAFF!$M:$M,"Moderna",STAFF!$Q:$Q,"&lt;="&amp;BB$74,STAFF!$H:$H,"",STAFF!$I:$I,"")+
COUNTIFS(STAFF!$M:$M,"Moderna",STAFF!$Q:$Q,"&lt;="&amp;BB$74,STAFF!$H:$H,"",STAFF!$I:$I,"&gt;="&amp;BB$73)+
COUNTIFS(STAFF!$M:$M,"Moderna",STAFF!$Q:$Q,"&lt;="&amp;BB$74,STAFF!$H:$H,"&lt;="&amp;BB$74,STAFF!$I:$I,"")+
COUNTIFS(STAFF!$M:$M,"Moderna",STAFF!$Q:$Q,"&lt;="&amp;BB$74,STAFF!$H:$H,"&lt;="&amp;BB$74,STAFF!$I:$I,"&gt;="&amp;BB$73))</f>
        <v/>
      </c>
      <c r="BC79" s="18" t="str">
        <f ca="1">IF(BC$74="","",COUNTIFS(STAFF!$M:$M,"Moderna",STAFF!$Q:$Q,"&lt;="&amp;BC$74,STAFF!$H:$H,"",STAFF!$I:$I,"")+
COUNTIFS(STAFF!$M:$M,"Moderna",STAFF!$Q:$Q,"&lt;="&amp;BC$74,STAFF!$H:$H,"",STAFF!$I:$I,"&gt;="&amp;BC$73)+
COUNTIFS(STAFF!$M:$M,"Moderna",STAFF!$Q:$Q,"&lt;="&amp;BC$74,STAFF!$H:$H,"&lt;="&amp;BC$74,STAFF!$I:$I,"")+
COUNTIFS(STAFF!$M:$M,"Moderna",STAFF!$Q:$Q,"&lt;="&amp;BC$74,STAFF!$H:$H,"&lt;="&amp;BC$74,STAFF!$I:$I,"&gt;="&amp;BC$73))</f>
        <v/>
      </c>
      <c r="BD79" s="18" t="str">
        <f ca="1">IF(BD$74="","",COUNTIFS(STAFF!$M:$M,"Moderna",STAFF!$Q:$Q,"&lt;="&amp;BD$74,STAFF!$H:$H,"",STAFF!$I:$I,"")+
COUNTIFS(STAFF!$M:$M,"Moderna",STAFF!$Q:$Q,"&lt;="&amp;BD$74,STAFF!$H:$H,"",STAFF!$I:$I,"&gt;="&amp;BD$73)+
COUNTIFS(STAFF!$M:$M,"Moderna",STAFF!$Q:$Q,"&lt;="&amp;BD$74,STAFF!$H:$H,"&lt;="&amp;BD$74,STAFF!$I:$I,"")+
COUNTIFS(STAFF!$M:$M,"Moderna",STAFF!$Q:$Q,"&lt;="&amp;BD$74,STAFF!$H:$H,"&lt;="&amp;BD$74,STAFF!$I:$I,"&gt;="&amp;BD$73))</f>
        <v/>
      </c>
      <c r="BE79" s="18" t="str">
        <f ca="1">IF(BE$74="","",COUNTIFS(STAFF!$M:$M,"Moderna",STAFF!$Q:$Q,"&lt;="&amp;BE$74,STAFF!$H:$H,"",STAFF!$I:$I,"")+
COUNTIFS(STAFF!$M:$M,"Moderna",STAFF!$Q:$Q,"&lt;="&amp;BE$74,STAFF!$H:$H,"",STAFF!$I:$I,"&gt;="&amp;BE$73)+
COUNTIFS(STAFF!$M:$M,"Moderna",STAFF!$Q:$Q,"&lt;="&amp;BE$74,STAFF!$H:$H,"&lt;="&amp;BE$74,STAFF!$I:$I,"")+
COUNTIFS(STAFF!$M:$M,"Moderna",STAFF!$Q:$Q,"&lt;="&amp;BE$74,STAFF!$H:$H,"&lt;="&amp;BE$74,STAFF!$I:$I,"&gt;="&amp;BE$73))</f>
        <v/>
      </c>
      <c r="BF79" s="18" t="str">
        <f ca="1">IF(BF$74="","",COUNTIFS(STAFF!$M:$M,"Moderna",STAFF!$Q:$Q,"&lt;="&amp;BF$74,STAFF!$H:$H,"",STAFF!$I:$I,"")+
COUNTIFS(STAFF!$M:$M,"Moderna",STAFF!$Q:$Q,"&lt;="&amp;BF$74,STAFF!$H:$H,"",STAFF!$I:$I,"&gt;="&amp;BF$73)+
COUNTIFS(STAFF!$M:$M,"Moderna",STAFF!$Q:$Q,"&lt;="&amp;BF$74,STAFF!$H:$H,"&lt;="&amp;BF$74,STAFF!$I:$I,"")+
COUNTIFS(STAFF!$M:$M,"Moderna",STAFF!$Q:$Q,"&lt;="&amp;BF$74,STAFF!$H:$H,"&lt;="&amp;BF$74,STAFF!$I:$I,"&gt;="&amp;BF$73))</f>
        <v/>
      </c>
      <c r="BG79" s="18" t="str">
        <f ca="1">IF(BG$74="","",COUNTIFS(STAFF!$M:$M,"Moderna",STAFF!$Q:$Q,"&lt;="&amp;BG$74,STAFF!$H:$H,"",STAFF!$I:$I,"")+
COUNTIFS(STAFF!$M:$M,"Moderna",STAFF!$Q:$Q,"&lt;="&amp;BG$74,STAFF!$H:$H,"",STAFF!$I:$I,"&gt;="&amp;BG$73)+
COUNTIFS(STAFF!$M:$M,"Moderna",STAFF!$Q:$Q,"&lt;="&amp;BG$74,STAFF!$H:$H,"&lt;="&amp;BG$74,STAFF!$I:$I,"")+
COUNTIFS(STAFF!$M:$M,"Moderna",STAFF!$Q:$Q,"&lt;="&amp;BG$74,STAFF!$H:$H,"&lt;="&amp;BG$74,STAFF!$I:$I,"&gt;="&amp;BG$73))</f>
        <v/>
      </c>
      <c r="BH79" s="18" t="str">
        <f ca="1">IF(BH$74="","",COUNTIFS(STAFF!$M:$M,"Moderna",STAFF!$Q:$Q,"&lt;="&amp;BH$74,STAFF!$H:$H,"",STAFF!$I:$I,"")+
COUNTIFS(STAFF!$M:$M,"Moderna",STAFF!$Q:$Q,"&lt;="&amp;BH$74,STAFF!$H:$H,"",STAFF!$I:$I,"&gt;="&amp;BH$73)+
COUNTIFS(STAFF!$M:$M,"Moderna",STAFF!$Q:$Q,"&lt;="&amp;BH$74,STAFF!$H:$H,"&lt;="&amp;BH$74,STAFF!$I:$I,"")+
COUNTIFS(STAFF!$M:$M,"Moderna",STAFF!$Q:$Q,"&lt;="&amp;BH$74,STAFF!$H:$H,"&lt;="&amp;BH$74,STAFF!$I:$I,"&gt;="&amp;BH$73))</f>
        <v/>
      </c>
      <c r="BI79" s="18" t="str">
        <f ca="1">IF(BI$74="","",COUNTIFS(STAFF!$M:$M,"Moderna",STAFF!$Q:$Q,"&lt;="&amp;BI$74,STAFF!$H:$H,"",STAFF!$I:$I,"")+
COUNTIFS(STAFF!$M:$M,"Moderna",STAFF!$Q:$Q,"&lt;="&amp;BI$74,STAFF!$H:$H,"",STAFF!$I:$I,"&gt;="&amp;BI$73)+
COUNTIFS(STAFF!$M:$M,"Moderna",STAFF!$Q:$Q,"&lt;="&amp;BI$74,STAFF!$H:$H,"&lt;="&amp;BI$74,STAFF!$I:$I,"")+
COUNTIFS(STAFF!$M:$M,"Moderna",STAFF!$Q:$Q,"&lt;="&amp;BI$74,STAFF!$H:$H,"&lt;="&amp;BI$74,STAFF!$I:$I,"&gt;="&amp;BI$73))</f>
        <v/>
      </c>
      <c r="BJ79" s="18" t="str">
        <f ca="1">IF(BJ$74="","",COUNTIFS(STAFF!$M:$M,"Moderna",STAFF!$Q:$Q,"&lt;="&amp;BJ$74,STAFF!$H:$H,"",STAFF!$I:$I,"")+
COUNTIFS(STAFF!$M:$M,"Moderna",STAFF!$Q:$Q,"&lt;="&amp;BJ$74,STAFF!$H:$H,"",STAFF!$I:$I,"&gt;="&amp;BJ$73)+
COUNTIFS(STAFF!$M:$M,"Moderna",STAFF!$Q:$Q,"&lt;="&amp;BJ$74,STAFF!$H:$H,"&lt;="&amp;BJ$74,STAFF!$I:$I,"")+
COUNTIFS(STAFF!$M:$M,"Moderna",STAFF!$Q:$Q,"&lt;="&amp;BJ$74,STAFF!$H:$H,"&lt;="&amp;BJ$74,STAFF!$I:$I,"&gt;="&amp;BJ$73))</f>
        <v/>
      </c>
      <c r="BK79" s="18" t="str">
        <f ca="1">IF(BK$74="","",COUNTIFS(STAFF!$M:$M,"Moderna",STAFF!$Q:$Q,"&lt;="&amp;BK$74,STAFF!$H:$H,"",STAFF!$I:$I,"")+
COUNTIFS(STAFF!$M:$M,"Moderna",STAFF!$Q:$Q,"&lt;="&amp;BK$74,STAFF!$H:$H,"",STAFF!$I:$I,"&gt;="&amp;BK$73)+
COUNTIFS(STAFF!$M:$M,"Moderna",STAFF!$Q:$Q,"&lt;="&amp;BK$74,STAFF!$H:$H,"&lt;="&amp;BK$74,STAFF!$I:$I,"")+
COUNTIFS(STAFF!$M:$M,"Moderna",STAFF!$Q:$Q,"&lt;="&amp;BK$74,STAFF!$H:$H,"&lt;="&amp;BK$74,STAFF!$I:$I,"&gt;="&amp;BK$73))</f>
        <v/>
      </c>
      <c r="BL79" s="18" t="str">
        <f ca="1">IF(BL$74="","",COUNTIFS(STAFF!$M:$M,"Moderna",STAFF!$Q:$Q,"&lt;="&amp;BL$74,STAFF!$H:$H,"",STAFF!$I:$I,"")+
COUNTIFS(STAFF!$M:$M,"Moderna",STAFF!$Q:$Q,"&lt;="&amp;BL$74,STAFF!$H:$H,"",STAFF!$I:$I,"&gt;="&amp;BL$73)+
COUNTIFS(STAFF!$M:$M,"Moderna",STAFF!$Q:$Q,"&lt;="&amp;BL$74,STAFF!$H:$H,"&lt;="&amp;BL$74,STAFF!$I:$I,"")+
COUNTIFS(STAFF!$M:$M,"Moderna",STAFF!$Q:$Q,"&lt;="&amp;BL$74,STAFF!$H:$H,"&lt;="&amp;BL$74,STAFF!$I:$I,"&gt;="&amp;BL$73))</f>
        <v/>
      </c>
      <c r="BM79" s="18" t="str">
        <f ca="1">IF(BM$74="","",COUNTIFS(STAFF!$M:$M,"Moderna",STAFF!$Q:$Q,"&lt;="&amp;BM$74,STAFF!$H:$H,"",STAFF!$I:$I,"")+
COUNTIFS(STAFF!$M:$M,"Moderna",STAFF!$Q:$Q,"&lt;="&amp;BM$74,STAFF!$H:$H,"",STAFF!$I:$I,"&gt;="&amp;BM$73)+
COUNTIFS(STAFF!$M:$M,"Moderna",STAFF!$Q:$Q,"&lt;="&amp;BM$74,STAFF!$H:$H,"&lt;="&amp;BM$74,STAFF!$I:$I,"")+
COUNTIFS(STAFF!$M:$M,"Moderna",STAFF!$Q:$Q,"&lt;="&amp;BM$74,STAFF!$H:$H,"&lt;="&amp;BM$74,STAFF!$I:$I,"&gt;="&amp;BM$73))</f>
        <v/>
      </c>
      <c r="BN79" s="18" t="str">
        <f ca="1">IF(BN$74="","",COUNTIFS(STAFF!$M:$M,"Moderna",STAFF!$Q:$Q,"&lt;="&amp;BN$74,STAFF!$H:$H,"",STAFF!$I:$I,"")+
COUNTIFS(STAFF!$M:$M,"Moderna",STAFF!$Q:$Q,"&lt;="&amp;BN$74,STAFF!$H:$H,"",STAFF!$I:$I,"&gt;="&amp;BN$73)+
COUNTIFS(STAFF!$M:$M,"Moderna",STAFF!$Q:$Q,"&lt;="&amp;BN$74,STAFF!$H:$H,"&lt;="&amp;BN$74,STAFF!$I:$I,"")+
COUNTIFS(STAFF!$M:$M,"Moderna",STAFF!$Q:$Q,"&lt;="&amp;BN$74,STAFF!$H:$H,"&lt;="&amp;BN$74,STAFF!$I:$I,"&gt;="&amp;BN$73))</f>
        <v/>
      </c>
      <c r="BO79" s="18" t="str">
        <f ca="1">IF(BO$74="","",COUNTIFS(STAFF!$M:$M,"Moderna",STAFF!$Q:$Q,"&lt;="&amp;BO$74,STAFF!$H:$H,"",STAFF!$I:$I,"")+
COUNTIFS(STAFF!$M:$M,"Moderna",STAFF!$Q:$Q,"&lt;="&amp;BO$74,STAFF!$H:$H,"",STAFF!$I:$I,"&gt;="&amp;BO$73)+
COUNTIFS(STAFF!$M:$M,"Moderna",STAFF!$Q:$Q,"&lt;="&amp;BO$74,STAFF!$H:$H,"&lt;="&amp;BO$74,STAFF!$I:$I,"")+
COUNTIFS(STAFF!$M:$M,"Moderna",STAFF!$Q:$Q,"&lt;="&amp;BO$74,STAFF!$H:$H,"&lt;="&amp;BO$74,STAFF!$I:$I,"&gt;="&amp;BO$73))</f>
        <v/>
      </c>
      <c r="BP79" s="18" t="str">
        <f ca="1">IF(BP$74="","",COUNTIFS(STAFF!$M:$M,"Moderna",STAFF!$Q:$Q,"&lt;="&amp;BP$74,STAFF!$H:$H,"",STAFF!$I:$I,"")+
COUNTIFS(STAFF!$M:$M,"Moderna",STAFF!$Q:$Q,"&lt;="&amp;BP$74,STAFF!$H:$H,"",STAFF!$I:$I,"&gt;="&amp;BP$73)+
COUNTIFS(STAFF!$M:$M,"Moderna",STAFF!$Q:$Q,"&lt;="&amp;BP$74,STAFF!$H:$H,"&lt;="&amp;BP$74,STAFF!$I:$I,"")+
COUNTIFS(STAFF!$M:$M,"Moderna",STAFF!$Q:$Q,"&lt;="&amp;BP$74,STAFF!$H:$H,"&lt;="&amp;BP$74,STAFF!$I:$I,"&gt;="&amp;BP$73))</f>
        <v/>
      </c>
      <c r="BQ79" s="18" t="str">
        <f ca="1">IF(BQ$74="","",COUNTIFS(STAFF!$M:$M,"Moderna",STAFF!$Q:$Q,"&lt;="&amp;BQ$74,STAFF!$H:$H,"",STAFF!$I:$I,"")+
COUNTIFS(STAFF!$M:$M,"Moderna",STAFF!$Q:$Q,"&lt;="&amp;BQ$74,STAFF!$H:$H,"",STAFF!$I:$I,"&gt;="&amp;BQ$73)+
COUNTIFS(STAFF!$M:$M,"Moderna",STAFF!$Q:$Q,"&lt;="&amp;BQ$74,STAFF!$H:$H,"&lt;="&amp;BQ$74,STAFF!$I:$I,"")+
COUNTIFS(STAFF!$M:$M,"Moderna",STAFF!$Q:$Q,"&lt;="&amp;BQ$74,STAFF!$H:$H,"&lt;="&amp;BQ$74,STAFF!$I:$I,"&gt;="&amp;BQ$73))</f>
        <v/>
      </c>
      <c r="BR79" s="18" t="str">
        <f ca="1">IF(BR$74="","",COUNTIFS(STAFF!$M:$M,"Moderna",STAFF!$Q:$Q,"&lt;="&amp;BR$74,STAFF!$H:$H,"",STAFF!$I:$I,"")+
COUNTIFS(STAFF!$M:$M,"Moderna",STAFF!$Q:$Q,"&lt;="&amp;BR$74,STAFF!$H:$H,"",STAFF!$I:$I,"&gt;="&amp;BR$73)+
COUNTIFS(STAFF!$M:$M,"Moderna",STAFF!$Q:$Q,"&lt;="&amp;BR$74,STAFF!$H:$H,"&lt;="&amp;BR$74,STAFF!$I:$I,"")+
COUNTIFS(STAFF!$M:$M,"Moderna",STAFF!$Q:$Q,"&lt;="&amp;BR$74,STAFF!$H:$H,"&lt;="&amp;BR$74,STAFF!$I:$I,"&gt;="&amp;BR$73))</f>
        <v/>
      </c>
      <c r="BS79" s="18" t="str">
        <f ca="1">IF(BS$74="","",COUNTIFS(STAFF!$M:$M,"Moderna",STAFF!$Q:$Q,"&lt;="&amp;BS$74,STAFF!$H:$H,"",STAFF!$I:$I,"")+
COUNTIFS(STAFF!$M:$M,"Moderna",STAFF!$Q:$Q,"&lt;="&amp;BS$74,STAFF!$H:$H,"",STAFF!$I:$I,"&gt;="&amp;BS$73)+
COUNTIFS(STAFF!$M:$M,"Moderna",STAFF!$Q:$Q,"&lt;="&amp;BS$74,STAFF!$H:$H,"&lt;="&amp;BS$74,STAFF!$I:$I,"")+
COUNTIFS(STAFF!$M:$M,"Moderna",STAFF!$Q:$Q,"&lt;="&amp;BS$74,STAFF!$H:$H,"&lt;="&amp;BS$74,STAFF!$I:$I,"&gt;="&amp;BS$73))</f>
        <v/>
      </c>
      <c r="BT79" s="18" t="str">
        <f ca="1">IF(BT$74="","",COUNTIFS(STAFF!$M:$M,"Moderna",STAFF!$Q:$Q,"&lt;="&amp;BT$74,STAFF!$H:$H,"",STAFF!$I:$I,"")+
COUNTIFS(STAFF!$M:$M,"Moderna",STAFF!$Q:$Q,"&lt;="&amp;BT$74,STAFF!$H:$H,"",STAFF!$I:$I,"&gt;="&amp;BT$73)+
COUNTIFS(STAFF!$M:$M,"Moderna",STAFF!$Q:$Q,"&lt;="&amp;BT$74,STAFF!$H:$H,"&lt;="&amp;BT$74,STAFF!$I:$I,"")+
COUNTIFS(STAFF!$M:$M,"Moderna",STAFF!$Q:$Q,"&lt;="&amp;BT$74,STAFF!$H:$H,"&lt;="&amp;BT$74,STAFF!$I:$I,"&gt;="&amp;BT$73))</f>
        <v/>
      </c>
      <c r="BU79" s="18" t="str">
        <f ca="1">IF(BU$74="","",COUNTIFS(STAFF!$M:$M,"Moderna",STAFF!$Q:$Q,"&lt;="&amp;BU$74,STAFF!$H:$H,"",STAFF!$I:$I,"")+
COUNTIFS(STAFF!$M:$M,"Moderna",STAFF!$Q:$Q,"&lt;="&amp;BU$74,STAFF!$H:$H,"",STAFF!$I:$I,"&gt;="&amp;BU$73)+
COUNTIFS(STAFF!$M:$M,"Moderna",STAFF!$Q:$Q,"&lt;="&amp;BU$74,STAFF!$H:$H,"&lt;="&amp;BU$74,STAFF!$I:$I,"")+
COUNTIFS(STAFF!$M:$M,"Moderna",STAFF!$Q:$Q,"&lt;="&amp;BU$74,STAFF!$H:$H,"&lt;="&amp;BU$74,STAFF!$I:$I,"&gt;="&amp;BU$73))</f>
        <v/>
      </c>
      <c r="BV79" s="18" t="str">
        <f ca="1">IF(BV$74="","",COUNTIFS(STAFF!$M:$M,"Moderna",STAFF!$Q:$Q,"&lt;="&amp;BV$74,STAFF!$H:$H,"",STAFF!$I:$I,"")+
COUNTIFS(STAFF!$M:$M,"Moderna",STAFF!$Q:$Q,"&lt;="&amp;BV$74,STAFF!$H:$H,"",STAFF!$I:$I,"&gt;="&amp;BV$73)+
COUNTIFS(STAFF!$M:$M,"Moderna",STAFF!$Q:$Q,"&lt;="&amp;BV$74,STAFF!$H:$H,"&lt;="&amp;BV$74,STAFF!$I:$I,"")+
COUNTIFS(STAFF!$M:$M,"Moderna",STAFF!$Q:$Q,"&lt;="&amp;BV$74,STAFF!$H:$H,"&lt;="&amp;BV$74,STAFF!$I:$I,"&gt;="&amp;BV$73))</f>
        <v/>
      </c>
      <c r="BW79" s="18" t="str">
        <f ca="1">IF(BW$74="","",COUNTIFS(STAFF!$M:$M,"Moderna",STAFF!$Q:$Q,"&lt;="&amp;BW$74,STAFF!$H:$H,"",STAFF!$I:$I,"")+
COUNTIFS(STAFF!$M:$M,"Moderna",STAFF!$Q:$Q,"&lt;="&amp;BW$74,STAFF!$H:$H,"",STAFF!$I:$I,"&gt;="&amp;BW$73)+
COUNTIFS(STAFF!$M:$M,"Moderna",STAFF!$Q:$Q,"&lt;="&amp;BW$74,STAFF!$H:$H,"&lt;="&amp;BW$74,STAFF!$I:$I,"")+
COUNTIFS(STAFF!$M:$M,"Moderna",STAFF!$Q:$Q,"&lt;="&amp;BW$74,STAFF!$H:$H,"&lt;="&amp;BW$74,STAFF!$I:$I,"&gt;="&amp;BW$73))</f>
        <v/>
      </c>
      <c r="BX79" s="18" t="str">
        <f ca="1">IF(BX$74="","",COUNTIFS(STAFF!$M:$M,"Moderna",STAFF!$Q:$Q,"&lt;="&amp;BX$74,STAFF!$H:$H,"",STAFF!$I:$I,"")+
COUNTIFS(STAFF!$M:$M,"Moderna",STAFF!$Q:$Q,"&lt;="&amp;BX$74,STAFF!$H:$H,"",STAFF!$I:$I,"&gt;="&amp;BX$73)+
COUNTIFS(STAFF!$M:$M,"Moderna",STAFF!$Q:$Q,"&lt;="&amp;BX$74,STAFF!$H:$H,"&lt;="&amp;BX$74,STAFF!$I:$I,"")+
COUNTIFS(STAFF!$M:$M,"Moderna",STAFF!$Q:$Q,"&lt;="&amp;BX$74,STAFF!$H:$H,"&lt;="&amp;BX$74,STAFF!$I:$I,"&gt;="&amp;BX$73))</f>
        <v/>
      </c>
      <c r="BY79" s="18" t="str">
        <f ca="1">IF(BY$74="","",COUNTIFS(STAFF!$M:$M,"Moderna",STAFF!$Q:$Q,"&lt;="&amp;BY$74,STAFF!$H:$H,"",STAFF!$I:$I,"")+
COUNTIFS(STAFF!$M:$M,"Moderna",STAFF!$Q:$Q,"&lt;="&amp;BY$74,STAFF!$H:$H,"",STAFF!$I:$I,"&gt;="&amp;BY$73)+
COUNTIFS(STAFF!$M:$M,"Moderna",STAFF!$Q:$Q,"&lt;="&amp;BY$74,STAFF!$H:$H,"&lt;="&amp;BY$74,STAFF!$I:$I,"")+
COUNTIFS(STAFF!$M:$M,"Moderna",STAFF!$Q:$Q,"&lt;="&amp;BY$74,STAFF!$H:$H,"&lt;="&amp;BY$74,STAFF!$I:$I,"&gt;="&amp;BY$73))</f>
        <v/>
      </c>
      <c r="BZ79" s="18" t="str">
        <f ca="1">IF(BZ$74="","",COUNTIFS(STAFF!$M:$M,"Moderna",STAFF!$Q:$Q,"&lt;="&amp;BZ$74,STAFF!$H:$H,"",STAFF!$I:$I,"")+
COUNTIFS(STAFF!$M:$M,"Moderna",STAFF!$Q:$Q,"&lt;="&amp;BZ$74,STAFF!$H:$H,"",STAFF!$I:$I,"&gt;="&amp;BZ$73)+
COUNTIFS(STAFF!$M:$M,"Moderna",STAFF!$Q:$Q,"&lt;="&amp;BZ$74,STAFF!$H:$H,"&lt;="&amp;BZ$74,STAFF!$I:$I,"")+
COUNTIFS(STAFF!$M:$M,"Moderna",STAFF!$Q:$Q,"&lt;="&amp;BZ$74,STAFF!$H:$H,"&lt;="&amp;BZ$74,STAFF!$I:$I,"&gt;="&amp;BZ$73))</f>
        <v/>
      </c>
      <c r="CA79" s="18" t="str">
        <f ca="1">IF(CA$74="","",COUNTIFS(STAFF!$M:$M,"Moderna",STAFF!$Q:$Q,"&lt;="&amp;CA$74,STAFF!$H:$H,"",STAFF!$I:$I,"")+
COUNTIFS(STAFF!$M:$M,"Moderna",STAFF!$Q:$Q,"&lt;="&amp;CA$74,STAFF!$H:$H,"",STAFF!$I:$I,"&gt;="&amp;CA$73)+
COUNTIFS(STAFF!$M:$M,"Moderna",STAFF!$Q:$Q,"&lt;="&amp;CA$74,STAFF!$H:$H,"&lt;="&amp;CA$74,STAFF!$I:$I,"")+
COUNTIFS(STAFF!$M:$M,"Moderna",STAFF!$Q:$Q,"&lt;="&amp;CA$74,STAFF!$H:$H,"&lt;="&amp;CA$74,STAFF!$I:$I,"&gt;="&amp;CA$73))</f>
        <v/>
      </c>
      <c r="CB79" s="18" t="str">
        <f ca="1">IF(CB$74="","",COUNTIFS(STAFF!$M:$M,"Moderna",STAFF!$Q:$Q,"&lt;="&amp;CB$74,STAFF!$H:$H,"",STAFF!$I:$I,"")+
COUNTIFS(STAFF!$M:$M,"Moderna",STAFF!$Q:$Q,"&lt;="&amp;CB$74,STAFF!$H:$H,"",STAFF!$I:$I,"&gt;="&amp;CB$73)+
COUNTIFS(STAFF!$M:$M,"Moderna",STAFF!$Q:$Q,"&lt;="&amp;CB$74,STAFF!$H:$H,"&lt;="&amp;CB$74,STAFF!$I:$I,"")+
COUNTIFS(STAFF!$M:$M,"Moderna",STAFF!$Q:$Q,"&lt;="&amp;CB$74,STAFF!$H:$H,"&lt;="&amp;CB$74,STAFF!$I:$I,"&gt;="&amp;CB$73))</f>
        <v/>
      </c>
      <c r="CC79" s="18" t="str">
        <f ca="1">IF(CC$74="","",COUNTIFS(STAFF!$M:$M,"Moderna",STAFF!$Q:$Q,"&lt;="&amp;CC$74,STAFF!$H:$H,"",STAFF!$I:$I,"")+
COUNTIFS(STAFF!$M:$M,"Moderna",STAFF!$Q:$Q,"&lt;="&amp;CC$74,STAFF!$H:$H,"",STAFF!$I:$I,"&gt;="&amp;CC$73)+
COUNTIFS(STAFF!$M:$M,"Moderna",STAFF!$Q:$Q,"&lt;="&amp;CC$74,STAFF!$H:$H,"&lt;="&amp;CC$74,STAFF!$I:$I,"")+
COUNTIFS(STAFF!$M:$M,"Moderna",STAFF!$Q:$Q,"&lt;="&amp;CC$74,STAFF!$H:$H,"&lt;="&amp;CC$74,STAFF!$I:$I,"&gt;="&amp;CC$73))</f>
        <v/>
      </c>
      <c r="CD79" s="18" t="str">
        <f ca="1">IF(CD$74="","",COUNTIFS(STAFF!$M:$M,"Moderna",STAFF!$Q:$Q,"&lt;="&amp;CD$74,STAFF!$H:$H,"",STAFF!$I:$I,"")+
COUNTIFS(STAFF!$M:$M,"Moderna",STAFF!$Q:$Q,"&lt;="&amp;CD$74,STAFF!$H:$H,"",STAFF!$I:$I,"&gt;="&amp;CD$73)+
COUNTIFS(STAFF!$M:$M,"Moderna",STAFF!$Q:$Q,"&lt;="&amp;CD$74,STAFF!$H:$H,"&lt;="&amp;CD$74,STAFF!$I:$I,"")+
COUNTIFS(STAFF!$M:$M,"Moderna",STAFF!$Q:$Q,"&lt;="&amp;CD$74,STAFF!$H:$H,"&lt;="&amp;CD$74,STAFF!$I:$I,"&gt;="&amp;CD$73))</f>
        <v/>
      </c>
      <c r="CE79" s="18" t="str">
        <f ca="1">IF(CE$74="","",COUNTIFS(STAFF!$M:$M,"Moderna",STAFF!$Q:$Q,"&lt;="&amp;CE$74,STAFF!$H:$H,"",STAFF!$I:$I,"")+
COUNTIFS(STAFF!$M:$M,"Moderna",STAFF!$Q:$Q,"&lt;="&amp;CE$74,STAFF!$H:$H,"",STAFF!$I:$I,"&gt;="&amp;CE$73)+
COUNTIFS(STAFF!$M:$M,"Moderna",STAFF!$Q:$Q,"&lt;="&amp;CE$74,STAFF!$H:$H,"&lt;="&amp;CE$74,STAFF!$I:$I,"")+
COUNTIFS(STAFF!$M:$M,"Moderna",STAFF!$Q:$Q,"&lt;="&amp;CE$74,STAFF!$H:$H,"&lt;="&amp;CE$74,STAFF!$I:$I,"&gt;="&amp;CE$73))</f>
        <v/>
      </c>
      <c r="CF79" s="18" t="str">
        <f ca="1">IF(CF$74="","",COUNTIFS(STAFF!$M:$M,"Moderna",STAFF!$Q:$Q,"&lt;="&amp;CF$74,STAFF!$H:$H,"",STAFF!$I:$I,"")+
COUNTIFS(STAFF!$M:$M,"Moderna",STAFF!$Q:$Q,"&lt;="&amp;CF$74,STAFF!$H:$H,"",STAFF!$I:$I,"&gt;="&amp;CF$73)+
COUNTIFS(STAFF!$M:$M,"Moderna",STAFF!$Q:$Q,"&lt;="&amp;CF$74,STAFF!$H:$H,"&lt;="&amp;CF$74,STAFF!$I:$I,"")+
COUNTIFS(STAFF!$M:$M,"Moderna",STAFF!$Q:$Q,"&lt;="&amp;CF$74,STAFF!$H:$H,"&lt;="&amp;CF$74,STAFF!$I:$I,"&gt;="&amp;CF$73))</f>
        <v/>
      </c>
      <c r="CG79" s="18" t="str">
        <f ca="1">IF(CG$74="","",COUNTIFS(STAFF!$M:$M,"Moderna",STAFF!$Q:$Q,"&lt;="&amp;CG$74,STAFF!$H:$H,"",STAFF!$I:$I,"")+
COUNTIFS(STAFF!$M:$M,"Moderna",STAFF!$Q:$Q,"&lt;="&amp;CG$74,STAFF!$H:$H,"",STAFF!$I:$I,"&gt;="&amp;CG$73)+
COUNTIFS(STAFF!$M:$M,"Moderna",STAFF!$Q:$Q,"&lt;="&amp;CG$74,STAFF!$H:$H,"&lt;="&amp;CG$74,STAFF!$I:$I,"")+
COUNTIFS(STAFF!$M:$M,"Moderna",STAFF!$Q:$Q,"&lt;="&amp;CG$74,STAFF!$H:$H,"&lt;="&amp;CG$74,STAFF!$I:$I,"&gt;="&amp;CG$73))</f>
        <v/>
      </c>
      <c r="CH79" s="18" t="str">
        <f ca="1">IF(CH$74="","",COUNTIFS(STAFF!$M:$M,"Moderna",STAFF!$Q:$Q,"&lt;="&amp;CH$74,STAFF!$H:$H,"",STAFF!$I:$I,"")+
COUNTIFS(STAFF!$M:$M,"Moderna",STAFF!$Q:$Q,"&lt;="&amp;CH$74,STAFF!$H:$H,"",STAFF!$I:$I,"&gt;="&amp;CH$73)+
COUNTIFS(STAFF!$M:$M,"Moderna",STAFF!$Q:$Q,"&lt;="&amp;CH$74,STAFF!$H:$H,"&lt;="&amp;CH$74,STAFF!$I:$I,"")+
COUNTIFS(STAFF!$M:$M,"Moderna",STAFF!$Q:$Q,"&lt;="&amp;CH$74,STAFF!$H:$H,"&lt;="&amp;CH$74,STAFF!$I:$I,"&gt;="&amp;CH$73))</f>
        <v/>
      </c>
      <c r="CI79" s="18" t="str">
        <f ca="1">IF(CI$74="","",COUNTIFS(STAFF!$M:$M,"Moderna",STAFF!$Q:$Q,"&lt;="&amp;CI$74,STAFF!$H:$H,"",STAFF!$I:$I,"")+
COUNTIFS(STAFF!$M:$M,"Moderna",STAFF!$Q:$Q,"&lt;="&amp;CI$74,STAFF!$H:$H,"",STAFF!$I:$I,"&gt;="&amp;CI$73)+
COUNTIFS(STAFF!$M:$M,"Moderna",STAFF!$Q:$Q,"&lt;="&amp;CI$74,STAFF!$H:$H,"&lt;="&amp;CI$74,STAFF!$I:$I,"")+
COUNTIFS(STAFF!$M:$M,"Moderna",STAFF!$Q:$Q,"&lt;="&amp;CI$74,STAFF!$H:$H,"&lt;="&amp;CI$74,STAFF!$I:$I,"&gt;="&amp;CI$73))</f>
        <v/>
      </c>
      <c r="CJ79" s="18" t="str">
        <f ca="1">IF(CJ$74="","",COUNTIFS(STAFF!$M:$M,"Moderna",STAFF!$Q:$Q,"&lt;="&amp;CJ$74,STAFF!$H:$H,"",STAFF!$I:$I,"")+
COUNTIFS(STAFF!$M:$M,"Moderna",STAFF!$Q:$Q,"&lt;="&amp;CJ$74,STAFF!$H:$H,"",STAFF!$I:$I,"&gt;="&amp;CJ$73)+
COUNTIFS(STAFF!$M:$M,"Moderna",STAFF!$Q:$Q,"&lt;="&amp;CJ$74,STAFF!$H:$H,"&lt;="&amp;CJ$74,STAFF!$I:$I,"")+
COUNTIFS(STAFF!$M:$M,"Moderna",STAFF!$Q:$Q,"&lt;="&amp;CJ$74,STAFF!$H:$H,"&lt;="&amp;CJ$74,STAFF!$I:$I,"&gt;="&amp;CJ$73))</f>
        <v/>
      </c>
      <c r="CK79" s="18" t="str">
        <f ca="1">IF(CK$74="","",COUNTIFS(STAFF!$M:$M,"Moderna",STAFF!$Q:$Q,"&lt;="&amp;CK$74,STAFF!$H:$H,"",STAFF!$I:$I,"")+
COUNTIFS(STAFF!$M:$M,"Moderna",STAFF!$Q:$Q,"&lt;="&amp;CK$74,STAFF!$H:$H,"",STAFF!$I:$I,"&gt;="&amp;CK$73)+
COUNTIFS(STAFF!$M:$M,"Moderna",STAFF!$Q:$Q,"&lt;="&amp;CK$74,STAFF!$H:$H,"&lt;="&amp;CK$74,STAFF!$I:$I,"")+
COUNTIFS(STAFF!$M:$M,"Moderna",STAFF!$Q:$Q,"&lt;="&amp;CK$74,STAFF!$H:$H,"&lt;="&amp;CK$74,STAFF!$I:$I,"&gt;="&amp;CK$73))</f>
        <v/>
      </c>
      <c r="CL79" s="18" t="str">
        <f ca="1">IF(CL$74="","",COUNTIFS(STAFF!$M:$M,"Moderna",STAFF!$Q:$Q,"&lt;="&amp;CL$74,STAFF!$H:$H,"",STAFF!$I:$I,"")+
COUNTIFS(STAFF!$M:$M,"Moderna",STAFF!$Q:$Q,"&lt;="&amp;CL$74,STAFF!$H:$H,"",STAFF!$I:$I,"&gt;="&amp;CL$73)+
COUNTIFS(STAFF!$M:$M,"Moderna",STAFF!$Q:$Q,"&lt;="&amp;CL$74,STAFF!$H:$H,"&lt;="&amp;CL$74,STAFF!$I:$I,"")+
COUNTIFS(STAFF!$M:$M,"Moderna",STAFF!$Q:$Q,"&lt;="&amp;CL$74,STAFF!$H:$H,"&lt;="&amp;CL$74,STAFF!$I:$I,"&gt;="&amp;CL$73))</f>
        <v/>
      </c>
      <c r="CM79" s="18" t="str">
        <f ca="1">IF(CM$74="","",COUNTIFS(STAFF!$M:$M,"Moderna",STAFF!$Q:$Q,"&lt;="&amp;CM$74,STAFF!$H:$H,"",STAFF!$I:$I,"")+
COUNTIFS(STAFF!$M:$M,"Moderna",STAFF!$Q:$Q,"&lt;="&amp;CM$74,STAFF!$H:$H,"",STAFF!$I:$I,"&gt;="&amp;CM$73)+
COUNTIFS(STAFF!$M:$M,"Moderna",STAFF!$Q:$Q,"&lt;="&amp;CM$74,STAFF!$H:$H,"&lt;="&amp;CM$74,STAFF!$I:$I,"")+
COUNTIFS(STAFF!$M:$M,"Moderna",STAFF!$Q:$Q,"&lt;="&amp;CM$74,STAFF!$H:$H,"&lt;="&amp;CM$74,STAFF!$I:$I,"&gt;="&amp;CM$73))</f>
        <v/>
      </c>
      <c r="CN79" s="18" t="str">
        <f ca="1">IF(CN$74="","",COUNTIFS(STAFF!$M:$M,"Moderna",STAFF!$Q:$Q,"&lt;="&amp;CN$74,STAFF!$H:$H,"",STAFF!$I:$I,"")+
COUNTIFS(STAFF!$M:$M,"Moderna",STAFF!$Q:$Q,"&lt;="&amp;CN$74,STAFF!$H:$H,"",STAFF!$I:$I,"&gt;="&amp;CN$73)+
COUNTIFS(STAFF!$M:$M,"Moderna",STAFF!$Q:$Q,"&lt;="&amp;CN$74,STAFF!$H:$H,"&lt;="&amp;CN$74,STAFF!$I:$I,"")+
COUNTIFS(STAFF!$M:$M,"Moderna",STAFF!$Q:$Q,"&lt;="&amp;CN$74,STAFF!$H:$H,"&lt;="&amp;CN$74,STAFF!$I:$I,"&gt;="&amp;CN$73))</f>
        <v/>
      </c>
      <c r="CO79" s="18" t="str">
        <f ca="1">IF(CO$74="","",COUNTIFS(STAFF!$M:$M,"Moderna",STAFF!$Q:$Q,"&lt;="&amp;CO$74,STAFF!$H:$H,"",STAFF!$I:$I,"")+
COUNTIFS(STAFF!$M:$M,"Moderna",STAFF!$Q:$Q,"&lt;="&amp;CO$74,STAFF!$H:$H,"",STAFF!$I:$I,"&gt;="&amp;CO$73)+
COUNTIFS(STAFF!$M:$M,"Moderna",STAFF!$Q:$Q,"&lt;="&amp;CO$74,STAFF!$H:$H,"&lt;="&amp;CO$74,STAFF!$I:$I,"")+
COUNTIFS(STAFF!$M:$M,"Moderna",STAFF!$Q:$Q,"&lt;="&amp;CO$74,STAFF!$H:$H,"&lt;="&amp;CO$74,STAFF!$I:$I,"&gt;="&amp;CO$73))</f>
        <v/>
      </c>
      <c r="CP79" s="18" t="str">
        <f ca="1">IF(CP$74="","",COUNTIFS(STAFF!$M:$M,"Moderna",STAFF!$Q:$Q,"&lt;="&amp;CP$74,STAFF!$H:$H,"",STAFF!$I:$I,"")+
COUNTIFS(STAFF!$M:$M,"Moderna",STAFF!$Q:$Q,"&lt;="&amp;CP$74,STAFF!$H:$H,"",STAFF!$I:$I,"&gt;="&amp;CP$73)+
COUNTIFS(STAFF!$M:$M,"Moderna",STAFF!$Q:$Q,"&lt;="&amp;CP$74,STAFF!$H:$H,"&lt;="&amp;CP$74,STAFF!$I:$I,"")+
COUNTIFS(STAFF!$M:$M,"Moderna",STAFF!$Q:$Q,"&lt;="&amp;CP$74,STAFF!$H:$H,"&lt;="&amp;CP$74,STAFF!$I:$I,"&gt;="&amp;CP$73))</f>
        <v/>
      </c>
      <c r="CQ79" s="18" t="str">
        <f ca="1">IF(CQ$74="","",COUNTIFS(STAFF!$M:$M,"Moderna",STAFF!$Q:$Q,"&lt;="&amp;CQ$74,STAFF!$H:$H,"",STAFF!$I:$I,"")+
COUNTIFS(STAFF!$M:$M,"Moderna",STAFF!$Q:$Q,"&lt;="&amp;CQ$74,STAFF!$H:$H,"",STAFF!$I:$I,"&gt;="&amp;CQ$73)+
COUNTIFS(STAFF!$M:$M,"Moderna",STAFF!$Q:$Q,"&lt;="&amp;CQ$74,STAFF!$H:$H,"&lt;="&amp;CQ$74,STAFF!$I:$I,"")+
COUNTIFS(STAFF!$M:$M,"Moderna",STAFF!$Q:$Q,"&lt;="&amp;CQ$74,STAFF!$H:$H,"&lt;="&amp;CQ$74,STAFF!$I:$I,"&gt;="&amp;CQ$73))</f>
        <v/>
      </c>
      <c r="CR79" s="18" t="str">
        <f ca="1">IF(CR$74="","",COUNTIFS(STAFF!$M:$M,"Moderna",STAFF!$Q:$Q,"&lt;="&amp;CR$74,STAFF!$H:$H,"",STAFF!$I:$I,"")+
COUNTIFS(STAFF!$M:$M,"Moderna",STAFF!$Q:$Q,"&lt;="&amp;CR$74,STAFF!$H:$H,"",STAFF!$I:$I,"&gt;="&amp;CR$73)+
COUNTIFS(STAFF!$M:$M,"Moderna",STAFF!$Q:$Q,"&lt;="&amp;CR$74,STAFF!$H:$H,"&lt;="&amp;CR$74,STAFF!$I:$I,"")+
COUNTIFS(STAFF!$M:$M,"Moderna",STAFF!$Q:$Q,"&lt;="&amp;CR$74,STAFF!$H:$H,"&lt;="&amp;CR$74,STAFF!$I:$I,"&gt;="&amp;CR$73))</f>
        <v/>
      </c>
      <c r="CS79" s="18" t="str">
        <f ca="1">IF(CS$74="","",COUNTIFS(STAFF!$M:$M,"Moderna",STAFF!$Q:$Q,"&lt;="&amp;CS$74,STAFF!$H:$H,"",STAFF!$I:$I,"")+
COUNTIFS(STAFF!$M:$M,"Moderna",STAFF!$Q:$Q,"&lt;="&amp;CS$74,STAFF!$H:$H,"",STAFF!$I:$I,"&gt;="&amp;CS$73)+
COUNTIFS(STAFF!$M:$M,"Moderna",STAFF!$Q:$Q,"&lt;="&amp;CS$74,STAFF!$H:$H,"&lt;="&amp;CS$74,STAFF!$I:$I,"")+
COUNTIFS(STAFF!$M:$M,"Moderna",STAFF!$Q:$Q,"&lt;="&amp;CS$74,STAFF!$H:$H,"&lt;="&amp;CS$74,STAFF!$I:$I,"&gt;="&amp;CS$73))</f>
        <v/>
      </c>
      <c r="CT79" s="18" t="str">
        <f ca="1">IF(CT$74="","",COUNTIFS(STAFF!$M:$M,"Moderna",STAFF!$Q:$Q,"&lt;="&amp;CT$74,STAFF!$H:$H,"",STAFF!$I:$I,"")+
COUNTIFS(STAFF!$M:$M,"Moderna",STAFF!$Q:$Q,"&lt;="&amp;CT$74,STAFF!$H:$H,"",STAFF!$I:$I,"&gt;="&amp;CT$73)+
COUNTIFS(STAFF!$M:$M,"Moderna",STAFF!$Q:$Q,"&lt;="&amp;CT$74,STAFF!$H:$H,"&lt;="&amp;CT$74,STAFF!$I:$I,"")+
COUNTIFS(STAFF!$M:$M,"Moderna",STAFF!$Q:$Q,"&lt;="&amp;CT$74,STAFF!$H:$H,"&lt;="&amp;CT$74,STAFF!$I:$I,"&gt;="&amp;CT$73))</f>
        <v/>
      </c>
      <c r="CU79" s="18" t="str">
        <f ca="1">IF(CU$74="","",COUNTIFS(STAFF!$M:$M,"Moderna",STAFF!$Q:$Q,"&lt;="&amp;CU$74,STAFF!$H:$H,"",STAFF!$I:$I,"")+
COUNTIFS(STAFF!$M:$M,"Moderna",STAFF!$Q:$Q,"&lt;="&amp;CU$74,STAFF!$H:$H,"",STAFF!$I:$I,"&gt;="&amp;CU$73)+
COUNTIFS(STAFF!$M:$M,"Moderna",STAFF!$Q:$Q,"&lt;="&amp;CU$74,STAFF!$H:$H,"&lt;="&amp;CU$74,STAFF!$I:$I,"")+
COUNTIFS(STAFF!$M:$M,"Moderna",STAFF!$Q:$Q,"&lt;="&amp;CU$74,STAFF!$H:$H,"&lt;="&amp;CU$74,STAFF!$I:$I,"&gt;="&amp;CU$73))</f>
        <v/>
      </c>
      <c r="CV79" s="18" t="str">
        <f ca="1">IF(CV$74="","",COUNTIFS(STAFF!$M:$M,"Moderna",STAFF!$Q:$Q,"&lt;="&amp;CV$74,STAFF!$H:$H,"",STAFF!$I:$I,"")+
COUNTIFS(STAFF!$M:$M,"Moderna",STAFF!$Q:$Q,"&lt;="&amp;CV$74,STAFF!$H:$H,"",STAFF!$I:$I,"&gt;="&amp;CV$73)+
COUNTIFS(STAFF!$M:$M,"Moderna",STAFF!$Q:$Q,"&lt;="&amp;CV$74,STAFF!$H:$H,"&lt;="&amp;CV$74,STAFF!$I:$I,"")+
COUNTIFS(STAFF!$M:$M,"Moderna",STAFF!$Q:$Q,"&lt;="&amp;CV$74,STAFF!$H:$H,"&lt;="&amp;CV$74,STAFF!$I:$I,"&gt;="&amp;CV$73))</f>
        <v/>
      </c>
      <c r="CW79" s="18" t="str">
        <f ca="1">IF(CW$74="","",COUNTIFS(STAFF!$M:$M,"Moderna",STAFF!$Q:$Q,"&lt;="&amp;CW$74,STAFF!$H:$H,"",STAFF!$I:$I,"")+
COUNTIFS(STAFF!$M:$M,"Moderna",STAFF!$Q:$Q,"&lt;="&amp;CW$74,STAFF!$H:$H,"",STAFF!$I:$I,"&gt;="&amp;CW$73)+
COUNTIFS(STAFF!$M:$M,"Moderna",STAFF!$Q:$Q,"&lt;="&amp;CW$74,STAFF!$H:$H,"&lt;="&amp;CW$74,STAFF!$I:$I,"")+
COUNTIFS(STAFF!$M:$M,"Moderna",STAFF!$Q:$Q,"&lt;="&amp;CW$74,STAFF!$H:$H,"&lt;="&amp;CW$74,STAFF!$I:$I,"&gt;="&amp;CW$73))</f>
        <v/>
      </c>
      <c r="CX79" s="18" t="str">
        <f ca="1">IF(CX$74="","",COUNTIFS(STAFF!$M:$M,"Moderna",STAFF!$Q:$Q,"&lt;="&amp;CX$74,STAFF!$H:$H,"",STAFF!$I:$I,"")+
COUNTIFS(STAFF!$M:$M,"Moderna",STAFF!$Q:$Q,"&lt;="&amp;CX$74,STAFF!$H:$H,"",STAFF!$I:$I,"&gt;="&amp;CX$73)+
COUNTIFS(STAFF!$M:$M,"Moderna",STAFF!$Q:$Q,"&lt;="&amp;CX$74,STAFF!$H:$H,"&lt;="&amp;CX$74,STAFF!$I:$I,"")+
COUNTIFS(STAFF!$M:$M,"Moderna",STAFF!$Q:$Q,"&lt;="&amp;CX$74,STAFF!$H:$H,"&lt;="&amp;CX$74,STAFF!$I:$I,"&gt;="&amp;CX$73))</f>
        <v/>
      </c>
      <c r="CY79" s="18" t="str">
        <f ca="1">IF(CY$74="","",COUNTIFS(STAFF!$M:$M,"Moderna",STAFF!$Q:$Q,"&lt;="&amp;CY$74,STAFF!$H:$H,"",STAFF!$I:$I,"")+
COUNTIFS(STAFF!$M:$M,"Moderna",STAFF!$Q:$Q,"&lt;="&amp;CY$74,STAFF!$H:$H,"",STAFF!$I:$I,"&gt;="&amp;CY$73)+
COUNTIFS(STAFF!$M:$M,"Moderna",STAFF!$Q:$Q,"&lt;="&amp;CY$74,STAFF!$H:$H,"&lt;="&amp;CY$74,STAFF!$I:$I,"")+
COUNTIFS(STAFF!$M:$M,"Moderna",STAFF!$Q:$Q,"&lt;="&amp;CY$74,STAFF!$H:$H,"&lt;="&amp;CY$74,STAFF!$I:$I,"&gt;="&amp;CY$73))</f>
        <v/>
      </c>
      <c r="CZ79" s="18" t="str">
        <f ca="1">IF(CZ$74="","",COUNTIFS(STAFF!$M:$M,"Moderna",STAFF!$Q:$Q,"&lt;="&amp;CZ$74,STAFF!$H:$H,"",STAFF!$I:$I,"")+
COUNTIFS(STAFF!$M:$M,"Moderna",STAFF!$Q:$Q,"&lt;="&amp;CZ$74,STAFF!$H:$H,"",STAFF!$I:$I,"&gt;="&amp;CZ$73)+
COUNTIFS(STAFF!$M:$M,"Moderna",STAFF!$Q:$Q,"&lt;="&amp;CZ$74,STAFF!$H:$H,"&lt;="&amp;CZ$74,STAFF!$I:$I,"")+
COUNTIFS(STAFF!$M:$M,"Moderna",STAFF!$Q:$Q,"&lt;="&amp;CZ$74,STAFF!$H:$H,"&lt;="&amp;CZ$74,STAFF!$I:$I,"&gt;="&amp;CZ$73))</f>
        <v/>
      </c>
      <c r="DA79" s="18" t="str">
        <f ca="1">IF(DA$74="","",COUNTIFS(STAFF!$M:$M,"Moderna",STAFF!$Q:$Q,"&lt;="&amp;DA$74,STAFF!$H:$H,"",STAFF!$I:$I,"")+
COUNTIFS(STAFF!$M:$M,"Moderna",STAFF!$Q:$Q,"&lt;="&amp;DA$74,STAFF!$H:$H,"",STAFF!$I:$I,"&gt;="&amp;DA$73)+
COUNTIFS(STAFF!$M:$M,"Moderna",STAFF!$Q:$Q,"&lt;="&amp;DA$74,STAFF!$H:$H,"&lt;="&amp;DA$74,STAFF!$I:$I,"")+
COUNTIFS(STAFF!$M:$M,"Moderna",STAFF!$Q:$Q,"&lt;="&amp;DA$74,STAFF!$H:$H,"&lt;="&amp;DA$74,STAFF!$I:$I,"&gt;="&amp;DA$73))</f>
        <v/>
      </c>
      <c r="DB79" s="18" t="str">
        <f ca="1">IF(DB$74="","",COUNTIFS(STAFF!$M:$M,"Moderna",STAFF!$Q:$Q,"&lt;="&amp;DB$74,STAFF!$H:$H,"",STAFF!$I:$I,"")+
COUNTIFS(STAFF!$M:$M,"Moderna",STAFF!$Q:$Q,"&lt;="&amp;DB$74,STAFF!$H:$H,"",STAFF!$I:$I,"&gt;="&amp;DB$73)+
COUNTIFS(STAFF!$M:$M,"Moderna",STAFF!$Q:$Q,"&lt;="&amp;DB$74,STAFF!$H:$H,"&lt;="&amp;DB$74,STAFF!$I:$I,"")+
COUNTIFS(STAFF!$M:$M,"Moderna",STAFF!$Q:$Q,"&lt;="&amp;DB$74,STAFF!$H:$H,"&lt;="&amp;DB$74,STAFF!$I:$I,"&gt;="&amp;DB$73))</f>
        <v/>
      </c>
      <c r="DC79" s="18" t="str">
        <f ca="1">IF(DC$74="","",COUNTIFS(STAFF!$M:$M,"Moderna",STAFF!$Q:$Q,"&lt;="&amp;DC$74,STAFF!$H:$H,"",STAFF!$I:$I,"")+
COUNTIFS(STAFF!$M:$M,"Moderna",STAFF!$Q:$Q,"&lt;="&amp;DC$74,STAFF!$H:$H,"",STAFF!$I:$I,"&gt;="&amp;DC$73)+
COUNTIFS(STAFF!$M:$M,"Moderna",STAFF!$Q:$Q,"&lt;="&amp;DC$74,STAFF!$H:$H,"&lt;="&amp;DC$74,STAFF!$I:$I,"")+
COUNTIFS(STAFF!$M:$M,"Moderna",STAFF!$Q:$Q,"&lt;="&amp;DC$74,STAFF!$H:$H,"&lt;="&amp;DC$74,STAFF!$I:$I,"&gt;="&amp;DC$73))</f>
        <v/>
      </c>
      <c r="DD79" s="18" t="str">
        <f ca="1">IF(DD$74="","",COUNTIFS(STAFF!$M:$M,"Moderna",STAFF!$Q:$Q,"&lt;="&amp;DD$74,STAFF!$H:$H,"",STAFF!$I:$I,"")+
COUNTIFS(STAFF!$M:$M,"Moderna",STAFF!$Q:$Q,"&lt;="&amp;DD$74,STAFF!$H:$H,"",STAFF!$I:$I,"&gt;="&amp;DD$73)+
COUNTIFS(STAFF!$M:$M,"Moderna",STAFF!$Q:$Q,"&lt;="&amp;DD$74,STAFF!$H:$H,"&lt;="&amp;DD$74,STAFF!$I:$I,"")+
COUNTIFS(STAFF!$M:$M,"Moderna",STAFF!$Q:$Q,"&lt;="&amp;DD$74,STAFF!$H:$H,"&lt;="&amp;DD$74,STAFF!$I:$I,"&gt;="&amp;DD$73))</f>
        <v/>
      </c>
      <c r="DE79" s="18" t="str">
        <f ca="1">IF(DE$74="","",COUNTIFS(STAFF!$M:$M,"Moderna",STAFF!$Q:$Q,"&lt;="&amp;DE$74,STAFF!$H:$H,"",STAFF!$I:$I,"")+
COUNTIFS(STAFF!$M:$M,"Moderna",STAFF!$Q:$Q,"&lt;="&amp;DE$74,STAFF!$H:$H,"",STAFF!$I:$I,"&gt;="&amp;DE$73)+
COUNTIFS(STAFF!$M:$M,"Moderna",STAFF!$Q:$Q,"&lt;="&amp;DE$74,STAFF!$H:$H,"&lt;="&amp;DE$74,STAFF!$I:$I,"")+
COUNTIFS(STAFF!$M:$M,"Moderna",STAFF!$Q:$Q,"&lt;="&amp;DE$74,STAFF!$H:$H,"&lt;="&amp;DE$74,STAFF!$I:$I,"&gt;="&amp;DE$73))</f>
        <v/>
      </c>
      <c r="DF79" s="18" t="str">
        <f ca="1">IF(DF$74="","",COUNTIFS(STAFF!$M:$M,"Moderna",STAFF!$Q:$Q,"&lt;="&amp;DF$74,STAFF!$H:$H,"",STAFF!$I:$I,"")+
COUNTIFS(STAFF!$M:$M,"Moderna",STAFF!$Q:$Q,"&lt;="&amp;DF$74,STAFF!$H:$H,"",STAFF!$I:$I,"&gt;="&amp;DF$73)+
COUNTIFS(STAFF!$M:$M,"Moderna",STAFF!$Q:$Q,"&lt;="&amp;DF$74,STAFF!$H:$H,"&lt;="&amp;DF$74,STAFF!$I:$I,"")+
COUNTIFS(STAFF!$M:$M,"Moderna",STAFF!$Q:$Q,"&lt;="&amp;DF$74,STAFF!$H:$H,"&lt;="&amp;DF$74,STAFF!$I:$I,"&gt;="&amp;DF$73))</f>
        <v/>
      </c>
      <c r="DG79" s="18" t="str">
        <f ca="1">IF(DG$74="","",COUNTIFS(STAFF!$M:$M,"Moderna",STAFF!$Q:$Q,"&lt;="&amp;DG$74,STAFF!$H:$H,"",STAFF!$I:$I,"")+
COUNTIFS(STAFF!$M:$M,"Moderna",STAFF!$Q:$Q,"&lt;="&amp;DG$74,STAFF!$H:$H,"",STAFF!$I:$I,"&gt;="&amp;DG$73)+
COUNTIFS(STAFF!$M:$M,"Moderna",STAFF!$Q:$Q,"&lt;="&amp;DG$74,STAFF!$H:$H,"&lt;="&amp;DG$74,STAFF!$I:$I,"")+
COUNTIFS(STAFF!$M:$M,"Moderna",STAFF!$Q:$Q,"&lt;="&amp;DG$74,STAFF!$H:$H,"&lt;="&amp;DG$74,STAFF!$I:$I,"&gt;="&amp;DG$73))</f>
        <v/>
      </c>
      <c r="DH79" s="18" t="str">
        <f ca="1">IF(DH$74="","",COUNTIFS(STAFF!$M:$M,"Moderna",STAFF!$Q:$Q,"&lt;="&amp;DH$74,STAFF!$H:$H,"",STAFF!$I:$I,"")+
COUNTIFS(STAFF!$M:$M,"Moderna",STAFF!$Q:$Q,"&lt;="&amp;DH$74,STAFF!$H:$H,"",STAFF!$I:$I,"&gt;="&amp;DH$73)+
COUNTIFS(STAFF!$M:$M,"Moderna",STAFF!$Q:$Q,"&lt;="&amp;DH$74,STAFF!$H:$H,"&lt;="&amp;DH$74,STAFF!$I:$I,"")+
COUNTIFS(STAFF!$M:$M,"Moderna",STAFF!$Q:$Q,"&lt;="&amp;DH$74,STAFF!$H:$H,"&lt;="&amp;DH$74,STAFF!$I:$I,"&gt;="&amp;DH$73))</f>
        <v/>
      </c>
      <c r="DI79" s="18" t="str">
        <f ca="1">IF(DI$74="","",COUNTIFS(STAFF!$M:$M,"Moderna",STAFF!$Q:$Q,"&lt;="&amp;DI$74,STAFF!$H:$H,"",STAFF!$I:$I,"")+
COUNTIFS(STAFF!$M:$M,"Moderna",STAFF!$Q:$Q,"&lt;="&amp;DI$74,STAFF!$H:$H,"",STAFF!$I:$I,"&gt;="&amp;DI$73)+
COUNTIFS(STAFF!$M:$M,"Moderna",STAFF!$Q:$Q,"&lt;="&amp;DI$74,STAFF!$H:$H,"&lt;="&amp;DI$74,STAFF!$I:$I,"")+
COUNTIFS(STAFF!$M:$M,"Moderna",STAFF!$Q:$Q,"&lt;="&amp;DI$74,STAFF!$H:$H,"&lt;="&amp;DI$74,STAFF!$I:$I,"&gt;="&amp;DI$73))</f>
        <v/>
      </c>
      <c r="DJ79" s="18" t="str">
        <f ca="1">IF(DJ$74="","",COUNTIFS(STAFF!$M:$M,"Moderna",STAFF!$Q:$Q,"&lt;="&amp;DJ$74,STAFF!$H:$H,"",STAFF!$I:$I,"")+
COUNTIFS(STAFF!$M:$M,"Moderna",STAFF!$Q:$Q,"&lt;="&amp;DJ$74,STAFF!$H:$H,"",STAFF!$I:$I,"&gt;="&amp;DJ$73)+
COUNTIFS(STAFF!$M:$M,"Moderna",STAFF!$Q:$Q,"&lt;="&amp;DJ$74,STAFF!$H:$H,"&lt;="&amp;DJ$74,STAFF!$I:$I,"")+
COUNTIFS(STAFF!$M:$M,"Moderna",STAFF!$Q:$Q,"&lt;="&amp;DJ$74,STAFF!$H:$H,"&lt;="&amp;DJ$74,STAFF!$I:$I,"&gt;="&amp;DJ$73))</f>
        <v/>
      </c>
      <c r="DK79" s="18" t="str">
        <f ca="1">IF(DK$74="","",COUNTIFS(STAFF!$M:$M,"Moderna",STAFF!$Q:$Q,"&lt;="&amp;DK$74,STAFF!$H:$H,"",STAFF!$I:$I,"")+
COUNTIFS(STAFF!$M:$M,"Moderna",STAFF!$Q:$Q,"&lt;="&amp;DK$74,STAFF!$H:$H,"",STAFF!$I:$I,"&gt;="&amp;DK$73)+
COUNTIFS(STAFF!$M:$M,"Moderna",STAFF!$Q:$Q,"&lt;="&amp;DK$74,STAFF!$H:$H,"&lt;="&amp;DK$74,STAFF!$I:$I,"")+
COUNTIFS(STAFF!$M:$M,"Moderna",STAFF!$Q:$Q,"&lt;="&amp;DK$74,STAFF!$H:$H,"&lt;="&amp;DK$74,STAFF!$I:$I,"&gt;="&amp;DK$73))</f>
        <v/>
      </c>
      <c r="DL79" s="18" t="str">
        <f ca="1">IF(DL$74="","",COUNTIFS(STAFF!$M:$M,"Moderna",STAFF!$Q:$Q,"&lt;="&amp;DL$74,STAFF!$H:$H,"",STAFF!$I:$I,"")+
COUNTIFS(STAFF!$M:$M,"Moderna",STAFF!$Q:$Q,"&lt;="&amp;DL$74,STAFF!$H:$H,"",STAFF!$I:$I,"&gt;="&amp;DL$73)+
COUNTIFS(STAFF!$M:$M,"Moderna",STAFF!$Q:$Q,"&lt;="&amp;DL$74,STAFF!$H:$H,"&lt;="&amp;DL$74,STAFF!$I:$I,"")+
COUNTIFS(STAFF!$M:$M,"Moderna",STAFF!$Q:$Q,"&lt;="&amp;DL$74,STAFF!$H:$H,"&lt;="&amp;DL$74,STAFF!$I:$I,"&gt;="&amp;DL$73))</f>
        <v/>
      </c>
      <c r="DM79" s="18" t="str">
        <f ca="1">IF(DM$74="","",COUNTIFS(STAFF!$M:$M,"Moderna",STAFF!$Q:$Q,"&lt;="&amp;DM$74,STAFF!$H:$H,"",STAFF!$I:$I,"")+
COUNTIFS(STAFF!$M:$M,"Moderna",STAFF!$Q:$Q,"&lt;="&amp;DM$74,STAFF!$H:$H,"",STAFF!$I:$I,"&gt;="&amp;DM$73)+
COUNTIFS(STAFF!$M:$M,"Moderna",STAFF!$Q:$Q,"&lt;="&amp;DM$74,STAFF!$H:$H,"&lt;="&amp;DM$74,STAFF!$I:$I,"")+
COUNTIFS(STAFF!$M:$M,"Moderna",STAFF!$Q:$Q,"&lt;="&amp;DM$74,STAFF!$H:$H,"&lt;="&amp;DM$74,STAFF!$I:$I,"&gt;="&amp;DM$73))</f>
        <v/>
      </c>
      <c r="DN79" s="18" t="str">
        <f ca="1">IF(DN$74="","",COUNTIFS(STAFF!$M:$M,"Moderna",STAFF!$Q:$Q,"&lt;="&amp;DN$74,STAFF!$H:$H,"",STAFF!$I:$I,"")+
COUNTIFS(STAFF!$M:$M,"Moderna",STAFF!$Q:$Q,"&lt;="&amp;DN$74,STAFF!$H:$H,"",STAFF!$I:$I,"&gt;="&amp;DN$73)+
COUNTIFS(STAFF!$M:$M,"Moderna",STAFF!$Q:$Q,"&lt;="&amp;DN$74,STAFF!$H:$H,"&lt;="&amp;DN$74,STAFF!$I:$I,"")+
COUNTIFS(STAFF!$M:$M,"Moderna",STAFF!$Q:$Q,"&lt;="&amp;DN$74,STAFF!$H:$H,"&lt;="&amp;DN$74,STAFF!$I:$I,"&gt;="&amp;DN$73))</f>
        <v/>
      </c>
      <c r="DO79" s="18" t="str">
        <f ca="1">IF(DO$74="","",COUNTIFS(STAFF!$M:$M,"Moderna",STAFF!$Q:$Q,"&lt;="&amp;DO$74,STAFF!$H:$H,"",STAFF!$I:$I,"")+
COUNTIFS(STAFF!$M:$M,"Moderna",STAFF!$Q:$Q,"&lt;="&amp;DO$74,STAFF!$H:$H,"",STAFF!$I:$I,"&gt;="&amp;DO$73)+
COUNTIFS(STAFF!$M:$M,"Moderna",STAFF!$Q:$Q,"&lt;="&amp;DO$74,STAFF!$H:$H,"&lt;="&amp;DO$74,STAFF!$I:$I,"")+
COUNTIFS(STAFF!$M:$M,"Moderna",STAFF!$Q:$Q,"&lt;="&amp;DO$74,STAFF!$H:$H,"&lt;="&amp;DO$74,STAFF!$I:$I,"&gt;="&amp;DO$73))</f>
        <v/>
      </c>
      <c r="DP79" s="18" t="str">
        <f ca="1">IF(DP$74="","",COUNTIFS(STAFF!$M:$M,"Moderna",STAFF!$Q:$Q,"&lt;="&amp;DP$74,STAFF!$H:$H,"",STAFF!$I:$I,"")+
COUNTIFS(STAFF!$M:$M,"Moderna",STAFF!$Q:$Q,"&lt;="&amp;DP$74,STAFF!$H:$H,"",STAFF!$I:$I,"&gt;="&amp;DP$73)+
COUNTIFS(STAFF!$M:$M,"Moderna",STAFF!$Q:$Q,"&lt;="&amp;DP$74,STAFF!$H:$H,"&lt;="&amp;DP$74,STAFF!$I:$I,"")+
COUNTIFS(STAFF!$M:$M,"Moderna",STAFF!$Q:$Q,"&lt;="&amp;DP$74,STAFF!$H:$H,"&lt;="&amp;DP$74,STAFF!$I:$I,"&gt;="&amp;DP$73))</f>
        <v/>
      </c>
      <c r="DQ79" s="18" t="str">
        <f ca="1">IF(DQ$74="","",COUNTIFS(STAFF!$M:$M,"Moderna",STAFF!$Q:$Q,"&lt;="&amp;DQ$74,STAFF!$H:$H,"",STAFF!$I:$I,"")+
COUNTIFS(STAFF!$M:$M,"Moderna",STAFF!$Q:$Q,"&lt;="&amp;DQ$74,STAFF!$H:$H,"",STAFF!$I:$I,"&gt;="&amp;DQ$73)+
COUNTIFS(STAFF!$M:$M,"Moderna",STAFF!$Q:$Q,"&lt;="&amp;DQ$74,STAFF!$H:$H,"&lt;="&amp;DQ$74,STAFF!$I:$I,"")+
COUNTIFS(STAFF!$M:$M,"Moderna",STAFF!$Q:$Q,"&lt;="&amp;DQ$74,STAFF!$H:$H,"&lt;="&amp;DQ$74,STAFF!$I:$I,"&gt;="&amp;DQ$73))</f>
        <v/>
      </c>
      <c r="DR79" s="18" t="str">
        <f ca="1">IF(DR$74="","",COUNTIFS(STAFF!$M:$M,"Moderna",STAFF!$Q:$Q,"&lt;="&amp;DR$74,STAFF!$H:$H,"",STAFF!$I:$I,"")+
COUNTIFS(STAFF!$M:$M,"Moderna",STAFF!$Q:$Q,"&lt;="&amp;DR$74,STAFF!$H:$H,"",STAFF!$I:$I,"&gt;="&amp;DR$73)+
COUNTIFS(STAFF!$M:$M,"Moderna",STAFF!$Q:$Q,"&lt;="&amp;DR$74,STAFF!$H:$H,"&lt;="&amp;DR$74,STAFF!$I:$I,"")+
COUNTIFS(STAFF!$M:$M,"Moderna",STAFF!$Q:$Q,"&lt;="&amp;DR$74,STAFF!$H:$H,"&lt;="&amp;DR$74,STAFF!$I:$I,"&gt;="&amp;DR$73))</f>
        <v/>
      </c>
      <c r="DS79" s="18" t="str">
        <f ca="1">IF(DS$74="","",COUNTIFS(STAFF!$M:$M,"Moderna",STAFF!$Q:$Q,"&lt;="&amp;DS$74,STAFF!$H:$H,"",STAFF!$I:$I,"")+
COUNTIFS(STAFF!$M:$M,"Moderna",STAFF!$Q:$Q,"&lt;="&amp;DS$74,STAFF!$H:$H,"",STAFF!$I:$I,"&gt;="&amp;DS$73)+
COUNTIFS(STAFF!$M:$M,"Moderna",STAFF!$Q:$Q,"&lt;="&amp;DS$74,STAFF!$H:$H,"&lt;="&amp;DS$74,STAFF!$I:$I,"")+
COUNTIFS(STAFF!$M:$M,"Moderna",STAFF!$Q:$Q,"&lt;="&amp;DS$74,STAFF!$H:$H,"&lt;="&amp;DS$74,STAFF!$I:$I,"&gt;="&amp;DS$73))</f>
        <v/>
      </c>
      <c r="DT79" s="18" t="str">
        <f ca="1">IF(DT$74="","",COUNTIFS(STAFF!$M:$M,"Moderna",STAFF!$Q:$Q,"&lt;="&amp;DT$74,STAFF!$H:$H,"",STAFF!$I:$I,"")+
COUNTIFS(STAFF!$M:$M,"Moderna",STAFF!$Q:$Q,"&lt;="&amp;DT$74,STAFF!$H:$H,"",STAFF!$I:$I,"&gt;="&amp;DT$73)+
COUNTIFS(STAFF!$M:$M,"Moderna",STAFF!$Q:$Q,"&lt;="&amp;DT$74,STAFF!$H:$H,"&lt;="&amp;DT$74,STAFF!$I:$I,"")+
COUNTIFS(STAFF!$M:$M,"Moderna",STAFF!$Q:$Q,"&lt;="&amp;DT$74,STAFF!$H:$H,"&lt;="&amp;DT$74,STAFF!$I:$I,"&gt;="&amp;DT$73))</f>
        <v/>
      </c>
      <c r="DU79" s="18" t="str">
        <f ca="1">IF(DU$74="","",COUNTIFS(STAFF!$M:$M,"Moderna",STAFF!$Q:$Q,"&lt;="&amp;DU$74,STAFF!$H:$H,"",STAFF!$I:$I,"")+
COUNTIFS(STAFF!$M:$M,"Moderna",STAFF!$Q:$Q,"&lt;="&amp;DU$74,STAFF!$H:$H,"",STAFF!$I:$I,"&gt;="&amp;DU$73)+
COUNTIFS(STAFF!$M:$M,"Moderna",STAFF!$Q:$Q,"&lt;="&amp;DU$74,STAFF!$H:$H,"&lt;="&amp;DU$74,STAFF!$I:$I,"")+
COUNTIFS(STAFF!$M:$M,"Moderna",STAFF!$Q:$Q,"&lt;="&amp;DU$74,STAFF!$H:$H,"&lt;="&amp;DU$74,STAFF!$I:$I,"&gt;="&amp;DU$73))</f>
        <v/>
      </c>
      <c r="DV79" s="18" t="str">
        <f ca="1">IF(DV$74="","",COUNTIFS(STAFF!$M:$M,"Moderna",STAFF!$Q:$Q,"&lt;="&amp;DV$74,STAFF!$H:$H,"",STAFF!$I:$I,"")+
COUNTIFS(STAFF!$M:$M,"Moderna",STAFF!$Q:$Q,"&lt;="&amp;DV$74,STAFF!$H:$H,"",STAFF!$I:$I,"&gt;="&amp;DV$73)+
COUNTIFS(STAFF!$M:$M,"Moderna",STAFF!$Q:$Q,"&lt;="&amp;DV$74,STAFF!$H:$H,"&lt;="&amp;DV$74,STAFF!$I:$I,"")+
COUNTIFS(STAFF!$M:$M,"Moderna",STAFF!$Q:$Q,"&lt;="&amp;DV$74,STAFF!$H:$H,"&lt;="&amp;DV$74,STAFF!$I:$I,"&gt;="&amp;DV$73))</f>
        <v/>
      </c>
      <c r="DW79" s="18" t="str">
        <f ca="1">IF(DW$74="","",COUNTIFS(STAFF!$M:$M,"Moderna",STAFF!$Q:$Q,"&lt;="&amp;DW$74,STAFF!$H:$H,"",STAFF!$I:$I,"")+
COUNTIFS(STAFF!$M:$M,"Moderna",STAFF!$Q:$Q,"&lt;="&amp;DW$74,STAFF!$H:$H,"",STAFF!$I:$I,"&gt;="&amp;DW$73)+
COUNTIFS(STAFF!$M:$M,"Moderna",STAFF!$Q:$Q,"&lt;="&amp;DW$74,STAFF!$H:$H,"&lt;="&amp;DW$74,STAFF!$I:$I,"")+
COUNTIFS(STAFF!$M:$M,"Moderna",STAFF!$Q:$Q,"&lt;="&amp;DW$74,STAFF!$H:$H,"&lt;="&amp;DW$74,STAFF!$I:$I,"&gt;="&amp;DW$73))</f>
        <v/>
      </c>
      <c r="DX79" s="18" t="str">
        <f ca="1">IF(DX$74="","",COUNTIFS(STAFF!$M:$M,"Moderna",STAFF!$Q:$Q,"&lt;="&amp;DX$74,STAFF!$H:$H,"",STAFF!$I:$I,"")+
COUNTIFS(STAFF!$M:$M,"Moderna",STAFF!$Q:$Q,"&lt;="&amp;DX$74,STAFF!$H:$H,"",STAFF!$I:$I,"&gt;="&amp;DX$73)+
COUNTIFS(STAFF!$M:$M,"Moderna",STAFF!$Q:$Q,"&lt;="&amp;DX$74,STAFF!$H:$H,"&lt;="&amp;DX$74,STAFF!$I:$I,"")+
COUNTIFS(STAFF!$M:$M,"Moderna",STAFF!$Q:$Q,"&lt;="&amp;DX$74,STAFF!$H:$H,"&lt;="&amp;DX$74,STAFF!$I:$I,"&gt;="&amp;DX$73))</f>
        <v/>
      </c>
      <c r="DY79" s="18" t="str">
        <f ca="1">IF(DY$74="","",COUNTIFS(STAFF!$M:$M,"Moderna",STAFF!$Q:$Q,"&lt;="&amp;DY$74,STAFF!$H:$H,"",STAFF!$I:$I,"")+
COUNTIFS(STAFF!$M:$M,"Moderna",STAFF!$Q:$Q,"&lt;="&amp;DY$74,STAFF!$H:$H,"",STAFF!$I:$I,"&gt;="&amp;DY$73)+
COUNTIFS(STAFF!$M:$M,"Moderna",STAFF!$Q:$Q,"&lt;="&amp;DY$74,STAFF!$H:$H,"&lt;="&amp;DY$74,STAFF!$I:$I,"")+
COUNTIFS(STAFF!$M:$M,"Moderna",STAFF!$Q:$Q,"&lt;="&amp;DY$74,STAFF!$H:$H,"&lt;="&amp;DY$74,STAFF!$I:$I,"&gt;="&amp;DY$73))</f>
        <v/>
      </c>
      <c r="DZ79" s="18" t="str">
        <f ca="1">IF(DZ$74="","",COUNTIFS(STAFF!$M:$M,"Moderna",STAFF!$Q:$Q,"&lt;="&amp;DZ$74,STAFF!$H:$H,"",STAFF!$I:$I,"")+
COUNTIFS(STAFF!$M:$M,"Moderna",STAFF!$Q:$Q,"&lt;="&amp;DZ$74,STAFF!$H:$H,"",STAFF!$I:$I,"&gt;="&amp;DZ$73)+
COUNTIFS(STAFF!$M:$M,"Moderna",STAFF!$Q:$Q,"&lt;="&amp;DZ$74,STAFF!$H:$H,"&lt;="&amp;DZ$74,STAFF!$I:$I,"")+
COUNTIFS(STAFF!$M:$M,"Moderna",STAFF!$Q:$Q,"&lt;="&amp;DZ$74,STAFF!$H:$H,"&lt;="&amp;DZ$74,STAFF!$I:$I,"&gt;="&amp;DZ$73))</f>
        <v/>
      </c>
      <c r="EA79" s="18" t="str">
        <f ca="1">IF(EA$74="","",COUNTIFS(STAFF!$M:$M,"Moderna",STAFF!$Q:$Q,"&lt;="&amp;EA$74,STAFF!$H:$H,"",STAFF!$I:$I,"")+
COUNTIFS(STAFF!$M:$M,"Moderna",STAFF!$Q:$Q,"&lt;="&amp;EA$74,STAFF!$H:$H,"",STAFF!$I:$I,"&gt;="&amp;EA$73)+
COUNTIFS(STAFF!$M:$M,"Moderna",STAFF!$Q:$Q,"&lt;="&amp;EA$74,STAFF!$H:$H,"&lt;="&amp;EA$74,STAFF!$I:$I,"")+
COUNTIFS(STAFF!$M:$M,"Moderna",STAFF!$Q:$Q,"&lt;="&amp;EA$74,STAFF!$H:$H,"&lt;="&amp;EA$74,STAFF!$I:$I,"&gt;="&amp;EA$73))</f>
        <v/>
      </c>
      <c r="EB79" s="18" t="str">
        <f ca="1">IF(EB$74="","",COUNTIFS(STAFF!$M:$M,"Moderna",STAFF!$Q:$Q,"&lt;="&amp;EB$74,STAFF!$H:$H,"",STAFF!$I:$I,"")+
COUNTIFS(STAFF!$M:$M,"Moderna",STAFF!$Q:$Q,"&lt;="&amp;EB$74,STAFF!$H:$H,"",STAFF!$I:$I,"&gt;="&amp;EB$73)+
COUNTIFS(STAFF!$M:$M,"Moderna",STAFF!$Q:$Q,"&lt;="&amp;EB$74,STAFF!$H:$H,"&lt;="&amp;EB$74,STAFF!$I:$I,"")+
COUNTIFS(STAFF!$M:$M,"Moderna",STAFF!$Q:$Q,"&lt;="&amp;EB$74,STAFF!$H:$H,"&lt;="&amp;EB$74,STAFF!$I:$I,"&gt;="&amp;EB$73))</f>
        <v/>
      </c>
      <c r="EC79" s="18" t="str">
        <f ca="1">IF(EC$74="","",COUNTIFS(STAFF!$M:$M,"Moderna",STAFF!$Q:$Q,"&lt;="&amp;EC$74,STAFF!$H:$H,"",STAFF!$I:$I,"")+
COUNTIFS(STAFF!$M:$M,"Moderna",STAFF!$Q:$Q,"&lt;="&amp;EC$74,STAFF!$H:$H,"",STAFF!$I:$I,"&gt;="&amp;EC$73)+
COUNTIFS(STAFF!$M:$M,"Moderna",STAFF!$Q:$Q,"&lt;="&amp;EC$74,STAFF!$H:$H,"&lt;="&amp;EC$74,STAFF!$I:$I,"")+
COUNTIFS(STAFF!$M:$M,"Moderna",STAFF!$Q:$Q,"&lt;="&amp;EC$74,STAFF!$H:$H,"&lt;="&amp;EC$74,STAFF!$I:$I,"&gt;="&amp;EC$73))</f>
        <v/>
      </c>
      <c r="ED79" s="18" t="str">
        <f ca="1">IF(ED$74="","",COUNTIFS(STAFF!$M:$M,"Moderna",STAFF!$Q:$Q,"&lt;="&amp;ED$74,STAFF!$H:$H,"",STAFF!$I:$I,"")+
COUNTIFS(STAFF!$M:$M,"Moderna",STAFF!$Q:$Q,"&lt;="&amp;ED$74,STAFF!$H:$H,"",STAFF!$I:$I,"&gt;="&amp;ED$73)+
COUNTIFS(STAFF!$M:$M,"Moderna",STAFF!$Q:$Q,"&lt;="&amp;ED$74,STAFF!$H:$H,"&lt;="&amp;ED$74,STAFF!$I:$I,"")+
COUNTIFS(STAFF!$M:$M,"Moderna",STAFF!$Q:$Q,"&lt;="&amp;ED$74,STAFF!$H:$H,"&lt;="&amp;ED$74,STAFF!$I:$I,"&gt;="&amp;ED$73))</f>
        <v/>
      </c>
      <c r="EE79" s="18" t="str">
        <f ca="1">IF(EE$74="","",COUNTIFS(STAFF!$M:$M,"Moderna",STAFF!$Q:$Q,"&lt;="&amp;EE$74,STAFF!$H:$H,"",STAFF!$I:$I,"")+
COUNTIFS(STAFF!$M:$M,"Moderna",STAFF!$Q:$Q,"&lt;="&amp;EE$74,STAFF!$H:$H,"",STAFF!$I:$I,"&gt;="&amp;EE$73)+
COUNTIFS(STAFF!$M:$M,"Moderna",STAFF!$Q:$Q,"&lt;="&amp;EE$74,STAFF!$H:$H,"&lt;="&amp;EE$74,STAFF!$I:$I,"")+
COUNTIFS(STAFF!$M:$M,"Moderna",STAFF!$Q:$Q,"&lt;="&amp;EE$74,STAFF!$H:$H,"&lt;="&amp;EE$74,STAFF!$I:$I,"&gt;="&amp;EE$73))</f>
        <v/>
      </c>
      <c r="EF79" s="18" t="str">
        <f ca="1">IF(EF$74="","",COUNTIFS(STAFF!$M:$M,"Moderna",STAFF!$Q:$Q,"&lt;="&amp;EF$74,STAFF!$H:$H,"",STAFF!$I:$I,"")+
COUNTIFS(STAFF!$M:$M,"Moderna",STAFF!$Q:$Q,"&lt;="&amp;EF$74,STAFF!$H:$H,"",STAFF!$I:$I,"&gt;="&amp;EF$73)+
COUNTIFS(STAFF!$M:$M,"Moderna",STAFF!$Q:$Q,"&lt;="&amp;EF$74,STAFF!$H:$H,"&lt;="&amp;EF$74,STAFF!$I:$I,"")+
COUNTIFS(STAFF!$M:$M,"Moderna",STAFF!$Q:$Q,"&lt;="&amp;EF$74,STAFF!$H:$H,"&lt;="&amp;EF$74,STAFF!$I:$I,"&gt;="&amp;EF$73))</f>
        <v/>
      </c>
      <c r="EG79" s="18" t="str">
        <f ca="1">IF(EG$74="","",COUNTIFS(STAFF!$M:$M,"Moderna",STAFF!$Q:$Q,"&lt;="&amp;EG$74,STAFF!$H:$H,"",STAFF!$I:$I,"")+
COUNTIFS(STAFF!$M:$M,"Moderna",STAFF!$Q:$Q,"&lt;="&amp;EG$74,STAFF!$H:$H,"",STAFF!$I:$I,"&gt;="&amp;EG$73)+
COUNTIFS(STAFF!$M:$M,"Moderna",STAFF!$Q:$Q,"&lt;="&amp;EG$74,STAFF!$H:$H,"&lt;="&amp;EG$74,STAFF!$I:$I,"")+
COUNTIFS(STAFF!$M:$M,"Moderna",STAFF!$Q:$Q,"&lt;="&amp;EG$74,STAFF!$H:$H,"&lt;="&amp;EG$74,STAFF!$I:$I,"&gt;="&amp;EG$73))</f>
        <v/>
      </c>
      <c r="EH79" s="18" t="str">
        <f ca="1">IF(EH$74="","",COUNTIFS(STAFF!$M:$M,"Moderna",STAFF!$Q:$Q,"&lt;="&amp;EH$74,STAFF!$H:$H,"",STAFF!$I:$I,"")+
COUNTIFS(STAFF!$M:$M,"Moderna",STAFF!$Q:$Q,"&lt;="&amp;EH$74,STAFF!$H:$H,"",STAFF!$I:$I,"&gt;="&amp;EH$73)+
COUNTIFS(STAFF!$M:$M,"Moderna",STAFF!$Q:$Q,"&lt;="&amp;EH$74,STAFF!$H:$H,"&lt;="&amp;EH$74,STAFF!$I:$I,"")+
COUNTIFS(STAFF!$M:$M,"Moderna",STAFF!$Q:$Q,"&lt;="&amp;EH$74,STAFF!$H:$H,"&lt;="&amp;EH$74,STAFF!$I:$I,"&gt;="&amp;EH$73))</f>
        <v/>
      </c>
      <c r="EI79" s="18" t="str">
        <f ca="1">IF(EI$74="","",COUNTIFS(STAFF!$M:$M,"Moderna",STAFF!$Q:$Q,"&lt;="&amp;EI$74,STAFF!$H:$H,"",STAFF!$I:$I,"")+
COUNTIFS(STAFF!$M:$M,"Moderna",STAFF!$Q:$Q,"&lt;="&amp;EI$74,STAFF!$H:$H,"",STAFF!$I:$I,"&gt;="&amp;EI$73)+
COUNTIFS(STAFF!$M:$M,"Moderna",STAFF!$Q:$Q,"&lt;="&amp;EI$74,STAFF!$H:$H,"&lt;="&amp;EI$74,STAFF!$I:$I,"")+
COUNTIFS(STAFF!$M:$M,"Moderna",STAFF!$Q:$Q,"&lt;="&amp;EI$74,STAFF!$H:$H,"&lt;="&amp;EI$74,STAFF!$I:$I,"&gt;="&amp;EI$73))</f>
        <v/>
      </c>
      <c r="EJ79" s="18" t="str">
        <f ca="1">IF(EJ$74="","",COUNTIFS(STAFF!$M:$M,"Moderna",STAFF!$Q:$Q,"&lt;="&amp;EJ$74,STAFF!$H:$H,"",STAFF!$I:$I,"")+
COUNTIFS(STAFF!$M:$M,"Moderna",STAFF!$Q:$Q,"&lt;="&amp;EJ$74,STAFF!$H:$H,"",STAFF!$I:$I,"&gt;="&amp;EJ$73)+
COUNTIFS(STAFF!$M:$M,"Moderna",STAFF!$Q:$Q,"&lt;="&amp;EJ$74,STAFF!$H:$H,"&lt;="&amp;EJ$74,STAFF!$I:$I,"")+
COUNTIFS(STAFF!$M:$M,"Moderna",STAFF!$Q:$Q,"&lt;="&amp;EJ$74,STAFF!$H:$H,"&lt;="&amp;EJ$74,STAFF!$I:$I,"&gt;="&amp;EJ$73))</f>
        <v/>
      </c>
      <c r="EK79" s="18" t="str">
        <f ca="1">IF(EK$74="","",COUNTIFS(STAFF!$M:$M,"Moderna",STAFF!$Q:$Q,"&lt;="&amp;EK$74,STAFF!$H:$H,"",STAFF!$I:$I,"")+
COUNTIFS(STAFF!$M:$M,"Moderna",STAFF!$Q:$Q,"&lt;="&amp;EK$74,STAFF!$H:$H,"",STAFF!$I:$I,"&gt;="&amp;EK$73)+
COUNTIFS(STAFF!$M:$M,"Moderna",STAFF!$Q:$Q,"&lt;="&amp;EK$74,STAFF!$H:$H,"&lt;="&amp;EK$74,STAFF!$I:$I,"")+
COUNTIFS(STAFF!$M:$M,"Moderna",STAFF!$Q:$Q,"&lt;="&amp;EK$74,STAFF!$H:$H,"&lt;="&amp;EK$74,STAFF!$I:$I,"&gt;="&amp;EK$73))</f>
        <v/>
      </c>
      <c r="EL79" s="18" t="str">
        <f ca="1">IF(EL$74="","",COUNTIFS(STAFF!$M:$M,"Moderna",STAFF!$Q:$Q,"&lt;="&amp;EL$74,STAFF!$H:$H,"",STAFF!$I:$I,"")+
COUNTIFS(STAFF!$M:$M,"Moderna",STAFF!$Q:$Q,"&lt;="&amp;EL$74,STAFF!$H:$H,"",STAFF!$I:$I,"&gt;="&amp;EL$73)+
COUNTIFS(STAFF!$M:$M,"Moderna",STAFF!$Q:$Q,"&lt;="&amp;EL$74,STAFF!$H:$H,"&lt;="&amp;EL$74,STAFF!$I:$I,"")+
COUNTIFS(STAFF!$M:$M,"Moderna",STAFF!$Q:$Q,"&lt;="&amp;EL$74,STAFF!$H:$H,"&lt;="&amp;EL$74,STAFF!$I:$I,"&gt;="&amp;EL$73))</f>
        <v/>
      </c>
      <c r="EM79" s="18" t="str">
        <f ca="1">IF(EM$74="","",COUNTIFS(STAFF!$M:$M,"Moderna",STAFF!$Q:$Q,"&lt;="&amp;EM$74,STAFF!$H:$H,"",STAFF!$I:$I,"")+
COUNTIFS(STAFF!$M:$M,"Moderna",STAFF!$Q:$Q,"&lt;="&amp;EM$74,STAFF!$H:$H,"",STAFF!$I:$I,"&gt;="&amp;EM$73)+
COUNTIFS(STAFF!$M:$M,"Moderna",STAFF!$Q:$Q,"&lt;="&amp;EM$74,STAFF!$H:$H,"&lt;="&amp;EM$74,STAFF!$I:$I,"")+
COUNTIFS(STAFF!$M:$M,"Moderna",STAFF!$Q:$Q,"&lt;="&amp;EM$74,STAFF!$H:$H,"&lt;="&amp;EM$74,STAFF!$I:$I,"&gt;="&amp;EM$73))</f>
        <v/>
      </c>
      <c r="EN79" s="18" t="str">
        <f ca="1">IF(EN$74="","",COUNTIFS(STAFF!$M:$M,"Moderna",STAFF!$Q:$Q,"&lt;="&amp;EN$74,STAFF!$H:$H,"",STAFF!$I:$I,"")+
COUNTIFS(STAFF!$M:$M,"Moderna",STAFF!$Q:$Q,"&lt;="&amp;EN$74,STAFF!$H:$H,"",STAFF!$I:$I,"&gt;="&amp;EN$73)+
COUNTIFS(STAFF!$M:$M,"Moderna",STAFF!$Q:$Q,"&lt;="&amp;EN$74,STAFF!$H:$H,"&lt;="&amp;EN$74,STAFF!$I:$I,"")+
COUNTIFS(STAFF!$M:$M,"Moderna",STAFF!$Q:$Q,"&lt;="&amp;EN$74,STAFF!$H:$H,"&lt;="&amp;EN$74,STAFF!$I:$I,"&gt;="&amp;EN$73))</f>
        <v/>
      </c>
      <c r="EO79" s="18" t="str">
        <f ca="1">IF(EO$74="","",COUNTIFS(STAFF!$M:$M,"Moderna",STAFF!$Q:$Q,"&lt;="&amp;EO$74,STAFF!$H:$H,"",STAFF!$I:$I,"")+
COUNTIFS(STAFF!$M:$M,"Moderna",STAFF!$Q:$Q,"&lt;="&amp;EO$74,STAFF!$H:$H,"",STAFF!$I:$I,"&gt;="&amp;EO$73)+
COUNTIFS(STAFF!$M:$M,"Moderna",STAFF!$Q:$Q,"&lt;="&amp;EO$74,STAFF!$H:$H,"&lt;="&amp;EO$74,STAFF!$I:$I,"")+
COUNTIFS(STAFF!$M:$M,"Moderna",STAFF!$Q:$Q,"&lt;="&amp;EO$74,STAFF!$H:$H,"&lt;="&amp;EO$74,STAFF!$I:$I,"&gt;="&amp;EO$73))</f>
        <v/>
      </c>
      <c r="EP79" s="18" t="str">
        <f ca="1">IF(EP$74="","",COUNTIFS(STAFF!$M:$M,"Moderna",STAFF!$Q:$Q,"&lt;="&amp;EP$74,STAFF!$H:$H,"",STAFF!$I:$I,"")+
COUNTIFS(STAFF!$M:$M,"Moderna",STAFF!$Q:$Q,"&lt;="&amp;EP$74,STAFF!$H:$H,"",STAFF!$I:$I,"&gt;="&amp;EP$73)+
COUNTIFS(STAFF!$M:$M,"Moderna",STAFF!$Q:$Q,"&lt;="&amp;EP$74,STAFF!$H:$H,"&lt;="&amp;EP$74,STAFF!$I:$I,"")+
COUNTIFS(STAFF!$M:$M,"Moderna",STAFF!$Q:$Q,"&lt;="&amp;EP$74,STAFF!$H:$H,"&lt;="&amp;EP$74,STAFF!$I:$I,"&gt;="&amp;EP$73))</f>
        <v/>
      </c>
      <c r="EQ79" s="18" t="str">
        <f ca="1">IF(EQ$74="","",COUNTIFS(STAFF!$M:$M,"Moderna",STAFF!$Q:$Q,"&lt;="&amp;EQ$74,STAFF!$H:$H,"",STAFF!$I:$I,"")+
COUNTIFS(STAFF!$M:$M,"Moderna",STAFF!$Q:$Q,"&lt;="&amp;EQ$74,STAFF!$H:$H,"",STAFF!$I:$I,"&gt;="&amp;EQ$73)+
COUNTIFS(STAFF!$M:$M,"Moderna",STAFF!$Q:$Q,"&lt;="&amp;EQ$74,STAFF!$H:$H,"&lt;="&amp;EQ$74,STAFF!$I:$I,"")+
COUNTIFS(STAFF!$M:$M,"Moderna",STAFF!$Q:$Q,"&lt;="&amp;EQ$74,STAFF!$H:$H,"&lt;="&amp;EQ$74,STAFF!$I:$I,"&gt;="&amp;EQ$73))</f>
        <v/>
      </c>
      <c r="ER79" s="18" t="str">
        <f ca="1">IF(ER$74="","",COUNTIFS(STAFF!$M:$M,"Moderna",STAFF!$Q:$Q,"&lt;="&amp;ER$74,STAFF!$H:$H,"",STAFF!$I:$I,"")+
COUNTIFS(STAFF!$M:$M,"Moderna",STAFF!$Q:$Q,"&lt;="&amp;ER$74,STAFF!$H:$H,"",STAFF!$I:$I,"&gt;="&amp;ER$73)+
COUNTIFS(STAFF!$M:$M,"Moderna",STAFF!$Q:$Q,"&lt;="&amp;ER$74,STAFF!$H:$H,"&lt;="&amp;ER$74,STAFF!$I:$I,"")+
COUNTIFS(STAFF!$M:$M,"Moderna",STAFF!$Q:$Q,"&lt;="&amp;ER$74,STAFF!$H:$H,"&lt;="&amp;ER$74,STAFF!$I:$I,"&gt;="&amp;ER$73))</f>
        <v/>
      </c>
      <c r="ES79" s="18" t="str">
        <f ca="1">IF(ES$74="","",COUNTIFS(STAFF!$M:$M,"Moderna",STAFF!$Q:$Q,"&lt;="&amp;ES$74,STAFF!$H:$H,"",STAFF!$I:$I,"")+
COUNTIFS(STAFF!$M:$M,"Moderna",STAFF!$Q:$Q,"&lt;="&amp;ES$74,STAFF!$H:$H,"",STAFF!$I:$I,"&gt;="&amp;ES$73)+
COUNTIFS(STAFF!$M:$M,"Moderna",STAFF!$Q:$Q,"&lt;="&amp;ES$74,STAFF!$H:$H,"&lt;="&amp;ES$74,STAFF!$I:$I,"")+
COUNTIFS(STAFF!$M:$M,"Moderna",STAFF!$Q:$Q,"&lt;="&amp;ES$74,STAFF!$H:$H,"&lt;="&amp;ES$74,STAFF!$I:$I,"&gt;="&amp;ES$73))</f>
        <v/>
      </c>
      <c r="ET79" s="18" t="str">
        <f ca="1">IF(ET$74="","",COUNTIFS(STAFF!$M:$M,"Moderna",STAFF!$Q:$Q,"&lt;="&amp;ET$74,STAFF!$H:$H,"",STAFF!$I:$I,"")+
COUNTIFS(STAFF!$M:$M,"Moderna",STAFF!$Q:$Q,"&lt;="&amp;ET$74,STAFF!$H:$H,"",STAFF!$I:$I,"&gt;="&amp;ET$73)+
COUNTIFS(STAFF!$M:$M,"Moderna",STAFF!$Q:$Q,"&lt;="&amp;ET$74,STAFF!$H:$H,"&lt;="&amp;ET$74,STAFF!$I:$I,"")+
COUNTIFS(STAFF!$M:$M,"Moderna",STAFF!$Q:$Q,"&lt;="&amp;ET$74,STAFF!$H:$H,"&lt;="&amp;ET$74,STAFF!$I:$I,"&gt;="&amp;ET$73))</f>
        <v/>
      </c>
      <c r="EU79" s="18" t="str">
        <f ca="1">IF(EU$74="","",COUNTIFS(STAFF!$M:$M,"Moderna",STAFF!$Q:$Q,"&lt;="&amp;EU$74,STAFF!$H:$H,"",STAFF!$I:$I,"")+
COUNTIFS(STAFF!$M:$M,"Moderna",STAFF!$Q:$Q,"&lt;="&amp;EU$74,STAFF!$H:$H,"",STAFF!$I:$I,"&gt;="&amp;EU$73)+
COUNTIFS(STAFF!$M:$M,"Moderna",STAFF!$Q:$Q,"&lt;="&amp;EU$74,STAFF!$H:$H,"&lt;="&amp;EU$74,STAFF!$I:$I,"")+
COUNTIFS(STAFF!$M:$M,"Moderna",STAFF!$Q:$Q,"&lt;="&amp;EU$74,STAFF!$H:$H,"&lt;="&amp;EU$74,STAFF!$I:$I,"&gt;="&amp;EU$73))</f>
        <v/>
      </c>
      <c r="EV79" s="18" t="str">
        <f ca="1">IF(EV$74="","",COUNTIFS(STAFF!$M:$M,"Moderna",STAFF!$Q:$Q,"&lt;="&amp;EV$74,STAFF!$H:$H,"",STAFF!$I:$I,"")+
COUNTIFS(STAFF!$M:$M,"Moderna",STAFF!$Q:$Q,"&lt;="&amp;EV$74,STAFF!$H:$H,"",STAFF!$I:$I,"&gt;="&amp;EV$73)+
COUNTIFS(STAFF!$M:$M,"Moderna",STAFF!$Q:$Q,"&lt;="&amp;EV$74,STAFF!$H:$H,"&lt;="&amp;EV$74,STAFF!$I:$I,"")+
COUNTIFS(STAFF!$M:$M,"Moderna",STAFF!$Q:$Q,"&lt;="&amp;EV$74,STAFF!$H:$H,"&lt;="&amp;EV$74,STAFF!$I:$I,"&gt;="&amp;EV$73))</f>
        <v/>
      </c>
      <c r="EW79" s="18" t="str">
        <f ca="1">IF(EW$74="","",COUNTIFS(STAFF!$M:$M,"Moderna",STAFF!$Q:$Q,"&lt;="&amp;EW$74,STAFF!$H:$H,"",STAFF!$I:$I,"")+
COUNTIFS(STAFF!$M:$M,"Moderna",STAFF!$Q:$Q,"&lt;="&amp;EW$74,STAFF!$H:$H,"",STAFF!$I:$I,"&gt;="&amp;EW$73)+
COUNTIFS(STAFF!$M:$M,"Moderna",STAFF!$Q:$Q,"&lt;="&amp;EW$74,STAFF!$H:$H,"&lt;="&amp;EW$74,STAFF!$I:$I,"")+
COUNTIFS(STAFF!$M:$M,"Moderna",STAFF!$Q:$Q,"&lt;="&amp;EW$74,STAFF!$H:$H,"&lt;="&amp;EW$74,STAFF!$I:$I,"&gt;="&amp;EW$73))</f>
        <v/>
      </c>
      <c r="EX79" s="18" t="str">
        <f ca="1">IF(EX$74="","",COUNTIFS(STAFF!$M:$M,"Moderna",STAFF!$Q:$Q,"&lt;="&amp;EX$74,STAFF!$H:$H,"",STAFF!$I:$I,"")+
COUNTIFS(STAFF!$M:$M,"Moderna",STAFF!$Q:$Q,"&lt;="&amp;EX$74,STAFF!$H:$H,"",STAFF!$I:$I,"&gt;="&amp;EX$73)+
COUNTIFS(STAFF!$M:$M,"Moderna",STAFF!$Q:$Q,"&lt;="&amp;EX$74,STAFF!$H:$H,"&lt;="&amp;EX$74,STAFF!$I:$I,"")+
COUNTIFS(STAFF!$M:$M,"Moderna",STAFF!$Q:$Q,"&lt;="&amp;EX$74,STAFF!$H:$H,"&lt;="&amp;EX$74,STAFF!$I:$I,"&gt;="&amp;EX$73))</f>
        <v/>
      </c>
      <c r="EY79" s="18" t="str">
        <f ca="1">IF(EY$74="","",COUNTIFS(STAFF!$M:$M,"Moderna",STAFF!$Q:$Q,"&lt;="&amp;EY$74,STAFF!$H:$H,"",STAFF!$I:$I,"")+
COUNTIFS(STAFF!$M:$M,"Moderna",STAFF!$Q:$Q,"&lt;="&amp;EY$74,STAFF!$H:$H,"",STAFF!$I:$I,"&gt;="&amp;EY$73)+
COUNTIFS(STAFF!$M:$M,"Moderna",STAFF!$Q:$Q,"&lt;="&amp;EY$74,STAFF!$H:$H,"&lt;="&amp;EY$74,STAFF!$I:$I,"")+
COUNTIFS(STAFF!$M:$M,"Moderna",STAFF!$Q:$Q,"&lt;="&amp;EY$74,STAFF!$H:$H,"&lt;="&amp;EY$74,STAFF!$I:$I,"&gt;="&amp;EY$73))</f>
        <v/>
      </c>
      <c r="EZ79" s="18" t="str">
        <f ca="1">IF(EZ$74="","",COUNTIFS(STAFF!$M:$M,"Moderna",STAFF!$Q:$Q,"&lt;="&amp;EZ$74,STAFF!$H:$H,"",STAFF!$I:$I,"")+
COUNTIFS(STAFF!$M:$M,"Moderna",STAFF!$Q:$Q,"&lt;="&amp;EZ$74,STAFF!$H:$H,"",STAFF!$I:$I,"&gt;="&amp;EZ$73)+
COUNTIFS(STAFF!$M:$M,"Moderna",STAFF!$Q:$Q,"&lt;="&amp;EZ$74,STAFF!$H:$H,"&lt;="&amp;EZ$74,STAFF!$I:$I,"")+
COUNTIFS(STAFF!$M:$M,"Moderna",STAFF!$Q:$Q,"&lt;="&amp;EZ$74,STAFF!$H:$H,"&lt;="&amp;EZ$74,STAFF!$I:$I,"&gt;="&amp;EZ$73))</f>
        <v/>
      </c>
      <c r="FA79" s="18" t="str">
        <f ca="1">IF(FA$74="","",COUNTIFS(STAFF!$M:$M,"Moderna",STAFF!$Q:$Q,"&lt;="&amp;FA$74,STAFF!$H:$H,"",STAFF!$I:$I,"")+
COUNTIFS(STAFF!$M:$M,"Moderna",STAFF!$Q:$Q,"&lt;="&amp;FA$74,STAFF!$H:$H,"",STAFF!$I:$I,"&gt;="&amp;FA$73)+
COUNTIFS(STAFF!$M:$M,"Moderna",STAFF!$Q:$Q,"&lt;="&amp;FA$74,STAFF!$H:$H,"&lt;="&amp;FA$74,STAFF!$I:$I,"")+
COUNTIFS(STAFF!$M:$M,"Moderna",STAFF!$Q:$Q,"&lt;="&amp;FA$74,STAFF!$H:$H,"&lt;="&amp;FA$74,STAFF!$I:$I,"&gt;="&amp;FA$73))</f>
        <v/>
      </c>
      <c r="FB79" s="18" t="str">
        <f ca="1">IF(FB$74="","",COUNTIFS(STAFF!$M:$M,"Moderna",STAFF!$Q:$Q,"&lt;="&amp;FB$74,STAFF!$H:$H,"",STAFF!$I:$I,"")+
COUNTIFS(STAFF!$M:$M,"Moderna",STAFF!$Q:$Q,"&lt;="&amp;FB$74,STAFF!$H:$H,"",STAFF!$I:$I,"&gt;="&amp;FB$73)+
COUNTIFS(STAFF!$M:$M,"Moderna",STAFF!$Q:$Q,"&lt;="&amp;FB$74,STAFF!$H:$H,"&lt;="&amp;FB$74,STAFF!$I:$I,"")+
COUNTIFS(STAFF!$M:$M,"Moderna",STAFF!$Q:$Q,"&lt;="&amp;FB$74,STAFF!$H:$H,"&lt;="&amp;FB$74,STAFF!$I:$I,"&gt;="&amp;FB$73))</f>
        <v/>
      </c>
      <c r="FC79" s="18" t="str">
        <f ca="1">IF(FC$74="","",COUNTIFS(STAFF!$M:$M,"Moderna",STAFF!$Q:$Q,"&lt;="&amp;FC$74,STAFF!$H:$H,"",STAFF!$I:$I,"")+
COUNTIFS(STAFF!$M:$M,"Moderna",STAFF!$Q:$Q,"&lt;="&amp;FC$74,STAFF!$H:$H,"",STAFF!$I:$I,"&gt;="&amp;FC$73)+
COUNTIFS(STAFF!$M:$M,"Moderna",STAFF!$Q:$Q,"&lt;="&amp;FC$74,STAFF!$H:$H,"&lt;="&amp;FC$74,STAFF!$I:$I,"")+
COUNTIFS(STAFF!$M:$M,"Moderna",STAFF!$Q:$Q,"&lt;="&amp;FC$74,STAFF!$H:$H,"&lt;="&amp;FC$74,STAFF!$I:$I,"&gt;="&amp;FC$73))</f>
        <v/>
      </c>
    </row>
    <row r="80" spans="1:159" ht="15.75">
      <c r="A80" s="24" t="s">
        <v>195</v>
      </c>
      <c r="B80" s="18">
        <f>IF(B$74="","",COUNTIFS(STAFF!$M:$M,"Moderna",STAFF!$W:$W,"&lt;="&amp;B$74,STAFF!$H:$H,"",STAFF!$I:$I,"")+
COUNTIFS(STAFF!$M:$M,"Moderna",STAFF!$W:$W,"&lt;="&amp;B$74,STAFF!$H:$H,"",STAFF!$I:$I,"&gt;="&amp;B$73)+
COUNTIFS(STAFF!$M:$M,"Moderna",STAFF!$W:$W,"&lt;="&amp;B$74,STAFF!$H:$H,"&lt;="&amp;B$74,STAFF!$I:$I,"")+
COUNTIFS(STAFF!$M:$M,"Moderna",STAFF!$W:$W,"&lt;="&amp;B$74,STAFF!$H:$H,"&lt;="&amp;B$74,STAFF!$I:$I,"&gt;="&amp;B$73))</f>
        <v>0</v>
      </c>
      <c r="C80" s="18">
        <f ca="1">IF(C$74="","",COUNTIFS(STAFF!$M:$M,"Moderna",STAFF!$W:$W,"&lt;="&amp;C$74,STAFF!$H:$H,"",STAFF!$I:$I,"")+
COUNTIFS(STAFF!$M:$M,"Moderna",STAFF!$W:$W,"&lt;="&amp;C$74,STAFF!$H:$H,"",STAFF!$I:$I,"&gt;="&amp;C$73)+
COUNTIFS(STAFF!$M:$M,"Moderna",STAFF!$W:$W,"&lt;="&amp;C$74,STAFF!$H:$H,"&lt;="&amp;C$74,STAFF!$I:$I,"")+
COUNTIFS(STAFF!$M:$M,"Moderna",STAFF!$W:$W,"&lt;="&amp;C$74,STAFF!$H:$H,"&lt;="&amp;C$74,STAFF!$I:$I,"&gt;="&amp;C$73))</f>
        <v>0</v>
      </c>
      <c r="D80" s="18">
        <f ca="1">IF(D$74="","",COUNTIFS(STAFF!$M:$M,"Moderna",STAFF!$W:$W,"&lt;="&amp;D$74,STAFF!$H:$H,"",STAFF!$I:$I,"")+
COUNTIFS(STAFF!$M:$M,"Moderna",STAFF!$W:$W,"&lt;="&amp;D$74,STAFF!$H:$H,"",STAFF!$I:$I,"&gt;="&amp;D$73)+
COUNTIFS(STAFF!$M:$M,"Moderna",STAFF!$W:$W,"&lt;="&amp;D$74,STAFF!$H:$H,"&lt;="&amp;D$74,STAFF!$I:$I,"")+
COUNTIFS(STAFF!$M:$M,"Moderna",STAFF!$W:$W,"&lt;="&amp;D$74,STAFF!$H:$H,"&lt;="&amp;D$74,STAFF!$I:$I,"&gt;="&amp;D$73))</f>
        <v>0</v>
      </c>
      <c r="E80" s="18">
        <f ca="1">IF(E$74="","",COUNTIFS(STAFF!$M:$M,"Moderna",STAFF!$W:$W,"&lt;="&amp;E$74,STAFF!$H:$H,"",STAFF!$I:$I,"")+
COUNTIFS(STAFF!$M:$M,"Moderna",STAFF!$W:$W,"&lt;="&amp;E$74,STAFF!$H:$H,"",STAFF!$I:$I,"&gt;="&amp;E$73)+
COUNTIFS(STAFF!$M:$M,"Moderna",STAFF!$W:$W,"&lt;="&amp;E$74,STAFF!$H:$H,"&lt;="&amp;E$74,STAFF!$I:$I,"")+
COUNTIFS(STAFF!$M:$M,"Moderna",STAFF!$W:$W,"&lt;="&amp;E$74,STAFF!$H:$H,"&lt;="&amp;E$74,STAFF!$I:$I,"&gt;="&amp;E$73))</f>
        <v>0</v>
      </c>
      <c r="F80" s="18">
        <f ca="1">IF(F$74="","",COUNTIFS(STAFF!$M:$M,"Moderna",STAFF!$W:$W,"&lt;="&amp;F$74,STAFF!$H:$H,"",STAFF!$I:$I,"")+
COUNTIFS(STAFF!$M:$M,"Moderna",STAFF!$W:$W,"&lt;="&amp;F$74,STAFF!$H:$H,"",STAFF!$I:$I,"&gt;="&amp;F$73)+
COUNTIFS(STAFF!$M:$M,"Moderna",STAFF!$W:$W,"&lt;="&amp;F$74,STAFF!$H:$H,"&lt;="&amp;F$74,STAFF!$I:$I,"")+
COUNTIFS(STAFF!$M:$M,"Moderna",STAFF!$W:$W,"&lt;="&amp;F$74,STAFF!$H:$H,"&lt;="&amp;F$74,STAFF!$I:$I,"&gt;="&amp;F$73))</f>
        <v>0</v>
      </c>
      <c r="G80" s="18">
        <f ca="1">IF(G$74="","",COUNTIFS(STAFF!$M:$M,"Moderna",STAFF!$W:$W,"&lt;="&amp;G$74,STAFF!$H:$H,"",STAFF!$I:$I,"")+
COUNTIFS(STAFF!$M:$M,"Moderna",STAFF!$W:$W,"&lt;="&amp;G$74,STAFF!$H:$H,"",STAFF!$I:$I,"&gt;="&amp;G$73)+
COUNTIFS(STAFF!$M:$M,"Moderna",STAFF!$W:$W,"&lt;="&amp;G$74,STAFF!$H:$H,"&lt;="&amp;G$74,STAFF!$I:$I,"")+
COUNTIFS(STAFF!$M:$M,"Moderna",STAFF!$W:$W,"&lt;="&amp;G$74,STAFF!$H:$H,"&lt;="&amp;G$74,STAFF!$I:$I,"&gt;="&amp;G$73))</f>
        <v>0</v>
      </c>
      <c r="H80" s="18">
        <f ca="1">IF(H$74="","",COUNTIFS(STAFF!$M:$M,"Moderna",STAFF!$W:$W,"&lt;="&amp;H$74,STAFF!$H:$H,"",STAFF!$I:$I,"")+
COUNTIFS(STAFF!$M:$M,"Moderna",STAFF!$W:$W,"&lt;="&amp;H$74,STAFF!$H:$H,"",STAFF!$I:$I,"&gt;="&amp;H$73)+
COUNTIFS(STAFF!$M:$M,"Moderna",STAFF!$W:$W,"&lt;="&amp;H$74,STAFF!$H:$H,"&lt;="&amp;H$74,STAFF!$I:$I,"")+
COUNTIFS(STAFF!$M:$M,"Moderna",STAFF!$W:$W,"&lt;="&amp;H$74,STAFF!$H:$H,"&lt;="&amp;H$74,STAFF!$I:$I,"&gt;="&amp;H$73))</f>
        <v>0</v>
      </c>
      <c r="I80" s="18">
        <f ca="1">IF(I$74="","",COUNTIFS(STAFF!$M:$M,"Moderna",STAFF!$W:$W,"&lt;="&amp;I$74,STAFF!$H:$H,"",STAFF!$I:$I,"")+
COUNTIFS(STAFF!$M:$M,"Moderna",STAFF!$W:$W,"&lt;="&amp;I$74,STAFF!$H:$H,"",STAFF!$I:$I,"&gt;="&amp;I$73)+
COUNTIFS(STAFF!$M:$M,"Moderna",STAFF!$W:$W,"&lt;="&amp;I$74,STAFF!$H:$H,"&lt;="&amp;I$74,STAFF!$I:$I,"")+
COUNTIFS(STAFF!$M:$M,"Moderna",STAFF!$W:$W,"&lt;="&amp;I$74,STAFF!$H:$H,"&lt;="&amp;I$74,STAFF!$I:$I,"&gt;="&amp;I$73))</f>
        <v>0</v>
      </c>
      <c r="J80" s="18">
        <f ca="1">IF(J$74="","",COUNTIFS(STAFF!$M:$M,"Moderna",STAFF!$W:$W,"&lt;="&amp;J$74,STAFF!$H:$H,"",STAFF!$I:$I,"")+
COUNTIFS(STAFF!$M:$M,"Moderna",STAFF!$W:$W,"&lt;="&amp;J$74,STAFF!$H:$H,"",STAFF!$I:$I,"&gt;="&amp;J$73)+
COUNTIFS(STAFF!$M:$M,"Moderna",STAFF!$W:$W,"&lt;="&amp;J$74,STAFF!$H:$H,"&lt;="&amp;J$74,STAFF!$I:$I,"")+
COUNTIFS(STAFF!$M:$M,"Moderna",STAFF!$W:$W,"&lt;="&amp;J$74,STAFF!$H:$H,"&lt;="&amp;J$74,STAFF!$I:$I,"&gt;="&amp;J$73))</f>
        <v>0</v>
      </c>
      <c r="K80" s="18">
        <f ca="1">IF(K$74="","",COUNTIFS(STAFF!$M:$M,"Moderna",STAFF!$W:$W,"&lt;="&amp;K$74,STAFF!$H:$H,"",STAFF!$I:$I,"")+
COUNTIFS(STAFF!$M:$M,"Moderna",STAFF!$W:$W,"&lt;="&amp;K$74,STAFF!$H:$H,"",STAFF!$I:$I,"&gt;="&amp;K$73)+
COUNTIFS(STAFF!$M:$M,"Moderna",STAFF!$W:$W,"&lt;="&amp;K$74,STAFF!$H:$H,"&lt;="&amp;K$74,STAFF!$I:$I,"")+
COUNTIFS(STAFF!$M:$M,"Moderna",STAFF!$W:$W,"&lt;="&amp;K$74,STAFF!$H:$H,"&lt;="&amp;K$74,STAFF!$I:$I,"&gt;="&amp;K$73))</f>
        <v>0</v>
      </c>
      <c r="L80" s="18">
        <f ca="1">IF(L$74="","",COUNTIFS(STAFF!$M:$M,"Moderna",STAFF!$W:$W,"&lt;="&amp;L$74,STAFF!$H:$H,"",STAFF!$I:$I,"")+
COUNTIFS(STAFF!$M:$M,"Moderna",STAFF!$W:$W,"&lt;="&amp;L$74,STAFF!$H:$H,"",STAFF!$I:$I,"&gt;="&amp;L$73)+
COUNTIFS(STAFF!$M:$M,"Moderna",STAFF!$W:$W,"&lt;="&amp;L$74,STAFF!$H:$H,"&lt;="&amp;L$74,STAFF!$I:$I,"")+
COUNTIFS(STAFF!$M:$M,"Moderna",STAFF!$W:$W,"&lt;="&amp;L$74,STAFF!$H:$H,"&lt;="&amp;L$74,STAFF!$I:$I,"&gt;="&amp;L$73))</f>
        <v>0</v>
      </c>
      <c r="M80" s="18">
        <f ca="1">IF(M$74="","",COUNTIFS(STAFF!$M:$M,"Moderna",STAFF!$W:$W,"&lt;="&amp;M$74,STAFF!$H:$H,"",STAFF!$I:$I,"")+
COUNTIFS(STAFF!$M:$M,"Moderna",STAFF!$W:$W,"&lt;="&amp;M$74,STAFF!$H:$H,"",STAFF!$I:$I,"&gt;="&amp;M$73)+
COUNTIFS(STAFF!$M:$M,"Moderna",STAFF!$W:$W,"&lt;="&amp;M$74,STAFF!$H:$H,"&lt;="&amp;M$74,STAFF!$I:$I,"")+
COUNTIFS(STAFF!$M:$M,"Moderna",STAFF!$W:$W,"&lt;="&amp;M$74,STAFF!$H:$H,"&lt;="&amp;M$74,STAFF!$I:$I,"&gt;="&amp;M$73))</f>
        <v>0</v>
      </c>
      <c r="N80" s="18">
        <f ca="1">IF(N$74="","",COUNTIFS(STAFF!$M:$M,"Moderna",STAFF!$W:$W,"&lt;="&amp;N$74,STAFF!$H:$H,"",STAFF!$I:$I,"")+
COUNTIFS(STAFF!$M:$M,"Moderna",STAFF!$W:$W,"&lt;="&amp;N$74,STAFF!$H:$H,"",STAFF!$I:$I,"&gt;="&amp;N$73)+
COUNTIFS(STAFF!$M:$M,"Moderna",STAFF!$W:$W,"&lt;="&amp;N$74,STAFF!$H:$H,"&lt;="&amp;N$74,STAFF!$I:$I,"")+
COUNTIFS(STAFF!$M:$M,"Moderna",STAFF!$W:$W,"&lt;="&amp;N$74,STAFF!$H:$H,"&lt;="&amp;N$74,STAFF!$I:$I,"&gt;="&amp;N$73))</f>
        <v>0</v>
      </c>
      <c r="O80" s="18">
        <f ca="1">IF(O$74="","",COUNTIFS(STAFF!$M:$M,"Moderna",STAFF!$W:$W,"&lt;="&amp;O$74,STAFF!$H:$H,"",STAFF!$I:$I,"")+
COUNTIFS(STAFF!$M:$M,"Moderna",STAFF!$W:$W,"&lt;="&amp;O$74,STAFF!$H:$H,"",STAFF!$I:$I,"&gt;="&amp;O$73)+
COUNTIFS(STAFF!$M:$M,"Moderna",STAFF!$W:$W,"&lt;="&amp;O$74,STAFF!$H:$H,"&lt;="&amp;O$74,STAFF!$I:$I,"")+
COUNTIFS(STAFF!$M:$M,"Moderna",STAFF!$W:$W,"&lt;="&amp;O$74,STAFF!$H:$H,"&lt;="&amp;O$74,STAFF!$I:$I,"&gt;="&amp;O$73))</f>
        <v>0</v>
      </c>
      <c r="P80" s="18">
        <f ca="1">IF(P$74="","",COUNTIFS(STAFF!$M:$M,"Moderna",STAFF!$W:$W,"&lt;="&amp;P$74,STAFF!$H:$H,"",STAFF!$I:$I,"")+
COUNTIFS(STAFF!$M:$M,"Moderna",STAFF!$W:$W,"&lt;="&amp;P$74,STAFF!$H:$H,"",STAFF!$I:$I,"&gt;="&amp;P$73)+
COUNTIFS(STAFF!$M:$M,"Moderna",STAFF!$W:$W,"&lt;="&amp;P$74,STAFF!$H:$H,"&lt;="&amp;P$74,STAFF!$I:$I,"")+
COUNTIFS(STAFF!$M:$M,"Moderna",STAFF!$W:$W,"&lt;="&amp;P$74,STAFF!$H:$H,"&lt;="&amp;P$74,STAFF!$I:$I,"&gt;="&amp;P$73))</f>
        <v>0</v>
      </c>
      <c r="Q80" s="18">
        <f ca="1">IF(Q$74="","",COUNTIFS(STAFF!$M:$M,"Moderna",STAFF!$W:$W,"&lt;="&amp;Q$74,STAFF!$H:$H,"",STAFF!$I:$I,"")+
COUNTIFS(STAFF!$M:$M,"Moderna",STAFF!$W:$W,"&lt;="&amp;Q$74,STAFF!$H:$H,"",STAFF!$I:$I,"&gt;="&amp;Q$73)+
COUNTIFS(STAFF!$M:$M,"Moderna",STAFF!$W:$W,"&lt;="&amp;Q$74,STAFF!$H:$H,"&lt;="&amp;Q$74,STAFF!$I:$I,"")+
COUNTIFS(STAFF!$M:$M,"Moderna",STAFF!$W:$W,"&lt;="&amp;Q$74,STAFF!$H:$H,"&lt;="&amp;Q$74,STAFF!$I:$I,"&gt;="&amp;Q$73))</f>
        <v>0</v>
      </c>
      <c r="R80" s="18">
        <f ca="1">IF(R$74="","",COUNTIFS(STAFF!$M:$M,"Moderna",STAFF!$W:$W,"&lt;="&amp;R$74,STAFF!$H:$H,"",STAFF!$I:$I,"")+
COUNTIFS(STAFF!$M:$M,"Moderna",STAFF!$W:$W,"&lt;="&amp;R$74,STAFF!$H:$H,"",STAFF!$I:$I,"&gt;="&amp;R$73)+
COUNTIFS(STAFF!$M:$M,"Moderna",STAFF!$W:$W,"&lt;="&amp;R$74,STAFF!$H:$H,"&lt;="&amp;R$74,STAFF!$I:$I,"")+
COUNTIFS(STAFF!$M:$M,"Moderna",STAFF!$W:$W,"&lt;="&amp;R$74,STAFF!$H:$H,"&lt;="&amp;R$74,STAFF!$I:$I,"&gt;="&amp;R$73))</f>
        <v>0</v>
      </c>
      <c r="S80" s="18">
        <f ca="1">IF(S$74="","",COUNTIFS(STAFF!$M:$M,"Moderna",STAFF!$W:$W,"&lt;="&amp;S$74,STAFF!$H:$H,"",STAFF!$I:$I,"")+
COUNTIFS(STAFF!$M:$M,"Moderna",STAFF!$W:$W,"&lt;="&amp;S$74,STAFF!$H:$H,"",STAFF!$I:$I,"&gt;="&amp;S$73)+
COUNTIFS(STAFF!$M:$M,"Moderna",STAFF!$W:$W,"&lt;="&amp;S$74,STAFF!$H:$H,"&lt;="&amp;S$74,STAFF!$I:$I,"")+
COUNTIFS(STAFF!$M:$M,"Moderna",STAFF!$W:$W,"&lt;="&amp;S$74,STAFF!$H:$H,"&lt;="&amp;S$74,STAFF!$I:$I,"&gt;="&amp;S$73))</f>
        <v>0</v>
      </c>
      <c r="T80" s="18">
        <f ca="1">IF(T$74="","",COUNTIFS(STAFF!$M:$M,"Moderna",STAFF!$W:$W,"&lt;="&amp;T$74,STAFF!$H:$H,"",STAFF!$I:$I,"")+
COUNTIFS(STAFF!$M:$M,"Moderna",STAFF!$W:$W,"&lt;="&amp;T$74,STAFF!$H:$H,"",STAFF!$I:$I,"&gt;="&amp;T$73)+
COUNTIFS(STAFF!$M:$M,"Moderna",STAFF!$W:$W,"&lt;="&amp;T$74,STAFF!$H:$H,"&lt;="&amp;T$74,STAFF!$I:$I,"")+
COUNTIFS(STAFF!$M:$M,"Moderna",STAFF!$W:$W,"&lt;="&amp;T$74,STAFF!$H:$H,"&lt;="&amp;T$74,STAFF!$I:$I,"&gt;="&amp;T$73))</f>
        <v>0</v>
      </c>
      <c r="U80" s="18">
        <f ca="1">IF(U$74="","",COUNTIFS(STAFF!$M:$M,"Moderna",STAFF!$W:$W,"&lt;="&amp;U$74,STAFF!$H:$H,"",STAFF!$I:$I,"")+
COUNTIFS(STAFF!$M:$M,"Moderna",STAFF!$W:$W,"&lt;="&amp;U$74,STAFF!$H:$H,"",STAFF!$I:$I,"&gt;="&amp;U$73)+
COUNTIFS(STAFF!$M:$M,"Moderna",STAFF!$W:$W,"&lt;="&amp;U$74,STAFF!$H:$H,"&lt;="&amp;U$74,STAFF!$I:$I,"")+
COUNTIFS(STAFF!$M:$M,"Moderna",STAFF!$W:$W,"&lt;="&amp;U$74,STAFF!$H:$H,"&lt;="&amp;U$74,STAFF!$I:$I,"&gt;="&amp;U$73))</f>
        <v>0</v>
      </c>
      <c r="V80" s="18">
        <f ca="1">IF(V$74="","",COUNTIFS(STAFF!$M:$M,"Moderna",STAFF!$W:$W,"&lt;="&amp;V$74,STAFF!$H:$H,"",STAFF!$I:$I,"")+
COUNTIFS(STAFF!$M:$M,"Moderna",STAFF!$W:$W,"&lt;="&amp;V$74,STAFF!$H:$H,"",STAFF!$I:$I,"&gt;="&amp;V$73)+
COUNTIFS(STAFF!$M:$M,"Moderna",STAFF!$W:$W,"&lt;="&amp;V$74,STAFF!$H:$H,"&lt;="&amp;V$74,STAFF!$I:$I,"")+
COUNTIFS(STAFF!$M:$M,"Moderna",STAFF!$W:$W,"&lt;="&amp;V$74,STAFF!$H:$H,"&lt;="&amp;V$74,STAFF!$I:$I,"&gt;="&amp;V$73))</f>
        <v>0</v>
      </c>
      <c r="W80" s="18">
        <f ca="1">IF(W$74="","",COUNTIFS(STAFF!$M:$M,"Moderna",STAFF!$W:$W,"&lt;="&amp;W$74,STAFF!$H:$H,"",STAFF!$I:$I,"")+
COUNTIFS(STAFF!$M:$M,"Moderna",STAFF!$W:$W,"&lt;="&amp;W$74,STAFF!$H:$H,"",STAFF!$I:$I,"&gt;="&amp;W$73)+
COUNTIFS(STAFF!$M:$M,"Moderna",STAFF!$W:$W,"&lt;="&amp;W$74,STAFF!$H:$H,"&lt;="&amp;W$74,STAFF!$I:$I,"")+
COUNTIFS(STAFF!$M:$M,"Moderna",STAFF!$W:$W,"&lt;="&amp;W$74,STAFF!$H:$H,"&lt;="&amp;W$74,STAFF!$I:$I,"&gt;="&amp;W$73))</f>
        <v>0</v>
      </c>
      <c r="X80" s="18">
        <f ca="1">IF(X$74="","",COUNTIFS(STAFF!$M:$M,"Moderna",STAFF!$W:$W,"&lt;="&amp;X$74,STAFF!$H:$H,"",STAFF!$I:$I,"")+
COUNTIFS(STAFF!$M:$M,"Moderna",STAFF!$W:$W,"&lt;="&amp;X$74,STAFF!$H:$H,"",STAFF!$I:$I,"&gt;="&amp;X$73)+
COUNTIFS(STAFF!$M:$M,"Moderna",STAFF!$W:$W,"&lt;="&amp;X$74,STAFF!$H:$H,"&lt;="&amp;X$74,STAFF!$I:$I,"")+
COUNTIFS(STAFF!$M:$M,"Moderna",STAFF!$W:$W,"&lt;="&amp;X$74,STAFF!$H:$H,"&lt;="&amp;X$74,STAFF!$I:$I,"&gt;="&amp;X$73))</f>
        <v>0</v>
      </c>
      <c r="Y80" s="18">
        <f ca="1">IF(Y$74="","",COUNTIFS(STAFF!$M:$M,"Moderna",STAFF!$W:$W,"&lt;="&amp;Y$74,STAFF!$H:$H,"",STAFF!$I:$I,"")+
COUNTIFS(STAFF!$M:$M,"Moderna",STAFF!$W:$W,"&lt;="&amp;Y$74,STAFF!$H:$H,"",STAFF!$I:$I,"&gt;="&amp;Y$73)+
COUNTIFS(STAFF!$M:$M,"Moderna",STAFF!$W:$W,"&lt;="&amp;Y$74,STAFF!$H:$H,"&lt;="&amp;Y$74,STAFF!$I:$I,"")+
COUNTIFS(STAFF!$M:$M,"Moderna",STAFF!$W:$W,"&lt;="&amp;Y$74,STAFF!$H:$H,"&lt;="&amp;Y$74,STAFF!$I:$I,"&gt;="&amp;Y$73))</f>
        <v>0</v>
      </c>
      <c r="Z80" s="18">
        <f ca="1">IF(Z$74="","",COUNTIFS(STAFF!$M:$M,"Moderna",STAFF!$W:$W,"&lt;="&amp;Z$74,STAFF!$H:$H,"",STAFF!$I:$I,"")+
COUNTIFS(STAFF!$M:$M,"Moderna",STAFF!$W:$W,"&lt;="&amp;Z$74,STAFF!$H:$H,"",STAFF!$I:$I,"&gt;="&amp;Z$73)+
COUNTIFS(STAFF!$M:$M,"Moderna",STAFF!$W:$W,"&lt;="&amp;Z$74,STAFF!$H:$H,"&lt;="&amp;Z$74,STAFF!$I:$I,"")+
COUNTIFS(STAFF!$M:$M,"Moderna",STAFF!$W:$W,"&lt;="&amp;Z$74,STAFF!$H:$H,"&lt;="&amp;Z$74,STAFF!$I:$I,"&gt;="&amp;Z$73))</f>
        <v>0</v>
      </c>
      <c r="AA80" s="18">
        <f ca="1">IF(AA$74="","",COUNTIFS(STAFF!$M:$M,"Moderna",STAFF!$W:$W,"&lt;="&amp;AA$74,STAFF!$H:$H,"",STAFF!$I:$I,"")+
COUNTIFS(STAFF!$M:$M,"Moderna",STAFF!$W:$W,"&lt;="&amp;AA$74,STAFF!$H:$H,"",STAFF!$I:$I,"&gt;="&amp;AA$73)+
COUNTIFS(STAFF!$M:$M,"Moderna",STAFF!$W:$W,"&lt;="&amp;AA$74,STAFF!$H:$H,"&lt;="&amp;AA$74,STAFF!$I:$I,"")+
COUNTIFS(STAFF!$M:$M,"Moderna",STAFF!$W:$W,"&lt;="&amp;AA$74,STAFF!$H:$H,"&lt;="&amp;AA$74,STAFF!$I:$I,"&gt;="&amp;AA$73))</f>
        <v>0</v>
      </c>
      <c r="AB80" s="18">
        <f ca="1">IF(AB$74="","",COUNTIFS(STAFF!$M:$M,"Moderna",STAFF!$W:$W,"&lt;="&amp;AB$74,STAFF!$H:$H,"",STAFF!$I:$I,"")+
COUNTIFS(STAFF!$M:$M,"Moderna",STAFF!$W:$W,"&lt;="&amp;AB$74,STAFF!$H:$H,"",STAFF!$I:$I,"&gt;="&amp;AB$73)+
COUNTIFS(STAFF!$M:$M,"Moderna",STAFF!$W:$W,"&lt;="&amp;AB$74,STAFF!$H:$H,"&lt;="&amp;AB$74,STAFF!$I:$I,"")+
COUNTIFS(STAFF!$M:$M,"Moderna",STAFF!$W:$W,"&lt;="&amp;AB$74,STAFF!$H:$H,"&lt;="&amp;AB$74,STAFF!$I:$I,"&gt;="&amp;AB$73))</f>
        <v>0</v>
      </c>
      <c r="AC80" s="18">
        <f ca="1">IF(AC$74="","",COUNTIFS(STAFF!$M:$M,"Moderna",STAFF!$W:$W,"&lt;="&amp;AC$74,STAFF!$H:$H,"",STAFF!$I:$I,"")+
COUNTIFS(STAFF!$M:$M,"Moderna",STAFF!$W:$W,"&lt;="&amp;AC$74,STAFF!$H:$H,"",STAFF!$I:$I,"&gt;="&amp;AC$73)+
COUNTIFS(STAFF!$M:$M,"Moderna",STAFF!$W:$W,"&lt;="&amp;AC$74,STAFF!$H:$H,"&lt;="&amp;AC$74,STAFF!$I:$I,"")+
COUNTIFS(STAFF!$M:$M,"Moderna",STAFF!$W:$W,"&lt;="&amp;AC$74,STAFF!$H:$H,"&lt;="&amp;AC$74,STAFF!$I:$I,"&gt;="&amp;AC$73))</f>
        <v>0</v>
      </c>
      <c r="AD80" s="18">
        <f ca="1">IF(AD$74="","",COUNTIFS(STAFF!$M:$M,"Moderna",STAFF!$W:$W,"&lt;="&amp;AD$74,STAFF!$H:$H,"",STAFF!$I:$I,"")+
COUNTIFS(STAFF!$M:$M,"Moderna",STAFF!$W:$W,"&lt;="&amp;AD$74,STAFF!$H:$H,"",STAFF!$I:$I,"&gt;="&amp;AD$73)+
COUNTIFS(STAFF!$M:$M,"Moderna",STAFF!$W:$W,"&lt;="&amp;AD$74,STAFF!$H:$H,"&lt;="&amp;AD$74,STAFF!$I:$I,"")+
COUNTIFS(STAFF!$M:$M,"Moderna",STAFF!$W:$W,"&lt;="&amp;AD$74,STAFF!$H:$H,"&lt;="&amp;AD$74,STAFF!$I:$I,"&gt;="&amp;AD$73))</f>
        <v>0</v>
      </c>
      <c r="AE80" s="18">
        <f ca="1">IF(AE$74="","",COUNTIFS(STAFF!$M:$M,"Moderna",STAFF!$W:$W,"&lt;="&amp;AE$74,STAFF!$H:$H,"",STAFF!$I:$I,"")+
COUNTIFS(STAFF!$M:$M,"Moderna",STAFF!$W:$W,"&lt;="&amp;AE$74,STAFF!$H:$H,"",STAFF!$I:$I,"&gt;="&amp;AE$73)+
COUNTIFS(STAFF!$M:$M,"Moderna",STAFF!$W:$W,"&lt;="&amp;AE$74,STAFF!$H:$H,"&lt;="&amp;AE$74,STAFF!$I:$I,"")+
COUNTIFS(STAFF!$M:$M,"Moderna",STAFF!$W:$W,"&lt;="&amp;AE$74,STAFF!$H:$H,"&lt;="&amp;AE$74,STAFF!$I:$I,"&gt;="&amp;AE$73))</f>
        <v>0</v>
      </c>
      <c r="AF80" s="18">
        <f ca="1">IF(AF$74="","",COUNTIFS(STAFF!$M:$M,"Moderna",STAFF!$W:$W,"&lt;="&amp;AF$74,STAFF!$H:$H,"",STAFF!$I:$I,"")+
COUNTIFS(STAFF!$M:$M,"Moderna",STAFF!$W:$W,"&lt;="&amp;AF$74,STAFF!$H:$H,"",STAFF!$I:$I,"&gt;="&amp;AF$73)+
COUNTIFS(STAFF!$M:$M,"Moderna",STAFF!$W:$W,"&lt;="&amp;AF$74,STAFF!$H:$H,"&lt;="&amp;AF$74,STAFF!$I:$I,"")+
COUNTIFS(STAFF!$M:$M,"Moderna",STAFF!$W:$W,"&lt;="&amp;AF$74,STAFF!$H:$H,"&lt;="&amp;AF$74,STAFF!$I:$I,"&gt;="&amp;AF$73))</f>
        <v>0</v>
      </c>
      <c r="AG80" s="18">
        <f ca="1">IF(AG$74="","",COUNTIFS(STAFF!$M:$M,"Moderna",STAFF!$W:$W,"&lt;="&amp;AG$74,STAFF!$H:$H,"",STAFF!$I:$I,"")+
COUNTIFS(STAFF!$M:$M,"Moderna",STAFF!$W:$W,"&lt;="&amp;AG$74,STAFF!$H:$H,"",STAFF!$I:$I,"&gt;="&amp;AG$73)+
COUNTIFS(STAFF!$M:$M,"Moderna",STAFF!$W:$W,"&lt;="&amp;AG$74,STAFF!$H:$H,"&lt;="&amp;AG$74,STAFF!$I:$I,"")+
COUNTIFS(STAFF!$M:$M,"Moderna",STAFF!$W:$W,"&lt;="&amp;AG$74,STAFF!$H:$H,"&lt;="&amp;AG$74,STAFF!$I:$I,"&gt;="&amp;AG$73))</f>
        <v>0</v>
      </c>
      <c r="AH80" s="18">
        <f ca="1">IF(AH$74="","",COUNTIFS(STAFF!$M:$M,"Moderna",STAFF!$W:$W,"&lt;="&amp;AH$74,STAFF!$H:$H,"",STAFF!$I:$I,"")+
COUNTIFS(STAFF!$M:$M,"Moderna",STAFF!$W:$W,"&lt;="&amp;AH$74,STAFF!$H:$H,"",STAFF!$I:$I,"&gt;="&amp;AH$73)+
COUNTIFS(STAFF!$M:$M,"Moderna",STAFF!$W:$W,"&lt;="&amp;AH$74,STAFF!$H:$H,"&lt;="&amp;AH$74,STAFF!$I:$I,"")+
COUNTIFS(STAFF!$M:$M,"Moderna",STAFF!$W:$W,"&lt;="&amp;AH$74,STAFF!$H:$H,"&lt;="&amp;AH$74,STAFF!$I:$I,"&gt;="&amp;AH$73))</f>
        <v>0</v>
      </c>
      <c r="AI80" s="18">
        <f ca="1">IF(AI$74="","",COUNTIFS(STAFF!$M:$M,"Moderna",STAFF!$W:$W,"&lt;="&amp;AI$74,STAFF!$H:$H,"",STAFF!$I:$I,"")+
COUNTIFS(STAFF!$M:$M,"Moderna",STAFF!$W:$W,"&lt;="&amp;AI$74,STAFF!$H:$H,"",STAFF!$I:$I,"&gt;="&amp;AI$73)+
COUNTIFS(STAFF!$M:$M,"Moderna",STAFF!$W:$W,"&lt;="&amp;AI$74,STAFF!$H:$H,"&lt;="&amp;AI$74,STAFF!$I:$I,"")+
COUNTIFS(STAFF!$M:$M,"Moderna",STAFF!$W:$W,"&lt;="&amp;AI$74,STAFF!$H:$H,"&lt;="&amp;AI$74,STAFF!$I:$I,"&gt;="&amp;AI$73))</f>
        <v>0</v>
      </c>
      <c r="AJ80" s="18" t="str">
        <f ca="1">IF(AJ$74="","",COUNTIFS(STAFF!$M:$M,"Moderna",STAFF!$W:$W,"&lt;="&amp;AJ$74,STAFF!$H:$H,"",STAFF!$I:$I,"")+
COUNTIFS(STAFF!$M:$M,"Moderna",STAFF!$W:$W,"&lt;="&amp;AJ$74,STAFF!$H:$H,"",STAFF!$I:$I,"&gt;="&amp;AJ$73)+
COUNTIFS(STAFF!$M:$M,"Moderna",STAFF!$W:$W,"&lt;="&amp;AJ$74,STAFF!$H:$H,"&lt;="&amp;AJ$74,STAFF!$I:$I,"")+
COUNTIFS(STAFF!$M:$M,"Moderna",STAFF!$W:$W,"&lt;="&amp;AJ$74,STAFF!$H:$H,"&lt;="&amp;AJ$74,STAFF!$I:$I,"&gt;="&amp;AJ$73))</f>
        <v/>
      </c>
      <c r="AK80" s="18" t="str">
        <f ca="1">IF(AK$74="","",COUNTIFS(STAFF!$M:$M,"Moderna",STAFF!$W:$W,"&lt;="&amp;AK$74,STAFF!$H:$H,"",STAFF!$I:$I,"")+
COUNTIFS(STAFF!$M:$M,"Moderna",STAFF!$W:$W,"&lt;="&amp;AK$74,STAFF!$H:$H,"",STAFF!$I:$I,"&gt;="&amp;AK$73)+
COUNTIFS(STAFF!$M:$M,"Moderna",STAFF!$W:$W,"&lt;="&amp;AK$74,STAFF!$H:$H,"&lt;="&amp;AK$74,STAFF!$I:$I,"")+
COUNTIFS(STAFF!$M:$M,"Moderna",STAFF!$W:$W,"&lt;="&amp;AK$74,STAFF!$H:$H,"&lt;="&amp;AK$74,STAFF!$I:$I,"&gt;="&amp;AK$73))</f>
        <v/>
      </c>
      <c r="AL80" s="18" t="str">
        <f ca="1">IF(AL$74="","",COUNTIFS(STAFF!$M:$M,"Moderna",STAFF!$W:$W,"&lt;="&amp;AL$74,STAFF!$H:$H,"",STAFF!$I:$I,"")+
COUNTIFS(STAFF!$M:$M,"Moderna",STAFF!$W:$W,"&lt;="&amp;AL$74,STAFF!$H:$H,"",STAFF!$I:$I,"&gt;="&amp;AL$73)+
COUNTIFS(STAFF!$M:$M,"Moderna",STAFF!$W:$W,"&lt;="&amp;AL$74,STAFF!$H:$H,"&lt;="&amp;AL$74,STAFF!$I:$I,"")+
COUNTIFS(STAFF!$M:$M,"Moderna",STAFF!$W:$W,"&lt;="&amp;AL$74,STAFF!$H:$H,"&lt;="&amp;AL$74,STAFF!$I:$I,"&gt;="&amp;AL$73))</f>
        <v/>
      </c>
      <c r="AM80" s="18" t="str">
        <f ca="1">IF(AM$74="","",COUNTIFS(STAFF!$M:$M,"Moderna",STAFF!$W:$W,"&lt;="&amp;AM$74,STAFF!$H:$H,"",STAFF!$I:$I,"")+
COUNTIFS(STAFF!$M:$M,"Moderna",STAFF!$W:$W,"&lt;="&amp;AM$74,STAFF!$H:$H,"",STAFF!$I:$I,"&gt;="&amp;AM$73)+
COUNTIFS(STAFF!$M:$M,"Moderna",STAFF!$W:$W,"&lt;="&amp;AM$74,STAFF!$H:$H,"&lt;="&amp;AM$74,STAFF!$I:$I,"")+
COUNTIFS(STAFF!$M:$M,"Moderna",STAFF!$W:$W,"&lt;="&amp;AM$74,STAFF!$H:$H,"&lt;="&amp;AM$74,STAFF!$I:$I,"&gt;="&amp;AM$73))</f>
        <v/>
      </c>
      <c r="AN80" s="18" t="str">
        <f ca="1">IF(AN$74="","",COUNTIFS(STAFF!$M:$M,"Moderna",STAFF!$W:$W,"&lt;="&amp;AN$74,STAFF!$H:$H,"",STAFF!$I:$I,"")+
COUNTIFS(STAFF!$M:$M,"Moderna",STAFF!$W:$W,"&lt;="&amp;AN$74,STAFF!$H:$H,"",STAFF!$I:$I,"&gt;="&amp;AN$73)+
COUNTIFS(STAFF!$M:$M,"Moderna",STAFF!$W:$W,"&lt;="&amp;AN$74,STAFF!$H:$H,"&lt;="&amp;AN$74,STAFF!$I:$I,"")+
COUNTIFS(STAFF!$M:$M,"Moderna",STAFF!$W:$W,"&lt;="&amp;AN$74,STAFF!$H:$H,"&lt;="&amp;AN$74,STAFF!$I:$I,"&gt;="&amp;AN$73))</f>
        <v/>
      </c>
      <c r="AO80" s="18" t="str">
        <f ca="1">IF(AO$74="","",COUNTIFS(STAFF!$M:$M,"Moderna",STAFF!$W:$W,"&lt;="&amp;AO$74,STAFF!$H:$H,"",STAFF!$I:$I,"")+
COUNTIFS(STAFF!$M:$M,"Moderna",STAFF!$W:$W,"&lt;="&amp;AO$74,STAFF!$H:$H,"",STAFF!$I:$I,"&gt;="&amp;AO$73)+
COUNTIFS(STAFF!$M:$M,"Moderna",STAFF!$W:$W,"&lt;="&amp;AO$74,STAFF!$H:$H,"&lt;="&amp;AO$74,STAFF!$I:$I,"")+
COUNTIFS(STAFF!$M:$M,"Moderna",STAFF!$W:$W,"&lt;="&amp;AO$74,STAFF!$H:$H,"&lt;="&amp;AO$74,STAFF!$I:$I,"&gt;="&amp;AO$73))</f>
        <v/>
      </c>
      <c r="AP80" s="18" t="str">
        <f ca="1">IF(AP$74="","",COUNTIFS(STAFF!$M:$M,"Moderna",STAFF!$W:$W,"&lt;="&amp;AP$74,STAFF!$H:$H,"",STAFF!$I:$I,"")+
COUNTIFS(STAFF!$M:$M,"Moderna",STAFF!$W:$W,"&lt;="&amp;AP$74,STAFF!$H:$H,"",STAFF!$I:$I,"&gt;="&amp;AP$73)+
COUNTIFS(STAFF!$M:$M,"Moderna",STAFF!$W:$W,"&lt;="&amp;AP$74,STAFF!$H:$H,"&lt;="&amp;AP$74,STAFF!$I:$I,"")+
COUNTIFS(STAFF!$M:$M,"Moderna",STAFF!$W:$W,"&lt;="&amp;AP$74,STAFF!$H:$H,"&lt;="&amp;AP$74,STAFF!$I:$I,"&gt;="&amp;AP$73))</f>
        <v/>
      </c>
      <c r="AQ80" s="18" t="str">
        <f ca="1">IF(AQ$74="","",COUNTIFS(STAFF!$M:$M,"Moderna",STAFF!$W:$W,"&lt;="&amp;AQ$74,STAFF!$H:$H,"",STAFF!$I:$I,"")+
COUNTIFS(STAFF!$M:$M,"Moderna",STAFF!$W:$W,"&lt;="&amp;AQ$74,STAFF!$H:$H,"",STAFF!$I:$I,"&gt;="&amp;AQ$73)+
COUNTIFS(STAFF!$M:$M,"Moderna",STAFF!$W:$W,"&lt;="&amp;AQ$74,STAFF!$H:$H,"&lt;="&amp;AQ$74,STAFF!$I:$I,"")+
COUNTIFS(STAFF!$M:$M,"Moderna",STAFF!$W:$W,"&lt;="&amp;AQ$74,STAFF!$H:$H,"&lt;="&amp;AQ$74,STAFF!$I:$I,"&gt;="&amp;AQ$73))</f>
        <v/>
      </c>
      <c r="AR80" s="18" t="str">
        <f ca="1">IF(AR$74="","",COUNTIFS(STAFF!$M:$M,"Moderna",STAFF!$W:$W,"&lt;="&amp;AR$74,STAFF!$H:$H,"",STAFF!$I:$I,"")+
COUNTIFS(STAFF!$M:$M,"Moderna",STAFF!$W:$W,"&lt;="&amp;AR$74,STAFF!$H:$H,"",STAFF!$I:$I,"&gt;="&amp;AR$73)+
COUNTIFS(STAFF!$M:$M,"Moderna",STAFF!$W:$W,"&lt;="&amp;AR$74,STAFF!$H:$H,"&lt;="&amp;AR$74,STAFF!$I:$I,"")+
COUNTIFS(STAFF!$M:$M,"Moderna",STAFF!$W:$W,"&lt;="&amp;AR$74,STAFF!$H:$H,"&lt;="&amp;AR$74,STAFF!$I:$I,"&gt;="&amp;AR$73))</f>
        <v/>
      </c>
      <c r="AS80" s="18" t="str">
        <f ca="1">IF(AS$74="","",COUNTIFS(STAFF!$M:$M,"Moderna",STAFF!$W:$W,"&lt;="&amp;AS$74,STAFF!$H:$H,"",STAFF!$I:$I,"")+
COUNTIFS(STAFF!$M:$M,"Moderna",STAFF!$W:$W,"&lt;="&amp;AS$74,STAFF!$H:$H,"",STAFF!$I:$I,"&gt;="&amp;AS$73)+
COUNTIFS(STAFF!$M:$M,"Moderna",STAFF!$W:$W,"&lt;="&amp;AS$74,STAFF!$H:$H,"&lt;="&amp;AS$74,STAFF!$I:$I,"")+
COUNTIFS(STAFF!$M:$M,"Moderna",STAFF!$W:$W,"&lt;="&amp;AS$74,STAFF!$H:$H,"&lt;="&amp;AS$74,STAFF!$I:$I,"&gt;="&amp;AS$73))</f>
        <v/>
      </c>
      <c r="AT80" s="18" t="str">
        <f ca="1">IF(AT$74="","",COUNTIFS(STAFF!$M:$M,"Moderna",STAFF!$W:$W,"&lt;="&amp;AT$74,STAFF!$H:$H,"",STAFF!$I:$I,"")+
COUNTIFS(STAFF!$M:$M,"Moderna",STAFF!$W:$W,"&lt;="&amp;AT$74,STAFF!$H:$H,"",STAFF!$I:$I,"&gt;="&amp;AT$73)+
COUNTIFS(STAFF!$M:$M,"Moderna",STAFF!$W:$W,"&lt;="&amp;AT$74,STAFF!$H:$H,"&lt;="&amp;AT$74,STAFF!$I:$I,"")+
COUNTIFS(STAFF!$M:$M,"Moderna",STAFF!$W:$W,"&lt;="&amp;AT$74,STAFF!$H:$H,"&lt;="&amp;AT$74,STAFF!$I:$I,"&gt;="&amp;AT$73))</f>
        <v/>
      </c>
      <c r="AU80" s="18" t="str">
        <f ca="1">IF(AU$74="","",COUNTIFS(STAFF!$M:$M,"Moderna",STAFF!$W:$W,"&lt;="&amp;AU$74,STAFF!$H:$H,"",STAFF!$I:$I,"")+
COUNTIFS(STAFF!$M:$M,"Moderna",STAFF!$W:$W,"&lt;="&amp;AU$74,STAFF!$H:$H,"",STAFF!$I:$I,"&gt;="&amp;AU$73)+
COUNTIFS(STAFF!$M:$M,"Moderna",STAFF!$W:$W,"&lt;="&amp;AU$74,STAFF!$H:$H,"&lt;="&amp;AU$74,STAFF!$I:$I,"")+
COUNTIFS(STAFF!$M:$M,"Moderna",STAFF!$W:$W,"&lt;="&amp;AU$74,STAFF!$H:$H,"&lt;="&amp;AU$74,STAFF!$I:$I,"&gt;="&amp;AU$73))</f>
        <v/>
      </c>
      <c r="AV80" s="18" t="str">
        <f ca="1">IF(AV$74="","",COUNTIFS(STAFF!$M:$M,"Moderna",STAFF!$W:$W,"&lt;="&amp;AV$74,STAFF!$H:$H,"",STAFF!$I:$I,"")+
COUNTIFS(STAFF!$M:$M,"Moderna",STAFF!$W:$W,"&lt;="&amp;AV$74,STAFF!$H:$H,"",STAFF!$I:$I,"&gt;="&amp;AV$73)+
COUNTIFS(STAFF!$M:$M,"Moderna",STAFF!$W:$W,"&lt;="&amp;AV$74,STAFF!$H:$H,"&lt;="&amp;AV$74,STAFF!$I:$I,"")+
COUNTIFS(STAFF!$M:$M,"Moderna",STAFF!$W:$W,"&lt;="&amp;AV$74,STAFF!$H:$H,"&lt;="&amp;AV$74,STAFF!$I:$I,"&gt;="&amp;AV$73))</f>
        <v/>
      </c>
      <c r="AW80" s="18" t="str">
        <f ca="1">IF(AW$74="","",COUNTIFS(STAFF!$M:$M,"Moderna",STAFF!$W:$W,"&lt;="&amp;AW$74,STAFF!$H:$H,"",STAFF!$I:$I,"")+
COUNTIFS(STAFF!$M:$M,"Moderna",STAFF!$W:$W,"&lt;="&amp;AW$74,STAFF!$H:$H,"",STAFF!$I:$I,"&gt;="&amp;AW$73)+
COUNTIFS(STAFF!$M:$M,"Moderna",STAFF!$W:$W,"&lt;="&amp;AW$74,STAFF!$H:$H,"&lt;="&amp;AW$74,STAFF!$I:$I,"")+
COUNTIFS(STAFF!$M:$M,"Moderna",STAFF!$W:$W,"&lt;="&amp;AW$74,STAFF!$H:$H,"&lt;="&amp;AW$74,STAFF!$I:$I,"&gt;="&amp;AW$73))</f>
        <v/>
      </c>
      <c r="AX80" s="18" t="str">
        <f ca="1">IF(AX$74="","",COUNTIFS(STAFF!$M:$M,"Moderna",STAFF!$W:$W,"&lt;="&amp;AX$74,STAFF!$H:$H,"",STAFF!$I:$I,"")+
COUNTIFS(STAFF!$M:$M,"Moderna",STAFF!$W:$W,"&lt;="&amp;AX$74,STAFF!$H:$H,"",STAFF!$I:$I,"&gt;="&amp;AX$73)+
COUNTIFS(STAFF!$M:$M,"Moderna",STAFF!$W:$W,"&lt;="&amp;AX$74,STAFF!$H:$H,"&lt;="&amp;AX$74,STAFF!$I:$I,"")+
COUNTIFS(STAFF!$M:$M,"Moderna",STAFF!$W:$W,"&lt;="&amp;AX$74,STAFF!$H:$H,"&lt;="&amp;AX$74,STAFF!$I:$I,"&gt;="&amp;AX$73))</f>
        <v/>
      </c>
      <c r="AY80" s="18" t="str">
        <f ca="1">IF(AY$74="","",COUNTIFS(STAFF!$M:$M,"Moderna",STAFF!$W:$W,"&lt;="&amp;AY$74,STAFF!$H:$H,"",STAFF!$I:$I,"")+
COUNTIFS(STAFF!$M:$M,"Moderna",STAFF!$W:$W,"&lt;="&amp;AY$74,STAFF!$H:$H,"",STAFF!$I:$I,"&gt;="&amp;AY$73)+
COUNTIFS(STAFF!$M:$M,"Moderna",STAFF!$W:$W,"&lt;="&amp;AY$74,STAFF!$H:$H,"&lt;="&amp;AY$74,STAFF!$I:$I,"")+
COUNTIFS(STAFF!$M:$M,"Moderna",STAFF!$W:$W,"&lt;="&amp;AY$74,STAFF!$H:$H,"&lt;="&amp;AY$74,STAFF!$I:$I,"&gt;="&amp;AY$73))</f>
        <v/>
      </c>
      <c r="AZ80" s="18" t="str">
        <f ca="1">IF(AZ$74="","",COUNTIFS(STAFF!$M:$M,"Moderna",STAFF!$W:$W,"&lt;="&amp;AZ$74,STAFF!$H:$H,"",STAFF!$I:$I,"")+
COUNTIFS(STAFF!$M:$M,"Moderna",STAFF!$W:$W,"&lt;="&amp;AZ$74,STAFF!$H:$H,"",STAFF!$I:$I,"&gt;="&amp;AZ$73)+
COUNTIFS(STAFF!$M:$M,"Moderna",STAFF!$W:$W,"&lt;="&amp;AZ$74,STAFF!$H:$H,"&lt;="&amp;AZ$74,STAFF!$I:$I,"")+
COUNTIFS(STAFF!$M:$M,"Moderna",STAFF!$W:$W,"&lt;="&amp;AZ$74,STAFF!$H:$H,"&lt;="&amp;AZ$74,STAFF!$I:$I,"&gt;="&amp;AZ$73))</f>
        <v/>
      </c>
      <c r="BA80" s="18" t="str">
        <f ca="1">IF(BA$74="","",COUNTIFS(STAFF!$M:$M,"Moderna",STAFF!$W:$W,"&lt;="&amp;BA$74,STAFF!$H:$H,"",STAFF!$I:$I,"")+
COUNTIFS(STAFF!$M:$M,"Moderna",STAFF!$W:$W,"&lt;="&amp;BA$74,STAFF!$H:$H,"",STAFF!$I:$I,"&gt;="&amp;BA$73)+
COUNTIFS(STAFF!$M:$M,"Moderna",STAFF!$W:$W,"&lt;="&amp;BA$74,STAFF!$H:$H,"&lt;="&amp;BA$74,STAFF!$I:$I,"")+
COUNTIFS(STAFF!$M:$M,"Moderna",STAFF!$W:$W,"&lt;="&amp;BA$74,STAFF!$H:$H,"&lt;="&amp;BA$74,STAFF!$I:$I,"&gt;="&amp;BA$73))</f>
        <v/>
      </c>
      <c r="BB80" s="18" t="str">
        <f ca="1">IF(BB$74="","",COUNTIFS(STAFF!$M:$M,"Moderna",STAFF!$W:$W,"&lt;="&amp;BB$74,STAFF!$H:$H,"",STAFF!$I:$I,"")+
COUNTIFS(STAFF!$M:$M,"Moderna",STAFF!$W:$W,"&lt;="&amp;BB$74,STAFF!$H:$H,"",STAFF!$I:$I,"&gt;="&amp;BB$73)+
COUNTIFS(STAFF!$M:$M,"Moderna",STAFF!$W:$W,"&lt;="&amp;BB$74,STAFF!$H:$H,"&lt;="&amp;BB$74,STAFF!$I:$I,"")+
COUNTIFS(STAFF!$M:$M,"Moderna",STAFF!$W:$W,"&lt;="&amp;BB$74,STAFF!$H:$H,"&lt;="&amp;BB$74,STAFF!$I:$I,"&gt;="&amp;BB$73))</f>
        <v/>
      </c>
      <c r="BC80" s="18" t="str">
        <f ca="1">IF(BC$74="","",COUNTIFS(STAFF!$M:$M,"Moderna",STAFF!$W:$W,"&lt;="&amp;BC$74,STAFF!$H:$H,"",STAFF!$I:$I,"")+
COUNTIFS(STAFF!$M:$M,"Moderna",STAFF!$W:$W,"&lt;="&amp;BC$74,STAFF!$H:$H,"",STAFF!$I:$I,"&gt;="&amp;BC$73)+
COUNTIFS(STAFF!$M:$M,"Moderna",STAFF!$W:$W,"&lt;="&amp;BC$74,STAFF!$H:$H,"&lt;="&amp;BC$74,STAFF!$I:$I,"")+
COUNTIFS(STAFF!$M:$M,"Moderna",STAFF!$W:$W,"&lt;="&amp;BC$74,STAFF!$H:$H,"&lt;="&amp;BC$74,STAFF!$I:$I,"&gt;="&amp;BC$73))</f>
        <v/>
      </c>
      <c r="BD80" s="18" t="str">
        <f ca="1">IF(BD$74="","",COUNTIFS(STAFF!$M:$M,"Moderna",STAFF!$W:$W,"&lt;="&amp;BD$74,STAFF!$H:$H,"",STAFF!$I:$I,"")+
COUNTIFS(STAFF!$M:$M,"Moderna",STAFF!$W:$W,"&lt;="&amp;BD$74,STAFF!$H:$H,"",STAFF!$I:$I,"&gt;="&amp;BD$73)+
COUNTIFS(STAFF!$M:$M,"Moderna",STAFF!$W:$W,"&lt;="&amp;BD$74,STAFF!$H:$H,"&lt;="&amp;BD$74,STAFF!$I:$I,"")+
COUNTIFS(STAFF!$M:$M,"Moderna",STAFF!$W:$W,"&lt;="&amp;BD$74,STAFF!$H:$H,"&lt;="&amp;BD$74,STAFF!$I:$I,"&gt;="&amp;BD$73))</f>
        <v/>
      </c>
      <c r="BE80" s="18" t="str">
        <f ca="1">IF(BE$74="","",COUNTIFS(STAFF!$M:$M,"Moderna",STAFF!$W:$W,"&lt;="&amp;BE$74,STAFF!$H:$H,"",STAFF!$I:$I,"")+
COUNTIFS(STAFF!$M:$M,"Moderna",STAFF!$W:$W,"&lt;="&amp;BE$74,STAFF!$H:$H,"",STAFF!$I:$I,"&gt;="&amp;BE$73)+
COUNTIFS(STAFF!$M:$M,"Moderna",STAFF!$W:$W,"&lt;="&amp;BE$74,STAFF!$H:$H,"&lt;="&amp;BE$74,STAFF!$I:$I,"")+
COUNTIFS(STAFF!$M:$M,"Moderna",STAFF!$W:$W,"&lt;="&amp;BE$74,STAFF!$H:$H,"&lt;="&amp;BE$74,STAFF!$I:$I,"&gt;="&amp;BE$73))</f>
        <v/>
      </c>
      <c r="BF80" s="18" t="str">
        <f ca="1">IF(BF$74="","",COUNTIFS(STAFF!$M:$M,"Moderna",STAFF!$W:$W,"&lt;="&amp;BF$74,STAFF!$H:$H,"",STAFF!$I:$I,"")+
COUNTIFS(STAFF!$M:$M,"Moderna",STAFF!$W:$W,"&lt;="&amp;BF$74,STAFF!$H:$H,"",STAFF!$I:$I,"&gt;="&amp;BF$73)+
COUNTIFS(STAFF!$M:$M,"Moderna",STAFF!$W:$W,"&lt;="&amp;BF$74,STAFF!$H:$H,"&lt;="&amp;BF$74,STAFF!$I:$I,"")+
COUNTIFS(STAFF!$M:$M,"Moderna",STAFF!$W:$W,"&lt;="&amp;BF$74,STAFF!$H:$H,"&lt;="&amp;BF$74,STAFF!$I:$I,"&gt;="&amp;BF$73))</f>
        <v/>
      </c>
      <c r="BG80" s="18" t="str">
        <f ca="1">IF(BG$74="","",COUNTIFS(STAFF!$M:$M,"Moderna",STAFF!$W:$W,"&lt;="&amp;BG$74,STAFF!$H:$H,"",STAFF!$I:$I,"")+
COUNTIFS(STAFF!$M:$M,"Moderna",STAFF!$W:$W,"&lt;="&amp;BG$74,STAFF!$H:$H,"",STAFF!$I:$I,"&gt;="&amp;BG$73)+
COUNTIFS(STAFF!$M:$M,"Moderna",STAFF!$W:$W,"&lt;="&amp;BG$74,STAFF!$H:$H,"&lt;="&amp;BG$74,STAFF!$I:$I,"")+
COUNTIFS(STAFF!$M:$M,"Moderna",STAFF!$W:$W,"&lt;="&amp;BG$74,STAFF!$H:$H,"&lt;="&amp;BG$74,STAFF!$I:$I,"&gt;="&amp;BG$73))</f>
        <v/>
      </c>
      <c r="BH80" s="18" t="str">
        <f ca="1">IF(BH$74="","",COUNTIFS(STAFF!$M:$M,"Moderna",STAFF!$W:$W,"&lt;="&amp;BH$74,STAFF!$H:$H,"",STAFF!$I:$I,"")+
COUNTIFS(STAFF!$M:$M,"Moderna",STAFF!$W:$W,"&lt;="&amp;BH$74,STAFF!$H:$H,"",STAFF!$I:$I,"&gt;="&amp;BH$73)+
COUNTIFS(STAFF!$M:$M,"Moderna",STAFF!$W:$W,"&lt;="&amp;BH$74,STAFF!$H:$H,"&lt;="&amp;BH$74,STAFF!$I:$I,"")+
COUNTIFS(STAFF!$M:$M,"Moderna",STAFF!$W:$W,"&lt;="&amp;BH$74,STAFF!$H:$H,"&lt;="&amp;BH$74,STAFF!$I:$I,"&gt;="&amp;BH$73))</f>
        <v/>
      </c>
      <c r="BI80" s="18" t="str">
        <f ca="1">IF(BI$74="","",COUNTIFS(STAFF!$M:$M,"Moderna",STAFF!$W:$W,"&lt;="&amp;BI$74,STAFF!$H:$H,"",STAFF!$I:$I,"")+
COUNTIFS(STAFF!$M:$M,"Moderna",STAFF!$W:$W,"&lt;="&amp;BI$74,STAFF!$H:$H,"",STAFF!$I:$I,"&gt;="&amp;BI$73)+
COUNTIFS(STAFF!$M:$M,"Moderna",STAFF!$W:$W,"&lt;="&amp;BI$74,STAFF!$H:$H,"&lt;="&amp;BI$74,STAFF!$I:$I,"")+
COUNTIFS(STAFF!$M:$M,"Moderna",STAFF!$W:$W,"&lt;="&amp;BI$74,STAFF!$H:$H,"&lt;="&amp;BI$74,STAFF!$I:$I,"&gt;="&amp;BI$73))</f>
        <v/>
      </c>
      <c r="BJ80" s="18" t="str">
        <f ca="1">IF(BJ$74="","",COUNTIFS(STAFF!$M:$M,"Moderna",STAFF!$W:$W,"&lt;="&amp;BJ$74,STAFF!$H:$H,"",STAFF!$I:$I,"")+
COUNTIFS(STAFF!$M:$M,"Moderna",STAFF!$W:$W,"&lt;="&amp;BJ$74,STAFF!$H:$H,"",STAFF!$I:$I,"&gt;="&amp;BJ$73)+
COUNTIFS(STAFF!$M:$M,"Moderna",STAFF!$W:$W,"&lt;="&amp;BJ$74,STAFF!$H:$H,"&lt;="&amp;BJ$74,STAFF!$I:$I,"")+
COUNTIFS(STAFF!$M:$M,"Moderna",STAFF!$W:$W,"&lt;="&amp;BJ$74,STAFF!$H:$H,"&lt;="&amp;BJ$74,STAFF!$I:$I,"&gt;="&amp;BJ$73))</f>
        <v/>
      </c>
      <c r="BK80" s="18" t="str">
        <f ca="1">IF(BK$74="","",COUNTIFS(STAFF!$M:$M,"Moderna",STAFF!$W:$W,"&lt;="&amp;BK$74,STAFF!$H:$H,"",STAFF!$I:$I,"")+
COUNTIFS(STAFF!$M:$M,"Moderna",STAFF!$W:$W,"&lt;="&amp;BK$74,STAFF!$H:$H,"",STAFF!$I:$I,"&gt;="&amp;BK$73)+
COUNTIFS(STAFF!$M:$M,"Moderna",STAFF!$W:$W,"&lt;="&amp;BK$74,STAFF!$H:$H,"&lt;="&amp;BK$74,STAFF!$I:$I,"")+
COUNTIFS(STAFF!$M:$M,"Moderna",STAFF!$W:$W,"&lt;="&amp;BK$74,STAFF!$H:$H,"&lt;="&amp;BK$74,STAFF!$I:$I,"&gt;="&amp;BK$73))</f>
        <v/>
      </c>
      <c r="BL80" s="18" t="str">
        <f ca="1">IF(BL$74="","",COUNTIFS(STAFF!$M:$M,"Moderna",STAFF!$W:$W,"&lt;="&amp;BL$74,STAFF!$H:$H,"",STAFF!$I:$I,"")+
COUNTIFS(STAFF!$M:$M,"Moderna",STAFF!$W:$W,"&lt;="&amp;BL$74,STAFF!$H:$H,"",STAFF!$I:$I,"&gt;="&amp;BL$73)+
COUNTIFS(STAFF!$M:$M,"Moderna",STAFF!$W:$W,"&lt;="&amp;BL$74,STAFF!$H:$H,"&lt;="&amp;BL$74,STAFF!$I:$I,"")+
COUNTIFS(STAFF!$M:$M,"Moderna",STAFF!$W:$W,"&lt;="&amp;BL$74,STAFF!$H:$H,"&lt;="&amp;BL$74,STAFF!$I:$I,"&gt;="&amp;BL$73))</f>
        <v/>
      </c>
      <c r="BM80" s="18" t="str">
        <f ca="1">IF(BM$74="","",COUNTIFS(STAFF!$M:$M,"Moderna",STAFF!$W:$W,"&lt;="&amp;BM$74,STAFF!$H:$H,"",STAFF!$I:$I,"")+
COUNTIFS(STAFF!$M:$M,"Moderna",STAFF!$W:$W,"&lt;="&amp;BM$74,STAFF!$H:$H,"",STAFF!$I:$I,"&gt;="&amp;BM$73)+
COUNTIFS(STAFF!$M:$M,"Moderna",STAFF!$W:$W,"&lt;="&amp;BM$74,STAFF!$H:$H,"&lt;="&amp;BM$74,STAFF!$I:$I,"")+
COUNTIFS(STAFF!$M:$M,"Moderna",STAFF!$W:$W,"&lt;="&amp;BM$74,STAFF!$H:$H,"&lt;="&amp;BM$74,STAFF!$I:$I,"&gt;="&amp;BM$73))</f>
        <v/>
      </c>
      <c r="BN80" s="18" t="str">
        <f ca="1">IF(BN$74="","",COUNTIFS(STAFF!$M:$M,"Moderna",STAFF!$W:$W,"&lt;="&amp;BN$74,STAFF!$H:$H,"",STAFF!$I:$I,"")+
COUNTIFS(STAFF!$M:$M,"Moderna",STAFF!$W:$W,"&lt;="&amp;BN$74,STAFF!$H:$H,"",STAFF!$I:$I,"&gt;="&amp;BN$73)+
COUNTIFS(STAFF!$M:$M,"Moderna",STAFF!$W:$W,"&lt;="&amp;BN$74,STAFF!$H:$H,"&lt;="&amp;BN$74,STAFF!$I:$I,"")+
COUNTIFS(STAFF!$M:$M,"Moderna",STAFF!$W:$W,"&lt;="&amp;BN$74,STAFF!$H:$H,"&lt;="&amp;BN$74,STAFF!$I:$I,"&gt;="&amp;BN$73))</f>
        <v/>
      </c>
      <c r="BO80" s="18" t="str">
        <f ca="1">IF(BO$74="","",COUNTIFS(STAFF!$M:$M,"Moderna",STAFF!$W:$W,"&lt;="&amp;BO$74,STAFF!$H:$H,"",STAFF!$I:$I,"")+
COUNTIFS(STAFF!$M:$M,"Moderna",STAFF!$W:$W,"&lt;="&amp;BO$74,STAFF!$H:$H,"",STAFF!$I:$I,"&gt;="&amp;BO$73)+
COUNTIFS(STAFF!$M:$M,"Moderna",STAFF!$W:$W,"&lt;="&amp;BO$74,STAFF!$H:$H,"&lt;="&amp;BO$74,STAFF!$I:$I,"")+
COUNTIFS(STAFF!$M:$M,"Moderna",STAFF!$W:$W,"&lt;="&amp;BO$74,STAFF!$H:$H,"&lt;="&amp;BO$74,STAFF!$I:$I,"&gt;="&amp;BO$73))</f>
        <v/>
      </c>
      <c r="BP80" s="18" t="str">
        <f ca="1">IF(BP$74="","",COUNTIFS(STAFF!$M:$M,"Moderna",STAFF!$W:$W,"&lt;="&amp;BP$74,STAFF!$H:$H,"",STAFF!$I:$I,"")+
COUNTIFS(STAFF!$M:$M,"Moderna",STAFF!$W:$W,"&lt;="&amp;BP$74,STAFF!$H:$H,"",STAFF!$I:$I,"&gt;="&amp;BP$73)+
COUNTIFS(STAFF!$M:$M,"Moderna",STAFF!$W:$W,"&lt;="&amp;BP$74,STAFF!$H:$H,"&lt;="&amp;BP$74,STAFF!$I:$I,"")+
COUNTIFS(STAFF!$M:$M,"Moderna",STAFF!$W:$W,"&lt;="&amp;BP$74,STAFF!$H:$H,"&lt;="&amp;BP$74,STAFF!$I:$I,"&gt;="&amp;BP$73))</f>
        <v/>
      </c>
      <c r="BQ80" s="18" t="str">
        <f ca="1">IF(BQ$74="","",COUNTIFS(STAFF!$M:$M,"Moderna",STAFF!$W:$W,"&lt;="&amp;BQ$74,STAFF!$H:$H,"",STAFF!$I:$I,"")+
COUNTIFS(STAFF!$M:$M,"Moderna",STAFF!$W:$W,"&lt;="&amp;BQ$74,STAFF!$H:$H,"",STAFF!$I:$I,"&gt;="&amp;BQ$73)+
COUNTIFS(STAFF!$M:$M,"Moderna",STAFF!$W:$W,"&lt;="&amp;BQ$74,STAFF!$H:$H,"&lt;="&amp;BQ$74,STAFF!$I:$I,"")+
COUNTIFS(STAFF!$M:$M,"Moderna",STAFF!$W:$W,"&lt;="&amp;BQ$74,STAFF!$H:$H,"&lt;="&amp;BQ$74,STAFF!$I:$I,"&gt;="&amp;BQ$73))</f>
        <v/>
      </c>
      <c r="BR80" s="18" t="str">
        <f ca="1">IF(BR$74="","",COUNTIFS(STAFF!$M:$M,"Moderna",STAFF!$W:$W,"&lt;="&amp;BR$74,STAFF!$H:$H,"",STAFF!$I:$I,"")+
COUNTIFS(STAFF!$M:$M,"Moderna",STAFF!$W:$W,"&lt;="&amp;BR$74,STAFF!$H:$H,"",STAFF!$I:$I,"&gt;="&amp;BR$73)+
COUNTIFS(STAFF!$M:$M,"Moderna",STAFF!$W:$W,"&lt;="&amp;BR$74,STAFF!$H:$H,"&lt;="&amp;BR$74,STAFF!$I:$I,"")+
COUNTIFS(STAFF!$M:$M,"Moderna",STAFF!$W:$W,"&lt;="&amp;BR$74,STAFF!$H:$H,"&lt;="&amp;BR$74,STAFF!$I:$I,"&gt;="&amp;BR$73))</f>
        <v/>
      </c>
      <c r="BS80" s="18" t="str">
        <f ca="1">IF(BS$74="","",COUNTIFS(STAFF!$M:$M,"Moderna",STAFF!$W:$W,"&lt;="&amp;BS$74,STAFF!$H:$H,"",STAFF!$I:$I,"")+
COUNTIFS(STAFF!$M:$M,"Moderna",STAFF!$W:$W,"&lt;="&amp;BS$74,STAFF!$H:$H,"",STAFF!$I:$I,"&gt;="&amp;BS$73)+
COUNTIFS(STAFF!$M:$M,"Moderna",STAFF!$W:$W,"&lt;="&amp;BS$74,STAFF!$H:$H,"&lt;="&amp;BS$74,STAFF!$I:$I,"")+
COUNTIFS(STAFF!$M:$M,"Moderna",STAFF!$W:$W,"&lt;="&amp;BS$74,STAFF!$H:$H,"&lt;="&amp;BS$74,STAFF!$I:$I,"&gt;="&amp;BS$73))</f>
        <v/>
      </c>
      <c r="BT80" s="18" t="str">
        <f ca="1">IF(BT$74="","",COUNTIFS(STAFF!$M:$M,"Moderna",STAFF!$W:$W,"&lt;="&amp;BT$74,STAFF!$H:$H,"",STAFF!$I:$I,"")+
COUNTIFS(STAFF!$M:$M,"Moderna",STAFF!$W:$W,"&lt;="&amp;BT$74,STAFF!$H:$H,"",STAFF!$I:$I,"&gt;="&amp;BT$73)+
COUNTIFS(STAFF!$M:$M,"Moderna",STAFF!$W:$W,"&lt;="&amp;BT$74,STAFF!$H:$H,"&lt;="&amp;BT$74,STAFF!$I:$I,"")+
COUNTIFS(STAFF!$M:$M,"Moderna",STAFF!$W:$W,"&lt;="&amp;BT$74,STAFF!$H:$H,"&lt;="&amp;BT$74,STAFF!$I:$I,"&gt;="&amp;BT$73))</f>
        <v/>
      </c>
      <c r="BU80" s="18" t="str">
        <f ca="1">IF(BU$74="","",COUNTIFS(STAFF!$M:$M,"Moderna",STAFF!$W:$W,"&lt;="&amp;BU$74,STAFF!$H:$H,"",STAFF!$I:$I,"")+
COUNTIFS(STAFF!$M:$M,"Moderna",STAFF!$W:$W,"&lt;="&amp;BU$74,STAFF!$H:$H,"",STAFF!$I:$I,"&gt;="&amp;BU$73)+
COUNTIFS(STAFF!$M:$M,"Moderna",STAFF!$W:$W,"&lt;="&amp;BU$74,STAFF!$H:$H,"&lt;="&amp;BU$74,STAFF!$I:$I,"")+
COUNTIFS(STAFF!$M:$M,"Moderna",STAFF!$W:$W,"&lt;="&amp;BU$74,STAFF!$H:$H,"&lt;="&amp;BU$74,STAFF!$I:$I,"&gt;="&amp;BU$73))</f>
        <v/>
      </c>
      <c r="BV80" s="18" t="str">
        <f ca="1">IF(BV$74="","",COUNTIFS(STAFF!$M:$M,"Moderna",STAFF!$W:$W,"&lt;="&amp;BV$74,STAFF!$H:$H,"",STAFF!$I:$I,"")+
COUNTIFS(STAFF!$M:$M,"Moderna",STAFF!$W:$W,"&lt;="&amp;BV$74,STAFF!$H:$H,"",STAFF!$I:$I,"&gt;="&amp;BV$73)+
COUNTIFS(STAFF!$M:$M,"Moderna",STAFF!$W:$W,"&lt;="&amp;BV$74,STAFF!$H:$H,"&lt;="&amp;BV$74,STAFF!$I:$I,"")+
COUNTIFS(STAFF!$M:$M,"Moderna",STAFF!$W:$W,"&lt;="&amp;BV$74,STAFF!$H:$H,"&lt;="&amp;BV$74,STAFF!$I:$I,"&gt;="&amp;BV$73))</f>
        <v/>
      </c>
      <c r="BW80" s="18" t="str">
        <f ca="1">IF(BW$74="","",COUNTIFS(STAFF!$M:$M,"Moderna",STAFF!$W:$W,"&lt;="&amp;BW$74,STAFF!$H:$H,"",STAFF!$I:$I,"")+
COUNTIFS(STAFF!$M:$M,"Moderna",STAFF!$W:$W,"&lt;="&amp;BW$74,STAFF!$H:$H,"",STAFF!$I:$I,"&gt;="&amp;BW$73)+
COUNTIFS(STAFF!$M:$M,"Moderna",STAFF!$W:$W,"&lt;="&amp;BW$74,STAFF!$H:$H,"&lt;="&amp;BW$74,STAFF!$I:$I,"")+
COUNTIFS(STAFF!$M:$M,"Moderna",STAFF!$W:$W,"&lt;="&amp;BW$74,STAFF!$H:$H,"&lt;="&amp;BW$74,STAFF!$I:$I,"&gt;="&amp;BW$73))</f>
        <v/>
      </c>
      <c r="BX80" s="18" t="str">
        <f ca="1">IF(BX$74="","",COUNTIFS(STAFF!$M:$M,"Moderna",STAFF!$W:$W,"&lt;="&amp;BX$74,STAFF!$H:$H,"",STAFF!$I:$I,"")+
COUNTIFS(STAFF!$M:$M,"Moderna",STAFF!$W:$W,"&lt;="&amp;BX$74,STAFF!$H:$H,"",STAFF!$I:$I,"&gt;="&amp;BX$73)+
COUNTIFS(STAFF!$M:$M,"Moderna",STAFF!$W:$W,"&lt;="&amp;BX$74,STAFF!$H:$H,"&lt;="&amp;BX$74,STAFF!$I:$I,"")+
COUNTIFS(STAFF!$M:$M,"Moderna",STAFF!$W:$W,"&lt;="&amp;BX$74,STAFF!$H:$H,"&lt;="&amp;BX$74,STAFF!$I:$I,"&gt;="&amp;BX$73))</f>
        <v/>
      </c>
      <c r="BY80" s="18" t="str">
        <f ca="1">IF(BY$74="","",COUNTIFS(STAFF!$M:$M,"Moderna",STAFF!$W:$W,"&lt;="&amp;BY$74,STAFF!$H:$H,"",STAFF!$I:$I,"")+
COUNTIFS(STAFF!$M:$M,"Moderna",STAFF!$W:$W,"&lt;="&amp;BY$74,STAFF!$H:$H,"",STAFF!$I:$I,"&gt;="&amp;BY$73)+
COUNTIFS(STAFF!$M:$M,"Moderna",STAFF!$W:$W,"&lt;="&amp;BY$74,STAFF!$H:$H,"&lt;="&amp;BY$74,STAFF!$I:$I,"")+
COUNTIFS(STAFF!$M:$M,"Moderna",STAFF!$W:$W,"&lt;="&amp;BY$74,STAFF!$H:$H,"&lt;="&amp;BY$74,STAFF!$I:$I,"&gt;="&amp;BY$73))</f>
        <v/>
      </c>
      <c r="BZ80" s="18" t="str">
        <f ca="1">IF(BZ$74="","",COUNTIFS(STAFF!$M:$M,"Moderna",STAFF!$W:$W,"&lt;="&amp;BZ$74,STAFF!$H:$H,"",STAFF!$I:$I,"")+
COUNTIFS(STAFF!$M:$M,"Moderna",STAFF!$W:$W,"&lt;="&amp;BZ$74,STAFF!$H:$H,"",STAFF!$I:$I,"&gt;="&amp;BZ$73)+
COUNTIFS(STAFF!$M:$M,"Moderna",STAFF!$W:$W,"&lt;="&amp;BZ$74,STAFF!$H:$H,"&lt;="&amp;BZ$74,STAFF!$I:$I,"")+
COUNTIFS(STAFF!$M:$M,"Moderna",STAFF!$W:$W,"&lt;="&amp;BZ$74,STAFF!$H:$H,"&lt;="&amp;BZ$74,STAFF!$I:$I,"&gt;="&amp;BZ$73))</f>
        <v/>
      </c>
      <c r="CA80" s="18" t="str">
        <f ca="1">IF(CA$74="","",COUNTIFS(STAFF!$M:$M,"Moderna",STAFF!$W:$W,"&lt;="&amp;CA$74,STAFF!$H:$H,"",STAFF!$I:$I,"")+
COUNTIFS(STAFF!$M:$M,"Moderna",STAFF!$W:$W,"&lt;="&amp;CA$74,STAFF!$H:$H,"",STAFF!$I:$I,"&gt;="&amp;CA$73)+
COUNTIFS(STAFF!$M:$M,"Moderna",STAFF!$W:$W,"&lt;="&amp;CA$74,STAFF!$H:$H,"&lt;="&amp;CA$74,STAFF!$I:$I,"")+
COUNTIFS(STAFF!$M:$M,"Moderna",STAFF!$W:$W,"&lt;="&amp;CA$74,STAFF!$H:$H,"&lt;="&amp;CA$74,STAFF!$I:$I,"&gt;="&amp;CA$73))</f>
        <v/>
      </c>
      <c r="CB80" s="18" t="str">
        <f ca="1">IF(CB$74="","",COUNTIFS(STAFF!$M:$M,"Moderna",STAFF!$W:$W,"&lt;="&amp;CB$74,STAFF!$H:$H,"",STAFF!$I:$I,"")+
COUNTIFS(STAFF!$M:$M,"Moderna",STAFF!$W:$W,"&lt;="&amp;CB$74,STAFF!$H:$H,"",STAFF!$I:$I,"&gt;="&amp;CB$73)+
COUNTIFS(STAFF!$M:$M,"Moderna",STAFF!$W:$W,"&lt;="&amp;CB$74,STAFF!$H:$H,"&lt;="&amp;CB$74,STAFF!$I:$I,"")+
COUNTIFS(STAFF!$M:$M,"Moderna",STAFF!$W:$W,"&lt;="&amp;CB$74,STAFF!$H:$H,"&lt;="&amp;CB$74,STAFF!$I:$I,"&gt;="&amp;CB$73))</f>
        <v/>
      </c>
      <c r="CC80" s="18" t="str">
        <f ca="1">IF(CC$74="","",COUNTIFS(STAFF!$M:$M,"Moderna",STAFF!$W:$W,"&lt;="&amp;CC$74,STAFF!$H:$H,"",STAFF!$I:$I,"")+
COUNTIFS(STAFF!$M:$M,"Moderna",STAFF!$W:$W,"&lt;="&amp;CC$74,STAFF!$H:$H,"",STAFF!$I:$I,"&gt;="&amp;CC$73)+
COUNTIFS(STAFF!$M:$M,"Moderna",STAFF!$W:$W,"&lt;="&amp;CC$74,STAFF!$H:$H,"&lt;="&amp;CC$74,STAFF!$I:$I,"")+
COUNTIFS(STAFF!$M:$M,"Moderna",STAFF!$W:$W,"&lt;="&amp;CC$74,STAFF!$H:$H,"&lt;="&amp;CC$74,STAFF!$I:$I,"&gt;="&amp;CC$73))</f>
        <v/>
      </c>
      <c r="CD80" s="18" t="str">
        <f ca="1">IF(CD$74="","",COUNTIFS(STAFF!$M:$M,"Moderna",STAFF!$W:$W,"&lt;="&amp;CD$74,STAFF!$H:$H,"",STAFF!$I:$I,"")+
COUNTIFS(STAFF!$M:$M,"Moderna",STAFF!$W:$W,"&lt;="&amp;CD$74,STAFF!$H:$H,"",STAFF!$I:$I,"&gt;="&amp;CD$73)+
COUNTIFS(STAFF!$M:$M,"Moderna",STAFF!$W:$W,"&lt;="&amp;CD$74,STAFF!$H:$H,"&lt;="&amp;CD$74,STAFF!$I:$I,"")+
COUNTIFS(STAFF!$M:$M,"Moderna",STAFF!$W:$W,"&lt;="&amp;CD$74,STAFF!$H:$H,"&lt;="&amp;CD$74,STAFF!$I:$I,"&gt;="&amp;CD$73))</f>
        <v/>
      </c>
      <c r="CE80" s="18" t="str">
        <f ca="1">IF(CE$74="","",COUNTIFS(STAFF!$M:$M,"Moderna",STAFF!$W:$W,"&lt;="&amp;CE$74,STAFF!$H:$H,"",STAFF!$I:$I,"")+
COUNTIFS(STAFF!$M:$M,"Moderna",STAFF!$W:$W,"&lt;="&amp;CE$74,STAFF!$H:$H,"",STAFF!$I:$I,"&gt;="&amp;CE$73)+
COUNTIFS(STAFF!$M:$M,"Moderna",STAFF!$W:$W,"&lt;="&amp;CE$74,STAFF!$H:$H,"&lt;="&amp;CE$74,STAFF!$I:$I,"")+
COUNTIFS(STAFF!$M:$M,"Moderna",STAFF!$W:$W,"&lt;="&amp;CE$74,STAFF!$H:$H,"&lt;="&amp;CE$74,STAFF!$I:$I,"&gt;="&amp;CE$73))</f>
        <v/>
      </c>
      <c r="CF80" s="18" t="str">
        <f ca="1">IF(CF$74="","",COUNTIFS(STAFF!$M:$M,"Moderna",STAFF!$W:$W,"&lt;="&amp;CF$74,STAFF!$H:$H,"",STAFF!$I:$I,"")+
COUNTIFS(STAFF!$M:$M,"Moderna",STAFF!$W:$W,"&lt;="&amp;CF$74,STAFF!$H:$H,"",STAFF!$I:$I,"&gt;="&amp;CF$73)+
COUNTIFS(STAFF!$M:$M,"Moderna",STAFF!$W:$W,"&lt;="&amp;CF$74,STAFF!$H:$H,"&lt;="&amp;CF$74,STAFF!$I:$I,"")+
COUNTIFS(STAFF!$M:$M,"Moderna",STAFF!$W:$W,"&lt;="&amp;CF$74,STAFF!$H:$H,"&lt;="&amp;CF$74,STAFF!$I:$I,"&gt;="&amp;CF$73))</f>
        <v/>
      </c>
      <c r="CG80" s="18" t="str">
        <f ca="1">IF(CG$74="","",COUNTIFS(STAFF!$M:$M,"Moderna",STAFF!$W:$W,"&lt;="&amp;CG$74,STAFF!$H:$H,"",STAFF!$I:$I,"")+
COUNTIFS(STAFF!$M:$M,"Moderna",STAFF!$W:$W,"&lt;="&amp;CG$74,STAFF!$H:$H,"",STAFF!$I:$I,"&gt;="&amp;CG$73)+
COUNTIFS(STAFF!$M:$M,"Moderna",STAFF!$W:$W,"&lt;="&amp;CG$74,STAFF!$H:$H,"&lt;="&amp;CG$74,STAFF!$I:$I,"")+
COUNTIFS(STAFF!$M:$M,"Moderna",STAFF!$W:$W,"&lt;="&amp;CG$74,STAFF!$H:$H,"&lt;="&amp;CG$74,STAFF!$I:$I,"&gt;="&amp;CG$73))</f>
        <v/>
      </c>
      <c r="CH80" s="18" t="str">
        <f ca="1">IF(CH$74="","",COUNTIFS(STAFF!$M:$M,"Moderna",STAFF!$W:$W,"&lt;="&amp;CH$74,STAFF!$H:$H,"",STAFF!$I:$I,"")+
COUNTIFS(STAFF!$M:$M,"Moderna",STAFF!$W:$W,"&lt;="&amp;CH$74,STAFF!$H:$H,"",STAFF!$I:$I,"&gt;="&amp;CH$73)+
COUNTIFS(STAFF!$M:$M,"Moderna",STAFF!$W:$W,"&lt;="&amp;CH$74,STAFF!$H:$H,"&lt;="&amp;CH$74,STAFF!$I:$I,"")+
COUNTIFS(STAFF!$M:$M,"Moderna",STAFF!$W:$W,"&lt;="&amp;CH$74,STAFF!$H:$H,"&lt;="&amp;CH$74,STAFF!$I:$I,"&gt;="&amp;CH$73))</f>
        <v/>
      </c>
      <c r="CI80" s="18" t="str">
        <f ca="1">IF(CI$74="","",COUNTIFS(STAFF!$M:$M,"Moderna",STAFF!$W:$W,"&lt;="&amp;CI$74,STAFF!$H:$H,"",STAFF!$I:$I,"")+
COUNTIFS(STAFF!$M:$M,"Moderna",STAFF!$W:$W,"&lt;="&amp;CI$74,STAFF!$H:$H,"",STAFF!$I:$I,"&gt;="&amp;CI$73)+
COUNTIFS(STAFF!$M:$M,"Moderna",STAFF!$W:$W,"&lt;="&amp;CI$74,STAFF!$H:$H,"&lt;="&amp;CI$74,STAFF!$I:$I,"")+
COUNTIFS(STAFF!$M:$M,"Moderna",STAFF!$W:$W,"&lt;="&amp;CI$74,STAFF!$H:$H,"&lt;="&amp;CI$74,STAFF!$I:$I,"&gt;="&amp;CI$73))</f>
        <v/>
      </c>
      <c r="CJ80" s="18" t="str">
        <f ca="1">IF(CJ$74="","",COUNTIFS(STAFF!$M:$M,"Moderna",STAFF!$W:$W,"&lt;="&amp;CJ$74,STAFF!$H:$H,"",STAFF!$I:$I,"")+
COUNTIFS(STAFF!$M:$M,"Moderna",STAFF!$W:$W,"&lt;="&amp;CJ$74,STAFF!$H:$H,"",STAFF!$I:$I,"&gt;="&amp;CJ$73)+
COUNTIFS(STAFF!$M:$M,"Moderna",STAFF!$W:$W,"&lt;="&amp;CJ$74,STAFF!$H:$H,"&lt;="&amp;CJ$74,STAFF!$I:$I,"")+
COUNTIFS(STAFF!$M:$M,"Moderna",STAFF!$W:$W,"&lt;="&amp;CJ$74,STAFF!$H:$H,"&lt;="&amp;CJ$74,STAFF!$I:$I,"&gt;="&amp;CJ$73))</f>
        <v/>
      </c>
      <c r="CK80" s="18" t="str">
        <f ca="1">IF(CK$74="","",COUNTIFS(STAFF!$M:$M,"Moderna",STAFF!$W:$W,"&lt;="&amp;CK$74,STAFF!$H:$H,"",STAFF!$I:$I,"")+
COUNTIFS(STAFF!$M:$M,"Moderna",STAFF!$W:$W,"&lt;="&amp;CK$74,STAFF!$H:$H,"",STAFF!$I:$I,"&gt;="&amp;CK$73)+
COUNTIFS(STAFF!$M:$M,"Moderna",STAFF!$W:$W,"&lt;="&amp;CK$74,STAFF!$H:$H,"&lt;="&amp;CK$74,STAFF!$I:$I,"")+
COUNTIFS(STAFF!$M:$M,"Moderna",STAFF!$W:$W,"&lt;="&amp;CK$74,STAFF!$H:$H,"&lt;="&amp;CK$74,STAFF!$I:$I,"&gt;="&amp;CK$73))</f>
        <v/>
      </c>
      <c r="CL80" s="18" t="str">
        <f ca="1">IF(CL$74="","",COUNTIFS(STAFF!$M:$M,"Moderna",STAFF!$W:$W,"&lt;="&amp;CL$74,STAFF!$H:$H,"",STAFF!$I:$I,"")+
COUNTIFS(STAFF!$M:$M,"Moderna",STAFF!$W:$W,"&lt;="&amp;CL$74,STAFF!$H:$H,"",STAFF!$I:$I,"&gt;="&amp;CL$73)+
COUNTIFS(STAFF!$M:$M,"Moderna",STAFF!$W:$W,"&lt;="&amp;CL$74,STAFF!$H:$H,"&lt;="&amp;CL$74,STAFF!$I:$I,"")+
COUNTIFS(STAFF!$M:$M,"Moderna",STAFF!$W:$W,"&lt;="&amp;CL$74,STAFF!$H:$H,"&lt;="&amp;CL$74,STAFF!$I:$I,"&gt;="&amp;CL$73))</f>
        <v/>
      </c>
      <c r="CM80" s="18" t="str">
        <f ca="1">IF(CM$74="","",COUNTIFS(STAFF!$M:$M,"Moderna",STAFF!$W:$W,"&lt;="&amp;CM$74,STAFF!$H:$H,"",STAFF!$I:$I,"")+
COUNTIFS(STAFF!$M:$M,"Moderna",STAFF!$W:$W,"&lt;="&amp;CM$74,STAFF!$H:$H,"",STAFF!$I:$I,"&gt;="&amp;CM$73)+
COUNTIFS(STAFF!$M:$M,"Moderna",STAFF!$W:$W,"&lt;="&amp;CM$74,STAFF!$H:$H,"&lt;="&amp;CM$74,STAFF!$I:$I,"")+
COUNTIFS(STAFF!$M:$M,"Moderna",STAFF!$W:$W,"&lt;="&amp;CM$74,STAFF!$H:$H,"&lt;="&amp;CM$74,STAFF!$I:$I,"&gt;="&amp;CM$73))</f>
        <v/>
      </c>
      <c r="CN80" s="18" t="str">
        <f ca="1">IF(CN$74="","",COUNTIFS(STAFF!$M:$M,"Moderna",STAFF!$W:$W,"&lt;="&amp;CN$74,STAFF!$H:$H,"",STAFF!$I:$I,"")+
COUNTIFS(STAFF!$M:$M,"Moderna",STAFF!$W:$W,"&lt;="&amp;CN$74,STAFF!$H:$H,"",STAFF!$I:$I,"&gt;="&amp;CN$73)+
COUNTIFS(STAFF!$M:$M,"Moderna",STAFF!$W:$W,"&lt;="&amp;CN$74,STAFF!$H:$H,"&lt;="&amp;CN$74,STAFF!$I:$I,"")+
COUNTIFS(STAFF!$M:$M,"Moderna",STAFF!$W:$W,"&lt;="&amp;CN$74,STAFF!$H:$H,"&lt;="&amp;CN$74,STAFF!$I:$I,"&gt;="&amp;CN$73))</f>
        <v/>
      </c>
      <c r="CO80" s="18" t="str">
        <f ca="1">IF(CO$74="","",COUNTIFS(STAFF!$M:$M,"Moderna",STAFF!$W:$W,"&lt;="&amp;CO$74,STAFF!$H:$H,"",STAFF!$I:$I,"")+
COUNTIFS(STAFF!$M:$M,"Moderna",STAFF!$W:$W,"&lt;="&amp;CO$74,STAFF!$H:$H,"",STAFF!$I:$I,"&gt;="&amp;CO$73)+
COUNTIFS(STAFF!$M:$M,"Moderna",STAFF!$W:$W,"&lt;="&amp;CO$74,STAFF!$H:$H,"&lt;="&amp;CO$74,STAFF!$I:$I,"")+
COUNTIFS(STAFF!$M:$M,"Moderna",STAFF!$W:$W,"&lt;="&amp;CO$74,STAFF!$H:$H,"&lt;="&amp;CO$74,STAFF!$I:$I,"&gt;="&amp;CO$73))</f>
        <v/>
      </c>
      <c r="CP80" s="18" t="str">
        <f ca="1">IF(CP$74="","",COUNTIFS(STAFF!$M:$M,"Moderna",STAFF!$W:$W,"&lt;="&amp;CP$74,STAFF!$H:$H,"",STAFF!$I:$I,"")+
COUNTIFS(STAFF!$M:$M,"Moderna",STAFF!$W:$W,"&lt;="&amp;CP$74,STAFF!$H:$H,"",STAFF!$I:$I,"&gt;="&amp;CP$73)+
COUNTIFS(STAFF!$M:$M,"Moderna",STAFF!$W:$W,"&lt;="&amp;CP$74,STAFF!$H:$H,"&lt;="&amp;CP$74,STAFF!$I:$I,"")+
COUNTIFS(STAFF!$M:$M,"Moderna",STAFF!$W:$W,"&lt;="&amp;CP$74,STAFF!$H:$H,"&lt;="&amp;CP$74,STAFF!$I:$I,"&gt;="&amp;CP$73))</f>
        <v/>
      </c>
      <c r="CQ80" s="18" t="str">
        <f ca="1">IF(CQ$74="","",COUNTIFS(STAFF!$M:$M,"Moderna",STAFF!$W:$W,"&lt;="&amp;CQ$74,STAFF!$H:$H,"",STAFF!$I:$I,"")+
COUNTIFS(STAFF!$M:$M,"Moderna",STAFF!$W:$W,"&lt;="&amp;CQ$74,STAFF!$H:$H,"",STAFF!$I:$I,"&gt;="&amp;CQ$73)+
COUNTIFS(STAFF!$M:$M,"Moderna",STAFF!$W:$W,"&lt;="&amp;CQ$74,STAFF!$H:$H,"&lt;="&amp;CQ$74,STAFF!$I:$I,"")+
COUNTIFS(STAFF!$M:$M,"Moderna",STAFF!$W:$W,"&lt;="&amp;CQ$74,STAFF!$H:$H,"&lt;="&amp;CQ$74,STAFF!$I:$I,"&gt;="&amp;CQ$73))</f>
        <v/>
      </c>
      <c r="CR80" s="18" t="str">
        <f ca="1">IF(CR$74="","",COUNTIFS(STAFF!$M:$M,"Moderna",STAFF!$W:$W,"&lt;="&amp;CR$74,STAFF!$H:$H,"",STAFF!$I:$I,"")+
COUNTIFS(STAFF!$M:$M,"Moderna",STAFF!$W:$W,"&lt;="&amp;CR$74,STAFF!$H:$H,"",STAFF!$I:$I,"&gt;="&amp;CR$73)+
COUNTIFS(STAFF!$M:$M,"Moderna",STAFF!$W:$W,"&lt;="&amp;CR$74,STAFF!$H:$H,"&lt;="&amp;CR$74,STAFF!$I:$I,"")+
COUNTIFS(STAFF!$M:$M,"Moderna",STAFF!$W:$W,"&lt;="&amp;CR$74,STAFF!$H:$H,"&lt;="&amp;CR$74,STAFF!$I:$I,"&gt;="&amp;CR$73))</f>
        <v/>
      </c>
      <c r="CS80" s="18" t="str">
        <f ca="1">IF(CS$74="","",COUNTIFS(STAFF!$M:$M,"Moderna",STAFF!$W:$W,"&lt;="&amp;CS$74,STAFF!$H:$H,"",STAFF!$I:$I,"")+
COUNTIFS(STAFF!$M:$M,"Moderna",STAFF!$W:$W,"&lt;="&amp;CS$74,STAFF!$H:$H,"",STAFF!$I:$I,"&gt;="&amp;CS$73)+
COUNTIFS(STAFF!$M:$M,"Moderna",STAFF!$W:$W,"&lt;="&amp;CS$74,STAFF!$H:$H,"&lt;="&amp;CS$74,STAFF!$I:$I,"")+
COUNTIFS(STAFF!$M:$M,"Moderna",STAFF!$W:$W,"&lt;="&amp;CS$74,STAFF!$H:$H,"&lt;="&amp;CS$74,STAFF!$I:$I,"&gt;="&amp;CS$73))</f>
        <v/>
      </c>
      <c r="CT80" s="18" t="str">
        <f ca="1">IF(CT$74="","",COUNTIFS(STAFF!$M:$M,"Moderna",STAFF!$W:$W,"&lt;="&amp;CT$74,STAFF!$H:$H,"",STAFF!$I:$I,"")+
COUNTIFS(STAFF!$M:$M,"Moderna",STAFF!$W:$W,"&lt;="&amp;CT$74,STAFF!$H:$H,"",STAFF!$I:$I,"&gt;="&amp;CT$73)+
COUNTIFS(STAFF!$M:$M,"Moderna",STAFF!$W:$W,"&lt;="&amp;CT$74,STAFF!$H:$H,"&lt;="&amp;CT$74,STAFF!$I:$I,"")+
COUNTIFS(STAFF!$M:$M,"Moderna",STAFF!$W:$W,"&lt;="&amp;CT$74,STAFF!$H:$H,"&lt;="&amp;CT$74,STAFF!$I:$I,"&gt;="&amp;CT$73))</f>
        <v/>
      </c>
      <c r="CU80" s="18" t="str">
        <f ca="1">IF(CU$74="","",COUNTIFS(STAFF!$M:$M,"Moderna",STAFF!$W:$W,"&lt;="&amp;CU$74,STAFF!$H:$H,"",STAFF!$I:$I,"")+
COUNTIFS(STAFF!$M:$M,"Moderna",STAFF!$W:$W,"&lt;="&amp;CU$74,STAFF!$H:$H,"",STAFF!$I:$I,"&gt;="&amp;CU$73)+
COUNTIFS(STAFF!$M:$M,"Moderna",STAFF!$W:$W,"&lt;="&amp;CU$74,STAFF!$H:$H,"&lt;="&amp;CU$74,STAFF!$I:$I,"")+
COUNTIFS(STAFF!$M:$M,"Moderna",STAFF!$W:$W,"&lt;="&amp;CU$74,STAFF!$H:$H,"&lt;="&amp;CU$74,STAFF!$I:$I,"&gt;="&amp;CU$73))</f>
        <v/>
      </c>
      <c r="CV80" s="18" t="str">
        <f ca="1">IF(CV$74="","",COUNTIFS(STAFF!$M:$M,"Moderna",STAFF!$W:$W,"&lt;="&amp;CV$74,STAFF!$H:$H,"",STAFF!$I:$I,"")+
COUNTIFS(STAFF!$M:$M,"Moderna",STAFF!$W:$W,"&lt;="&amp;CV$74,STAFF!$H:$H,"",STAFF!$I:$I,"&gt;="&amp;CV$73)+
COUNTIFS(STAFF!$M:$M,"Moderna",STAFF!$W:$W,"&lt;="&amp;CV$74,STAFF!$H:$H,"&lt;="&amp;CV$74,STAFF!$I:$I,"")+
COUNTIFS(STAFF!$M:$M,"Moderna",STAFF!$W:$W,"&lt;="&amp;CV$74,STAFF!$H:$H,"&lt;="&amp;CV$74,STAFF!$I:$I,"&gt;="&amp;CV$73))</f>
        <v/>
      </c>
      <c r="CW80" s="18" t="str">
        <f ca="1">IF(CW$74="","",COUNTIFS(STAFF!$M:$M,"Moderna",STAFF!$W:$W,"&lt;="&amp;CW$74,STAFF!$H:$H,"",STAFF!$I:$I,"")+
COUNTIFS(STAFF!$M:$M,"Moderna",STAFF!$W:$W,"&lt;="&amp;CW$74,STAFF!$H:$H,"",STAFF!$I:$I,"&gt;="&amp;CW$73)+
COUNTIFS(STAFF!$M:$M,"Moderna",STAFF!$W:$W,"&lt;="&amp;CW$74,STAFF!$H:$H,"&lt;="&amp;CW$74,STAFF!$I:$I,"")+
COUNTIFS(STAFF!$M:$M,"Moderna",STAFF!$W:$W,"&lt;="&amp;CW$74,STAFF!$H:$H,"&lt;="&amp;CW$74,STAFF!$I:$I,"&gt;="&amp;CW$73))</f>
        <v/>
      </c>
      <c r="CX80" s="18" t="str">
        <f ca="1">IF(CX$74="","",COUNTIFS(STAFF!$M:$M,"Moderna",STAFF!$W:$W,"&lt;="&amp;CX$74,STAFF!$H:$H,"",STAFF!$I:$I,"")+
COUNTIFS(STAFF!$M:$M,"Moderna",STAFF!$W:$W,"&lt;="&amp;CX$74,STAFF!$H:$H,"",STAFF!$I:$I,"&gt;="&amp;CX$73)+
COUNTIFS(STAFF!$M:$M,"Moderna",STAFF!$W:$W,"&lt;="&amp;CX$74,STAFF!$H:$H,"&lt;="&amp;CX$74,STAFF!$I:$I,"")+
COUNTIFS(STAFF!$M:$M,"Moderna",STAFF!$W:$W,"&lt;="&amp;CX$74,STAFF!$H:$H,"&lt;="&amp;CX$74,STAFF!$I:$I,"&gt;="&amp;CX$73))</f>
        <v/>
      </c>
      <c r="CY80" s="18" t="str">
        <f ca="1">IF(CY$74="","",COUNTIFS(STAFF!$M:$M,"Moderna",STAFF!$W:$W,"&lt;="&amp;CY$74,STAFF!$H:$H,"",STAFF!$I:$I,"")+
COUNTIFS(STAFF!$M:$M,"Moderna",STAFF!$W:$W,"&lt;="&amp;CY$74,STAFF!$H:$H,"",STAFF!$I:$I,"&gt;="&amp;CY$73)+
COUNTIFS(STAFF!$M:$M,"Moderna",STAFF!$W:$W,"&lt;="&amp;CY$74,STAFF!$H:$H,"&lt;="&amp;CY$74,STAFF!$I:$I,"")+
COUNTIFS(STAFF!$M:$M,"Moderna",STAFF!$W:$W,"&lt;="&amp;CY$74,STAFF!$H:$H,"&lt;="&amp;CY$74,STAFF!$I:$I,"&gt;="&amp;CY$73))</f>
        <v/>
      </c>
      <c r="CZ80" s="18" t="str">
        <f ca="1">IF(CZ$74="","",COUNTIFS(STAFF!$M:$M,"Moderna",STAFF!$W:$W,"&lt;="&amp;CZ$74,STAFF!$H:$H,"",STAFF!$I:$I,"")+
COUNTIFS(STAFF!$M:$M,"Moderna",STAFF!$W:$W,"&lt;="&amp;CZ$74,STAFF!$H:$H,"",STAFF!$I:$I,"&gt;="&amp;CZ$73)+
COUNTIFS(STAFF!$M:$M,"Moderna",STAFF!$W:$W,"&lt;="&amp;CZ$74,STAFF!$H:$H,"&lt;="&amp;CZ$74,STAFF!$I:$I,"")+
COUNTIFS(STAFF!$M:$M,"Moderna",STAFF!$W:$W,"&lt;="&amp;CZ$74,STAFF!$H:$H,"&lt;="&amp;CZ$74,STAFF!$I:$I,"&gt;="&amp;CZ$73))</f>
        <v/>
      </c>
      <c r="DA80" s="18" t="str">
        <f ca="1">IF(DA$74="","",COUNTIFS(STAFF!$M:$M,"Moderna",STAFF!$W:$W,"&lt;="&amp;DA$74,STAFF!$H:$H,"",STAFF!$I:$I,"")+
COUNTIFS(STAFF!$M:$M,"Moderna",STAFF!$W:$W,"&lt;="&amp;DA$74,STAFF!$H:$H,"",STAFF!$I:$I,"&gt;="&amp;DA$73)+
COUNTIFS(STAFF!$M:$M,"Moderna",STAFF!$W:$W,"&lt;="&amp;DA$74,STAFF!$H:$H,"&lt;="&amp;DA$74,STAFF!$I:$I,"")+
COUNTIFS(STAFF!$M:$M,"Moderna",STAFF!$W:$W,"&lt;="&amp;DA$74,STAFF!$H:$H,"&lt;="&amp;DA$74,STAFF!$I:$I,"&gt;="&amp;DA$73))</f>
        <v/>
      </c>
      <c r="DB80" s="18" t="str">
        <f ca="1">IF(DB$74="","",COUNTIFS(STAFF!$M:$M,"Moderna",STAFF!$W:$W,"&lt;="&amp;DB$74,STAFF!$H:$H,"",STAFF!$I:$I,"")+
COUNTIFS(STAFF!$M:$M,"Moderna",STAFF!$W:$W,"&lt;="&amp;DB$74,STAFF!$H:$H,"",STAFF!$I:$I,"&gt;="&amp;DB$73)+
COUNTIFS(STAFF!$M:$M,"Moderna",STAFF!$W:$W,"&lt;="&amp;DB$74,STAFF!$H:$H,"&lt;="&amp;DB$74,STAFF!$I:$I,"")+
COUNTIFS(STAFF!$M:$M,"Moderna",STAFF!$W:$W,"&lt;="&amp;DB$74,STAFF!$H:$H,"&lt;="&amp;DB$74,STAFF!$I:$I,"&gt;="&amp;DB$73))</f>
        <v/>
      </c>
      <c r="DC80" s="18" t="str">
        <f ca="1">IF(DC$74="","",COUNTIFS(STAFF!$M:$M,"Moderna",STAFF!$W:$W,"&lt;="&amp;DC$74,STAFF!$H:$H,"",STAFF!$I:$I,"")+
COUNTIFS(STAFF!$M:$M,"Moderna",STAFF!$W:$W,"&lt;="&amp;DC$74,STAFF!$H:$H,"",STAFF!$I:$I,"&gt;="&amp;DC$73)+
COUNTIFS(STAFF!$M:$M,"Moderna",STAFF!$W:$W,"&lt;="&amp;DC$74,STAFF!$H:$H,"&lt;="&amp;DC$74,STAFF!$I:$I,"")+
COUNTIFS(STAFF!$M:$M,"Moderna",STAFF!$W:$W,"&lt;="&amp;DC$74,STAFF!$H:$H,"&lt;="&amp;DC$74,STAFF!$I:$I,"&gt;="&amp;DC$73))</f>
        <v/>
      </c>
      <c r="DD80" s="18" t="str">
        <f ca="1">IF(DD$74="","",COUNTIFS(STAFF!$M:$M,"Moderna",STAFF!$W:$W,"&lt;="&amp;DD$74,STAFF!$H:$H,"",STAFF!$I:$I,"")+
COUNTIFS(STAFF!$M:$M,"Moderna",STAFF!$W:$W,"&lt;="&amp;DD$74,STAFF!$H:$H,"",STAFF!$I:$I,"&gt;="&amp;DD$73)+
COUNTIFS(STAFF!$M:$M,"Moderna",STAFF!$W:$W,"&lt;="&amp;DD$74,STAFF!$H:$H,"&lt;="&amp;DD$74,STAFF!$I:$I,"")+
COUNTIFS(STAFF!$M:$M,"Moderna",STAFF!$W:$W,"&lt;="&amp;DD$74,STAFF!$H:$H,"&lt;="&amp;DD$74,STAFF!$I:$I,"&gt;="&amp;DD$73))</f>
        <v/>
      </c>
      <c r="DE80" s="18" t="str">
        <f ca="1">IF(DE$74="","",COUNTIFS(STAFF!$M:$M,"Moderna",STAFF!$W:$W,"&lt;="&amp;DE$74,STAFF!$H:$H,"",STAFF!$I:$I,"")+
COUNTIFS(STAFF!$M:$M,"Moderna",STAFF!$W:$W,"&lt;="&amp;DE$74,STAFF!$H:$H,"",STAFF!$I:$I,"&gt;="&amp;DE$73)+
COUNTIFS(STAFF!$M:$M,"Moderna",STAFF!$W:$W,"&lt;="&amp;DE$74,STAFF!$H:$H,"&lt;="&amp;DE$74,STAFF!$I:$I,"")+
COUNTIFS(STAFF!$M:$M,"Moderna",STAFF!$W:$W,"&lt;="&amp;DE$74,STAFF!$H:$H,"&lt;="&amp;DE$74,STAFF!$I:$I,"&gt;="&amp;DE$73))</f>
        <v/>
      </c>
      <c r="DF80" s="18" t="str">
        <f ca="1">IF(DF$74="","",COUNTIFS(STAFF!$M:$M,"Moderna",STAFF!$W:$W,"&lt;="&amp;DF$74,STAFF!$H:$H,"",STAFF!$I:$I,"")+
COUNTIFS(STAFF!$M:$M,"Moderna",STAFF!$W:$W,"&lt;="&amp;DF$74,STAFF!$H:$H,"",STAFF!$I:$I,"&gt;="&amp;DF$73)+
COUNTIFS(STAFF!$M:$M,"Moderna",STAFF!$W:$W,"&lt;="&amp;DF$74,STAFF!$H:$H,"&lt;="&amp;DF$74,STAFF!$I:$I,"")+
COUNTIFS(STAFF!$M:$M,"Moderna",STAFF!$W:$W,"&lt;="&amp;DF$74,STAFF!$H:$H,"&lt;="&amp;DF$74,STAFF!$I:$I,"&gt;="&amp;DF$73))</f>
        <v/>
      </c>
      <c r="DG80" s="18" t="str">
        <f ca="1">IF(DG$74="","",COUNTIFS(STAFF!$M:$M,"Moderna",STAFF!$W:$W,"&lt;="&amp;DG$74,STAFF!$H:$H,"",STAFF!$I:$I,"")+
COUNTIFS(STAFF!$M:$M,"Moderna",STAFF!$W:$W,"&lt;="&amp;DG$74,STAFF!$H:$H,"",STAFF!$I:$I,"&gt;="&amp;DG$73)+
COUNTIFS(STAFF!$M:$M,"Moderna",STAFF!$W:$W,"&lt;="&amp;DG$74,STAFF!$H:$H,"&lt;="&amp;DG$74,STAFF!$I:$I,"")+
COUNTIFS(STAFF!$M:$M,"Moderna",STAFF!$W:$W,"&lt;="&amp;DG$74,STAFF!$H:$H,"&lt;="&amp;DG$74,STAFF!$I:$I,"&gt;="&amp;DG$73))</f>
        <v/>
      </c>
      <c r="DH80" s="18" t="str">
        <f ca="1">IF(DH$74="","",COUNTIFS(STAFF!$M:$M,"Moderna",STAFF!$W:$W,"&lt;="&amp;DH$74,STAFF!$H:$H,"",STAFF!$I:$I,"")+
COUNTIFS(STAFF!$M:$M,"Moderna",STAFF!$W:$W,"&lt;="&amp;DH$74,STAFF!$H:$H,"",STAFF!$I:$I,"&gt;="&amp;DH$73)+
COUNTIFS(STAFF!$M:$M,"Moderna",STAFF!$W:$W,"&lt;="&amp;DH$74,STAFF!$H:$H,"&lt;="&amp;DH$74,STAFF!$I:$I,"")+
COUNTIFS(STAFF!$M:$M,"Moderna",STAFF!$W:$W,"&lt;="&amp;DH$74,STAFF!$H:$H,"&lt;="&amp;DH$74,STAFF!$I:$I,"&gt;="&amp;DH$73))</f>
        <v/>
      </c>
      <c r="DI80" s="18" t="str">
        <f ca="1">IF(DI$74="","",COUNTIFS(STAFF!$M:$M,"Moderna",STAFF!$W:$W,"&lt;="&amp;DI$74,STAFF!$H:$H,"",STAFF!$I:$I,"")+
COUNTIFS(STAFF!$M:$M,"Moderna",STAFF!$W:$W,"&lt;="&amp;DI$74,STAFF!$H:$H,"",STAFF!$I:$I,"&gt;="&amp;DI$73)+
COUNTIFS(STAFF!$M:$M,"Moderna",STAFF!$W:$W,"&lt;="&amp;DI$74,STAFF!$H:$H,"&lt;="&amp;DI$74,STAFF!$I:$I,"")+
COUNTIFS(STAFF!$M:$M,"Moderna",STAFF!$W:$W,"&lt;="&amp;DI$74,STAFF!$H:$H,"&lt;="&amp;DI$74,STAFF!$I:$I,"&gt;="&amp;DI$73))</f>
        <v/>
      </c>
      <c r="DJ80" s="18" t="str">
        <f ca="1">IF(DJ$74="","",COUNTIFS(STAFF!$M:$M,"Moderna",STAFF!$W:$W,"&lt;="&amp;DJ$74,STAFF!$H:$H,"",STAFF!$I:$I,"")+
COUNTIFS(STAFF!$M:$M,"Moderna",STAFF!$W:$W,"&lt;="&amp;DJ$74,STAFF!$H:$H,"",STAFF!$I:$I,"&gt;="&amp;DJ$73)+
COUNTIFS(STAFF!$M:$M,"Moderna",STAFF!$W:$W,"&lt;="&amp;DJ$74,STAFF!$H:$H,"&lt;="&amp;DJ$74,STAFF!$I:$I,"")+
COUNTIFS(STAFF!$M:$M,"Moderna",STAFF!$W:$W,"&lt;="&amp;DJ$74,STAFF!$H:$H,"&lt;="&amp;DJ$74,STAFF!$I:$I,"&gt;="&amp;DJ$73))</f>
        <v/>
      </c>
      <c r="DK80" s="18" t="str">
        <f ca="1">IF(DK$74="","",COUNTIFS(STAFF!$M:$M,"Moderna",STAFF!$W:$W,"&lt;="&amp;DK$74,STAFF!$H:$H,"",STAFF!$I:$I,"")+
COUNTIFS(STAFF!$M:$M,"Moderna",STAFF!$W:$W,"&lt;="&amp;DK$74,STAFF!$H:$H,"",STAFF!$I:$I,"&gt;="&amp;DK$73)+
COUNTIFS(STAFF!$M:$M,"Moderna",STAFF!$W:$W,"&lt;="&amp;DK$74,STAFF!$H:$H,"&lt;="&amp;DK$74,STAFF!$I:$I,"")+
COUNTIFS(STAFF!$M:$M,"Moderna",STAFF!$W:$W,"&lt;="&amp;DK$74,STAFF!$H:$H,"&lt;="&amp;DK$74,STAFF!$I:$I,"&gt;="&amp;DK$73))</f>
        <v/>
      </c>
      <c r="DL80" s="18" t="str">
        <f ca="1">IF(DL$74="","",COUNTIFS(STAFF!$M:$M,"Moderna",STAFF!$W:$W,"&lt;="&amp;DL$74,STAFF!$H:$H,"",STAFF!$I:$I,"")+
COUNTIFS(STAFF!$M:$M,"Moderna",STAFF!$W:$W,"&lt;="&amp;DL$74,STAFF!$H:$H,"",STAFF!$I:$I,"&gt;="&amp;DL$73)+
COUNTIFS(STAFF!$M:$M,"Moderna",STAFF!$W:$W,"&lt;="&amp;DL$74,STAFF!$H:$H,"&lt;="&amp;DL$74,STAFF!$I:$I,"")+
COUNTIFS(STAFF!$M:$M,"Moderna",STAFF!$W:$W,"&lt;="&amp;DL$74,STAFF!$H:$H,"&lt;="&amp;DL$74,STAFF!$I:$I,"&gt;="&amp;DL$73))</f>
        <v/>
      </c>
      <c r="DM80" s="18" t="str">
        <f ca="1">IF(DM$74="","",COUNTIFS(STAFF!$M:$M,"Moderna",STAFF!$W:$W,"&lt;="&amp;DM$74,STAFF!$H:$H,"",STAFF!$I:$I,"")+
COUNTIFS(STAFF!$M:$M,"Moderna",STAFF!$W:$W,"&lt;="&amp;DM$74,STAFF!$H:$H,"",STAFF!$I:$I,"&gt;="&amp;DM$73)+
COUNTIFS(STAFF!$M:$M,"Moderna",STAFF!$W:$W,"&lt;="&amp;DM$74,STAFF!$H:$H,"&lt;="&amp;DM$74,STAFF!$I:$I,"")+
COUNTIFS(STAFF!$M:$M,"Moderna",STAFF!$W:$W,"&lt;="&amp;DM$74,STAFF!$H:$H,"&lt;="&amp;DM$74,STAFF!$I:$I,"&gt;="&amp;DM$73))</f>
        <v/>
      </c>
      <c r="DN80" s="18" t="str">
        <f ca="1">IF(DN$74="","",COUNTIFS(STAFF!$M:$M,"Moderna",STAFF!$W:$W,"&lt;="&amp;DN$74,STAFF!$H:$H,"",STAFF!$I:$I,"")+
COUNTIFS(STAFF!$M:$M,"Moderna",STAFF!$W:$W,"&lt;="&amp;DN$74,STAFF!$H:$H,"",STAFF!$I:$I,"&gt;="&amp;DN$73)+
COUNTIFS(STAFF!$M:$M,"Moderna",STAFF!$W:$W,"&lt;="&amp;DN$74,STAFF!$H:$H,"&lt;="&amp;DN$74,STAFF!$I:$I,"")+
COUNTIFS(STAFF!$M:$M,"Moderna",STAFF!$W:$W,"&lt;="&amp;DN$74,STAFF!$H:$H,"&lt;="&amp;DN$74,STAFF!$I:$I,"&gt;="&amp;DN$73))</f>
        <v/>
      </c>
      <c r="DO80" s="18" t="str">
        <f ca="1">IF(DO$74="","",COUNTIFS(STAFF!$M:$M,"Moderna",STAFF!$W:$W,"&lt;="&amp;DO$74,STAFF!$H:$H,"",STAFF!$I:$I,"")+
COUNTIFS(STAFF!$M:$M,"Moderna",STAFF!$W:$W,"&lt;="&amp;DO$74,STAFF!$H:$H,"",STAFF!$I:$I,"&gt;="&amp;DO$73)+
COUNTIFS(STAFF!$M:$M,"Moderna",STAFF!$W:$W,"&lt;="&amp;DO$74,STAFF!$H:$H,"&lt;="&amp;DO$74,STAFF!$I:$I,"")+
COUNTIFS(STAFF!$M:$M,"Moderna",STAFF!$W:$W,"&lt;="&amp;DO$74,STAFF!$H:$H,"&lt;="&amp;DO$74,STAFF!$I:$I,"&gt;="&amp;DO$73))</f>
        <v/>
      </c>
      <c r="DP80" s="18" t="str">
        <f ca="1">IF(DP$74="","",COUNTIFS(STAFF!$M:$M,"Moderna",STAFF!$W:$W,"&lt;="&amp;DP$74,STAFF!$H:$H,"",STAFF!$I:$I,"")+
COUNTIFS(STAFF!$M:$M,"Moderna",STAFF!$W:$W,"&lt;="&amp;DP$74,STAFF!$H:$H,"",STAFF!$I:$I,"&gt;="&amp;DP$73)+
COUNTIFS(STAFF!$M:$M,"Moderna",STAFF!$W:$W,"&lt;="&amp;DP$74,STAFF!$H:$H,"&lt;="&amp;DP$74,STAFF!$I:$I,"")+
COUNTIFS(STAFF!$M:$M,"Moderna",STAFF!$W:$W,"&lt;="&amp;DP$74,STAFF!$H:$H,"&lt;="&amp;DP$74,STAFF!$I:$I,"&gt;="&amp;DP$73))</f>
        <v/>
      </c>
      <c r="DQ80" s="18" t="str">
        <f ca="1">IF(DQ$74="","",COUNTIFS(STAFF!$M:$M,"Moderna",STAFF!$W:$W,"&lt;="&amp;DQ$74,STAFF!$H:$H,"",STAFF!$I:$I,"")+
COUNTIFS(STAFF!$M:$M,"Moderna",STAFF!$W:$W,"&lt;="&amp;DQ$74,STAFF!$H:$H,"",STAFF!$I:$I,"&gt;="&amp;DQ$73)+
COUNTIFS(STAFF!$M:$M,"Moderna",STAFF!$W:$W,"&lt;="&amp;DQ$74,STAFF!$H:$H,"&lt;="&amp;DQ$74,STAFF!$I:$I,"")+
COUNTIFS(STAFF!$M:$M,"Moderna",STAFF!$W:$W,"&lt;="&amp;DQ$74,STAFF!$H:$H,"&lt;="&amp;DQ$74,STAFF!$I:$I,"&gt;="&amp;DQ$73))</f>
        <v/>
      </c>
      <c r="DR80" s="18" t="str">
        <f ca="1">IF(DR$74="","",COUNTIFS(STAFF!$M:$M,"Moderna",STAFF!$W:$W,"&lt;="&amp;DR$74,STAFF!$H:$H,"",STAFF!$I:$I,"")+
COUNTIFS(STAFF!$M:$M,"Moderna",STAFF!$W:$W,"&lt;="&amp;DR$74,STAFF!$H:$H,"",STAFF!$I:$I,"&gt;="&amp;DR$73)+
COUNTIFS(STAFF!$M:$M,"Moderna",STAFF!$W:$W,"&lt;="&amp;DR$74,STAFF!$H:$H,"&lt;="&amp;DR$74,STAFF!$I:$I,"")+
COUNTIFS(STAFF!$M:$M,"Moderna",STAFF!$W:$W,"&lt;="&amp;DR$74,STAFF!$H:$H,"&lt;="&amp;DR$74,STAFF!$I:$I,"&gt;="&amp;DR$73))</f>
        <v/>
      </c>
      <c r="DS80" s="18" t="str">
        <f ca="1">IF(DS$74="","",COUNTIFS(STAFF!$M:$M,"Moderna",STAFF!$W:$W,"&lt;="&amp;DS$74,STAFF!$H:$H,"",STAFF!$I:$I,"")+
COUNTIFS(STAFF!$M:$M,"Moderna",STAFF!$W:$W,"&lt;="&amp;DS$74,STAFF!$H:$H,"",STAFF!$I:$I,"&gt;="&amp;DS$73)+
COUNTIFS(STAFF!$M:$M,"Moderna",STAFF!$W:$W,"&lt;="&amp;DS$74,STAFF!$H:$H,"&lt;="&amp;DS$74,STAFF!$I:$I,"")+
COUNTIFS(STAFF!$M:$M,"Moderna",STAFF!$W:$W,"&lt;="&amp;DS$74,STAFF!$H:$H,"&lt;="&amp;DS$74,STAFF!$I:$I,"&gt;="&amp;DS$73))</f>
        <v/>
      </c>
      <c r="DT80" s="18" t="str">
        <f ca="1">IF(DT$74="","",COUNTIFS(STAFF!$M:$M,"Moderna",STAFF!$W:$W,"&lt;="&amp;DT$74,STAFF!$H:$H,"",STAFF!$I:$I,"")+
COUNTIFS(STAFF!$M:$M,"Moderna",STAFF!$W:$W,"&lt;="&amp;DT$74,STAFF!$H:$H,"",STAFF!$I:$I,"&gt;="&amp;DT$73)+
COUNTIFS(STAFF!$M:$M,"Moderna",STAFF!$W:$W,"&lt;="&amp;DT$74,STAFF!$H:$H,"&lt;="&amp;DT$74,STAFF!$I:$I,"")+
COUNTIFS(STAFF!$M:$M,"Moderna",STAFF!$W:$W,"&lt;="&amp;DT$74,STAFF!$H:$H,"&lt;="&amp;DT$74,STAFF!$I:$I,"&gt;="&amp;DT$73))</f>
        <v/>
      </c>
      <c r="DU80" s="18" t="str">
        <f ca="1">IF(DU$74="","",COUNTIFS(STAFF!$M:$M,"Moderna",STAFF!$W:$W,"&lt;="&amp;DU$74,STAFF!$H:$H,"",STAFF!$I:$I,"")+
COUNTIFS(STAFF!$M:$M,"Moderna",STAFF!$W:$W,"&lt;="&amp;DU$74,STAFF!$H:$H,"",STAFF!$I:$I,"&gt;="&amp;DU$73)+
COUNTIFS(STAFF!$M:$M,"Moderna",STAFF!$W:$W,"&lt;="&amp;DU$74,STAFF!$H:$H,"&lt;="&amp;DU$74,STAFF!$I:$I,"")+
COUNTIFS(STAFF!$M:$M,"Moderna",STAFF!$W:$W,"&lt;="&amp;DU$74,STAFF!$H:$H,"&lt;="&amp;DU$74,STAFF!$I:$I,"&gt;="&amp;DU$73))</f>
        <v/>
      </c>
      <c r="DV80" s="18" t="str">
        <f ca="1">IF(DV$74="","",COUNTIFS(STAFF!$M:$M,"Moderna",STAFF!$W:$W,"&lt;="&amp;DV$74,STAFF!$H:$H,"",STAFF!$I:$I,"")+
COUNTIFS(STAFF!$M:$M,"Moderna",STAFF!$W:$W,"&lt;="&amp;DV$74,STAFF!$H:$H,"",STAFF!$I:$I,"&gt;="&amp;DV$73)+
COUNTIFS(STAFF!$M:$M,"Moderna",STAFF!$W:$W,"&lt;="&amp;DV$74,STAFF!$H:$H,"&lt;="&amp;DV$74,STAFF!$I:$I,"")+
COUNTIFS(STAFF!$M:$M,"Moderna",STAFF!$W:$W,"&lt;="&amp;DV$74,STAFF!$H:$H,"&lt;="&amp;DV$74,STAFF!$I:$I,"&gt;="&amp;DV$73))</f>
        <v/>
      </c>
      <c r="DW80" s="18" t="str">
        <f ca="1">IF(DW$74="","",COUNTIFS(STAFF!$M:$M,"Moderna",STAFF!$W:$W,"&lt;="&amp;DW$74,STAFF!$H:$H,"",STAFF!$I:$I,"")+
COUNTIFS(STAFF!$M:$M,"Moderna",STAFF!$W:$W,"&lt;="&amp;DW$74,STAFF!$H:$H,"",STAFF!$I:$I,"&gt;="&amp;DW$73)+
COUNTIFS(STAFF!$M:$M,"Moderna",STAFF!$W:$W,"&lt;="&amp;DW$74,STAFF!$H:$H,"&lt;="&amp;DW$74,STAFF!$I:$I,"")+
COUNTIFS(STAFF!$M:$M,"Moderna",STAFF!$W:$W,"&lt;="&amp;DW$74,STAFF!$H:$H,"&lt;="&amp;DW$74,STAFF!$I:$I,"&gt;="&amp;DW$73))</f>
        <v/>
      </c>
      <c r="DX80" s="18" t="str">
        <f ca="1">IF(DX$74="","",COUNTIFS(STAFF!$M:$M,"Moderna",STAFF!$W:$W,"&lt;="&amp;DX$74,STAFF!$H:$H,"",STAFF!$I:$I,"")+
COUNTIFS(STAFF!$M:$M,"Moderna",STAFF!$W:$W,"&lt;="&amp;DX$74,STAFF!$H:$H,"",STAFF!$I:$I,"&gt;="&amp;DX$73)+
COUNTIFS(STAFF!$M:$M,"Moderna",STAFF!$W:$W,"&lt;="&amp;DX$74,STAFF!$H:$H,"&lt;="&amp;DX$74,STAFF!$I:$I,"")+
COUNTIFS(STAFF!$M:$M,"Moderna",STAFF!$W:$W,"&lt;="&amp;DX$74,STAFF!$H:$H,"&lt;="&amp;DX$74,STAFF!$I:$I,"&gt;="&amp;DX$73))</f>
        <v/>
      </c>
      <c r="DY80" s="18" t="str">
        <f ca="1">IF(DY$74="","",COUNTIFS(STAFF!$M:$M,"Moderna",STAFF!$W:$W,"&lt;="&amp;DY$74,STAFF!$H:$H,"",STAFF!$I:$I,"")+
COUNTIFS(STAFF!$M:$M,"Moderna",STAFF!$W:$W,"&lt;="&amp;DY$74,STAFF!$H:$H,"",STAFF!$I:$I,"&gt;="&amp;DY$73)+
COUNTIFS(STAFF!$M:$M,"Moderna",STAFF!$W:$W,"&lt;="&amp;DY$74,STAFF!$H:$H,"&lt;="&amp;DY$74,STAFF!$I:$I,"")+
COUNTIFS(STAFF!$M:$M,"Moderna",STAFF!$W:$W,"&lt;="&amp;DY$74,STAFF!$H:$H,"&lt;="&amp;DY$74,STAFF!$I:$I,"&gt;="&amp;DY$73))</f>
        <v/>
      </c>
      <c r="DZ80" s="18" t="str">
        <f ca="1">IF(DZ$74="","",COUNTIFS(STAFF!$M:$M,"Moderna",STAFF!$W:$W,"&lt;="&amp;DZ$74,STAFF!$H:$H,"",STAFF!$I:$I,"")+
COUNTIFS(STAFF!$M:$M,"Moderna",STAFF!$W:$W,"&lt;="&amp;DZ$74,STAFF!$H:$H,"",STAFF!$I:$I,"&gt;="&amp;DZ$73)+
COUNTIFS(STAFF!$M:$M,"Moderna",STAFF!$W:$W,"&lt;="&amp;DZ$74,STAFF!$H:$H,"&lt;="&amp;DZ$74,STAFF!$I:$I,"")+
COUNTIFS(STAFF!$M:$M,"Moderna",STAFF!$W:$W,"&lt;="&amp;DZ$74,STAFF!$H:$H,"&lt;="&amp;DZ$74,STAFF!$I:$I,"&gt;="&amp;DZ$73))</f>
        <v/>
      </c>
      <c r="EA80" s="18" t="str">
        <f ca="1">IF(EA$74="","",COUNTIFS(STAFF!$M:$M,"Moderna",STAFF!$W:$W,"&lt;="&amp;EA$74,STAFF!$H:$H,"",STAFF!$I:$I,"")+
COUNTIFS(STAFF!$M:$M,"Moderna",STAFF!$W:$W,"&lt;="&amp;EA$74,STAFF!$H:$H,"",STAFF!$I:$I,"&gt;="&amp;EA$73)+
COUNTIFS(STAFF!$M:$M,"Moderna",STAFF!$W:$W,"&lt;="&amp;EA$74,STAFF!$H:$H,"&lt;="&amp;EA$74,STAFF!$I:$I,"")+
COUNTIFS(STAFF!$M:$M,"Moderna",STAFF!$W:$W,"&lt;="&amp;EA$74,STAFF!$H:$H,"&lt;="&amp;EA$74,STAFF!$I:$I,"&gt;="&amp;EA$73))</f>
        <v/>
      </c>
      <c r="EB80" s="18" t="str">
        <f ca="1">IF(EB$74="","",COUNTIFS(STAFF!$M:$M,"Moderna",STAFF!$W:$W,"&lt;="&amp;EB$74,STAFF!$H:$H,"",STAFF!$I:$I,"")+
COUNTIFS(STAFF!$M:$M,"Moderna",STAFF!$W:$W,"&lt;="&amp;EB$74,STAFF!$H:$H,"",STAFF!$I:$I,"&gt;="&amp;EB$73)+
COUNTIFS(STAFF!$M:$M,"Moderna",STAFF!$W:$W,"&lt;="&amp;EB$74,STAFF!$H:$H,"&lt;="&amp;EB$74,STAFF!$I:$I,"")+
COUNTIFS(STAFF!$M:$M,"Moderna",STAFF!$W:$W,"&lt;="&amp;EB$74,STAFF!$H:$H,"&lt;="&amp;EB$74,STAFF!$I:$I,"&gt;="&amp;EB$73))</f>
        <v/>
      </c>
      <c r="EC80" s="18" t="str">
        <f ca="1">IF(EC$74="","",COUNTIFS(STAFF!$M:$M,"Moderna",STAFF!$W:$W,"&lt;="&amp;EC$74,STAFF!$H:$H,"",STAFF!$I:$I,"")+
COUNTIFS(STAFF!$M:$M,"Moderna",STAFF!$W:$W,"&lt;="&amp;EC$74,STAFF!$H:$H,"",STAFF!$I:$I,"&gt;="&amp;EC$73)+
COUNTIFS(STAFF!$M:$M,"Moderna",STAFF!$W:$W,"&lt;="&amp;EC$74,STAFF!$H:$H,"&lt;="&amp;EC$74,STAFF!$I:$I,"")+
COUNTIFS(STAFF!$M:$M,"Moderna",STAFF!$W:$W,"&lt;="&amp;EC$74,STAFF!$H:$H,"&lt;="&amp;EC$74,STAFF!$I:$I,"&gt;="&amp;EC$73))</f>
        <v/>
      </c>
      <c r="ED80" s="18" t="str">
        <f ca="1">IF(ED$74="","",COUNTIFS(STAFF!$M:$M,"Moderna",STAFF!$W:$W,"&lt;="&amp;ED$74,STAFF!$H:$H,"",STAFF!$I:$I,"")+
COUNTIFS(STAFF!$M:$M,"Moderna",STAFF!$W:$W,"&lt;="&amp;ED$74,STAFF!$H:$H,"",STAFF!$I:$I,"&gt;="&amp;ED$73)+
COUNTIFS(STAFF!$M:$M,"Moderna",STAFF!$W:$W,"&lt;="&amp;ED$74,STAFF!$H:$H,"&lt;="&amp;ED$74,STAFF!$I:$I,"")+
COUNTIFS(STAFF!$M:$M,"Moderna",STAFF!$W:$W,"&lt;="&amp;ED$74,STAFF!$H:$H,"&lt;="&amp;ED$74,STAFF!$I:$I,"&gt;="&amp;ED$73))</f>
        <v/>
      </c>
      <c r="EE80" s="18" t="str">
        <f ca="1">IF(EE$74="","",COUNTIFS(STAFF!$M:$M,"Moderna",STAFF!$W:$W,"&lt;="&amp;EE$74,STAFF!$H:$H,"",STAFF!$I:$I,"")+
COUNTIFS(STAFF!$M:$M,"Moderna",STAFF!$W:$W,"&lt;="&amp;EE$74,STAFF!$H:$H,"",STAFF!$I:$I,"&gt;="&amp;EE$73)+
COUNTIFS(STAFF!$M:$M,"Moderna",STAFF!$W:$W,"&lt;="&amp;EE$74,STAFF!$H:$H,"&lt;="&amp;EE$74,STAFF!$I:$I,"")+
COUNTIFS(STAFF!$M:$M,"Moderna",STAFF!$W:$W,"&lt;="&amp;EE$74,STAFF!$H:$H,"&lt;="&amp;EE$74,STAFF!$I:$I,"&gt;="&amp;EE$73))</f>
        <v/>
      </c>
      <c r="EF80" s="18" t="str">
        <f ca="1">IF(EF$74="","",COUNTIFS(STAFF!$M:$M,"Moderna",STAFF!$W:$W,"&lt;="&amp;EF$74,STAFF!$H:$H,"",STAFF!$I:$I,"")+
COUNTIFS(STAFF!$M:$M,"Moderna",STAFF!$W:$W,"&lt;="&amp;EF$74,STAFF!$H:$H,"",STAFF!$I:$I,"&gt;="&amp;EF$73)+
COUNTIFS(STAFF!$M:$M,"Moderna",STAFF!$W:$W,"&lt;="&amp;EF$74,STAFF!$H:$H,"&lt;="&amp;EF$74,STAFF!$I:$I,"")+
COUNTIFS(STAFF!$M:$M,"Moderna",STAFF!$W:$W,"&lt;="&amp;EF$74,STAFF!$H:$H,"&lt;="&amp;EF$74,STAFF!$I:$I,"&gt;="&amp;EF$73))</f>
        <v/>
      </c>
      <c r="EG80" s="18" t="str">
        <f ca="1">IF(EG$74="","",COUNTIFS(STAFF!$M:$M,"Moderna",STAFF!$W:$W,"&lt;="&amp;EG$74,STAFF!$H:$H,"",STAFF!$I:$I,"")+
COUNTIFS(STAFF!$M:$M,"Moderna",STAFF!$W:$W,"&lt;="&amp;EG$74,STAFF!$H:$H,"",STAFF!$I:$I,"&gt;="&amp;EG$73)+
COUNTIFS(STAFF!$M:$M,"Moderna",STAFF!$W:$W,"&lt;="&amp;EG$74,STAFF!$H:$H,"&lt;="&amp;EG$74,STAFF!$I:$I,"")+
COUNTIFS(STAFF!$M:$M,"Moderna",STAFF!$W:$W,"&lt;="&amp;EG$74,STAFF!$H:$H,"&lt;="&amp;EG$74,STAFF!$I:$I,"&gt;="&amp;EG$73))</f>
        <v/>
      </c>
      <c r="EH80" s="18" t="str">
        <f ca="1">IF(EH$74="","",COUNTIFS(STAFF!$M:$M,"Moderna",STAFF!$W:$W,"&lt;="&amp;EH$74,STAFF!$H:$H,"",STAFF!$I:$I,"")+
COUNTIFS(STAFF!$M:$M,"Moderna",STAFF!$W:$W,"&lt;="&amp;EH$74,STAFF!$H:$H,"",STAFF!$I:$I,"&gt;="&amp;EH$73)+
COUNTIFS(STAFF!$M:$M,"Moderna",STAFF!$W:$W,"&lt;="&amp;EH$74,STAFF!$H:$H,"&lt;="&amp;EH$74,STAFF!$I:$I,"")+
COUNTIFS(STAFF!$M:$M,"Moderna",STAFF!$W:$W,"&lt;="&amp;EH$74,STAFF!$H:$H,"&lt;="&amp;EH$74,STAFF!$I:$I,"&gt;="&amp;EH$73))</f>
        <v/>
      </c>
      <c r="EI80" s="18" t="str">
        <f ca="1">IF(EI$74="","",COUNTIFS(STAFF!$M:$M,"Moderna",STAFF!$W:$W,"&lt;="&amp;EI$74,STAFF!$H:$H,"",STAFF!$I:$I,"")+
COUNTIFS(STAFF!$M:$M,"Moderna",STAFF!$W:$W,"&lt;="&amp;EI$74,STAFF!$H:$H,"",STAFF!$I:$I,"&gt;="&amp;EI$73)+
COUNTIFS(STAFF!$M:$M,"Moderna",STAFF!$W:$W,"&lt;="&amp;EI$74,STAFF!$H:$H,"&lt;="&amp;EI$74,STAFF!$I:$I,"")+
COUNTIFS(STAFF!$M:$M,"Moderna",STAFF!$W:$W,"&lt;="&amp;EI$74,STAFF!$H:$H,"&lt;="&amp;EI$74,STAFF!$I:$I,"&gt;="&amp;EI$73))</f>
        <v/>
      </c>
      <c r="EJ80" s="18" t="str">
        <f ca="1">IF(EJ$74="","",COUNTIFS(STAFF!$M:$M,"Moderna",STAFF!$W:$W,"&lt;="&amp;EJ$74,STAFF!$H:$H,"",STAFF!$I:$I,"")+
COUNTIFS(STAFF!$M:$M,"Moderna",STAFF!$W:$W,"&lt;="&amp;EJ$74,STAFF!$H:$H,"",STAFF!$I:$I,"&gt;="&amp;EJ$73)+
COUNTIFS(STAFF!$M:$M,"Moderna",STAFF!$W:$W,"&lt;="&amp;EJ$74,STAFF!$H:$H,"&lt;="&amp;EJ$74,STAFF!$I:$I,"")+
COUNTIFS(STAFF!$M:$M,"Moderna",STAFF!$W:$W,"&lt;="&amp;EJ$74,STAFF!$H:$H,"&lt;="&amp;EJ$74,STAFF!$I:$I,"&gt;="&amp;EJ$73))</f>
        <v/>
      </c>
      <c r="EK80" s="18" t="str">
        <f ca="1">IF(EK$74="","",COUNTIFS(STAFF!$M:$M,"Moderna",STAFF!$W:$W,"&lt;="&amp;EK$74,STAFF!$H:$H,"",STAFF!$I:$I,"")+
COUNTIFS(STAFF!$M:$M,"Moderna",STAFF!$W:$W,"&lt;="&amp;EK$74,STAFF!$H:$H,"",STAFF!$I:$I,"&gt;="&amp;EK$73)+
COUNTIFS(STAFF!$M:$M,"Moderna",STAFF!$W:$W,"&lt;="&amp;EK$74,STAFF!$H:$H,"&lt;="&amp;EK$74,STAFF!$I:$I,"")+
COUNTIFS(STAFF!$M:$M,"Moderna",STAFF!$W:$W,"&lt;="&amp;EK$74,STAFF!$H:$H,"&lt;="&amp;EK$74,STAFF!$I:$I,"&gt;="&amp;EK$73))</f>
        <v/>
      </c>
      <c r="EL80" s="18" t="str">
        <f ca="1">IF(EL$74="","",COUNTIFS(STAFF!$M:$M,"Moderna",STAFF!$W:$W,"&lt;="&amp;EL$74,STAFF!$H:$H,"",STAFF!$I:$I,"")+
COUNTIFS(STAFF!$M:$M,"Moderna",STAFF!$W:$W,"&lt;="&amp;EL$74,STAFF!$H:$H,"",STAFF!$I:$I,"&gt;="&amp;EL$73)+
COUNTIFS(STAFF!$M:$M,"Moderna",STAFF!$W:$W,"&lt;="&amp;EL$74,STAFF!$H:$H,"&lt;="&amp;EL$74,STAFF!$I:$I,"")+
COUNTIFS(STAFF!$M:$M,"Moderna",STAFF!$W:$W,"&lt;="&amp;EL$74,STAFF!$H:$H,"&lt;="&amp;EL$74,STAFF!$I:$I,"&gt;="&amp;EL$73))</f>
        <v/>
      </c>
      <c r="EM80" s="18" t="str">
        <f ca="1">IF(EM$74="","",COUNTIFS(STAFF!$M:$M,"Moderna",STAFF!$W:$W,"&lt;="&amp;EM$74,STAFF!$H:$H,"",STAFF!$I:$I,"")+
COUNTIFS(STAFF!$M:$M,"Moderna",STAFF!$W:$W,"&lt;="&amp;EM$74,STAFF!$H:$H,"",STAFF!$I:$I,"&gt;="&amp;EM$73)+
COUNTIFS(STAFF!$M:$M,"Moderna",STAFF!$W:$W,"&lt;="&amp;EM$74,STAFF!$H:$H,"&lt;="&amp;EM$74,STAFF!$I:$I,"")+
COUNTIFS(STAFF!$M:$M,"Moderna",STAFF!$W:$W,"&lt;="&amp;EM$74,STAFF!$H:$H,"&lt;="&amp;EM$74,STAFF!$I:$I,"&gt;="&amp;EM$73))</f>
        <v/>
      </c>
      <c r="EN80" s="18" t="str">
        <f ca="1">IF(EN$74="","",COUNTIFS(STAFF!$M:$M,"Moderna",STAFF!$W:$W,"&lt;="&amp;EN$74,STAFF!$H:$H,"",STAFF!$I:$I,"")+
COUNTIFS(STAFF!$M:$M,"Moderna",STAFF!$W:$W,"&lt;="&amp;EN$74,STAFF!$H:$H,"",STAFF!$I:$I,"&gt;="&amp;EN$73)+
COUNTIFS(STAFF!$M:$M,"Moderna",STAFF!$W:$W,"&lt;="&amp;EN$74,STAFF!$H:$H,"&lt;="&amp;EN$74,STAFF!$I:$I,"")+
COUNTIFS(STAFF!$M:$M,"Moderna",STAFF!$W:$W,"&lt;="&amp;EN$74,STAFF!$H:$H,"&lt;="&amp;EN$74,STAFF!$I:$I,"&gt;="&amp;EN$73))</f>
        <v/>
      </c>
      <c r="EO80" s="18" t="str">
        <f ca="1">IF(EO$74="","",COUNTIFS(STAFF!$M:$M,"Moderna",STAFF!$W:$W,"&lt;="&amp;EO$74,STAFF!$H:$H,"",STAFF!$I:$I,"")+
COUNTIFS(STAFF!$M:$M,"Moderna",STAFF!$W:$W,"&lt;="&amp;EO$74,STAFF!$H:$H,"",STAFF!$I:$I,"&gt;="&amp;EO$73)+
COUNTIFS(STAFF!$M:$M,"Moderna",STAFF!$W:$W,"&lt;="&amp;EO$74,STAFF!$H:$H,"&lt;="&amp;EO$74,STAFF!$I:$I,"")+
COUNTIFS(STAFF!$M:$M,"Moderna",STAFF!$W:$W,"&lt;="&amp;EO$74,STAFF!$H:$H,"&lt;="&amp;EO$74,STAFF!$I:$I,"&gt;="&amp;EO$73))</f>
        <v/>
      </c>
      <c r="EP80" s="18" t="str">
        <f ca="1">IF(EP$74="","",COUNTIFS(STAFF!$M:$M,"Moderna",STAFF!$W:$W,"&lt;="&amp;EP$74,STAFF!$H:$H,"",STAFF!$I:$I,"")+
COUNTIFS(STAFF!$M:$M,"Moderna",STAFF!$W:$W,"&lt;="&amp;EP$74,STAFF!$H:$H,"",STAFF!$I:$I,"&gt;="&amp;EP$73)+
COUNTIFS(STAFF!$M:$M,"Moderna",STAFF!$W:$W,"&lt;="&amp;EP$74,STAFF!$H:$H,"&lt;="&amp;EP$74,STAFF!$I:$I,"")+
COUNTIFS(STAFF!$M:$M,"Moderna",STAFF!$W:$W,"&lt;="&amp;EP$74,STAFF!$H:$H,"&lt;="&amp;EP$74,STAFF!$I:$I,"&gt;="&amp;EP$73))</f>
        <v/>
      </c>
      <c r="EQ80" s="18" t="str">
        <f ca="1">IF(EQ$74="","",COUNTIFS(STAFF!$M:$M,"Moderna",STAFF!$W:$W,"&lt;="&amp;EQ$74,STAFF!$H:$H,"",STAFF!$I:$I,"")+
COUNTIFS(STAFF!$M:$M,"Moderna",STAFF!$W:$W,"&lt;="&amp;EQ$74,STAFF!$H:$H,"",STAFF!$I:$I,"&gt;="&amp;EQ$73)+
COUNTIFS(STAFF!$M:$M,"Moderna",STAFF!$W:$W,"&lt;="&amp;EQ$74,STAFF!$H:$H,"&lt;="&amp;EQ$74,STAFF!$I:$I,"")+
COUNTIFS(STAFF!$M:$M,"Moderna",STAFF!$W:$W,"&lt;="&amp;EQ$74,STAFF!$H:$H,"&lt;="&amp;EQ$74,STAFF!$I:$I,"&gt;="&amp;EQ$73))</f>
        <v/>
      </c>
      <c r="ER80" s="18" t="str">
        <f ca="1">IF(ER$74="","",COUNTIFS(STAFF!$M:$M,"Moderna",STAFF!$W:$W,"&lt;="&amp;ER$74,STAFF!$H:$H,"",STAFF!$I:$I,"")+
COUNTIFS(STAFF!$M:$M,"Moderna",STAFF!$W:$W,"&lt;="&amp;ER$74,STAFF!$H:$H,"",STAFF!$I:$I,"&gt;="&amp;ER$73)+
COUNTIFS(STAFF!$M:$M,"Moderna",STAFF!$W:$W,"&lt;="&amp;ER$74,STAFF!$H:$H,"&lt;="&amp;ER$74,STAFF!$I:$I,"")+
COUNTIFS(STAFF!$M:$M,"Moderna",STAFF!$W:$W,"&lt;="&amp;ER$74,STAFF!$H:$H,"&lt;="&amp;ER$74,STAFF!$I:$I,"&gt;="&amp;ER$73))</f>
        <v/>
      </c>
      <c r="ES80" s="18" t="str">
        <f ca="1">IF(ES$74="","",COUNTIFS(STAFF!$M:$M,"Moderna",STAFF!$W:$W,"&lt;="&amp;ES$74,STAFF!$H:$H,"",STAFF!$I:$I,"")+
COUNTIFS(STAFF!$M:$M,"Moderna",STAFF!$W:$W,"&lt;="&amp;ES$74,STAFF!$H:$H,"",STAFF!$I:$I,"&gt;="&amp;ES$73)+
COUNTIFS(STAFF!$M:$M,"Moderna",STAFF!$W:$W,"&lt;="&amp;ES$74,STAFF!$H:$H,"&lt;="&amp;ES$74,STAFF!$I:$I,"")+
COUNTIFS(STAFF!$M:$M,"Moderna",STAFF!$W:$W,"&lt;="&amp;ES$74,STAFF!$H:$H,"&lt;="&amp;ES$74,STAFF!$I:$I,"&gt;="&amp;ES$73))</f>
        <v/>
      </c>
      <c r="ET80" s="18" t="str">
        <f ca="1">IF(ET$74="","",COUNTIFS(STAFF!$M:$M,"Moderna",STAFF!$W:$W,"&lt;="&amp;ET$74,STAFF!$H:$H,"",STAFF!$I:$I,"")+
COUNTIFS(STAFF!$M:$M,"Moderna",STAFF!$W:$W,"&lt;="&amp;ET$74,STAFF!$H:$H,"",STAFF!$I:$I,"&gt;="&amp;ET$73)+
COUNTIFS(STAFF!$M:$M,"Moderna",STAFF!$W:$W,"&lt;="&amp;ET$74,STAFF!$H:$H,"&lt;="&amp;ET$74,STAFF!$I:$I,"")+
COUNTIFS(STAFF!$M:$M,"Moderna",STAFF!$W:$W,"&lt;="&amp;ET$74,STAFF!$H:$H,"&lt;="&amp;ET$74,STAFF!$I:$I,"&gt;="&amp;ET$73))</f>
        <v/>
      </c>
      <c r="EU80" s="18" t="str">
        <f ca="1">IF(EU$74="","",COUNTIFS(STAFF!$M:$M,"Moderna",STAFF!$W:$W,"&lt;="&amp;EU$74,STAFF!$H:$H,"",STAFF!$I:$I,"")+
COUNTIFS(STAFF!$M:$M,"Moderna",STAFF!$W:$W,"&lt;="&amp;EU$74,STAFF!$H:$H,"",STAFF!$I:$I,"&gt;="&amp;EU$73)+
COUNTIFS(STAFF!$M:$M,"Moderna",STAFF!$W:$W,"&lt;="&amp;EU$74,STAFF!$H:$H,"&lt;="&amp;EU$74,STAFF!$I:$I,"")+
COUNTIFS(STAFF!$M:$M,"Moderna",STAFF!$W:$W,"&lt;="&amp;EU$74,STAFF!$H:$H,"&lt;="&amp;EU$74,STAFF!$I:$I,"&gt;="&amp;EU$73))</f>
        <v/>
      </c>
      <c r="EV80" s="18" t="str">
        <f ca="1">IF(EV$74="","",COUNTIFS(STAFF!$M:$M,"Moderna",STAFF!$W:$W,"&lt;="&amp;EV$74,STAFF!$H:$H,"",STAFF!$I:$I,"")+
COUNTIFS(STAFF!$M:$M,"Moderna",STAFF!$W:$W,"&lt;="&amp;EV$74,STAFF!$H:$H,"",STAFF!$I:$I,"&gt;="&amp;EV$73)+
COUNTIFS(STAFF!$M:$M,"Moderna",STAFF!$W:$W,"&lt;="&amp;EV$74,STAFF!$H:$H,"&lt;="&amp;EV$74,STAFF!$I:$I,"")+
COUNTIFS(STAFF!$M:$M,"Moderna",STAFF!$W:$W,"&lt;="&amp;EV$74,STAFF!$H:$H,"&lt;="&amp;EV$74,STAFF!$I:$I,"&gt;="&amp;EV$73))</f>
        <v/>
      </c>
      <c r="EW80" s="18" t="str">
        <f ca="1">IF(EW$74="","",COUNTIFS(STAFF!$M:$M,"Moderna",STAFF!$W:$W,"&lt;="&amp;EW$74,STAFF!$H:$H,"",STAFF!$I:$I,"")+
COUNTIFS(STAFF!$M:$M,"Moderna",STAFF!$W:$W,"&lt;="&amp;EW$74,STAFF!$H:$H,"",STAFF!$I:$I,"&gt;="&amp;EW$73)+
COUNTIFS(STAFF!$M:$M,"Moderna",STAFF!$W:$W,"&lt;="&amp;EW$74,STAFF!$H:$H,"&lt;="&amp;EW$74,STAFF!$I:$I,"")+
COUNTIFS(STAFF!$M:$M,"Moderna",STAFF!$W:$W,"&lt;="&amp;EW$74,STAFF!$H:$H,"&lt;="&amp;EW$74,STAFF!$I:$I,"&gt;="&amp;EW$73))</f>
        <v/>
      </c>
      <c r="EX80" s="18" t="str">
        <f ca="1">IF(EX$74="","",COUNTIFS(STAFF!$M:$M,"Moderna",STAFF!$W:$W,"&lt;="&amp;EX$74,STAFF!$H:$H,"",STAFF!$I:$I,"")+
COUNTIFS(STAFF!$M:$M,"Moderna",STAFF!$W:$W,"&lt;="&amp;EX$74,STAFF!$H:$H,"",STAFF!$I:$I,"&gt;="&amp;EX$73)+
COUNTIFS(STAFF!$M:$M,"Moderna",STAFF!$W:$W,"&lt;="&amp;EX$74,STAFF!$H:$H,"&lt;="&amp;EX$74,STAFF!$I:$I,"")+
COUNTIFS(STAFF!$M:$M,"Moderna",STAFF!$W:$W,"&lt;="&amp;EX$74,STAFF!$H:$H,"&lt;="&amp;EX$74,STAFF!$I:$I,"&gt;="&amp;EX$73))</f>
        <v/>
      </c>
      <c r="EY80" s="18" t="str">
        <f ca="1">IF(EY$74="","",COUNTIFS(STAFF!$M:$M,"Moderna",STAFF!$W:$W,"&lt;="&amp;EY$74,STAFF!$H:$H,"",STAFF!$I:$I,"")+
COUNTIFS(STAFF!$M:$M,"Moderna",STAFF!$W:$W,"&lt;="&amp;EY$74,STAFF!$H:$H,"",STAFF!$I:$I,"&gt;="&amp;EY$73)+
COUNTIFS(STAFF!$M:$M,"Moderna",STAFF!$W:$W,"&lt;="&amp;EY$74,STAFF!$H:$H,"&lt;="&amp;EY$74,STAFF!$I:$I,"")+
COUNTIFS(STAFF!$M:$M,"Moderna",STAFF!$W:$W,"&lt;="&amp;EY$74,STAFF!$H:$H,"&lt;="&amp;EY$74,STAFF!$I:$I,"&gt;="&amp;EY$73))</f>
        <v/>
      </c>
      <c r="EZ80" s="18" t="str">
        <f ca="1">IF(EZ$74="","",COUNTIFS(STAFF!$M:$M,"Moderna",STAFF!$W:$W,"&lt;="&amp;EZ$74,STAFF!$H:$H,"",STAFF!$I:$I,"")+
COUNTIFS(STAFF!$M:$M,"Moderna",STAFF!$W:$W,"&lt;="&amp;EZ$74,STAFF!$H:$H,"",STAFF!$I:$I,"&gt;="&amp;EZ$73)+
COUNTIFS(STAFF!$M:$M,"Moderna",STAFF!$W:$W,"&lt;="&amp;EZ$74,STAFF!$H:$H,"&lt;="&amp;EZ$74,STAFF!$I:$I,"")+
COUNTIFS(STAFF!$M:$M,"Moderna",STAFF!$W:$W,"&lt;="&amp;EZ$74,STAFF!$H:$H,"&lt;="&amp;EZ$74,STAFF!$I:$I,"&gt;="&amp;EZ$73))</f>
        <v/>
      </c>
      <c r="FA80" s="18" t="str">
        <f ca="1">IF(FA$74="","",COUNTIFS(STAFF!$M:$M,"Moderna",STAFF!$W:$W,"&lt;="&amp;FA$74,STAFF!$H:$H,"",STAFF!$I:$I,"")+
COUNTIFS(STAFF!$M:$M,"Moderna",STAFF!$W:$W,"&lt;="&amp;FA$74,STAFF!$H:$H,"",STAFF!$I:$I,"&gt;="&amp;FA$73)+
COUNTIFS(STAFF!$M:$M,"Moderna",STAFF!$W:$W,"&lt;="&amp;FA$74,STAFF!$H:$H,"&lt;="&amp;FA$74,STAFF!$I:$I,"")+
COUNTIFS(STAFF!$M:$M,"Moderna",STAFF!$W:$W,"&lt;="&amp;FA$74,STAFF!$H:$H,"&lt;="&amp;FA$74,STAFF!$I:$I,"&gt;="&amp;FA$73))</f>
        <v/>
      </c>
      <c r="FB80" s="18" t="str">
        <f ca="1">IF(FB$74="","",COUNTIFS(STAFF!$M:$M,"Moderna",STAFF!$W:$W,"&lt;="&amp;FB$74,STAFF!$H:$H,"",STAFF!$I:$I,"")+
COUNTIFS(STAFF!$M:$M,"Moderna",STAFF!$W:$W,"&lt;="&amp;FB$74,STAFF!$H:$H,"",STAFF!$I:$I,"&gt;="&amp;FB$73)+
COUNTIFS(STAFF!$M:$M,"Moderna",STAFF!$W:$W,"&lt;="&amp;FB$74,STAFF!$H:$H,"&lt;="&amp;FB$74,STAFF!$I:$I,"")+
COUNTIFS(STAFF!$M:$M,"Moderna",STAFF!$W:$W,"&lt;="&amp;FB$74,STAFF!$H:$H,"&lt;="&amp;FB$74,STAFF!$I:$I,"&gt;="&amp;FB$73))</f>
        <v/>
      </c>
      <c r="FC80" s="18" t="str">
        <f ca="1">IF(FC$74="","",COUNTIFS(STAFF!$M:$M,"Moderna",STAFF!$W:$W,"&lt;="&amp;FC$74,STAFF!$H:$H,"",STAFF!$I:$I,"")+
COUNTIFS(STAFF!$M:$M,"Moderna",STAFF!$W:$W,"&lt;="&amp;FC$74,STAFF!$H:$H,"",STAFF!$I:$I,"&gt;="&amp;FC$73)+
COUNTIFS(STAFF!$M:$M,"Moderna",STAFF!$W:$W,"&lt;="&amp;FC$74,STAFF!$H:$H,"&lt;="&amp;FC$74,STAFF!$I:$I,"")+
COUNTIFS(STAFF!$M:$M,"Moderna",STAFF!$W:$W,"&lt;="&amp;FC$74,STAFF!$H:$H,"&lt;="&amp;FC$74,STAFF!$I:$I,"&gt;="&amp;FC$73))</f>
        <v/>
      </c>
    </row>
    <row r="81" spans="1:159" ht="15.75">
      <c r="A81" s="24" t="s">
        <v>196</v>
      </c>
      <c r="B81" s="18">
        <f>IF(B$74="","",COUNTIFS(STAFF!$M:$M,"Moderna",STAFF!$AC:$AC,"&lt;="&amp;B$74,STAFF!$H:$H,"",STAFF!$I:$I,"")+
COUNTIFS(STAFF!$M:$M,"Moderna",STAFF!$AC:$AC,"&lt;="&amp;B$74,STAFF!$H:$H,"",STAFF!$I:$I,"&gt;="&amp;B$73)+
COUNTIFS(STAFF!$M:$M,"Moderna",STAFF!$AC:$AC,"&lt;="&amp;B$74,STAFF!$H:$H,"&lt;="&amp;B$74,STAFF!$I:$I,"")+
COUNTIFS(STAFF!$M:$M,"Moderna",STAFF!$AC:$AC,"&lt;="&amp;B$74,STAFF!$H:$H,"&lt;="&amp;B$74,STAFF!$I:$I,"&gt;="&amp;B$73))</f>
        <v>0</v>
      </c>
      <c r="C81" s="18">
        <f ca="1">IF(C$74="","",COUNTIFS(STAFF!$M:$M,"Moderna",STAFF!$AC:$AC,"&lt;="&amp;C$74,STAFF!$H:$H,"",STAFF!$I:$I,"")+
COUNTIFS(STAFF!$M:$M,"Moderna",STAFF!$AC:$AC,"&lt;="&amp;C$74,STAFF!$H:$H,"",STAFF!$I:$I,"&gt;="&amp;C$73)+
COUNTIFS(STAFF!$M:$M,"Moderna",STAFF!$AC:$AC,"&lt;="&amp;C$74,STAFF!$H:$H,"&lt;="&amp;C$74,STAFF!$I:$I,"")+
COUNTIFS(STAFF!$M:$M,"Moderna",STAFF!$AC:$AC,"&lt;="&amp;C$74,STAFF!$H:$H,"&lt;="&amp;C$74,STAFF!$I:$I,"&gt;="&amp;C$73))</f>
        <v>0</v>
      </c>
      <c r="D81" s="18">
        <f ca="1">IF(D$74="","",COUNTIFS(STAFF!$M:$M,"Moderna",STAFF!$AC:$AC,"&lt;="&amp;D$74,STAFF!$H:$H,"",STAFF!$I:$I,"")+
COUNTIFS(STAFF!$M:$M,"Moderna",STAFF!$AC:$AC,"&lt;="&amp;D$74,STAFF!$H:$H,"",STAFF!$I:$I,"&gt;="&amp;D$73)+
COUNTIFS(STAFF!$M:$M,"Moderna",STAFF!$AC:$AC,"&lt;="&amp;D$74,STAFF!$H:$H,"&lt;="&amp;D$74,STAFF!$I:$I,"")+
COUNTIFS(STAFF!$M:$M,"Moderna",STAFF!$AC:$AC,"&lt;="&amp;D$74,STAFF!$H:$H,"&lt;="&amp;D$74,STAFF!$I:$I,"&gt;="&amp;D$73))</f>
        <v>0</v>
      </c>
      <c r="E81" s="18">
        <f ca="1">IF(E$74="","",COUNTIFS(STAFF!$M:$M,"Moderna",STAFF!$AC:$AC,"&lt;="&amp;E$74,STAFF!$H:$H,"",STAFF!$I:$I,"")+
COUNTIFS(STAFF!$M:$M,"Moderna",STAFF!$AC:$AC,"&lt;="&amp;E$74,STAFF!$H:$H,"",STAFF!$I:$I,"&gt;="&amp;E$73)+
COUNTIFS(STAFF!$M:$M,"Moderna",STAFF!$AC:$AC,"&lt;="&amp;E$74,STAFF!$H:$H,"&lt;="&amp;E$74,STAFF!$I:$I,"")+
COUNTIFS(STAFF!$M:$M,"Moderna",STAFF!$AC:$AC,"&lt;="&amp;E$74,STAFF!$H:$H,"&lt;="&amp;E$74,STAFF!$I:$I,"&gt;="&amp;E$73))</f>
        <v>0</v>
      </c>
      <c r="F81" s="18">
        <f ca="1">IF(F$74="","",COUNTIFS(STAFF!$M:$M,"Moderna",STAFF!$AC:$AC,"&lt;="&amp;F$74,STAFF!$H:$H,"",STAFF!$I:$I,"")+
COUNTIFS(STAFF!$M:$M,"Moderna",STAFF!$AC:$AC,"&lt;="&amp;F$74,STAFF!$H:$H,"",STAFF!$I:$I,"&gt;="&amp;F$73)+
COUNTIFS(STAFF!$M:$M,"Moderna",STAFF!$AC:$AC,"&lt;="&amp;F$74,STAFF!$H:$H,"&lt;="&amp;F$74,STAFF!$I:$I,"")+
COUNTIFS(STAFF!$M:$M,"Moderna",STAFF!$AC:$AC,"&lt;="&amp;F$74,STAFF!$H:$H,"&lt;="&amp;F$74,STAFF!$I:$I,"&gt;="&amp;F$73))</f>
        <v>0</v>
      </c>
      <c r="G81" s="18">
        <f ca="1">IF(G$74="","",COUNTIFS(STAFF!$M:$M,"Moderna",STAFF!$AC:$AC,"&lt;="&amp;G$74,STAFF!$H:$H,"",STAFF!$I:$I,"")+
COUNTIFS(STAFF!$M:$M,"Moderna",STAFF!$AC:$AC,"&lt;="&amp;G$74,STAFF!$H:$H,"",STAFF!$I:$I,"&gt;="&amp;G$73)+
COUNTIFS(STAFF!$M:$M,"Moderna",STAFF!$AC:$AC,"&lt;="&amp;G$74,STAFF!$H:$H,"&lt;="&amp;G$74,STAFF!$I:$I,"")+
COUNTIFS(STAFF!$M:$M,"Moderna",STAFF!$AC:$AC,"&lt;="&amp;G$74,STAFF!$H:$H,"&lt;="&amp;G$74,STAFF!$I:$I,"&gt;="&amp;G$73))</f>
        <v>0</v>
      </c>
      <c r="H81" s="18">
        <f ca="1">IF(H$74="","",COUNTIFS(STAFF!$M:$M,"Moderna",STAFF!$AC:$AC,"&lt;="&amp;H$74,STAFF!$H:$H,"",STAFF!$I:$I,"")+
COUNTIFS(STAFF!$M:$M,"Moderna",STAFF!$AC:$AC,"&lt;="&amp;H$74,STAFF!$H:$H,"",STAFF!$I:$I,"&gt;="&amp;H$73)+
COUNTIFS(STAFF!$M:$M,"Moderna",STAFF!$AC:$AC,"&lt;="&amp;H$74,STAFF!$H:$H,"&lt;="&amp;H$74,STAFF!$I:$I,"")+
COUNTIFS(STAFF!$M:$M,"Moderna",STAFF!$AC:$AC,"&lt;="&amp;H$74,STAFF!$H:$H,"&lt;="&amp;H$74,STAFF!$I:$I,"&gt;="&amp;H$73))</f>
        <v>0</v>
      </c>
      <c r="I81" s="18">
        <f ca="1">IF(I$74="","",COUNTIFS(STAFF!$M:$M,"Moderna",STAFF!$AC:$AC,"&lt;="&amp;I$74,STAFF!$H:$H,"",STAFF!$I:$I,"")+
COUNTIFS(STAFF!$M:$M,"Moderna",STAFF!$AC:$AC,"&lt;="&amp;I$74,STAFF!$H:$H,"",STAFF!$I:$I,"&gt;="&amp;I$73)+
COUNTIFS(STAFF!$M:$M,"Moderna",STAFF!$AC:$AC,"&lt;="&amp;I$74,STAFF!$H:$H,"&lt;="&amp;I$74,STAFF!$I:$I,"")+
COUNTIFS(STAFF!$M:$M,"Moderna",STAFF!$AC:$AC,"&lt;="&amp;I$74,STAFF!$H:$H,"&lt;="&amp;I$74,STAFF!$I:$I,"&gt;="&amp;I$73))</f>
        <v>0</v>
      </c>
      <c r="J81" s="18">
        <f ca="1">IF(J$74="","",COUNTIFS(STAFF!$M:$M,"Moderna",STAFF!$AC:$AC,"&lt;="&amp;J$74,STAFF!$H:$H,"",STAFF!$I:$I,"")+
COUNTIFS(STAFF!$M:$M,"Moderna",STAFF!$AC:$AC,"&lt;="&amp;J$74,STAFF!$H:$H,"",STAFF!$I:$I,"&gt;="&amp;J$73)+
COUNTIFS(STAFF!$M:$M,"Moderna",STAFF!$AC:$AC,"&lt;="&amp;J$74,STAFF!$H:$H,"&lt;="&amp;J$74,STAFF!$I:$I,"")+
COUNTIFS(STAFF!$M:$M,"Moderna",STAFF!$AC:$AC,"&lt;="&amp;J$74,STAFF!$H:$H,"&lt;="&amp;J$74,STAFF!$I:$I,"&gt;="&amp;J$73))</f>
        <v>0</v>
      </c>
      <c r="K81" s="18">
        <f ca="1">IF(K$74="","",COUNTIFS(STAFF!$M:$M,"Moderna",STAFF!$AC:$AC,"&lt;="&amp;K$74,STAFF!$H:$H,"",STAFF!$I:$I,"")+
COUNTIFS(STAFF!$M:$M,"Moderna",STAFF!$AC:$AC,"&lt;="&amp;K$74,STAFF!$H:$H,"",STAFF!$I:$I,"&gt;="&amp;K$73)+
COUNTIFS(STAFF!$M:$M,"Moderna",STAFF!$AC:$AC,"&lt;="&amp;K$74,STAFF!$H:$H,"&lt;="&amp;K$74,STAFF!$I:$I,"")+
COUNTIFS(STAFF!$M:$M,"Moderna",STAFF!$AC:$AC,"&lt;="&amp;K$74,STAFF!$H:$H,"&lt;="&amp;K$74,STAFF!$I:$I,"&gt;="&amp;K$73))</f>
        <v>0</v>
      </c>
      <c r="L81" s="18">
        <f ca="1">IF(L$74="","",COUNTIFS(STAFF!$M:$M,"Moderna",STAFF!$AC:$AC,"&lt;="&amp;L$74,STAFF!$H:$H,"",STAFF!$I:$I,"")+
COUNTIFS(STAFF!$M:$M,"Moderna",STAFF!$AC:$AC,"&lt;="&amp;L$74,STAFF!$H:$H,"",STAFF!$I:$I,"&gt;="&amp;L$73)+
COUNTIFS(STAFF!$M:$M,"Moderna",STAFF!$AC:$AC,"&lt;="&amp;L$74,STAFF!$H:$H,"&lt;="&amp;L$74,STAFF!$I:$I,"")+
COUNTIFS(STAFF!$M:$M,"Moderna",STAFF!$AC:$AC,"&lt;="&amp;L$74,STAFF!$H:$H,"&lt;="&amp;L$74,STAFF!$I:$I,"&gt;="&amp;L$73))</f>
        <v>0</v>
      </c>
      <c r="M81" s="18">
        <f ca="1">IF(M$74="","",COUNTIFS(STAFF!$M:$M,"Moderna",STAFF!$AC:$AC,"&lt;="&amp;M$74,STAFF!$H:$H,"",STAFF!$I:$I,"")+
COUNTIFS(STAFF!$M:$M,"Moderna",STAFF!$AC:$AC,"&lt;="&amp;M$74,STAFF!$H:$H,"",STAFF!$I:$I,"&gt;="&amp;M$73)+
COUNTIFS(STAFF!$M:$M,"Moderna",STAFF!$AC:$AC,"&lt;="&amp;M$74,STAFF!$H:$H,"&lt;="&amp;M$74,STAFF!$I:$I,"")+
COUNTIFS(STAFF!$M:$M,"Moderna",STAFF!$AC:$AC,"&lt;="&amp;M$74,STAFF!$H:$H,"&lt;="&amp;M$74,STAFF!$I:$I,"&gt;="&amp;M$73))</f>
        <v>0</v>
      </c>
      <c r="N81" s="18">
        <f ca="1">IF(N$74="","",COUNTIFS(STAFF!$M:$M,"Moderna",STAFF!$AC:$AC,"&lt;="&amp;N$74,STAFF!$H:$H,"",STAFF!$I:$I,"")+
COUNTIFS(STAFF!$M:$M,"Moderna",STAFF!$AC:$AC,"&lt;="&amp;N$74,STAFF!$H:$H,"",STAFF!$I:$I,"&gt;="&amp;N$73)+
COUNTIFS(STAFF!$M:$M,"Moderna",STAFF!$AC:$AC,"&lt;="&amp;N$74,STAFF!$H:$H,"&lt;="&amp;N$74,STAFF!$I:$I,"")+
COUNTIFS(STAFF!$M:$M,"Moderna",STAFF!$AC:$AC,"&lt;="&amp;N$74,STAFF!$H:$H,"&lt;="&amp;N$74,STAFF!$I:$I,"&gt;="&amp;N$73))</f>
        <v>0</v>
      </c>
      <c r="O81" s="18">
        <f ca="1">IF(O$74="","",COUNTIFS(STAFF!$M:$M,"Moderna",STAFF!$AC:$AC,"&lt;="&amp;O$74,STAFF!$H:$H,"",STAFF!$I:$I,"")+
COUNTIFS(STAFF!$M:$M,"Moderna",STAFF!$AC:$AC,"&lt;="&amp;O$74,STAFF!$H:$H,"",STAFF!$I:$I,"&gt;="&amp;O$73)+
COUNTIFS(STAFF!$M:$M,"Moderna",STAFF!$AC:$AC,"&lt;="&amp;O$74,STAFF!$H:$H,"&lt;="&amp;O$74,STAFF!$I:$I,"")+
COUNTIFS(STAFF!$M:$M,"Moderna",STAFF!$AC:$AC,"&lt;="&amp;O$74,STAFF!$H:$H,"&lt;="&amp;O$74,STAFF!$I:$I,"&gt;="&amp;O$73))</f>
        <v>0</v>
      </c>
      <c r="P81" s="18">
        <f ca="1">IF(P$74="","",COUNTIFS(STAFF!$M:$M,"Moderna",STAFF!$AC:$AC,"&lt;="&amp;P$74,STAFF!$H:$H,"",STAFF!$I:$I,"")+
COUNTIFS(STAFF!$M:$M,"Moderna",STAFF!$AC:$AC,"&lt;="&amp;P$74,STAFF!$H:$H,"",STAFF!$I:$I,"&gt;="&amp;P$73)+
COUNTIFS(STAFF!$M:$M,"Moderna",STAFF!$AC:$AC,"&lt;="&amp;P$74,STAFF!$H:$H,"&lt;="&amp;P$74,STAFF!$I:$I,"")+
COUNTIFS(STAFF!$M:$M,"Moderna",STAFF!$AC:$AC,"&lt;="&amp;P$74,STAFF!$H:$H,"&lt;="&amp;P$74,STAFF!$I:$I,"&gt;="&amp;P$73))</f>
        <v>0</v>
      </c>
      <c r="Q81" s="18">
        <f ca="1">IF(Q$74="","",COUNTIFS(STAFF!$M:$M,"Moderna",STAFF!$AC:$AC,"&lt;="&amp;Q$74,STAFF!$H:$H,"",STAFF!$I:$I,"")+
COUNTIFS(STAFF!$M:$M,"Moderna",STAFF!$AC:$AC,"&lt;="&amp;Q$74,STAFF!$H:$H,"",STAFF!$I:$I,"&gt;="&amp;Q$73)+
COUNTIFS(STAFF!$M:$M,"Moderna",STAFF!$AC:$AC,"&lt;="&amp;Q$74,STAFF!$H:$H,"&lt;="&amp;Q$74,STAFF!$I:$I,"")+
COUNTIFS(STAFF!$M:$M,"Moderna",STAFF!$AC:$AC,"&lt;="&amp;Q$74,STAFF!$H:$H,"&lt;="&amp;Q$74,STAFF!$I:$I,"&gt;="&amp;Q$73))</f>
        <v>0</v>
      </c>
      <c r="R81" s="18">
        <f ca="1">IF(R$74="","",COUNTIFS(STAFF!$M:$M,"Moderna",STAFF!$AC:$AC,"&lt;="&amp;R$74,STAFF!$H:$H,"",STAFF!$I:$I,"")+
COUNTIFS(STAFF!$M:$M,"Moderna",STAFF!$AC:$AC,"&lt;="&amp;R$74,STAFF!$H:$H,"",STAFF!$I:$I,"&gt;="&amp;R$73)+
COUNTIFS(STAFF!$M:$M,"Moderna",STAFF!$AC:$AC,"&lt;="&amp;R$74,STAFF!$H:$H,"&lt;="&amp;R$74,STAFF!$I:$I,"")+
COUNTIFS(STAFF!$M:$M,"Moderna",STAFF!$AC:$AC,"&lt;="&amp;R$74,STAFF!$H:$H,"&lt;="&amp;R$74,STAFF!$I:$I,"&gt;="&amp;R$73))</f>
        <v>0</v>
      </c>
      <c r="S81" s="18">
        <f ca="1">IF(S$74="","",COUNTIFS(STAFF!$M:$M,"Moderna",STAFF!$AC:$AC,"&lt;="&amp;S$74,STAFF!$H:$H,"",STAFF!$I:$I,"")+
COUNTIFS(STAFF!$M:$M,"Moderna",STAFF!$AC:$AC,"&lt;="&amp;S$74,STAFF!$H:$H,"",STAFF!$I:$I,"&gt;="&amp;S$73)+
COUNTIFS(STAFF!$M:$M,"Moderna",STAFF!$AC:$AC,"&lt;="&amp;S$74,STAFF!$H:$H,"&lt;="&amp;S$74,STAFF!$I:$I,"")+
COUNTIFS(STAFF!$M:$M,"Moderna",STAFF!$AC:$AC,"&lt;="&amp;S$74,STAFF!$H:$H,"&lt;="&amp;S$74,STAFF!$I:$I,"&gt;="&amp;S$73))</f>
        <v>0</v>
      </c>
      <c r="T81" s="18">
        <f ca="1">IF(T$74="","",COUNTIFS(STAFF!$M:$M,"Moderna",STAFF!$AC:$AC,"&lt;="&amp;T$74,STAFF!$H:$H,"",STAFF!$I:$I,"")+
COUNTIFS(STAFF!$M:$M,"Moderna",STAFF!$AC:$AC,"&lt;="&amp;T$74,STAFF!$H:$H,"",STAFF!$I:$I,"&gt;="&amp;T$73)+
COUNTIFS(STAFF!$M:$M,"Moderna",STAFF!$AC:$AC,"&lt;="&amp;T$74,STAFF!$H:$H,"&lt;="&amp;T$74,STAFF!$I:$I,"")+
COUNTIFS(STAFF!$M:$M,"Moderna",STAFF!$AC:$AC,"&lt;="&amp;T$74,STAFF!$H:$H,"&lt;="&amp;T$74,STAFF!$I:$I,"&gt;="&amp;T$73))</f>
        <v>0</v>
      </c>
      <c r="U81" s="18">
        <f ca="1">IF(U$74="","",COUNTIFS(STAFF!$M:$M,"Moderna",STAFF!$AC:$AC,"&lt;="&amp;U$74,STAFF!$H:$H,"",STAFF!$I:$I,"")+
COUNTIFS(STAFF!$M:$M,"Moderna",STAFF!$AC:$AC,"&lt;="&amp;U$74,STAFF!$H:$H,"",STAFF!$I:$I,"&gt;="&amp;U$73)+
COUNTIFS(STAFF!$M:$M,"Moderna",STAFF!$AC:$AC,"&lt;="&amp;U$74,STAFF!$H:$H,"&lt;="&amp;U$74,STAFF!$I:$I,"")+
COUNTIFS(STAFF!$M:$M,"Moderna",STAFF!$AC:$AC,"&lt;="&amp;U$74,STAFF!$H:$H,"&lt;="&amp;U$74,STAFF!$I:$I,"&gt;="&amp;U$73))</f>
        <v>0</v>
      </c>
      <c r="V81" s="18">
        <f ca="1">IF(V$74="","",COUNTIFS(STAFF!$M:$M,"Moderna",STAFF!$AC:$AC,"&lt;="&amp;V$74,STAFF!$H:$H,"",STAFF!$I:$I,"")+
COUNTIFS(STAFF!$M:$M,"Moderna",STAFF!$AC:$AC,"&lt;="&amp;V$74,STAFF!$H:$H,"",STAFF!$I:$I,"&gt;="&amp;V$73)+
COUNTIFS(STAFF!$M:$M,"Moderna",STAFF!$AC:$AC,"&lt;="&amp;V$74,STAFF!$H:$H,"&lt;="&amp;V$74,STAFF!$I:$I,"")+
COUNTIFS(STAFF!$M:$M,"Moderna",STAFF!$AC:$AC,"&lt;="&amp;V$74,STAFF!$H:$H,"&lt;="&amp;V$74,STAFF!$I:$I,"&gt;="&amp;V$73))</f>
        <v>0</v>
      </c>
      <c r="W81" s="18">
        <f ca="1">IF(W$74="","",COUNTIFS(STAFF!$M:$M,"Moderna",STAFF!$AC:$AC,"&lt;="&amp;W$74,STAFF!$H:$H,"",STAFF!$I:$I,"")+
COUNTIFS(STAFF!$M:$M,"Moderna",STAFF!$AC:$AC,"&lt;="&amp;W$74,STAFF!$H:$H,"",STAFF!$I:$I,"&gt;="&amp;W$73)+
COUNTIFS(STAFF!$M:$M,"Moderna",STAFF!$AC:$AC,"&lt;="&amp;W$74,STAFF!$H:$H,"&lt;="&amp;W$74,STAFF!$I:$I,"")+
COUNTIFS(STAFF!$M:$M,"Moderna",STAFF!$AC:$AC,"&lt;="&amp;W$74,STAFF!$H:$H,"&lt;="&amp;W$74,STAFF!$I:$I,"&gt;="&amp;W$73))</f>
        <v>0</v>
      </c>
      <c r="X81" s="18">
        <f ca="1">IF(X$74="","",COUNTIFS(STAFF!$M:$M,"Moderna",STAFF!$AC:$AC,"&lt;="&amp;X$74,STAFF!$H:$H,"",STAFF!$I:$I,"")+
COUNTIFS(STAFF!$M:$M,"Moderna",STAFF!$AC:$AC,"&lt;="&amp;X$74,STAFF!$H:$H,"",STAFF!$I:$I,"&gt;="&amp;X$73)+
COUNTIFS(STAFF!$M:$M,"Moderna",STAFF!$AC:$AC,"&lt;="&amp;X$74,STAFF!$H:$H,"&lt;="&amp;X$74,STAFF!$I:$I,"")+
COUNTIFS(STAFF!$M:$M,"Moderna",STAFF!$AC:$AC,"&lt;="&amp;X$74,STAFF!$H:$H,"&lt;="&amp;X$74,STAFF!$I:$I,"&gt;="&amp;X$73))</f>
        <v>0</v>
      </c>
      <c r="Y81" s="18">
        <f ca="1">IF(Y$74="","",COUNTIFS(STAFF!$M:$M,"Moderna",STAFF!$AC:$AC,"&lt;="&amp;Y$74,STAFF!$H:$H,"",STAFF!$I:$I,"")+
COUNTIFS(STAFF!$M:$M,"Moderna",STAFF!$AC:$AC,"&lt;="&amp;Y$74,STAFF!$H:$H,"",STAFF!$I:$I,"&gt;="&amp;Y$73)+
COUNTIFS(STAFF!$M:$M,"Moderna",STAFF!$AC:$AC,"&lt;="&amp;Y$74,STAFF!$H:$H,"&lt;="&amp;Y$74,STAFF!$I:$I,"")+
COUNTIFS(STAFF!$M:$M,"Moderna",STAFF!$AC:$AC,"&lt;="&amp;Y$74,STAFF!$H:$H,"&lt;="&amp;Y$74,STAFF!$I:$I,"&gt;="&amp;Y$73))</f>
        <v>0</v>
      </c>
      <c r="Z81" s="18">
        <f ca="1">IF(Z$74="","",COUNTIFS(STAFF!$M:$M,"Moderna",STAFF!$AC:$AC,"&lt;="&amp;Z$74,STAFF!$H:$H,"",STAFF!$I:$I,"")+
COUNTIFS(STAFF!$M:$M,"Moderna",STAFF!$AC:$AC,"&lt;="&amp;Z$74,STAFF!$H:$H,"",STAFF!$I:$I,"&gt;="&amp;Z$73)+
COUNTIFS(STAFF!$M:$M,"Moderna",STAFF!$AC:$AC,"&lt;="&amp;Z$74,STAFF!$H:$H,"&lt;="&amp;Z$74,STAFF!$I:$I,"")+
COUNTIFS(STAFF!$M:$M,"Moderna",STAFF!$AC:$AC,"&lt;="&amp;Z$74,STAFF!$H:$H,"&lt;="&amp;Z$74,STAFF!$I:$I,"&gt;="&amp;Z$73))</f>
        <v>0</v>
      </c>
      <c r="AA81" s="18">
        <f ca="1">IF(AA$74="","",COUNTIFS(STAFF!$M:$M,"Moderna",STAFF!$AC:$AC,"&lt;="&amp;AA$74,STAFF!$H:$H,"",STAFF!$I:$I,"")+
COUNTIFS(STAFF!$M:$M,"Moderna",STAFF!$AC:$AC,"&lt;="&amp;AA$74,STAFF!$H:$H,"",STAFF!$I:$I,"&gt;="&amp;AA$73)+
COUNTIFS(STAFF!$M:$M,"Moderna",STAFF!$AC:$AC,"&lt;="&amp;AA$74,STAFF!$H:$H,"&lt;="&amp;AA$74,STAFF!$I:$I,"")+
COUNTIFS(STAFF!$M:$M,"Moderna",STAFF!$AC:$AC,"&lt;="&amp;AA$74,STAFF!$H:$H,"&lt;="&amp;AA$74,STAFF!$I:$I,"&gt;="&amp;AA$73))</f>
        <v>0</v>
      </c>
      <c r="AB81" s="18">
        <f ca="1">IF(AB$74="","",COUNTIFS(STAFF!$M:$M,"Moderna",STAFF!$AC:$AC,"&lt;="&amp;AB$74,STAFF!$H:$H,"",STAFF!$I:$I,"")+
COUNTIFS(STAFF!$M:$M,"Moderna",STAFF!$AC:$AC,"&lt;="&amp;AB$74,STAFF!$H:$H,"",STAFF!$I:$I,"&gt;="&amp;AB$73)+
COUNTIFS(STAFF!$M:$M,"Moderna",STAFF!$AC:$AC,"&lt;="&amp;AB$74,STAFF!$H:$H,"&lt;="&amp;AB$74,STAFF!$I:$I,"")+
COUNTIFS(STAFF!$M:$M,"Moderna",STAFF!$AC:$AC,"&lt;="&amp;AB$74,STAFF!$H:$H,"&lt;="&amp;AB$74,STAFF!$I:$I,"&gt;="&amp;AB$73))</f>
        <v>0</v>
      </c>
      <c r="AC81" s="18">
        <f ca="1">IF(AC$74="","",COUNTIFS(STAFF!$M:$M,"Moderna",STAFF!$AC:$AC,"&lt;="&amp;AC$74,STAFF!$H:$H,"",STAFF!$I:$I,"")+
COUNTIFS(STAFF!$M:$M,"Moderna",STAFF!$AC:$AC,"&lt;="&amp;AC$74,STAFF!$H:$H,"",STAFF!$I:$I,"&gt;="&amp;AC$73)+
COUNTIFS(STAFF!$M:$M,"Moderna",STAFF!$AC:$AC,"&lt;="&amp;AC$74,STAFF!$H:$H,"&lt;="&amp;AC$74,STAFF!$I:$I,"")+
COUNTIFS(STAFF!$M:$M,"Moderna",STAFF!$AC:$AC,"&lt;="&amp;AC$74,STAFF!$H:$H,"&lt;="&amp;AC$74,STAFF!$I:$I,"&gt;="&amp;AC$73))</f>
        <v>0</v>
      </c>
      <c r="AD81" s="18">
        <f ca="1">IF(AD$74="","",COUNTIFS(STAFF!$M:$M,"Moderna",STAFF!$AC:$AC,"&lt;="&amp;AD$74,STAFF!$H:$H,"",STAFF!$I:$I,"")+
COUNTIFS(STAFF!$M:$M,"Moderna",STAFF!$AC:$AC,"&lt;="&amp;AD$74,STAFF!$H:$H,"",STAFF!$I:$I,"&gt;="&amp;AD$73)+
COUNTIFS(STAFF!$M:$M,"Moderna",STAFF!$AC:$AC,"&lt;="&amp;AD$74,STAFF!$H:$H,"&lt;="&amp;AD$74,STAFF!$I:$I,"")+
COUNTIFS(STAFF!$M:$M,"Moderna",STAFF!$AC:$AC,"&lt;="&amp;AD$74,STAFF!$H:$H,"&lt;="&amp;AD$74,STAFF!$I:$I,"&gt;="&amp;AD$73))</f>
        <v>0</v>
      </c>
      <c r="AE81" s="18">
        <f ca="1">IF(AE$74="","",COUNTIFS(STAFF!$M:$M,"Moderna",STAFF!$AC:$AC,"&lt;="&amp;AE$74,STAFF!$H:$H,"",STAFF!$I:$I,"")+
COUNTIFS(STAFF!$M:$M,"Moderna",STAFF!$AC:$AC,"&lt;="&amp;AE$74,STAFF!$H:$H,"",STAFF!$I:$I,"&gt;="&amp;AE$73)+
COUNTIFS(STAFF!$M:$M,"Moderna",STAFF!$AC:$AC,"&lt;="&amp;AE$74,STAFF!$H:$H,"&lt;="&amp;AE$74,STAFF!$I:$I,"")+
COUNTIFS(STAFF!$M:$M,"Moderna",STAFF!$AC:$AC,"&lt;="&amp;AE$74,STAFF!$H:$H,"&lt;="&amp;AE$74,STAFF!$I:$I,"&gt;="&amp;AE$73))</f>
        <v>0</v>
      </c>
      <c r="AF81" s="18">
        <f ca="1">IF(AF$74="","",COUNTIFS(STAFF!$M:$M,"Moderna",STAFF!$AC:$AC,"&lt;="&amp;AF$74,STAFF!$H:$H,"",STAFF!$I:$I,"")+
COUNTIFS(STAFF!$M:$M,"Moderna",STAFF!$AC:$AC,"&lt;="&amp;AF$74,STAFF!$H:$H,"",STAFF!$I:$I,"&gt;="&amp;AF$73)+
COUNTIFS(STAFF!$M:$M,"Moderna",STAFF!$AC:$AC,"&lt;="&amp;AF$74,STAFF!$H:$H,"&lt;="&amp;AF$74,STAFF!$I:$I,"")+
COUNTIFS(STAFF!$M:$M,"Moderna",STAFF!$AC:$AC,"&lt;="&amp;AF$74,STAFF!$H:$H,"&lt;="&amp;AF$74,STAFF!$I:$I,"&gt;="&amp;AF$73))</f>
        <v>0</v>
      </c>
      <c r="AG81" s="18">
        <f ca="1">IF(AG$74="","",COUNTIFS(STAFF!$M:$M,"Moderna",STAFF!$AC:$AC,"&lt;="&amp;AG$74,STAFF!$H:$H,"",STAFF!$I:$I,"")+
COUNTIFS(STAFF!$M:$M,"Moderna",STAFF!$AC:$AC,"&lt;="&amp;AG$74,STAFF!$H:$H,"",STAFF!$I:$I,"&gt;="&amp;AG$73)+
COUNTIFS(STAFF!$M:$M,"Moderna",STAFF!$AC:$AC,"&lt;="&amp;AG$74,STAFF!$H:$H,"&lt;="&amp;AG$74,STAFF!$I:$I,"")+
COUNTIFS(STAFF!$M:$M,"Moderna",STAFF!$AC:$AC,"&lt;="&amp;AG$74,STAFF!$H:$H,"&lt;="&amp;AG$74,STAFF!$I:$I,"&gt;="&amp;AG$73))</f>
        <v>0</v>
      </c>
      <c r="AH81" s="18">
        <f ca="1">IF(AH$74="","",COUNTIFS(STAFF!$M:$M,"Moderna",STAFF!$AC:$AC,"&lt;="&amp;AH$74,STAFF!$H:$H,"",STAFF!$I:$I,"")+
COUNTIFS(STAFF!$M:$M,"Moderna",STAFF!$AC:$AC,"&lt;="&amp;AH$74,STAFF!$H:$H,"",STAFF!$I:$I,"&gt;="&amp;AH$73)+
COUNTIFS(STAFF!$M:$M,"Moderna",STAFF!$AC:$AC,"&lt;="&amp;AH$74,STAFF!$H:$H,"&lt;="&amp;AH$74,STAFF!$I:$I,"")+
COUNTIFS(STAFF!$M:$M,"Moderna",STAFF!$AC:$AC,"&lt;="&amp;AH$74,STAFF!$H:$H,"&lt;="&amp;AH$74,STAFF!$I:$I,"&gt;="&amp;AH$73))</f>
        <v>0</v>
      </c>
      <c r="AI81" s="18">
        <f ca="1">IF(AI$74="","",COUNTIFS(STAFF!$M:$M,"Moderna",STAFF!$AC:$AC,"&lt;="&amp;AI$74,STAFF!$H:$H,"",STAFF!$I:$I,"")+
COUNTIFS(STAFF!$M:$M,"Moderna",STAFF!$AC:$AC,"&lt;="&amp;AI$74,STAFF!$H:$H,"",STAFF!$I:$I,"&gt;="&amp;AI$73)+
COUNTIFS(STAFF!$M:$M,"Moderna",STAFF!$AC:$AC,"&lt;="&amp;AI$74,STAFF!$H:$H,"&lt;="&amp;AI$74,STAFF!$I:$I,"")+
COUNTIFS(STAFF!$M:$M,"Moderna",STAFF!$AC:$AC,"&lt;="&amp;AI$74,STAFF!$H:$H,"&lt;="&amp;AI$74,STAFF!$I:$I,"&gt;="&amp;AI$73))</f>
        <v>0</v>
      </c>
      <c r="AJ81" s="18" t="str">
        <f ca="1">IF(AJ$74="","",COUNTIFS(STAFF!$M:$M,"Moderna",STAFF!$AC:$AC,"&lt;="&amp;AJ$74,STAFF!$H:$H,"",STAFF!$I:$I,"")+
COUNTIFS(STAFF!$M:$M,"Moderna",STAFF!$AC:$AC,"&lt;="&amp;AJ$74,STAFF!$H:$H,"",STAFF!$I:$I,"&gt;="&amp;AJ$73)+
COUNTIFS(STAFF!$M:$M,"Moderna",STAFF!$AC:$AC,"&lt;="&amp;AJ$74,STAFF!$H:$H,"&lt;="&amp;AJ$74,STAFF!$I:$I,"")+
COUNTIFS(STAFF!$M:$M,"Moderna",STAFF!$AC:$AC,"&lt;="&amp;AJ$74,STAFF!$H:$H,"&lt;="&amp;AJ$74,STAFF!$I:$I,"&gt;="&amp;AJ$73))</f>
        <v/>
      </c>
      <c r="AK81" s="18" t="str">
        <f ca="1">IF(AK$74="","",COUNTIFS(STAFF!$M:$M,"Moderna",STAFF!$AC:$AC,"&lt;="&amp;AK$74,STAFF!$H:$H,"",STAFF!$I:$I,"")+
COUNTIFS(STAFF!$M:$M,"Moderna",STAFF!$AC:$AC,"&lt;="&amp;AK$74,STAFF!$H:$H,"",STAFF!$I:$I,"&gt;="&amp;AK$73)+
COUNTIFS(STAFF!$M:$M,"Moderna",STAFF!$AC:$AC,"&lt;="&amp;AK$74,STAFF!$H:$H,"&lt;="&amp;AK$74,STAFF!$I:$I,"")+
COUNTIFS(STAFF!$M:$M,"Moderna",STAFF!$AC:$AC,"&lt;="&amp;AK$74,STAFF!$H:$H,"&lt;="&amp;AK$74,STAFF!$I:$I,"&gt;="&amp;AK$73))</f>
        <v/>
      </c>
      <c r="AL81" s="18" t="str">
        <f ca="1">IF(AL$74="","",COUNTIFS(STAFF!$M:$M,"Moderna",STAFF!$AC:$AC,"&lt;="&amp;AL$74,STAFF!$H:$H,"",STAFF!$I:$I,"")+
COUNTIFS(STAFF!$M:$M,"Moderna",STAFF!$AC:$AC,"&lt;="&amp;AL$74,STAFF!$H:$H,"",STAFF!$I:$I,"&gt;="&amp;AL$73)+
COUNTIFS(STAFF!$M:$M,"Moderna",STAFF!$AC:$AC,"&lt;="&amp;AL$74,STAFF!$H:$H,"&lt;="&amp;AL$74,STAFF!$I:$I,"")+
COUNTIFS(STAFF!$M:$M,"Moderna",STAFF!$AC:$AC,"&lt;="&amp;AL$74,STAFF!$H:$H,"&lt;="&amp;AL$74,STAFF!$I:$I,"&gt;="&amp;AL$73))</f>
        <v/>
      </c>
      <c r="AM81" s="18" t="str">
        <f ca="1">IF(AM$74="","",COUNTIFS(STAFF!$M:$M,"Moderna",STAFF!$AC:$AC,"&lt;="&amp;AM$74,STAFF!$H:$H,"",STAFF!$I:$I,"")+
COUNTIFS(STAFF!$M:$M,"Moderna",STAFF!$AC:$AC,"&lt;="&amp;AM$74,STAFF!$H:$H,"",STAFF!$I:$I,"&gt;="&amp;AM$73)+
COUNTIFS(STAFF!$M:$M,"Moderna",STAFF!$AC:$AC,"&lt;="&amp;AM$74,STAFF!$H:$H,"&lt;="&amp;AM$74,STAFF!$I:$I,"")+
COUNTIFS(STAFF!$M:$M,"Moderna",STAFF!$AC:$AC,"&lt;="&amp;AM$74,STAFF!$H:$H,"&lt;="&amp;AM$74,STAFF!$I:$I,"&gt;="&amp;AM$73))</f>
        <v/>
      </c>
      <c r="AN81" s="18" t="str">
        <f ca="1">IF(AN$74="","",COUNTIFS(STAFF!$M:$M,"Moderna",STAFF!$AC:$AC,"&lt;="&amp;AN$74,STAFF!$H:$H,"",STAFF!$I:$I,"")+
COUNTIFS(STAFF!$M:$M,"Moderna",STAFF!$AC:$AC,"&lt;="&amp;AN$74,STAFF!$H:$H,"",STAFF!$I:$I,"&gt;="&amp;AN$73)+
COUNTIFS(STAFF!$M:$M,"Moderna",STAFF!$AC:$AC,"&lt;="&amp;AN$74,STAFF!$H:$H,"&lt;="&amp;AN$74,STAFF!$I:$I,"")+
COUNTIFS(STAFF!$M:$M,"Moderna",STAFF!$AC:$AC,"&lt;="&amp;AN$74,STAFF!$H:$H,"&lt;="&amp;AN$74,STAFF!$I:$I,"&gt;="&amp;AN$73))</f>
        <v/>
      </c>
      <c r="AO81" s="18" t="str">
        <f ca="1">IF(AO$74="","",COUNTIFS(STAFF!$M:$M,"Moderna",STAFF!$AC:$AC,"&lt;="&amp;AO$74,STAFF!$H:$H,"",STAFF!$I:$I,"")+
COUNTIFS(STAFF!$M:$M,"Moderna",STAFF!$AC:$AC,"&lt;="&amp;AO$74,STAFF!$H:$H,"",STAFF!$I:$I,"&gt;="&amp;AO$73)+
COUNTIFS(STAFF!$M:$M,"Moderna",STAFF!$AC:$AC,"&lt;="&amp;AO$74,STAFF!$H:$H,"&lt;="&amp;AO$74,STAFF!$I:$I,"")+
COUNTIFS(STAFF!$M:$M,"Moderna",STAFF!$AC:$AC,"&lt;="&amp;AO$74,STAFF!$H:$H,"&lt;="&amp;AO$74,STAFF!$I:$I,"&gt;="&amp;AO$73))</f>
        <v/>
      </c>
      <c r="AP81" s="18" t="str">
        <f ca="1">IF(AP$74="","",COUNTIFS(STAFF!$M:$M,"Moderna",STAFF!$AC:$AC,"&lt;="&amp;AP$74,STAFF!$H:$H,"",STAFF!$I:$I,"")+
COUNTIFS(STAFF!$M:$M,"Moderna",STAFF!$AC:$AC,"&lt;="&amp;AP$74,STAFF!$H:$H,"",STAFF!$I:$I,"&gt;="&amp;AP$73)+
COUNTIFS(STAFF!$M:$M,"Moderna",STAFF!$AC:$AC,"&lt;="&amp;AP$74,STAFF!$H:$H,"&lt;="&amp;AP$74,STAFF!$I:$I,"")+
COUNTIFS(STAFF!$M:$M,"Moderna",STAFF!$AC:$AC,"&lt;="&amp;AP$74,STAFF!$H:$H,"&lt;="&amp;AP$74,STAFF!$I:$I,"&gt;="&amp;AP$73))</f>
        <v/>
      </c>
      <c r="AQ81" s="18" t="str">
        <f ca="1">IF(AQ$74="","",COUNTIFS(STAFF!$M:$M,"Moderna",STAFF!$AC:$AC,"&lt;="&amp;AQ$74,STAFF!$H:$H,"",STAFF!$I:$I,"")+
COUNTIFS(STAFF!$M:$M,"Moderna",STAFF!$AC:$AC,"&lt;="&amp;AQ$74,STAFF!$H:$H,"",STAFF!$I:$I,"&gt;="&amp;AQ$73)+
COUNTIFS(STAFF!$M:$M,"Moderna",STAFF!$AC:$AC,"&lt;="&amp;AQ$74,STAFF!$H:$H,"&lt;="&amp;AQ$74,STAFF!$I:$I,"")+
COUNTIFS(STAFF!$M:$M,"Moderna",STAFF!$AC:$AC,"&lt;="&amp;AQ$74,STAFF!$H:$H,"&lt;="&amp;AQ$74,STAFF!$I:$I,"&gt;="&amp;AQ$73))</f>
        <v/>
      </c>
      <c r="AR81" s="18" t="str">
        <f ca="1">IF(AR$74="","",COUNTIFS(STAFF!$M:$M,"Moderna",STAFF!$AC:$AC,"&lt;="&amp;AR$74,STAFF!$H:$H,"",STAFF!$I:$I,"")+
COUNTIFS(STAFF!$M:$M,"Moderna",STAFF!$AC:$AC,"&lt;="&amp;AR$74,STAFF!$H:$H,"",STAFF!$I:$I,"&gt;="&amp;AR$73)+
COUNTIFS(STAFF!$M:$M,"Moderna",STAFF!$AC:$AC,"&lt;="&amp;AR$74,STAFF!$H:$H,"&lt;="&amp;AR$74,STAFF!$I:$I,"")+
COUNTIFS(STAFF!$M:$M,"Moderna",STAFF!$AC:$AC,"&lt;="&amp;AR$74,STAFF!$H:$H,"&lt;="&amp;AR$74,STAFF!$I:$I,"&gt;="&amp;AR$73))</f>
        <v/>
      </c>
      <c r="AS81" s="18" t="str">
        <f ca="1">IF(AS$74="","",COUNTIFS(STAFF!$M:$M,"Moderna",STAFF!$AC:$AC,"&lt;="&amp;AS$74,STAFF!$H:$H,"",STAFF!$I:$I,"")+
COUNTIFS(STAFF!$M:$M,"Moderna",STAFF!$AC:$AC,"&lt;="&amp;AS$74,STAFF!$H:$H,"",STAFF!$I:$I,"&gt;="&amp;AS$73)+
COUNTIFS(STAFF!$M:$M,"Moderna",STAFF!$AC:$AC,"&lt;="&amp;AS$74,STAFF!$H:$H,"&lt;="&amp;AS$74,STAFF!$I:$I,"")+
COUNTIFS(STAFF!$M:$M,"Moderna",STAFF!$AC:$AC,"&lt;="&amp;AS$74,STAFF!$H:$H,"&lt;="&amp;AS$74,STAFF!$I:$I,"&gt;="&amp;AS$73))</f>
        <v/>
      </c>
      <c r="AT81" s="18" t="str">
        <f ca="1">IF(AT$74="","",COUNTIFS(STAFF!$M:$M,"Moderna",STAFF!$AC:$AC,"&lt;="&amp;AT$74,STAFF!$H:$H,"",STAFF!$I:$I,"")+
COUNTIFS(STAFF!$M:$M,"Moderna",STAFF!$AC:$AC,"&lt;="&amp;AT$74,STAFF!$H:$H,"",STAFF!$I:$I,"&gt;="&amp;AT$73)+
COUNTIFS(STAFF!$M:$M,"Moderna",STAFF!$AC:$AC,"&lt;="&amp;AT$74,STAFF!$H:$H,"&lt;="&amp;AT$74,STAFF!$I:$I,"")+
COUNTIFS(STAFF!$M:$M,"Moderna",STAFF!$AC:$AC,"&lt;="&amp;AT$74,STAFF!$H:$H,"&lt;="&amp;AT$74,STAFF!$I:$I,"&gt;="&amp;AT$73))</f>
        <v/>
      </c>
      <c r="AU81" s="18" t="str">
        <f ca="1">IF(AU$74="","",COUNTIFS(STAFF!$M:$M,"Moderna",STAFF!$AC:$AC,"&lt;="&amp;AU$74,STAFF!$H:$H,"",STAFF!$I:$I,"")+
COUNTIFS(STAFF!$M:$M,"Moderna",STAFF!$AC:$AC,"&lt;="&amp;AU$74,STAFF!$H:$H,"",STAFF!$I:$I,"&gt;="&amp;AU$73)+
COUNTIFS(STAFF!$M:$M,"Moderna",STAFF!$AC:$AC,"&lt;="&amp;AU$74,STAFF!$H:$H,"&lt;="&amp;AU$74,STAFF!$I:$I,"")+
COUNTIFS(STAFF!$M:$M,"Moderna",STAFF!$AC:$AC,"&lt;="&amp;AU$74,STAFF!$H:$H,"&lt;="&amp;AU$74,STAFF!$I:$I,"&gt;="&amp;AU$73))</f>
        <v/>
      </c>
      <c r="AV81" s="18" t="str">
        <f ca="1">IF(AV$74="","",COUNTIFS(STAFF!$M:$M,"Moderna",STAFF!$AC:$AC,"&lt;="&amp;AV$74,STAFF!$H:$H,"",STAFF!$I:$I,"")+
COUNTIFS(STAFF!$M:$M,"Moderna",STAFF!$AC:$AC,"&lt;="&amp;AV$74,STAFF!$H:$H,"",STAFF!$I:$I,"&gt;="&amp;AV$73)+
COUNTIFS(STAFF!$M:$M,"Moderna",STAFF!$AC:$AC,"&lt;="&amp;AV$74,STAFF!$H:$H,"&lt;="&amp;AV$74,STAFF!$I:$I,"")+
COUNTIFS(STAFF!$M:$M,"Moderna",STAFF!$AC:$AC,"&lt;="&amp;AV$74,STAFF!$H:$H,"&lt;="&amp;AV$74,STAFF!$I:$I,"&gt;="&amp;AV$73))</f>
        <v/>
      </c>
      <c r="AW81" s="18" t="str">
        <f ca="1">IF(AW$74="","",COUNTIFS(STAFF!$M:$M,"Moderna",STAFF!$AC:$AC,"&lt;="&amp;AW$74,STAFF!$H:$H,"",STAFF!$I:$I,"")+
COUNTIFS(STAFF!$M:$M,"Moderna",STAFF!$AC:$AC,"&lt;="&amp;AW$74,STAFF!$H:$H,"",STAFF!$I:$I,"&gt;="&amp;AW$73)+
COUNTIFS(STAFF!$M:$M,"Moderna",STAFF!$AC:$AC,"&lt;="&amp;AW$74,STAFF!$H:$H,"&lt;="&amp;AW$74,STAFF!$I:$I,"")+
COUNTIFS(STAFF!$M:$M,"Moderna",STAFF!$AC:$AC,"&lt;="&amp;AW$74,STAFF!$H:$H,"&lt;="&amp;AW$74,STAFF!$I:$I,"&gt;="&amp;AW$73))</f>
        <v/>
      </c>
      <c r="AX81" s="18" t="str">
        <f ca="1">IF(AX$74="","",COUNTIFS(STAFF!$M:$M,"Moderna",STAFF!$AC:$AC,"&lt;="&amp;AX$74,STAFF!$H:$H,"",STAFF!$I:$I,"")+
COUNTIFS(STAFF!$M:$M,"Moderna",STAFF!$AC:$AC,"&lt;="&amp;AX$74,STAFF!$H:$H,"",STAFF!$I:$I,"&gt;="&amp;AX$73)+
COUNTIFS(STAFF!$M:$M,"Moderna",STAFF!$AC:$AC,"&lt;="&amp;AX$74,STAFF!$H:$H,"&lt;="&amp;AX$74,STAFF!$I:$I,"")+
COUNTIFS(STAFF!$M:$M,"Moderna",STAFF!$AC:$AC,"&lt;="&amp;AX$74,STAFF!$H:$H,"&lt;="&amp;AX$74,STAFF!$I:$I,"&gt;="&amp;AX$73))</f>
        <v/>
      </c>
      <c r="AY81" s="18" t="str">
        <f ca="1">IF(AY$74="","",COUNTIFS(STAFF!$M:$M,"Moderna",STAFF!$AC:$AC,"&lt;="&amp;AY$74,STAFF!$H:$H,"",STAFF!$I:$I,"")+
COUNTIFS(STAFF!$M:$M,"Moderna",STAFF!$AC:$AC,"&lt;="&amp;AY$74,STAFF!$H:$H,"",STAFF!$I:$I,"&gt;="&amp;AY$73)+
COUNTIFS(STAFF!$M:$M,"Moderna",STAFF!$AC:$AC,"&lt;="&amp;AY$74,STAFF!$H:$H,"&lt;="&amp;AY$74,STAFF!$I:$I,"")+
COUNTIFS(STAFF!$M:$M,"Moderna",STAFF!$AC:$AC,"&lt;="&amp;AY$74,STAFF!$H:$H,"&lt;="&amp;AY$74,STAFF!$I:$I,"&gt;="&amp;AY$73))</f>
        <v/>
      </c>
      <c r="AZ81" s="18" t="str">
        <f ca="1">IF(AZ$74="","",COUNTIFS(STAFF!$M:$M,"Moderna",STAFF!$AC:$AC,"&lt;="&amp;AZ$74,STAFF!$H:$H,"",STAFF!$I:$I,"")+
COUNTIFS(STAFF!$M:$M,"Moderna",STAFF!$AC:$AC,"&lt;="&amp;AZ$74,STAFF!$H:$H,"",STAFF!$I:$I,"&gt;="&amp;AZ$73)+
COUNTIFS(STAFF!$M:$M,"Moderna",STAFF!$AC:$AC,"&lt;="&amp;AZ$74,STAFF!$H:$H,"&lt;="&amp;AZ$74,STAFF!$I:$I,"")+
COUNTIFS(STAFF!$M:$M,"Moderna",STAFF!$AC:$AC,"&lt;="&amp;AZ$74,STAFF!$H:$H,"&lt;="&amp;AZ$74,STAFF!$I:$I,"&gt;="&amp;AZ$73))</f>
        <v/>
      </c>
      <c r="BA81" s="18" t="str">
        <f ca="1">IF(BA$74="","",COUNTIFS(STAFF!$M:$M,"Moderna",STAFF!$AC:$AC,"&lt;="&amp;BA$74,STAFF!$H:$H,"",STAFF!$I:$I,"")+
COUNTIFS(STAFF!$M:$M,"Moderna",STAFF!$AC:$AC,"&lt;="&amp;BA$74,STAFF!$H:$H,"",STAFF!$I:$I,"&gt;="&amp;BA$73)+
COUNTIFS(STAFF!$M:$M,"Moderna",STAFF!$AC:$AC,"&lt;="&amp;BA$74,STAFF!$H:$H,"&lt;="&amp;BA$74,STAFF!$I:$I,"")+
COUNTIFS(STAFF!$M:$M,"Moderna",STAFF!$AC:$AC,"&lt;="&amp;BA$74,STAFF!$H:$H,"&lt;="&amp;BA$74,STAFF!$I:$I,"&gt;="&amp;BA$73))</f>
        <v/>
      </c>
      <c r="BB81" s="18" t="str">
        <f ca="1">IF(BB$74="","",COUNTIFS(STAFF!$M:$M,"Moderna",STAFF!$AC:$AC,"&lt;="&amp;BB$74,STAFF!$H:$H,"",STAFF!$I:$I,"")+
COUNTIFS(STAFF!$M:$M,"Moderna",STAFF!$AC:$AC,"&lt;="&amp;BB$74,STAFF!$H:$H,"",STAFF!$I:$I,"&gt;="&amp;BB$73)+
COUNTIFS(STAFF!$M:$M,"Moderna",STAFF!$AC:$AC,"&lt;="&amp;BB$74,STAFF!$H:$H,"&lt;="&amp;BB$74,STAFF!$I:$I,"")+
COUNTIFS(STAFF!$M:$M,"Moderna",STAFF!$AC:$AC,"&lt;="&amp;BB$74,STAFF!$H:$H,"&lt;="&amp;BB$74,STAFF!$I:$I,"&gt;="&amp;BB$73))</f>
        <v/>
      </c>
      <c r="BC81" s="18" t="str">
        <f ca="1">IF(BC$74="","",COUNTIFS(STAFF!$M:$M,"Moderna",STAFF!$AC:$AC,"&lt;="&amp;BC$74,STAFF!$H:$H,"",STAFF!$I:$I,"")+
COUNTIFS(STAFF!$M:$M,"Moderna",STAFF!$AC:$AC,"&lt;="&amp;BC$74,STAFF!$H:$H,"",STAFF!$I:$I,"&gt;="&amp;BC$73)+
COUNTIFS(STAFF!$M:$M,"Moderna",STAFF!$AC:$AC,"&lt;="&amp;BC$74,STAFF!$H:$H,"&lt;="&amp;BC$74,STAFF!$I:$I,"")+
COUNTIFS(STAFF!$M:$M,"Moderna",STAFF!$AC:$AC,"&lt;="&amp;BC$74,STAFF!$H:$H,"&lt;="&amp;BC$74,STAFF!$I:$I,"&gt;="&amp;BC$73))</f>
        <v/>
      </c>
      <c r="BD81" s="18" t="str">
        <f ca="1">IF(BD$74="","",COUNTIFS(STAFF!$M:$M,"Moderna",STAFF!$AC:$AC,"&lt;="&amp;BD$74,STAFF!$H:$H,"",STAFF!$I:$I,"")+
COUNTIFS(STAFF!$M:$M,"Moderna",STAFF!$AC:$AC,"&lt;="&amp;BD$74,STAFF!$H:$H,"",STAFF!$I:$I,"&gt;="&amp;BD$73)+
COUNTIFS(STAFF!$M:$M,"Moderna",STAFF!$AC:$AC,"&lt;="&amp;BD$74,STAFF!$H:$H,"&lt;="&amp;BD$74,STAFF!$I:$I,"")+
COUNTIFS(STAFF!$M:$M,"Moderna",STAFF!$AC:$AC,"&lt;="&amp;BD$74,STAFF!$H:$H,"&lt;="&amp;BD$74,STAFF!$I:$I,"&gt;="&amp;BD$73))</f>
        <v/>
      </c>
      <c r="BE81" s="18" t="str">
        <f ca="1">IF(BE$74="","",COUNTIFS(STAFF!$M:$M,"Moderna",STAFF!$AC:$AC,"&lt;="&amp;BE$74,STAFF!$H:$H,"",STAFF!$I:$I,"")+
COUNTIFS(STAFF!$M:$M,"Moderna",STAFF!$AC:$AC,"&lt;="&amp;BE$74,STAFF!$H:$H,"",STAFF!$I:$I,"&gt;="&amp;BE$73)+
COUNTIFS(STAFF!$M:$M,"Moderna",STAFF!$AC:$AC,"&lt;="&amp;BE$74,STAFF!$H:$H,"&lt;="&amp;BE$74,STAFF!$I:$I,"")+
COUNTIFS(STAFF!$M:$M,"Moderna",STAFF!$AC:$AC,"&lt;="&amp;BE$74,STAFF!$H:$H,"&lt;="&amp;BE$74,STAFF!$I:$I,"&gt;="&amp;BE$73))</f>
        <v/>
      </c>
      <c r="BF81" s="18" t="str">
        <f ca="1">IF(BF$74="","",COUNTIFS(STAFF!$M:$M,"Moderna",STAFF!$AC:$AC,"&lt;="&amp;BF$74,STAFF!$H:$H,"",STAFF!$I:$I,"")+
COUNTIFS(STAFF!$M:$M,"Moderna",STAFF!$AC:$AC,"&lt;="&amp;BF$74,STAFF!$H:$H,"",STAFF!$I:$I,"&gt;="&amp;BF$73)+
COUNTIFS(STAFF!$M:$M,"Moderna",STAFF!$AC:$AC,"&lt;="&amp;BF$74,STAFF!$H:$H,"&lt;="&amp;BF$74,STAFF!$I:$I,"")+
COUNTIFS(STAFF!$M:$M,"Moderna",STAFF!$AC:$AC,"&lt;="&amp;BF$74,STAFF!$H:$H,"&lt;="&amp;BF$74,STAFF!$I:$I,"&gt;="&amp;BF$73))</f>
        <v/>
      </c>
      <c r="BG81" s="18" t="str">
        <f ca="1">IF(BG$74="","",COUNTIFS(STAFF!$M:$M,"Moderna",STAFF!$AC:$AC,"&lt;="&amp;BG$74,STAFF!$H:$H,"",STAFF!$I:$I,"")+
COUNTIFS(STAFF!$M:$M,"Moderna",STAFF!$AC:$AC,"&lt;="&amp;BG$74,STAFF!$H:$H,"",STAFF!$I:$I,"&gt;="&amp;BG$73)+
COUNTIFS(STAFF!$M:$M,"Moderna",STAFF!$AC:$AC,"&lt;="&amp;BG$74,STAFF!$H:$H,"&lt;="&amp;BG$74,STAFF!$I:$I,"")+
COUNTIFS(STAFF!$M:$M,"Moderna",STAFF!$AC:$AC,"&lt;="&amp;BG$74,STAFF!$H:$H,"&lt;="&amp;BG$74,STAFF!$I:$I,"&gt;="&amp;BG$73))</f>
        <v/>
      </c>
      <c r="BH81" s="18" t="str">
        <f ca="1">IF(BH$74="","",COUNTIFS(STAFF!$M:$M,"Moderna",STAFF!$AC:$AC,"&lt;="&amp;BH$74,STAFF!$H:$H,"",STAFF!$I:$I,"")+
COUNTIFS(STAFF!$M:$M,"Moderna",STAFF!$AC:$AC,"&lt;="&amp;BH$74,STAFF!$H:$H,"",STAFF!$I:$I,"&gt;="&amp;BH$73)+
COUNTIFS(STAFF!$M:$M,"Moderna",STAFF!$AC:$AC,"&lt;="&amp;BH$74,STAFF!$H:$H,"&lt;="&amp;BH$74,STAFF!$I:$I,"")+
COUNTIFS(STAFF!$M:$M,"Moderna",STAFF!$AC:$AC,"&lt;="&amp;BH$74,STAFF!$H:$H,"&lt;="&amp;BH$74,STAFF!$I:$I,"&gt;="&amp;BH$73))</f>
        <v/>
      </c>
      <c r="BI81" s="18" t="str">
        <f ca="1">IF(BI$74="","",COUNTIFS(STAFF!$M:$M,"Moderna",STAFF!$AC:$AC,"&lt;="&amp;BI$74,STAFF!$H:$H,"",STAFF!$I:$I,"")+
COUNTIFS(STAFF!$M:$M,"Moderna",STAFF!$AC:$AC,"&lt;="&amp;BI$74,STAFF!$H:$H,"",STAFF!$I:$I,"&gt;="&amp;BI$73)+
COUNTIFS(STAFF!$M:$M,"Moderna",STAFF!$AC:$AC,"&lt;="&amp;BI$74,STAFF!$H:$H,"&lt;="&amp;BI$74,STAFF!$I:$I,"")+
COUNTIFS(STAFF!$M:$M,"Moderna",STAFF!$AC:$AC,"&lt;="&amp;BI$74,STAFF!$H:$H,"&lt;="&amp;BI$74,STAFF!$I:$I,"&gt;="&amp;BI$73))</f>
        <v/>
      </c>
      <c r="BJ81" s="18" t="str">
        <f ca="1">IF(BJ$74="","",COUNTIFS(STAFF!$M:$M,"Moderna",STAFF!$AC:$AC,"&lt;="&amp;BJ$74,STAFF!$H:$H,"",STAFF!$I:$I,"")+
COUNTIFS(STAFF!$M:$M,"Moderna",STAFF!$AC:$AC,"&lt;="&amp;BJ$74,STAFF!$H:$H,"",STAFF!$I:$I,"&gt;="&amp;BJ$73)+
COUNTIFS(STAFF!$M:$M,"Moderna",STAFF!$AC:$AC,"&lt;="&amp;BJ$74,STAFF!$H:$H,"&lt;="&amp;BJ$74,STAFF!$I:$I,"")+
COUNTIFS(STAFF!$M:$M,"Moderna",STAFF!$AC:$AC,"&lt;="&amp;BJ$74,STAFF!$H:$H,"&lt;="&amp;BJ$74,STAFF!$I:$I,"&gt;="&amp;BJ$73))</f>
        <v/>
      </c>
      <c r="BK81" s="18" t="str">
        <f ca="1">IF(BK$74="","",COUNTIFS(STAFF!$M:$M,"Moderna",STAFF!$AC:$AC,"&lt;="&amp;BK$74,STAFF!$H:$H,"",STAFF!$I:$I,"")+
COUNTIFS(STAFF!$M:$M,"Moderna",STAFF!$AC:$AC,"&lt;="&amp;BK$74,STAFF!$H:$H,"",STAFF!$I:$I,"&gt;="&amp;BK$73)+
COUNTIFS(STAFF!$M:$M,"Moderna",STAFF!$AC:$AC,"&lt;="&amp;BK$74,STAFF!$H:$H,"&lt;="&amp;BK$74,STAFF!$I:$I,"")+
COUNTIFS(STAFF!$M:$M,"Moderna",STAFF!$AC:$AC,"&lt;="&amp;BK$74,STAFF!$H:$H,"&lt;="&amp;BK$74,STAFF!$I:$I,"&gt;="&amp;BK$73))</f>
        <v/>
      </c>
      <c r="BL81" s="18" t="str">
        <f ca="1">IF(BL$74="","",COUNTIFS(STAFF!$M:$M,"Moderna",STAFF!$AC:$AC,"&lt;="&amp;BL$74,STAFF!$H:$H,"",STAFF!$I:$I,"")+
COUNTIFS(STAFF!$M:$M,"Moderna",STAFF!$AC:$AC,"&lt;="&amp;BL$74,STAFF!$H:$H,"",STAFF!$I:$I,"&gt;="&amp;BL$73)+
COUNTIFS(STAFF!$M:$M,"Moderna",STAFF!$AC:$AC,"&lt;="&amp;BL$74,STAFF!$H:$H,"&lt;="&amp;BL$74,STAFF!$I:$I,"")+
COUNTIFS(STAFF!$M:$M,"Moderna",STAFF!$AC:$AC,"&lt;="&amp;BL$74,STAFF!$H:$H,"&lt;="&amp;BL$74,STAFF!$I:$I,"&gt;="&amp;BL$73))</f>
        <v/>
      </c>
      <c r="BM81" s="18" t="str">
        <f ca="1">IF(BM$74="","",COUNTIFS(STAFF!$M:$M,"Moderna",STAFF!$AC:$AC,"&lt;="&amp;BM$74,STAFF!$H:$H,"",STAFF!$I:$I,"")+
COUNTIFS(STAFF!$M:$M,"Moderna",STAFF!$AC:$AC,"&lt;="&amp;BM$74,STAFF!$H:$H,"",STAFF!$I:$I,"&gt;="&amp;BM$73)+
COUNTIFS(STAFF!$M:$M,"Moderna",STAFF!$AC:$AC,"&lt;="&amp;BM$74,STAFF!$H:$H,"&lt;="&amp;BM$74,STAFF!$I:$I,"")+
COUNTIFS(STAFF!$M:$M,"Moderna",STAFF!$AC:$AC,"&lt;="&amp;BM$74,STAFF!$H:$H,"&lt;="&amp;BM$74,STAFF!$I:$I,"&gt;="&amp;BM$73))</f>
        <v/>
      </c>
      <c r="BN81" s="18" t="str">
        <f ca="1">IF(BN$74="","",COUNTIFS(STAFF!$M:$M,"Moderna",STAFF!$AC:$AC,"&lt;="&amp;BN$74,STAFF!$H:$H,"",STAFF!$I:$I,"")+
COUNTIFS(STAFF!$M:$M,"Moderna",STAFF!$AC:$AC,"&lt;="&amp;BN$74,STAFF!$H:$H,"",STAFF!$I:$I,"&gt;="&amp;BN$73)+
COUNTIFS(STAFF!$M:$M,"Moderna",STAFF!$AC:$AC,"&lt;="&amp;BN$74,STAFF!$H:$H,"&lt;="&amp;BN$74,STAFF!$I:$I,"")+
COUNTIFS(STAFF!$M:$M,"Moderna",STAFF!$AC:$AC,"&lt;="&amp;BN$74,STAFF!$H:$H,"&lt;="&amp;BN$74,STAFF!$I:$I,"&gt;="&amp;BN$73))</f>
        <v/>
      </c>
      <c r="BO81" s="18" t="str">
        <f ca="1">IF(BO$74="","",COUNTIFS(STAFF!$M:$M,"Moderna",STAFF!$AC:$AC,"&lt;="&amp;BO$74,STAFF!$H:$H,"",STAFF!$I:$I,"")+
COUNTIFS(STAFF!$M:$M,"Moderna",STAFF!$AC:$AC,"&lt;="&amp;BO$74,STAFF!$H:$H,"",STAFF!$I:$I,"&gt;="&amp;BO$73)+
COUNTIFS(STAFF!$M:$M,"Moderna",STAFF!$AC:$AC,"&lt;="&amp;BO$74,STAFF!$H:$H,"&lt;="&amp;BO$74,STAFF!$I:$I,"")+
COUNTIFS(STAFF!$M:$M,"Moderna",STAFF!$AC:$AC,"&lt;="&amp;BO$74,STAFF!$H:$H,"&lt;="&amp;BO$74,STAFF!$I:$I,"&gt;="&amp;BO$73))</f>
        <v/>
      </c>
      <c r="BP81" s="18" t="str">
        <f ca="1">IF(BP$74="","",COUNTIFS(STAFF!$M:$M,"Moderna",STAFF!$AC:$AC,"&lt;="&amp;BP$74,STAFF!$H:$H,"",STAFF!$I:$I,"")+
COUNTIFS(STAFF!$M:$M,"Moderna",STAFF!$AC:$AC,"&lt;="&amp;BP$74,STAFF!$H:$H,"",STAFF!$I:$I,"&gt;="&amp;BP$73)+
COUNTIFS(STAFF!$M:$M,"Moderna",STAFF!$AC:$AC,"&lt;="&amp;BP$74,STAFF!$H:$H,"&lt;="&amp;BP$74,STAFF!$I:$I,"")+
COUNTIFS(STAFF!$M:$M,"Moderna",STAFF!$AC:$AC,"&lt;="&amp;BP$74,STAFF!$H:$H,"&lt;="&amp;BP$74,STAFF!$I:$I,"&gt;="&amp;BP$73))</f>
        <v/>
      </c>
      <c r="BQ81" s="18" t="str">
        <f ca="1">IF(BQ$74="","",COUNTIFS(STAFF!$M:$M,"Moderna",STAFF!$AC:$AC,"&lt;="&amp;BQ$74,STAFF!$H:$H,"",STAFF!$I:$I,"")+
COUNTIFS(STAFF!$M:$M,"Moderna",STAFF!$AC:$AC,"&lt;="&amp;BQ$74,STAFF!$H:$H,"",STAFF!$I:$I,"&gt;="&amp;BQ$73)+
COUNTIFS(STAFF!$M:$M,"Moderna",STAFF!$AC:$AC,"&lt;="&amp;BQ$74,STAFF!$H:$H,"&lt;="&amp;BQ$74,STAFF!$I:$I,"")+
COUNTIFS(STAFF!$M:$M,"Moderna",STAFF!$AC:$AC,"&lt;="&amp;BQ$74,STAFF!$H:$H,"&lt;="&amp;BQ$74,STAFF!$I:$I,"&gt;="&amp;BQ$73))</f>
        <v/>
      </c>
      <c r="BR81" s="18" t="str">
        <f ca="1">IF(BR$74="","",COUNTIFS(STAFF!$M:$M,"Moderna",STAFF!$AC:$AC,"&lt;="&amp;BR$74,STAFF!$H:$H,"",STAFF!$I:$I,"")+
COUNTIFS(STAFF!$M:$M,"Moderna",STAFF!$AC:$AC,"&lt;="&amp;BR$74,STAFF!$H:$H,"",STAFF!$I:$I,"&gt;="&amp;BR$73)+
COUNTIFS(STAFF!$M:$M,"Moderna",STAFF!$AC:$AC,"&lt;="&amp;BR$74,STAFF!$H:$H,"&lt;="&amp;BR$74,STAFF!$I:$I,"")+
COUNTIFS(STAFF!$M:$M,"Moderna",STAFF!$AC:$AC,"&lt;="&amp;BR$74,STAFF!$H:$H,"&lt;="&amp;BR$74,STAFF!$I:$I,"&gt;="&amp;BR$73))</f>
        <v/>
      </c>
      <c r="BS81" s="18" t="str">
        <f ca="1">IF(BS$74="","",COUNTIFS(STAFF!$M:$M,"Moderna",STAFF!$AC:$AC,"&lt;="&amp;BS$74,STAFF!$H:$H,"",STAFF!$I:$I,"")+
COUNTIFS(STAFF!$M:$M,"Moderna",STAFF!$AC:$AC,"&lt;="&amp;BS$74,STAFF!$H:$H,"",STAFF!$I:$I,"&gt;="&amp;BS$73)+
COUNTIFS(STAFF!$M:$M,"Moderna",STAFF!$AC:$AC,"&lt;="&amp;BS$74,STAFF!$H:$H,"&lt;="&amp;BS$74,STAFF!$I:$I,"")+
COUNTIFS(STAFF!$M:$M,"Moderna",STAFF!$AC:$AC,"&lt;="&amp;BS$74,STAFF!$H:$H,"&lt;="&amp;BS$74,STAFF!$I:$I,"&gt;="&amp;BS$73))</f>
        <v/>
      </c>
      <c r="BT81" s="18" t="str">
        <f ca="1">IF(BT$74="","",COUNTIFS(STAFF!$M:$M,"Moderna",STAFF!$AC:$AC,"&lt;="&amp;BT$74,STAFF!$H:$H,"",STAFF!$I:$I,"")+
COUNTIFS(STAFF!$M:$M,"Moderna",STAFF!$AC:$AC,"&lt;="&amp;BT$74,STAFF!$H:$H,"",STAFF!$I:$I,"&gt;="&amp;BT$73)+
COUNTIFS(STAFF!$M:$M,"Moderna",STAFF!$AC:$AC,"&lt;="&amp;BT$74,STAFF!$H:$H,"&lt;="&amp;BT$74,STAFF!$I:$I,"")+
COUNTIFS(STAFF!$M:$M,"Moderna",STAFF!$AC:$AC,"&lt;="&amp;BT$74,STAFF!$H:$H,"&lt;="&amp;BT$74,STAFF!$I:$I,"&gt;="&amp;BT$73))</f>
        <v/>
      </c>
      <c r="BU81" s="18" t="str">
        <f ca="1">IF(BU$74="","",COUNTIFS(STAFF!$M:$M,"Moderna",STAFF!$AC:$AC,"&lt;="&amp;BU$74,STAFF!$H:$H,"",STAFF!$I:$I,"")+
COUNTIFS(STAFF!$M:$M,"Moderna",STAFF!$AC:$AC,"&lt;="&amp;BU$74,STAFF!$H:$H,"",STAFF!$I:$I,"&gt;="&amp;BU$73)+
COUNTIFS(STAFF!$M:$M,"Moderna",STAFF!$AC:$AC,"&lt;="&amp;BU$74,STAFF!$H:$H,"&lt;="&amp;BU$74,STAFF!$I:$I,"")+
COUNTIFS(STAFF!$M:$M,"Moderna",STAFF!$AC:$AC,"&lt;="&amp;BU$74,STAFF!$H:$H,"&lt;="&amp;BU$74,STAFF!$I:$I,"&gt;="&amp;BU$73))</f>
        <v/>
      </c>
      <c r="BV81" s="18" t="str">
        <f ca="1">IF(BV$74="","",COUNTIFS(STAFF!$M:$M,"Moderna",STAFF!$AC:$AC,"&lt;="&amp;BV$74,STAFF!$H:$H,"",STAFF!$I:$I,"")+
COUNTIFS(STAFF!$M:$M,"Moderna",STAFF!$AC:$AC,"&lt;="&amp;BV$74,STAFF!$H:$H,"",STAFF!$I:$I,"&gt;="&amp;BV$73)+
COUNTIFS(STAFF!$M:$M,"Moderna",STAFF!$AC:$AC,"&lt;="&amp;BV$74,STAFF!$H:$H,"&lt;="&amp;BV$74,STAFF!$I:$I,"")+
COUNTIFS(STAFF!$M:$M,"Moderna",STAFF!$AC:$AC,"&lt;="&amp;BV$74,STAFF!$H:$H,"&lt;="&amp;BV$74,STAFF!$I:$I,"&gt;="&amp;BV$73))</f>
        <v/>
      </c>
      <c r="BW81" s="18" t="str">
        <f ca="1">IF(BW$74="","",COUNTIFS(STAFF!$M:$M,"Moderna",STAFF!$AC:$AC,"&lt;="&amp;BW$74,STAFF!$H:$H,"",STAFF!$I:$I,"")+
COUNTIFS(STAFF!$M:$M,"Moderna",STAFF!$AC:$AC,"&lt;="&amp;BW$74,STAFF!$H:$H,"",STAFF!$I:$I,"&gt;="&amp;BW$73)+
COUNTIFS(STAFF!$M:$M,"Moderna",STAFF!$AC:$AC,"&lt;="&amp;BW$74,STAFF!$H:$H,"&lt;="&amp;BW$74,STAFF!$I:$I,"")+
COUNTIFS(STAFF!$M:$M,"Moderna",STAFF!$AC:$AC,"&lt;="&amp;BW$74,STAFF!$H:$H,"&lt;="&amp;BW$74,STAFF!$I:$I,"&gt;="&amp;BW$73))</f>
        <v/>
      </c>
      <c r="BX81" s="18" t="str">
        <f ca="1">IF(BX$74="","",COUNTIFS(STAFF!$M:$M,"Moderna",STAFF!$AC:$AC,"&lt;="&amp;BX$74,STAFF!$H:$H,"",STAFF!$I:$I,"")+
COUNTIFS(STAFF!$M:$M,"Moderna",STAFF!$AC:$AC,"&lt;="&amp;BX$74,STAFF!$H:$H,"",STAFF!$I:$I,"&gt;="&amp;BX$73)+
COUNTIFS(STAFF!$M:$M,"Moderna",STAFF!$AC:$AC,"&lt;="&amp;BX$74,STAFF!$H:$H,"&lt;="&amp;BX$74,STAFF!$I:$I,"")+
COUNTIFS(STAFF!$M:$M,"Moderna",STAFF!$AC:$AC,"&lt;="&amp;BX$74,STAFF!$H:$H,"&lt;="&amp;BX$74,STAFF!$I:$I,"&gt;="&amp;BX$73))</f>
        <v/>
      </c>
      <c r="BY81" s="18" t="str">
        <f ca="1">IF(BY$74="","",COUNTIFS(STAFF!$M:$M,"Moderna",STAFF!$AC:$AC,"&lt;="&amp;BY$74,STAFF!$H:$H,"",STAFF!$I:$I,"")+
COUNTIFS(STAFF!$M:$M,"Moderna",STAFF!$AC:$AC,"&lt;="&amp;BY$74,STAFF!$H:$H,"",STAFF!$I:$I,"&gt;="&amp;BY$73)+
COUNTIFS(STAFF!$M:$M,"Moderna",STAFF!$AC:$AC,"&lt;="&amp;BY$74,STAFF!$H:$H,"&lt;="&amp;BY$74,STAFF!$I:$I,"")+
COUNTIFS(STAFF!$M:$M,"Moderna",STAFF!$AC:$AC,"&lt;="&amp;BY$74,STAFF!$H:$H,"&lt;="&amp;BY$74,STAFF!$I:$I,"&gt;="&amp;BY$73))</f>
        <v/>
      </c>
      <c r="BZ81" s="18" t="str">
        <f ca="1">IF(BZ$74="","",COUNTIFS(STAFF!$M:$M,"Moderna",STAFF!$AC:$AC,"&lt;="&amp;BZ$74,STAFF!$H:$H,"",STAFF!$I:$I,"")+
COUNTIFS(STAFF!$M:$M,"Moderna",STAFF!$AC:$AC,"&lt;="&amp;BZ$74,STAFF!$H:$H,"",STAFF!$I:$I,"&gt;="&amp;BZ$73)+
COUNTIFS(STAFF!$M:$M,"Moderna",STAFF!$AC:$AC,"&lt;="&amp;BZ$74,STAFF!$H:$H,"&lt;="&amp;BZ$74,STAFF!$I:$I,"")+
COUNTIFS(STAFF!$M:$M,"Moderna",STAFF!$AC:$AC,"&lt;="&amp;BZ$74,STAFF!$H:$H,"&lt;="&amp;BZ$74,STAFF!$I:$I,"&gt;="&amp;BZ$73))</f>
        <v/>
      </c>
      <c r="CA81" s="18" t="str">
        <f ca="1">IF(CA$74="","",COUNTIFS(STAFF!$M:$M,"Moderna",STAFF!$AC:$AC,"&lt;="&amp;CA$74,STAFF!$H:$H,"",STAFF!$I:$I,"")+
COUNTIFS(STAFF!$M:$M,"Moderna",STAFF!$AC:$AC,"&lt;="&amp;CA$74,STAFF!$H:$H,"",STAFF!$I:$I,"&gt;="&amp;CA$73)+
COUNTIFS(STAFF!$M:$M,"Moderna",STAFF!$AC:$AC,"&lt;="&amp;CA$74,STAFF!$H:$H,"&lt;="&amp;CA$74,STAFF!$I:$I,"")+
COUNTIFS(STAFF!$M:$M,"Moderna",STAFF!$AC:$AC,"&lt;="&amp;CA$74,STAFF!$H:$H,"&lt;="&amp;CA$74,STAFF!$I:$I,"&gt;="&amp;CA$73))</f>
        <v/>
      </c>
      <c r="CB81" s="18" t="str">
        <f ca="1">IF(CB$74="","",COUNTIFS(STAFF!$M:$M,"Moderna",STAFF!$AC:$AC,"&lt;="&amp;CB$74,STAFF!$H:$H,"",STAFF!$I:$I,"")+
COUNTIFS(STAFF!$M:$M,"Moderna",STAFF!$AC:$AC,"&lt;="&amp;CB$74,STAFF!$H:$H,"",STAFF!$I:$I,"&gt;="&amp;CB$73)+
COUNTIFS(STAFF!$M:$M,"Moderna",STAFF!$AC:$AC,"&lt;="&amp;CB$74,STAFF!$H:$H,"&lt;="&amp;CB$74,STAFF!$I:$I,"")+
COUNTIFS(STAFF!$M:$M,"Moderna",STAFF!$AC:$AC,"&lt;="&amp;CB$74,STAFF!$H:$H,"&lt;="&amp;CB$74,STAFF!$I:$I,"&gt;="&amp;CB$73))</f>
        <v/>
      </c>
      <c r="CC81" s="18" t="str">
        <f ca="1">IF(CC$74="","",COUNTIFS(STAFF!$M:$M,"Moderna",STAFF!$AC:$AC,"&lt;="&amp;CC$74,STAFF!$H:$H,"",STAFF!$I:$I,"")+
COUNTIFS(STAFF!$M:$M,"Moderna",STAFF!$AC:$AC,"&lt;="&amp;CC$74,STAFF!$H:$H,"",STAFF!$I:$I,"&gt;="&amp;CC$73)+
COUNTIFS(STAFF!$M:$M,"Moderna",STAFF!$AC:$AC,"&lt;="&amp;CC$74,STAFF!$H:$H,"&lt;="&amp;CC$74,STAFF!$I:$I,"")+
COUNTIFS(STAFF!$M:$M,"Moderna",STAFF!$AC:$AC,"&lt;="&amp;CC$74,STAFF!$H:$H,"&lt;="&amp;CC$74,STAFF!$I:$I,"&gt;="&amp;CC$73))</f>
        <v/>
      </c>
      <c r="CD81" s="18" t="str">
        <f ca="1">IF(CD$74="","",COUNTIFS(STAFF!$M:$M,"Moderna",STAFF!$AC:$AC,"&lt;="&amp;CD$74,STAFF!$H:$H,"",STAFF!$I:$I,"")+
COUNTIFS(STAFF!$M:$M,"Moderna",STAFF!$AC:$AC,"&lt;="&amp;CD$74,STAFF!$H:$H,"",STAFF!$I:$I,"&gt;="&amp;CD$73)+
COUNTIFS(STAFF!$M:$M,"Moderna",STAFF!$AC:$AC,"&lt;="&amp;CD$74,STAFF!$H:$H,"&lt;="&amp;CD$74,STAFF!$I:$I,"")+
COUNTIFS(STAFF!$M:$M,"Moderna",STAFF!$AC:$AC,"&lt;="&amp;CD$74,STAFF!$H:$H,"&lt;="&amp;CD$74,STAFF!$I:$I,"&gt;="&amp;CD$73))</f>
        <v/>
      </c>
      <c r="CE81" s="18" t="str">
        <f ca="1">IF(CE$74="","",COUNTIFS(STAFF!$M:$M,"Moderna",STAFF!$AC:$AC,"&lt;="&amp;CE$74,STAFF!$H:$H,"",STAFF!$I:$I,"")+
COUNTIFS(STAFF!$M:$M,"Moderna",STAFF!$AC:$AC,"&lt;="&amp;CE$74,STAFF!$H:$H,"",STAFF!$I:$I,"&gt;="&amp;CE$73)+
COUNTIFS(STAFF!$M:$M,"Moderna",STAFF!$AC:$AC,"&lt;="&amp;CE$74,STAFF!$H:$H,"&lt;="&amp;CE$74,STAFF!$I:$I,"")+
COUNTIFS(STAFF!$M:$M,"Moderna",STAFF!$AC:$AC,"&lt;="&amp;CE$74,STAFF!$H:$H,"&lt;="&amp;CE$74,STAFF!$I:$I,"&gt;="&amp;CE$73))</f>
        <v/>
      </c>
      <c r="CF81" s="18" t="str">
        <f ca="1">IF(CF$74="","",COUNTIFS(STAFF!$M:$M,"Moderna",STAFF!$AC:$AC,"&lt;="&amp;CF$74,STAFF!$H:$H,"",STAFF!$I:$I,"")+
COUNTIFS(STAFF!$M:$M,"Moderna",STAFF!$AC:$AC,"&lt;="&amp;CF$74,STAFF!$H:$H,"",STAFF!$I:$I,"&gt;="&amp;CF$73)+
COUNTIFS(STAFF!$M:$M,"Moderna",STAFF!$AC:$AC,"&lt;="&amp;CF$74,STAFF!$H:$H,"&lt;="&amp;CF$74,STAFF!$I:$I,"")+
COUNTIFS(STAFF!$M:$M,"Moderna",STAFF!$AC:$AC,"&lt;="&amp;CF$74,STAFF!$H:$H,"&lt;="&amp;CF$74,STAFF!$I:$I,"&gt;="&amp;CF$73))</f>
        <v/>
      </c>
      <c r="CG81" s="18" t="str">
        <f ca="1">IF(CG$74="","",COUNTIFS(STAFF!$M:$M,"Moderna",STAFF!$AC:$AC,"&lt;="&amp;CG$74,STAFF!$H:$H,"",STAFF!$I:$I,"")+
COUNTIFS(STAFF!$M:$M,"Moderna",STAFF!$AC:$AC,"&lt;="&amp;CG$74,STAFF!$H:$H,"",STAFF!$I:$I,"&gt;="&amp;CG$73)+
COUNTIFS(STAFF!$M:$M,"Moderna",STAFF!$AC:$AC,"&lt;="&amp;CG$74,STAFF!$H:$H,"&lt;="&amp;CG$74,STAFF!$I:$I,"")+
COUNTIFS(STAFF!$M:$M,"Moderna",STAFF!$AC:$AC,"&lt;="&amp;CG$74,STAFF!$H:$H,"&lt;="&amp;CG$74,STAFF!$I:$I,"&gt;="&amp;CG$73))</f>
        <v/>
      </c>
      <c r="CH81" s="18" t="str">
        <f ca="1">IF(CH$74="","",COUNTIFS(STAFF!$M:$M,"Moderna",STAFF!$AC:$AC,"&lt;="&amp;CH$74,STAFF!$H:$H,"",STAFF!$I:$I,"")+
COUNTIFS(STAFF!$M:$M,"Moderna",STAFF!$AC:$AC,"&lt;="&amp;CH$74,STAFF!$H:$H,"",STAFF!$I:$I,"&gt;="&amp;CH$73)+
COUNTIFS(STAFF!$M:$M,"Moderna",STAFF!$AC:$AC,"&lt;="&amp;CH$74,STAFF!$H:$H,"&lt;="&amp;CH$74,STAFF!$I:$I,"")+
COUNTIFS(STAFF!$M:$M,"Moderna",STAFF!$AC:$AC,"&lt;="&amp;CH$74,STAFF!$H:$H,"&lt;="&amp;CH$74,STAFF!$I:$I,"&gt;="&amp;CH$73))</f>
        <v/>
      </c>
      <c r="CI81" s="18" t="str">
        <f ca="1">IF(CI$74="","",COUNTIFS(STAFF!$M:$M,"Moderna",STAFF!$AC:$AC,"&lt;="&amp;CI$74,STAFF!$H:$H,"",STAFF!$I:$I,"")+
COUNTIFS(STAFF!$M:$M,"Moderna",STAFF!$AC:$AC,"&lt;="&amp;CI$74,STAFF!$H:$H,"",STAFF!$I:$I,"&gt;="&amp;CI$73)+
COUNTIFS(STAFF!$M:$M,"Moderna",STAFF!$AC:$AC,"&lt;="&amp;CI$74,STAFF!$H:$H,"&lt;="&amp;CI$74,STAFF!$I:$I,"")+
COUNTIFS(STAFF!$M:$M,"Moderna",STAFF!$AC:$AC,"&lt;="&amp;CI$74,STAFF!$H:$H,"&lt;="&amp;CI$74,STAFF!$I:$I,"&gt;="&amp;CI$73))</f>
        <v/>
      </c>
      <c r="CJ81" s="18" t="str">
        <f ca="1">IF(CJ$74="","",COUNTIFS(STAFF!$M:$M,"Moderna",STAFF!$AC:$AC,"&lt;="&amp;CJ$74,STAFF!$H:$H,"",STAFF!$I:$I,"")+
COUNTIFS(STAFF!$M:$M,"Moderna",STAFF!$AC:$AC,"&lt;="&amp;CJ$74,STAFF!$H:$H,"",STAFF!$I:$I,"&gt;="&amp;CJ$73)+
COUNTIFS(STAFF!$M:$M,"Moderna",STAFF!$AC:$AC,"&lt;="&amp;CJ$74,STAFF!$H:$H,"&lt;="&amp;CJ$74,STAFF!$I:$I,"")+
COUNTIFS(STAFF!$M:$M,"Moderna",STAFF!$AC:$AC,"&lt;="&amp;CJ$74,STAFF!$H:$H,"&lt;="&amp;CJ$74,STAFF!$I:$I,"&gt;="&amp;CJ$73))</f>
        <v/>
      </c>
      <c r="CK81" s="18" t="str">
        <f ca="1">IF(CK$74="","",COUNTIFS(STAFF!$M:$M,"Moderna",STAFF!$AC:$AC,"&lt;="&amp;CK$74,STAFF!$H:$H,"",STAFF!$I:$I,"")+
COUNTIFS(STAFF!$M:$M,"Moderna",STAFF!$AC:$AC,"&lt;="&amp;CK$74,STAFF!$H:$H,"",STAFF!$I:$I,"&gt;="&amp;CK$73)+
COUNTIFS(STAFF!$M:$M,"Moderna",STAFF!$AC:$AC,"&lt;="&amp;CK$74,STAFF!$H:$H,"&lt;="&amp;CK$74,STAFF!$I:$I,"")+
COUNTIFS(STAFF!$M:$M,"Moderna",STAFF!$AC:$AC,"&lt;="&amp;CK$74,STAFF!$H:$H,"&lt;="&amp;CK$74,STAFF!$I:$I,"&gt;="&amp;CK$73))</f>
        <v/>
      </c>
      <c r="CL81" s="18" t="str">
        <f ca="1">IF(CL$74="","",COUNTIFS(STAFF!$M:$M,"Moderna",STAFF!$AC:$AC,"&lt;="&amp;CL$74,STAFF!$H:$H,"",STAFF!$I:$I,"")+
COUNTIFS(STAFF!$M:$M,"Moderna",STAFF!$AC:$AC,"&lt;="&amp;CL$74,STAFF!$H:$H,"",STAFF!$I:$I,"&gt;="&amp;CL$73)+
COUNTIFS(STAFF!$M:$M,"Moderna",STAFF!$AC:$AC,"&lt;="&amp;CL$74,STAFF!$H:$H,"&lt;="&amp;CL$74,STAFF!$I:$I,"")+
COUNTIFS(STAFF!$M:$M,"Moderna",STAFF!$AC:$AC,"&lt;="&amp;CL$74,STAFF!$H:$H,"&lt;="&amp;CL$74,STAFF!$I:$I,"&gt;="&amp;CL$73))</f>
        <v/>
      </c>
      <c r="CM81" s="18" t="str">
        <f ca="1">IF(CM$74="","",COUNTIFS(STAFF!$M:$M,"Moderna",STAFF!$AC:$AC,"&lt;="&amp;CM$74,STAFF!$H:$H,"",STAFF!$I:$I,"")+
COUNTIFS(STAFF!$M:$M,"Moderna",STAFF!$AC:$AC,"&lt;="&amp;CM$74,STAFF!$H:$H,"",STAFF!$I:$I,"&gt;="&amp;CM$73)+
COUNTIFS(STAFF!$M:$M,"Moderna",STAFF!$AC:$AC,"&lt;="&amp;CM$74,STAFF!$H:$H,"&lt;="&amp;CM$74,STAFF!$I:$I,"")+
COUNTIFS(STAFF!$M:$M,"Moderna",STAFF!$AC:$AC,"&lt;="&amp;CM$74,STAFF!$H:$H,"&lt;="&amp;CM$74,STAFF!$I:$I,"&gt;="&amp;CM$73))</f>
        <v/>
      </c>
      <c r="CN81" s="18" t="str">
        <f ca="1">IF(CN$74="","",COUNTIFS(STAFF!$M:$M,"Moderna",STAFF!$AC:$AC,"&lt;="&amp;CN$74,STAFF!$H:$H,"",STAFF!$I:$I,"")+
COUNTIFS(STAFF!$M:$M,"Moderna",STAFF!$AC:$AC,"&lt;="&amp;CN$74,STAFF!$H:$H,"",STAFF!$I:$I,"&gt;="&amp;CN$73)+
COUNTIFS(STAFF!$M:$M,"Moderna",STAFF!$AC:$AC,"&lt;="&amp;CN$74,STAFF!$H:$H,"&lt;="&amp;CN$74,STAFF!$I:$I,"")+
COUNTIFS(STAFF!$M:$M,"Moderna",STAFF!$AC:$AC,"&lt;="&amp;CN$74,STAFF!$H:$H,"&lt;="&amp;CN$74,STAFF!$I:$I,"&gt;="&amp;CN$73))</f>
        <v/>
      </c>
      <c r="CO81" s="18" t="str">
        <f ca="1">IF(CO$74="","",COUNTIFS(STAFF!$M:$M,"Moderna",STAFF!$AC:$AC,"&lt;="&amp;CO$74,STAFF!$H:$H,"",STAFF!$I:$I,"")+
COUNTIFS(STAFF!$M:$M,"Moderna",STAFF!$AC:$AC,"&lt;="&amp;CO$74,STAFF!$H:$H,"",STAFF!$I:$I,"&gt;="&amp;CO$73)+
COUNTIFS(STAFF!$M:$M,"Moderna",STAFF!$AC:$AC,"&lt;="&amp;CO$74,STAFF!$H:$H,"&lt;="&amp;CO$74,STAFF!$I:$I,"")+
COUNTIFS(STAFF!$M:$M,"Moderna",STAFF!$AC:$AC,"&lt;="&amp;CO$74,STAFF!$H:$H,"&lt;="&amp;CO$74,STAFF!$I:$I,"&gt;="&amp;CO$73))</f>
        <v/>
      </c>
      <c r="CP81" s="18" t="str">
        <f ca="1">IF(CP$74="","",COUNTIFS(STAFF!$M:$M,"Moderna",STAFF!$AC:$AC,"&lt;="&amp;CP$74,STAFF!$H:$H,"",STAFF!$I:$I,"")+
COUNTIFS(STAFF!$M:$M,"Moderna",STAFF!$AC:$AC,"&lt;="&amp;CP$74,STAFF!$H:$H,"",STAFF!$I:$I,"&gt;="&amp;CP$73)+
COUNTIFS(STAFF!$M:$M,"Moderna",STAFF!$AC:$AC,"&lt;="&amp;CP$74,STAFF!$H:$H,"&lt;="&amp;CP$74,STAFF!$I:$I,"")+
COUNTIFS(STAFF!$M:$M,"Moderna",STAFF!$AC:$AC,"&lt;="&amp;CP$74,STAFF!$H:$H,"&lt;="&amp;CP$74,STAFF!$I:$I,"&gt;="&amp;CP$73))</f>
        <v/>
      </c>
      <c r="CQ81" s="18" t="str">
        <f ca="1">IF(CQ$74="","",COUNTIFS(STAFF!$M:$M,"Moderna",STAFF!$AC:$AC,"&lt;="&amp;CQ$74,STAFF!$H:$H,"",STAFF!$I:$I,"")+
COUNTIFS(STAFF!$M:$M,"Moderna",STAFF!$AC:$AC,"&lt;="&amp;CQ$74,STAFF!$H:$H,"",STAFF!$I:$I,"&gt;="&amp;CQ$73)+
COUNTIFS(STAFF!$M:$M,"Moderna",STAFF!$AC:$AC,"&lt;="&amp;CQ$74,STAFF!$H:$H,"&lt;="&amp;CQ$74,STAFF!$I:$I,"")+
COUNTIFS(STAFF!$M:$M,"Moderna",STAFF!$AC:$AC,"&lt;="&amp;CQ$74,STAFF!$H:$H,"&lt;="&amp;CQ$74,STAFF!$I:$I,"&gt;="&amp;CQ$73))</f>
        <v/>
      </c>
      <c r="CR81" s="18" t="str">
        <f ca="1">IF(CR$74="","",COUNTIFS(STAFF!$M:$M,"Moderna",STAFF!$AC:$AC,"&lt;="&amp;CR$74,STAFF!$H:$H,"",STAFF!$I:$I,"")+
COUNTIFS(STAFF!$M:$M,"Moderna",STAFF!$AC:$AC,"&lt;="&amp;CR$74,STAFF!$H:$H,"",STAFF!$I:$I,"&gt;="&amp;CR$73)+
COUNTIFS(STAFF!$M:$M,"Moderna",STAFF!$AC:$AC,"&lt;="&amp;CR$74,STAFF!$H:$H,"&lt;="&amp;CR$74,STAFF!$I:$I,"")+
COUNTIFS(STAFF!$M:$M,"Moderna",STAFF!$AC:$AC,"&lt;="&amp;CR$74,STAFF!$H:$H,"&lt;="&amp;CR$74,STAFF!$I:$I,"&gt;="&amp;CR$73))</f>
        <v/>
      </c>
      <c r="CS81" s="18" t="str">
        <f ca="1">IF(CS$74="","",COUNTIFS(STAFF!$M:$M,"Moderna",STAFF!$AC:$AC,"&lt;="&amp;CS$74,STAFF!$H:$H,"",STAFF!$I:$I,"")+
COUNTIFS(STAFF!$M:$M,"Moderna",STAFF!$AC:$AC,"&lt;="&amp;CS$74,STAFF!$H:$H,"",STAFF!$I:$I,"&gt;="&amp;CS$73)+
COUNTIFS(STAFF!$M:$M,"Moderna",STAFF!$AC:$AC,"&lt;="&amp;CS$74,STAFF!$H:$H,"&lt;="&amp;CS$74,STAFF!$I:$I,"")+
COUNTIFS(STAFF!$M:$M,"Moderna",STAFF!$AC:$AC,"&lt;="&amp;CS$74,STAFF!$H:$H,"&lt;="&amp;CS$74,STAFF!$I:$I,"&gt;="&amp;CS$73))</f>
        <v/>
      </c>
      <c r="CT81" s="18" t="str">
        <f ca="1">IF(CT$74="","",COUNTIFS(STAFF!$M:$M,"Moderna",STAFF!$AC:$AC,"&lt;="&amp;CT$74,STAFF!$H:$H,"",STAFF!$I:$I,"")+
COUNTIFS(STAFF!$M:$M,"Moderna",STAFF!$AC:$AC,"&lt;="&amp;CT$74,STAFF!$H:$H,"",STAFF!$I:$I,"&gt;="&amp;CT$73)+
COUNTIFS(STAFF!$M:$M,"Moderna",STAFF!$AC:$AC,"&lt;="&amp;CT$74,STAFF!$H:$H,"&lt;="&amp;CT$74,STAFF!$I:$I,"")+
COUNTIFS(STAFF!$M:$M,"Moderna",STAFF!$AC:$AC,"&lt;="&amp;CT$74,STAFF!$H:$H,"&lt;="&amp;CT$74,STAFF!$I:$I,"&gt;="&amp;CT$73))</f>
        <v/>
      </c>
      <c r="CU81" s="18" t="str">
        <f ca="1">IF(CU$74="","",COUNTIFS(STAFF!$M:$M,"Moderna",STAFF!$AC:$AC,"&lt;="&amp;CU$74,STAFF!$H:$H,"",STAFF!$I:$I,"")+
COUNTIFS(STAFF!$M:$M,"Moderna",STAFF!$AC:$AC,"&lt;="&amp;CU$74,STAFF!$H:$H,"",STAFF!$I:$I,"&gt;="&amp;CU$73)+
COUNTIFS(STAFF!$M:$M,"Moderna",STAFF!$AC:$AC,"&lt;="&amp;CU$74,STAFF!$H:$H,"&lt;="&amp;CU$74,STAFF!$I:$I,"")+
COUNTIFS(STAFF!$M:$M,"Moderna",STAFF!$AC:$AC,"&lt;="&amp;CU$74,STAFF!$H:$H,"&lt;="&amp;CU$74,STAFF!$I:$I,"&gt;="&amp;CU$73))</f>
        <v/>
      </c>
      <c r="CV81" s="18" t="str">
        <f ca="1">IF(CV$74="","",COUNTIFS(STAFF!$M:$M,"Moderna",STAFF!$AC:$AC,"&lt;="&amp;CV$74,STAFF!$H:$H,"",STAFF!$I:$I,"")+
COUNTIFS(STAFF!$M:$M,"Moderna",STAFF!$AC:$AC,"&lt;="&amp;CV$74,STAFF!$H:$H,"",STAFF!$I:$I,"&gt;="&amp;CV$73)+
COUNTIFS(STAFF!$M:$M,"Moderna",STAFF!$AC:$AC,"&lt;="&amp;CV$74,STAFF!$H:$H,"&lt;="&amp;CV$74,STAFF!$I:$I,"")+
COUNTIFS(STAFF!$M:$M,"Moderna",STAFF!$AC:$AC,"&lt;="&amp;CV$74,STAFF!$H:$H,"&lt;="&amp;CV$74,STAFF!$I:$I,"&gt;="&amp;CV$73))</f>
        <v/>
      </c>
      <c r="CW81" s="18" t="str">
        <f ca="1">IF(CW$74="","",COUNTIFS(STAFF!$M:$M,"Moderna",STAFF!$AC:$AC,"&lt;="&amp;CW$74,STAFF!$H:$H,"",STAFF!$I:$I,"")+
COUNTIFS(STAFF!$M:$M,"Moderna",STAFF!$AC:$AC,"&lt;="&amp;CW$74,STAFF!$H:$H,"",STAFF!$I:$I,"&gt;="&amp;CW$73)+
COUNTIFS(STAFF!$M:$M,"Moderna",STAFF!$AC:$AC,"&lt;="&amp;CW$74,STAFF!$H:$H,"&lt;="&amp;CW$74,STAFF!$I:$I,"")+
COUNTIFS(STAFF!$M:$M,"Moderna",STAFF!$AC:$AC,"&lt;="&amp;CW$74,STAFF!$H:$H,"&lt;="&amp;CW$74,STAFF!$I:$I,"&gt;="&amp;CW$73))</f>
        <v/>
      </c>
      <c r="CX81" s="18" t="str">
        <f ca="1">IF(CX$74="","",COUNTIFS(STAFF!$M:$M,"Moderna",STAFF!$AC:$AC,"&lt;="&amp;CX$74,STAFF!$H:$H,"",STAFF!$I:$I,"")+
COUNTIFS(STAFF!$M:$M,"Moderna",STAFF!$AC:$AC,"&lt;="&amp;CX$74,STAFF!$H:$H,"",STAFF!$I:$I,"&gt;="&amp;CX$73)+
COUNTIFS(STAFF!$M:$M,"Moderna",STAFF!$AC:$AC,"&lt;="&amp;CX$74,STAFF!$H:$H,"&lt;="&amp;CX$74,STAFF!$I:$I,"")+
COUNTIFS(STAFF!$M:$M,"Moderna",STAFF!$AC:$AC,"&lt;="&amp;CX$74,STAFF!$H:$H,"&lt;="&amp;CX$74,STAFF!$I:$I,"&gt;="&amp;CX$73))</f>
        <v/>
      </c>
      <c r="CY81" s="18" t="str">
        <f ca="1">IF(CY$74="","",COUNTIFS(STAFF!$M:$M,"Moderna",STAFF!$AC:$AC,"&lt;="&amp;CY$74,STAFF!$H:$H,"",STAFF!$I:$I,"")+
COUNTIFS(STAFF!$M:$M,"Moderna",STAFF!$AC:$AC,"&lt;="&amp;CY$74,STAFF!$H:$H,"",STAFF!$I:$I,"&gt;="&amp;CY$73)+
COUNTIFS(STAFF!$M:$M,"Moderna",STAFF!$AC:$AC,"&lt;="&amp;CY$74,STAFF!$H:$H,"&lt;="&amp;CY$74,STAFF!$I:$I,"")+
COUNTIFS(STAFF!$M:$M,"Moderna",STAFF!$AC:$AC,"&lt;="&amp;CY$74,STAFF!$H:$H,"&lt;="&amp;CY$74,STAFF!$I:$I,"&gt;="&amp;CY$73))</f>
        <v/>
      </c>
      <c r="CZ81" s="18" t="str">
        <f ca="1">IF(CZ$74="","",COUNTIFS(STAFF!$M:$M,"Moderna",STAFF!$AC:$AC,"&lt;="&amp;CZ$74,STAFF!$H:$H,"",STAFF!$I:$I,"")+
COUNTIFS(STAFF!$M:$M,"Moderna",STAFF!$AC:$AC,"&lt;="&amp;CZ$74,STAFF!$H:$H,"",STAFF!$I:$I,"&gt;="&amp;CZ$73)+
COUNTIFS(STAFF!$M:$M,"Moderna",STAFF!$AC:$AC,"&lt;="&amp;CZ$74,STAFF!$H:$H,"&lt;="&amp;CZ$74,STAFF!$I:$I,"")+
COUNTIFS(STAFF!$M:$M,"Moderna",STAFF!$AC:$AC,"&lt;="&amp;CZ$74,STAFF!$H:$H,"&lt;="&amp;CZ$74,STAFF!$I:$I,"&gt;="&amp;CZ$73))</f>
        <v/>
      </c>
      <c r="DA81" s="18" t="str">
        <f ca="1">IF(DA$74="","",COUNTIFS(STAFF!$M:$M,"Moderna",STAFF!$AC:$AC,"&lt;="&amp;DA$74,STAFF!$H:$H,"",STAFF!$I:$I,"")+
COUNTIFS(STAFF!$M:$M,"Moderna",STAFF!$AC:$AC,"&lt;="&amp;DA$74,STAFF!$H:$H,"",STAFF!$I:$I,"&gt;="&amp;DA$73)+
COUNTIFS(STAFF!$M:$M,"Moderna",STAFF!$AC:$AC,"&lt;="&amp;DA$74,STAFF!$H:$H,"&lt;="&amp;DA$74,STAFF!$I:$I,"")+
COUNTIFS(STAFF!$M:$M,"Moderna",STAFF!$AC:$AC,"&lt;="&amp;DA$74,STAFF!$H:$H,"&lt;="&amp;DA$74,STAFF!$I:$I,"&gt;="&amp;DA$73))</f>
        <v/>
      </c>
      <c r="DB81" s="18" t="str">
        <f ca="1">IF(DB$74="","",COUNTIFS(STAFF!$M:$M,"Moderna",STAFF!$AC:$AC,"&lt;="&amp;DB$74,STAFF!$H:$H,"",STAFF!$I:$I,"")+
COUNTIFS(STAFF!$M:$M,"Moderna",STAFF!$AC:$AC,"&lt;="&amp;DB$74,STAFF!$H:$H,"",STAFF!$I:$I,"&gt;="&amp;DB$73)+
COUNTIFS(STAFF!$M:$M,"Moderna",STAFF!$AC:$AC,"&lt;="&amp;DB$74,STAFF!$H:$H,"&lt;="&amp;DB$74,STAFF!$I:$I,"")+
COUNTIFS(STAFF!$M:$M,"Moderna",STAFF!$AC:$AC,"&lt;="&amp;DB$74,STAFF!$H:$H,"&lt;="&amp;DB$74,STAFF!$I:$I,"&gt;="&amp;DB$73))</f>
        <v/>
      </c>
      <c r="DC81" s="18" t="str">
        <f ca="1">IF(DC$74="","",COUNTIFS(STAFF!$M:$M,"Moderna",STAFF!$AC:$AC,"&lt;="&amp;DC$74,STAFF!$H:$H,"",STAFF!$I:$I,"")+
COUNTIFS(STAFF!$M:$M,"Moderna",STAFF!$AC:$AC,"&lt;="&amp;DC$74,STAFF!$H:$H,"",STAFF!$I:$I,"&gt;="&amp;DC$73)+
COUNTIFS(STAFF!$M:$M,"Moderna",STAFF!$AC:$AC,"&lt;="&amp;DC$74,STAFF!$H:$H,"&lt;="&amp;DC$74,STAFF!$I:$I,"")+
COUNTIFS(STAFF!$M:$M,"Moderna",STAFF!$AC:$AC,"&lt;="&amp;DC$74,STAFF!$H:$H,"&lt;="&amp;DC$74,STAFF!$I:$I,"&gt;="&amp;DC$73))</f>
        <v/>
      </c>
      <c r="DD81" s="18" t="str">
        <f ca="1">IF(DD$74="","",COUNTIFS(STAFF!$M:$M,"Moderna",STAFF!$AC:$AC,"&lt;="&amp;DD$74,STAFF!$H:$H,"",STAFF!$I:$I,"")+
COUNTIFS(STAFF!$M:$M,"Moderna",STAFF!$AC:$AC,"&lt;="&amp;DD$74,STAFF!$H:$H,"",STAFF!$I:$I,"&gt;="&amp;DD$73)+
COUNTIFS(STAFF!$M:$M,"Moderna",STAFF!$AC:$AC,"&lt;="&amp;DD$74,STAFF!$H:$H,"&lt;="&amp;DD$74,STAFF!$I:$I,"")+
COUNTIFS(STAFF!$M:$M,"Moderna",STAFF!$AC:$AC,"&lt;="&amp;DD$74,STAFF!$H:$H,"&lt;="&amp;DD$74,STAFF!$I:$I,"&gt;="&amp;DD$73))</f>
        <v/>
      </c>
      <c r="DE81" s="18" t="str">
        <f ca="1">IF(DE$74="","",COUNTIFS(STAFF!$M:$M,"Moderna",STAFF!$AC:$AC,"&lt;="&amp;DE$74,STAFF!$H:$H,"",STAFF!$I:$I,"")+
COUNTIFS(STAFF!$M:$M,"Moderna",STAFF!$AC:$AC,"&lt;="&amp;DE$74,STAFF!$H:$H,"",STAFF!$I:$I,"&gt;="&amp;DE$73)+
COUNTIFS(STAFF!$M:$M,"Moderna",STAFF!$AC:$AC,"&lt;="&amp;DE$74,STAFF!$H:$H,"&lt;="&amp;DE$74,STAFF!$I:$I,"")+
COUNTIFS(STAFF!$M:$M,"Moderna",STAFF!$AC:$AC,"&lt;="&amp;DE$74,STAFF!$H:$H,"&lt;="&amp;DE$74,STAFF!$I:$I,"&gt;="&amp;DE$73))</f>
        <v/>
      </c>
      <c r="DF81" s="18" t="str">
        <f ca="1">IF(DF$74="","",COUNTIFS(STAFF!$M:$M,"Moderna",STAFF!$AC:$AC,"&lt;="&amp;DF$74,STAFF!$H:$H,"",STAFF!$I:$I,"")+
COUNTIFS(STAFF!$M:$M,"Moderna",STAFF!$AC:$AC,"&lt;="&amp;DF$74,STAFF!$H:$H,"",STAFF!$I:$I,"&gt;="&amp;DF$73)+
COUNTIFS(STAFF!$M:$M,"Moderna",STAFF!$AC:$AC,"&lt;="&amp;DF$74,STAFF!$H:$H,"&lt;="&amp;DF$74,STAFF!$I:$I,"")+
COUNTIFS(STAFF!$M:$M,"Moderna",STAFF!$AC:$AC,"&lt;="&amp;DF$74,STAFF!$H:$H,"&lt;="&amp;DF$74,STAFF!$I:$I,"&gt;="&amp;DF$73))</f>
        <v/>
      </c>
      <c r="DG81" s="18" t="str">
        <f ca="1">IF(DG$74="","",COUNTIFS(STAFF!$M:$M,"Moderna",STAFF!$AC:$AC,"&lt;="&amp;DG$74,STAFF!$H:$H,"",STAFF!$I:$I,"")+
COUNTIFS(STAFF!$M:$M,"Moderna",STAFF!$AC:$AC,"&lt;="&amp;DG$74,STAFF!$H:$H,"",STAFF!$I:$I,"&gt;="&amp;DG$73)+
COUNTIFS(STAFF!$M:$M,"Moderna",STAFF!$AC:$AC,"&lt;="&amp;DG$74,STAFF!$H:$H,"&lt;="&amp;DG$74,STAFF!$I:$I,"")+
COUNTIFS(STAFF!$M:$M,"Moderna",STAFF!$AC:$AC,"&lt;="&amp;DG$74,STAFF!$H:$H,"&lt;="&amp;DG$74,STAFF!$I:$I,"&gt;="&amp;DG$73))</f>
        <v/>
      </c>
      <c r="DH81" s="18" t="str">
        <f ca="1">IF(DH$74="","",COUNTIFS(STAFF!$M:$M,"Moderna",STAFF!$AC:$AC,"&lt;="&amp;DH$74,STAFF!$H:$H,"",STAFF!$I:$I,"")+
COUNTIFS(STAFF!$M:$M,"Moderna",STAFF!$AC:$AC,"&lt;="&amp;DH$74,STAFF!$H:$H,"",STAFF!$I:$I,"&gt;="&amp;DH$73)+
COUNTIFS(STAFF!$M:$M,"Moderna",STAFF!$AC:$AC,"&lt;="&amp;DH$74,STAFF!$H:$H,"&lt;="&amp;DH$74,STAFF!$I:$I,"")+
COUNTIFS(STAFF!$M:$M,"Moderna",STAFF!$AC:$AC,"&lt;="&amp;DH$74,STAFF!$H:$H,"&lt;="&amp;DH$74,STAFF!$I:$I,"&gt;="&amp;DH$73))</f>
        <v/>
      </c>
      <c r="DI81" s="18" t="str">
        <f ca="1">IF(DI$74="","",COUNTIFS(STAFF!$M:$M,"Moderna",STAFF!$AC:$AC,"&lt;="&amp;DI$74,STAFF!$H:$H,"",STAFF!$I:$I,"")+
COUNTIFS(STAFF!$M:$M,"Moderna",STAFF!$AC:$AC,"&lt;="&amp;DI$74,STAFF!$H:$H,"",STAFF!$I:$I,"&gt;="&amp;DI$73)+
COUNTIFS(STAFF!$M:$M,"Moderna",STAFF!$AC:$AC,"&lt;="&amp;DI$74,STAFF!$H:$H,"&lt;="&amp;DI$74,STAFF!$I:$I,"")+
COUNTIFS(STAFF!$M:$M,"Moderna",STAFF!$AC:$AC,"&lt;="&amp;DI$74,STAFF!$H:$H,"&lt;="&amp;DI$74,STAFF!$I:$I,"&gt;="&amp;DI$73))</f>
        <v/>
      </c>
      <c r="DJ81" s="18" t="str">
        <f ca="1">IF(DJ$74="","",COUNTIFS(STAFF!$M:$M,"Moderna",STAFF!$AC:$AC,"&lt;="&amp;DJ$74,STAFF!$H:$H,"",STAFF!$I:$I,"")+
COUNTIFS(STAFF!$M:$M,"Moderna",STAFF!$AC:$AC,"&lt;="&amp;DJ$74,STAFF!$H:$H,"",STAFF!$I:$I,"&gt;="&amp;DJ$73)+
COUNTIFS(STAFF!$M:$M,"Moderna",STAFF!$AC:$AC,"&lt;="&amp;DJ$74,STAFF!$H:$H,"&lt;="&amp;DJ$74,STAFF!$I:$I,"")+
COUNTIFS(STAFF!$M:$M,"Moderna",STAFF!$AC:$AC,"&lt;="&amp;DJ$74,STAFF!$H:$H,"&lt;="&amp;DJ$74,STAFF!$I:$I,"&gt;="&amp;DJ$73))</f>
        <v/>
      </c>
      <c r="DK81" s="18" t="str">
        <f ca="1">IF(DK$74="","",COUNTIFS(STAFF!$M:$M,"Moderna",STAFF!$AC:$AC,"&lt;="&amp;DK$74,STAFF!$H:$H,"",STAFF!$I:$I,"")+
COUNTIFS(STAFF!$M:$M,"Moderna",STAFF!$AC:$AC,"&lt;="&amp;DK$74,STAFF!$H:$H,"",STAFF!$I:$I,"&gt;="&amp;DK$73)+
COUNTIFS(STAFF!$M:$M,"Moderna",STAFF!$AC:$AC,"&lt;="&amp;DK$74,STAFF!$H:$H,"&lt;="&amp;DK$74,STAFF!$I:$I,"")+
COUNTIFS(STAFF!$M:$M,"Moderna",STAFF!$AC:$AC,"&lt;="&amp;DK$74,STAFF!$H:$H,"&lt;="&amp;DK$74,STAFF!$I:$I,"&gt;="&amp;DK$73))</f>
        <v/>
      </c>
      <c r="DL81" s="18" t="str">
        <f ca="1">IF(DL$74="","",COUNTIFS(STAFF!$M:$M,"Moderna",STAFF!$AC:$AC,"&lt;="&amp;DL$74,STAFF!$H:$H,"",STAFF!$I:$I,"")+
COUNTIFS(STAFF!$M:$M,"Moderna",STAFF!$AC:$AC,"&lt;="&amp;DL$74,STAFF!$H:$H,"",STAFF!$I:$I,"&gt;="&amp;DL$73)+
COUNTIFS(STAFF!$M:$M,"Moderna",STAFF!$AC:$AC,"&lt;="&amp;DL$74,STAFF!$H:$H,"&lt;="&amp;DL$74,STAFF!$I:$I,"")+
COUNTIFS(STAFF!$M:$M,"Moderna",STAFF!$AC:$AC,"&lt;="&amp;DL$74,STAFF!$H:$H,"&lt;="&amp;DL$74,STAFF!$I:$I,"&gt;="&amp;DL$73))</f>
        <v/>
      </c>
      <c r="DM81" s="18" t="str">
        <f ca="1">IF(DM$74="","",COUNTIFS(STAFF!$M:$M,"Moderna",STAFF!$AC:$AC,"&lt;="&amp;DM$74,STAFF!$H:$H,"",STAFF!$I:$I,"")+
COUNTIFS(STAFF!$M:$M,"Moderna",STAFF!$AC:$AC,"&lt;="&amp;DM$74,STAFF!$H:$H,"",STAFF!$I:$I,"&gt;="&amp;DM$73)+
COUNTIFS(STAFF!$M:$M,"Moderna",STAFF!$AC:$AC,"&lt;="&amp;DM$74,STAFF!$H:$H,"&lt;="&amp;DM$74,STAFF!$I:$I,"")+
COUNTIFS(STAFF!$M:$M,"Moderna",STAFF!$AC:$AC,"&lt;="&amp;DM$74,STAFF!$H:$H,"&lt;="&amp;DM$74,STAFF!$I:$I,"&gt;="&amp;DM$73))</f>
        <v/>
      </c>
      <c r="DN81" s="18" t="str">
        <f ca="1">IF(DN$74="","",COUNTIFS(STAFF!$M:$M,"Moderna",STAFF!$AC:$AC,"&lt;="&amp;DN$74,STAFF!$H:$H,"",STAFF!$I:$I,"")+
COUNTIFS(STAFF!$M:$M,"Moderna",STAFF!$AC:$AC,"&lt;="&amp;DN$74,STAFF!$H:$H,"",STAFF!$I:$I,"&gt;="&amp;DN$73)+
COUNTIFS(STAFF!$M:$M,"Moderna",STAFF!$AC:$AC,"&lt;="&amp;DN$74,STAFF!$H:$H,"&lt;="&amp;DN$74,STAFF!$I:$I,"")+
COUNTIFS(STAFF!$M:$M,"Moderna",STAFF!$AC:$AC,"&lt;="&amp;DN$74,STAFF!$H:$H,"&lt;="&amp;DN$74,STAFF!$I:$I,"&gt;="&amp;DN$73))</f>
        <v/>
      </c>
      <c r="DO81" s="18" t="str">
        <f ca="1">IF(DO$74="","",COUNTIFS(STAFF!$M:$M,"Moderna",STAFF!$AC:$AC,"&lt;="&amp;DO$74,STAFF!$H:$H,"",STAFF!$I:$I,"")+
COUNTIFS(STAFF!$M:$M,"Moderna",STAFF!$AC:$AC,"&lt;="&amp;DO$74,STAFF!$H:$H,"",STAFF!$I:$I,"&gt;="&amp;DO$73)+
COUNTIFS(STAFF!$M:$M,"Moderna",STAFF!$AC:$AC,"&lt;="&amp;DO$74,STAFF!$H:$H,"&lt;="&amp;DO$74,STAFF!$I:$I,"")+
COUNTIFS(STAFF!$M:$M,"Moderna",STAFF!$AC:$AC,"&lt;="&amp;DO$74,STAFF!$H:$H,"&lt;="&amp;DO$74,STAFF!$I:$I,"&gt;="&amp;DO$73))</f>
        <v/>
      </c>
      <c r="DP81" s="18" t="str">
        <f ca="1">IF(DP$74="","",COUNTIFS(STAFF!$M:$M,"Moderna",STAFF!$AC:$AC,"&lt;="&amp;DP$74,STAFF!$H:$H,"",STAFF!$I:$I,"")+
COUNTIFS(STAFF!$M:$M,"Moderna",STAFF!$AC:$AC,"&lt;="&amp;DP$74,STAFF!$H:$H,"",STAFF!$I:$I,"&gt;="&amp;DP$73)+
COUNTIFS(STAFF!$M:$M,"Moderna",STAFF!$AC:$AC,"&lt;="&amp;DP$74,STAFF!$H:$H,"&lt;="&amp;DP$74,STAFF!$I:$I,"")+
COUNTIFS(STAFF!$M:$M,"Moderna",STAFF!$AC:$AC,"&lt;="&amp;DP$74,STAFF!$H:$H,"&lt;="&amp;DP$74,STAFF!$I:$I,"&gt;="&amp;DP$73))</f>
        <v/>
      </c>
      <c r="DQ81" s="18" t="str">
        <f ca="1">IF(DQ$74="","",COUNTIFS(STAFF!$M:$M,"Moderna",STAFF!$AC:$AC,"&lt;="&amp;DQ$74,STAFF!$H:$H,"",STAFF!$I:$I,"")+
COUNTIFS(STAFF!$M:$M,"Moderna",STAFF!$AC:$AC,"&lt;="&amp;DQ$74,STAFF!$H:$H,"",STAFF!$I:$I,"&gt;="&amp;DQ$73)+
COUNTIFS(STAFF!$M:$M,"Moderna",STAFF!$AC:$AC,"&lt;="&amp;DQ$74,STAFF!$H:$H,"&lt;="&amp;DQ$74,STAFF!$I:$I,"")+
COUNTIFS(STAFF!$M:$M,"Moderna",STAFF!$AC:$AC,"&lt;="&amp;DQ$74,STAFF!$H:$H,"&lt;="&amp;DQ$74,STAFF!$I:$I,"&gt;="&amp;DQ$73))</f>
        <v/>
      </c>
      <c r="DR81" s="18" t="str">
        <f ca="1">IF(DR$74="","",COUNTIFS(STAFF!$M:$M,"Moderna",STAFF!$AC:$AC,"&lt;="&amp;DR$74,STAFF!$H:$H,"",STAFF!$I:$I,"")+
COUNTIFS(STAFF!$M:$M,"Moderna",STAFF!$AC:$AC,"&lt;="&amp;DR$74,STAFF!$H:$H,"",STAFF!$I:$I,"&gt;="&amp;DR$73)+
COUNTIFS(STAFF!$M:$M,"Moderna",STAFF!$AC:$AC,"&lt;="&amp;DR$74,STAFF!$H:$H,"&lt;="&amp;DR$74,STAFF!$I:$I,"")+
COUNTIFS(STAFF!$M:$M,"Moderna",STAFF!$AC:$AC,"&lt;="&amp;DR$74,STAFF!$H:$H,"&lt;="&amp;DR$74,STAFF!$I:$I,"&gt;="&amp;DR$73))</f>
        <v/>
      </c>
      <c r="DS81" s="18" t="str">
        <f ca="1">IF(DS$74="","",COUNTIFS(STAFF!$M:$M,"Moderna",STAFF!$AC:$AC,"&lt;="&amp;DS$74,STAFF!$H:$H,"",STAFF!$I:$I,"")+
COUNTIFS(STAFF!$M:$M,"Moderna",STAFF!$AC:$AC,"&lt;="&amp;DS$74,STAFF!$H:$H,"",STAFF!$I:$I,"&gt;="&amp;DS$73)+
COUNTIFS(STAFF!$M:$M,"Moderna",STAFF!$AC:$AC,"&lt;="&amp;DS$74,STAFF!$H:$H,"&lt;="&amp;DS$74,STAFF!$I:$I,"")+
COUNTIFS(STAFF!$M:$M,"Moderna",STAFF!$AC:$AC,"&lt;="&amp;DS$74,STAFF!$H:$H,"&lt;="&amp;DS$74,STAFF!$I:$I,"&gt;="&amp;DS$73))</f>
        <v/>
      </c>
      <c r="DT81" s="18" t="str">
        <f ca="1">IF(DT$74="","",COUNTIFS(STAFF!$M:$M,"Moderna",STAFF!$AC:$AC,"&lt;="&amp;DT$74,STAFF!$H:$H,"",STAFF!$I:$I,"")+
COUNTIFS(STAFF!$M:$M,"Moderna",STAFF!$AC:$AC,"&lt;="&amp;DT$74,STAFF!$H:$H,"",STAFF!$I:$I,"&gt;="&amp;DT$73)+
COUNTIFS(STAFF!$M:$M,"Moderna",STAFF!$AC:$AC,"&lt;="&amp;DT$74,STAFF!$H:$H,"&lt;="&amp;DT$74,STAFF!$I:$I,"")+
COUNTIFS(STAFF!$M:$M,"Moderna",STAFF!$AC:$AC,"&lt;="&amp;DT$74,STAFF!$H:$H,"&lt;="&amp;DT$74,STAFF!$I:$I,"&gt;="&amp;DT$73))</f>
        <v/>
      </c>
      <c r="DU81" s="18" t="str">
        <f ca="1">IF(DU$74="","",COUNTIFS(STAFF!$M:$M,"Moderna",STAFF!$AC:$AC,"&lt;="&amp;DU$74,STAFF!$H:$H,"",STAFF!$I:$I,"")+
COUNTIFS(STAFF!$M:$M,"Moderna",STAFF!$AC:$AC,"&lt;="&amp;DU$74,STAFF!$H:$H,"",STAFF!$I:$I,"&gt;="&amp;DU$73)+
COUNTIFS(STAFF!$M:$M,"Moderna",STAFF!$AC:$AC,"&lt;="&amp;DU$74,STAFF!$H:$H,"&lt;="&amp;DU$74,STAFF!$I:$I,"")+
COUNTIFS(STAFF!$M:$M,"Moderna",STAFF!$AC:$AC,"&lt;="&amp;DU$74,STAFF!$H:$H,"&lt;="&amp;DU$74,STAFF!$I:$I,"&gt;="&amp;DU$73))</f>
        <v/>
      </c>
      <c r="DV81" s="18" t="str">
        <f ca="1">IF(DV$74="","",COUNTIFS(STAFF!$M:$M,"Moderna",STAFF!$AC:$AC,"&lt;="&amp;DV$74,STAFF!$H:$H,"",STAFF!$I:$I,"")+
COUNTIFS(STAFF!$M:$M,"Moderna",STAFF!$AC:$AC,"&lt;="&amp;DV$74,STAFF!$H:$H,"",STAFF!$I:$I,"&gt;="&amp;DV$73)+
COUNTIFS(STAFF!$M:$M,"Moderna",STAFF!$AC:$AC,"&lt;="&amp;DV$74,STAFF!$H:$H,"&lt;="&amp;DV$74,STAFF!$I:$I,"")+
COUNTIFS(STAFF!$M:$M,"Moderna",STAFF!$AC:$AC,"&lt;="&amp;DV$74,STAFF!$H:$H,"&lt;="&amp;DV$74,STAFF!$I:$I,"&gt;="&amp;DV$73))</f>
        <v/>
      </c>
      <c r="DW81" s="18" t="str">
        <f ca="1">IF(DW$74="","",COUNTIFS(STAFF!$M:$M,"Moderna",STAFF!$AC:$AC,"&lt;="&amp;DW$74,STAFF!$H:$H,"",STAFF!$I:$I,"")+
COUNTIFS(STAFF!$M:$M,"Moderna",STAFF!$AC:$AC,"&lt;="&amp;DW$74,STAFF!$H:$H,"",STAFF!$I:$I,"&gt;="&amp;DW$73)+
COUNTIFS(STAFF!$M:$M,"Moderna",STAFF!$AC:$AC,"&lt;="&amp;DW$74,STAFF!$H:$H,"&lt;="&amp;DW$74,STAFF!$I:$I,"")+
COUNTIFS(STAFF!$M:$M,"Moderna",STAFF!$AC:$AC,"&lt;="&amp;DW$74,STAFF!$H:$H,"&lt;="&amp;DW$74,STAFF!$I:$I,"&gt;="&amp;DW$73))</f>
        <v/>
      </c>
      <c r="DX81" s="18" t="str">
        <f ca="1">IF(DX$74="","",COUNTIFS(STAFF!$M:$M,"Moderna",STAFF!$AC:$AC,"&lt;="&amp;DX$74,STAFF!$H:$H,"",STAFF!$I:$I,"")+
COUNTIFS(STAFF!$M:$M,"Moderna",STAFF!$AC:$AC,"&lt;="&amp;DX$74,STAFF!$H:$H,"",STAFF!$I:$I,"&gt;="&amp;DX$73)+
COUNTIFS(STAFF!$M:$M,"Moderna",STAFF!$AC:$AC,"&lt;="&amp;DX$74,STAFF!$H:$H,"&lt;="&amp;DX$74,STAFF!$I:$I,"")+
COUNTIFS(STAFF!$M:$M,"Moderna",STAFF!$AC:$AC,"&lt;="&amp;DX$74,STAFF!$H:$H,"&lt;="&amp;DX$74,STAFF!$I:$I,"&gt;="&amp;DX$73))</f>
        <v/>
      </c>
      <c r="DY81" s="18" t="str">
        <f ca="1">IF(DY$74="","",COUNTIFS(STAFF!$M:$M,"Moderna",STAFF!$AC:$AC,"&lt;="&amp;DY$74,STAFF!$H:$H,"",STAFF!$I:$I,"")+
COUNTIFS(STAFF!$M:$M,"Moderna",STAFF!$AC:$AC,"&lt;="&amp;DY$74,STAFF!$H:$H,"",STAFF!$I:$I,"&gt;="&amp;DY$73)+
COUNTIFS(STAFF!$M:$M,"Moderna",STAFF!$AC:$AC,"&lt;="&amp;DY$74,STAFF!$H:$H,"&lt;="&amp;DY$74,STAFF!$I:$I,"")+
COUNTIFS(STAFF!$M:$M,"Moderna",STAFF!$AC:$AC,"&lt;="&amp;DY$74,STAFF!$H:$H,"&lt;="&amp;DY$74,STAFF!$I:$I,"&gt;="&amp;DY$73))</f>
        <v/>
      </c>
      <c r="DZ81" s="18" t="str">
        <f ca="1">IF(DZ$74="","",COUNTIFS(STAFF!$M:$M,"Moderna",STAFF!$AC:$AC,"&lt;="&amp;DZ$74,STAFF!$H:$H,"",STAFF!$I:$I,"")+
COUNTIFS(STAFF!$M:$M,"Moderna",STAFF!$AC:$AC,"&lt;="&amp;DZ$74,STAFF!$H:$H,"",STAFF!$I:$I,"&gt;="&amp;DZ$73)+
COUNTIFS(STAFF!$M:$M,"Moderna",STAFF!$AC:$AC,"&lt;="&amp;DZ$74,STAFF!$H:$H,"&lt;="&amp;DZ$74,STAFF!$I:$I,"")+
COUNTIFS(STAFF!$M:$M,"Moderna",STAFF!$AC:$AC,"&lt;="&amp;DZ$74,STAFF!$H:$H,"&lt;="&amp;DZ$74,STAFF!$I:$I,"&gt;="&amp;DZ$73))</f>
        <v/>
      </c>
      <c r="EA81" s="18" t="str">
        <f ca="1">IF(EA$74="","",COUNTIFS(STAFF!$M:$M,"Moderna",STAFF!$AC:$AC,"&lt;="&amp;EA$74,STAFF!$H:$H,"",STAFF!$I:$I,"")+
COUNTIFS(STAFF!$M:$M,"Moderna",STAFF!$AC:$AC,"&lt;="&amp;EA$74,STAFF!$H:$H,"",STAFF!$I:$I,"&gt;="&amp;EA$73)+
COUNTIFS(STAFF!$M:$M,"Moderna",STAFF!$AC:$AC,"&lt;="&amp;EA$74,STAFF!$H:$H,"&lt;="&amp;EA$74,STAFF!$I:$I,"")+
COUNTIFS(STAFF!$M:$M,"Moderna",STAFF!$AC:$AC,"&lt;="&amp;EA$74,STAFF!$H:$H,"&lt;="&amp;EA$74,STAFF!$I:$I,"&gt;="&amp;EA$73))</f>
        <v/>
      </c>
      <c r="EB81" s="18" t="str">
        <f ca="1">IF(EB$74="","",COUNTIFS(STAFF!$M:$M,"Moderna",STAFF!$AC:$AC,"&lt;="&amp;EB$74,STAFF!$H:$H,"",STAFF!$I:$I,"")+
COUNTIFS(STAFF!$M:$M,"Moderna",STAFF!$AC:$AC,"&lt;="&amp;EB$74,STAFF!$H:$H,"",STAFF!$I:$I,"&gt;="&amp;EB$73)+
COUNTIFS(STAFF!$M:$M,"Moderna",STAFF!$AC:$AC,"&lt;="&amp;EB$74,STAFF!$H:$H,"&lt;="&amp;EB$74,STAFF!$I:$I,"")+
COUNTIFS(STAFF!$M:$M,"Moderna",STAFF!$AC:$AC,"&lt;="&amp;EB$74,STAFF!$H:$H,"&lt;="&amp;EB$74,STAFF!$I:$I,"&gt;="&amp;EB$73))</f>
        <v/>
      </c>
      <c r="EC81" s="18" t="str">
        <f ca="1">IF(EC$74="","",COUNTIFS(STAFF!$M:$M,"Moderna",STAFF!$AC:$AC,"&lt;="&amp;EC$74,STAFF!$H:$H,"",STAFF!$I:$I,"")+
COUNTIFS(STAFF!$M:$M,"Moderna",STAFF!$AC:$AC,"&lt;="&amp;EC$74,STAFF!$H:$H,"",STAFF!$I:$I,"&gt;="&amp;EC$73)+
COUNTIFS(STAFF!$M:$M,"Moderna",STAFF!$AC:$AC,"&lt;="&amp;EC$74,STAFF!$H:$H,"&lt;="&amp;EC$74,STAFF!$I:$I,"")+
COUNTIFS(STAFF!$M:$M,"Moderna",STAFF!$AC:$AC,"&lt;="&amp;EC$74,STAFF!$H:$H,"&lt;="&amp;EC$74,STAFF!$I:$I,"&gt;="&amp;EC$73))</f>
        <v/>
      </c>
      <c r="ED81" s="18" t="str">
        <f ca="1">IF(ED$74="","",COUNTIFS(STAFF!$M:$M,"Moderna",STAFF!$AC:$AC,"&lt;="&amp;ED$74,STAFF!$H:$H,"",STAFF!$I:$I,"")+
COUNTIFS(STAFF!$M:$M,"Moderna",STAFF!$AC:$AC,"&lt;="&amp;ED$74,STAFF!$H:$H,"",STAFF!$I:$I,"&gt;="&amp;ED$73)+
COUNTIFS(STAFF!$M:$M,"Moderna",STAFF!$AC:$AC,"&lt;="&amp;ED$74,STAFF!$H:$H,"&lt;="&amp;ED$74,STAFF!$I:$I,"")+
COUNTIFS(STAFF!$M:$M,"Moderna",STAFF!$AC:$AC,"&lt;="&amp;ED$74,STAFF!$H:$H,"&lt;="&amp;ED$74,STAFF!$I:$I,"&gt;="&amp;ED$73))</f>
        <v/>
      </c>
      <c r="EE81" s="18" t="str">
        <f ca="1">IF(EE$74="","",COUNTIFS(STAFF!$M:$M,"Moderna",STAFF!$AC:$AC,"&lt;="&amp;EE$74,STAFF!$H:$H,"",STAFF!$I:$I,"")+
COUNTIFS(STAFF!$M:$M,"Moderna",STAFF!$AC:$AC,"&lt;="&amp;EE$74,STAFF!$H:$H,"",STAFF!$I:$I,"&gt;="&amp;EE$73)+
COUNTIFS(STAFF!$M:$M,"Moderna",STAFF!$AC:$AC,"&lt;="&amp;EE$74,STAFF!$H:$H,"&lt;="&amp;EE$74,STAFF!$I:$I,"")+
COUNTIFS(STAFF!$M:$M,"Moderna",STAFF!$AC:$AC,"&lt;="&amp;EE$74,STAFF!$H:$H,"&lt;="&amp;EE$74,STAFF!$I:$I,"&gt;="&amp;EE$73))</f>
        <v/>
      </c>
      <c r="EF81" s="18" t="str">
        <f ca="1">IF(EF$74="","",COUNTIFS(STAFF!$M:$M,"Moderna",STAFF!$AC:$AC,"&lt;="&amp;EF$74,STAFF!$H:$H,"",STAFF!$I:$I,"")+
COUNTIFS(STAFF!$M:$M,"Moderna",STAFF!$AC:$AC,"&lt;="&amp;EF$74,STAFF!$H:$H,"",STAFF!$I:$I,"&gt;="&amp;EF$73)+
COUNTIFS(STAFF!$M:$M,"Moderna",STAFF!$AC:$AC,"&lt;="&amp;EF$74,STAFF!$H:$H,"&lt;="&amp;EF$74,STAFF!$I:$I,"")+
COUNTIFS(STAFF!$M:$M,"Moderna",STAFF!$AC:$AC,"&lt;="&amp;EF$74,STAFF!$H:$H,"&lt;="&amp;EF$74,STAFF!$I:$I,"&gt;="&amp;EF$73))</f>
        <v/>
      </c>
      <c r="EG81" s="18" t="str">
        <f ca="1">IF(EG$74="","",COUNTIFS(STAFF!$M:$M,"Moderna",STAFF!$AC:$AC,"&lt;="&amp;EG$74,STAFF!$H:$H,"",STAFF!$I:$I,"")+
COUNTIFS(STAFF!$M:$M,"Moderna",STAFF!$AC:$AC,"&lt;="&amp;EG$74,STAFF!$H:$H,"",STAFF!$I:$I,"&gt;="&amp;EG$73)+
COUNTIFS(STAFF!$M:$M,"Moderna",STAFF!$AC:$AC,"&lt;="&amp;EG$74,STAFF!$H:$H,"&lt;="&amp;EG$74,STAFF!$I:$I,"")+
COUNTIFS(STAFF!$M:$M,"Moderna",STAFF!$AC:$AC,"&lt;="&amp;EG$74,STAFF!$H:$H,"&lt;="&amp;EG$74,STAFF!$I:$I,"&gt;="&amp;EG$73))</f>
        <v/>
      </c>
      <c r="EH81" s="18" t="str">
        <f ca="1">IF(EH$74="","",COUNTIFS(STAFF!$M:$M,"Moderna",STAFF!$AC:$AC,"&lt;="&amp;EH$74,STAFF!$H:$H,"",STAFF!$I:$I,"")+
COUNTIFS(STAFF!$M:$M,"Moderna",STAFF!$AC:$AC,"&lt;="&amp;EH$74,STAFF!$H:$H,"",STAFF!$I:$I,"&gt;="&amp;EH$73)+
COUNTIFS(STAFF!$M:$M,"Moderna",STAFF!$AC:$AC,"&lt;="&amp;EH$74,STAFF!$H:$H,"&lt;="&amp;EH$74,STAFF!$I:$I,"")+
COUNTIFS(STAFF!$M:$M,"Moderna",STAFF!$AC:$AC,"&lt;="&amp;EH$74,STAFF!$H:$H,"&lt;="&amp;EH$74,STAFF!$I:$I,"&gt;="&amp;EH$73))</f>
        <v/>
      </c>
      <c r="EI81" s="18" t="str">
        <f ca="1">IF(EI$74="","",COUNTIFS(STAFF!$M:$M,"Moderna",STAFF!$AC:$AC,"&lt;="&amp;EI$74,STAFF!$H:$H,"",STAFF!$I:$I,"")+
COUNTIFS(STAFF!$M:$M,"Moderna",STAFF!$AC:$AC,"&lt;="&amp;EI$74,STAFF!$H:$H,"",STAFF!$I:$I,"&gt;="&amp;EI$73)+
COUNTIFS(STAFF!$M:$M,"Moderna",STAFF!$AC:$AC,"&lt;="&amp;EI$74,STAFF!$H:$H,"&lt;="&amp;EI$74,STAFF!$I:$I,"")+
COUNTIFS(STAFF!$M:$M,"Moderna",STAFF!$AC:$AC,"&lt;="&amp;EI$74,STAFF!$H:$H,"&lt;="&amp;EI$74,STAFF!$I:$I,"&gt;="&amp;EI$73))</f>
        <v/>
      </c>
      <c r="EJ81" s="18" t="str">
        <f ca="1">IF(EJ$74="","",COUNTIFS(STAFF!$M:$M,"Moderna",STAFF!$AC:$AC,"&lt;="&amp;EJ$74,STAFF!$H:$H,"",STAFF!$I:$I,"")+
COUNTIFS(STAFF!$M:$M,"Moderna",STAFF!$AC:$AC,"&lt;="&amp;EJ$74,STAFF!$H:$H,"",STAFF!$I:$I,"&gt;="&amp;EJ$73)+
COUNTIFS(STAFF!$M:$M,"Moderna",STAFF!$AC:$AC,"&lt;="&amp;EJ$74,STAFF!$H:$H,"&lt;="&amp;EJ$74,STAFF!$I:$I,"")+
COUNTIFS(STAFF!$M:$M,"Moderna",STAFF!$AC:$AC,"&lt;="&amp;EJ$74,STAFF!$H:$H,"&lt;="&amp;EJ$74,STAFF!$I:$I,"&gt;="&amp;EJ$73))</f>
        <v/>
      </c>
      <c r="EK81" s="18" t="str">
        <f ca="1">IF(EK$74="","",COUNTIFS(STAFF!$M:$M,"Moderna",STAFF!$AC:$AC,"&lt;="&amp;EK$74,STAFF!$H:$H,"",STAFF!$I:$I,"")+
COUNTIFS(STAFF!$M:$M,"Moderna",STAFF!$AC:$AC,"&lt;="&amp;EK$74,STAFF!$H:$H,"",STAFF!$I:$I,"&gt;="&amp;EK$73)+
COUNTIFS(STAFF!$M:$M,"Moderna",STAFF!$AC:$AC,"&lt;="&amp;EK$74,STAFF!$H:$H,"&lt;="&amp;EK$74,STAFF!$I:$I,"")+
COUNTIFS(STAFF!$M:$M,"Moderna",STAFF!$AC:$AC,"&lt;="&amp;EK$74,STAFF!$H:$H,"&lt;="&amp;EK$74,STAFF!$I:$I,"&gt;="&amp;EK$73))</f>
        <v/>
      </c>
      <c r="EL81" s="18" t="str">
        <f ca="1">IF(EL$74="","",COUNTIFS(STAFF!$M:$M,"Moderna",STAFF!$AC:$AC,"&lt;="&amp;EL$74,STAFF!$H:$H,"",STAFF!$I:$I,"")+
COUNTIFS(STAFF!$M:$M,"Moderna",STAFF!$AC:$AC,"&lt;="&amp;EL$74,STAFF!$H:$H,"",STAFF!$I:$I,"&gt;="&amp;EL$73)+
COUNTIFS(STAFF!$M:$M,"Moderna",STAFF!$AC:$AC,"&lt;="&amp;EL$74,STAFF!$H:$H,"&lt;="&amp;EL$74,STAFF!$I:$I,"")+
COUNTIFS(STAFF!$M:$M,"Moderna",STAFF!$AC:$AC,"&lt;="&amp;EL$74,STAFF!$H:$H,"&lt;="&amp;EL$74,STAFF!$I:$I,"&gt;="&amp;EL$73))</f>
        <v/>
      </c>
      <c r="EM81" s="18" t="str">
        <f ca="1">IF(EM$74="","",COUNTIFS(STAFF!$M:$M,"Moderna",STAFF!$AC:$AC,"&lt;="&amp;EM$74,STAFF!$H:$H,"",STAFF!$I:$I,"")+
COUNTIFS(STAFF!$M:$M,"Moderna",STAFF!$AC:$AC,"&lt;="&amp;EM$74,STAFF!$H:$H,"",STAFF!$I:$I,"&gt;="&amp;EM$73)+
COUNTIFS(STAFF!$M:$M,"Moderna",STAFF!$AC:$AC,"&lt;="&amp;EM$74,STAFF!$H:$H,"&lt;="&amp;EM$74,STAFF!$I:$I,"")+
COUNTIFS(STAFF!$M:$M,"Moderna",STAFF!$AC:$AC,"&lt;="&amp;EM$74,STAFF!$H:$H,"&lt;="&amp;EM$74,STAFF!$I:$I,"&gt;="&amp;EM$73))</f>
        <v/>
      </c>
      <c r="EN81" s="18" t="str">
        <f ca="1">IF(EN$74="","",COUNTIFS(STAFF!$M:$M,"Moderna",STAFF!$AC:$AC,"&lt;="&amp;EN$74,STAFF!$H:$H,"",STAFF!$I:$I,"")+
COUNTIFS(STAFF!$M:$M,"Moderna",STAFF!$AC:$AC,"&lt;="&amp;EN$74,STAFF!$H:$H,"",STAFF!$I:$I,"&gt;="&amp;EN$73)+
COUNTIFS(STAFF!$M:$M,"Moderna",STAFF!$AC:$AC,"&lt;="&amp;EN$74,STAFF!$H:$H,"&lt;="&amp;EN$74,STAFF!$I:$I,"")+
COUNTIFS(STAFF!$M:$M,"Moderna",STAFF!$AC:$AC,"&lt;="&amp;EN$74,STAFF!$H:$H,"&lt;="&amp;EN$74,STAFF!$I:$I,"&gt;="&amp;EN$73))</f>
        <v/>
      </c>
      <c r="EO81" s="18" t="str">
        <f ca="1">IF(EO$74="","",COUNTIFS(STAFF!$M:$M,"Moderna",STAFF!$AC:$AC,"&lt;="&amp;EO$74,STAFF!$H:$H,"",STAFF!$I:$I,"")+
COUNTIFS(STAFF!$M:$M,"Moderna",STAFF!$AC:$AC,"&lt;="&amp;EO$74,STAFF!$H:$H,"",STAFF!$I:$I,"&gt;="&amp;EO$73)+
COUNTIFS(STAFF!$M:$M,"Moderna",STAFF!$AC:$AC,"&lt;="&amp;EO$74,STAFF!$H:$H,"&lt;="&amp;EO$74,STAFF!$I:$I,"")+
COUNTIFS(STAFF!$M:$M,"Moderna",STAFF!$AC:$AC,"&lt;="&amp;EO$74,STAFF!$H:$H,"&lt;="&amp;EO$74,STAFF!$I:$I,"&gt;="&amp;EO$73))</f>
        <v/>
      </c>
      <c r="EP81" s="18" t="str">
        <f ca="1">IF(EP$74="","",COUNTIFS(STAFF!$M:$M,"Moderna",STAFF!$AC:$AC,"&lt;="&amp;EP$74,STAFF!$H:$H,"",STAFF!$I:$I,"")+
COUNTIFS(STAFF!$M:$M,"Moderna",STAFF!$AC:$AC,"&lt;="&amp;EP$74,STAFF!$H:$H,"",STAFF!$I:$I,"&gt;="&amp;EP$73)+
COUNTIFS(STAFF!$M:$M,"Moderna",STAFF!$AC:$AC,"&lt;="&amp;EP$74,STAFF!$H:$H,"&lt;="&amp;EP$74,STAFF!$I:$I,"")+
COUNTIFS(STAFF!$M:$M,"Moderna",STAFF!$AC:$AC,"&lt;="&amp;EP$74,STAFF!$H:$H,"&lt;="&amp;EP$74,STAFF!$I:$I,"&gt;="&amp;EP$73))</f>
        <v/>
      </c>
      <c r="EQ81" s="18" t="str">
        <f ca="1">IF(EQ$74="","",COUNTIFS(STAFF!$M:$M,"Moderna",STAFF!$AC:$AC,"&lt;="&amp;EQ$74,STAFF!$H:$H,"",STAFF!$I:$I,"")+
COUNTIFS(STAFF!$M:$M,"Moderna",STAFF!$AC:$AC,"&lt;="&amp;EQ$74,STAFF!$H:$H,"",STAFF!$I:$I,"&gt;="&amp;EQ$73)+
COUNTIFS(STAFF!$M:$M,"Moderna",STAFF!$AC:$AC,"&lt;="&amp;EQ$74,STAFF!$H:$H,"&lt;="&amp;EQ$74,STAFF!$I:$I,"")+
COUNTIFS(STAFF!$M:$M,"Moderna",STAFF!$AC:$AC,"&lt;="&amp;EQ$74,STAFF!$H:$H,"&lt;="&amp;EQ$74,STAFF!$I:$I,"&gt;="&amp;EQ$73))</f>
        <v/>
      </c>
      <c r="ER81" s="18" t="str">
        <f ca="1">IF(ER$74="","",COUNTIFS(STAFF!$M:$M,"Moderna",STAFF!$AC:$AC,"&lt;="&amp;ER$74,STAFF!$H:$H,"",STAFF!$I:$I,"")+
COUNTIFS(STAFF!$M:$M,"Moderna",STAFF!$AC:$AC,"&lt;="&amp;ER$74,STAFF!$H:$H,"",STAFF!$I:$I,"&gt;="&amp;ER$73)+
COUNTIFS(STAFF!$M:$M,"Moderna",STAFF!$AC:$AC,"&lt;="&amp;ER$74,STAFF!$H:$H,"&lt;="&amp;ER$74,STAFF!$I:$I,"")+
COUNTIFS(STAFF!$M:$M,"Moderna",STAFF!$AC:$AC,"&lt;="&amp;ER$74,STAFF!$H:$H,"&lt;="&amp;ER$74,STAFF!$I:$I,"&gt;="&amp;ER$73))</f>
        <v/>
      </c>
      <c r="ES81" s="18" t="str">
        <f ca="1">IF(ES$74="","",COUNTIFS(STAFF!$M:$M,"Moderna",STAFF!$AC:$AC,"&lt;="&amp;ES$74,STAFF!$H:$H,"",STAFF!$I:$I,"")+
COUNTIFS(STAFF!$M:$M,"Moderna",STAFF!$AC:$AC,"&lt;="&amp;ES$74,STAFF!$H:$H,"",STAFF!$I:$I,"&gt;="&amp;ES$73)+
COUNTIFS(STAFF!$M:$M,"Moderna",STAFF!$AC:$AC,"&lt;="&amp;ES$74,STAFF!$H:$H,"&lt;="&amp;ES$74,STAFF!$I:$I,"")+
COUNTIFS(STAFF!$M:$M,"Moderna",STAFF!$AC:$AC,"&lt;="&amp;ES$74,STAFF!$H:$H,"&lt;="&amp;ES$74,STAFF!$I:$I,"&gt;="&amp;ES$73))</f>
        <v/>
      </c>
      <c r="ET81" s="18" t="str">
        <f ca="1">IF(ET$74="","",COUNTIFS(STAFF!$M:$M,"Moderna",STAFF!$AC:$AC,"&lt;="&amp;ET$74,STAFF!$H:$H,"",STAFF!$I:$I,"")+
COUNTIFS(STAFF!$M:$M,"Moderna",STAFF!$AC:$AC,"&lt;="&amp;ET$74,STAFF!$H:$H,"",STAFF!$I:$I,"&gt;="&amp;ET$73)+
COUNTIFS(STAFF!$M:$M,"Moderna",STAFF!$AC:$AC,"&lt;="&amp;ET$74,STAFF!$H:$H,"&lt;="&amp;ET$74,STAFF!$I:$I,"")+
COUNTIFS(STAFF!$M:$M,"Moderna",STAFF!$AC:$AC,"&lt;="&amp;ET$74,STAFF!$H:$H,"&lt;="&amp;ET$74,STAFF!$I:$I,"&gt;="&amp;ET$73))</f>
        <v/>
      </c>
      <c r="EU81" s="18" t="str">
        <f ca="1">IF(EU$74="","",COUNTIFS(STAFF!$M:$M,"Moderna",STAFF!$AC:$AC,"&lt;="&amp;EU$74,STAFF!$H:$H,"",STAFF!$I:$I,"")+
COUNTIFS(STAFF!$M:$M,"Moderna",STAFF!$AC:$AC,"&lt;="&amp;EU$74,STAFF!$H:$H,"",STAFF!$I:$I,"&gt;="&amp;EU$73)+
COUNTIFS(STAFF!$M:$M,"Moderna",STAFF!$AC:$AC,"&lt;="&amp;EU$74,STAFF!$H:$H,"&lt;="&amp;EU$74,STAFF!$I:$I,"")+
COUNTIFS(STAFF!$M:$M,"Moderna",STAFF!$AC:$AC,"&lt;="&amp;EU$74,STAFF!$H:$H,"&lt;="&amp;EU$74,STAFF!$I:$I,"&gt;="&amp;EU$73))</f>
        <v/>
      </c>
      <c r="EV81" s="18" t="str">
        <f ca="1">IF(EV$74="","",COUNTIFS(STAFF!$M:$M,"Moderna",STAFF!$AC:$AC,"&lt;="&amp;EV$74,STAFF!$H:$H,"",STAFF!$I:$I,"")+
COUNTIFS(STAFF!$M:$M,"Moderna",STAFF!$AC:$AC,"&lt;="&amp;EV$74,STAFF!$H:$H,"",STAFF!$I:$I,"&gt;="&amp;EV$73)+
COUNTIFS(STAFF!$M:$M,"Moderna",STAFF!$AC:$AC,"&lt;="&amp;EV$74,STAFF!$H:$H,"&lt;="&amp;EV$74,STAFF!$I:$I,"")+
COUNTIFS(STAFF!$M:$M,"Moderna",STAFF!$AC:$AC,"&lt;="&amp;EV$74,STAFF!$H:$H,"&lt;="&amp;EV$74,STAFF!$I:$I,"&gt;="&amp;EV$73))</f>
        <v/>
      </c>
      <c r="EW81" s="18" t="str">
        <f ca="1">IF(EW$74="","",COUNTIFS(STAFF!$M:$M,"Moderna",STAFF!$AC:$AC,"&lt;="&amp;EW$74,STAFF!$H:$H,"",STAFF!$I:$I,"")+
COUNTIFS(STAFF!$M:$M,"Moderna",STAFF!$AC:$AC,"&lt;="&amp;EW$74,STAFF!$H:$H,"",STAFF!$I:$I,"&gt;="&amp;EW$73)+
COUNTIFS(STAFF!$M:$M,"Moderna",STAFF!$AC:$AC,"&lt;="&amp;EW$74,STAFF!$H:$H,"&lt;="&amp;EW$74,STAFF!$I:$I,"")+
COUNTIFS(STAFF!$M:$M,"Moderna",STAFF!$AC:$AC,"&lt;="&amp;EW$74,STAFF!$H:$H,"&lt;="&amp;EW$74,STAFF!$I:$I,"&gt;="&amp;EW$73))</f>
        <v/>
      </c>
      <c r="EX81" s="18" t="str">
        <f ca="1">IF(EX$74="","",COUNTIFS(STAFF!$M:$M,"Moderna",STAFF!$AC:$AC,"&lt;="&amp;EX$74,STAFF!$H:$H,"",STAFF!$I:$I,"")+
COUNTIFS(STAFF!$M:$M,"Moderna",STAFF!$AC:$AC,"&lt;="&amp;EX$74,STAFF!$H:$H,"",STAFF!$I:$I,"&gt;="&amp;EX$73)+
COUNTIFS(STAFF!$M:$M,"Moderna",STAFF!$AC:$AC,"&lt;="&amp;EX$74,STAFF!$H:$H,"&lt;="&amp;EX$74,STAFF!$I:$I,"")+
COUNTIFS(STAFF!$M:$M,"Moderna",STAFF!$AC:$AC,"&lt;="&amp;EX$74,STAFF!$H:$H,"&lt;="&amp;EX$74,STAFF!$I:$I,"&gt;="&amp;EX$73))</f>
        <v/>
      </c>
      <c r="EY81" s="18" t="str">
        <f ca="1">IF(EY$74="","",COUNTIFS(STAFF!$M:$M,"Moderna",STAFF!$AC:$AC,"&lt;="&amp;EY$74,STAFF!$H:$H,"",STAFF!$I:$I,"")+
COUNTIFS(STAFF!$M:$M,"Moderna",STAFF!$AC:$AC,"&lt;="&amp;EY$74,STAFF!$H:$H,"",STAFF!$I:$I,"&gt;="&amp;EY$73)+
COUNTIFS(STAFF!$M:$M,"Moderna",STAFF!$AC:$AC,"&lt;="&amp;EY$74,STAFF!$H:$H,"&lt;="&amp;EY$74,STAFF!$I:$I,"")+
COUNTIFS(STAFF!$M:$M,"Moderna",STAFF!$AC:$AC,"&lt;="&amp;EY$74,STAFF!$H:$H,"&lt;="&amp;EY$74,STAFF!$I:$I,"&gt;="&amp;EY$73))</f>
        <v/>
      </c>
      <c r="EZ81" s="18" t="str">
        <f ca="1">IF(EZ$74="","",COUNTIFS(STAFF!$M:$M,"Moderna",STAFF!$AC:$AC,"&lt;="&amp;EZ$74,STAFF!$H:$H,"",STAFF!$I:$I,"")+
COUNTIFS(STAFF!$M:$M,"Moderna",STAFF!$AC:$AC,"&lt;="&amp;EZ$74,STAFF!$H:$H,"",STAFF!$I:$I,"&gt;="&amp;EZ$73)+
COUNTIFS(STAFF!$M:$M,"Moderna",STAFF!$AC:$AC,"&lt;="&amp;EZ$74,STAFF!$H:$H,"&lt;="&amp;EZ$74,STAFF!$I:$I,"")+
COUNTIFS(STAFF!$M:$M,"Moderna",STAFF!$AC:$AC,"&lt;="&amp;EZ$74,STAFF!$H:$H,"&lt;="&amp;EZ$74,STAFF!$I:$I,"&gt;="&amp;EZ$73))</f>
        <v/>
      </c>
      <c r="FA81" s="18" t="str">
        <f ca="1">IF(FA$74="","",COUNTIFS(STAFF!$M:$M,"Moderna",STAFF!$AC:$AC,"&lt;="&amp;FA$74,STAFF!$H:$H,"",STAFF!$I:$I,"")+
COUNTIFS(STAFF!$M:$M,"Moderna",STAFF!$AC:$AC,"&lt;="&amp;FA$74,STAFF!$H:$H,"",STAFF!$I:$I,"&gt;="&amp;FA$73)+
COUNTIFS(STAFF!$M:$M,"Moderna",STAFF!$AC:$AC,"&lt;="&amp;FA$74,STAFF!$H:$H,"&lt;="&amp;FA$74,STAFF!$I:$I,"")+
COUNTIFS(STAFF!$M:$M,"Moderna",STAFF!$AC:$AC,"&lt;="&amp;FA$74,STAFF!$H:$H,"&lt;="&amp;FA$74,STAFF!$I:$I,"&gt;="&amp;FA$73))</f>
        <v/>
      </c>
      <c r="FB81" s="18" t="str">
        <f ca="1">IF(FB$74="","",COUNTIFS(STAFF!$M:$M,"Moderna",STAFF!$AC:$AC,"&lt;="&amp;FB$74,STAFF!$H:$H,"",STAFF!$I:$I,"")+
COUNTIFS(STAFF!$M:$M,"Moderna",STAFF!$AC:$AC,"&lt;="&amp;FB$74,STAFF!$H:$H,"",STAFF!$I:$I,"&gt;="&amp;FB$73)+
COUNTIFS(STAFF!$M:$M,"Moderna",STAFF!$AC:$AC,"&lt;="&amp;FB$74,STAFF!$H:$H,"&lt;="&amp;FB$74,STAFF!$I:$I,"")+
COUNTIFS(STAFF!$M:$M,"Moderna",STAFF!$AC:$AC,"&lt;="&amp;FB$74,STAFF!$H:$H,"&lt;="&amp;FB$74,STAFF!$I:$I,"&gt;="&amp;FB$73))</f>
        <v/>
      </c>
      <c r="FC81" s="18" t="str">
        <f ca="1">IF(FC$74="","",COUNTIFS(STAFF!$M:$M,"Moderna",STAFF!$AC:$AC,"&lt;="&amp;FC$74,STAFF!$H:$H,"",STAFF!$I:$I,"")+
COUNTIFS(STAFF!$M:$M,"Moderna",STAFF!$AC:$AC,"&lt;="&amp;FC$74,STAFF!$H:$H,"",STAFF!$I:$I,"&gt;="&amp;FC$73)+
COUNTIFS(STAFF!$M:$M,"Moderna",STAFF!$AC:$AC,"&lt;="&amp;FC$74,STAFF!$H:$H,"&lt;="&amp;FC$74,STAFF!$I:$I,"")+
COUNTIFS(STAFF!$M:$M,"Moderna",STAFF!$AC:$AC,"&lt;="&amp;FC$74,STAFF!$H:$H,"&lt;="&amp;FC$74,STAFF!$I:$I,"&gt;="&amp;FC$73))</f>
        <v/>
      </c>
    </row>
    <row r="82" spans="1:159" ht="15.75">
      <c r="A82" s="24" t="s">
        <v>197</v>
      </c>
      <c r="B82" s="18">
        <f>IF(B$74="","",COUNTIFS(STAFF!$M:$M,"Janssen/Johnson &amp; Johnson",STAFF!$Q:$Q,"&lt;="&amp;B$74,STAFF!$H:$H,"",STAFF!$I:$I,"")+
COUNTIFS(STAFF!$M:$M,"Janssen/Johnson &amp; Johnson",STAFF!$Q:$Q,"&lt;="&amp;B$74,STAFF!$H:$H,"",STAFF!$I:$I,"&gt;="&amp;B$73)+
COUNTIFS(STAFF!$M:$M,"Janssen/Johnson &amp; Johnson",STAFF!$Q:$Q,"&lt;="&amp;B$74,STAFF!$H:$H,"&lt;="&amp;B$74,STAFF!$I:$I,"")+
COUNTIFS(STAFF!$M:$M,"Janssen/Johnson &amp; Johnson",STAFF!$Q:$Q,"&lt;="&amp;B$74,STAFF!$H:$H,"&lt;="&amp;B$74,STAFF!$I:$I,"&gt;="&amp;B$73))</f>
        <v>0</v>
      </c>
      <c r="C82" s="18">
        <f ca="1">IF(C$74="","",COUNTIFS(STAFF!$M:$M,"Janssen/Johnson &amp; Johnson",STAFF!$Q:$Q,"&lt;="&amp;C$74,STAFF!$H:$H,"",STAFF!$I:$I,"")+
COUNTIFS(STAFF!$M:$M,"Janssen/Johnson &amp; Johnson",STAFF!$Q:$Q,"&lt;="&amp;C$74,STAFF!$H:$H,"",STAFF!$I:$I,"&gt;="&amp;C$73)+
COUNTIFS(STAFF!$M:$M,"Janssen/Johnson &amp; Johnson",STAFF!$Q:$Q,"&lt;="&amp;C$74,STAFF!$H:$H,"&lt;="&amp;C$74,STAFF!$I:$I,"")+
COUNTIFS(STAFF!$M:$M,"Janssen/Johnson &amp; Johnson",STAFF!$Q:$Q,"&lt;="&amp;C$74,STAFF!$H:$H,"&lt;="&amp;C$74,STAFF!$I:$I,"&gt;="&amp;C$73))</f>
        <v>0</v>
      </c>
      <c r="D82" s="18">
        <f ca="1">IF(D$74="","",COUNTIFS(STAFF!$M:$M,"Janssen/Johnson &amp; Johnson",STAFF!$Q:$Q,"&lt;="&amp;D$74,STAFF!$H:$H,"",STAFF!$I:$I,"")+
COUNTIFS(STAFF!$M:$M,"Janssen/Johnson &amp; Johnson",STAFF!$Q:$Q,"&lt;="&amp;D$74,STAFF!$H:$H,"",STAFF!$I:$I,"&gt;="&amp;D$73)+
COUNTIFS(STAFF!$M:$M,"Janssen/Johnson &amp; Johnson",STAFF!$Q:$Q,"&lt;="&amp;D$74,STAFF!$H:$H,"&lt;="&amp;D$74,STAFF!$I:$I,"")+
COUNTIFS(STAFF!$M:$M,"Janssen/Johnson &amp; Johnson",STAFF!$Q:$Q,"&lt;="&amp;D$74,STAFF!$H:$H,"&lt;="&amp;D$74,STAFF!$I:$I,"&gt;="&amp;D$73))</f>
        <v>0</v>
      </c>
      <c r="E82" s="18">
        <f ca="1">IF(E$74="","",COUNTIFS(STAFF!$M:$M,"Janssen/Johnson &amp; Johnson",STAFF!$Q:$Q,"&lt;="&amp;E$74,STAFF!$H:$H,"",STAFF!$I:$I,"")+
COUNTIFS(STAFF!$M:$M,"Janssen/Johnson &amp; Johnson",STAFF!$Q:$Q,"&lt;="&amp;E$74,STAFF!$H:$H,"",STAFF!$I:$I,"&gt;="&amp;E$73)+
COUNTIFS(STAFF!$M:$M,"Janssen/Johnson &amp; Johnson",STAFF!$Q:$Q,"&lt;="&amp;E$74,STAFF!$H:$H,"&lt;="&amp;E$74,STAFF!$I:$I,"")+
COUNTIFS(STAFF!$M:$M,"Janssen/Johnson &amp; Johnson",STAFF!$Q:$Q,"&lt;="&amp;E$74,STAFF!$H:$H,"&lt;="&amp;E$74,STAFF!$I:$I,"&gt;="&amp;E$73))</f>
        <v>0</v>
      </c>
      <c r="F82" s="18">
        <f ca="1">IF(F$74="","",COUNTIFS(STAFF!$M:$M,"Janssen/Johnson &amp; Johnson",STAFF!$Q:$Q,"&lt;="&amp;F$74,STAFF!$H:$H,"",STAFF!$I:$I,"")+
COUNTIFS(STAFF!$M:$M,"Janssen/Johnson &amp; Johnson",STAFF!$Q:$Q,"&lt;="&amp;F$74,STAFF!$H:$H,"",STAFF!$I:$I,"&gt;="&amp;F$73)+
COUNTIFS(STAFF!$M:$M,"Janssen/Johnson &amp; Johnson",STAFF!$Q:$Q,"&lt;="&amp;F$74,STAFF!$H:$H,"&lt;="&amp;F$74,STAFF!$I:$I,"")+
COUNTIFS(STAFF!$M:$M,"Janssen/Johnson &amp; Johnson",STAFF!$Q:$Q,"&lt;="&amp;F$74,STAFF!$H:$H,"&lt;="&amp;F$74,STAFF!$I:$I,"&gt;="&amp;F$73))</f>
        <v>0</v>
      </c>
      <c r="G82" s="18">
        <f ca="1">IF(G$74="","",COUNTIFS(STAFF!$M:$M,"Janssen/Johnson &amp; Johnson",STAFF!$Q:$Q,"&lt;="&amp;G$74,STAFF!$H:$H,"",STAFF!$I:$I,"")+
COUNTIFS(STAFF!$M:$M,"Janssen/Johnson &amp; Johnson",STAFF!$Q:$Q,"&lt;="&amp;G$74,STAFF!$H:$H,"",STAFF!$I:$I,"&gt;="&amp;G$73)+
COUNTIFS(STAFF!$M:$M,"Janssen/Johnson &amp; Johnson",STAFF!$Q:$Q,"&lt;="&amp;G$74,STAFF!$H:$H,"&lt;="&amp;G$74,STAFF!$I:$I,"")+
COUNTIFS(STAFF!$M:$M,"Janssen/Johnson &amp; Johnson",STAFF!$Q:$Q,"&lt;="&amp;G$74,STAFF!$H:$H,"&lt;="&amp;G$74,STAFF!$I:$I,"&gt;="&amp;G$73))</f>
        <v>0</v>
      </c>
      <c r="H82" s="18">
        <f ca="1">IF(H$74="","",COUNTIFS(STAFF!$M:$M,"Janssen/Johnson &amp; Johnson",STAFF!$Q:$Q,"&lt;="&amp;H$74,STAFF!$H:$H,"",STAFF!$I:$I,"")+
COUNTIFS(STAFF!$M:$M,"Janssen/Johnson &amp; Johnson",STAFF!$Q:$Q,"&lt;="&amp;H$74,STAFF!$H:$H,"",STAFF!$I:$I,"&gt;="&amp;H$73)+
COUNTIFS(STAFF!$M:$M,"Janssen/Johnson &amp; Johnson",STAFF!$Q:$Q,"&lt;="&amp;H$74,STAFF!$H:$H,"&lt;="&amp;H$74,STAFF!$I:$I,"")+
COUNTIFS(STAFF!$M:$M,"Janssen/Johnson &amp; Johnson",STAFF!$Q:$Q,"&lt;="&amp;H$74,STAFF!$H:$H,"&lt;="&amp;H$74,STAFF!$I:$I,"&gt;="&amp;H$73))</f>
        <v>0</v>
      </c>
      <c r="I82" s="18">
        <f ca="1">IF(I$74="","",COUNTIFS(STAFF!$M:$M,"Janssen/Johnson &amp; Johnson",STAFF!$Q:$Q,"&lt;="&amp;I$74,STAFF!$H:$H,"",STAFF!$I:$I,"")+
COUNTIFS(STAFF!$M:$M,"Janssen/Johnson &amp; Johnson",STAFF!$Q:$Q,"&lt;="&amp;I$74,STAFF!$H:$H,"",STAFF!$I:$I,"&gt;="&amp;I$73)+
COUNTIFS(STAFF!$M:$M,"Janssen/Johnson &amp; Johnson",STAFF!$Q:$Q,"&lt;="&amp;I$74,STAFF!$H:$H,"&lt;="&amp;I$74,STAFF!$I:$I,"")+
COUNTIFS(STAFF!$M:$M,"Janssen/Johnson &amp; Johnson",STAFF!$Q:$Q,"&lt;="&amp;I$74,STAFF!$H:$H,"&lt;="&amp;I$74,STAFF!$I:$I,"&gt;="&amp;I$73))</f>
        <v>0</v>
      </c>
      <c r="J82" s="18">
        <f ca="1">IF(J$74="","",COUNTIFS(STAFF!$M:$M,"Janssen/Johnson &amp; Johnson",STAFF!$Q:$Q,"&lt;="&amp;J$74,STAFF!$H:$H,"",STAFF!$I:$I,"")+
COUNTIFS(STAFF!$M:$M,"Janssen/Johnson &amp; Johnson",STAFF!$Q:$Q,"&lt;="&amp;J$74,STAFF!$H:$H,"",STAFF!$I:$I,"&gt;="&amp;J$73)+
COUNTIFS(STAFF!$M:$M,"Janssen/Johnson &amp; Johnson",STAFF!$Q:$Q,"&lt;="&amp;J$74,STAFF!$H:$H,"&lt;="&amp;J$74,STAFF!$I:$I,"")+
COUNTIFS(STAFF!$M:$M,"Janssen/Johnson &amp; Johnson",STAFF!$Q:$Q,"&lt;="&amp;J$74,STAFF!$H:$H,"&lt;="&amp;J$74,STAFF!$I:$I,"&gt;="&amp;J$73))</f>
        <v>0</v>
      </c>
      <c r="K82" s="18">
        <f ca="1">IF(K$74="","",COUNTIFS(STAFF!$M:$M,"Janssen/Johnson &amp; Johnson",STAFF!$Q:$Q,"&lt;="&amp;K$74,STAFF!$H:$H,"",STAFF!$I:$I,"")+
COUNTIFS(STAFF!$M:$M,"Janssen/Johnson &amp; Johnson",STAFF!$Q:$Q,"&lt;="&amp;K$74,STAFF!$H:$H,"",STAFF!$I:$I,"&gt;="&amp;K$73)+
COUNTIFS(STAFF!$M:$M,"Janssen/Johnson &amp; Johnson",STAFF!$Q:$Q,"&lt;="&amp;K$74,STAFF!$H:$H,"&lt;="&amp;K$74,STAFF!$I:$I,"")+
COUNTIFS(STAFF!$M:$M,"Janssen/Johnson &amp; Johnson",STAFF!$Q:$Q,"&lt;="&amp;K$74,STAFF!$H:$H,"&lt;="&amp;K$74,STAFF!$I:$I,"&gt;="&amp;K$73))</f>
        <v>0</v>
      </c>
      <c r="L82" s="18">
        <f ca="1">IF(L$74="","",COUNTIFS(STAFF!$M:$M,"Janssen/Johnson &amp; Johnson",STAFF!$Q:$Q,"&lt;="&amp;L$74,STAFF!$H:$H,"",STAFF!$I:$I,"")+
COUNTIFS(STAFF!$M:$M,"Janssen/Johnson &amp; Johnson",STAFF!$Q:$Q,"&lt;="&amp;L$74,STAFF!$H:$H,"",STAFF!$I:$I,"&gt;="&amp;L$73)+
COUNTIFS(STAFF!$M:$M,"Janssen/Johnson &amp; Johnson",STAFF!$Q:$Q,"&lt;="&amp;L$74,STAFF!$H:$H,"&lt;="&amp;L$74,STAFF!$I:$I,"")+
COUNTIFS(STAFF!$M:$M,"Janssen/Johnson &amp; Johnson",STAFF!$Q:$Q,"&lt;="&amp;L$74,STAFF!$H:$H,"&lt;="&amp;L$74,STAFF!$I:$I,"&gt;="&amp;L$73))</f>
        <v>0</v>
      </c>
      <c r="M82" s="18">
        <f ca="1">IF(M$74="","",COUNTIFS(STAFF!$M:$M,"Janssen/Johnson &amp; Johnson",STAFF!$Q:$Q,"&lt;="&amp;M$74,STAFF!$H:$H,"",STAFF!$I:$I,"")+
COUNTIFS(STAFF!$M:$M,"Janssen/Johnson &amp; Johnson",STAFF!$Q:$Q,"&lt;="&amp;M$74,STAFF!$H:$H,"",STAFF!$I:$I,"&gt;="&amp;M$73)+
COUNTIFS(STAFF!$M:$M,"Janssen/Johnson &amp; Johnson",STAFF!$Q:$Q,"&lt;="&amp;M$74,STAFF!$H:$H,"&lt;="&amp;M$74,STAFF!$I:$I,"")+
COUNTIFS(STAFF!$M:$M,"Janssen/Johnson &amp; Johnson",STAFF!$Q:$Q,"&lt;="&amp;M$74,STAFF!$H:$H,"&lt;="&amp;M$74,STAFF!$I:$I,"&gt;="&amp;M$73))</f>
        <v>0</v>
      </c>
      <c r="N82" s="18">
        <f ca="1">IF(N$74="","",COUNTIFS(STAFF!$M:$M,"Janssen/Johnson &amp; Johnson",STAFF!$Q:$Q,"&lt;="&amp;N$74,STAFF!$H:$H,"",STAFF!$I:$I,"")+
COUNTIFS(STAFF!$M:$M,"Janssen/Johnson &amp; Johnson",STAFF!$Q:$Q,"&lt;="&amp;N$74,STAFF!$H:$H,"",STAFF!$I:$I,"&gt;="&amp;N$73)+
COUNTIFS(STAFF!$M:$M,"Janssen/Johnson &amp; Johnson",STAFF!$Q:$Q,"&lt;="&amp;N$74,STAFF!$H:$H,"&lt;="&amp;N$74,STAFF!$I:$I,"")+
COUNTIFS(STAFF!$M:$M,"Janssen/Johnson &amp; Johnson",STAFF!$Q:$Q,"&lt;="&amp;N$74,STAFF!$H:$H,"&lt;="&amp;N$74,STAFF!$I:$I,"&gt;="&amp;N$73))</f>
        <v>0</v>
      </c>
      <c r="O82" s="18">
        <f ca="1">IF(O$74="","",COUNTIFS(STAFF!$M:$M,"Janssen/Johnson &amp; Johnson",STAFF!$Q:$Q,"&lt;="&amp;O$74,STAFF!$H:$H,"",STAFF!$I:$I,"")+
COUNTIFS(STAFF!$M:$M,"Janssen/Johnson &amp; Johnson",STAFF!$Q:$Q,"&lt;="&amp;O$74,STAFF!$H:$H,"",STAFF!$I:$I,"&gt;="&amp;O$73)+
COUNTIFS(STAFF!$M:$M,"Janssen/Johnson &amp; Johnson",STAFF!$Q:$Q,"&lt;="&amp;O$74,STAFF!$H:$H,"&lt;="&amp;O$74,STAFF!$I:$I,"")+
COUNTIFS(STAFF!$M:$M,"Janssen/Johnson &amp; Johnson",STAFF!$Q:$Q,"&lt;="&amp;O$74,STAFF!$H:$H,"&lt;="&amp;O$74,STAFF!$I:$I,"&gt;="&amp;O$73))</f>
        <v>0</v>
      </c>
      <c r="P82" s="18">
        <f ca="1">IF(P$74="","",COUNTIFS(STAFF!$M:$M,"Janssen/Johnson &amp; Johnson",STAFF!$Q:$Q,"&lt;="&amp;P$74,STAFF!$H:$H,"",STAFF!$I:$I,"")+
COUNTIFS(STAFF!$M:$M,"Janssen/Johnson &amp; Johnson",STAFF!$Q:$Q,"&lt;="&amp;P$74,STAFF!$H:$H,"",STAFF!$I:$I,"&gt;="&amp;P$73)+
COUNTIFS(STAFF!$M:$M,"Janssen/Johnson &amp; Johnson",STAFF!$Q:$Q,"&lt;="&amp;P$74,STAFF!$H:$H,"&lt;="&amp;P$74,STAFF!$I:$I,"")+
COUNTIFS(STAFF!$M:$M,"Janssen/Johnson &amp; Johnson",STAFF!$Q:$Q,"&lt;="&amp;P$74,STAFF!$H:$H,"&lt;="&amp;P$74,STAFF!$I:$I,"&gt;="&amp;P$73))</f>
        <v>0</v>
      </c>
      <c r="Q82" s="18">
        <f ca="1">IF(Q$74="","",COUNTIFS(STAFF!$M:$M,"Janssen/Johnson &amp; Johnson",STAFF!$Q:$Q,"&lt;="&amp;Q$74,STAFF!$H:$H,"",STAFF!$I:$I,"")+
COUNTIFS(STAFF!$M:$M,"Janssen/Johnson &amp; Johnson",STAFF!$Q:$Q,"&lt;="&amp;Q$74,STAFF!$H:$H,"",STAFF!$I:$I,"&gt;="&amp;Q$73)+
COUNTIFS(STAFF!$M:$M,"Janssen/Johnson &amp; Johnson",STAFF!$Q:$Q,"&lt;="&amp;Q$74,STAFF!$H:$H,"&lt;="&amp;Q$74,STAFF!$I:$I,"")+
COUNTIFS(STAFF!$M:$M,"Janssen/Johnson &amp; Johnson",STAFF!$Q:$Q,"&lt;="&amp;Q$74,STAFF!$H:$H,"&lt;="&amp;Q$74,STAFF!$I:$I,"&gt;="&amp;Q$73))</f>
        <v>0</v>
      </c>
      <c r="R82" s="18">
        <f ca="1">IF(R$74="","",COUNTIFS(STAFF!$M:$M,"Janssen/Johnson &amp; Johnson",STAFF!$Q:$Q,"&lt;="&amp;R$74,STAFF!$H:$H,"",STAFF!$I:$I,"")+
COUNTIFS(STAFF!$M:$M,"Janssen/Johnson &amp; Johnson",STAFF!$Q:$Q,"&lt;="&amp;R$74,STAFF!$H:$H,"",STAFF!$I:$I,"&gt;="&amp;R$73)+
COUNTIFS(STAFF!$M:$M,"Janssen/Johnson &amp; Johnson",STAFF!$Q:$Q,"&lt;="&amp;R$74,STAFF!$H:$H,"&lt;="&amp;R$74,STAFF!$I:$I,"")+
COUNTIFS(STAFF!$M:$M,"Janssen/Johnson &amp; Johnson",STAFF!$Q:$Q,"&lt;="&amp;R$74,STAFF!$H:$H,"&lt;="&amp;R$74,STAFF!$I:$I,"&gt;="&amp;R$73))</f>
        <v>0</v>
      </c>
      <c r="S82" s="18">
        <f ca="1">IF(S$74="","",COUNTIFS(STAFF!$M:$M,"Janssen/Johnson &amp; Johnson",STAFF!$Q:$Q,"&lt;="&amp;S$74,STAFF!$H:$H,"",STAFF!$I:$I,"")+
COUNTIFS(STAFF!$M:$M,"Janssen/Johnson &amp; Johnson",STAFF!$Q:$Q,"&lt;="&amp;S$74,STAFF!$H:$H,"",STAFF!$I:$I,"&gt;="&amp;S$73)+
COUNTIFS(STAFF!$M:$M,"Janssen/Johnson &amp; Johnson",STAFF!$Q:$Q,"&lt;="&amp;S$74,STAFF!$H:$H,"&lt;="&amp;S$74,STAFF!$I:$I,"")+
COUNTIFS(STAFF!$M:$M,"Janssen/Johnson &amp; Johnson",STAFF!$Q:$Q,"&lt;="&amp;S$74,STAFF!$H:$H,"&lt;="&amp;S$74,STAFF!$I:$I,"&gt;="&amp;S$73))</f>
        <v>0</v>
      </c>
      <c r="T82" s="18">
        <f ca="1">IF(T$74="","",COUNTIFS(STAFF!$M:$M,"Janssen/Johnson &amp; Johnson",STAFF!$Q:$Q,"&lt;="&amp;T$74,STAFF!$H:$H,"",STAFF!$I:$I,"")+
COUNTIFS(STAFF!$M:$M,"Janssen/Johnson &amp; Johnson",STAFF!$Q:$Q,"&lt;="&amp;T$74,STAFF!$H:$H,"",STAFF!$I:$I,"&gt;="&amp;T$73)+
COUNTIFS(STAFF!$M:$M,"Janssen/Johnson &amp; Johnson",STAFF!$Q:$Q,"&lt;="&amp;T$74,STAFF!$H:$H,"&lt;="&amp;T$74,STAFF!$I:$I,"")+
COUNTIFS(STAFF!$M:$M,"Janssen/Johnson &amp; Johnson",STAFF!$Q:$Q,"&lt;="&amp;T$74,STAFF!$H:$H,"&lt;="&amp;T$74,STAFF!$I:$I,"&gt;="&amp;T$73))</f>
        <v>0</v>
      </c>
      <c r="U82" s="18">
        <f ca="1">IF(U$74="","",COUNTIFS(STAFF!$M:$M,"Janssen/Johnson &amp; Johnson",STAFF!$Q:$Q,"&lt;="&amp;U$74,STAFF!$H:$H,"",STAFF!$I:$I,"")+
COUNTIFS(STAFF!$M:$M,"Janssen/Johnson &amp; Johnson",STAFF!$Q:$Q,"&lt;="&amp;U$74,STAFF!$H:$H,"",STAFF!$I:$I,"&gt;="&amp;U$73)+
COUNTIFS(STAFF!$M:$M,"Janssen/Johnson &amp; Johnson",STAFF!$Q:$Q,"&lt;="&amp;U$74,STAFF!$H:$H,"&lt;="&amp;U$74,STAFF!$I:$I,"")+
COUNTIFS(STAFF!$M:$M,"Janssen/Johnson &amp; Johnson",STAFF!$Q:$Q,"&lt;="&amp;U$74,STAFF!$H:$H,"&lt;="&amp;U$74,STAFF!$I:$I,"&gt;="&amp;U$73))</f>
        <v>0</v>
      </c>
      <c r="V82" s="18">
        <f ca="1">IF(V$74="","",COUNTIFS(STAFF!$M:$M,"Janssen/Johnson &amp; Johnson",STAFF!$Q:$Q,"&lt;="&amp;V$74,STAFF!$H:$H,"",STAFF!$I:$I,"")+
COUNTIFS(STAFF!$M:$M,"Janssen/Johnson &amp; Johnson",STAFF!$Q:$Q,"&lt;="&amp;V$74,STAFF!$H:$H,"",STAFF!$I:$I,"&gt;="&amp;V$73)+
COUNTIFS(STAFF!$M:$M,"Janssen/Johnson &amp; Johnson",STAFF!$Q:$Q,"&lt;="&amp;V$74,STAFF!$H:$H,"&lt;="&amp;V$74,STAFF!$I:$I,"")+
COUNTIFS(STAFF!$M:$M,"Janssen/Johnson &amp; Johnson",STAFF!$Q:$Q,"&lt;="&amp;V$74,STAFF!$H:$H,"&lt;="&amp;V$74,STAFF!$I:$I,"&gt;="&amp;V$73))</f>
        <v>0</v>
      </c>
      <c r="W82" s="18">
        <f ca="1">IF(W$74="","",COUNTIFS(STAFF!$M:$M,"Janssen/Johnson &amp; Johnson",STAFF!$Q:$Q,"&lt;="&amp;W$74,STAFF!$H:$H,"",STAFF!$I:$I,"")+
COUNTIFS(STAFF!$M:$M,"Janssen/Johnson &amp; Johnson",STAFF!$Q:$Q,"&lt;="&amp;W$74,STAFF!$H:$H,"",STAFF!$I:$I,"&gt;="&amp;W$73)+
COUNTIFS(STAFF!$M:$M,"Janssen/Johnson &amp; Johnson",STAFF!$Q:$Q,"&lt;="&amp;W$74,STAFF!$H:$H,"&lt;="&amp;W$74,STAFF!$I:$I,"")+
COUNTIFS(STAFF!$M:$M,"Janssen/Johnson &amp; Johnson",STAFF!$Q:$Q,"&lt;="&amp;W$74,STAFF!$H:$H,"&lt;="&amp;W$74,STAFF!$I:$I,"&gt;="&amp;W$73))</f>
        <v>0</v>
      </c>
      <c r="X82" s="18">
        <f ca="1">IF(X$74="","",COUNTIFS(STAFF!$M:$M,"Janssen/Johnson &amp; Johnson",STAFF!$Q:$Q,"&lt;="&amp;X$74,STAFF!$H:$H,"",STAFF!$I:$I,"")+
COUNTIFS(STAFF!$M:$M,"Janssen/Johnson &amp; Johnson",STAFF!$Q:$Q,"&lt;="&amp;X$74,STAFF!$H:$H,"",STAFF!$I:$I,"&gt;="&amp;X$73)+
COUNTIFS(STAFF!$M:$M,"Janssen/Johnson &amp; Johnson",STAFF!$Q:$Q,"&lt;="&amp;X$74,STAFF!$H:$H,"&lt;="&amp;X$74,STAFF!$I:$I,"")+
COUNTIFS(STAFF!$M:$M,"Janssen/Johnson &amp; Johnson",STAFF!$Q:$Q,"&lt;="&amp;X$74,STAFF!$H:$H,"&lt;="&amp;X$74,STAFF!$I:$I,"&gt;="&amp;X$73))</f>
        <v>0</v>
      </c>
      <c r="Y82" s="18">
        <f ca="1">IF(Y$74="","",COUNTIFS(STAFF!$M:$M,"Janssen/Johnson &amp; Johnson",STAFF!$Q:$Q,"&lt;="&amp;Y$74,STAFF!$H:$H,"",STAFF!$I:$I,"")+
COUNTIFS(STAFF!$M:$M,"Janssen/Johnson &amp; Johnson",STAFF!$Q:$Q,"&lt;="&amp;Y$74,STAFF!$H:$H,"",STAFF!$I:$I,"&gt;="&amp;Y$73)+
COUNTIFS(STAFF!$M:$M,"Janssen/Johnson &amp; Johnson",STAFF!$Q:$Q,"&lt;="&amp;Y$74,STAFF!$H:$H,"&lt;="&amp;Y$74,STAFF!$I:$I,"")+
COUNTIFS(STAFF!$M:$M,"Janssen/Johnson &amp; Johnson",STAFF!$Q:$Q,"&lt;="&amp;Y$74,STAFF!$H:$H,"&lt;="&amp;Y$74,STAFF!$I:$I,"&gt;="&amp;Y$73))</f>
        <v>0</v>
      </c>
      <c r="Z82" s="18">
        <f ca="1">IF(Z$74="","",COUNTIFS(STAFF!$M:$M,"Janssen/Johnson &amp; Johnson",STAFF!$Q:$Q,"&lt;="&amp;Z$74,STAFF!$H:$H,"",STAFF!$I:$I,"")+
COUNTIFS(STAFF!$M:$M,"Janssen/Johnson &amp; Johnson",STAFF!$Q:$Q,"&lt;="&amp;Z$74,STAFF!$H:$H,"",STAFF!$I:$I,"&gt;="&amp;Z$73)+
COUNTIFS(STAFF!$M:$M,"Janssen/Johnson &amp; Johnson",STAFF!$Q:$Q,"&lt;="&amp;Z$74,STAFF!$H:$H,"&lt;="&amp;Z$74,STAFF!$I:$I,"")+
COUNTIFS(STAFF!$M:$M,"Janssen/Johnson &amp; Johnson",STAFF!$Q:$Q,"&lt;="&amp;Z$74,STAFF!$H:$H,"&lt;="&amp;Z$74,STAFF!$I:$I,"&gt;="&amp;Z$73))</f>
        <v>0</v>
      </c>
      <c r="AA82" s="18">
        <f ca="1">IF(AA$74="","",COUNTIFS(STAFF!$M:$M,"Janssen/Johnson &amp; Johnson",STAFF!$Q:$Q,"&lt;="&amp;AA$74,STAFF!$H:$H,"",STAFF!$I:$I,"")+
COUNTIFS(STAFF!$M:$M,"Janssen/Johnson &amp; Johnson",STAFF!$Q:$Q,"&lt;="&amp;AA$74,STAFF!$H:$H,"",STAFF!$I:$I,"&gt;="&amp;AA$73)+
COUNTIFS(STAFF!$M:$M,"Janssen/Johnson &amp; Johnson",STAFF!$Q:$Q,"&lt;="&amp;AA$74,STAFF!$H:$H,"&lt;="&amp;AA$74,STAFF!$I:$I,"")+
COUNTIFS(STAFF!$M:$M,"Janssen/Johnson &amp; Johnson",STAFF!$Q:$Q,"&lt;="&amp;AA$74,STAFF!$H:$H,"&lt;="&amp;AA$74,STAFF!$I:$I,"&gt;="&amp;AA$73))</f>
        <v>0</v>
      </c>
      <c r="AB82" s="18">
        <f ca="1">IF(AB$74="","",COUNTIFS(STAFF!$M:$M,"Janssen/Johnson &amp; Johnson",STAFF!$Q:$Q,"&lt;="&amp;AB$74,STAFF!$H:$H,"",STAFF!$I:$I,"")+
COUNTIFS(STAFF!$M:$M,"Janssen/Johnson &amp; Johnson",STAFF!$Q:$Q,"&lt;="&amp;AB$74,STAFF!$H:$H,"",STAFF!$I:$I,"&gt;="&amp;AB$73)+
COUNTIFS(STAFF!$M:$M,"Janssen/Johnson &amp; Johnson",STAFF!$Q:$Q,"&lt;="&amp;AB$74,STAFF!$H:$H,"&lt;="&amp;AB$74,STAFF!$I:$I,"")+
COUNTIFS(STAFF!$M:$M,"Janssen/Johnson &amp; Johnson",STAFF!$Q:$Q,"&lt;="&amp;AB$74,STAFF!$H:$H,"&lt;="&amp;AB$74,STAFF!$I:$I,"&gt;="&amp;AB$73))</f>
        <v>0</v>
      </c>
      <c r="AC82" s="18">
        <f ca="1">IF(AC$74="","",COUNTIFS(STAFF!$M:$M,"Janssen/Johnson &amp; Johnson",STAFF!$Q:$Q,"&lt;="&amp;AC$74,STAFF!$H:$H,"",STAFF!$I:$I,"")+
COUNTIFS(STAFF!$M:$M,"Janssen/Johnson &amp; Johnson",STAFF!$Q:$Q,"&lt;="&amp;AC$74,STAFF!$H:$H,"",STAFF!$I:$I,"&gt;="&amp;AC$73)+
COUNTIFS(STAFF!$M:$M,"Janssen/Johnson &amp; Johnson",STAFF!$Q:$Q,"&lt;="&amp;AC$74,STAFF!$H:$H,"&lt;="&amp;AC$74,STAFF!$I:$I,"")+
COUNTIFS(STAFF!$M:$M,"Janssen/Johnson &amp; Johnson",STAFF!$Q:$Q,"&lt;="&amp;AC$74,STAFF!$H:$H,"&lt;="&amp;AC$74,STAFF!$I:$I,"&gt;="&amp;AC$73))</f>
        <v>0</v>
      </c>
      <c r="AD82" s="18">
        <f ca="1">IF(AD$74="","",COUNTIFS(STAFF!$M:$M,"Janssen/Johnson &amp; Johnson",STAFF!$Q:$Q,"&lt;="&amp;AD$74,STAFF!$H:$H,"",STAFF!$I:$I,"")+
COUNTIFS(STAFF!$M:$M,"Janssen/Johnson &amp; Johnson",STAFF!$Q:$Q,"&lt;="&amp;AD$74,STAFF!$H:$H,"",STAFF!$I:$I,"&gt;="&amp;AD$73)+
COUNTIFS(STAFF!$M:$M,"Janssen/Johnson &amp; Johnson",STAFF!$Q:$Q,"&lt;="&amp;AD$74,STAFF!$H:$H,"&lt;="&amp;AD$74,STAFF!$I:$I,"")+
COUNTIFS(STAFF!$M:$M,"Janssen/Johnson &amp; Johnson",STAFF!$Q:$Q,"&lt;="&amp;AD$74,STAFF!$H:$H,"&lt;="&amp;AD$74,STAFF!$I:$I,"&gt;="&amp;AD$73))</f>
        <v>0</v>
      </c>
      <c r="AE82" s="18">
        <f ca="1">IF(AE$74="","",COUNTIFS(STAFF!$M:$M,"Janssen/Johnson &amp; Johnson",STAFF!$Q:$Q,"&lt;="&amp;AE$74,STAFF!$H:$H,"",STAFF!$I:$I,"")+
COUNTIFS(STAFF!$M:$M,"Janssen/Johnson &amp; Johnson",STAFF!$Q:$Q,"&lt;="&amp;AE$74,STAFF!$H:$H,"",STAFF!$I:$I,"&gt;="&amp;AE$73)+
COUNTIFS(STAFF!$M:$M,"Janssen/Johnson &amp; Johnson",STAFF!$Q:$Q,"&lt;="&amp;AE$74,STAFF!$H:$H,"&lt;="&amp;AE$74,STAFF!$I:$I,"")+
COUNTIFS(STAFF!$M:$M,"Janssen/Johnson &amp; Johnson",STAFF!$Q:$Q,"&lt;="&amp;AE$74,STAFF!$H:$H,"&lt;="&amp;AE$74,STAFF!$I:$I,"&gt;="&amp;AE$73))</f>
        <v>0</v>
      </c>
      <c r="AF82" s="18">
        <f ca="1">IF(AF$74="","",COUNTIFS(STAFF!$M:$M,"Janssen/Johnson &amp; Johnson",STAFF!$Q:$Q,"&lt;="&amp;AF$74,STAFF!$H:$H,"",STAFF!$I:$I,"")+
COUNTIFS(STAFF!$M:$M,"Janssen/Johnson &amp; Johnson",STAFF!$Q:$Q,"&lt;="&amp;AF$74,STAFF!$H:$H,"",STAFF!$I:$I,"&gt;="&amp;AF$73)+
COUNTIFS(STAFF!$M:$M,"Janssen/Johnson &amp; Johnson",STAFF!$Q:$Q,"&lt;="&amp;AF$74,STAFF!$H:$H,"&lt;="&amp;AF$74,STAFF!$I:$I,"")+
COUNTIFS(STAFF!$M:$M,"Janssen/Johnson &amp; Johnson",STAFF!$Q:$Q,"&lt;="&amp;AF$74,STAFF!$H:$H,"&lt;="&amp;AF$74,STAFF!$I:$I,"&gt;="&amp;AF$73))</f>
        <v>0</v>
      </c>
      <c r="AG82" s="18">
        <f ca="1">IF(AG$74="","",COUNTIFS(STAFF!$M:$M,"Janssen/Johnson &amp; Johnson",STAFF!$Q:$Q,"&lt;="&amp;AG$74,STAFF!$H:$H,"",STAFF!$I:$I,"")+
COUNTIFS(STAFF!$M:$M,"Janssen/Johnson &amp; Johnson",STAFF!$Q:$Q,"&lt;="&amp;AG$74,STAFF!$H:$H,"",STAFF!$I:$I,"&gt;="&amp;AG$73)+
COUNTIFS(STAFF!$M:$M,"Janssen/Johnson &amp; Johnson",STAFF!$Q:$Q,"&lt;="&amp;AG$74,STAFF!$H:$H,"&lt;="&amp;AG$74,STAFF!$I:$I,"")+
COUNTIFS(STAFF!$M:$M,"Janssen/Johnson &amp; Johnson",STAFF!$Q:$Q,"&lt;="&amp;AG$74,STAFF!$H:$H,"&lt;="&amp;AG$74,STAFF!$I:$I,"&gt;="&amp;AG$73))</f>
        <v>0</v>
      </c>
      <c r="AH82" s="18">
        <f ca="1">IF(AH$74="","",COUNTIFS(STAFF!$M:$M,"Janssen/Johnson &amp; Johnson",STAFF!$Q:$Q,"&lt;="&amp;AH$74,STAFF!$H:$H,"",STAFF!$I:$I,"")+
COUNTIFS(STAFF!$M:$M,"Janssen/Johnson &amp; Johnson",STAFF!$Q:$Q,"&lt;="&amp;AH$74,STAFF!$H:$H,"",STAFF!$I:$I,"&gt;="&amp;AH$73)+
COUNTIFS(STAFF!$M:$M,"Janssen/Johnson &amp; Johnson",STAFF!$Q:$Q,"&lt;="&amp;AH$74,STAFF!$H:$H,"&lt;="&amp;AH$74,STAFF!$I:$I,"")+
COUNTIFS(STAFF!$M:$M,"Janssen/Johnson &amp; Johnson",STAFF!$Q:$Q,"&lt;="&amp;AH$74,STAFF!$H:$H,"&lt;="&amp;AH$74,STAFF!$I:$I,"&gt;="&amp;AH$73))</f>
        <v>0</v>
      </c>
      <c r="AI82" s="18">
        <f ca="1">IF(AI$74="","",COUNTIFS(STAFF!$M:$M,"Janssen/Johnson &amp; Johnson",STAFF!$Q:$Q,"&lt;="&amp;AI$74,STAFF!$H:$H,"",STAFF!$I:$I,"")+
COUNTIFS(STAFF!$M:$M,"Janssen/Johnson &amp; Johnson",STAFF!$Q:$Q,"&lt;="&amp;AI$74,STAFF!$H:$H,"",STAFF!$I:$I,"&gt;="&amp;AI$73)+
COUNTIFS(STAFF!$M:$M,"Janssen/Johnson &amp; Johnson",STAFF!$Q:$Q,"&lt;="&amp;AI$74,STAFF!$H:$H,"&lt;="&amp;AI$74,STAFF!$I:$I,"")+
COUNTIFS(STAFF!$M:$M,"Janssen/Johnson &amp; Johnson",STAFF!$Q:$Q,"&lt;="&amp;AI$74,STAFF!$H:$H,"&lt;="&amp;AI$74,STAFF!$I:$I,"&gt;="&amp;AI$73))</f>
        <v>0</v>
      </c>
      <c r="AJ82" s="18" t="str">
        <f ca="1">IF(AJ$74="","",COUNTIFS(STAFF!$M:$M,"Janssen/Johnson &amp; Johnson",STAFF!$Q:$Q,"&lt;="&amp;AJ$74,STAFF!$H:$H,"",STAFF!$I:$I,"")+
COUNTIFS(STAFF!$M:$M,"Janssen/Johnson &amp; Johnson",STAFF!$Q:$Q,"&lt;="&amp;AJ$74,STAFF!$H:$H,"",STAFF!$I:$I,"&gt;="&amp;AJ$73)+
COUNTIFS(STAFF!$M:$M,"Janssen/Johnson &amp; Johnson",STAFF!$Q:$Q,"&lt;="&amp;AJ$74,STAFF!$H:$H,"&lt;="&amp;AJ$74,STAFF!$I:$I,"")+
COUNTIFS(STAFF!$M:$M,"Janssen/Johnson &amp; Johnson",STAFF!$Q:$Q,"&lt;="&amp;AJ$74,STAFF!$H:$H,"&lt;="&amp;AJ$74,STAFF!$I:$I,"&gt;="&amp;AJ$73))</f>
        <v/>
      </c>
      <c r="AK82" s="18" t="str">
        <f ca="1">IF(AK$74="","",COUNTIFS(STAFF!$M:$M,"Janssen/Johnson &amp; Johnson",STAFF!$Q:$Q,"&lt;="&amp;AK$74,STAFF!$H:$H,"",STAFF!$I:$I,"")+
COUNTIFS(STAFF!$M:$M,"Janssen/Johnson &amp; Johnson",STAFF!$Q:$Q,"&lt;="&amp;AK$74,STAFF!$H:$H,"",STAFF!$I:$I,"&gt;="&amp;AK$73)+
COUNTIFS(STAFF!$M:$M,"Janssen/Johnson &amp; Johnson",STAFF!$Q:$Q,"&lt;="&amp;AK$74,STAFF!$H:$H,"&lt;="&amp;AK$74,STAFF!$I:$I,"")+
COUNTIFS(STAFF!$M:$M,"Janssen/Johnson &amp; Johnson",STAFF!$Q:$Q,"&lt;="&amp;AK$74,STAFF!$H:$H,"&lt;="&amp;AK$74,STAFF!$I:$I,"&gt;="&amp;AK$73))</f>
        <v/>
      </c>
      <c r="AL82" s="18" t="str">
        <f ca="1">IF(AL$74="","",COUNTIFS(STAFF!$M:$M,"Janssen/Johnson &amp; Johnson",STAFF!$Q:$Q,"&lt;="&amp;AL$74,STAFF!$H:$H,"",STAFF!$I:$I,"")+
COUNTIFS(STAFF!$M:$M,"Janssen/Johnson &amp; Johnson",STAFF!$Q:$Q,"&lt;="&amp;AL$74,STAFF!$H:$H,"",STAFF!$I:$I,"&gt;="&amp;AL$73)+
COUNTIFS(STAFF!$M:$M,"Janssen/Johnson &amp; Johnson",STAFF!$Q:$Q,"&lt;="&amp;AL$74,STAFF!$H:$H,"&lt;="&amp;AL$74,STAFF!$I:$I,"")+
COUNTIFS(STAFF!$M:$M,"Janssen/Johnson &amp; Johnson",STAFF!$Q:$Q,"&lt;="&amp;AL$74,STAFF!$H:$H,"&lt;="&amp;AL$74,STAFF!$I:$I,"&gt;="&amp;AL$73))</f>
        <v/>
      </c>
      <c r="AM82" s="18" t="str">
        <f ca="1">IF(AM$74="","",COUNTIFS(STAFF!$M:$M,"Janssen/Johnson &amp; Johnson",STAFF!$Q:$Q,"&lt;="&amp;AM$74,STAFF!$H:$H,"",STAFF!$I:$I,"")+
COUNTIFS(STAFF!$M:$M,"Janssen/Johnson &amp; Johnson",STAFF!$Q:$Q,"&lt;="&amp;AM$74,STAFF!$H:$H,"",STAFF!$I:$I,"&gt;="&amp;AM$73)+
COUNTIFS(STAFF!$M:$M,"Janssen/Johnson &amp; Johnson",STAFF!$Q:$Q,"&lt;="&amp;AM$74,STAFF!$H:$H,"&lt;="&amp;AM$74,STAFF!$I:$I,"")+
COUNTIFS(STAFF!$M:$M,"Janssen/Johnson &amp; Johnson",STAFF!$Q:$Q,"&lt;="&amp;AM$74,STAFF!$H:$H,"&lt;="&amp;AM$74,STAFF!$I:$I,"&gt;="&amp;AM$73))</f>
        <v/>
      </c>
      <c r="AN82" s="18" t="str">
        <f ca="1">IF(AN$74="","",COUNTIFS(STAFF!$M:$M,"Janssen/Johnson &amp; Johnson",STAFF!$Q:$Q,"&lt;="&amp;AN$74,STAFF!$H:$H,"",STAFF!$I:$I,"")+
COUNTIFS(STAFF!$M:$M,"Janssen/Johnson &amp; Johnson",STAFF!$Q:$Q,"&lt;="&amp;AN$74,STAFF!$H:$H,"",STAFF!$I:$I,"&gt;="&amp;AN$73)+
COUNTIFS(STAFF!$M:$M,"Janssen/Johnson &amp; Johnson",STAFF!$Q:$Q,"&lt;="&amp;AN$74,STAFF!$H:$H,"&lt;="&amp;AN$74,STAFF!$I:$I,"")+
COUNTIFS(STAFF!$M:$M,"Janssen/Johnson &amp; Johnson",STAFF!$Q:$Q,"&lt;="&amp;AN$74,STAFF!$H:$H,"&lt;="&amp;AN$74,STAFF!$I:$I,"&gt;="&amp;AN$73))</f>
        <v/>
      </c>
      <c r="AO82" s="18" t="str">
        <f ca="1">IF(AO$74="","",COUNTIFS(STAFF!$M:$M,"Janssen/Johnson &amp; Johnson",STAFF!$Q:$Q,"&lt;="&amp;AO$74,STAFF!$H:$H,"",STAFF!$I:$I,"")+
COUNTIFS(STAFF!$M:$M,"Janssen/Johnson &amp; Johnson",STAFF!$Q:$Q,"&lt;="&amp;AO$74,STAFF!$H:$H,"",STAFF!$I:$I,"&gt;="&amp;AO$73)+
COUNTIFS(STAFF!$M:$M,"Janssen/Johnson &amp; Johnson",STAFF!$Q:$Q,"&lt;="&amp;AO$74,STAFF!$H:$H,"&lt;="&amp;AO$74,STAFF!$I:$I,"")+
COUNTIFS(STAFF!$M:$M,"Janssen/Johnson &amp; Johnson",STAFF!$Q:$Q,"&lt;="&amp;AO$74,STAFF!$H:$H,"&lt;="&amp;AO$74,STAFF!$I:$I,"&gt;="&amp;AO$73))</f>
        <v/>
      </c>
      <c r="AP82" s="18" t="str">
        <f ca="1">IF(AP$74="","",COUNTIFS(STAFF!$M:$M,"Janssen/Johnson &amp; Johnson",STAFF!$Q:$Q,"&lt;="&amp;AP$74,STAFF!$H:$H,"",STAFF!$I:$I,"")+
COUNTIFS(STAFF!$M:$M,"Janssen/Johnson &amp; Johnson",STAFF!$Q:$Q,"&lt;="&amp;AP$74,STAFF!$H:$H,"",STAFF!$I:$I,"&gt;="&amp;AP$73)+
COUNTIFS(STAFF!$M:$M,"Janssen/Johnson &amp; Johnson",STAFF!$Q:$Q,"&lt;="&amp;AP$74,STAFF!$H:$H,"&lt;="&amp;AP$74,STAFF!$I:$I,"")+
COUNTIFS(STAFF!$M:$M,"Janssen/Johnson &amp; Johnson",STAFF!$Q:$Q,"&lt;="&amp;AP$74,STAFF!$H:$H,"&lt;="&amp;AP$74,STAFF!$I:$I,"&gt;="&amp;AP$73))</f>
        <v/>
      </c>
      <c r="AQ82" s="18" t="str">
        <f ca="1">IF(AQ$74="","",COUNTIFS(STAFF!$M:$M,"Janssen/Johnson &amp; Johnson",STAFF!$Q:$Q,"&lt;="&amp;AQ$74,STAFF!$H:$H,"",STAFF!$I:$I,"")+
COUNTIFS(STAFF!$M:$M,"Janssen/Johnson &amp; Johnson",STAFF!$Q:$Q,"&lt;="&amp;AQ$74,STAFF!$H:$H,"",STAFF!$I:$I,"&gt;="&amp;AQ$73)+
COUNTIFS(STAFF!$M:$M,"Janssen/Johnson &amp; Johnson",STAFF!$Q:$Q,"&lt;="&amp;AQ$74,STAFF!$H:$H,"&lt;="&amp;AQ$74,STAFF!$I:$I,"")+
COUNTIFS(STAFF!$M:$M,"Janssen/Johnson &amp; Johnson",STAFF!$Q:$Q,"&lt;="&amp;AQ$74,STAFF!$H:$H,"&lt;="&amp;AQ$74,STAFF!$I:$I,"&gt;="&amp;AQ$73))</f>
        <v/>
      </c>
      <c r="AR82" s="18" t="str">
        <f ca="1">IF(AR$74="","",COUNTIFS(STAFF!$M:$M,"Janssen/Johnson &amp; Johnson",STAFF!$Q:$Q,"&lt;="&amp;AR$74,STAFF!$H:$H,"",STAFF!$I:$I,"")+
COUNTIFS(STAFF!$M:$M,"Janssen/Johnson &amp; Johnson",STAFF!$Q:$Q,"&lt;="&amp;AR$74,STAFF!$H:$H,"",STAFF!$I:$I,"&gt;="&amp;AR$73)+
COUNTIFS(STAFF!$M:$M,"Janssen/Johnson &amp; Johnson",STAFF!$Q:$Q,"&lt;="&amp;AR$74,STAFF!$H:$H,"&lt;="&amp;AR$74,STAFF!$I:$I,"")+
COUNTIFS(STAFF!$M:$M,"Janssen/Johnson &amp; Johnson",STAFF!$Q:$Q,"&lt;="&amp;AR$74,STAFF!$H:$H,"&lt;="&amp;AR$74,STAFF!$I:$I,"&gt;="&amp;AR$73))</f>
        <v/>
      </c>
      <c r="AS82" s="18" t="str">
        <f ca="1">IF(AS$74="","",COUNTIFS(STAFF!$M:$M,"Janssen/Johnson &amp; Johnson",STAFF!$Q:$Q,"&lt;="&amp;AS$74,STAFF!$H:$H,"",STAFF!$I:$I,"")+
COUNTIFS(STAFF!$M:$M,"Janssen/Johnson &amp; Johnson",STAFF!$Q:$Q,"&lt;="&amp;AS$74,STAFF!$H:$H,"",STAFF!$I:$I,"&gt;="&amp;AS$73)+
COUNTIFS(STAFF!$M:$M,"Janssen/Johnson &amp; Johnson",STAFF!$Q:$Q,"&lt;="&amp;AS$74,STAFF!$H:$H,"&lt;="&amp;AS$74,STAFF!$I:$I,"")+
COUNTIFS(STAFF!$M:$M,"Janssen/Johnson &amp; Johnson",STAFF!$Q:$Q,"&lt;="&amp;AS$74,STAFF!$H:$H,"&lt;="&amp;AS$74,STAFF!$I:$I,"&gt;="&amp;AS$73))</f>
        <v/>
      </c>
      <c r="AT82" s="18" t="str">
        <f ca="1">IF(AT$74="","",COUNTIFS(STAFF!$M:$M,"Janssen/Johnson &amp; Johnson",STAFF!$Q:$Q,"&lt;="&amp;AT$74,STAFF!$H:$H,"",STAFF!$I:$I,"")+
COUNTIFS(STAFF!$M:$M,"Janssen/Johnson &amp; Johnson",STAFF!$Q:$Q,"&lt;="&amp;AT$74,STAFF!$H:$H,"",STAFF!$I:$I,"&gt;="&amp;AT$73)+
COUNTIFS(STAFF!$M:$M,"Janssen/Johnson &amp; Johnson",STAFF!$Q:$Q,"&lt;="&amp;AT$74,STAFF!$H:$H,"&lt;="&amp;AT$74,STAFF!$I:$I,"")+
COUNTIFS(STAFF!$M:$M,"Janssen/Johnson &amp; Johnson",STAFF!$Q:$Q,"&lt;="&amp;AT$74,STAFF!$H:$H,"&lt;="&amp;AT$74,STAFF!$I:$I,"&gt;="&amp;AT$73))</f>
        <v/>
      </c>
      <c r="AU82" s="18" t="str">
        <f ca="1">IF(AU$74="","",COUNTIFS(STAFF!$M:$M,"Janssen/Johnson &amp; Johnson",STAFF!$Q:$Q,"&lt;="&amp;AU$74,STAFF!$H:$H,"",STAFF!$I:$I,"")+
COUNTIFS(STAFF!$M:$M,"Janssen/Johnson &amp; Johnson",STAFF!$Q:$Q,"&lt;="&amp;AU$74,STAFF!$H:$H,"",STAFF!$I:$I,"&gt;="&amp;AU$73)+
COUNTIFS(STAFF!$M:$M,"Janssen/Johnson &amp; Johnson",STAFF!$Q:$Q,"&lt;="&amp;AU$74,STAFF!$H:$H,"&lt;="&amp;AU$74,STAFF!$I:$I,"")+
COUNTIFS(STAFF!$M:$M,"Janssen/Johnson &amp; Johnson",STAFF!$Q:$Q,"&lt;="&amp;AU$74,STAFF!$H:$H,"&lt;="&amp;AU$74,STAFF!$I:$I,"&gt;="&amp;AU$73))</f>
        <v/>
      </c>
      <c r="AV82" s="18" t="str">
        <f ca="1">IF(AV$74="","",COUNTIFS(STAFF!$M:$M,"Janssen/Johnson &amp; Johnson",STAFF!$Q:$Q,"&lt;="&amp;AV$74,STAFF!$H:$H,"",STAFF!$I:$I,"")+
COUNTIFS(STAFF!$M:$M,"Janssen/Johnson &amp; Johnson",STAFF!$Q:$Q,"&lt;="&amp;AV$74,STAFF!$H:$H,"",STAFF!$I:$I,"&gt;="&amp;AV$73)+
COUNTIFS(STAFF!$M:$M,"Janssen/Johnson &amp; Johnson",STAFF!$Q:$Q,"&lt;="&amp;AV$74,STAFF!$H:$H,"&lt;="&amp;AV$74,STAFF!$I:$I,"")+
COUNTIFS(STAFF!$M:$M,"Janssen/Johnson &amp; Johnson",STAFF!$Q:$Q,"&lt;="&amp;AV$74,STAFF!$H:$H,"&lt;="&amp;AV$74,STAFF!$I:$I,"&gt;="&amp;AV$73))</f>
        <v/>
      </c>
      <c r="AW82" s="18" t="str">
        <f ca="1">IF(AW$74="","",COUNTIFS(STAFF!$M:$M,"Janssen/Johnson &amp; Johnson",STAFF!$Q:$Q,"&lt;="&amp;AW$74,STAFF!$H:$H,"",STAFF!$I:$I,"")+
COUNTIFS(STAFF!$M:$M,"Janssen/Johnson &amp; Johnson",STAFF!$Q:$Q,"&lt;="&amp;AW$74,STAFF!$H:$H,"",STAFF!$I:$I,"&gt;="&amp;AW$73)+
COUNTIFS(STAFF!$M:$M,"Janssen/Johnson &amp; Johnson",STAFF!$Q:$Q,"&lt;="&amp;AW$74,STAFF!$H:$H,"&lt;="&amp;AW$74,STAFF!$I:$I,"")+
COUNTIFS(STAFF!$M:$M,"Janssen/Johnson &amp; Johnson",STAFF!$Q:$Q,"&lt;="&amp;AW$74,STAFF!$H:$H,"&lt;="&amp;AW$74,STAFF!$I:$I,"&gt;="&amp;AW$73))</f>
        <v/>
      </c>
      <c r="AX82" s="18" t="str">
        <f ca="1">IF(AX$74="","",COUNTIFS(STAFF!$M:$M,"Janssen/Johnson &amp; Johnson",STAFF!$Q:$Q,"&lt;="&amp;AX$74,STAFF!$H:$H,"",STAFF!$I:$I,"")+
COUNTIFS(STAFF!$M:$M,"Janssen/Johnson &amp; Johnson",STAFF!$Q:$Q,"&lt;="&amp;AX$74,STAFF!$H:$H,"",STAFF!$I:$I,"&gt;="&amp;AX$73)+
COUNTIFS(STAFF!$M:$M,"Janssen/Johnson &amp; Johnson",STAFF!$Q:$Q,"&lt;="&amp;AX$74,STAFF!$H:$H,"&lt;="&amp;AX$74,STAFF!$I:$I,"")+
COUNTIFS(STAFF!$M:$M,"Janssen/Johnson &amp; Johnson",STAFF!$Q:$Q,"&lt;="&amp;AX$74,STAFF!$H:$H,"&lt;="&amp;AX$74,STAFF!$I:$I,"&gt;="&amp;AX$73))</f>
        <v/>
      </c>
      <c r="AY82" s="18" t="str">
        <f ca="1">IF(AY$74="","",COUNTIFS(STAFF!$M:$M,"Janssen/Johnson &amp; Johnson",STAFF!$Q:$Q,"&lt;="&amp;AY$74,STAFF!$H:$H,"",STAFF!$I:$I,"")+
COUNTIFS(STAFF!$M:$M,"Janssen/Johnson &amp; Johnson",STAFF!$Q:$Q,"&lt;="&amp;AY$74,STAFF!$H:$H,"",STAFF!$I:$I,"&gt;="&amp;AY$73)+
COUNTIFS(STAFF!$M:$M,"Janssen/Johnson &amp; Johnson",STAFF!$Q:$Q,"&lt;="&amp;AY$74,STAFF!$H:$H,"&lt;="&amp;AY$74,STAFF!$I:$I,"")+
COUNTIFS(STAFF!$M:$M,"Janssen/Johnson &amp; Johnson",STAFF!$Q:$Q,"&lt;="&amp;AY$74,STAFF!$H:$H,"&lt;="&amp;AY$74,STAFF!$I:$I,"&gt;="&amp;AY$73))</f>
        <v/>
      </c>
      <c r="AZ82" s="18" t="str">
        <f ca="1">IF(AZ$74="","",COUNTIFS(STAFF!$M:$M,"Janssen/Johnson &amp; Johnson",STAFF!$Q:$Q,"&lt;="&amp;AZ$74,STAFF!$H:$H,"",STAFF!$I:$I,"")+
COUNTIFS(STAFF!$M:$M,"Janssen/Johnson &amp; Johnson",STAFF!$Q:$Q,"&lt;="&amp;AZ$74,STAFF!$H:$H,"",STAFF!$I:$I,"&gt;="&amp;AZ$73)+
COUNTIFS(STAFF!$M:$M,"Janssen/Johnson &amp; Johnson",STAFF!$Q:$Q,"&lt;="&amp;AZ$74,STAFF!$H:$H,"&lt;="&amp;AZ$74,STAFF!$I:$I,"")+
COUNTIFS(STAFF!$M:$M,"Janssen/Johnson &amp; Johnson",STAFF!$Q:$Q,"&lt;="&amp;AZ$74,STAFF!$H:$H,"&lt;="&amp;AZ$74,STAFF!$I:$I,"&gt;="&amp;AZ$73))</f>
        <v/>
      </c>
      <c r="BA82" s="18" t="str">
        <f ca="1">IF(BA$74="","",COUNTIFS(STAFF!$M:$M,"Janssen/Johnson &amp; Johnson",STAFF!$Q:$Q,"&lt;="&amp;BA$74,STAFF!$H:$H,"",STAFF!$I:$I,"")+
COUNTIFS(STAFF!$M:$M,"Janssen/Johnson &amp; Johnson",STAFF!$Q:$Q,"&lt;="&amp;BA$74,STAFF!$H:$H,"",STAFF!$I:$I,"&gt;="&amp;BA$73)+
COUNTIFS(STAFF!$M:$M,"Janssen/Johnson &amp; Johnson",STAFF!$Q:$Q,"&lt;="&amp;BA$74,STAFF!$H:$H,"&lt;="&amp;BA$74,STAFF!$I:$I,"")+
COUNTIFS(STAFF!$M:$M,"Janssen/Johnson &amp; Johnson",STAFF!$Q:$Q,"&lt;="&amp;BA$74,STAFF!$H:$H,"&lt;="&amp;BA$74,STAFF!$I:$I,"&gt;="&amp;BA$73))</f>
        <v/>
      </c>
      <c r="BB82" s="18" t="str">
        <f ca="1">IF(BB$74="","",COUNTIFS(STAFF!$M:$M,"Janssen/Johnson &amp; Johnson",STAFF!$Q:$Q,"&lt;="&amp;BB$74,STAFF!$H:$H,"",STAFF!$I:$I,"")+
COUNTIFS(STAFF!$M:$M,"Janssen/Johnson &amp; Johnson",STAFF!$Q:$Q,"&lt;="&amp;BB$74,STAFF!$H:$H,"",STAFF!$I:$I,"&gt;="&amp;BB$73)+
COUNTIFS(STAFF!$M:$M,"Janssen/Johnson &amp; Johnson",STAFF!$Q:$Q,"&lt;="&amp;BB$74,STAFF!$H:$H,"&lt;="&amp;BB$74,STAFF!$I:$I,"")+
COUNTIFS(STAFF!$M:$M,"Janssen/Johnson &amp; Johnson",STAFF!$Q:$Q,"&lt;="&amp;BB$74,STAFF!$H:$H,"&lt;="&amp;BB$74,STAFF!$I:$I,"&gt;="&amp;BB$73))</f>
        <v/>
      </c>
      <c r="BC82" s="18" t="str">
        <f ca="1">IF(BC$74="","",COUNTIFS(STAFF!$M:$M,"Janssen/Johnson &amp; Johnson",STAFF!$Q:$Q,"&lt;="&amp;BC$74,STAFF!$H:$H,"",STAFF!$I:$I,"")+
COUNTIFS(STAFF!$M:$M,"Janssen/Johnson &amp; Johnson",STAFF!$Q:$Q,"&lt;="&amp;BC$74,STAFF!$H:$H,"",STAFF!$I:$I,"&gt;="&amp;BC$73)+
COUNTIFS(STAFF!$M:$M,"Janssen/Johnson &amp; Johnson",STAFF!$Q:$Q,"&lt;="&amp;BC$74,STAFF!$H:$H,"&lt;="&amp;BC$74,STAFF!$I:$I,"")+
COUNTIFS(STAFF!$M:$M,"Janssen/Johnson &amp; Johnson",STAFF!$Q:$Q,"&lt;="&amp;BC$74,STAFF!$H:$H,"&lt;="&amp;BC$74,STAFF!$I:$I,"&gt;="&amp;BC$73))</f>
        <v/>
      </c>
      <c r="BD82" s="18" t="str">
        <f ca="1">IF(BD$74="","",COUNTIFS(STAFF!$M:$M,"Janssen/Johnson &amp; Johnson",STAFF!$Q:$Q,"&lt;="&amp;BD$74,STAFF!$H:$H,"",STAFF!$I:$I,"")+
COUNTIFS(STAFF!$M:$M,"Janssen/Johnson &amp; Johnson",STAFF!$Q:$Q,"&lt;="&amp;BD$74,STAFF!$H:$H,"",STAFF!$I:$I,"&gt;="&amp;BD$73)+
COUNTIFS(STAFF!$M:$M,"Janssen/Johnson &amp; Johnson",STAFF!$Q:$Q,"&lt;="&amp;BD$74,STAFF!$H:$H,"&lt;="&amp;BD$74,STAFF!$I:$I,"")+
COUNTIFS(STAFF!$M:$M,"Janssen/Johnson &amp; Johnson",STAFF!$Q:$Q,"&lt;="&amp;BD$74,STAFF!$H:$H,"&lt;="&amp;BD$74,STAFF!$I:$I,"&gt;="&amp;BD$73))</f>
        <v/>
      </c>
      <c r="BE82" s="18" t="str">
        <f ca="1">IF(BE$74="","",COUNTIFS(STAFF!$M:$M,"Janssen/Johnson &amp; Johnson",STAFF!$Q:$Q,"&lt;="&amp;BE$74,STAFF!$H:$H,"",STAFF!$I:$I,"")+
COUNTIFS(STAFF!$M:$M,"Janssen/Johnson &amp; Johnson",STAFF!$Q:$Q,"&lt;="&amp;BE$74,STAFF!$H:$H,"",STAFF!$I:$I,"&gt;="&amp;BE$73)+
COUNTIFS(STAFF!$M:$M,"Janssen/Johnson &amp; Johnson",STAFF!$Q:$Q,"&lt;="&amp;BE$74,STAFF!$H:$H,"&lt;="&amp;BE$74,STAFF!$I:$I,"")+
COUNTIFS(STAFF!$M:$M,"Janssen/Johnson &amp; Johnson",STAFF!$Q:$Q,"&lt;="&amp;BE$74,STAFF!$H:$H,"&lt;="&amp;BE$74,STAFF!$I:$I,"&gt;="&amp;BE$73))</f>
        <v/>
      </c>
      <c r="BF82" s="18" t="str">
        <f ca="1">IF(BF$74="","",COUNTIFS(STAFF!$M:$M,"Janssen/Johnson &amp; Johnson",STAFF!$Q:$Q,"&lt;="&amp;BF$74,STAFF!$H:$H,"",STAFF!$I:$I,"")+
COUNTIFS(STAFF!$M:$M,"Janssen/Johnson &amp; Johnson",STAFF!$Q:$Q,"&lt;="&amp;BF$74,STAFF!$H:$H,"",STAFF!$I:$I,"&gt;="&amp;BF$73)+
COUNTIFS(STAFF!$M:$M,"Janssen/Johnson &amp; Johnson",STAFF!$Q:$Q,"&lt;="&amp;BF$74,STAFF!$H:$H,"&lt;="&amp;BF$74,STAFF!$I:$I,"")+
COUNTIFS(STAFF!$M:$M,"Janssen/Johnson &amp; Johnson",STAFF!$Q:$Q,"&lt;="&amp;BF$74,STAFF!$H:$H,"&lt;="&amp;BF$74,STAFF!$I:$I,"&gt;="&amp;BF$73))</f>
        <v/>
      </c>
      <c r="BG82" s="18" t="str">
        <f ca="1">IF(BG$74="","",COUNTIFS(STAFF!$M:$M,"Janssen/Johnson &amp; Johnson",STAFF!$Q:$Q,"&lt;="&amp;BG$74,STAFF!$H:$H,"",STAFF!$I:$I,"")+
COUNTIFS(STAFF!$M:$M,"Janssen/Johnson &amp; Johnson",STAFF!$Q:$Q,"&lt;="&amp;BG$74,STAFF!$H:$H,"",STAFF!$I:$I,"&gt;="&amp;BG$73)+
COUNTIFS(STAFF!$M:$M,"Janssen/Johnson &amp; Johnson",STAFF!$Q:$Q,"&lt;="&amp;BG$74,STAFF!$H:$H,"&lt;="&amp;BG$74,STAFF!$I:$I,"")+
COUNTIFS(STAFF!$M:$M,"Janssen/Johnson &amp; Johnson",STAFF!$Q:$Q,"&lt;="&amp;BG$74,STAFF!$H:$H,"&lt;="&amp;BG$74,STAFF!$I:$I,"&gt;="&amp;BG$73))</f>
        <v/>
      </c>
      <c r="BH82" s="18" t="str">
        <f ca="1">IF(BH$74="","",COUNTIFS(STAFF!$M:$M,"Janssen/Johnson &amp; Johnson",STAFF!$Q:$Q,"&lt;="&amp;BH$74,STAFF!$H:$H,"",STAFF!$I:$I,"")+
COUNTIFS(STAFF!$M:$M,"Janssen/Johnson &amp; Johnson",STAFF!$Q:$Q,"&lt;="&amp;BH$74,STAFF!$H:$H,"",STAFF!$I:$I,"&gt;="&amp;BH$73)+
COUNTIFS(STAFF!$M:$M,"Janssen/Johnson &amp; Johnson",STAFF!$Q:$Q,"&lt;="&amp;BH$74,STAFF!$H:$H,"&lt;="&amp;BH$74,STAFF!$I:$I,"")+
COUNTIFS(STAFF!$M:$M,"Janssen/Johnson &amp; Johnson",STAFF!$Q:$Q,"&lt;="&amp;BH$74,STAFF!$H:$H,"&lt;="&amp;BH$74,STAFF!$I:$I,"&gt;="&amp;BH$73))</f>
        <v/>
      </c>
      <c r="BI82" s="18" t="str">
        <f ca="1">IF(BI$74="","",COUNTIFS(STAFF!$M:$M,"Janssen/Johnson &amp; Johnson",STAFF!$Q:$Q,"&lt;="&amp;BI$74,STAFF!$H:$H,"",STAFF!$I:$I,"")+
COUNTIFS(STAFF!$M:$M,"Janssen/Johnson &amp; Johnson",STAFF!$Q:$Q,"&lt;="&amp;BI$74,STAFF!$H:$H,"",STAFF!$I:$I,"&gt;="&amp;BI$73)+
COUNTIFS(STAFF!$M:$M,"Janssen/Johnson &amp; Johnson",STAFF!$Q:$Q,"&lt;="&amp;BI$74,STAFF!$H:$H,"&lt;="&amp;BI$74,STAFF!$I:$I,"")+
COUNTIFS(STAFF!$M:$M,"Janssen/Johnson &amp; Johnson",STAFF!$Q:$Q,"&lt;="&amp;BI$74,STAFF!$H:$H,"&lt;="&amp;BI$74,STAFF!$I:$I,"&gt;="&amp;BI$73))</f>
        <v/>
      </c>
      <c r="BJ82" s="18" t="str">
        <f ca="1">IF(BJ$74="","",COUNTIFS(STAFF!$M:$M,"Janssen/Johnson &amp; Johnson",STAFF!$Q:$Q,"&lt;="&amp;BJ$74,STAFF!$H:$H,"",STAFF!$I:$I,"")+
COUNTIFS(STAFF!$M:$M,"Janssen/Johnson &amp; Johnson",STAFF!$Q:$Q,"&lt;="&amp;BJ$74,STAFF!$H:$H,"",STAFF!$I:$I,"&gt;="&amp;BJ$73)+
COUNTIFS(STAFF!$M:$M,"Janssen/Johnson &amp; Johnson",STAFF!$Q:$Q,"&lt;="&amp;BJ$74,STAFF!$H:$H,"&lt;="&amp;BJ$74,STAFF!$I:$I,"")+
COUNTIFS(STAFF!$M:$M,"Janssen/Johnson &amp; Johnson",STAFF!$Q:$Q,"&lt;="&amp;BJ$74,STAFF!$H:$H,"&lt;="&amp;BJ$74,STAFF!$I:$I,"&gt;="&amp;BJ$73))</f>
        <v/>
      </c>
      <c r="BK82" s="18" t="str">
        <f ca="1">IF(BK$74="","",COUNTIFS(STAFF!$M:$M,"Janssen/Johnson &amp; Johnson",STAFF!$Q:$Q,"&lt;="&amp;BK$74,STAFF!$H:$H,"",STAFF!$I:$I,"")+
COUNTIFS(STAFF!$M:$M,"Janssen/Johnson &amp; Johnson",STAFF!$Q:$Q,"&lt;="&amp;BK$74,STAFF!$H:$H,"",STAFF!$I:$I,"&gt;="&amp;BK$73)+
COUNTIFS(STAFF!$M:$M,"Janssen/Johnson &amp; Johnson",STAFF!$Q:$Q,"&lt;="&amp;BK$74,STAFF!$H:$H,"&lt;="&amp;BK$74,STAFF!$I:$I,"")+
COUNTIFS(STAFF!$M:$M,"Janssen/Johnson &amp; Johnson",STAFF!$Q:$Q,"&lt;="&amp;BK$74,STAFF!$H:$H,"&lt;="&amp;BK$74,STAFF!$I:$I,"&gt;="&amp;BK$73))</f>
        <v/>
      </c>
      <c r="BL82" s="18" t="str">
        <f ca="1">IF(BL$74="","",COUNTIFS(STAFF!$M:$M,"Janssen/Johnson &amp; Johnson",STAFF!$Q:$Q,"&lt;="&amp;BL$74,STAFF!$H:$H,"",STAFF!$I:$I,"")+
COUNTIFS(STAFF!$M:$M,"Janssen/Johnson &amp; Johnson",STAFF!$Q:$Q,"&lt;="&amp;BL$74,STAFF!$H:$H,"",STAFF!$I:$I,"&gt;="&amp;BL$73)+
COUNTIFS(STAFF!$M:$M,"Janssen/Johnson &amp; Johnson",STAFF!$Q:$Q,"&lt;="&amp;BL$74,STAFF!$H:$H,"&lt;="&amp;BL$74,STAFF!$I:$I,"")+
COUNTIFS(STAFF!$M:$M,"Janssen/Johnson &amp; Johnson",STAFF!$Q:$Q,"&lt;="&amp;BL$74,STAFF!$H:$H,"&lt;="&amp;BL$74,STAFF!$I:$I,"&gt;="&amp;BL$73))</f>
        <v/>
      </c>
      <c r="BM82" s="18" t="str">
        <f ca="1">IF(BM$74="","",COUNTIFS(STAFF!$M:$M,"Janssen/Johnson &amp; Johnson",STAFF!$Q:$Q,"&lt;="&amp;BM$74,STAFF!$H:$H,"",STAFF!$I:$I,"")+
COUNTIFS(STAFF!$M:$M,"Janssen/Johnson &amp; Johnson",STAFF!$Q:$Q,"&lt;="&amp;BM$74,STAFF!$H:$H,"",STAFF!$I:$I,"&gt;="&amp;BM$73)+
COUNTIFS(STAFF!$M:$M,"Janssen/Johnson &amp; Johnson",STAFF!$Q:$Q,"&lt;="&amp;BM$74,STAFF!$H:$H,"&lt;="&amp;BM$74,STAFF!$I:$I,"")+
COUNTIFS(STAFF!$M:$M,"Janssen/Johnson &amp; Johnson",STAFF!$Q:$Q,"&lt;="&amp;BM$74,STAFF!$H:$H,"&lt;="&amp;BM$74,STAFF!$I:$I,"&gt;="&amp;BM$73))</f>
        <v/>
      </c>
      <c r="BN82" s="18" t="str">
        <f ca="1">IF(BN$74="","",COUNTIFS(STAFF!$M:$M,"Janssen/Johnson &amp; Johnson",STAFF!$Q:$Q,"&lt;="&amp;BN$74,STAFF!$H:$H,"",STAFF!$I:$I,"")+
COUNTIFS(STAFF!$M:$M,"Janssen/Johnson &amp; Johnson",STAFF!$Q:$Q,"&lt;="&amp;BN$74,STAFF!$H:$H,"",STAFF!$I:$I,"&gt;="&amp;BN$73)+
COUNTIFS(STAFF!$M:$M,"Janssen/Johnson &amp; Johnson",STAFF!$Q:$Q,"&lt;="&amp;BN$74,STAFF!$H:$H,"&lt;="&amp;BN$74,STAFF!$I:$I,"")+
COUNTIFS(STAFF!$M:$M,"Janssen/Johnson &amp; Johnson",STAFF!$Q:$Q,"&lt;="&amp;BN$74,STAFF!$H:$H,"&lt;="&amp;BN$74,STAFF!$I:$I,"&gt;="&amp;BN$73))</f>
        <v/>
      </c>
      <c r="BO82" s="18" t="str">
        <f ca="1">IF(BO$74="","",COUNTIFS(STAFF!$M:$M,"Janssen/Johnson &amp; Johnson",STAFF!$Q:$Q,"&lt;="&amp;BO$74,STAFF!$H:$H,"",STAFF!$I:$I,"")+
COUNTIFS(STAFF!$M:$M,"Janssen/Johnson &amp; Johnson",STAFF!$Q:$Q,"&lt;="&amp;BO$74,STAFF!$H:$H,"",STAFF!$I:$I,"&gt;="&amp;BO$73)+
COUNTIFS(STAFF!$M:$M,"Janssen/Johnson &amp; Johnson",STAFF!$Q:$Q,"&lt;="&amp;BO$74,STAFF!$H:$H,"&lt;="&amp;BO$74,STAFF!$I:$I,"")+
COUNTIFS(STAFF!$M:$M,"Janssen/Johnson &amp; Johnson",STAFF!$Q:$Q,"&lt;="&amp;BO$74,STAFF!$H:$H,"&lt;="&amp;BO$74,STAFF!$I:$I,"&gt;="&amp;BO$73))</f>
        <v/>
      </c>
      <c r="BP82" s="18" t="str">
        <f ca="1">IF(BP$74="","",COUNTIFS(STAFF!$M:$M,"Janssen/Johnson &amp; Johnson",STAFF!$Q:$Q,"&lt;="&amp;BP$74,STAFF!$H:$H,"",STAFF!$I:$I,"")+
COUNTIFS(STAFF!$M:$M,"Janssen/Johnson &amp; Johnson",STAFF!$Q:$Q,"&lt;="&amp;BP$74,STAFF!$H:$H,"",STAFF!$I:$I,"&gt;="&amp;BP$73)+
COUNTIFS(STAFF!$M:$M,"Janssen/Johnson &amp; Johnson",STAFF!$Q:$Q,"&lt;="&amp;BP$74,STAFF!$H:$H,"&lt;="&amp;BP$74,STAFF!$I:$I,"")+
COUNTIFS(STAFF!$M:$M,"Janssen/Johnson &amp; Johnson",STAFF!$Q:$Q,"&lt;="&amp;BP$74,STAFF!$H:$H,"&lt;="&amp;BP$74,STAFF!$I:$I,"&gt;="&amp;BP$73))</f>
        <v/>
      </c>
      <c r="BQ82" s="18" t="str">
        <f ca="1">IF(BQ$74="","",COUNTIFS(STAFF!$M:$M,"Janssen/Johnson &amp; Johnson",STAFF!$Q:$Q,"&lt;="&amp;BQ$74,STAFF!$H:$H,"",STAFF!$I:$I,"")+
COUNTIFS(STAFF!$M:$M,"Janssen/Johnson &amp; Johnson",STAFF!$Q:$Q,"&lt;="&amp;BQ$74,STAFF!$H:$H,"",STAFF!$I:$I,"&gt;="&amp;BQ$73)+
COUNTIFS(STAFF!$M:$M,"Janssen/Johnson &amp; Johnson",STAFF!$Q:$Q,"&lt;="&amp;BQ$74,STAFF!$H:$H,"&lt;="&amp;BQ$74,STAFF!$I:$I,"")+
COUNTIFS(STAFF!$M:$M,"Janssen/Johnson &amp; Johnson",STAFF!$Q:$Q,"&lt;="&amp;BQ$74,STAFF!$H:$H,"&lt;="&amp;BQ$74,STAFF!$I:$I,"&gt;="&amp;BQ$73))</f>
        <v/>
      </c>
      <c r="BR82" s="18" t="str">
        <f ca="1">IF(BR$74="","",COUNTIFS(STAFF!$M:$M,"Janssen/Johnson &amp; Johnson",STAFF!$Q:$Q,"&lt;="&amp;BR$74,STAFF!$H:$H,"",STAFF!$I:$I,"")+
COUNTIFS(STAFF!$M:$M,"Janssen/Johnson &amp; Johnson",STAFF!$Q:$Q,"&lt;="&amp;BR$74,STAFF!$H:$H,"",STAFF!$I:$I,"&gt;="&amp;BR$73)+
COUNTIFS(STAFF!$M:$M,"Janssen/Johnson &amp; Johnson",STAFF!$Q:$Q,"&lt;="&amp;BR$74,STAFF!$H:$H,"&lt;="&amp;BR$74,STAFF!$I:$I,"")+
COUNTIFS(STAFF!$M:$M,"Janssen/Johnson &amp; Johnson",STAFF!$Q:$Q,"&lt;="&amp;BR$74,STAFF!$H:$H,"&lt;="&amp;BR$74,STAFF!$I:$I,"&gt;="&amp;BR$73))</f>
        <v/>
      </c>
      <c r="BS82" s="18" t="str">
        <f ca="1">IF(BS$74="","",COUNTIFS(STAFF!$M:$M,"Janssen/Johnson &amp; Johnson",STAFF!$Q:$Q,"&lt;="&amp;BS$74,STAFF!$H:$H,"",STAFF!$I:$I,"")+
COUNTIFS(STAFF!$M:$M,"Janssen/Johnson &amp; Johnson",STAFF!$Q:$Q,"&lt;="&amp;BS$74,STAFF!$H:$H,"",STAFF!$I:$I,"&gt;="&amp;BS$73)+
COUNTIFS(STAFF!$M:$M,"Janssen/Johnson &amp; Johnson",STAFF!$Q:$Q,"&lt;="&amp;BS$74,STAFF!$H:$H,"&lt;="&amp;BS$74,STAFF!$I:$I,"")+
COUNTIFS(STAFF!$M:$M,"Janssen/Johnson &amp; Johnson",STAFF!$Q:$Q,"&lt;="&amp;BS$74,STAFF!$H:$H,"&lt;="&amp;BS$74,STAFF!$I:$I,"&gt;="&amp;BS$73))</f>
        <v/>
      </c>
      <c r="BT82" s="18" t="str">
        <f ca="1">IF(BT$74="","",COUNTIFS(STAFF!$M:$M,"Janssen/Johnson &amp; Johnson",STAFF!$Q:$Q,"&lt;="&amp;BT$74,STAFF!$H:$H,"",STAFF!$I:$I,"")+
COUNTIFS(STAFF!$M:$M,"Janssen/Johnson &amp; Johnson",STAFF!$Q:$Q,"&lt;="&amp;BT$74,STAFF!$H:$H,"",STAFF!$I:$I,"&gt;="&amp;BT$73)+
COUNTIFS(STAFF!$M:$M,"Janssen/Johnson &amp; Johnson",STAFF!$Q:$Q,"&lt;="&amp;BT$74,STAFF!$H:$H,"&lt;="&amp;BT$74,STAFF!$I:$I,"")+
COUNTIFS(STAFF!$M:$M,"Janssen/Johnson &amp; Johnson",STAFF!$Q:$Q,"&lt;="&amp;BT$74,STAFF!$H:$H,"&lt;="&amp;BT$74,STAFF!$I:$I,"&gt;="&amp;BT$73))</f>
        <v/>
      </c>
      <c r="BU82" s="18" t="str">
        <f ca="1">IF(BU$74="","",COUNTIFS(STAFF!$M:$M,"Janssen/Johnson &amp; Johnson",STAFF!$Q:$Q,"&lt;="&amp;BU$74,STAFF!$H:$H,"",STAFF!$I:$I,"")+
COUNTIFS(STAFF!$M:$M,"Janssen/Johnson &amp; Johnson",STAFF!$Q:$Q,"&lt;="&amp;BU$74,STAFF!$H:$H,"",STAFF!$I:$I,"&gt;="&amp;BU$73)+
COUNTIFS(STAFF!$M:$M,"Janssen/Johnson &amp; Johnson",STAFF!$Q:$Q,"&lt;="&amp;BU$74,STAFF!$H:$H,"&lt;="&amp;BU$74,STAFF!$I:$I,"")+
COUNTIFS(STAFF!$M:$M,"Janssen/Johnson &amp; Johnson",STAFF!$Q:$Q,"&lt;="&amp;BU$74,STAFF!$H:$H,"&lt;="&amp;BU$74,STAFF!$I:$I,"&gt;="&amp;BU$73))</f>
        <v/>
      </c>
      <c r="BV82" s="18" t="str">
        <f ca="1">IF(BV$74="","",COUNTIFS(STAFF!$M:$M,"Janssen/Johnson &amp; Johnson",STAFF!$Q:$Q,"&lt;="&amp;BV$74,STAFF!$H:$H,"",STAFF!$I:$I,"")+
COUNTIFS(STAFF!$M:$M,"Janssen/Johnson &amp; Johnson",STAFF!$Q:$Q,"&lt;="&amp;BV$74,STAFF!$H:$H,"",STAFF!$I:$I,"&gt;="&amp;BV$73)+
COUNTIFS(STAFF!$M:$M,"Janssen/Johnson &amp; Johnson",STAFF!$Q:$Q,"&lt;="&amp;BV$74,STAFF!$H:$H,"&lt;="&amp;BV$74,STAFF!$I:$I,"")+
COUNTIFS(STAFF!$M:$M,"Janssen/Johnson &amp; Johnson",STAFF!$Q:$Q,"&lt;="&amp;BV$74,STAFF!$H:$H,"&lt;="&amp;BV$74,STAFF!$I:$I,"&gt;="&amp;BV$73))</f>
        <v/>
      </c>
      <c r="BW82" s="18" t="str">
        <f ca="1">IF(BW$74="","",COUNTIFS(STAFF!$M:$M,"Janssen/Johnson &amp; Johnson",STAFF!$Q:$Q,"&lt;="&amp;BW$74,STAFF!$H:$H,"",STAFF!$I:$I,"")+
COUNTIFS(STAFF!$M:$M,"Janssen/Johnson &amp; Johnson",STAFF!$Q:$Q,"&lt;="&amp;BW$74,STAFF!$H:$H,"",STAFF!$I:$I,"&gt;="&amp;BW$73)+
COUNTIFS(STAFF!$M:$M,"Janssen/Johnson &amp; Johnson",STAFF!$Q:$Q,"&lt;="&amp;BW$74,STAFF!$H:$H,"&lt;="&amp;BW$74,STAFF!$I:$I,"")+
COUNTIFS(STAFF!$M:$M,"Janssen/Johnson &amp; Johnson",STAFF!$Q:$Q,"&lt;="&amp;BW$74,STAFF!$H:$H,"&lt;="&amp;BW$74,STAFF!$I:$I,"&gt;="&amp;BW$73))</f>
        <v/>
      </c>
      <c r="BX82" s="18" t="str">
        <f ca="1">IF(BX$74="","",COUNTIFS(STAFF!$M:$M,"Janssen/Johnson &amp; Johnson",STAFF!$Q:$Q,"&lt;="&amp;BX$74,STAFF!$H:$H,"",STAFF!$I:$I,"")+
COUNTIFS(STAFF!$M:$M,"Janssen/Johnson &amp; Johnson",STAFF!$Q:$Q,"&lt;="&amp;BX$74,STAFF!$H:$H,"",STAFF!$I:$I,"&gt;="&amp;BX$73)+
COUNTIFS(STAFF!$M:$M,"Janssen/Johnson &amp; Johnson",STAFF!$Q:$Q,"&lt;="&amp;BX$74,STAFF!$H:$H,"&lt;="&amp;BX$74,STAFF!$I:$I,"")+
COUNTIFS(STAFF!$M:$M,"Janssen/Johnson &amp; Johnson",STAFF!$Q:$Q,"&lt;="&amp;BX$74,STAFF!$H:$H,"&lt;="&amp;BX$74,STAFF!$I:$I,"&gt;="&amp;BX$73))</f>
        <v/>
      </c>
      <c r="BY82" s="18" t="str">
        <f ca="1">IF(BY$74="","",COUNTIFS(STAFF!$M:$M,"Janssen/Johnson &amp; Johnson",STAFF!$Q:$Q,"&lt;="&amp;BY$74,STAFF!$H:$H,"",STAFF!$I:$I,"")+
COUNTIFS(STAFF!$M:$M,"Janssen/Johnson &amp; Johnson",STAFF!$Q:$Q,"&lt;="&amp;BY$74,STAFF!$H:$H,"",STAFF!$I:$I,"&gt;="&amp;BY$73)+
COUNTIFS(STAFF!$M:$M,"Janssen/Johnson &amp; Johnson",STAFF!$Q:$Q,"&lt;="&amp;BY$74,STAFF!$H:$H,"&lt;="&amp;BY$74,STAFF!$I:$I,"")+
COUNTIFS(STAFF!$M:$M,"Janssen/Johnson &amp; Johnson",STAFF!$Q:$Q,"&lt;="&amp;BY$74,STAFF!$H:$H,"&lt;="&amp;BY$74,STAFF!$I:$I,"&gt;="&amp;BY$73))</f>
        <v/>
      </c>
      <c r="BZ82" s="18" t="str">
        <f ca="1">IF(BZ$74="","",COUNTIFS(STAFF!$M:$M,"Janssen/Johnson &amp; Johnson",STAFF!$Q:$Q,"&lt;="&amp;BZ$74,STAFF!$H:$H,"",STAFF!$I:$I,"")+
COUNTIFS(STAFF!$M:$M,"Janssen/Johnson &amp; Johnson",STAFF!$Q:$Q,"&lt;="&amp;BZ$74,STAFF!$H:$H,"",STAFF!$I:$I,"&gt;="&amp;BZ$73)+
COUNTIFS(STAFF!$M:$M,"Janssen/Johnson &amp; Johnson",STAFF!$Q:$Q,"&lt;="&amp;BZ$74,STAFF!$H:$H,"&lt;="&amp;BZ$74,STAFF!$I:$I,"")+
COUNTIFS(STAFF!$M:$M,"Janssen/Johnson &amp; Johnson",STAFF!$Q:$Q,"&lt;="&amp;BZ$74,STAFF!$H:$H,"&lt;="&amp;BZ$74,STAFF!$I:$I,"&gt;="&amp;BZ$73))</f>
        <v/>
      </c>
      <c r="CA82" s="18" t="str">
        <f ca="1">IF(CA$74="","",COUNTIFS(STAFF!$M:$M,"Janssen/Johnson &amp; Johnson",STAFF!$Q:$Q,"&lt;="&amp;CA$74,STAFF!$H:$H,"",STAFF!$I:$I,"")+
COUNTIFS(STAFF!$M:$M,"Janssen/Johnson &amp; Johnson",STAFF!$Q:$Q,"&lt;="&amp;CA$74,STAFF!$H:$H,"",STAFF!$I:$I,"&gt;="&amp;CA$73)+
COUNTIFS(STAFF!$M:$M,"Janssen/Johnson &amp; Johnson",STAFF!$Q:$Q,"&lt;="&amp;CA$74,STAFF!$H:$H,"&lt;="&amp;CA$74,STAFF!$I:$I,"")+
COUNTIFS(STAFF!$M:$M,"Janssen/Johnson &amp; Johnson",STAFF!$Q:$Q,"&lt;="&amp;CA$74,STAFF!$H:$H,"&lt;="&amp;CA$74,STAFF!$I:$I,"&gt;="&amp;CA$73))</f>
        <v/>
      </c>
      <c r="CB82" s="18" t="str">
        <f ca="1">IF(CB$74="","",COUNTIFS(STAFF!$M:$M,"Janssen/Johnson &amp; Johnson",STAFF!$Q:$Q,"&lt;="&amp;CB$74,STAFF!$H:$H,"",STAFF!$I:$I,"")+
COUNTIFS(STAFF!$M:$M,"Janssen/Johnson &amp; Johnson",STAFF!$Q:$Q,"&lt;="&amp;CB$74,STAFF!$H:$H,"",STAFF!$I:$I,"&gt;="&amp;CB$73)+
COUNTIFS(STAFF!$M:$M,"Janssen/Johnson &amp; Johnson",STAFF!$Q:$Q,"&lt;="&amp;CB$74,STAFF!$H:$H,"&lt;="&amp;CB$74,STAFF!$I:$I,"")+
COUNTIFS(STAFF!$M:$M,"Janssen/Johnson &amp; Johnson",STAFF!$Q:$Q,"&lt;="&amp;CB$74,STAFF!$H:$H,"&lt;="&amp;CB$74,STAFF!$I:$I,"&gt;="&amp;CB$73))</f>
        <v/>
      </c>
      <c r="CC82" s="18" t="str">
        <f ca="1">IF(CC$74="","",COUNTIFS(STAFF!$M:$M,"Janssen/Johnson &amp; Johnson",STAFF!$Q:$Q,"&lt;="&amp;CC$74,STAFF!$H:$H,"",STAFF!$I:$I,"")+
COUNTIFS(STAFF!$M:$M,"Janssen/Johnson &amp; Johnson",STAFF!$Q:$Q,"&lt;="&amp;CC$74,STAFF!$H:$H,"",STAFF!$I:$I,"&gt;="&amp;CC$73)+
COUNTIFS(STAFF!$M:$M,"Janssen/Johnson &amp; Johnson",STAFF!$Q:$Q,"&lt;="&amp;CC$74,STAFF!$H:$H,"&lt;="&amp;CC$74,STAFF!$I:$I,"")+
COUNTIFS(STAFF!$M:$M,"Janssen/Johnson &amp; Johnson",STAFF!$Q:$Q,"&lt;="&amp;CC$74,STAFF!$H:$H,"&lt;="&amp;CC$74,STAFF!$I:$I,"&gt;="&amp;CC$73))</f>
        <v/>
      </c>
      <c r="CD82" s="18" t="str">
        <f ca="1">IF(CD$74="","",COUNTIFS(STAFF!$M:$M,"Janssen/Johnson &amp; Johnson",STAFF!$Q:$Q,"&lt;="&amp;CD$74,STAFF!$H:$H,"",STAFF!$I:$I,"")+
COUNTIFS(STAFF!$M:$M,"Janssen/Johnson &amp; Johnson",STAFF!$Q:$Q,"&lt;="&amp;CD$74,STAFF!$H:$H,"",STAFF!$I:$I,"&gt;="&amp;CD$73)+
COUNTIFS(STAFF!$M:$M,"Janssen/Johnson &amp; Johnson",STAFF!$Q:$Q,"&lt;="&amp;CD$74,STAFF!$H:$H,"&lt;="&amp;CD$74,STAFF!$I:$I,"")+
COUNTIFS(STAFF!$M:$M,"Janssen/Johnson &amp; Johnson",STAFF!$Q:$Q,"&lt;="&amp;CD$74,STAFF!$H:$H,"&lt;="&amp;CD$74,STAFF!$I:$I,"&gt;="&amp;CD$73))</f>
        <v/>
      </c>
      <c r="CE82" s="18" t="str">
        <f ca="1">IF(CE$74="","",COUNTIFS(STAFF!$M:$M,"Janssen/Johnson &amp; Johnson",STAFF!$Q:$Q,"&lt;="&amp;CE$74,STAFF!$H:$H,"",STAFF!$I:$I,"")+
COUNTIFS(STAFF!$M:$M,"Janssen/Johnson &amp; Johnson",STAFF!$Q:$Q,"&lt;="&amp;CE$74,STAFF!$H:$H,"",STAFF!$I:$I,"&gt;="&amp;CE$73)+
COUNTIFS(STAFF!$M:$M,"Janssen/Johnson &amp; Johnson",STAFF!$Q:$Q,"&lt;="&amp;CE$74,STAFF!$H:$H,"&lt;="&amp;CE$74,STAFF!$I:$I,"")+
COUNTIFS(STAFF!$M:$M,"Janssen/Johnson &amp; Johnson",STAFF!$Q:$Q,"&lt;="&amp;CE$74,STAFF!$H:$H,"&lt;="&amp;CE$74,STAFF!$I:$I,"&gt;="&amp;CE$73))</f>
        <v/>
      </c>
      <c r="CF82" s="18" t="str">
        <f ca="1">IF(CF$74="","",COUNTIFS(STAFF!$M:$M,"Janssen/Johnson &amp; Johnson",STAFF!$Q:$Q,"&lt;="&amp;CF$74,STAFF!$H:$H,"",STAFF!$I:$I,"")+
COUNTIFS(STAFF!$M:$M,"Janssen/Johnson &amp; Johnson",STAFF!$Q:$Q,"&lt;="&amp;CF$74,STAFF!$H:$H,"",STAFF!$I:$I,"&gt;="&amp;CF$73)+
COUNTIFS(STAFF!$M:$M,"Janssen/Johnson &amp; Johnson",STAFF!$Q:$Q,"&lt;="&amp;CF$74,STAFF!$H:$H,"&lt;="&amp;CF$74,STAFF!$I:$I,"")+
COUNTIFS(STAFF!$M:$M,"Janssen/Johnson &amp; Johnson",STAFF!$Q:$Q,"&lt;="&amp;CF$74,STAFF!$H:$H,"&lt;="&amp;CF$74,STAFF!$I:$I,"&gt;="&amp;CF$73))</f>
        <v/>
      </c>
      <c r="CG82" s="18" t="str">
        <f ca="1">IF(CG$74="","",COUNTIFS(STAFF!$M:$M,"Janssen/Johnson &amp; Johnson",STAFF!$Q:$Q,"&lt;="&amp;CG$74,STAFF!$H:$H,"",STAFF!$I:$I,"")+
COUNTIFS(STAFF!$M:$M,"Janssen/Johnson &amp; Johnson",STAFF!$Q:$Q,"&lt;="&amp;CG$74,STAFF!$H:$H,"",STAFF!$I:$I,"&gt;="&amp;CG$73)+
COUNTIFS(STAFF!$M:$M,"Janssen/Johnson &amp; Johnson",STAFF!$Q:$Q,"&lt;="&amp;CG$74,STAFF!$H:$H,"&lt;="&amp;CG$74,STAFF!$I:$I,"")+
COUNTIFS(STAFF!$M:$M,"Janssen/Johnson &amp; Johnson",STAFF!$Q:$Q,"&lt;="&amp;CG$74,STAFF!$H:$H,"&lt;="&amp;CG$74,STAFF!$I:$I,"&gt;="&amp;CG$73))</f>
        <v/>
      </c>
      <c r="CH82" s="18" t="str">
        <f ca="1">IF(CH$74="","",COUNTIFS(STAFF!$M:$M,"Janssen/Johnson &amp; Johnson",STAFF!$Q:$Q,"&lt;="&amp;CH$74,STAFF!$H:$H,"",STAFF!$I:$I,"")+
COUNTIFS(STAFF!$M:$M,"Janssen/Johnson &amp; Johnson",STAFF!$Q:$Q,"&lt;="&amp;CH$74,STAFF!$H:$H,"",STAFF!$I:$I,"&gt;="&amp;CH$73)+
COUNTIFS(STAFF!$M:$M,"Janssen/Johnson &amp; Johnson",STAFF!$Q:$Q,"&lt;="&amp;CH$74,STAFF!$H:$H,"&lt;="&amp;CH$74,STAFF!$I:$I,"")+
COUNTIFS(STAFF!$M:$M,"Janssen/Johnson &amp; Johnson",STAFF!$Q:$Q,"&lt;="&amp;CH$74,STAFF!$H:$H,"&lt;="&amp;CH$74,STAFF!$I:$I,"&gt;="&amp;CH$73))</f>
        <v/>
      </c>
      <c r="CI82" s="18" t="str">
        <f ca="1">IF(CI$74="","",COUNTIFS(STAFF!$M:$M,"Janssen/Johnson &amp; Johnson",STAFF!$Q:$Q,"&lt;="&amp;CI$74,STAFF!$H:$H,"",STAFF!$I:$I,"")+
COUNTIFS(STAFF!$M:$M,"Janssen/Johnson &amp; Johnson",STAFF!$Q:$Q,"&lt;="&amp;CI$74,STAFF!$H:$H,"",STAFF!$I:$I,"&gt;="&amp;CI$73)+
COUNTIFS(STAFF!$M:$M,"Janssen/Johnson &amp; Johnson",STAFF!$Q:$Q,"&lt;="&amp;CI$74,STAFF!$H:$H,"&lt;="&amp;CI$74,STAFF!$I:$I,"")+
COUNTIFS(STAFF!$M:$M,"Janssen/Johnson &amp; Johnson",STAFF!$Q:$Q,"&lt;="&amp;CI$74,STAFF!$H:$H,"&lt;="&amp;CI$74,STAFF!$I:$I,"&gt;="&amp;CI$73))</f>
        <v/>
      </c>
      <c r="CJ82" s="18" t="str">
        <f ca="1">IF(CJ$74="","",COUNTIFS(STAFF!$M:$M,"Janssen/Johnson &amp; Johnson",STAFF!$Q:$Q,"&lt;="&amp;CJ$74,STAFF!$H:$H,"",STAFF!$I:$I,"")+
COUNTIFS(STAFF!$M:$M,"Janssen/Johnson &amp; Johnson",STAFF!$Q:$Q,"&lt;="&amp;CJ$74,STAFF!$H:$H,"",STAFF!$I:$I,"&gt;="&amp;CJ$73)+
COUNTIFS(STAFF!$M:$M,"Janssen/Johnson &amp; Johnson",STAFF!$Q:$Q,"&lt;="&amp;CJ$74,STAFF!$H:$H,"&lt;="&amp;CJ$74,STAFF!$I:$I,"")+
COUNTIFS(STAFF!$M:$M,"Janssen/Johnson &amp; Johnson",STAFF!$Q:$Q,"&lt;="&amp;CJ$74,STAFF!$H:$H,"&lt;="&amp;CJ$74,STAFF!$I:$I,"&gt;="&amp;CJ$73))</f>
        <v/>
      </c>
      <c r="CK82" s="18" t="str">
        <f ca="1">IF(CK$74="","",COUNTIFS(STAFF!$M:$M,"Janssen/Johnson &amp; Johnson",STAFF!$Q:$Q,"&lt;="&amp;CK$74,STAFF!$H:$H,"",STAFF!$I:$I,"")+
COUNTIFS(STAFF!$M:$M,"Janssen/Johnson &amp; Johnson",STAFF!$Q:$Q,"&lt;="&amp;CK$74,STAFF!$H:$H,"",STAFF!$I:$I,"&gt;="&amp;CK$73)+
COUNTIFS(STAFF!$M:$M,"Janssen/Johnson &amp; Johnson",STAFF!$Q:$Q,"&lt;="&amp;CK$74,STAFF!$H:$H,"&lt;="&amp;CK$74,STAFF!$I:$I,"")+
COUNTIFS(STAFF!$M:$M,"Janssen/Johnson &amp; Johnson",STAFF!$Q:$Q,"&lt;="&amp;CK$74,STAFF!$H:$H,"&lt;="&amp;CK$74,STAFF!$I:$I,"&gt;="&amp;CK$73))</f>
        <v/>
      </c>
      <c r="CL82" s="18" t="str">
        <f ca="1">IF(CL$74="","",COUNTIFS(STAFF!$M:$M,"Janssen/Johnson &amp; Johnson",STAFF!$Q:$Q,"&lt;="&amp;CL$74,STAFF!$H:$H,"",STAFF!$I:$I,"")+
COUNTIFS(STAFF!$M:$M,"Janssen/Johnson &amp; Johnson",STAFF!$Q:$Q,"&lt;="&amp;CL$74,STAFF!$H:$H,"",STAFF!$I:$I,"&gt;="&amp;CL$73)+
COUNTIFS(STAFF!$M:$M,"Janssen/Johnson &amp; Johnson",STAFF!$Q:$Q,"&lt;="&amp;CL$74,STAFF!$H:$H,"&lt;="&amp;CL$74,STAFF!$I:$I,"")+
COUNTIFS(STAFF!$M:$M,"Janssen/Johnson &amp; Johnson",STAFF!$Q:$Q,"&lt;="&amp;CL$74,STAFF!$H:$H,"&lt;="&amp;CL$74,STAFF!$I:$I,"&gt;="&amp;CL$73))</f>
        <v/>
      </c>
      <c r="CM82" s="18" t="str">
        <f ca="1">IF(CM$74="","",COUNTIFS(STAFF!$M:$M,"Janssen/Johnson &amp; Johnson",STAFF!$Q:$Q,"&lt;="&amp;CM$74,STAFF!$H:$H,"",STAFF!$I:$I,"")+
COUNTIFS(STAFF!$M:$M,"Janssen/Johnson &amp; Johnson",STAFF!$Q:$Q,"&lt;="&amp;CM$74,STAFF!$H:$H,"",STAFF!$I:$I,"&gt;="&amp;CM$73)+
COUNTIFS(STAFF!$M:$M,"Janssen/Johnson &amp; Johnson",STAFF!$Q:$Q,"&lt;="&amp;CM$74,STAFF!$H:$H,"&lt;="&amp;CM$74,STAFF!$I:$I,"")+
COUNTIFS(STAFF!$M:$M,"Janssen/Johnson &amp; Johnson",STAFF!$Q:$Q,"&lt;="&amp;CM$74,STAFF!$H:$H,"&lt;="&amp;CM$74,STAFF!$I:$I,"&gt;="&amp;CM$73))</f>
        <v/>
      </c>
      <c r="CN82" s="18" t="str">
        <f ca="1">IF(CN$74="","",COUNTIFS(STAFF!$M:$M,"Janssen/Johnson &amp; Johnson",STAFF!$Q:$Q,"&lt;="&amp;CN$74,STAFF!$H:$H,"",STAFF!$I:$I,"")+
COUNTIFS(STAFF!$M:$M,"Janssen/Johnson &amp; Johnson",STAFF!$Q:$Q,"&lt;="&amp;CN$74,STAFF!$H:$H,"",STAFF!$I:$I,"&gt;="&amp;CN$73)+
COUNTIFS(STAFF!$M:$M,"Janssen/Johnson &amp; Johnson",STAFF!$Q:$Q,"&lt;="&amp;CN$74,STAFF!$H:$H,"&lt;="&amp;CN$74,STAFF!$I:$I,"")+
COUNTIFS(STAFF!$M:$M,"Janssen/Johnson &amp; Johnson",STAFF!$Q:$Q,"&lt;="&amp;CN$74,STAFF!$H:$H,"&lt;="&amp;CN$74,STAFF!$I:$I,"&gt;="&amp;CN$73))</f>
        <v/>
      </c>
      <c r="CO82" s="18" t="str">
        <f ca="1">IF(CO$74="","",COUNTIFS(STAFF!$M:$M,"Janssen/Johnson &amp; Johnson",STAFF!$Q:$Q,"&lt;="&amp;CO$74,STAFF!$H:$H,"",STAFF!$I:$I,"")+
COUNTIFS(STAFF!$M:$M,"Janssen/Johnson &amp; Johnson",STAFF!$Q:$Q,"&lt;="&amp;CO$74,STAFF!$H:$H,"",STAFF!$I:$I,"&gt;="&amp;CO$73)+
COUNTIFS(STAFF!$M:$M,"Janssen/Johnson &amp; Johnson",STAFF!$Q:$Q,"&lt;="&amp;CO$74,STAFF!$H:$H,"&lt;="&amp;CO$74,STAFF!$I:$I,"")+
COUNTIFS(STAFF!$M:$M,"Janssen/Johnson &amp; Johnson",STAFF!$Q:$Q,"&lt;="&amp;CO$74,STAFF!$H:$H,"&lt;="&amp;CO$74,STAFF!$I:$I,"&gt;="&amp;CO$73))</f>
        <v/>
      </c>
      <c r="CP82" s="18" t="str">
        <f ca="1">IF(CP$74="","",COUNTIFS(STAFF!$M:$M,"Janssen/Johnson &amp; Johnson",STAFF!$Q:$Q,"&lt;="&amp;CP$74,STAFF!$H:$H,"",STAFF!$I:$I,"")+
COUNTIFS(STAFF!$M:$M,"Janssen/Johnson &amp; Johnson",STAFF!$Q:$Q,"&lt;="&amp;CP$74,STAFF!$H:$H,"",STAFF!$I:$I,"&gt;="&amp;CP$73)+
COUNTIFS(STAFF!$M:$M,"Janssen/Johnson &amp; Johnson",STAFF!$Q:$Q,"&lt;="&amp;CP$74,STAFF!$H:$H,"&lt;="&amp;CP$74,STAFF!$I:$I,"")+
COUNTIFS(STAFF!$M:$M,"Janssen/Johnson &amp; Johnson",STAFF!$Q:$Q,"&lt;="&amp;CP$74,STAFF!$H:$H,"&lt;="&amp;CP$74,STAFF!$I:$I,"&gt;="&amp;CP$73))</f>
        <v/>
      </c>
      <c r="CQ82" s="18" t="str">
        <f ca="1">IF(CQ$74="","",COUNTIFS(STAFF!$M:$M,"Janssen/Johnson &amp; Johnson",STAFF!$Q:$Q,"&lt;="&amp;CQ$74,STAFF!$H:$H,"",STAFF!$I:$I,"")+
COUNTIFS(STAFF!$M:$M,"Janssen/Johnson &amp; Johnson",STAFF!$Q:$Q,"&lt;="&amp;CQ$74,STAFF!$H:$H,"",STAFF!$I:$I,"&gt;="&amp;CQ$73)+
COUNTIFS(STAFF!$M:$M,"Janssen/Johnson &amp; Johnson",STAFF!$Q:$Q,"&lt;="&amp;CQ$74,STAFF!$H:$H,"&lt;="&amp;CQ$74,STAFF!$I:$I,"")+
COUNTIFS(STAFF!$M:$M,"Janssen/Johnson &amp; Johnson",STAFF!$Q:$Q,"&lt;="&amp;CQ$74,STAFF!$H:$H,"&lt;="&amp;CQ$74,STAFF!$I:$I,"&gt;="&amp;CQ$73))</f>
        <v/>
      </c>
      <c r="CR82" s="18" t="str">
        <f ca="1">IF(CR$74="","",COUNTIFS(STAFF!$M:$M,"Janssen/Johnson &amp; Johnson",STAFF!$Q:$Q,"&lt;="&amp;CR$74,STAFF!$H:$H,"",STAFF!$I:$I,"")+
COUNTIFS(STAFF!$M:$M,"Janssen/Johnson &amp; Johnson",STAFF!$Q:$Q,"&lt;="&amp;CR$74,STAFF!$H:$H,"",STAFF!$I:$I,"&gt;="&amp;CR$73)+
COUNTIFS(STAFF!$M:$M,"Janssen/Johnson &amp; Johnson",STAFF!$Q:$Q,"&lt;="&amp;CR$74,STAFF!$H:$H,"&lt;="&amp;CR$74,STAFF!$I:$I,"")+
COUNTIFS(STAFF!$M:$M,"Janssen/Johnson &amp; Johnson",STAFF!$Q:$Q,"&lt;="&amp;CR$74,STAFF!$H:$H,"&lt;="&amp;CR$74,STAFF!$I:$I,"&gt;="&amp;CR$73))</f>
        <v/>
      </c>
      <c r="CS82" s="18" t="str">
        <f ca="1">IF(CS$74="","",COUNTIFS(STAFF!$M:$M,"Janssen/Johnson &amp; Johnson",STAFF!$Q:$Q,"&lt;="&amp;CS$74,STAFF!$H:$H,"",STAFF!$I:$I,"")+
COUNTIFS(STAFF!$M:$M,"Janssen/Johnson &amp; Johnson",STAFF!$Q:$Q,"&lt;="&amp;CS$74,STAFF!$H:$H,"",STAFF!$I:$I,"&gt;="&amp;CS$73)+
COUNTIFS(STAFF!$M:$M,"Janssen/Johnson &amp; Johnson",STAFF!$Q:$Q,"&lt;="&amp;CS$74,STAFF!$H:$H,"&lt;="&amp;CS$74,STAFF!$I:$I,"")+
COUNTIFS(STAFF!$M:$M,"Janssen/Johnson &amp; Johnson",STAFF!$Q:$Q,"&lt;="&amp;CS$74,STAFF!$H:$H,"&lt;="&amp;CS$74,STAFF!$I:$I,"&gt;="&amp;CS$73))</f>
        <v/>
      </c>
      <c r="CT82" s="18" t="str">
        <f ca="1">IF(CT$74="","",COUNTIFS(STAFF!$M:$M,"Janssen/Johnson &amp; Johnson",STAFF!$Q:$Q,"&lt;="&amp;CT$74,STAFF!$H:$H,"",STAFF!$I:$I,"")+
COUNTIFS(STAFF!$M:$M,"Janssen/Johnson &amp; Johnson",STAFF!$Q:$Q,"&lt;="&amp;CT$74,STAFF!$H:$H,"",STAFF!$I:$I,"&gt;="&amp;CT$73)+
COUNTIFS(STAFF!$M:$M,"Janssen/Johnson &amp; Johnson",STAFF!$Q:$Q,"&lt;="&amp;CT$74,STAFF!$H:$H,"&lt;="&amp;CT$74,STAFF!$I:$I,"")+
COUNTIFS(STAFF!$M:$M,"Janssen/Johnson &amp; Johnson",STAFF!$Q:$Q,"&lt;="&amp;CT$74,STAFF!$H:$H,"&lt;="&amp;CT$74,STAFF!$I:$I,"&gt;="&amp;CT$73))</f>
        <v/>
      </c>
      <c r="CU82" s="18" t="str">
        <f ca="1">IF(CU$74="","",COUNTIFS(STAFF!$M:$M,"Janssen/Johnson &amp; Johnson",STAFF!$Q:$Q,"&lt;="&amp;CU$74,STAFF!$H:$H,"",STAFF!$I:$I,"")+
COUNTIFS(STAFF!$M:$M,"Janssen/Johnson &amp; Johnson",STAFF!$Q:$Q,"&lt;="&amp;CU$74,STAFF!$H:$H,"",STAFF!$I:$I,"&gt;="&amp;CU$73)+
COUNTIFS(STAFF!$M:$M,"Janssen/Johnson &amp; Johnson",STAFF!$Q:$Q,"&lt;="&amp;CU$74,STAFF!$H:$H,"&lt;="&amp;CU$74,STAFF!$I:$I,"")+
COUNTIFS(STAFF!$M:$M,"Janssen/Johnson &amp; Johnson",STAFF!$Q:$Q,"&lt;="&amp;CU$74,STAFF!$H:$H,"&lt;="&amp;CU$74,STAFF!$I:$I,"&gt;="&amp;CU$73))</f>
        <v/>
      </c>
      <c r="CV82" s="18" t="str">
        <f ca="1">IF(CV$74="","",COUNTIFS(STAFF!$M:$M,"Janssen/Johnson &amp; Johnson",STAFF!$Q:$Q,"&lt;="&amp;CV$74,STAFF!$H:$H,"",STAFF!$I:$I,"")+
COUNTIFS(STAFF!$M:$M,"Janssen/Johnson &amp; Johnson",STAFF!$Q:$Q,"&lt;="&amp;CV$74,STAFF!$H:$H,"",STAFF!$I:$I,"&gt;="&amp;CV$73)+
COUNTIFS(STAFF!$M:$M,"Janssen/Johnson &amp; Johnson",STAFF!$Q:$Q,"&lt;="&amp;CV$74,STAFF!$H:$H,"&lt;="&amp;CV$74,STAFF!$I:$I,"")+
COUNTIFS(STAFF!$M:$M,"Janssen/Johnson &amp; Johnson",STAFF!$Q:$Q,"&lt;="&amp;CV$74,STAFF!$H:$H,"&lt;="&amp;CV$74,STAFF!$I:$I,"&gt;="&amp;CV$73))</f>
        <v/>
      </c>
      <c r="CW82" s="18" t="str">
        <f ca="1">IF(CW$74="","",COUNTIFS(STAFF!$M:$M,"Janssen/Johnson &amp; Johnson",STAFF!$Q:$Q,"&lt;="&amp;CW$74,STAFF!$H:$H,"",STAFF!$I:$I,"")+
COUNTIFS(STAFF!$M:$M,"Janssen/Johnson &amp; Johnson",STAFF!$Q:$Q,"&lt;="&amp;CW$74,STAFF!$H:$H,"",STAFF!$I:$I,"&gt;="&amp;CW$73)+
COUNTIFS(STAFF!$M:$M,"Janssen/Johnson &amp; Johnson",STAFF!$Q:$Q,"&lt;="&amp;CW$74,STAFF!$H:$H,"&lt;="&amp;CW$74,STAFF!$I:$I,"")+
COUNTIFS(STAFF!$M:$M,"Janssen/Johnson &amp; Johnson",STAFF!$Q:$Q,"&lt;="&amp;CW$74,STAFF!$H:$H,"&lt;="&amp;CW$74,STAFF!$I:$I,"&gt;="&amp;CW$73))</f>
        <v/>
      </c>
      <c r="CX82" s="18" t="str">
        <f ca="1">IF(CX$74="","",COUNTIFS(STAFF!$M:$M,"Janssen/Johnson &amp; Johnson",STAFF!$Q:$Q,"&lt;="&amp;CX$74,STAFF!$H:$H,"",STAFF!$I:$I,"")+
COUNTIFS(STAFF!$M:$M,"Janssen/Johnson &amp; Johnson",STAFF!$Q:$Q,"&lt;="&amp;CX$74,STAFF!$H:$H,"",STAFF!$I:$I,"&gt;="&amp;CX$73)+
COUNTIFS(STAFF!$M:$M,"Janssen/Johnson &amp; Johnson",STAFF!$Q:$Q,"&lt;="&amp;CX$74,STAFF!$H:$H,"&lt;="&amp;CX$74,STAFF!$I:$I,"")+
COUNTIFS(STAFF!$M:$M,"Janssen/Johnson &amp; Johnson",STAFF!$Q:$Q,"&lt;="&amp;CX$74,STAFF!$H:$H,"&lt;="&amp;CX$74,STAFF!$I:$I,"&gt;="&amp;CX$73))</f>
        <v/>
      </c>
      <c r="CY82" s="18" t="str">
        <f ca="1">IF(CY$74="","",COUNTIFS(STAFF!$M:$M,"Janssen/Johnson &amp; Johnson",STAFF!$Q:$Q,"&lt;="&amp;CY$74,STAFF!$H:$H,"",STAFF!$I:$I,"")+
COUNTIFS(STAFF!$M:$M,"Janssen/Johnson &amp; Johnson",STAFF!$Q:$Q,"&lt;="&amp;CY$74,STAFF!$H:$H,"",STAFF!$I:$I,"&gt;="&amp;CY$73)+
COUNTIFS(STAFF!$M:$M,"Janssen/Johnson &amp; Johnson",STAFF!$Q:$Q,"&lt;="&amp;CY$74,STAFF!$H:$H,"&lt;="&amp;CY$74,STAFF!$I:$I,"")+
COUNTIFS(STAFF!$M:$M,"Janssen/Johnson &amp; Johnson",STAFF!$Q:$Q,"&lt;="&amp;CY$74,STAFF!$H:$H,"&lt;="&amp;CY$74,STAFF!$I:$I,"&gt;="&amp;CY$73))</f>
        <v/>
      </c>
      <c r="CZ82" s="18" t="str">
        <f ca="1">IF(CZ$74="","",COUNTIFS(STAFF!$M:$M,"Janssen/Johnson &amp; Johnson",STAFF!$Q:$Q,"&lt;="&amp;CZ$74,STAFF!$H:$H,"",STAFF!$I:$I,"")+
COUNTIFS(STAFF!$M:$M,"Janssen/Johnson &amp; Johnson",STAFF!$Q:$Q,"&lt;="&amp;CZ$74,STAFF!$H:$H,"",STAFF!$I:$I,"&gt;="&amp;CZ$73)+
COUNTIFS(STAFF!$M:$M,"Janssen/Johnson &amp; Johnson",STAFF!$Q:$Q,"&lt;="&amp;CZ$74,STAFF!$H:$H,"&lt;="&amp;CZ$74,STAFF!$I:$I,"")+
COUNTIFS(STAFF!$M:$M,"Janssen/Johnson &amp; Johnson",STAFF!$Q:$Q,"&lt;="&amp;CZ$74,STAFF!$H:$H,"&lt;="&amp;CZ$74,STAFF!$I:$I,"&gt;="&amp;CZ$73))</f>
        <v/>
      </c>
      <c r="DA82" s="18" t="str">
        <f ca="1">IF(DA$74="","",COUNTIFS(STAFF!$M:$M,"Janssen/Johnson &amp; Johnson",STAFF!$Q:$Q,"&lt;="&amp;DA$74,STAFF!$H:$H,"",STAFF!$I:$I,"")+
COUNTIFS(STAFF!$M:$M,"Janssen/Johnson &amp; Johnson",STAFF!$Q:$Q,"&lt;="&amp;DA$74,STAFF!$H:$H,"",STAFF!$I:$I,"&gt;="&amp;DA$73)+
COUNTIFS(STAFF!$M:$M,"Janssen/Johnson &amp; Johnson",STAFF!$Q:$Q,"&lt;="&amp;DA$74,STAFF!$H:$H,"&lt;="&amp;DA$74,STAFF!$I:$I,"")+
COUNTIFS(STAFF!$M:$M,"Janssen/Johnson &amp; Johnson",STAFF!$Q:$Q,"&lt;="&amp;DA$74,STAFF!$H:$H,"&lt;="&amp;DA$74,STAFF!$I:$I,"&gt;="&amp;DA$73))</f>
        <v/>
      </c>
      <c r="DB82" s="18" t="str">
        <f ca="1">IF(DB$74="","",COUNTIFS(STAFF!$M:$M,"Janssen/Johnson &amp; Johnson",STAFF!$Q:$Q,"&lt;="&amp;DB$74,STAFF!$H:$H,"",STAFF!$I:$I,"")+
COUNTIFS(STAFF!$M:$M,"Janssen/Johnson &amp; Johnson",STAFF!$Q:$Q,"&lt;="&amp;DB$74,STAFF!$H:$H,"",STAFF!$I:$I,"&gt;="&amp;DB$73)+
COUNTIFS(STAFF!$M:$M,"Janssen/Johnson &amp; Johnson",STAFF!$Q:$Q,"&lt;="&amp;DB$74,STAFF!$H:$H,"&lt;="&amp;DB$74,STAFF!$I:$I,"")+
COUNTIFS(STAFF!$M:$M,"Janssen/Johnson &amp; Johnson",STAFF!$Q:$Q,"&lt;="&amp;DB$74,STAFF!$H:$H,"&lt;="&amp;DB$74,STAFF!$I:$I,"&gt;="&amp;DB$73))</f>
        <v/>
      </c>
      <c r="DC82" s="18" t="str">
        <f ca="1">IF(DC$74="","",COUNTIFS(STAFF!$M:$M,"Janssen/Johnson &amp; Johnson",STAFF!$Q:$Q,"&lt;="&amp;DC$74,STAFF!$H:$H,"",STAFF!$I:$I,"")+
COUNTIFS(STAFF!$M:$M,"Janssen/Johnson &amp; Johnson",STAFF!$Q:$Q,"&lt;="&amp;DC$74,STAFF!$H:$H,"",STAFF!$I:$I,"&gt;="&amp;DC$73)+
COUNTIFS(STAFF!$M:$M,"Janssen/Johnson &amp; Johnson",STAFF!$Q:$Q,"&lt;="&amp;DC$74,STAFF!$H:$H,"&lt;="&amp;DC$74,STAFF!$I:$I,"")+
COUNTIFS(STAFF!$M:$M,"Janssen/Johnson &amp; Johnson",STAFF!$Q:$Q,"&lt;="&amp;DC$74,STAFF!$H:$H,"&lt;="&amp;DC$74,STAFF!$I:$I,"&gt;="&amp;DC$73))</f>
        <v/>
      </c>
      <c r="DD82" s="18" t="str">
        <f ca="1">IF(DD$74="","",COUNTIFS(STAFF!$M:$M,"Janssen/Johnson &amp; Johnson",STAFF!$Q:$Q,"&lt;="&amp;DD$74,STAFF!$H:$H,"",STAFF!$I:$I,"")+
COUNTIFS(STAFF!$M:$M,"Janssen/Johnson &amp; Johnson",STAFF!$Q:$Q,"&lt;="&amp;DD$74,STAFF!$H:$H,"",STAFF!$I:$I,"&gt;="&amp;DD$73)+
COUNTIFS(STAFF!$M:$M,"Janssen/Johnson &amp; Johnson",STAFF!$Q:$Q,"&lt;="&amp;DD$74,STAFF!$H:$H,"&lt;="&amp;DD$74,STAFF!$I:$I,"")+
COUNTIFS(STAFF!$M:$M,"Janssen/Johnson &amp; Johnson",STAFF!$Q:$Q,"&lt;="&amp;DD$74,STAFF!$H:$H,"&lt;="&amp;DD$74,STAFF!$I:$I,"&gt;="&amp;DD$73))</f>
        <v/>
      </c>
      <c r="DE82" s="18" t="str">
        <f ca="1">IF(DE$74="","",COUNTIFS(STAFF!$M:$M,"Janssen/Johnson &amp; Johnson",STAFF!$Q:$Q,"&lt;="&amp;DE$74,STAFF!$H:$H,"",STAFF!$I:$I,"")+
COUNTIFS(STAFF!$M:$M,"Janssen/Johnson &amp; Johnson",STAFF!$Q:$Q,"&lt;="&amp;DE$74,STAFF!$H:$H,"",STAFF!$I:$I,"&gt;="&amp;DE$73)+
COUNTIFS(STAFF!$M:$M,"Janssen/Johnson &amp; Johnson",STAFF!$Q:$Q,"&lt;="&amp;DE$74,STAFF!$H:$H,"&lt;="&amp;DE$74,STAFF!$I:$I,"")+
COUNTIFS(STAFF!$M:$M,"Janssen/Johnson &amp; Johnson",STAFF!$Q:$Q,"&lt;="&amp;DE$74,STAFF!$H:$H,"&lt;="&amp;DE$74,STAFF!$I:$I,"&gt;="&amp;DE$73))</f>
        <v/>
      </c>
      <c r="DF82" s="18" t="str">
        <f ca="1">IF(DF$74="","",COUNTIFS(STAFF!$M:$M,"Janssen/Johnson &amp; Johnson",STAFF!$Q:$Q,"&lt;="&amp;DF$74,STAFF!$H:$H,"",STAFF!$I:$I,"")+
COUNTIFS(STAFF!$M:$M,"Janssen/Johnson &amp; Johnson",STAFF!$Q:$Q,"&lt;="&amp;DF$74,STAFF!$H:$H,"",STAFF!$I:$I,"&gt;="&amp;DF$73)+
COUNTIFS(STAFF!$M:$M,"Janssen/Johnson &amp; Johnson",STAFF!$Q:$Q,"&lt;="&amp;DF$74,STAFF!$H:$H,"&lt;="&amp;DF$74,STAFF!$I:$I,"")+
COUNTIFS(STAFF!$M:$M,"Janssen/Johnson &amp; Johnson",STAFF!$Q:$Q,"&lt;="&amp;DF$74,STAFF!$H:$H,"&lt;="&amp;DF$74,STAFF!$I:$I,"&gt;="&amp;DF$73))</f>
        <v/>
      </c>
      <c r="DG82" s="18" t="str">
        <f ca="1">IF(DG$74="","",COUNTIFS(STAFF!$M:$M,"Janssen/Johnson &amp; Johnson",STAFF!$Q:$Q,"&lt;="&amp;DG$74,STAFF!$H:$H,"",STAFF!$I:$I,"")+
COUNTIFS(STAFF!$M:$M,"Janssen/Johnson &amp; Johnson",STAFF!$Q:$Q,"&lt;="&amp;DG$74,STAFF!$H:$H,"",STAFF!$I:$I,"&gt;="&amp;DG$73)+
COUNTIFS(STAFF!$M:$M,"Janssen/Johnson &amp; Johnson",STAFF!$Q:$Q,"&lt;="&amp;DG$74,STAFF!$H:$H,"&lt;="&amp;DG$74,STAFF!$I:$I,"")+
COUNTIFS(STAFF!$M:$M,"Janssen/Johnson &amp; Johnson",STAFF!$Q:$Q,"&lt;="&amp;DG$74,STAFF!$H:$H,"&lt;="&amp;DG$74,STAFF!$I:$I,"&gt;="&amp;DG$73))</f>
        <v/>
      </c>
      <c r="DH82" s="18" t="str">
        <f ca="1">IF(DH$74="","",COUNTIFS(STAFF!$M:$M,"Janssen/Johnson &amp; Johnson",STAFF!$Q:$Q,"&lt;="&amp;DH$74,STAFF!$H:$H,"",STAFF!$I:$I,"")+
COUNTIFS(STAFF!$M:$M,"Janssen/Johnson &amp; Johnson",STAFF!$Q:$Q,"&lt;="&amp;DH$74,STAFF!$H:$H,"",STAFF!$I:$I,"&gt;="&amp;DH$73)+
COUNTIFS(STAFF!$M:$M,"Janssen/Johnson &amp; Johnson",STAFF!$Q:$Q,"&lt;="&amp;DH$74,STAFF!$H:$H,"&lt;="&amp;DH$74,STAFF!$I:$I,"")+
COUNTIFS(STAFF!$M:$M,"Janssen/Johnson &amp; Johnson",STAFF!$Q:$Q,"&lt;="&amp;DH$74,STAFF!$H:$H,"&lt;="&amp;DH$74,STAFF!$I:$I,"&gt;="&amp;DH$73))</f>
        <v/>
      </c>
      <c r="DI82" s="18" t="str">
        <f ca="1">IF(DI$74="","",COUNTIFS(STAFF!$M:$M,"Janssen/Johnson &amp; Johnson",STAFF!$Q:$Q,"&lt;="&amp;DI$74,STAFF!$H:$H,"",STAFF!$I:$I,"")+
COUNTIFS(STAFF!$M:$M,"Janssen/Johnson &amp; Johnson",STAFF!$Q:$Q,"&lt;="&amp;DI$74,STAFF!$H:$H,"",STAFF!$I:$I,"&gt;="&amp;DI$73)+
COUNTIFS(STAFF!$M:$M,"Janssen/Johnson &amp; Johnson",STAFF!$Q:$Q,"&lt;="&amp;DI$74,STAFF!$H:$H,"&lt;="&amp;DI$74,STAFF!$I:$I,"")+
COUNTIFS(STAFF!$M:$M,"Janssen/Johnson &amp; Johnson",STAFF!$Q:$Q,"&lt;="&amp;DI$74,STAFF!$H:$H,"&lt;="&amp;DI$74,STAFF!$I:$I,"&gt;="&amp;DI$73))</f>
        <v/>
      </c>
      <c r="DJ82" s="18" t="str">
        <f ca="1">IF(DJ$74="","",COUNTIFS(STAFF!$M:$M,"Janssen/Johnson &amp; Johnson",STAFF!$Q:$Q,"&lt;="&amp;DJ$74,STAFF!$H:$H,"",STAFF!$I:$I,"")+
COUNTIFS(STAFF!$M:$M,"Janssen/Johnson &amp; Johnson",STAFF!$Q:$Q,"&lt;="&amp;DJ$74,STAFF!$H:$H,"",STAFF!$I:$I,"&gt;="&amp;DJ$73)+
COUNTIFS(STAFF!$M:$M,"Janssen/Johnson &amp; Johnson",STAFF!$Q:$Q,"&lt;="&amp;DJ$74,STAFF!$H:$H,"&lt;="&amp;DJ$74,STAFF!$I:$I,"")+
COUNTIFS(STAFF!$M:$M,"Janssen/Johnson &amp; Johnson",STAFF!$Q:$Q,"&lt;="&amp;DJ$74,STAFF!$H:$H,"&lt;="&amp;DJ$74,STAFF!$I:$I,"&gt;="&amp;DJ$73))</f>
        <v/>
      </c>
      <c r="DK82" s="18" t="str">
        <f ca="1">IF(DK$74="","",COUNTIFS(STAFF!$M:$M,"Janssen/Johnson &amp; Johnson",STAFF!$Q:$Q,"&lt;="&amp;DK$74,STAFF!$H:$H,"",STAFF!$I:$I,"")+
COUNTIFS(STAFF!$M:$M,"Janssen/Johnson &amp; Johnson",STAFF!$Q:$Q,"&lt;="&amp;DK$74,STAFF!$H:$H,"",STAFF!$I:$I,"&gt;="&amp;DK$73)+
COUNTIFS(STAFF!$M:$M,"Janssen/Johnson &amp; Johnson",STAFF!$Q:$Q,"&lt;="&amp;DK$74,STAFF!$H:$H,"&lt;="&amp;DK$74,STAFF!$I:$I,"")+
COUNTIFS(STAFF!$M:$M,"Janssen/Johnson &amp; Johnson",STAFF!$Q:$Q,"&lt;="&amp;DK$74,STAFF!$H:$H,"&lt;="&amp;DK$74,STAFF!$I:$I,"&gt;="&amp;DK$73))</f>
        <v/>
      </c>
      <c r="DL82" s="18" t="str">
        <f ca="1">IF(DL$74="","",COUNTIFS(STAFF!$M:$M,"Janssen/Johnson &amp; Johnson",STAFF!$Q:$Q,"&lt;="&amp;DL$74,STAFF!$H:$H,"",STAFF!$I:$I,"")+
COUNTIFS(STAFF!$M:$M,"Janssen/Johnson &amp; Johnson",STAFF!$Q:$Q,"&lt;="&amp;DL$74,STAFF!$H:$H,"",STAFF!$I:$I,"&gt;="&amp;DL$73)+
COUNTIFS(STAFF!$M:$M,"Janssen/Johnson &amp; Johnson",STAFF!$Q:$Q,"&lt;="&amp;DL$74,STAFF!$H:$H,"&lt;="&amp;DL$74,STAFF!$I:$I,"")+
COUNTIFS(STAFF!$M:$M,"Janssen/Johnson &amp; Johnson",STAFF!$Q:$Q,"&lt;="&amp;DL$74,STAFF!$H:$H,"&lt;="&amp;DL$74,STAFF!$I:$I,"&gt;="&amp;DL$73))</f>
        <v/>
      </c>
      <c r="DM82" s="18" t="str">
        <f ca="1">IF(DM$74="","",COUNTIFS(STAFF!$M:$M,"Janssen/Johnson &amp; Johnson",STAFF!$Q:$Q,"&lt;="&amp;DM$74,STAFF!$H:$H,"",STAFF!$I:$I,"")+
COUNTIFS(STAFF!$M:$M,"Janssen/Johnson &amp; Johnson",STAFF!$Q:$Q,"&lt;="&amp;DM$74,STAFF!$H:$H,"",STAFF!$I:$I,"&gt;="&amp;DM$73)+
COUNTIFS(STAFF!$M:$M,"Janssen/Johnson &amp; Johnson",STAFF!$Q:$Q,"&lt;="&amp;DM$74,STAFF!$H:$H,"&lt;="&amp;DM$74,STAFF!$I:$I,"")+
COUNTIFS(STAFF!$M:$M,"Janssen/Johnson &amp; Johnson",STAFF!$Q:$Q,"&lt;="&amp;DM$74,STAFF!$H:$H,"&lt;="&amp;DM$74,STAFF!$I:$I,"&gt;="&amp;DM$73))</f>
        <v/>
      </c>
      <c r="DN82" s="18" t="str">
        <f ca="1">IF(DN$74="","",COUNTIFS(STAFF!$M:$M,"Janssen/Johnson &amp; Johnson",STAFF!$Q:$Q,"&lt;="&amp;DN$74,STAFF!$H:$H,"",STAFF!$I:$I,"")+
COUNTIFS(STAFF!$M:$M,"Janssen/Johnson &amp; Johnson",STAFF!$Q:$Q,"&lt;="&amp;DN$74,STAFF!$H:$H,"",STAFF!$I:$I,"&gt;="&amp;DN$73)+
COUNTIFS(STAFF!$M:$M,"Janssen/Johnson &amp; Johnson",STAFF!$Q:$Q,"&lt;="&amp;DN$74,STAFF!$H:$H,"&lt;="&amp;DN$74,STAFF!$I:$I,"")+
COUNTIFS(STAFF!$M:$M,"Janssen/Johnson &amp; Johnson",STAFF!$Q:$Q,"&lt;="&amp;DN$74,STAFF!$H:$H,"&lt;="&amp;DN$74,STAFF!$I:$I,"&gt;="&amp;DN$73))</f>
        <v/>
      </c>
      <c r="DO82" s="18" t="str">
        <f ca="1">IF(DO$74="","",COUNTIFS(STAFF!$M:$M,"Janssen/Johnson &amp; Johnson",STAFF!$Q:$Q,"&lt;="&amp;DO$74,STAFF!$H:$H,"",STAFF!$I:$I,"")+
COUNTIFS(STAFF!$M:$M,"Janssen/Johnson &amp; Johnson",STAFF!$Q:$Q,"&lt;="&amp;DO$74,STAFF!$H:$H,"",STAFF!$I:$I,"&gt;="&amp;DO$73)+
COUNTIFS(STAFF!$M:$M,"Janssen/Johnson &amp; Johnson",STAFF!$Q:$Q,"&lt;="&amp;DO$74,STAFF!$H:$H,"&lt;="&amp;DO$74,STAFF!$I:$I,"")+
COUNTIFS(STAFF!$M:$M,"Janssen/Johnson &amp; Johnson",STAFF!$Q:$Q,"&lt;="&amp;DO$74,STAFF!$H:$H,"&lt;="&amp;DO$74,STAFF!$I:$I,"&gt;="&amp;DO$73))</f>
        <v/>
      </c>
      <c r="DP82" s="18" t="str">
        <f ca="1">IF(DP$74="","",COUNTIFS(STAFF!$M:$M,"Janssen/Johnson &amp; Johnson",STAFF!$Q:$Q,"&lt;="&amp;DP$74,STAFF!$H:$H,"",STAFF!$I:$I,"")+
COUNTIFS(STAFF!$M:$M,"Janssen/Johnson &amp; Johnson",STAFF!$Q:$Q,"&lt;="&amp;DP$74,STAFF!$H:$H,"",STAFF!$I:$I,"&gt;="&amp;DP$73)+
COUNTIFS(STAFF!$M:$M,"Janssen/Johnson &amp; Johnson",STAFF!$Q:$Q,"&lt;="&amp;DP$74,STAFF!$H:$H,"&lt;="&amp;DP$74,STAFF!$I:$I,"")+
COUNTIFS(STAFF!$M:$M,"Janssen/Johnson &amp; Johnson",STAFF!$Q:$Q,"&lt;="&amp;DP$74,STAFF!$H:$H,"&lt;="&amp;DP$74,STAFF!$I:$I,"&gt;="&amp;DP$73))</f>
        <v/>
      </c>
      <c r="DQ82" s="18" t="str">
        <f ca="1">IF(DQ$74="","",COUNTIFS(STAFF!$M:$M,"Janssen/Johnson &amp; Johnson",STAFF!$Q:$Q,"&lt;="&amp;DQ$74,STAFF!$H:$H,"",STAFF!$I:$I,"")+
COUNTIFS(STAFF!$M:$M,"Janssen/Johnson &amp; Johnson",STAFF!$Q:$Q,"&lt;="&amp;DQ$74,STAFF!$H:$H,"",STAFF!$I:$I,"&gt;="&amp;DQ$73)+
COUNTIFS(STAFF!$M:$M,"Janssen/Johnson &amp; Johnson",STAFF!$Q:$Q,"&lt;="&amp;DQ$74,STAFF!$H:$H,"&lt;="&amp;DQ$74,STAFF!$I:$I,"")+
COUNTIFS(STAFF!$M:$M,"Janssen/Johnson &amp; Johnson",STAFF!$Q:$Q,"&lt;="&amp;DQ$74,STAFF!$H:$H,"&lt;="&amp;DQ$74,STAFF!$I:$I,"&gt;="&amp;DQ$73))</f>
        <v/>
      </c>
      <c r="DR82" s="18" t="str">
        <f ca="1">IF(DR$74="","",COUNTIFS(STAFF!$M:$M,"Janssen/Johnson &amp; Johnson",STAFF!$Q:$Q,"&lt;="&amp;DR$74,STAFF!$H:$H,"",STAFF!$I:$I,"")+
COUNTIFS(STAFF!$M:$M,"Janssen/Johnson &amp; Johnson",STAFF!$Q:$Q,"&lt;="&amp;DR$74,STAFF!$H:$H,"",STAFF!$I:$I,"&gt;="&amp;DR$73)+
COUNTIFS(STAFF!$M:$M,"Janssen/Johnson &amp; Johnson",STAFF!$Q:$Q,"&lt;="&amp;DR$74,STAFF!$H:$H,"&lt;="&amp;DR$74,STAFF!$I:$I,"")+
COUNTIFS(STAFF!$M:$M,"Janssen/Johnson &amp; Johnson",STAFF!$Q:$Q,"&lt;="&amp;DR$74,STAFF!$H:$H,"&lt;="&amp;DR$74,STAFF!$I:$I,"&gt;="&amp;DR$73))</f>
        <v/>
      </c>
      <c r="DS82" s="18" t="str">
        <f ca="1">IF(DS$74="","",COUNTIFS(STAFF!$M:$M,"Janssen/Johnson &amp; Johnson",STAFF!$Q:$Q,"&lt;="&amp;DS$74,STAFF!$H:$H,"",STAFF!$I:$I,"")+
COUNTIFS(STAFF!$M:$M,"Janssen/Johnson &amp; Johnson",STAFF!$Q:$Q,"&lt;="&amp;DS$74,STAFF!$H:$H,"",STAFF!$I:$I,"&gt;="&amp;DS$73)+
COUNTIFS(STAFF!$M:$M,"Janssen/Johnson &amp; Johnson",STAFF!$Q:$Q,"&lt;="&amp;DS$74,STAFF!$H:$H,"&lt;="&amp;DS$74,STAFF!$I:$I,"")+
COUNTIFS(STAFF!$M:$M,"Janssen/Johnson &amp; Johnson",STAFF!$Q:$Q,"&lt;="&amp;DS$74,STAFF!$H:$H,"&lt;="&amp;DS$74,STAFF!$I:$I,"&gt;="&amp;DS$73))</f>
        <v/>
      </c>
      <c r="DT82" s="18" t="str">
        <f ca="1">IF(DT$74="","",COUNTIFS(STAFF!$M:$M,"Janssen/Johnson &amp; Johnson",STAFF!$Q:$Q,"&lt;="&amp;DT$74,STAFF!$H:$H,"",STAFF!$I:$I,"")+
COUNTIFS(STAFF!$M:$M,"Janssen/Johnson &amp; Johnson",STAFF!$Q:$Q,"&lt;="&amp;DT$74,STAFF!$H:$H,"",STAFF!$I:$I,"&gt;="&amp;DT$73)+
COUNTIFS(STAFF!$M:$M,"Janssen/Johnson &amp; Johnson",STAFF!$Q:$Q,"&lt;="&amp;DT$74,STAFF!$H:$H,"&lt;="&amp;DT$74,STAFF!$I:$I,"")+
COUNTIFS(STAFF!$M:$M,"Janssen/Johnson &amp; Johnson",STAFF!$Q:$Q,"&lt;="&amp;DT$74,STAFF!$H:$H,"&lt;="&amp;DT$74,STAFF!$I:$I,"&gt;="&amp;DT$73))</f>
        <v/>
      </c>
      <c r="DU82" s="18" t="str">
        <f ca="1">IF(DU$74="","",COUNTIFS(STAFF!$M:$M,"Janssen/Johnson &amp; Johnson",STAFF!$Q:$Q,"&lt;="&amp;DU$74,STAFF!$H:$H,"",STAFF!$I:$I,"")+
COUNTIFS(STAFF!$M:$M,"Janssen/Johnson &amp; Johnson",STAFF!$Q:$Q,"&lt;="&amp;DU$74,STAFF!$H:$H,"",STAFF!$I:$I,"&gt;="&amp;DU$73)+
COUNTIFS(STAFF!$M:$M,"Janssen/Johnson &amp; Johnson",STAFF!$Q:$Q,"&lt;="&amp;DU$74,STAFF!$H:$H,"&lt;="&amp;DU$74,STAFF!$I:$I,"")+
COUNTIFS(STAFF!$M:$M,"Janssen/Johnson &amp; Johnson",STAFF!$Q:$Q,"&lt;="&amp;DU$74,STAFF!$H:$H,"&lt;="&amp;DU$74,STAFF!$I:$I,"&gt;="&amp;DU$73))</f>
        <v/>
      </c>
      <c r="DV82" s="18" t="str">
        <f ca="1">IF(DV$74="","",COUNTIFS(STAFF!$M:$M,"Janssen/Johnson &amp; Johnson",STAFF!$Q:$Q,"&lt;="&amp;DV$74,STAFF!$H:$H,"",STAFF!$I:$I,"")+
COUNTIFS(STAFF!$M:$M,"Janssen/Johnson &amp; Johnson",STAFF!$Q:$Q,"&lt;="&amp;DV$74,STAFF!$H:$H,"",STAFF!$I:$I,"&gt;="&amp;DV$73)+
COUNTIFS(STAFF!$M:$M,"Janssen/Johnson &amp; Johnson",STAFF!$Q:$Q,"&lt;="&amp;DV$74,STAFF!$H:$H,"&lt;="&amp;DV$74,STAFF!$I:$I,"")+
COUNTIFS(STAFF!$M:$M,"Janssen/Johnson &amp; Johnson",STAFF!$Q:$Q,"&lt;="&amp;DV$74,STAFF!$H:$H,"&lt;="&amp;DV$74,STAFF!$I:$I,"&gt;="&amp;DV$73))</f>
        <v/>
      </c>
      <c r="DW82" s="18" t="str">
        <f ca="1">IF(DW$74="","",COUNTIFS(STAFF!$M:$M,"Janssen/Johnson &amp; Johnson",STAFF!$Q:$Q,"&lt;="&amp;DW$74,STAFF!$H:$H,"",STAFF!$I:$I,"")+
COUNTIFS(STAFF!$M:$M,"Janssen/Johnson &amp; Johnson",STAFF!$Q:$Q,"&lt;="&amp;DW$74,STAFF!$H:$H,"",STAFF!$I:$I,"&gt;="&amp;DW$73)+
COUNTIFS(STAFF!$M:$M,"Janssen/Johnson &amp; Johnson",STAFF!$Q:$Q,"&lt;="&amp;DW$74,STAFF!$H:$H,"&lt;="&amp;DW$74,STAFF!$I:$I,"")+
COUNTIFS(STAFF!$M:$M,"Janssen/Johnson &amp; Johnson",STAFF!$Q:$Q,"&lt;="&amp;DW$74,STAFF!$H:$H,"&lt;="&amp;DW$74,STAFF!$I:$I,"&gt;="&amp;DW$73))</f>
        <v/>
      </c>
      <c r="DX82" s="18" t="str">
        <f ca="1">IF(DX$74="","",COUNTIFS(STAFF!$M:$M,"Janssen/Johnson &amp; Johnson",STAFF!$Q:$Q,"&lt;="&amp;DX$74,STAFF!$H:$H,"",STAFF!$I:$I,"")+
COUNTIFS(STAFF!$M:$M,"Janssen/Johnson &amp; Johnson",STAFF!$Q:$Q,"&lt;="&amp;DX$74,STAFF!$H:$H,"",STAFF!$I:$I,"&gt;="&amp;DX$73)+
COUNTIFS(STAFF!$M:$M,"Janssen/Johnson &amp; Johnson",STAFF!$Q:$Q,"&lt;="&amp;DX$74,STAFF!$H:$H,"&lt;="&amp;DX$74,STAFF!$I:$I,"")+
COUNTIFS(STAFF!$M:$M,"Janssen/Johnson &amp; Johnson",STAFF!$Q:$Q,"&lt;="&amp;DX$74,STAFF!$H:$H,"&lt;="&amp;DX$74,STAFF!$I:$I,"&gt;="&amp;DX$73))</f>
        <v/>
      </c>
      <c r="DY82" s="18" t="str">
        <f ca="1">IF(DY$74="","",COUNTIFS(STAFF!$M:$M,"Janssen/Johnson &amp; Johnson",STAFF!$Q:$Q,"&lt;="&amp;DY$74,STAFF!$H:$H,"",STAFF!$I:$I,"")+
COUNTIFS(STAFF!$M:$M,"Janssen/Johnson &amp; Johnson",STAFF!$Q:$Q,"&lt;="&amp;DY$74,STAFF!$H:$H,"",STAFF!$I:$I,"&gt;="&amp;DY$73)+
COUNTIFS(STAFF!$M:$M,"Janssen/Johnson &amp; Johnson",STAFF!$Q:$Q,"&lt;="&amp;DY$74,STAFF!$H:$H,"&lt;="&amp;DY$74,STAFF!$I:$I,"")+
COUNTIFS(STAFF!$M:$M,"Janssen/Johnson &amp; Johnson",STAFF!$Q:$Q,"&lt;="&amp;DY$74,STAFF!$H:$H,"&lt;="&amp;DY$74,STAFF!$I:$I,"&gt;="&amp;DY$73))</f>
        <v/>
      </c>
      <c r="DZ82" s="18" t="str">
        <f ca="1">IF(DZ$74="","",COUNTIFS(STAFF!$M:$M,"Janssen/Johnson &amp; Johnson",STAFF!$Q:$Q,"&lt;="&amp;DZ$74,STAFF!$H:$H,"",STAFF!$I:$I,"")+
COUNTIFS(STAFF!$M:$M,"Janssen/Johnson &amp; Johnson",STAFF!$Q:$Q,"&lt;="&amp;DZ$74,STAFF!$H:$H,"",STAFF!$I:$I,"&gt;="&amp;DZ$73)+
COUNTIFS(STAFF!$M:$M,"Janssen/Johnson &amp; Johnson",STAFF!$Q:$Q,"&lt;="&amp;DZ$74,STAFF!$H:$H,"&lt;="&amp;DZ$74,STAFF!$I:$I,"")+
COUNTIFS(STAFF!$M:$M,"Janssen/Johnson &amp; Johnson",STAFF!$Q:$Q,"&lt;="&amp;DZ$74,STAFF!$H:$H,"&lt;="&amp;DZ$74,STAFF!$I:$I,"&gt;="&amp;DZ$73))</f>
        <v/>
      </c>
      <c r="EA82" s="18" t="str">
        <f ca="1">IF(EA$74="","",COUNTIFS(STAFF!$M:$M,"Janssen/Johnson &amp; Johnson",STAFF!$Q:$Q,"&lt;="&amp;EA$74,STAFF!$H:$H,"",STAFF!$I:$I,"")+
COUNTIFS(STAFF!$M:$M,"Janssen/Johnson &amp; Johnson",STAFF!$Q:$Q,"&lt;="&amp;EA$74,STAFF!$H:$H,"",STAFF!$I:$I,"&gt;="&amp;EA$73)+
COUNTIFS(STAFF!$M:$M,"Janssen/Johnson &amp; Johnson",STAFF!$Q:$Q,"&lt;="&amp;EA$74,STAFF!$H:$H,"&lt;="&amp;EA$74,STAFF!$I:$I,"")+
COUNTIFS(STAFF!$M:$M,"Janssen/Johnson &amp; Johnson",STAFF!$Q:$Q,"&lt;="&amp;EA$74,STAFF!$H:$H,"&lt;="&amp;EA$74,STAFF!$I:$I,"&gt;="&amp;EA$73))</f>
        <v/>
      </c>
      <c r="EB82" s="18" t="str">
        <f ca="1">IF(EB$74="","",COUNTIFS(STAFF!$M:$M,"Janssen/Johnson &amp; Johnson",STAFF!$Q:$Q,"&lt;="&amp;EB$74,STAFF!$H:$H,"",STAFF!$I:$I,"")+
COUNTIFS(STAFF!$M:$M,"Janssen/Johnson &amp; Johnson",STAFF!$Q:$Q,"&lt;="&amp;EB$74,STAFF!$H:$H,"",STAFF!$I:$I,"&gt;="&amp;EB$73)+
COUNTIFS(STAFF!$M:$M,"Janssen/Johnson &amp; Johnson",STAFF!$Q:$Q,"&lt;="&amp;EB$74,STAFF!$H:$H,"&lt;="&amp;EB$74,STAFF!$I:$I,"")+
COUNTIFS(STAFF!$M:$M,"Janssen/Johnson &amp; Johnson",STAFF!$Q:$Q,"&lt;="&amp;EB$74,STAFF!$H:$H,"&lt;="&amp;EB$74,STAFF!$I:$I,"&gt;="&amp;EB$73))</f>
        <v/>
      </c>
      <c r="EC82" s="18" t="str">
        <f ca="1">IF(EC$74="","",COUNTIFS(STAFF!$M:$M,"Janssen/Johnson &amp; Johnson",STAFF!$Q:$Q,"&lt;="&amp;EC$74,STAFF!$H:$H,"",STAFF!$I:$I,"")+
COUNTIFS(STAFF!$M:$M,"Janssen/Johnson &amp; Johnson",STAFF!$Q:$Q,"&lt;="&amp;EC$74,STAFF!$H:$H,"",STAFF!$I:$I,"&gt;="&amp;EC$73)+
COUNTIFS(STAFF!$M:$M,"Janssen/Johnson &amp; Johnson",STAFF!$Q:$Q,"&lt;="&amp;EC$74,STAFF!$H:$H,"&lt;="&amp;EC$74,STAFF!$I:$I,"")+
COUNTIFS(STAFF!$M:$M,"Janssen/Johnson &amp; Johnson",STAFF!$Q:$Q,"&lt;="&amp;EC$74,STAFF!$H:$H,"&lt;="&amp;EC$74,STAFF!$I:$I,"&gt;="&amp;EC$73))</f>
        <v/>
      </c>
      <c r="ED82" s="18" t="str">
        <f ca="1">IF(ED$74="","",COUNTIFS(STAFF!$M:$M,"Janssen/Johnson &amp; Johnson",STAFF!$Q:$Q,"&lt;="&amp;ED$74,STAFF!$H:$H,"",STAFF!$I:$I,"")+
COUNTIFS(STAFF!$M:$M,"Janssen/Johnson &amp; Johnson",STAFF!$Q:$Q,"&lt;="&amp;ED$74,STAFF!$H:$H,"",STAFF!$I:$I,"&gt;="&amp;ED$73)+
COUNTIFS(STAFF!$M:$M,"Janssen/Johnson &amp; Johnson",STAFF!$Q:$Q,"&lt;="&amp;ED$74,STAFF!$H:$H,"&lt;="&amp;ED$74,STAFF!$I:$I,"")+
COUNTIFS(STAFF!$M:$M,"Janssen/Johnson &amp; Johnson",STAFF!$Q:$Q,"&lt;="&amp;ED$74,STAFF!$H:$H,"&lt;="&amp;ED$74,STAFF!$I:$I,"&gt;="&amp;ED$73))</f>
        <v/>
      </c>
      <c r="EE82" s="18" t="str">
        <f ca="1">IF(EE$74="","",COUNTIFS(STAFF!$M:$M,"Janssen/Johnson &amp; Johnson",STAFF!$Q:$Q,"&lt;="&amp;EE$74,STAFF!$H:$H,"",STAFF!$I:$I,"")+
COUNTIFS(STAFF!$M:$M,"Janssen/Johnson &amp; Johnson",STAFF!$Q:$Q,"&lt;="&amp;EE$74,STAFF!$H:$H,"",STAFF!$I:$I,"&gt;="&amp;EE$73)+
COUNTIFS(STAFF!$M:$M,"Janssen/Johnson &amp; Johnson",STAFF!$Q:$Q,"&lt;="&amp;EE$74,STAFF!$H:$H,"&lt;="&amp;EE$74,STAFF!$I:$I,"")+
COUNTIFS(STAFF!$M:$M,"Janssen/Johnson &amp; Johnson",STAFF!$Q:$Q,"&lt;="&amp;EE$74,STAFF!$H:$H,"&lt;="&amp;EE$74,STAFF!$I:$I,"&gt;="&amp;EE$73))</f>
        <v/>
      </c>
      <c r="EF82" s="18" t="str">
        <f ca="1">IF(EF$74="","",COUNTIFS(STAFF!$M:$M,"Janssen/Johnson &amp; Johnson",STAFF!$Q:$Q,"&lt;="&amp;EF$74,STAFF!$H:$H,"",STAFF!$I:$I,"")+
COUNTIFS(STAFF!$M:$M,"Janssen/Johnson &amp; Johnson",STAFF!$Q:$Q,"&lt;="&amp;EF$74,STAFF!$H:$H,"",STAFF!$I:$I,"&gt;="&amp;EF$73)+
COUNTIFS(STAFF!$M:$M,"Janssen/Johnson &amp; Johnson",STAFF!$Q:$Q,"&lt;="&amp;EF$74,STAFF!$H:$H,"&lt;="&amp;EF$74,STAFF!$I:$I,"")+
COUNTIFS(STAFF!$M:$M,"Janssen/Johnson &amp; Johnson",STAFF!$Q:$Q,"&lt;="&amp;EF$74,STAFF!$H:$H,"&lt;="&amp;EF$74,STAFF!$I:$I,"&gt;="&amp;EF$73))</f>
        <v/>
      </c>
      <c r="EG82" s="18" t="str">
        <f ca="1">IF(EG$74="","",COUNTIFS(STAFF!$M:$M,"Janssen/Johnson &amp; Johnson",STAFF!$Q:$Q,"&lt;="&amp;EG$74,STAFF!$H:$H,"",STAFF!$I:$I,"")+
COUNTIFS(STAFF!$M:$M,"Janssen/Johnson &amp; Johnson",STAFF!$Q:$Q,"&lt;="&amp;EG$74,STAFF!$H:$H,"",STAFF!$I:$I,"&gt;="&amp;EG$73)+
COUNTIFS(STAFF!$M:$M,"Janssen/Johnson &amp; Johnson",STAFF!$Q:$Q,"&lt;="&amp;EG$74,STAFF!$H:$H,"&lt;="&amp;EG$74,STAFF!$I:$I,"")+
COUNTIFS(STAFF!$M:$M,"Janssen/Johnson &amp; Johnson",STAFF!$Q:$Q,"&lt;="&amp;EG$74,STAFF!$H:$H,"&lt;="&amp;EG$74,STAFF!$I:$I,"&gt;="&amp;EG$73))</f>
        <v/>
      </c>
      <c r="EH82" s="18" t="str">
        <f ca="1">IF(EH$74="","",COUNTIFS(STAFF!$M:$M,"Janssen/Johnson &amp; Johnson",STAFF!$Q:$Q,"&lt;="&amp;EH$74,STAFF!$H:$H,"",STAFF!$I:$I,"")+
COUNTIFS(STAFF!$M:$M,"Janssen/Johnson &amp; Johnson",STAFF!$Q:$Q,"&lt;="&amp;EH$74,STAFF!$H:$H,"",STAFF!$I:$I,"&gt;="&amp;EH$73)+
COUNTIFS(STAFF!$M:$M,"Janssen/Johnson &amp; Johnson",STAFF!$Q:$Q,"&lt;="&amp;EH$74,STAFF!$H:$H,"&lt;="&amp;EH$74,STAFF!$I:$I,"")+
COUNTIFS(STAFF!$M:$M,"Janssen/Johnson &amp; Johnson",STAFF!$Q:$Q,"&lt;="&amp;EH$74,STAFF!$H:$H,"&lt;="&amp;EH$74,STAFF!$I:$I,"&gt;="&amp;EH$73))</f>
        <v/>
      </c>
      <c r="EI82" s="18" t="str">
        <f ca="1">IF(EI$74="","",COUNTIFS(STAFF!$M:$M,"Janssen/Johnson &amp; Johnson",STAFF!$Q:$Q,"&lt;="&amp;EI$74,STAFF!$H:$H,"",STAFF!$I:$I,"")+
COUNTIFS(STAFF!$M:$M,"Janssen/Johnson &amp; Johnson",STAFF!$Q:$Q,"&lt;="&amp;EI$74,STAFF!$H:$H,"",STAFF!$I:$I,"&gt;="&amp;EI$73)+
COUNTIFS(STAFF!$M:$M,"Janssen/Johnson &amp; Johnson",STAFF!$Q:$Q,"&lt;="&amp;EI$74,STAFF!$H:$H,"&lt;="&amp;EI$74,STAFF!$I:$I,"")+
COUNTIFS(STAFF!$M:$M,"Janssen/Johnson &amp; Johnson",STAFF!$Q:$Q,"&lt;="&amp;EI$74,STAFF!$H:$H,"&lt;="&amp;EI$74,STAFF!$I:$I,"&gt;="&amp;EI$73))</f>
        <v/>
      </c>
      <c r="EJ82" s="18" t="str">
        <f ca="1">IF(EJ$74="","",COUNTIFS(STAFF!$M:$M,"Janssen/Johnson &amp; Johnson",STAFF!$Q:$Q,"&lt;="&amp;EJ$74,STAFF!$H:$H,"",STAFF!$I:$I,"")+
COUNTIFS(STAFF!$M:$M,"Janssen/Johnson &amp; Johnson",STAFF!$Q:$Q,"&lt;="&amp;EJ$74,STAFF!$H:$H,"",STAFF!$I:$I,"&gt;="&amp;EJ$73)+
COUNTIFS(STAFF!$M:$M,"Janssen/Johnson &amp; Johnson",STAFF!$Q:$Q,"&lt;="&amp;EJ$74,STAFF!$H:$H,"&lt;="&amp;EJ$74,STAFF!$I:$I,"")+
COUNTIFS(STAFF!$M:$M,"Janssen/Johnson &amp; Johnson",STAFF!$Q:$Q,"&lt;="&amp;EJ$74,STAFF!$H:$H,"&lt;="&amp;EJ$74,STAFF!$I:$I,"&gt;="&amp;EJ$73))</f>
        <v/>
      </c>
      <c r="EK82" s="18" t="str">
        <f ca="1">IF(EK$74="","",COUNTIFS(STAFF!$M:$M,"Janssen/Johnson &amp; Johnson",STAFF!$Q:$Q,"&lt;="&amp;EK$74,STAFF!$H:$H,"",STAFF!$I:$I,"")+
COUNTIFS(STAFF!$M:$M,"Janssen/Johnson &amp; Johnson",STAFF!$Q:$Q,"&lt;="&amp;EK$74,STAFF!$H:$H,"",STAFF!$I:$I,"&gt;="&amp;EK$73)+
COUNTIFS(STAFF!$M:$M,"Janssen/Johnson &amp; Johnson",STAFF!$Q:$Q,"&lt;="&amp;EK$74,STAFF!$H:$H,"&lt;="&amp;EK$74,STAFF!$I:$I,"")+
COUNTIFS(STAFF!$M:$M,"Janssen/Johnson &amp; Johnson",STAFF!$Q:$Q,"&lt;="&amp;EK$74,STAFF!$H:$H,"&lt;="&amp;EK$74,STAFF!$I:$I,"&gt;="&amp;EK$73))</f>
        <v/>
      </c>
      <c r="EL82" s="18" t="str">
        <f ca="1">IF(EL$74="","",COUNTIFS(STAFF!$M:$M,"Janssen/Johnson &amp; Johnson",STAFF!$Q:$Q,"&lt;="&amp;EL$74,STAFF!$H:$H,"",STAFF!$I:$I,"")+
COUNTIFS(STAFF!$M:$M,"Janssen/Johnson &amp; Johnson",STAFF!$Q:$Q,"&lt;="&amp;EL$74,STAFF!$H:$H,"",STAFF!$I:$I,"&gt;="&amp;EL$73)+
COUNTIFS(STAFF!$M:$M,"Janssen/Johnson &amp; Johnson",STAFF!$Q:$Q,"&lt;="&amp;EL$74,STAFF!$H:$H,"&lt;="&amp;EL$74,STAFF!$I:$I,"")+
COUNTIFS(STAFF!$M:$M,"Janssen/Johnson &amp; Johnson",STAFF!$Q:$Q,"&lt;="&amp;EL$74,STAFF!$H:$H,"&lt;="&amp;EL$74,STAFF!$I:$I,"&gt;="&amp;EL$73))</f>
        <v/>
      </c>
      <c r="EM82" s="18" t="str">
        <f ca="1">IF(EM$74="","",COUNTIFS(STAFF!$M:$M,"Janssen/Johnson &amp; Johnson",STAFF!$Q:$Q,"&lt;="&amp;EM$74,STAFF!$H:$H,"",STAFF!$I:$I,"")+
COUNTIFS(STAFF!$M:$M,"Janssen/Johnson &amp; Johnson",STAFF!$Q:$Q,"&lt;="&amp;EM$74,STAFF!$H:$H,"",STAFF!$I:$I,"&gt;="&amp;EM$73)+
COUNTIFS(STAFF!$M:$M,"Janssen/Johnson &amp; Johnson",STAFF!$Q:$Q,"&lt;="&amp;EM$74,STAFF!$H:$H,"&lt;="&amp;EM$74,STAFF!$I:$I,"")+
COUNTIFS(STAFF!$M:$M,"Janssen/Johnson &amp; Johnson",STAFF!$Q:$Q,"&lt;="&amp;EM$74,STAFF!$H:$H,"&lt;="&amp;EM$74,STAFF!$I:$I,"&gt;="&amp;EM$73))</f>
        <v/>
      </c>
      <c r="EN82" s="18" t="str">
        <f ca="1">IF(EN$74="","",COUNTIFS(STAFF!$M:$M,"Janssen/Johnson &amp; Johnson",STAFF!$Q:$Q,"&lt;="&amp;EN$74,STAFF!$H:$H,"",STAFF!$I:$I,"")+
COUNTIFS(STAFF!$M:$M,"Janssen/Johnson &amp; Johnson",STAFF!$Q:$Q,"&lt;="&amp;EN$74,STAFF!$H:$H,"",STAFF!$I:$I,"&gt;="&amp;EN$73)+
COUNTIFS(STAFF!$M:$M,"Janssen/Johnson &amp; Johnson",STAFF!$Q:$Q,"&lt;="&amp;EN$74,STAFF!$H:$H,"&lt;="&amp;EN$74,STAFF!$I:$I,"")+
COUNTIFS(STAFF!$M:$M,"Janssen/Johnson &amp; Johnson",STAFF!$Q:$Q,"&lt;="&amp;EN$74,STAFF!$H:$H,"&lt;="&amp;EN$74,STAFF!$I:$I,"&gt;="&amp;EN$73))</f>
        <v/>
      </c>
      <c r="EO82" s="18" t="str">
        <f ca="1">IF(EO$74="","",COUNTIFS(STAFF!$M:$M,"Janssen/Johnson &amp; Johnson",STAFF!$Q:$Q,"&lt;="&amp;EO$74,STAFF!$H:$H,"",STAFF!$I:$I,"")+
COUNTIFS(STAFF!$M:$M,"Janssen/Johnson &amp; Johnson",STAFF!$Q:$Q,"&lt;="&amp;EO$74,STAFF!$H:$H,"",STAFF!$I:$I,"&gt;="&amp;EO$73)+
COUNTIFS(STAFF!$M:$M,"Janssen/Johnson &amp; Johnson",STAFF!$Q:$Q,"&lt;="&amp;EO$74,STAFF!$H:$H,"&lt;="&amp;EO$74,STAFF!$I:$I,"")+
COUNTIFS(STAFF!$M:$M,"Janssen/Johnson &amp; Johnson",STAFF!$Q:$Q,"&lt;="&amp;EO$74,STAFF!$H:$H,"&lt;="&amp;EO$74,STAFF!$I:$I,"&gt;="&amp;EO$73))</f>
        <v/>
      </c>
      <c r="EP82" s="18" t="str">
        <f ca="1">IF(EP$74="","",COUNTIFS(STAFF!$M:$M,"Janssen/Johnson &amp; Johnson",STAFF!$Q:$Q,"&lt;="&amp;EP$74,STAFF!$H:$H,"",STAFF!$I:$I,"")+
COUNTIFS(STAFF!$M:$M,"Janssen/Johnson &amp; Johnson",STAFF!$Q:$Q,"&lt;="&amp;EP$74,STAFF!$H:$H,"",STAFF!$I:$I,"&gt;="&amp;EP$73)+
COUNTIFS(STAFF!$M:$M,"Janssen/Johnson &amp; Johnson",STAFF!$Q:$Q,"&lt;="&amp;EP$74,STAFF!$H:$H,"&lt;="&amp;EP$74,STAFF!$I:$I,"")+
COUNTIFS(STAFF!$M:$M,"Janssen/Johnson &amp; Johnson",STAFF!$Q:$Q,"&lt;="&amp;EP$74,STAFF!$H:$H,"&lt;="&amp;EP$74,STAFF!$I:$I,"&gt;="&amp;EP$73))</f>
        <v/>
      </c>
      <c r="EQ82" s="18" t="str">
        <f ca="1">IF(EQ$74="","",COUNTIFS(STAFF!$M:$M,"Janssen/Johnson &amp; Johnson",STAFF!$Q:$Q,"&lt;="&amp;EQ$74,STAFF!$H:$H,"",STAFF!$I:$I,"")+
COUNTIFS(STAFF!$M:$M,"Janssen/Johnson &amp; Johnson",STAFF!$Q:$Q,"&lt;="&amp;EQ$74,STAFF!$H:$H,"",STAFF!$I:$I,"&gt;="&amp;EQ$73)+
COUNTIFS(STAFF!$M:$M,"Janssen/Johnson &amp; Johnson",STAFF!$Q:$Q,"&lt;="&amp;EQ$74,STAFF!$H:$H,"&lt;="&amp;EQ$74,STAFF!$I:$I,"")+
COUNTIFS(STAFF!$M:$M,"Janssen/Johnson &amp; Johnson",STAFF!$Q:$Q,"&lt;="&amp;EQ$74,STAFF!$H:$H,"&lt;="&amp;EQ$74,STAFF!$I:$I,"&gt;="&amp;EQ$73))</f>
        <v/>
      </c>
      <c r="ER82" s="18" t="str">
        <f ca="1">IF(ER$74="","",COUNTIFS(STAFF!$M:$M,"Janssen/Johnson &amp; Johnson",STAFF!$Q:$Q,"&lt;="&amp;ER$74,STAFF!$H:$H,"",STAFF!$I:$I,"")+
COUNTIFS(STAFF!$M:$M,"Janssen/Johnson &amp; Johnson",STAFF!$Q:$Q,"&lt;="&amp;ER$74,STAFF!$H:$H,"",STAFF!$I:$I,"&gt;="&amp;ER$73)+
COUNTIFS(STAFF!$M:$M,"Janssen/Johnson &amp; Johnson",STAFF!$Q:$Q,"&lt;="&amp;ER$74,STAFF!$H:$H,"&lt;="&amp;ER$74,STAFF!$I:$I,"")+
COUNTIFS(STAFF!$M:$M,"Janssen/Johnson &amp; Johnson",STAFF!$Q:$Q,"&lt;="&amp;ER$74,STAFF!$H:$H,"&lt;="&amp;ER$74,STAFF!$I:$I,"&gt;="&amp;ER$73))</f>
        <v/>
      </c>
      <c r="ES82" s="18" t="str">
        <f ca="1">IF(ES$74="","",COUNTIFS(STAFF!$M:$M,"Janssen/Johnson &amp; Johnson",STAFF!$Q:$Q,"&lt;="&amp;ES$74,STAFF!$H:$H,"",STAFF!$I:$I,"")+
COUNTIFS(STAFF!$M:$M,"Janssen/Johnson &amp; Johnson",STAFF!$Q:$Q,"&lt;="&amp;ES$74,STAFF!$H:$H,"",STAFF!$I:$I,"&gt;="&amp;ES$73)+
COUNTIFS(STAFF!$M:$M,"Janssen/Johnson &amp; Johnson",STAFF!$Q:$Q,"&lt;="&amp;ES$74,STAFF!$H:$H,"&lt;="&amp;ES$74,STAFF!$I:$I,"")+
COUNTIFS(STAFF!$M:$M,"Janssen/Johnson &amp; Johnson",STAFF!$Q:$Q,"&lt;="&amp;ES$74,STAFF!$H:$H,"&lt;="&amp;ES$74,STAFF!$I:$I,"&gt;="&amp;ES$73))</f>
        <v/>
      </c>
      <c r="ET82" s="18" t="str">
        <f ca="1">IF(ET$74="","",COUNTIFS(STAFF!$M:$M,"Janssen/Johnson &amp; Johnson",STAFF!$Q:$Q,"&lt;="&amp;ET$74,STAFF!$H:$H,"",STAFF!$I:$I,"")+
COUNTIFS(STAFF!$M:$M,"Janssen/Johnson &amp; Johnson",STAFF!$Q:$Q,"&lt;="&amp;ET$74,STAFF!$H:$H,"",STAFF!$I:$I,"&gt;="&amp;ET$73)+
COUNTIFS(STAFF!$M:$M,"Janssen/Johnson &amp; Johnson",STAFF!$Q:$Q,"&lt;="&amp;ET$74,STAFF!$H:$H,"&lt;="&amp;ET$74,STAFF!$I:$I,"")+
COUNTIFS(STAFF!$M:$M,"Janssen/Johnson &amp; Johnson",STAFF!$Q:$Q,"&lt;="&amp;ET$74,STAFF!$H:$H,"&lt;="&amp;ET$74,STAFF!$I:$I,"&gt;="&amp;ET$73))</f>
        <v/>
      </c>
      <c r="EU82" s="18" t="str">
        <f ca="1">IF(EU$74="","",COUNTIFS(STAFF!$M:$M,"Janssen/Johnson &amp; Johnson",STAFF!$Q:$Q,"&lt;="&amp;EU$74,STAFF!$H:$H,"",STAFF!$I:$I,"")+
COUNTIFS(STAFF!$M:$M,"Janssen/Johnson &amp; Johnson",STAFF!$Q:$Q,"&lt;="&amp;EU$74,STAFF!$H:$H,"",STAFF!$I:$I,"&gt;="&amp;EU$73)+
COUNTIFS(STAFF!$M:$M,"Janssen/Johnson &amp; Johnson",STAFF!$Q:$Q,"&lt;="&amp;EU$74,STAFF!$H:$H,"&lt;="&amp;EU$74,STAFF!$I:$I,"")+
COUNTIFS(STAFF!$M:$M,"Janssen/Johnson &amp; Johnson",STAFF!$Q:$Q,"&lt;="&amp;EU$74,STAFF!$H:$H,"&lt;="&amp;EU$74,STAFF!$I:$I,"&gt;="&amp;EU$73))</f>
        <v/>
      </c>
      <c r="EV82" s="18" t="str">
        <f ca="1">IF(EV$74="","",COUNTIFS(STAFF!$M:$M,"Janssen/Johnson &amp; Johnson",STAFF!$Q:$Q,"&lt;="&amp;EV$74,STAFF!$H:$H,"",STAFF!$I:$I,"")+
COUNTIFS(STAFF!$M:$M,"Janssen/Johnson &amp; Johnson",STAFF!$Q:$Q,"&lt;="&amp;EV$74,STAFF!$H:$H,"",STAFF!$I:$I,"&gt;="&amp;EV$73)+
COUNTIFS(STAFF!$M:$M,"Janssen/Johnson &amp; Johnson",STAFF!$Q:$Q,"&lt;="&amp;EV$74,STAFF!$H:$H,"&lt;="&amp;EV$74,STAFF!$I:$I,"")+
COUNTIFS(STAFF!$M:$M,"Janssen/Johnson &amp; Johnson",STAFF!$Q:$Q,"&lt;="&amp;EV$74,STAFF!$H:$H,"&lt;="&amp;EV$74,STAFF!$I:$I,"&gt;="&amp;EV$73))</f>
        <v/>
      </c>
      <c r="EW82" s="18" t="str">
        <f ca="1">IF(EW$74="","",COUNTIFS(STAFF!$M:$M,"Janssen/Johnson &amp; Johnson",STAFF!$Q:$Q,"&lt;="&amp;EW$74,STAFF!$H:$H,"",STAFF!$I:$I,"")+
COUNTIFS(STAFF!$M:$M,"Janssen/Johnson &amp; Johnson",STAFF!$Q:$Q,"&lt;="&amp;EW$74,STAFF!$H:$H,"",STAFF!$I:$I,"&gt;="&amp;EW$73)+
COUNTIFS(STAFF!$M:$M,"Janssen/Johnson &amp; Johnson",STAFF!$Q:$Q,"&lt;="&amp;EW$74,STAFF!$H:$H,"&lt;="&amp;EW$74,STAFF!$I:$I,"")+
COUNTIFS(STAFF!$M:$M,"Janssen/Johnson &amp; Johnson",STAFF!$Q:$Q,"&lt;="&amp;EW$74,STAFF!$H:$H,"&lt;="&amp;EW$74,STAFF!$I:$I,"&gt;="&amp;EW$73))</f>
        <v/>
      </c>
      <c r="EX82" s="18" t="str">
        <f ca="1">IF(EX$74="","",COUNTIFS(STAFF!$M:$M,"Janssen/Johnson &amp; Johnson",STAFF!$Q:$Q,"&lt;="&amp;EX$74,STAFF!$H:$H,"",STAFF!$I:$I,"")+
COUNTIFS(STAFF!$M:$M,"Janssen/Johnson &amp; Johnson",STAFF!$Q:$Q,"&lt;="&amp;EX$74,STAFF!$H:$H,"",STAFF!$I:$I,"&gt;="&amp;EX$73)+
COUNTIFS(STAFF!$M:$M,"Janssen/Johnson &amp; Johnson",STAFF!$Q:$Q,"&lt;="&amp;EX$74,STAFF!$H:$H,"&lt;="&amp;EX$74,STAFF!$I:$I,"")+
COUNTIFS(STAFF!$M:$M,"Janssen/Johnson &amp; Johnson",STAFF!$Q:$Q,"&lt;="&amp;EX$74,STAFF!$H:$H,"&lt;="&amp;EX$74,STAFF!$I:$I,"&gt;="&amp;EX$73))</f>
        <v/>
      </c>
      <c r="EY82" s="18" t="str">
        <f ca="1">IF(EY$74="","",COUNTIFS(STAFF!$M:$M,"Janssen/Johnson &amp; Johnson",STAFF!$Q:$Q,"&lt;="&amp;EY$74,STAFF!$H:$H,"",STAFF!$I:$I,"")+
COUNTIFS(STAFF!$M:$M,"Janssen/Johnson &amp; Johnson",STAFF!$Q:$Q,"&lt;="&amp;EY$74,STAFF!$H:$H,"",STAFF!$I:$I,"&gt;="&amp;EY$73)+
COUNTIFS(STAFF!$M:$M,"Janssen/Johnson &amp; Johnson",STAFF!$Q:$Q,"&lt;="&amp;EY$74,STAFF!$H:$H,"&lt;="&amp;EY$74,STAFF!$I:$I,"")+
COUNTIFS(STAFF!$M:$M,"Janssen/Johnson &amp; Johnson",STAFF!$Q:$Q,"&lt;="&amp;EY$74,STAFF!$H:$H,"&lt;="&amp;EY$74,STAFF!$I:$I,"&gt;="&amp;EY$73))</f>
        <v/>
      </c>
      <c r="EZ82" s="18" t="str">
        <f ca="1">IF(EZ$74="","",COUNTIFS(STAFF!$M:$M,"Janssen/Johnson &amp; Johnson",STAFF!$Q:$Q,"&lt;="&amp;EZ$74,STAFF!$H:$H,"",STAFF!$I:$I,"")+
COUNTIFS(STAFF!$M:$M,"Janssen/Johnson &amp; Johnson",STAFF!$Q:$Q,"&lt;="&amp;EZ$74,STAFF!$H:$H,"",STAFF!$I:$I,"&gt;="&amp;EZ$73)+
COUNTIFS(STAFF!$M:$M,"Janssen/Johnson &amp; Johnson",STAFF!$Q:$Q,"&lt;="&amp;EZ$74,STAFF!$H:$H,"&lt;="&amp;EZ$74,STAFF!$I:$I,"")+
COUNTIFS(STAFF!$M:$M,"Janssen/Johnson &amp; Johnson",STAFF!$Q:$Q,"&lt;="&amp;EZ$74,STAFF!$H:$H,"&lt;="&amp;EZ$74,STAFF!$I:$I,"&gt;="&amp;EZ$73))</f>
        <v/>
      </c>
      <c r="FA82" s="18" t="str">
        <f ca="1">IF(FA$74="","",COUNTIFS(STAFF!$M:$M,"Janssen/Johnson &amp; Johnson",STAFF!$Q:$Q,"&lt;="&amp;FA$74,STAFF!$H:$H,"",STAFF!$I:$I,"")+
COUNTIFS(STAFF!$M:$M,"Janssen/Johnson &amp; Johnson",STAFF!$Q:$Q,"&lt;="&amp;FA$74,STAFF!$H:$H,"",STAFF!$I:$I,"&gt;="&amp;FA$73)+
COUNTIFS(STAFF!$M:$M,"Janssen/Johnson &amp; Johnson",STAFF!$Q:$Q,"&lt;="&amp;FA$74,STAFF!$H:$H,"&lt;="&amp;FA$74,STAFF!$I:$I,"")+
COUNTIFS(STAFF!$M:$M,"Janssen/Johnson &amp; Johnson",STAFF!$Q:$Q,"&lt;="&amp;FA$74,STAFF!$H:$H,"&lt;="&amp;FA$74,STAFF!$I:$I,"&gt;="&amp;FA$73))</f>
        <v/>
      </c>
      <c r="FB82" s="18" t="str">
        <f ca="1">IF(FB$74="","",COUNTIFS(STAFF!$M:$M,"Janssen/Johnson &amp; Johnson",STAFF!$Q:$Q,"&lt;="&amp;FB$74,STAFF!$H:$H,"",STAFF!$I:$I,"")+
COUNTIFS(STAFF!$M:$M,"Janssen/Johnson &amp; Johnson",STAFF!$Q:$Q,"&lt;="&amp;FB$74,STAFF!$H:$H,"",STAFF!$I:$I,"&gt;="&amp;FB$73)+
COUNTIFS(STAFF!$M:$M,"Janssen/Johnson &amp; Johnson",STAFF!$Q:$Q,"&lt;="&amp;FB$74,STAFF!$H:$H,"&lt;="&amp;FB$74,STAFF!$I:$I,"")+
COUNTIFS(STAFF!$M:$M,"Janssen/Johnson &amp; Johnson",STAFF!$Q:$Q,"&lt;="&amp;FB$74,STAFF!$H:$H,"&lt;="&amp;FB$74,STAFF!$I:$I,"&gt;="&amp;FB$73))</f>
        <v/>
      </c>
      <c r="FC82" s="18" t="str">
        <f ca="1">IF(FC$74="","",COUNTIFS(STAFF!$M:$M,"Janssen/Johnson &amp; Johnson",STAFF!$Q:$Q,"&lt;="&amp;FC$74,STAFF!$H:$H,"",STAFF!$I:$I,"")+
COUNTIFS(STAFF!$M:$M,"Janssen/Johnson &amp; Johnson",STAFF!$Q:$Q,"&lt;="&amp;FC$74,STAFF!$H:$H,"",STAFF!$I:$I,"&gt;="&amp;FC$73)+
COUNTIFS(STAFF!$M:$M,"Janssen/Johnson &amp; Johnson",STAFF!$Q:$Q,"&lt;="&amp;FC$74,STAFF!$H:$H,"&lt;="&amp;FC$74,STAFF!$I:$I,"")+
COUNTIFS(STAFF!$M:$M,"Janssen/Johnson &amp; Johnson",STAFF!$Q:$Q,"&lt;="&amp;FC$74,STAFF!$H:$H,"&lt;="&amp;FC$74,STAFF!$I:$I,"&gt;="&amp;FC$73))</f>
        <v/>
      </c>
    </row>
    <row r="83" spans="1:159" ht="47.25">
      <c r="A83" s="25" t="s">
        <v>198</v>
      </c>
      <c r="B83" s="18">
        <f>IF(B$74="",NA(),SUM(B76,B79)-B77-B80)</f>
        <v>0</v>
      </c>
      <c r="C83" s="18">
        <f t="shared" ref="C83:BN83" ca="1" si="117">IF(C$74="",NA(),SUM(C76,C79)-C77-C80)</f>
        <v>0</v>
      </c>
      <c r="D83" s="18">
        <f t="shared" ca="1" si="117"/>
        <v>0</v>
      </c>
      <c r="E83" s="18">
        <f t="shared" ca="1" si="117"/>
        <v>0</v>
      </c>
      <c r="F83" s="18">
        <f t="shared" ca="1" si="117"/>
        <v>0</v>
      </c>
      <c r="G83" s="18">
        <f t="shared" ca="1" si="117"/>
        <v>0</v>
      </c>
      <c r="H83" s="18">
        <f t="shared" ca="1" si="117"/>
        <v>0</v>
      </c>
      <c r="I83" s="18">
        <f t="shared" ca="1" si="117"/>
        <v>0</v>
      </c>
      <c r="J83" s="18">
        <f t="shared" ca="1" si="117"/>
        <v>0</v>
      </c>
      <c r="K83" s="18">
        <f t="shared" ca="1" si="117"/>
        <v>0</v>
      </c>
      <c r="L83" s="18">
        <f t="shared" ca="1" si="117"/>
        <v>0</v>
      </c>
      <c r="M83" s="18">
        <f t="shared" ca="1" si="117"/>
        <v>0</v>
      </c>
      <c r="N83" s="18">
        <f t="shared" ca="1" si="117"/>
        <v>0</v>
      </c>
      <c r="O83" s="18">
        <f t="shared" ca="1" si="117"/>
        <v>0</v>
      </c>
      <c r="P83" s="18">
        <f t="shared" ca="1" si="117"/>
        <v>0</v>
      </c>
      <c r="Q83" s="18">
        <f t="shared" ca="1" si="117"/>
        <v>0</v>
      </c>
      <c r="R83" s="18">
        <f t="shared" ca="1" si="117"/>
        <v>0</v>
      </c>
      <c r="S83" s="18">
        <f t="shared" ca="1" si="117"/>
        <v>0</v>
      </c>
      <c r="T83" s="18">
        <f t="shared" ca="1" si="117"/>
        <v>0</v>
      </c>
      <c r="U83" s="18">
        <f t="shared" ca="1" si="117"/>
        <v>0</v>
      </c>
      <c r="V83" s="18">
        <f t="shared" ca="1" si="117"/>
        <v>0</v>
      </c>
      <c r="W83" s="18">
        <f t="shared" ca="1" si="117"/>
        <v>0</v>
      </c>
      <c r="X83" s="18">
        <f t="shared" ca="1" si="117"/>
        <v>0</v>
      </c>
      <c r="Y83" s="18">
        <f t="shared" ca="1" si="117"/>
        <v>0</v>
      </c>
      <c r="Z83" s="18">
        <f t="shared" ca="1" si="117"/>
        <v>0</v>
      </c>
      <c r="AA83" s="18">
        <f t="shared" ca="1" si="117"/>
        <v>0</v>
      </c>
      <c r="AB83" s="18">
        <f t="shared" ca="1" si="117"/>
        <v>0</v>
      </c>
      <c r="AC83" s="18">
        <f t="shared" ca="1" si="117"/>
        <v>0</v>
      </c>
      <c r="AD83" s="18">
        <f t="shared" ca="1" si="117"/>
        <v>0</v>
      </c>
      <c r="AE83" s="18">
        <f t="shared" ca="1" si="117"/>
        <v>0</v>
      </c>
      <c r="AF83" s="18">
        <f t="shared" ca="1" si="117"/>
        <v>0</v>
      </c>
      <c r="AG83" s="18">
        <f t="shared" ca="1" si="117"/>
        <v>0</v>
      </c>
      <c r="AH83" s="18">
        <f t="shared" ca="1" si="117"/>
        <v>0</v>
      </c>
      <c r="AI83" s="18">
        <f t="shared" ca="1" si="117"/>
        <v>0</v>
      </c>
      <c r="AJ83" s="18" t="e">
        <f t="shared" ca="1" si="117"/>
        <v>#N/A</v>
      </c>
      <c r="AK83" s="18" t="e">
        <f t="shared" ca="1" si="117"/>
        <v>#N/A</v>
      </c>
      <c r="AL83" s="18" t="e">
        <f t="shared" ca="1" si="117"/>
        <v>#N/A</v>
      </c>
      <c r="AM83" s="18" t="e">
        <f t="shared" ca="1" si="117"/>
        <v>#N/A</v>
      </c>
      <c r="AN83" s="18" t="e">
        <f t="shared" ca="1" si="117"/>
        <v>#N/A</v>
      </c>
      <c r="AO83" s="18" t="e">
        <f t="shared" ca="1" si="117"/>
        <v>#N/A</v>
      </c>
      <c r="AP83" s="18" t="e">
        <f t="shared" ca="1" si="117"/>
        <v>#N/A</v>
      </c>
      <c r="AQ83" s="18" t="e">
        <f t="shared" ca="1" si="117"/>
        <v>#N/A</v>
      </c>
      <c r="AR83" s="18" t="e">
        <f t="shared" ca="1" si="117"/>
        <v>#N/A</v>
      </c>
      <c r="AS83" s="18" t="e">
        <f t="shared" ca="1" si="117"/>
        <v>#N/A</v>
      </c>
      <c r="AT83" s="18" t="e">
        <f t="shared" ca="1" si="117"/>
        <v>#N/A</v>
      </c>
      <c r="AU83" s="18" t="e">
        <f t="shared" ca="1" si="117"/>
        <v>#N/A</v>
      </c>
      <c r="AV83" s="18" t="e">
        <f t="shared" ca="1" si="117"/>
        <v>#N/A</v>
      </c>
      <c r="AW83" s="18" t="e">
        <f t="shared" ca="1" si="117"/>
        <v>#N/A</v>
      </c>
      <c r="AX83" s="18" t="e">
        <f t="shared" ca="1" si="117"/>
        <v>#N/A</v>
      </c>
      <c r="AY83" s="18" t="e">
        <f t="shared" ca="1" si="117"/>
        <v>#N/A</v>
      </c>
      <c r="AZ83" s="18" t="e">
        <f t="shared" ca="1" si="117"/>
        <v>#N/A</v>
      </c>
      <c r="BA83" s="18" t="e">
        <f t="shared" ca="1" si="117"/>
        <v>#N/A</v>
      </c>
      <c r="BB83" s="18" t="e">
        <f t="shared" ca="1" si="117"/>
        <v>#N/A</v>
      </c>
      <c r="BC83" s="18" t="e">
        <f t="shared" ca="1" si="117"/>
        <v>#N/A</v>
      </c>
      <c r="BD83" s="18" t="e">
        <f t="shared" ca="1" si="117"/>
        <v>#N/A</v>
      </c>
      <c r="BE83" s="18" t="e">
        <f t="shared" ca="1" si="117"/>
        <v>#N/A</v>
      </c>
      <c r="BF83" s="18" t="e">
        <f t="shared" ca="1" si="117"/>
        <v>#N/A</v>
      </c>
      <c r="BG83" s="18" t="e">
        <f t="shared" ca="1" si="117"/>
        <v>#N/A</v>
      </c>
      <c r="BH83" s="18" t="e">
        <f t="shared" ca="1" si="117"/>
        <v>#N/A</v>
      </c>
      <c r="BI83" s="18" t="e">
        <f t="shared" ca="1" si="117"/>
        <v>#N/A</v>
      </c>
      <c r="BJ83" s="18" t="e">
        <f t="shared" ca="1" si="117"/>
        <v>#N/A</v>
      </c>
      <c r="BK83" s="18" t="e">
        <f t="shared" ca="1" si="117"/>
        <v>#N/A</v>
      </c>
      <c r="BL83" s="18" t="e">
        <f t="shared" ca="1" si="117"/>
        <v>#N/A</v>
      </c>
      <c r="BM83" s="18" t="e">
        <f t="shared" ca="1" si="117"/>
        <v>#N/A</v>
      </c>
      <c r="BN83" s="18" t="e">
        <f t="shared" ca="1" si="117"/>
        <v>#N/A</v>
      </c>
      <c r="BO83" s="18" t="e">
        <f t="shared" ref="BO83:DE83" ca="1" si="118">IF(BO$74="",NA(),SUM(BO76,BO79)-BO77-BO80)</f>
        <v>#N/A</v>
      </c>
      <c r="BP83" s="18" t="e">
        <f t="shared" ca="1" si="118"/>
        <v>#N/A</v>
      </c>
      <c r="BQ83" s="18" t="e">
        <f t="shared" ca="1" si="118"/>
        <v>#N/A</v>
      </c>
      <c r="BR83" s="18" t="e">
        <f t="shared" ca="1" si="118"/>
        <v>#N/A</v>
      </c>
      <c r="BS83" s="18" t="e">
        <f t="shared" ca="1" si="118"/>
        <v>#N/A</v>
      </c>
      <c r="BT83" s="18" t="e">
        <f t="shared" ca="1" si="118"/>
        <v>#N/A</v>
      </c>
      <c r="BU83" s="18" t="e">
        <f t="shared" ca="1" si="118"/>
        <v>#N/A</v>
      </c>
      <c r="BV83" s="18" t="e">
        <f t="shared" ca="1" si="118"/>
        <v>#N/A</v>
      </c>
      <c r="BW83" s="18" t="e">
        <f t="shared" ca="1" si="118"/>
        <v>#N/A</v>
      </c>
      <c r="BX83" s="18" t="e">
        <f t="shared" ca="1" si="118"/>
        <v>#N/A</v>
      </c>
      <c r="BY83" s="18" t="e">
        <f t="shared" ca="1" si="118"/>
        <v>#N/A</v>
      </c>
      <c r="BZ83" s="18" t="e">
        <f t="shared" ca="1" si="118"/>
        <v>#N/A</v>
      </c>
      <c r="CA83" s="18" t="e">
        <f t="shared" ca="1" si="118"/>
        <v>#N/A</v>
      </c>
      <c r="CB83" s="18" t="e">
        <f t="shared" ca="1" si="118"/>
        <v>#N/A</v>
      </c>
      <c r="CC83" s="18" t="e">
        <f t="shared" ca="1" si="118"/>
        <v>#N/A</v>
      </c>
      <c r="CD83" s="18" t="e">
        <f t="shared" ca="1" si="118"/>
        <v>#N/A</v>
      </c>
      <c r="CE83" s="18" t="e">
        <f t="shared" ca="1" si="118"/>
        <v>#N/A</v>
      </c>
      <c r="CF83" s="18" t="e">
        <f t="shared" ca="1" si="118"/>
        <v>#N/A</v>
      </c>
      <c r="CG83" s="18" t="e">
        <f t="shared" ca="1" si="118"/>
        <v>#N/A</v>
      </c>
      <c r="CH83" s="18" t="e">
        <f t="shared" ca="1" si="118"/>
        <v>#N/A</v>
      </c>
      <c r="CI83" s="18" t="e">
        <f t="shared" ca="1" si="118"/>
        <v>#N/A</v>
      </c>
      <c r="CJ83" s="18" t="e">
        <f t="shared" ca="1" si="118"/>
        <v>#N/A</v>
      </c>
      <c r="CK83" s="18" t="e">
        <f t="shared" ca="1" si="118"/>
        <v>#N/A</v>
      </c>
      <c r="CL83" s="18" t="e">
        <f t="shared" ca="1" si="118"/>
        <v>#N/A</v>
      </c>
      <c r="CM83" s="18" t="e">
        <f t="shared" ca="1" si="118"/>
        <v>#N/A</v>
      </c>
      <c r="CN83" s="18" t="e">
        <f t="shared" ca="1" si="118"/>
        <v>#N/A</v>
      </c>
      <c r="CO83" s="18" t="e">
        <f t="shared" ca="1" si="118"/>
        <v>#N/A</v>
      </c>
      <c r="CP83" s="18" t="e">
        <f t="shared" ca="1" si="118"/>
        <v>#N/A</v>
      </c>
      <c r="CQ83" s="18" t="e">
        <f t="shared" ca="1" si="118"/>
        <v>#N/A</v>
      </c>
      <c r="CR83" s="18" t="e">
        <f t="shared" ca="1" si="118"/>
        <v>#N/A</v>
      </c>
      <c r="CS83" s="18" t="e">
        <f t="shared" ca="1" si="118"/>
        <v>#N/A</v>
      </c>
      <c r="CT83" s="18" t="e">
        <f t="shared" ca="1" si="118"/>
        <v>#N/A</v>
      </c>
      <c r="CU83" s="18" t="e">
        <f t="shared" ca="1" si="118"/>
        <v>#N/A</v>
      </c>
      <c r="CV83" s="18" t="e">
        <f t="shared" ca="1" si="118"/>
        <v>#N/A</v>
      </c>
      <c r="CW83" s="18" t="e">
        <f t="shared" ca="1" si="118"/>
        <v>#N/A</v>
      </c>
      <c r="CX83" s="18" t="e">
        <f t="shared" ca="1" si="118"/>
        <v>#N/A</v>
      </c>
      <c r="CY83" s="18" t="e">
        <f t="shared" ca="1" si="118"/>
        <v>#N/A</v>
      </c>
      <c r="CZ83" s="18" t="e">
        <f t="shared" ca="1" si="118"/>
        <v>#N/A</v>
      </c>
      <c r="DA83" s="18" t="e">
        <f t="shared" ca="1" si="118"/>
        <v>#N/A</v>
      </c>
      <c r="DB83" s="18" t="e">
        <f t="shared" ca="1" si="118"/>
        <v>#N/A</v>
      </c>
      <c r="DC83" s="18" t="e">
        <f t="shared" ca="1" si="118"/>
        <v>#N/A</v>
      </c>
      <c r="DD83" s="18" t="e">
        <f t="shared" ca="1" si="118"/>
        <v>#N/A</v>
      </c>
      <c r="DE83" s="18" t="e">
        <f t="shared" ca="1" si="118"/>
        <v>#N/A</v>
      </c>
      <c r="DF83" s="18" t="e">
        <f t="shared" ref="DF83:FC83" ca="1" si="119">IF(DF$74="",NA(),SUM(DF76,DF79)-DF77-DF80)</f>
        <v>#N/A</v>
      </c>
      <c r="DG83" s="18" t="e">
        <f t="shared" ca="1" si="119"/>
        <v>#N/A</v>
      </c>
      <c r="DH83" s="18" t="e">
        <f t="shared" ca="1" si="119"/>
        <v>#N/A</v>
      </c>
      <c r="DI83" s="18" t="e">
        <f t="shared" ca="1" si="119"/>
        <v>#N/A</v>
      </c>
      <c r="DJ83" s="18" t="e">
        <f t="shared" ca="1" si="119"/>
        <v>#N/A</v>
      </c>
      <c r="DK83" s="18" t="e">
        <f t="shared" ca="1" si="119"/>
        <v>#N/A</v>
      </c>
      <c r="DL83" s="18" t="e">
        <f t="shared" ca="1" si="119"/>
        <v>#N/A</v>
      </c>
      <c r="DM83" s="18" t="e">
        <f t="shared" ca="1" si="119"/>
        <v>#N/A</v>
      </c>
      <c r="DN83" s="18" t="e">
        <f t="shared" ca="1" si="119"/>
        <v>#N/A</v>
      </c>
      <c r="DO83" s="18" t="e">
        <f t="shared" ca="1" si="119"/>
        <v>#N/A</v>
      </c>
      <c r="DP83" s="18" t="e">
        <f t="shared" ca="1" si="119"/>
        <v>#N/A</v>
      </c>
      <c r="DQ83" s="18" t="e">
        <f t="shared" ca="1" si="119"/>
        <v>#N/A</v>
      </c>
      <c r="DR83" s="18" t="e">
        <f t="shared" ca="1" si="119"/>
        <v>#N/A</v>
      </c>
      <c r="DS83" s="18" t="e">
        <f t="shared" ca="1" si="119"/>
        <v>#N/A</v>
      </c>
      <c r="DT83" s="18" t="e">
        <f t="shared" ca="1" si="119"/>
        <v>#N/A</v>
      </c>
      <c r="DU83" s="18" t="e">
        <f t="shared" ca="1" si="119"/>
        <v>#N/A</v>
      </c>
      <c r="DV83" s="18" t="e">
        <f t="shared" ca="1" si="119"/>
        <v>#N/A</v>
      </c>
      <c r="DW83" s="18" t="e">
        <f t="shared" ca="1" si="119"/>
        <v>#N/A</v>
      </c>
      <c r="DX83" s="18" t="e">
        <f t="shared" ca="1" si="119"/>
        <v>#N/A</v>
      </c>
      <c r="DY83" s="18" t="e">
        <f t="shared" ca="1" si="119"/>
        <v>#N/A</v>
      </c>
      <c r="DZ83" s="18" t="e">
        <f t="shared" ca="1" si="119"/>
        <v>#N/A</v>
      </c>
      <c r="EA83" s="18" t="e">
        <f t="shared" ca="1" si="119"/>
        <v>#N/A</v>
      </c>
      <c r="EB83" s="18" t="e">
        <f t="shared" ca="1" si="119"/>
        <v>#N/A</v>
      </c>
      <c r="EC83" s="18" t="e">
        <f t="shared" ca="1" si="119"/>
        <v>#N/A</v>
      </c>
      <c r="ED83" s="18" t="e">
        <f t="shared" ca="1" si="119"/>
        <v>#N/A</v>
      </c>
      <c r="EE83" s="18" t="e">
        <f t="shared" ca="1" si="119"/>
        <v>#N/A</v>
      </c>
      <c r="EF83" s="18" t="e">
        <f t="shared" ca="1" si="119"/>
        <v>#N/A</v>
      </c>
      <c r="EG83" s="18" t="e">
        <f t="shared" ca="1" si="119"/>
        <v>#N/A</v>
      </c>
      <c r="EH83" s="18" t="e">
        <f t="shared" ca="1" si="119"/>
        <v>#N/A</v>
      </c>
      <c r="EI83" s="18" t="e">
        <f t="shared" ca="1" si="119"/>
        <v>#N/A</v>
      </c>
      <c r="EJ83" s="18" t="e">
        <f t="shared" ca="1" si="119"/>
        <v>#N/A</v>
      </c>
      <c r="EK83" s="18" t="e">
        <f t="shared" ca="1" si="119"/>
        <v>#N/A</v>
      </c>
      <c r="EL83" s="18" t="e">
        <f t="shared" ca="1" si="119"/>
        <v>#N/A</v>
      </c>
      <c r="EM83" s="18" t="e">
        <f t="shared" ca="1" si="119"/>
        <v>#N/A</v>
      </c>
      <c r="EN83" s="18" t="e">
        <f t="shared" ca="1" si="119"/>
        <v>#N/A</v>
      </c>
      <c r="EO83" s="18" t="e">
        <f t="shared" ca="1" si="119"/>
        <v>#N/A</v>
      </c>
      <c r="EP83" s="18" t="e">
        <f t="shared" ca="1" si="119"/>
        <v>#N/A</v>
      </c>
      <c r="EQ83" s="18" t="e">
        <f t="shared" ca="1" si="119"/>
        <v>#N/A</v>
      </c>
      <c r="ER83" s="18" t="e">
        <f t="shared" ca="1" si="119"/>
        <v>#N/A</v>
      </c>
      <c r="ES83" s="18" t="e">
        <f t="shared" ca="1" si="119"/>
        <v>#N/A</v>
      </c>
      <c r="ET83" s="18" t="e">
        <f t="shared" ca="1" si="119"/>
        <v>#N/A</v>
      </c>
      <c r="EU83" s="18" t="e">
        <f t="shared" ca="1" si="119"/>
        <v>#N/A</v>
      </c>
      <c r="EV83" s="18" t="e">
        <f t="shared" ca="1" si="119"/>
        <v>#N/A</v>
      </c>
      <c r="EW83" s="18" t="e">
        <f t="shared" ca="1" si="119"/>
        <v>#N/A</v>
      </c>
      <c r="EX83" s="18" t="e">
        <f t="shared" ca="1" si="119"/>
        <v>#N/A</v>
      </c>
      <c r="EY83" s="18" t="e">
        <f t="shared" ca="1" si="119"/>
        <v>#N/A</v>
      </c>
      <c r="EZ83" s="18" t="e">
        <f t="shared" ca="1" si="119"/>
        <v>#N/A</v>
      </c>
      <c r="FA83" s="18" t="e">
        <f t="shared" ca="1" si="119"/>
        <v>#N/A</v>
      </c>
      <c r="FB83" s="18" t="e">
        <f t="shared" ca="1" si="119"/>
        <v>#N/A</v>
      </c>
      <c r="FC83" s="18" t="e">
        <f t="shared" ca="1" si="119"/>
        <v>#N/A</v>
      </c>
    </row>
    <row r="84" spans="1:159" ht="31.5">
      <c r="A84" s="25" t="s">
        <v>199</v>
      </c>
      <c r="B84" s="18">
        <f>IF(B$74="",NA(),SUM(B77,B80,B82))</f>
        <v>0</v>
      </c>
      <c r="C84" s="18">
        <f t="shared" ref="C84:BN84" ca="1" si="120">IF(C$74="",NA(),SUM(C77,C80,C82))</f>
        <v>0</v>
      </c>
      <c r="D84" s="18">
        <f t="shared" ca="1" si="120"/>
        <v>0</v>
      </c>
      <c r="E84" s="18">
        <f t="shared" ca="1" si="120"/>
        <v>0</v>
      </c>
      <c r="F84" s="18">
        <f t="shared" ca="1" si="120"/>
        <v>0</v>
      </c>
      <c r="G84" s="18">
        <f t="shared" ca="1" si="120"/>
        <v>0</v>
      </c>
      <c r="H84" s="18">
        <f t="shared" ca="1" si="120"/>
        <v>0</v>
      </c>
      <c r="I84" s="18">
        <f t="shared" ca="1" si="120"/>
        <v>0</v>
      </c>
      <c r="J84" s="18">
        <f t="shared" ca="1" si="120"/>
        <v>0</v>
      </c>
      <c r="K84" s="18">
        <f t="shared" ca="1" si="120"/>
        <v>0</v>
      </c>
      <c r="L84" s="18">
        <f t="shared" ca="1" si="120"/>
        <v>0</v>
      </c>
      <c r="M84" s="18">
        <f t="shared" ca="1" si="120"/>
        <v>0</v>
      </c>
      <c r="N84" s="18">
        <f t="shared" ca="1" si="120"/>
        <v>0</v>
      </c>
      <c r="O84" s="18">
        <f t="shared" ca="1" si="120"/>
        <v>0</v>
      </c>
      <c r="P84" s="18">
        <f t="shared" ca="1" si="120"/>
        <v>0</v>
      </c>
      <c r="Q84" s="18">
        <f t="shared" ca="1" si="120"/>
        <v>0</v>
      </c>
      <c r="R84" s="18">
        <f t="shared" ca="1" si="120"/>
        <v>0</v>
      </c>
      <c r="S84" s="18">
        <f t="shared" ca="1" si="120"/>
        <v>0</v>
      </c>
      <c r="T84" s="18">
        <f t="shared" ca="1" si="120"/>
        <v>0</v>
      </c>
      <c r="U84" s="18">
        <f t="shared" ca="1" si="120"/>
        <v>0</v>
      </c>
      <c r="V84" s="18">
        <f t="shared" ca="1" si="120"/>
        <v>0</v>
      </c>
      <c r="W84" s="18">
        <f t="shared" ca="1" si="120"/>
        <v>0</v>
      </c>
      <c r="X84" s="18">
        <f t="shared" ca="1" si="120"/>
        <v>0</v>
      </c>
      <c r="Y84" s="18">
        <f t="shared" ca="1" si="120"/>
        <v>0</v>
      </c>
      <c r="Z84" s="18">
        <f t="shared" ca="1" si="120"/>
        <v>0</v>
      </c>
      <c r="AA84" s="18">
        <f t="shared" ca="1" si="120"/>
        <v>0</v>
      </c>
      <c r="AB84" s="18">
        <f t="shared" ca="1" si="120"/>
        <v>0</v>
      </c>
      <c r="AC84" s="18">
        <f t="shared" ca="1" si="120"/>
        <v>0</v>
      </c>
      <c r="AD84" s="18">
        <f t="shared" ca="1" si="120"/>
        <v>0</v>
      </c>
      <c r="AE84" s="18">
        <f t="shared" ca="1" si="120"/>
        <v>0</v>
      </c>
      <c r="AF84" s="18">
        <f t="shared" ca="1" si="120"/>
        <v>0</v>
      </c>
      <c r="AG84" s="18">
        <f t="shared" ca="1" si="120"/>
        <v>0</v>
      </c>
      <c r="AH84" s="18">
        <f t="shared" ca="1" si="120"/>
        <v>0</v>
      </c>
      <c r="AI84" s="18">
        <f t="shared" ca="1" si="120"/>
        <v>0</v>
      </c>
      <c r="AJ84" s="18" t="e">
        <f t="shared" ca="1" si="120"/>
        <v>#N/A</v>
      </c>
      <c r="AK84" s="18" t="e">
        <f t="shared" ca="1" si="120"/>
        <v>#N/A</v>
      </c>
      <c r="AL84" s="18" t="e">
        <f t="shared" ca="1" si="120"/>
        <v>#N/A</v>
      </c>
      <c r="AM84" s="18" t="e">
        <f t="shared" ca="1" si="120"/>
        <v>#N/A</v>
      </c>
      <c r="AN84" s="18" t="e">
        <f t="shared" ca="1" si="120"/>
        <v>#N/A</v>
      </c>
      <c r="AO84" s="18" t="e">
        <f t="shared" ca="1" si="120"/>
        <v>#N/A</v>
      </c>
      <c r="AP84" s="18" t="e">
        <f t="shared" ca="1" si="120"/>
        <v>#N/A</v>
      </c>
      <c r="AQ84" s="18" t="e">
        <f t="shared" ca="1" si="120"/>
        <v>#N/A</v>
      </c>
      <c r="AR84" s="18" t="e">
        <f t="shared" ca="1" si="120"/>
        <v>#N/A</v>
      </c>
      <c r="AS84" s="18" t="e">
        <f t="shared" ca="1" si="120"/>
        <v>#N/A</v>
      </c>
      <c r="AT84" s="18" t="e">
        <f t="shared" ca="1" si="120"/>
        <v>#N/A</v>
      </c>
      <c r="AU84" s="18" t="e">
        <f t="shared" ca="1" si="120"/>
        <v>#N/A</v>
      </c>
      <c r="AV84" s="18" t="e">
        <f t="shared" ca="1" si="120"/>
        <v>#N/A</v>
      </c>
      <c r="AW84" s="18" t="e">
        <f t="shared" ca="1" si="120"/>
        <v>#N/A</v>
      </c>
      <c r="AX84" s="18" t="e">
        <f t="shared" ca="1" si="120"/>
        <v>#N/A</v>
      </c>
      <c r="AY84" s="18" t="e">
        <f t="shared" ca="1" si="120"/>
        <v>#N/A</v>
      </c>
      <c r="AZ84" s="18" t="e">
        <f t="shared" ca="1" si="120"/>
        <v>#N/A</v>
      </c>
      <c r="BA84" s="18" t="e">
        <f t="shared" ca="1" si="120"/>
        <v>#N/A</v>
      </c>
      <c r="BB84" s="18" t="e">
        <f t="shared" ca="1" si="120"/>
        <v>#N/A</v>
      </c>
      <c r="BC84" s="18" t="e">
        <f t="shared" ca="1" si="120"/>
        <v>#N/A</v>
      </c>
      <c r="BD84" s="18" t="e">
        <f t="shared" ca="1" si="120"/>
        <v>#N/A</v>
      </c>
      <c r="BE84" s="18" t="e">
        <f t="shared" ca="1" si="120"/>
        <v>#N/A</v>
      </c>
      <c r="BF84" s="18" t="e">
        <f t="shared" ca="1" si="120"/>
        <v>#N/A</v>
      </c>
      <c r="BG84" s="18" t="e">
        <f t="shared" ca="1" si="120"/>
        <v>#N/A</v>
      </c>
      <c r="BH84" s="18" t="e">
        <f t="shared" ca="1" si="120"/>
        <v>#N/A</v>
      </c>
      <c r="BI84" s="18" t="e">
        <f t="shared" ca="1" si="120"/>
        <v>#N/A</v>
      </c>
      <c r="BJ84" s="18" t="e">
        <f t="shared" ca="1" si="120"/>
        <v>#N/A</v>
      </c>
      <c r="BK84" s="18" t="e">
        <f t="shared" ca="1" si="120"/>
        <v>#N/A</v>
      </c>
      <c r="BL84" s="18" t="e">
        <f t="shared" ca="1" si="120"/>
        <v>#N/A</v>
      </c>
      <c r="BM84" s="18" t="e">
        <f t="shared" ca="1" si="120"/>
        <v>#N/A</v>
      </c>
      <c r="BN84" s="18" t="e">
        <f t="shared" ca="1" si="120"/>
        <v>#N/A</v>
      </c>
      <c r="BO84" s="18" t="e">
        <f t="shared" ref="BO84:DE84" ca="1" si="121">IF(BO$74="",NA(),SUM(BO77,BO80,BO82))</f>
        <v>#N/A</v>
      </c>
      <c r="BP84" s="18" t="e">
        <f t="shared" ca="1" si="121"/>
        <v>#N/A</v>
      </c>
      <c r="BQ84" s="18" t="e">
        <f t="shared" ca="1" si="121"/>
        <v>#N/A</v>
      </c>
      <c r="BR84" s="18" t="e">
        <f t="shared" ca="1" si="121"/>
        <v>#N/A</v>
      </c>
      <c r="BS84" s="18" t="e">
        <f t="shared" ca="1" si="121"/>
        <v>#N/A</v>
      </c>
      <c r="BT84" s="18" t="e">
        <f t="shared" ca="1" si="121"/>
        <v>#N/A</v>
      </c>
      <c r="BU84" s="18" t="e">
        <f t="shared" ca="1" si="121"/>
        <v>#N/A</v>
      </c>
      <c r="BV84" s="18" t="e">
        <f t="shared" ca="1" si="121"/>
        <v>#N/A</v>
      </c>
      <c r="BW84" s="18" t="e">
        <f t="shared" ca="1" si="121"/>
        <v>#N/A</v>
      </c>
      <c r="BX84" s="18" t="e">
        <f t="shared" ca="1" si="121"/>
        <v>#N/A</v>
      </c>
      <c r="BY84" s="18" t="e">
        <f t="shared" ca="1" si="121"/>
        <v>#N/A</v>
      </c>
      <c r="BZ84" s="18" t="e">
        <f t="shared" ca="1" si="121"/>
        <v>#N/A</v>
      </c>
      <c r="CA84" s="18" t="e">
        <f t="shared" ca="1" si="121"/>
        <v>#N/A</v>
      </c>
      <c r="CB84" s="18" t="e">
        <f t="shared" ca="1" si="121"/>
        <v>#N/A</v>
      </c>
      <c r="CC84" s="18" t="e">
        <f t="shared" ca="1" si="121"/>
        <v>#N/A</v>
      </c>
      <c r="CD84" s="18" t="e">
        <f t="shared" ca="1" si="121"/>
        <v>#N/A</v>
      </c>
      <c r="CE84" s="18" t="e">
        <f t="shared" ca="1" si="121"/>
        <v>#N/A</v>
      </c>
      <c r="CF84" s="18" t="e">
        <f t="shared" ca="1" si="121"/>
        <v>#N/A</v>
      </c>
      <c r="CG84" s="18" t="e">
        <f t="shared" ca="1" si="121"/>
        <v>#N/A</v>
      </c>
      <c r="CH84" s="18" t="e">
        <f t="shared" ca="1" si="121"/>
        <v>#N/A</v>
      </c>
      <c r="CI84" s="18" t="e">
        <f t="shared" ca="1" si="121"/>
        <v>#N/A</v>
      </c>
      <c r="CJ84" s="18" t="e">
        <f t="shared" ca="1" si="121"/>
        <v>#N/A</v>
      </c>
      <c r="CK84" s="18" t="e">
        <f t="shared" ca="1" si="121"/>
        <v>#N/A</v>
      </c>
      <c r="CL84" s="18" t="e">
        <f t="shared" ca="1" si="121"/>
        <v>#N/A</v>
      </c>
      <c r="CM84" s="18" t="e">
        <f t="shared" ca="1" si="121"/>
        <v>#N/A</v>
      </c>
      <c r="CN84" s="18" t="e">
        <f t="shared" ca="1" si="121"/>
        <v>#N/A</v>
      </c>
      <c r="CO84" s="18" t="e">
        <f t="shared" ca="1" si="121"/>
        <v>#N/A</v>
      </c>
      <c r="CP84" s="18" t="e">
        <f t="shared" ca="1" si="121"/>
        <v>#N/A</v>
      </c>
      <c r="CQ84" s="18" t="e">
        <f t="shared" ca="1" si="121"/>
        <v>#N/A</v>
      </c>
      <c r="CR84" s="18" t="e">
        <f t="shared" ca="1" si="121"/>
        <v>#N/A</v>
      </c>
      <c r="CS84" s="18" t="e">
        <f t="shared" ca="1" si="121"/>
        <v>#N/A</v>
      </c>
      <c r="CT84" s="18" t="e">
        <f t="shared" ca="1" si="121"/>
        <v>#N/A</v>
      </c>
      <c r="CU84" s="18" t="e">
        <f t="shared" ca="1" si="121"/>
        <v>#N/A</v>
      </c>
      <c r="CV84" s="18" t="e">
        <f t="shared" ca="1" si="121"/>
        <v>#N/A</v>
      </c>
      <c r="CW84" s="18" t="e">
        <f t="shared" ca="1" si="121"/>
        <v>#N/A</v>
      </c>
      <c r="CX84" s="18" t="e">
        <f t="shared" ca="1" si="121"/>
        <v>#N/A</v>
      </c>
      <c r="CY84" s="18" t="e">
        <f t="shared" ca="1" si="121"/>
        <v>#N/A</v>
      </c>
      <c r="CZ84" s="18" t="e">
        <f t="shared" ca="1" si="121"/>
        <v>#N/A</v>
      </c>
      <c r="DA84" s="18" t="e">
        <f t="shared" ca="1" si="121"/>
        <v>#N/A</v>
      </c>
      <c r="DB84" s="18" t="e">
        <f t="shared" ca="1" si="121"/>
        <v>#N/A</v>
      </c>
      <c r="DC84" s="18" t="e">
        <f t="shared" ca="1" si="121"/>
        <v>#N/A</v>
      </c>
      <c r="DD84" s="18" t="e">
        <f t="shared" ca="1" si="121"/>
        <v>#N/A</v>
      </c>
      <c r="DE84" s="18" t="e">
        <f t="shared" ca="1" si="121"/>
        <v>#N/A</v>
      </c>
      <c r="DF84" s="18" t="e">
        <f t="shared" ref="DF84:FC84" ca="1" si="122">IF(DF$74="",NA(),SUM(DF77,DF80,DF82))</f>
        <v>#N/A</v>
      </c>
      <c r="DG84" s="18" t="e">
        <f t="shared" ca="1" si="122"/>
        <v>#N/A</v>
      </c>
      <c r="DH84" s="18" t="e">
        <f t="shared" ca="1" si="122"/>
        <v>#N/A</v>
      </c>
      <c r="DI84" s="18" t="e">
        <f t="shared" ca="1" si="122"/>
        <v>#N/A</v>
      </c>
      <c r="DJ84" s="18" t="e">
        <f t="shared" ca="1" si="122"/>
        <v>#N/A</v>
      </c>
      <c r="DK84" s="18" t="e">
        <f t="shared" ca="1" si="122"/>
        <v>#N/A</v>
      </c>
      <c r="DL84" s="18" t="e">
        <f t="shared" ca="1" si="122"/>
        <v>#N/A</v>
      </c>
      <c r="DM84" s="18" t="e">
        <f t="shared" ca="1" si="122"/>
        <v>#N/A</v>
      </c>
      <c r="DN84" s="18" t="e">
        <f t="shared" ca="1" si="122"/>
        <v>#N/A</v>
      </c>
      <c r="DO84" s="18" t="e">
        <f t="shared" ca="1" si="122"/>
        <v>#N/A</v>
      </c>
      <c r="DP84" s="18" t="e">
        <f t="shared" ca="1" si="122"/>
        <v>#N/A</v>
      </c>
      <c r="DQ84" s="18" t="e">
        <f t="shared" ca="1" si="122"/>
        <v>#N/A</v>
      </c>
      <c r="DR84" s="18" t="e">
        <f t="shared" ca="1" si="122"/>
        <v>#N/A</v>
      </c>
      <c r="DS84" s="18" t="e">
        <f t="shared" ca="1" si="122"/>
        <v>#N/A</v>
      </c>
      <c r="DT84" s="18" t="e">
        <f t="shared" ca="1" si="122"/>
        <v>#N/A</v>
      </c>
      <c r="DU84" s="18" t="e">
        <f t="shared" ca="1" si="122"/>
        <v>#N/A</v>
      </c>
      <c r="DV84" s="18" t="e">
        <f t="shared" ca="1" si="122"/>
        <v>#N/A</v>
      </c>
      <c r="DW84" s="18" t="e">
        <f t="shared" ca="1" si="122"/>
        <v>#N/A</v>
      </c>
      <c r="DX84" s="18" t="e">
        <f t="shared" ca="1" si="122"/>
        <v>#N/A</v>
      </c>
      <c r="DY84" s="18" t="e">
        <f t="shared" ca="1" si="122"/>
        <v>#N/A</v>
      </c>
      <c r="DZ84" s="18" t="e">
        <f t="shared" ca="1" si="122"/>
        <v>#N/A</v>
      </c>
      <c r="EA84" s="18" t="e">
        <f t="shared" ca="1" si="122"/>
        <v>#N/A</v>
      </c>
      <c r="EB84" s="18" t="e">
        <f t="shared" ca="1" si="122"/>
        <v>#N/A</v>
      </c>
      <c r="EC84" s="18" t="e">
        <f t="shared" ca="1" si="122"/>
        <v>#N/A</v>
      </c>
      <c r="ED84" s="18" t="e">
        <f t="shared" ca="1" si="122"/>
        <v>#N/A</v>
      </c>
      <c r="EE84" s="18" t="e">
        <f t="shared" ca="1" si="122"/>
        <v>#N/A</v>
      </c>
      <c r="EF84" s="18" t="e">
        <f t="shared" ca="1" si="122"/>
        <v>#N/A</v>
      </c>
      <c r="EG84" s="18" t="e">
        <f t="shared" ca="1" si="122"/>
        <v>#N/A</v>
      </c>
      <c r="EH84" s="18" t="e">
        <f t="shared" ca="1" si="122"/>
        <v>#N/A</v>
      </c>
      <c r="EI84" s="18" t="e">
        <f t="shared" ca="1" si="122"/>
        <v>#N/A</v>
      </c>
      <c r="EJ84" s="18" t="e">
        <f t="shared" ca="1" si="122"/>
        <v>#N/A</v>
      </c>
      <c r="EK84" s="18" t="e">
        <f t="shared" ca="1" si="122"/>
        <v>#N/A</v>
      </c>
      <c r="EL84" s="18" t="e">
        <f t="shared" ca="1" si="122"/>
        <v>#N/A</v>
      </c>
      <c r="EM84" s="18" t="e">
        <f t="shared" ca="1" si="122"/>
        <v>#N/A</v>
      </c>
      <c r="EN84" s="18" t="e">
        <f t="shared" ca="1" si="122"/>
        <v>#N/A</v>
      </c>
      <c r="EO84" s="18" t="e">
        <f t="shared" ca="1" si="122"/>
        <v>#N/A</v>
      </c>
      <c r="EP84" s="18" t="e">
        <f t="shared" ca="1" si="122"/>
        <v>#N/A</v>
      </c>
      <c r="EQ84" s="18" t="e">
        <f t="shared" ca="1" si="122"/>
        <v>#N/A</v>
      </c>
      <c r="ER84" s="18" t="e">
        <f t="shared" ca="1" si="122"/>
        <v>#N/A</v>
      </c>
      <c r="ES84" s="18" t="e">
        <f t="shared" ca="1" si="122"/>
        <v>#N/A</v>
      </c>
      <c r="ET84" s="18" t="e">
        <f t="shared" ca="1" si="122"/>
        <v>#N/A</v>
      </c>
      <c r="EU84" s="18" t="e">
        <f t="shared" ca="1" si="122"/>
        <v>#N/A</v>
      </c>
      <c r="EV84" s="18" t="e">
        <f t="shared" ca="1" si="122"/>
        <v>#N/A</v>
      </c>
      <c r="EW84" s="18" t="e">
        <f t="shared" ca="1" si="122"/>
        <v>#N/A</v>
      </c>
      <c r="EX84" s="18" t="e">
        <f t="shared" ca="1" si="122"/>
        <v>#N/A</v>
      </c>
      <c r="EY84" s="18" t="e">
        <f t="shared" ca="1" si="122"/>
        <v>#N/A</v>
      </c>
      <c r="EZ84" s="18" t="e">
        <f t="shared" ca="1" si="122"/>
        <v>#N/A</v>
      </c>
      <c r="FA84" s="18" t="e">
        <f t="shared" ca="1" si="122"/>
        <v>#N/A</v>
      </c>
      <c r="FB84" s="18" t="e">
        <f t="shared" ca="1" si="122"/>
        <v>#N/A</v>
      </c>
      <c r="FC84" s="18" t="e">
        <f t="shared" ca="1" si="122"/>
        <v>#N/A</v>
      </c>
    </row>
    <row r="85" spans="1:159" ht="15.75">
      <c r="A85" s="25" t="s">
        <v>258</v>
      </c>
      <c r="B85" s="18">
        <f>IF(B$74="","",COUNTIFS(STAFF!$BD:$BD,"&lt;="&amp;B$74,STAFF!$H:$H,"",STAFF!$I:$I,"")+
COUNTIFS(STAFF!$BD:$BD,"&lt;="&amp;B$74,STAFF!$H:$H,"",STAFF!$I:$I,"&gt;="&amp;B$73)+
COUNTIFS(STAFF!$BD:$BD,"&lt;="&amp;B$74,STAFF!$H:$H,"&lt;="&amp;B$74,STAFF!$I:$I,"")+
COUNTIFS(STAFF!$BD:$BD,"&lt;="&amp;B$74,STAFF!$H:$H,"&lt;="&amp;B$74,STAFF!$I:$I,"&gt;="&amp;B$73))</f>
        <v>0</v>
      </c>
      <c r="C85" s="18">
        <f ca="1">IF(C$74="","",COUNTIFS(STAFF!$BD:$BD,"&lt;="&amp;C$74,STAFF!$H:$H,"",STAFF!$I:$I,"")+
COUNTIFS(STAFF!$BD:$BD,"&lt;="&amp;C$74,STAFF!$H:$H,"",STAFF!$I:$I,"&gt;="&amp;C$73)+
COUNTIFS(STAFF!$BD:$BD,"&lt;="&amp;C$74,STAFF!$H:$H,"&lt;="&amp;C$74,STAFF!$I:$I,"")+
COUNTIFS(STAFF!$BD:$BD,"&lt;="&amp;C$74,STAFF!$H:$H,"&lt;="&amp;C$74,STAFF!$I:$I,"&gt;="&amp;C$73))</f>
        <v>0</v>
      </c>
      <c r="D85" s="18">
        <f ca="1">IF(D$74="","",COUNTIFS(STAFF!$BD:$BD,"&lt;="&amp;D$74,STAFF!$H:$H,"",STAFF!$I:$I,"")+
COUNTIFS(STAFF!$BD:$BD,"&lt;="&amp;D$74,STAFF!$H:$H,"",STAFF!$I:$I,"&gt;="&amp;D$73)+
COUNTIFS(STAFF!$BD:$BD,"&lt;="&amp;D$74,STAFF!$H:$H,"&lt;="&amp;D$74,STAFF!$I:$I,"")+
COUNTIFS(STAFF!$BD:$BD,"&lt;="&amp;D$74,STAFF!$H:$H,"&lt;="&amp;D$74,STAFF!$I:$I,"&gt;="&amp;D$73))</f>
        <v>0</v>
      </c>
      <c r="E85" s="18">
        <f ca="1">IF(E$74="","",COUNTIFS(STAFF!$BD:$BD,"&lt;="&amp;E$74,STAFF!$H:$H,"",STAFF!$I:$I,"")+
COUNTIFS(STAFF!$BD:$BD,"&lt;="&amp;E$74,STAFF!$H:$H,"",STAFF!$I:$I,"&gt;="&amp;E$73)+
COUNTIFS(STAFF!$BD:$BD,"&lt;="&amp;E$74,STAFF!$H:$H,"&lt;="&amp;E$74,STAFF!$I:$I,"")+
COUNTIFS(STAFF!$BD:$BD,"&lt;="&amp;E$74,STAFF!$H:$H,"&lt;="&amp;E$74,STAFF!$I:$I,"&gt;="&amp;E$73))</f>
        <v>0</v>
      </c>
      <c r="F85" s="18">
        <f ca="1">IF(F$74="","",COUNTIFS(STAFF!$BD:$BD,"&lt;="&amp;F$74,STAFF!$H:$H,"",STAFF!$I:$I,"")+
COUNTIFS(STAFF!$BD:$BD,"&lt;="&amp;F$74,STAFF!$H:$H,"",STAFF!$I:$I,"&gt;="&amp;F$73)+
COUNTIFS(STAFF!$BD:$BD,"&lt;="&amp;F$74,STAFF!$H:$H,"&lt;="&amp;F$74,STAFF!$I:$I,"")+
COUNTIFS(STAFF!$BD:$BD,"&lt;="&amp;F$74,STAFF!$H:$H,"&lt;="&amp;F$74,STAFF!$I:$I,"&gt;="&amp;F$73))</f>
        <v>0</v>
      </c>
      <c r="G85" s="18">
        <f ca="1">IF(G$74="","",COUNTIFS(STAFF!$BD:$BD,"&lt;="&amp;G$74,STAFF!$H:$H,"",STAFF!$I:$I,"")+
COUNTIFS(STAFF!$BD:$BD,"&lt;="&amp;G$74,STAFF!$H:$H,"",STAFF!$I:$I,"&gt;="&amp;G$73)+
COUNTIFS(STAFF!$BD:$BD,"&lt;="&amp;G$74,STAFF!$H:$H,"&lt;="&amp;G$74,STAFF!$I:$I,"")+
COUNTIFS(STAFF!$BD:$BD,"&lt;="&amp;G$74,STAFF!$H:$H,"&lt;="&amp;G$74,STAFF!$I:$I,"&gt;="&amp;G$73))</f>
        <v>0</v>
      </c>
      <c r="H85" s="18">
        <f ca="1">IF(H$74="","",COUNTIFS(STAFF!$BD:$BD,"&lt;="&amp;H$74,STAFF!$H:$H,"",STAFF!$I:$I,"")+
COUNTIFS(STAFF!$BD:$BD,"&lt;="&amp;H$74,STAFF!$H:$H,"",STAFF!$I:$I,"&gt;="&amp;H$73)+
COUNTIFS(STAFF!$BD:$BD,"&lt;="&amp;H$74,STAFF!$H:$H,"&lt;="&amp;H$74,STAFF!$I:$I,"")+
COUNTIFS(STAFF!$BD:$BD,"&lt;="&amp;H$74,STAFF!$H:$H,"&lt;="&amp;H$74,STAFF!$I:$I,"&gt;="&amp;H$73))</f>
        <v>0</v>
      </c>
      <c r="I85" s="18">
        <f ca="1">IF(I$74="","",COUNTIFS(STAFF!$BD:$BD,"&lt;="&amp;I$74,STAFF!$H:$H,"",STAFF!$I:$I,"")+
COUNTIFS(STAFF!$BD:$BD,"&lt;="&amp;I$74,STAFF!$H:$H,"",STAFF!$I:$I,"&gt;="&amp;I$73)+
COUNTIFS(STAFF!$BD:$BD,"&lt;="&amp;I$74,STAFF!$H:$H,"&lt;="&amp;I$74,STAFF!$I:$I,"")+
COUNTIFS(STAFF!$BD:$BD,"&lt;="&amp;I$74,STAFF!$H:$H,"&lt;="&amp;I$74,STAFF!$I:$I,"&gt;="&amp;I$73))</f>
        <v>0</v>
      </c>
      <c r="J85" s="18">
        <f ca="1">IF(J$74="","",COUNTIFS(STAFF!$BD:$BD,"&lt;="&amp;J$74,STAFF!$H:$H,"",STAFF!$I:$I,"")+
COUNTIFS(STAFF!$BD:$BD,"&lt;="&amp;J$74,STAFF!$H:$H,"",STAFF!$I:$I,"&gt;="&amp;J$73)+
COUNTIFS(STAFF!$BD:$BD,"&lt;="&amp;J$74,STAFF!$H:$H,"&lt;="&amp;J$74,STAFF!$I:$I,"")+
COUNTIFS(STAFF!$BD:$BD,"&lt;="&amp;J$74,STAFF!$H:$H,"&lt;="&amp;J$74,STAFF!$I:$I,"&gt;="&amp;J$73))</f>
        <v>0</v>
      </c>
      <c r="K85" s="18">
        <f ca="1">IF(K$74="","",COUNTIFS(STAFF!$BD:$BD,"&lt;="&amp;K$74,STAFF!$H:$H,"",STAFF!$I:$I,"")+
COUNTIFS(STAFF!$BD:$BD,"&lt;="&amp;K$74,STAFF!$H:$H,"",STAFF!$I:$I,"&gt;="&amp;K$73)+
COUNTIFS(STAFF!$BD:$BD,"&lt;="&amp;K$74,STAFF!$H:$H,"&lt;="&amp;K$74,STAFF!$I:$I,"")+
COUNTIFS(STAFF!$BD:$BD,"&lt;="&amp;K$74,STAFF!$H:$H,"&lt;="&amp;K$74,STAFF!$I:$I,"&gt;="&amp;K$73))</f>
        <v>0</v>
      </c>
      <c r="L85" s="18">
        <f ca="1">IF(L$74="","",COUNTIFS(STAFF!$BD:$BD,"&lt;="&amp;L$74,STAFF!$H:$H,"",STAFF!$I:$I,"")+
COUNTIFS(STAFF!$BD:$BD,"&lt;="&amp;L$74,STAFF!$H:$H,"",STAFF!$I:$I,"&gt;="&amp;L$73)+
COUNTIFS(STAFF!$BD:$BD,"&lt;="&amp;L$74,STAFF!$H:$H,"&lt;="&amp;L$74,STAFF!$I:$I,"")+
COUNTIFS(STAFF!$BD:$BD,"&lt;="&amp;L$74,STAFF!$H:$H,"&lt;="&amp;L$74,STAFF!$I:$I,"&gt;="&amp;L$73))</f>
        <v>0</v>
      </c>
      <c r="M85" s="18">
        <f ca="1">IF(M$74="","",COUNTIFS(STAFF!$BD:$BD,"&lt;="&amp;M$74,STAFF!$H:$H,"",STAFF!$I:$I,"")+
COUNTIFS(STAFF!$BD:$BD,"&lt;="&amp;M$74,STAFF!$H:$H,"",STAFF!$I:$I,"&gt;="&amp;M$73)+
COUNTIFS(STAFF!$BD:$BD,"&lt;="&amp;M$74,STAFF!$H:$H,"&lt;="&amp;M$74,STAFF!$I:$I,"")+
COUNTIFS(STAFF!$BD:$BD,"&lt;="&amp;M$74,STAFF!$H:$H,"&lt;="&amp;M$74,STAFF!$I:$I,"&gt;="&amp;M$73))</f>
        <v>0</v>
      </c>
      <c r="N85" s="18">
        <f ca="1">IF(N$74="","",COUNTIFS(STAFF!$BD:$BD,"&lt;="&amp;N$74,STAFF!$H:$H,"",STAFF!$I:$I,"")+
COUNTIFS(STAFF!$BD:$BD,"&lt;="&amp;N$74,STAFF!$H:$H,"",STAFF!$I:$I,"&gt;="&amp;N$73)+
COUNTIFS(STAFF!$BD:$BD,"&lt;="&amp;N$74,STAFF!$H:$H,"&lt;="&amp;N$74,STAFF!$I:$I,"")+
COUNTIFS(STAFF!$BD:$BD,"&lt;="&amp;N$74,STAFF!$H:$H,"&lt;="&amp;N$74,STAFF!$I:$I,"&gt;="&amp;N$73))</f>
        <v>0</v>
      </c>
      <c r="O85" s="18">
        <f ca="1">IF(O$74="","",COUNTIFS(STAFF!$BD:$BD,"&lt;="&amp;O$74,STAFF!$H:$H,"",STAFF!$I:$I,"")+
COUNTIFS(STAFF!$BD:$BD,"&lt;="&amp;O$74,STAFF!$H:$H,"",STAFF!$I:$I,"&gt;="&amp;O$73)+
COUNTIFS(STAFF!$BD:$BD,"&lt;="&amp;O$74,STAFF!$H:$H,"&lt;="&amp;O$74,STAFF!$I:$I,"")+
COUNTIFS(STAFF!$BD:$BD,"&lt;="&amp;O$74,STAFF!$H:$H,"&lt;="&amp;O$74,STAFF!$I:$I,"&gt;="&amp;O$73))</f>
        <v>0</v>
      </c>
      <c r="P85" s="18">
        <f ca="1">IF(P$74="","",COUNTIFS(STAFF!$BD:$BD,"&lt;="&amp;P$74,STAFF!$H:$H,"",STAFF!$I:$I,"")+
COUNTIFS(STAFF!$BD:$BD,"&lt;="&amp;P$74,STAFF!$H:$H,"",STAFF!$I:$I,"&gt;="&amp;P$73)+
COUNTIFS(STAFF!$BD:$BD,"&lt;="&amp;P$74,STAFF!$H:$H,"&lt;="&amp;P$74,STAFF!$I:$I,"")+
COUNTIFS(STAFF!$BD:$BD,"&lt;="&amp;P$74,STAFF!$H:$H,"&lt;="&amp;P$74,STAFF!$I:$I,"&gt;="&amp;P$73))</f>
        <v>0</v>
      </c>
      <c r="Q85" s="18">
        <f ca="1">IF(Q$74="","",COUNTIFS(STAFF!$BD:$BD,"&lt;="&amp;Q$74,STAFF!$H:$H,"",STAFF!$I:$I,"")+
COUNTIFS(STAFF!$BD:$BD,"&lt;="&amp;Q$74,STAFF!$H:$H,"",STAFF!$I:$I,"&gt;="&amp;Q$73)+
COUNTIFS(STAFF!$BD:$BD,"&lt;="&amp;Q$74,STAFF!$H:$H,"&lt;="&amp;Q$74,STAFF!$I:$I,"")+
COUNTIFS(STAFF!$BD:$BD,"&lt;="&amp;Q$74,STAFF!$H:$H,"&lt;="&amp;Q$74,STAFF!$I:$I,"&gt;="&amp;Q$73))</f>
        <v>0</v>
      </c>
      <c r="R85" s="18">
        <f ca="1">IF(R$74="","",COUNTIFS(STAFF!$BD:$BD,"&lt;="&amp;R$74,STAFF!$H:$H,"",STAFF!$I:$I,"")+
COUNTIFS(STAFF!$BD:$BD,"&lt;="&amp;R$74,STAFF!$H:$H,"",STAFF!$I:$I,"&gt;="&amp;R$73)+
COUNTIFS(STAFF!$BD:$BD,"&lt;="&amp;R$74,STAFF!$H:$H,"&lt;="&amp;R$74,STAFF!$I:$I,"")+
COUNTIFS(STAFF!$BD:$BD,"&lt;="&amp;R$74,STAFF!$H:$H,"&lt;="&amp;R$74,STAFF!$I:$I,"&gt;="&amp;R$73))</f>
        <v>0</v>
      </c>
      <c r="S85" s="18">
        <f ca="1">IF(S$74="","",COUNTIFS(STAFF!$BD:$BD,"&lt;="&amp;S$74,STAFF!$H:$H,"",STAFF!$I:$I,"")+
COUNTIFS(STAFF!$BD:$BD,"&lt;="&amp;S$74,STAFF!$H:$H,"",STAFF!$I:$I,"&gt;="&amp;S$73)+
COUNTIFS(STAFF!$BD:$BD,"&lt;="&amp;S$74,STAFF!$H:$H,"&lt;="&amp;S$74,STAFF!$I:$I,"")+
COUNTIFS(STAFF!$BD:$BD,"&lt;="&amp;S$74,STAFF!$H:$H,"&lt;="&amp;S$74,STAFF!$I:$I,"&gt;="&amp;S$73))</f>
        <v>0</v>
      </c>
      <c r="T85" s="18">
        <f ca="1">IF(T$74="","",COUNTIFS(STAFF!$BD:$BD,"&lt;="&amp;T$74,STAFF!$H:$H,"",STAFF!$I:$I,"")+
COUNTIFS(STAFF!$BD:$BD,"&lt;="&amp;T$74,STAFF!$H:$H,"",STAFF!$I:$I,"&gt;="&amp;T$73)+
COUNTIFS(STAFF!$BD:$BD,"&lt;="&amp;T$74,STAFF!$H:$H,"&lt;="&amp;T$74,STAFF!$I:$I,"")+
COUNTIFS(STAFF!$BD:$BD,"&lt;="&amp;T$74,STAFF!$H:$H,"&lt;="&amp;T$74,STAFF!$I:$I,"&gt;="&amp;T$73))</f>
        <v>0</v>
      </c>
      <c r="U85" s="18">
        <f ca="1">IF(U$74="","",COUNTIFS(STAFF!$BD:$BD,"&lt;="&amp;U$74,STAFF!$H:$H,"",STAFF!$I:$I,"")+
COUNTIFS(STAFF!$BD:$BD,"&lt;="&amp;U$74,STAFF!$H:$H,"",STAFF!$I:$I,"&gt;="&amp;U$73)+
COUNTIFS(STAFF!$BD:$BD,"&lt;="&amp;U$74,STAFF!$H:$H,"&lt;="&amp;U$74,STAFF!$I:$I,"")+
COUNTIFS(STAFF!$BD:$BD,"&lt;="&amp;U$74,STAFF!$H:$H,"&lt;="&amp;U$74,STAFF!$I:$I,"&gt;="&amp;U$73))</f>
        <v>0</v>
      </c>
      <c r="V85" s="18">
        <f ca="1">IF(V$74="","",COUNTIFS(STAFF!$BD:$BD,"&lt;="&amp;V$74,STAFF!$H:$H,"",STAFF!$I:$I,"")+
COUNTIFS(STAFF!$BD:$BD,"&lt;="&amp;V$74,STAFF!$H:$H,"",STAFF!$I:$I,"&gt;="&amp;V$73)+
COUNTIFS(STAFF!$BD:$BD,"&lt;="&amp;V$74,STAFF!$H:$H,"&lt;="&amp;V$74,STAFF!$I:$I,"")+
COUNTIFS(STAFF!$BD:$BD,"&lt;="&amp;V$74,STAFF!$H:$H,"&lt;="&amp;V$74,STAFF!$I:$I,"&gt;="&amp;V$73))</f>
        <v>0</v>
      </c>
      <c r="W85" s="18">
        <f ca="1">IF(W$74="","",COUNTIFS(STAFF!$BD:$BD,"&lt;="&amp;W$74,STAFF!$H:$H,"",STAFF!$I:$I,"")+
COUNTIFS(STAFF!$BD:$BD,"&lt;="&amp;W$74,STAFF!$H:$H,"",STAFF!$I:$I,"&gt;="&amp;W$73)+
COUNTIFS(STAFF!$BD:$BD,"&lt;="&amp;W$74,STAFF!$H:$H,"&lt;="&amp;W$74,STAFF!$I:$I,"")+
COUNTIFS(STAFF!$BD:$BD,"&lt;="&amp;W$74,STAFF!$H:$H,"&lt;="&amp;W$74,STAFF!$I:$I,"&gt;="&amp;W$73))</f>
        <v>0</v>
      </c>
      <c r="X85" s="18">
        <f ca="1">IF(X$74="","",COUNTIFS(STAFF!$BD:$BD,"&lt;="&amp;X$74,STAFF!$H:$H,"",STAFF!$I:$I,"")+
COUNTIFS(STAFF!$BD:$BD,"&lt;="&amp;X$74,STAFF!$H:$H,"",STAFF!$I:$I,"&gt;="&amp;X$73)+
COUNTIFS(STAFF!$BD:$BD,"&lt;="&amp;X$74,STAFF!$H:$H,"&lt;="&amp;X$74,STAFF!$I:$I,"")+
COUNTIFS(STAFF!$BD:$BD,"&lt;="&amp;X$74,STAFF!$H:$H,"&lt;="&amp;X$74,STAFF!$I:$I,"&gt;="&amp;X$73))</f>
        <v>0</v>
      </c>
      <c r="Y85" s="18">
        <f ca="1">IF(Y$74="","",COUNTIFS(STAFF!$BD:$BD,"&lt;="&amp;Y$74,STAFF!$H:$H,"",STAFF!$I:$I,"")+
COUNTIFS(STAFF!$BD:$BD,"&lt;="&amp;Y$74,STAFF!$H:$H,"",STAFF!$I:$I,"&gt;="&amp;Y$73)+
COUNTIFS(STAFF!$BD:$BD,"&lt;="&amp;Y$74,STAFF!$H:$H,"&lt;="&amp;Y$74,STAFF!$I:$I,"")+
COUNTIFS(STAFF!$BD:$BD,"&lt;="&amp;Y$74,STAFF!$H:$H,"&lt;="&amp;Y$74,STAFF!$I:$I,"&gt;="&amp;Y$73))</f>
        <v>0</v>
      </c>
      <c r="Z85" s="18">
        <f ca="1">IF(Z$74="","",COUNTIFS(STAFF!$BD:$BD,"&lt;="&amp;Z$74,STAFF!$H:$H,"",STAFF!$I:$I,"")+
COUNTIFS(STAFF!$BD:$BD,"&lt;="&amp;Z$74,STAFF!$H:$H,"",STAFF!$I:$I,"&gt;="&amp;Z$73)+
COUNTIFS(STAFF!$BD:$BD,"&lt;="&amp;Z$74,STAFF!$H:$H,"&lt;="&amp;Z$74,STAFF!$I:$I,"")+
COUNTIFS(STAFF!$BD:$BD,"&lt;="&amp;Z$74,STAFF!$H:$H,"&lt;="&amp;Z$74,STAFF!$I:$I,"&gt;="&amp;Z$73))</f>
        <v>0</v>
      </c>
      <c r="AA85" s="18">
        <f ca="1">IF(AA$74="","",COUNTIFS(STAFF!$BD:$BD,"&lt;="&amp;AA$74,STAFF!$H:$H,"",STAFF!$I:$I,"")+
COUNTIFS(STAFF!$BD:$BD,"&lt;="&amp;AA$74,STAFF!$H:$H,"",STAFF!$I:$I,"&gt;="&amp;AA$73)+
COUNTIFS(STAFF!$BD:$BD,"&lt;="&amp;AA$74,STAFF!$H:$H,"&lt;="&amp;AA$74,STAFF!$I:$I,"")+
COUNTIFS(STAFF!$BD:$BD,"&lt;="&amp;AA$74,STAFF!$H:$H,"&lt;="&amp;AA$74,STAFF!$I:$I,"&gt;="&amp;AA$73))</f>
        <v>0</v>
      </c>
      <c r="AB85" s="18">
        <f ca="1">IF(AB$74="","",COUNTIFS(STAFF!$BD:$BD,"&lt;="&amp;AB$74,STAFF!$H:$H,"",STAFF!$I:$I,"")+
COUNTIFS(STAFF!$BD:$BD,"&lt;="&amp;AB$74,STAFF!$H:$H,"",STAFF!$I:$I,"&gt;="&amp;AB$73)+
COUNTIFS(STAFF!$BD:$BD,"&lt;="&amp;AB$74,STAFF!$H:$H,"&lt;="&amp;AB$74,STAFF!$I:$I,"")+
COUNTIFS(STAFF!$BD:$BD,"&lt;="&amp;AB$74,STAFF!$H:$H,"&lt;="&amp;AB$74,STAFF!$I:$I,"&gt;="&amp;AB$73))</f>
        <v>0</v>
      </c>
      <c r="AC85" s="18">
        <f ca="1">IF(AC$74="","",COUNTIFS(STAFF!$BD:$BD,"&lt;="&amp;AC$74,STAFF!$H:$H,"",STAFF!$I:$I,"")+
COUNTIFS(STAFF!$BD:$BD,"&lt;="&amp;AC$74,STAFF!$H:$H,"",STAFF!$I:$I,"&gt;="&amp;AC$73)+
COUNTIFS(STAFF!$BD:$BD,"&lt;="&amp;AC$74,STAFF!$H:$H,"&lt;="&amp;AC$74,STAFF!$I:$I,"")+
COUNTIFS(STAFF!$BD:$BD,"&lt;="&amp;AC$74,STAFF!$H:$H,"&lt;="&amp;AC$74,STAFF!$I:$I,"&gt;="&amp;AC$73))</f>
        <v>0</v>
      </c>
      <c r="AD85" s="18">
        <f ca="1">IF(AD$74="","",COUNTIFS(STAFF!$BD:$BD,"&lt;="&amp;AD$74,STAFF!$H:$H,"",STAFF!$I:$I,"")+
COUNTIFS(STAFF!$BD:$BD,"&lt;="&amp;AD$74,STAFF!$H:$H,"",STAFF!$I:$I,"&gt;="&amp;AD$73)+
COUNTIFS(STAFF!$BD:$BD,"&lt;="&amp;AD$74,STAFF!$H:$H,"&lt;="&amp;AD$74,STAFF!$I:$I,"")+
COUNTIFS(STAFF!$BD:$BD,"&lt;="&amp;AD$74,STAFF!$H:$H,"&lt;="&amp;AD$74,STAFF!$I:$I,"&gt;="&amp;AD$73))</f>
        <v>0</v>
      </c>
      <c r="AE85" s="18">
        <f ca="1">IF(AE$74="","",COUNTIFS(STAFF!$BD:$BD,"&lt;="&amp;AE$74,STAFF!$H:$H,"",STAFF!$I:$I,"")+
COUNTIFS(STAFF!$BD:$BD,"&lt;="&amp;AE$74,STAFF!$H:$H,"",STAFF!$I:$I,"&gt;="&amp;AE$73)+
COUNTIFS(STAFF!$BD:$BD,"&lt;="&amp;AE$74,STAFF!$H:$H,"&lt;="&amp;AE$74,STAFF!$I:$I,"")+
COUNTIFS(STAFF!$BD:$BD,"&lt;="&amp;AE$74,STAFF!$H:$H,"&lt;="&amp;AE$74,STAFF!$I:$I,"&gt;="&amp;AE$73))</f>
        <v>0</v>
      </c>
      <c r="AF85" s="18">
        <f ca="1">IF(AF$74="","",COUNTIFS(STAFF!$BD:$BD,"&lt;="&amp;AF$74,STAFF!$H:$H,"",STAFF!$I:$I,"")+
COUNTIFS(STAFF!$BD:$BD,"&lt;="&amp;AF$74,STAFF!$H:$H,"",STAFF!$I:$I,"&gt;="&amp;AF$73)+
COUNTIFS(STAFF!$BD:$BD,"&lt;="&amp;AF$74,STAFF!$H:$H,"&lt;="&amp;AF$74,STAFF!$I:$I,"")+
COUNTIFS(STAFF!$BD:$BD,"&lt;="&amp;AF$74,STAFF!$H:$H,"&lt;="&amp;AF$74,STAFF!$I:$I,"&gt;="&amp;AF$73))</f>
        <v>0</v>
      </c>
      <c r="AG85" s="18">
        <f ca="1">IF(AG$74="","",COUNTIFS(STAFF!$BD:$BD,"&lt;="&amp;AG$74,STAFF!$H:$H,"",STAFF!$I:$I,"")+
COUNTIFS(STAFF!$BD:$BD,"&lt;="&amp;AG$74,STAFF!$H:$H,"",STAFF!$I:$I,"&gt;="&amp;AG$73)+
COUNTIFS(STAFF!$BD:$BD,"&lt;="&amp;AG$74,STAFF!$H:$H,"&lt;="&amp;AG$74,STAFF!$I:$I,"")+
COUNTIFS(STAFF!$BD:$BD,"&lt;="&amp;AG$74,STAFF!$H:$H,"&lt;="&amp;AG$74,STAFF!$I:$I,"&gt;="&amp;AG$73))</f>
        <v>0</v>
      </c>
      <c r="AH85" s="18">
        <f ca="1">IF(AH$74="","",COUNTIFS(STAFF!$BD:$BD,"&lt;="&amp;AH$74,STAFF!$H:$H,"",STAFF!$I:$I,"")+
COUNTIFS(STAFF!$BD:$BD,"&lt;="&amp;AH$74,STAFF!$H:$H,"",STAFF!$I:$I,"&gt;="&amp;AH$73)+
COUNTIFS(STAFF!$BD:$BD,"&lt;="&amp;AH$74,STAFF!$H:$H,"&lt;="&amp;AH$74,STAFF!$I:$I,"")+
COUNTIFS(STAFF!$BD:$BD,"&lt;="&amp;AH$74,STAFF!$H:$H,"&lt;="&amp;AH$74,STAFF!$I:$I,"&gt;="&amp;AH$73))</f>
        <v>0</v>
      </c>
      <c r="AI85" s="18">
        <f ca="1">IF(AI$74="","",COUNTIFS(STAFF!$BD:$BD,"&lt;="&amp;AI$74,STAFF!$H:$H,"",STAFF!$I:$I,"")+
COUNTIFS(STAFF!$BD:$BD,"&lt;="&amp;AI$74,STAFF!$H:$H,"",STAFF!$I:$I,"&gt;="&amp;AI$73)+
COUNTIFS(STAFF!$BD:$BD,"&lt;="&amp;AI$74,STAFF!$H:$H,"&lt;="&amp;AI$74,STAFF!$I:$I,"")+
COUNTIFS(STAFF!$BD:$BD,"&lt;="&amp;AI$74,STAFF!$H:$H,"&lt;="&amp;AI$74,STAFF!$I:$I,"&gt;="&amp;AI$73))</f>
        <v>0</v>
      </c>
      <c r="AJ85" s="18" t="str">
        <f ca="1">IF(AJ$74="","",COUNTIFS(STAFF!$BD:$BD,"&lt;="&amp;AJ$74,STAFF!$H:$H,"",STAFF!$I:$I,"")+
COUNTIFS(STAFF!$BD:$BD,"&lt;="&amp;AJ$74,STAFF!$H:$H,"",STAFF!$I:$I,"&gt;="&amp;AJ$73)+
COUNTIFS(STAFF!$BD:$BD,"&lt;="&amp;AJ$74,STAFF!$H:$H,"&lt;="&amp;AJ$74,STAFF!$I:$I,"")+
COUNTIFS(STAFF!$BD:$BD,"&lt;="&amp;AJ$74,STAFF!$H:$H,"&lt;="&amp;AJ$74,STAFF!$I:$I,"&gt;="&amp;AJ$73))</f>
        <v/>
      </c>
      <c r="AK85" s="18" t="str">
        <f ca="1">IF(AK$74="","",COUNTIFS(STAFF!$BD:$BD,"&lt;="&amp;AK$74,STAFF!$H:$H,"",STAFF!$I:$I,"")+
COUNTIFS(STAFF!$BD:$BD,"&lt;="&amp;AK$74,STAFF!$H:$H,"",STAFF!$I:$I,"&gt;="&amp;AK$73)+
COUNTIFS(STAFF!$BD:$BD,"&lt;="&amp;AK$74,STAFF!$H:$H,"&lt;="&amp;AK$74,STAFF!$I:$I,"")+
COUNTIFS(STAFF!$BD:$BD,"&lt;="&amp;AK$74,STAFF!$H:$H,"&lt;="&amp;AK$74,STAFF!$I:$I,"&gt;="&amp;AK$73))</f>
        <v/>
      </c>
      <c r="AL85" s="18" t="str">
        <f ca="1">IF(AL$74="","",COUNTIFS(STAFF!$BD:$BD,"&lt;="&amp;AL$74,STAFF!$H:$H,"",STAFF!$I:$I,"")+
COUNTIFS(STAFF!$BD:$BD,"&lt;="&amp;AL$74,STAFF!$H:$H,"",STAFF!$I:$I,"&gt;="&amp;AL$73)+
COUNTIFS(STAFF!$BD:$BD,"&lt;="&amp;AL$74,STAFF!$H:$H,"&lt;="&amp;AL$74,STAFF!$I:$I,"")+
COUNTIFS(STAFF!$BD:$BD,"&lt;="&amp;AL$74,STAFF!$H:$H,"&lt;="&amp;AL$74,STAFF!$I:$I,"&gt;="&amp;AL$73))</f>
        <v/>
      </c>
      <c r="AM85" s="18" t="str">
        <f ca="1">IF(AM$74="","",COUNTIFS(STAFF!$BD:$BD,"&lt;="&amp;AM$74,STAFF!$H:$H,"",STAFF!$I:$I,"")+
COUNTIFS(STAFF!$BD:$BD,"&lt;="&amp;AM$74,STAFF!$H:$H,"",STAFF!$I:$I,"&gt;="&amp;AM$73)+
COUNTIFS(STAFF!$BD:$BD,"&lt;="&amp;AM$74,STAFF!$H:$H,"&lt;="&amp;AM$74,STAFF!$I:$I,"")+
COUNTIFS(STAFF!$BD:$BD,"&lt;="&amp;AM$74,STAFF!$H:$H,"&lt;="&amp;AM$74,STAFF!$I:$I,"&gt;="&amp;AM$73))</f>
        <v/>
      </c>
      <c r="AN85" s="18" t="str">
        <f ca="1">IF(AN$74="","",COUNTIFS(STAFF!$BD:$BD,"&lt;="&amp;AN$74,STAFF!$H:$H,"",STAFF!$I:$I,"")+
COUNTIFS(STAFF!$BD:$BD,"&lt;="&amp;AN$74,STAFF!$H:$H,"",STAFF!$I:$I,"&gt;="&amp;AN$73)+
COUNTIFS(STAFF!$BD:$BD,"&lt;="&amp;AN$74,STAFF!$H:$H,"&lt;="&amp;AN$74,STAFF!$I:$I,"")+
COUNTIFS(STAFF!$BD:$BD,"&lt;="&amp;AN$74,STAFF!$H:$H,"&lt;="&amp;AN$74,STAFF!$I:$I,"&gt;="&amp;AN$73))</f>
        <v/>
      </c>
      <c r="AO85" s="18" t="str">
        <f ca="1">IF(AO$74="","",COUNTIFS(STAFF!$BD:$BD,"&lt;="&amp;AO$74,STAFF!$H:$H,"",STAFF!$I:$I,"")+
COUNTIFS(STAFF!$BD:$BD,"&lt;="&amp;AO$74,STAFF!$H:$H,"",STAFF!$I:$I,"&gt;="&amp;AO$73)+
COUNTIFS(STAFF!$BD:$BD,"&lt;="&amp;AO$74,STAFF!$H:$H,"&lt;="&amp;AO$74,STAFF!$I:$I,"")+
COUNTIFS(STAFF!$BD:$BD,"&lt;="&amp;AO$74,STAFF!$H:$H,"&lt;="&amp;AO$74,STAFF!$I:$I,"&gt;="&amp;AO$73))</f>
        <v/>
      </c>
      <c r="AP85" s="18" t="str">
        <f ca="1">IF(AP$74="","",COUNTIFS(STAFF!$BD:$BD,"&lt;="&amp;AP$74,STAFF!$H:$H,"",STAFF!$I:$I,"")+
COUNTIFS(STAFF!$BD:$BD,"&lt;="&amp;AP$74,STAFF!$H:$H,"",STAFF!$I:$I,"&gt;="&amp;AP$73)+
COUNTIFS(STAFF!$BD:$BD,"&lt;="&amp;AP$74,STAFF!$H:$H,"&lt;="&amp;AP$74,STAFF!$I:$I,"")+
COUNTIFS(STAFF!$BD:$BD,"&lt;="&amp;AP$74,STAFF!$H:$H,"&lt;="&amp;AP$74,STAFF!$I:$I,"&gt;="&amp;AP$73))</f>
        <v/>
      </c>
      <c r="AQ85" s="18" t="str">
        <f ca="1">IF(AQ$74="","",COUNTIFS(STAFF!$BD:$BD,"&lt;="&amp;AQ$74,STAFF!$H:$H,"",STAFF!$I:$I,"")+
COUNTIFS(STAFF!$BD:$BD,"&lt;="&amp;AQ$74,STAFF!$H:$H,"",STAFF!$I:$I,"&gt;="&amp;AQ$73)+
COUNTIFS(STAFF!$BD:$BD,"&lt;="&amp;AQ$74,STAFF!$H:$H,"&lt;="&amp;AQ$74,STAFF!$I:$I,"")+
COUNTIFS(STAFF!$BD:$BD,"&lt;="&amp;AQ$74,STAFF!$H:$H,"&lt;="&amp;AQ$74,STAFF!$I:$I,"&gt;="&amp;AQ$73))</f>
        <v/>
      </c>
      <c r="AR85" s="18" t="str">
        <f ca="1">IF(AR$74="","",COUNTIFS(STAFF!$BD:$BD,"&lt;="&amp;AR$74,STAFF!$H:$H,"",STAFF!$I:$I,"")+
COUNTIFS(STAFF!$BD:$BD,"&lt;="&amp;AR$74,STAFF!$H:$H,"",STAFF!$I:$I,"&gt;="&amp;AR$73)+
COUNTIFS(STAFF!$BD:$BD,"&lt;="&amp;AR$74,STAFF!$H:$H,"&lt;="&amp;AR$74,STAFF!$I:$I,"")+
COUNTIFS(STAFF!$BD:$BD,"&lt;="&amp;AR$74,STAFF!$H:$H,"&lt;="&amp;AR$74,STAFF!$I:$I,"&gt;="&amp;AR$73))</f>
        <v/>
      </c>
      <c r="AS85" s="18" t="str">
        <f ca="1">IF(AS$74="","",COUNTIFS(STAFF!$BD:$BD,"&lt;="&amp;AS$74,STAFF!$H:$H,"",STAFF!$I:$I,"")+
COUNTIFS(STAFF!$BD:$BD,"&lt;="&amp;AS$74,STAFF!$H:$H,"",STAFF!$I:$I,"&gt;="&amp;AS$73)+
COUNTIFS(STAFF!$BD:$BD,"&lt;="&amp;AS$74,STAFF!$H:$H,"&lt;="&amp;AS$74,STAFF!$I:$I,"")+
COUNTIFS(STAFF!$BD:$BD,"&lt;="&amp;AS$74,STAFF!$H:$H,"&lt;="&amp;AS$74,STAFF!$I:$I,"&gt;="&amp;AS$73))</f>
        <v/>
      </c>
      <c r="AT85" s="18" t="str">
        <f ca="1">IF(AT$74="","",COUNTIFS(STAFF!$BD:$BD,"&lt;="&amp;AT$74,STAFF!$H:$H,"",STAFF!$I:$I,"")+
COUNTIFS(STAFF!$BD:$BD,"&lt;="&amp;AT$74,STAFF!$H:$H,"",STAFF!$I:$I,"&gt;="&amp;AT$73)+
COUNTIFS(STAFF!$BD:$BD,"&lt;="&amp;AT$74,STAFF!$H:$H,"&lt;="&amp;AT$74,STAFF!$I:$I,"")+
COUNTIFS(STAFF!$BD:$BD,"&lt;="&amp;AT$74,STAFF!$H:$H,"&lt;="&amp;AT$74,STAFF!$I:$I,"&gt;="&amp;AT$73))</f>
        <v/>
      </c>
      <c r="AU85" s="18" t="str">
        <f ca="1">IF(AU$74="","",COUNTIFS(STAFF!$BD:$BD,"&lt;="&amp;AU$74,STAFF!$H:$H,"",STAFF!$I:$I,"")+
COUNTIFS(STAFF!$BD:$BD,"&lt;="&amp;AU$74,STAFF!$H:$H,"",STAFF!$I:$I,"&gt;="&amp;AU$73)+
COUNTIFS(STAFF!$BD:$BD,"&lt;="&amp;AU$74,STAFF!$H:$H,"&lt;="&amp;AU$74,STAFF!$I:$I,"")+
COUNTIFS(STAFF!$BD:$BD,"&lt;="&amp;AU$74,STAFF!$H:$H,"&lt;="&amp;AU$74,STAFF!$I:$I,"&gt;="&amp;AU$73))</f>
        <v/>
      </c>
      <c r="AV85" s="18" t="str">
        <f ca="1">IF(AV$74="","",COUNTIFS(STAFF!$BD:$BD,"&lt;="&amp;AV$74,STAFF!$H:$H,"",STAFF!$I:$I,"")+
COUNTIFS(STAFF!$BD:$BD,"&lt;="&amp;AV$74,STAFF!$H:$H,"",STAFF!$I:$I,"&gt;="&amp;AV$73)+
COUNTIFS(STAFF!$BD:$BD,"&lt;="&amp;AV$74,STAFF!$H:$H,"&lt;="&amp;AV$74,STAFF!$I:$I,"")+
COUNTIFS(STAFF!$BD:$BD,"&lt;="&amp;AV$74,STAFF!$H:$H,"&lt;="&amp;AV$74,STAFF!$I:$I,"&gt;="&amp;AV$73))</f>
        <v/>
      </c>
      <c r="AW85" s="18" t="str">
        <f ca="1">IF(AW$74="","",COUNTIFS(STAFF!$BD:$BD,"&lt;="&amp;AW$74,STAFF!$H:$H,"",STAFF!$I:$I,"")+
COUNTIFS(STAFF!$BD:$BD,"&lt;="&amp;AW$74,STAFF!$H:$H,"",STAFF!$I:$I,"&gt;="&amp;AW$73)+
COUNTIFS(STAFF!$BD:$BD,"&lt;="&amp;AW$74,STAFF!$H:$H,"&lt;="&amp;AW$74,STAFF!$I:$I,"")+
COUNTIFS(STAFF!$BD:$BD,"&lt;="&amp;AW$74,STAFF!$H:$H,"&lt;="&amp;AW$74,STAFF!$I:$I,"&gt;="&amp;AW$73))</f>
        <v/>
      </c>
      <c r="AX85" s="18" t="str">
        <f ca="1">IF(AX$74="","",COUNTIFS(STAFF!$BD:$BD,"&lt;="&amp;AX$74,STAFF!$H:$H,"",STAFF!$I:$I,"")+
COUNTIFS(STAFF!$BD:$BD,"&lt;="&amp;AX$74,STAFF!$H:$H,"",STAFF!$I:$I,"&gt;="&amp;AX$73)+
COUNTIFS(STAFF!$BD:$BD,"&lt;="&amp;AX$74,STAFF!$H:$H,"&lt;="&amp;AX$74,STAFF!$I:$I,"")+
COUNTIFS(STAFF!$BD:$BD,"&lt;="&amp;AX$74,STAFF!$H:$H,"&lt;="&amp;AX$74,STAFF!$I:$I,"&gt;="&amp;AX$73))</f>
        <v/>
      </c>
      <c r="AY85" s="18" t="str">
        <f ca="1">IF(AY$74="","",COUNTIFS(STAFF!$BD:$BD,"&lt;="&amp;AY$74,STAFF!$H:$H,"",STAFF!$I:$I,"")+
COUNTIFS(STAFF!$BD:$BD,"&lt;="&amp;AY$74,STAFF!$H:$H,"",STAFF!$I:$I,"&gt;="&amp;AY$73)+
COUNTIFS(STAFF!$BD:$BD,"&lt;="&amp;AY$74,STAFF!$H:$H,"&lt;="&amp;AY$74,STAFF!$I:$I,"")+
COUNTIFS(STAFF!$BD:$BD,"&lt;="&amp;AY$74,STAFF!$H:$H,"&lt;="&amp;AY$74,STAFF!$I:$I,"&gt;="&amp;AY$73))</f>
        <v/>
      </c>
      <c r="AZ85" s="18" t="str">
        <f ca="1">IF(AZ$74="","",COUNTIFS(STAFF!$BD:$BD,"&lt;="&amp;AZ$74,STAFF!$H:$H,"",STAFF!$I:$I,"")+
COUNTIFS(STAFF!$BD:$BD,"&lt;="&amp;AZ$74,STAFF!$H:$H,"",STAFF!$I:$I,"&gt;="&amp;AZ$73)+
COUNTIFS(STAFF!$BD:$BD,"&lt;="&amp;AZ$74,STAFF!$H:$H,"&lt;="&amp;AZ$74,STAFF!$I:$I,"")+
COUNTIFS(STAFF!$BD:$BD,"&lt;="&amp;AZ$74,STAFF!$H:$H,"&lt;="&amp;AZ$74,STAFF!$I:$I,"&gt;="&amp;AZ$73))</f>
        <v/>
      </c>
      <c r="BA85" s="18" t="str">
        <f ca="1">IF(BA$74="","",COUNTIFS(STAFF!$BD:$BD,"&lt;="&amp;BA$74,STAFF!$H:$H,"",STAFF!$I:$I,"")+
COUNTIFS(STAFF!$BD:$BD,"&lt;="&amp;BA$74,STAFF!$H:$H,"",STAFF!$I:$I,"&gt;="&amp;BA$73)+
COUNTIFS(STAFF!$BD:$BD,"&lt;="&amp;BA$74,STAFF!$H:$H,"&lt;="&amp;BA$74,STAFF!$I:$I,"")+
COUNTIFS(STAFF!$BD:$BD,"&lt;="&amp;BA$74,STAFF!$H:$H,"&lt;="&amp;BA$74,STAFF!$I:$I,"&gt;="&amp;BA$73))</f>
        <v/>
      </c>
      <c r="BB85" s="18" t="str">
        <f ca="1">IF(BB$74="","",COUNTIFS(STAFF!$BD:$BD,"&lt;="&amp;BB$74,STAFF!$H:$H,"",STAFF!$I:$I,"")+
COUNTIFS(STAFF!$BD:$BD,"&lt;="&amp;BB$74,STAFF!$H:$H,"",STAFF!$I:$I,"&gt;="&amp;BB$73)+
COUNTIFS(STAFF!$BD:$BD,"&lt;="&amp;BB$74,STAFF!$H:$H,"&lt;="&amp;BB$74,STAFF!$I:$I,"")+
COUNTIFS(STAFF!$BD:$BD,"&lt;="&amp;BB$74,STAFF!$H:$H,"&lt;="&amp;BB$74,STAFF!$I:$I,"&gt;="&amp;BB$73))</f>
        <v/>
      </c>
      <c r="BC85" s="18" t="str">
        <f ca="1">IF(BC$74="","",COUNTIFS(STAFF!$BD:$BD,"&lt;="&amp;BC$74,STAFF!$H:$H,"",STAFF!$I:$I,"")+
COUNTIFS(STAFF!$BD:$BD,"&lt;="&amp;BC$74,STAFF!$H:$H,"",STAFF!$I:$I,"&gt;="&amp;BC$73)+
COUNTIFS(STAFF!$BD:$BD,"&lt;="&amp;BC$74,STAFF!$H:$H,"&lt;="&amp;BC$74,STAFF!$I:$I,"")+
COUNTIFS(STAFF!$BD:$BD,"&lt;="&amp;BC$74,STAFF!$H:$H,"&lt;="&amp;BC$74,STAFF!$I:$I,"&gt;="&amp;BC$73))</f>
        <v/>
      </c>
      <c r="BD85" s="18" t="str">
        <f ca="1">IF(BD$74="","",COUNTIFS(STAFF!$BD:$BD,"&lt;="&amp;BD$74,STAFF!$H:$H,"",STAFF!$I:$I,"")+
COUNTIFS(STAFF!$BD:$BD,"&lt;="&amp;BD$74,STAFF!$H:$H,"",STAFF!$I:$I,"&gt;="&amp;BD$73)+
COUNTIFS(STAFF!$BD:$BD,"&lt;="&amp;BD$74,STAFF!$H:$H,"&lt;="&amp;BD$74,STAFF!$I:$I,"")+
COUNTIFS(STAFF!$BD:$BD,"&lt;="&amp;BD$74,STAFF!$H:$H,"&lt;="&amp;BD$74,STAFF!$I:$I,"&gt;="&amp;BD$73))</f>
        <v/>
      </c>
      <c r="BE85" s="18" t="str">
        <f ca="1">IF(BE$74="","",COUNTIFS(STAFF!$BD:$BD,"&lt;="&amp;BE$74,STAFF!$H:$H,"",STAFF!$I:$I,"")+
COUNTIFS(STAFF!$BD:$BD,"&lt;="&amp;BE$74,STAFF!$H:$H,"",STAFF!$I:$I,"&gt;="&amp;BE$73)+
COUNTIFS(STAFF!$BD:$BD,"&lt;="&amp;BE$74,STAFF!$H:$H,"&lt;="&amp;BE$74,STAFF!$I:$I,"")+
COUNTIFS(STAFF!$BD:$BD,"&lt;="&amp;BE$74,STAFF!$H:$H,"&lt;="&amp;BE$74,STAFF!$I:$I,"&gt;="&amp;BE$73))</f>
        <v/>
      </c>
      <c r="BF85" s="18" t="str">
        <f ca="1">IF(BF$74="","",COUNTIFS(STAFF!$BD:$BD,"&lt;="&amp;BF$74,STAFF!$H:$H,"",STAFF!$I:$I,"")+
COUNTIFS(STAFF!$BD:$BD,"&lt;="&amp;BF$74,STAFF!$H:$H,"",STAFF!$I:$I,"&gt;="&amp;BF$73)+
COUNTIFS(STAFF!$BD:$BD,"&lt;="&amp;BF$74,STAFF!$H:$H,"&lt;="&amp;BF$74,STAFF!$I:$I,"")+
COUNTIFS(STAFF!$BD:$BD,"&lt;="&amp;BF$74,STAFF!$H:$H,"&lt;="&amp;BF$74,STAFF!$I:$I,"&gt;="&amp;BF$73))</f>
        <v/>
      </c>
      <c r="BG85" s="18" t="str">
        <f ca="1">IF(BG$74="","",COUNTIFS(STAFF!$BD:$BD,"&lt;="&amp;BG$74,STAFF!$H:$H,"",STAFF!$I:$I,"")+
COUNTIFS(STAFF!$BD:$BD,"&lt;="&amp;BG$74,STAFF!$H:$H,"",STAFF!$I:$I,"&gt;="&amp;BG$73)+
COUNTIFS(STAFF!$BD:$BD,"&lt;="&amp;BG$74,STAFF!$H:$H,"&lt;="&amp;BG$74,STAFF!$I:$I,"")+
COUNTIFS(STAFF!$BD:$BD,"&lt;="&amp;BG$74,STAFF!$H:$H,"&lt;="&amp;BG$74,STAFF!$I:$I,"&gt;="&amp;BG$73))</f>
        <v/>
      </c>
      <c r="BH85" s="18" t="str">
        <f ca="1">IF(BH$74="","",COUNTIFS(STAFF!$BD:$BD,"&lt;="&amp;BH$74,STAFF!$H:$H,"",STAFF!$I:$I,"")+
COUNTIFS(STAFF!$BD:$BD,"&lt;="&amp;BH$74,STAFF!$H:$H,"",STAFF!$I:$I,"&gt;="&amp;BH$73)+
COUNTIFS(STAFF!$BD:$BD,"&lt;="&amp;BH$74,STAFF!$H:$H,"&lt;="&amp;BH$74,STAFF!$I:$I,"")+
COUNTIFS(STAFF!$BD:$BD,"&lt;="&amp;BH$74,STAFF!$H:$H,"&lt;="&amp;BH$74,STAFF!$I:$I,"&gt;="&amp;BH$73))</f>
        <v/>
      </c>
      <c r="BI85" s="18" t="str">
        <f ca="1">IF(BI$74="","",COUNTIFS(STAFF!$BD:$BD,"&lt;="&amp;BI$74,STAFF!$H:$H,"",STAFF!$I:$I,"")+
COUNTIFS(STAFF!$BD:$BD,"&lt;="&amp;BI$74,STAFF!$H:$H,"",STAFF!$I:$I,"&gt;="&amp;BI$73)+
COUNTIFS(STAFF!$BD:$BD,"&lt;="&amp;BI$74,STAFF!$H:$H,"&lt;="&amp;BI$74,STAFF!$I:$I,"")+
COUNTIFS(STAFF!$BD:$BD,"&lt;="&amp;BI$74,STAFF!$H:$H,"&lt;="&amp;BI$74,STAFF!$I:$I,"&gt;="&amp;BI$73))</f>
        <v/>
      </c>
      <c r="BJ85" s="18" t="str">
        <f ca="1">IF(BJ$74="","",COUNTIFS(STAFF!$BD:$BD,"&lt;="&amp;BJ$74,STAFF!$H:$H,"",STAFF!$I:$I,"")+
COUNTIFS(STAFF!$BD:$BD,"&lt;="&amp;BJ$74,STAFF!$H:$H,"",STAFF!$I:$I,"&gt;="&amp;BJ$73)+
COUNTIFS(STAFF!$BD:$BD,"&lt;="&amp;BJ$74,STAFF!$H:$H,"&lt;="&amp;BJ$74,STAFF!$I:$I,"")+
COUNTIFS(STAFF!$BD:$BD,"&lt;="&amp;BJ$74,STAFF!$H:$H,"&lt;="&amp;BJ$74,STAFF!$I:$I,"&gt;="&amp;BJ$73))</f>
        <v/>
      </c>
      <c r="BK85" s="18" t="str">
        <f ca="1">IF(BK$74="","",COUNTIFS(STAFF!$BD:$BD,"&lt;="&amp;BK$74,STAFF!$H:$H,"",STAFF!$I:$I,"")+
COUNTIFS(STAFF!$BD:$BD,"&lt;="&amp;BK$74,STAFF!$H:$H,"",STAFF!$I:$I,"&gt;="&amp;BK$73)+
COUNTIFS(STAFF!$BD:$BD,"&lt;="&amp;BK$74,STAFF!$H:$H,"&lt;="&amp;BK$74,STAFF!$I:$I,"")+
COUNTIFS(STAFF!$BD:$BD,"&lt;="&amp;BK$74,STAFF!$H:$H,"&lt;="&amp;BK$74,STAFF!$I:$I,"&gt;="&amp;BK$73))</f>
        <v/>
      </c>
      <c r="BL85" s="18" t="str">
        <f ca="1">IF(BL$74="","",COUNTIFS(STAFF!$BD:$BD,"&lt;="&amp;BL$74,STAFF!$H:$H,"",STAFF!$I:$I,"")+
COUNTIFS(STAFF!$BD:$BD,"&lt;="&amp;BL$74,STAFF!$H:$H,"",STAFF!$I:$I,"&gt;="&amp;BL$73)+
COUNTIFS(STAFF!$BD:$BD,"&lt;="&amp;BL$74,STAFF!$H:$H,"&lt;="&amp;BL$74,STAFF!$I:$I,"")+
COUNTIFS(STAFF!$BD:$BD,"&lt;="&amp;BL$74,STAFF!$H:$H,"&lt;="&amp;BL$74,STAFF!$I:$I,"&gt;="&amp;BL$73))</f>
        <v/>
      </c>
      <c r="BM85" s="18" t="str">
        <f ca="1">IF(BM$74="","",COUNTIFS(STAFF!$BD:$BD,"&lt;="&amp;BM$74,STAFF!$H:$H,"",STAFF!$I:$I,"")+
COUNTIFS(STAFF!$BD:$BD,"&lt;="&amp;BM$74,STAFF!$H:$H,"",STAFF!$I:$I,"&gt;="&amp;BM$73)+
COUNTIFS(STAFF!$BD:$BD,"&lt;="&amp;BM$74,STAFF!$H:$H,"&lt;="&amp;BM$74,STAFF!$I:$I,"")+
COUNTIFS(STAFF!$BD:$BD,"&lt;="&amp;BM$74,STAFF!$H:$H,"&lt;="&amp;BM$74,STAFF!$I:$I,"&gt;="&amp;BM$73))</f>
        <v/>
      </c>
      <c r="BN85" s="18" t="str">
        <f ca="1">IF(BN$74="","",COUNTIFS(STAFF!$BD:$BD,"&lt;="&amp;BN$74,STAFF!$H:$H,"",STAFF!$I:$I,"")+
COUNTIFS(STAFF!$BD:$BD,"&lt;="&amp;BN$74,STAFF!$H:$H,"",STAFF!$I:$I,"&gt;="&amp;BN$73)+
COUNTIFS(STAFF!$BD:$BD,"&lt;="&amp;BN$74,STAFF!$H:$H,"&lt;="&amp;BN$74,STAFF!$I:$I,"")+
COUNTIFS(STAFF!$BD:$BD,"&lt;="&amp;BN$74,STAFF!$H:$H,"&lt;="&amp;BN$74,STAFF!$I:$I,"&gt;="&amp;BN$73))</f>
        <v/>
      </c>
      <c r="BO85" s="18" t="str">
        <f ca="1">IF(BO$74="","",COUNTIFS(STAFF!$BD:$BD,"&lt;="&amp;BO$74,STAFF!$H:$H,"",STAFF!$I:$I,"")+
COUNTIFS(STAFF!$BD:$BD,"&lt;="&amp;BO$74,STAFF!$H:$H,"",STAFF!$I:$I,"&gt;="&amp;BO$73)+
COUNTIFS(STAFF!$BD:$BD,"&lt;="&amp;BO$74,STAFF!$H:$H,"&lt;="&amp;BO$74,STAFF!$I:$I,"")+
COUNTIFS(STAFF!$BD:$BD,"&lt;="&amp;BO$74,STAFF!$H:$H,"&lt;="&amp;BO$74,STAFF!$I:$I,"&gt;="&amp;BO$73))</f>
        <v/>
      </c>
      <c r="BP85" s="18" t="str">
        <f ca="1">IF(BP$74="","",COUNTIFS(STAFF!$BD:$BD,"&lt;="&amp;BP$74,STAFF!$H:$H,"",STAFF!$I:$I,"")+
COUNTIFS(STAFF!$BD:$BD,"&lt;="&amp;BP$74,STAFF!$H:$H,"",STAFF!$I:$I,"&gt;="&amp;BP$73)+
COUNTIFS(STAFF!$BD:$BD,"&lt;="&amp;BP$74,STAFF!$H:$H,"&lt;="&amp;BP$74,STAFF!$I:$I,"")+
COUNTIFS(STAFF!$BD:$BD,"&lt;="&amp;BP$74,STAFF!$H:$H,"&lt;="&amp;BP$74,STAFF!$I:$I,"&gt;="&amp;BP$73))</f>
        <v/>
      </c>
      <c r="BQ85" s="18" t="str">
        <f ca="1">IF(BQ$74="","",COUNTIFS(STAFF!$BD:$BD,"&lt;="&amp;BQ$74,STAFF!$H:$H,"",STAFF!$I:$I,"")+
COUNTIFS(STAFF!$BD:$BD,"&lt;="&amp;BQ$74,STAFF!$H:$H,"",STAFF!$I:$I,"&gt;="&amp;BQ$73)+
COUNTIFS(STAFF!$BD:$BD,"&lt;="&amp;BQ$74,STAFF!$H:$H,"&lt;="&amp;BQ$74,STAFF!$I:$I,"")+
COUNTIFS(STAFF!$BD:$BD,"&lt;="&amp;BQ$74,STAFF!$H:$H,"&lt;="&amp;BQ$74,STAFF!$I:$I,"&gt;="&amp;BQ$73))</f>
        <v/>
      </c>
      <c r="BR85" s="18" t="str">
        <f ca="1">IF(BR$74="","",COUNTIFS(STAFF!$BD:$BD,"&lt;="&amp;BR$74,STAFF!$H:$H,"",STAFF!$I:$I,"")+
COUNTIFS(STAFF!$BD:$BD,"&lt;="&amp;BR$74,STAFF!$H:$H,"",STAFF!$I:$I,"&gt;="&amp;BR$73)+
COUNTIFS(STAFF!$BD:$BD,"&lt;="&amp;BR$74,STAFF!$H:$H,"&lt;="&amp;BR$74,STAFF!$I:$I,"")+
COUNTIFS(STAFF!$BD:$BD,"&lt;="&amp;BR$74,STAFF!$H:$H,"&lt;="&amp;BR$74,STAFF!$I:$I,"&gt;="&amp;BR$73))</f>
        <v/>
      </c>
      <c r="BS85" s="18" t="str">
        <f ca="1">IF(BS$74="","",COUNTIFS(STAFF!$BD:$BD,"&lt;="&amp;BS$74,STAFF!$H:$H,"",STAFF!$I:$I,"")+
COUNTIFS(STAFF!$BD:$BD,"&lt;="&amp;BS$74,STAFF!$H:$H,"",STAFF!$I:$I,"&gt;="&amp;BS$73)+
COUNTIFS(STAFF!$BD:$BD,"&lt;="&amp;BS$74,STAFF!$H:$H,"&lt;="&amp;BS$74,STAFF!$I:$I,"")+
COUNTIFS(STAFF!$BD:$BD,"&lt;="&amp;BS$74,STAFF!$H:$H,"&lt;="&amp;BS$74,STAFF!$I:$I,"&gt;="&amp;BS$73))</f>
        <v/>
      </c>
      <c r="BT85" s="18" t="str">
        <f ca="1">IF(BT$74="","",COUNTIFS(STAFF!$BD:$BD,"&lt;="&amp;BT$74,STAFF!$H:$H,"",STAFF!$I:$I,"")+
COUNTIFS(STAFF!$BD:$BD,"&lt;="&amp;BT$74,STAFF!$H:$H,"",STAFF!$I:$I,"&gt;="&amp;BT$73)+
COUNTIFS(STAFF!$BD:$BD,"&lt;="&amp;BT$74,STAFF!$H:$H,"&lt;="&amp;BT$74,STAFF!$I:$I,"")+
COUNTIFS(STAFF!$BD:$BD,"&lt;="&amp;BT$74,STAFF!$H:$H,"&lt;="&amp;BT$74,STAFF!$I:$I,"&gt;="&amp;BT$73))</f>
        <v/>
      </c>
      <c r="BU85" s="18" t="str">
        <f ca="1">IF(BU$74="","",COUNTIFS(STAFF!$BD:$BD,"&lt;="&amp;BU$74,STAFF!$H:$H,"",STAFF!$I:$I,"")+
COUNTIFS(STAFF!$BD:$BD,"&lt;="&amp;BU$74,STAFF!$H:$H,"",STAFF!$I:$I,"&gt;="&amp;BU$73)+
COUNTIFS(STAFF!$BD:$BD,"&lt;="&amp;BU$74,STAFF!$H:$H,"&lt;="&amp;BU$74,STAFF!$I:$I,"")+
COUNTIFS(STAFF!$BD:$BD,"&lt;="&amp;BU$74,STAFF!$H:$H,"&lt;="&amp;BU$74,STAFF!$I:$I,"&gt;="&amp;BU$73))</f>
        <v/>
      </c>
      <c r="BV85" s="18" t="str">
        <f ca="1">IF(BV$74="","",COUNTIFS(STAFF!$BD:$BD,"&lt;="&amp;BV$74,STAFF!$H:$H,"",STAFF!$I:$I,"")+
COUNTIFS(STAFF!$BD:$BD,"&lt;="&amp;BV$74,STAFF!$H:$H,"",STAFF!$I:$I,"&gt;="&amp;BV$73)+
COUNTIFS(STAFF!$BD:$BD,"&lt;="&amp;BV$74,STAFF!$H:$H,"&lt;="&amp;BV$74,STAFF!$I:$I,"")+
COUNTIFS(STAFF!$BD:$BD,"&lt;="&amp;BV$74,STAFF!$H:$H,"&lt;="&amp;BV$74,STAFF!$I:$I,"&gt;="&amp;BV$73))</f>
        <v/>
      </c>
      <c r="BW85" s="18" t="str">
        <f ca="1">IF(BW$74="","",COUNTIFS(STAFF!$BD:$BD,"&lt;="&amp;BW$74,STAFF!$H:$H,"",STAFF!$I:$I,"")+
COUNTIFS(STAFF!$BD:$BD,"&lt;="&amp;BW$74,STAFF!$H:$H,"",STAFF!$I:$I,"&gt;="&amp;BW$73)+
COUNTIFS(STAFF!$BD:$BD,"&lt;="&amp;BW$74,STAFF!$H:$H,"&lt;="&amp;BW$74,STAFF!$I:$I,"")+
COUNTIFS(STAFF!$BD:$BD,"&lt;="&amp;BW$74,STAFF!$H:$H,"&lt;="&amp;BW$74,STAFF!$I:$I,"&gt;="&amp;BW$73))</f>
        <v/>
      </c>
      <c r="BX85" s="18" t="str">
        <f ca="1">IF(BX$74="","",COUNTIFS(STAFF!$BD:$BD,"&lt;="&amp;BX$74,STAFF!$H:$H,"",STAFF!$I:$I,"")+
COUNTIFS(STAFF!$BD:$BD,"&lt;="&amp;BX$74,STAFF!$H:$H,"",STAFF!$I:$I,"&gt;="&amp;BX$73)+
COUNTIFS(STAFF!$BD:$BD,"&lt;="&amp;BX$74,STAFF!$H:$H,"&lt;="&amp;BX$74,STAFF!$I:$I,"")+
COUNTIFS(STAFF!$BD:$BD,"&lt;="&amp;BX$74,STAFF!$H:$H,"&lt;="&amp;BX$74,STAFF!$I:$I,"&gt;="&amp;BX$73))</f>
        <v/>
      </c>
      <c r="BY85" s="18" t="str">
        <f ca="1">IF(BY$74="","",COUNTIFS(STAFF!$BD:$BD,"&lt;="&amp;BY$74,STAFF!$H:$H,"",STAFF!$I:$I,"")+
COUNTIFS(STAFF!$BD:$BD,"&lt;="&amp;BY$74,STAFF!$H:$H,"",STAFF!$I:$I,"&gt;="&amp;BY$73)+
COUNTIFS(STAFF!$BD:$BD,"&lt;="&amp;BY$74,STAFF!$H:$H,"&lt;="&amp;BY$74,STAFF!$I:$I,"")+
COUNTIFS(STAFF!$BD:$BD,"&lt;="&amp;BY$74,STAFF!$H:$H,"&lt;="&amp;BY$74,STAFF!$I:$I,"&gt;="&amp;BY$73))</f>
        <v/>
      </c>
      <c r="BZ85" s="18" t="str">
        <f ca="1">IF(BZ$74="","",COUNTIFS(STAFF!$BD:$BD,"&lt;="&amp;BZ$74,STAFF!$H:$H,"",STAFF!$I:$I,"")+
COUNTIFS(STAFF!$BD:$BD,"&lt;="&amp;BZ$74,STAFF!$H:$H,"",STAFF!$I:$I,"&gt;="&amp;BZ$73)+
COUNTIFS(STAFF!$BD:$BD,"&lt;="&amp;BZ$74,STAFF!$H:$H,"&lt;="&amp;BZ$74,STAFF!$I:$I,"")+
COUNTIFS(STAFF!$BD:$BD,"&lt;="&amp;BZ$74,STAFF!$H:$H,"&lt;="&amp;BZ$74,STAFF!$I:$I,"&gt;="&amp;BZ$73))</f>
        <v/>
      </c>
      <c r="CA85" s="18" t="str">
        <f ca="1">IF(CA$74="","",COUNTIFS(STAFF!$BD:$BD,"&lt;="&amp;CA$74,STAFF!$H:$H,"",STAFF!$I:$I,"")+
COUNTIFS(STAFF!$BD:$BD,"&lt;="&amp;CA$74,STAFF!$H:$H,"",STAFF!$I:$I,"&gt;="&amp;CA$73)+
COUNTIFS(STAFF!$BD:$BD,"&lt;="&amp;CA$74,STAFF!$H:$H,"&lt;="&amp;CA$74,STAFF!$I:$I,"")+
COUNTIFS(STAFF!$BD:$BD,"&lt;="&amp;CA$74,STAFF!$H:$H,"&lt;="&amp;CA$74,STAFF!$I:$I,"&gt;="&amp;CA$73))</f>
        <v/>
      </c>
      <c r="CB85" s="18" t="str">
        <f ca="1">IF(CB$74="","",COUNTIFS(STAFF!$BD:$BD,"&lt;="&amp;CB$74,STAFF!$H:$H,"",STAFF!$I:$I,"")+
COUNTIFS(STAFF!$BD:$BD,"&lt;="&amp;CB$74,STAFF!$H:$H,"",STAFF!$I:$I,"&gt;="&amp;CB$73)+
COUNTIFS(STAFF!$BD:$BD,"&lt;="&amp;CB$74,STAFF!$H:$H,"&lt;="&amp;CB$74,STAFF!$I:$I,"")+
COUNTIFS(STAFF!$BD:$BD,"&lt;="&amp;CB$74,STAFF!$H:$H,"&lt;="&amp;CB$74,STAFF!$I:$I,"&gt;="&amp;CB$73))</f>
        <v/>
      </c>
      <c r="CC85" s="18" t="str">
        <f ca="1">IF(CC$74="","",COUNTIFS(STAFF!$BD:$BD,"&lt;="&amp;CC$74,STAFF!$H:$H,"",STAFF!$I:$I,"")+
COUNTIFS(STAFF!$BD:$BD,"&lt;="&amp;CC$74,STAFF!$H:$H,"",STAFF!$I:$I,"&gt;="&amp;CC$73)+
COUNTIFS(STAFF!$BD:$BD,"&lt;="&amp;CC$74,STAFF!$H:$H,"&lt;="&amp;CC$74,STAFF!$I:$I,"")+
COUNTIFS(STAFF!$BD:$BD,"&lt;="&amp;CC$74,STAFF!$H:$H,"&lt;="&amp;CC$74,STAFF!$I:$I,"&gt;="&amp;CC$73))</f>
        <v/>
      </c>
      <c r="CD85" s="18" t="str">
        <f ca="1">IF(CD$74="","",COUNTIFS(STAFF!$BD:$BD,"&lt;="&amp;CD$74,STAFF!$H:$H,"",STAFF!$I:$I,"")+
COUNTIFS(STAFF!$BD:$BD,"&lt;="&amp;CD$74,STAFF!$H:$H,"",STAFF!$I:$I,"&gt;="&amp;CD$73)+
COUNTIFS(STAFF!$BD:$BD,"&lt;="&amp;CD$74,STAFF!$H:$H,"&lt;="&amp;CD$74,STAFF!$I:$I,"")+
COUNTIFS(STAFF!$BD:$BD,"&lt;="&amp;CD$74,STAFF!$H:$H,"&lt;="&amp;CD$74,STAFF!$I:$I,"&gt;="&amp;CD$73))</f>
        <v/>
      </c>
      <c r="CE85" s="18" t="str">
        <f ca="1">IF(CE$74="","",COUNTIFS(STAFF!$BD:$BD,"&lt;="&amp;CE$74,STAFF!$H:$H,"",STAFF!$I:$I,"")+
COUNTIFS(STAFF!$BD:$BD,"&lt;="&amp;CE$74,STAFF!$H:$H,"",STAFF!$I:$I,"&gt;="&amp;CE$73)+
COUNTIFS(STAFF!$BD:$BD,"&lt;="&amp;CE$74,STAFF!$H:$H,"&lt;="&amp;CE$74,STAFF!$I:$I,"")+
COUNTIFS(STAFF!$BD:$BD,"&lt;="&amp;CE$74,STAFF!$H:$H,"&lt;="&amp;CE$74,STAFF!$I:$I,"&gt;="&amp;CE$73))</f>
        <v/>
      </c>
      <c r="CF85" s="18" t="str">
        <f ca="1">IF(CF$74="","",COUNTIFS(STAFF!$BD:$BD,"&lt;="&amp;CF$74,STAFF!$H:$H,"",STAFF!$I:$I,"")+
COUNTIFS(STAFF!$BD:$BD,"&lt;="&amp;CF$74,STAFF!$H:$H,"",STAFF!$I:$I,"&gt;="&amp;CF$73)+
COUNTIFS(STAFF!$BD:$BD,"&lt;="&amp;CF$74,STAFF!$H:$H,"&lt;="&amp;CF$74,STAFF!$I:$I,"")+
COUNTIFS(STAFF!$BD:$BD,"&lt;="&amp;CF$74,STAFF!$H:$H,"&lt;="&amp;CF$74,STAFF!$I:$I,"&gt;="&amp;CF$73))</f>
        <v/>
      </c>
      <c r="CG85" s="18" t="str">
        <f ca="1">IF(CG$74="","",COUNTIFS(STAFF!$BD:$BD,"&lt;="&amp;CG$74,STAFF!$H:$H,"",STAFF!$I:$I,"")+
COUNTIFS(STAFF!$BD:$BD,"&lt;="&amp;CG$74,STAFF!$H:$H,"",STAFF!$I:$I,"&gt;="&amp;CG$73)+
COUNTIFS(STAFF!$BD:$BD,"&lt;="&amp;CG$74,STAFF!$H:$H,"&lt;="&amp;CG$74,STAFF!$I:$I,"")+
COUNTIFS(STAFF!$BD:$BD,"&lt;="&amp;CG$74,STAFF!$H:$H,"&lt;="&amp;CG$74,STAFF!$I:$I,"&gt;="&amp;CG$73))</f>
        <v/>
      </c>
      <c r="CH85" s="18" t="str">
        <f ca="1">IF(CH$74="","",COUNTIFS(STAFF!$BD:$BD,"&lt;="&amp;CH$74,STAFF!$H:$H,"",STAFF!$I:$I,"")+
COUNTIFS(STAFF!$BD:$BD,"&lt;="&amp;CH$74,STAFF!$H:$H,"",STAFF!$I:$I,"&gt;="&amp;CH$73)+
COUNTIFS(STAFF!$BD:$BD,"&lt;="&amp;CH$74,STAFF!$H:$H,"&lt;="&amp;CH$74,STAFF!$I:$I,"")+
COUNTIFS(STAFF!$BD:$BD,"&lt;="&amp;CH$74,STAFF!$H:$H,"&lt;="&amp;CH$74,STAFF!$I:$I,"&gt;="&amp;CH$73))</f>
        <v/>
      </c>
      <c r="CI85" s="18" t="str">
        <f ca="1">IF(CI$74="","",COUNTIFS(STAFF!$BD:$BD,"&lt;="&amp;CI$74,STAFF!$H:$H,"",STAFF!$I:$I,"")+
COUNTIFS(STAFF!$BD:$BD,"&lt;="&amp;CI$74,STAFF!$H:$H,"",STAFF!$I:$I,"&gt;="&amp;CI$73)+
COUNTIFS(STAFF!$BD:$BD,"&lt;="&amp;CI$74,STAFF!$H:$H,"&lt;="&amp;CI$74,STAFF!$I:$I,"")+
COUNTIFS(STAFF!$BD:$BD,"&lt;="&amp;CI$74,STAFF!$H:$H,"&lt;="&amp;CI$74,STAFF!$I:$I,"&gt;="&amp;CI$73))</f>
        <v/>
      </c>
      <c r="CJ85" s="18" t="str">
        <f ca="1">IF(CJ$74="","",COUNTIFS(STAFF!$BD:$BD,"&lt;="&amp;CJ$74,STAFF!$H:$H,"",STAFF!$I:$I,"")+
COUNTIFS(STAFF!$BD:$BD,"&lt;="&amp;CJ$74,STAFF!$H:$H,"",STAFF!$I:$I,"&gt;="&amp;CJ$73)+
COUNTIFS(STAFF!$BD:$BD,"&lt;="&amp;CJ$74,STAFF!$H:$H,"&lt;="&amp;CJ$74,STAFF!$I:$I,"")+
COUNTIFS(STAFF!$BD:$BD,"&lt;="&amp;CJ$74,STAFF!$H:$H,"&lt;="&amp;CJ$74,STAFF!$I:$I,"&gt;="&amp;CJ$73))</f>
        <v/>
      </c>
      <c r="CK85" s="18" t="str">
        <f ca="1">IF(CK$74="","",COUNTIFS(STAFF!$BD:$BD,"&lt;="&amp;CK$74,STAFF!$H:$H,"",STAFF!$I:$I,"")+
COUNTIFS(STAFF!$BD:$BD,"&lt;="&amp;CK$74,STAFF!$H:$H,"",STAFF!$I:$I,"&gt;="&amp;CK$73)+
COUNTIFS(STAFF!$BD:$BD,"&lt;="&amp;CK$74,STAFF!$H:$H,"&lt;="&amp;CK$74,STAFF!$I:$I,"")+
COUNTIFS(STAFF!$BD:$BD,"&lt;="&amp;CK$74,STAFF!$H:$H,"&lt;="&amp;CK$74,STAFF!$I:$I,"&gt;="&amp;CK$73))</f>
        <v/>
      </c>
      <c r="CL85" s="18" t="str">
        <f ca="1">IF(CL$74="","",COUNTIFS(STAFF!$BD:$BD,"&lt;="&amp;CL$74,STAFF!$H:$H,"",STAFF!$I:$I,"")+
COUNTIFS(STAFF!$BD:$BD,"&lt;="&amp;CL$74,STAFF!$H:$H,"",STAFF!$I:$I,"&gt;="&amp;CL$73)+
COUNTIFS(STAFF!$BD:$BD,"&lt;="&amp;CL$74,STAFF!$H:$H,"&lt;="&amp;CL$74,STAFF!$I:$I,"")+
COUNTIFS(STAFF!$BD:$BD,"&lt;="&amp;CL$74,STAFF!$H:$H,"&lt;="&amp;CL$74,STAFF!$I:$I,"&gt;="&amp;CL$73))</f>
        <v/>
      </c>
      <c r="CM85" s="18" t="str">
        <f ca="1">IF(CM$74="","",COUNTIFS(STAFF!$BD:$BD,"&lt;="&amp;CM$74,STAFF!$H:$H,"",STAFF!$I:$I,"")+
COUNTIFS(STAFF!$BD:$BD,"&lt;="&amp;CM$74,STAFF!$H:$H,"",STAFF!$I:$I,"&gt;="&amp;CM$73)+
COUNTIFS(STAFF!$BD:$BD,"&lt;="&amp;CM$74,STAFF!$H:$H,"&lt;="&amp;CM$74,STAFF!$I:$I,"")+
COUNTIFS(STAFF!$BD:$BD,"&lt;="&amp;CM$74,STAFF!$H:$H,"&lt;="&amp;CM$74,STAFF!$I:$I,"&gt;="&amp;CM$73))</f>
        <v/>
      </c>
      <c r="CN85" s="18" t="str">
        <f ca="1">IF(CN$74="","",COUNTIFS(STAFF!$BD:$BD,"&lt;="&amp;CN$74,STAFF!$H:$H,"",STAFF!$I:$I,"")+
COUNTIFS(STAFF!$BD:$BD,"&lt;="&amp;CN$74,STAFF!$H:$H,"",STAFF!$I:$I,"&gt;="&amp;CN$73)+
COUNTIFS(STAFF!$BD:$BD,"&lt;="&amp;CN$74,STAFF!$H:$H,"&lt;="&amp;CN$74,STAFF!$I:$I,"")+
COUNTIFS(STAFF!$BD:$BD,"&lt;="&amp;CN$74,STAFF!$H:$H,"&lt;="&amp;CN$74,STAFF!$I:$I,"&gt;="&amp;CN$73))</f>
        <v/>
      </c>
      <c r="CO85" s="18" t="str">
        <f ca="1">IF(CO$74="","",COUNTIFS(STAFF!$BD:$BD,"&lt;="&amp;CO$74,STAFF!$H:$H,"",STAFF!$I:$I,"")+
COUNTIFS(STAFF!$BD:$BD,"&lt;="&amp;CO$74,STAFF!$H:$H,"",STAFF!$I:$I,"&gt;="&amp;CO$73)+
COUNTIFS(STAFF!$BD:$BD,"&lt;="&amp;CO$74,STAFF!$H:$H,"&lt;="&amp;CO$74,STAFF!$I:$I,"")+
COUNTIFS(STAFF!$BD:$BD,"&lt;="&amp;CO$74,STAFF!$H:$H,"&lt;="&amp;CO$74,STAFF!$I:$I,"&gt;="&amp;CO$73))</f>
        <v/>
      </c>
      <c r="CP85" s="18" t="str">
        <f ca="1">IF(CP$74="","",COUNTIFS(STAFF!$BD:$BD,"&lt;="&amp;CP$74,STAFF!$H:$H,"",STAFF!$I:$I,"")+
COUNTIFS(STAFF!$BD:$BD,"&lt;="&amp;CP$74,STAFF!$H:$H,"",STAFF!$I:$I,"&gt;="&amp;CP$73)+
COUNTIFS(STAFF!$BD:$BD,"&lt;="&amp;CP$74,STAFF!$H:$H,"&lt;="&amp;CP$74,STAFF!$I:$I,"")+
COUNTIFS(STAFF!$BD:$BD,"&lt;="&amp;CP$74,STAFF!$H:$H,"&lt;="&amp;CP$74,STAFF!$I:$I,"&gt;="&amp;CP$73))</f>
        <v/>
      </c>
      <c r="CQ85" s="18" t="str">
        <f ca="1">IF(CQ$74="","",COUNTIFS(STAFF!$BD:$BD,"&lt;="&amp;CQ$74,STAFF!$H:$H,"",STAFF!$I:$I,"")+
COUNTIFS(STAFF!$BD:$BD,"&lt;="&amp;CQ$74,STAFF!$H:$H,"",STAFF!$I:$I,"&gt;="&amp;CQ$73)+
COUNTIFS(STAFF!$BD:$BD,"&lt;="&amp;CQ$74,STAFF!$H:$H,"&lt;="&amp;CQ$74,STAFF!$I:$I,"")+
COUNTIFS(STAFF!$BD:$BD,"&lt;="&amp;CQ$74,STAFF!$H:$H,"&lt;="&amp;CQ$74,STAFF!$I:$I,"&gt;="&amp;CQ$73))</f>
        <v/>
      </c>
      <c r="CR85" s="18" t="str">
        <f ca="1">IF(CR$74="","",COUNTIFS(STAFF!$BD:$BD,"&lt;="&amp;CR$74,STAFF!$H:$H,"",STAFF!$I:$I,"")+
COUNTIFS(STAFF!$BD:$BD,"&lt;="&amp;CR$74,STAFF!$H:$H,"",STAFF!$I:$I,"&gt;="&amp;CR$73)+
COUNTIFS(STAFF!$BD:$BD,"&lt;="&amp;CR$74,STAFF!$H:$H,"&lt;="&amp;CR$74,STAFF!$I:$I,"")+
COUNTIFS(STAFF!$BD:$BD,"&lt;="&amp;CR$74,STAFF!$H:$H,"&lt;="&amp;CR$74,STAFF!$I:$I,"&gt;="&amp;CR$73))</f>
        <v/>
      </c>
      <c r="CS85" s="18" t="str">
        <f ca="1">IF(CS$74="","",COUNTIFS(STAFF!$BD:$BD,"&lt;="&amp;CS$74,STAFF!$H:$H,"",STAFF!$I:$I,"")+
COUNTIFS(STAFF!$BD:$BD,"&lt;="&amp;CS$74,STAFF!$H:$H,"",STAFF!$I:$I,"&gt;="&amp;CS$73)+
COUNTIFS(STAFF!$BD:$BD,"&lt;="&amp;CS$74,STAFF!$H:$H,"&lt;="&amp;CS$74,STAFF!$I:$I,"")+
COUNTIFS(STAFF!$BD:$BD,"&lt;="&amp;CS$74,STAFF!$H:$H,"&lt;="&amp;CS$74,STAFF!$I:$I,"&gt;="&amp;CS$73))</f>
        <v/>
      </c>
      <c r="CT85" s="18" t="str">
        <f ca="1">IF(CT$74="","",COUNTIFS(STAFF!$BD:$BD,"&lt;="&amp;CT$74,STAFF!$H:$H,"",STAFF!$I:$I,"")+
COUNTIFS(STAFF!$BD:$BD,"&lt;="&amp;CT$74,STAFF!$H:$H,"",STAFF!$I:$I,"&gt;="&amp;CT$73)+
COUNTIFS(STAFF!$BD:$BD,"&lt;="&amp;CT$74,STAFF!$H:$H,"&lt;="&amp;CT$74,STAFF!$I:$I,"")+
COUNTIFS(STAFF!$BD:$BD,"&lt;="&amp;CT$74,STAFF!$H:$H,"&lt;="&amp;CT$74,STAFF!$I:$I,"&gt;="&amp;CT$73))</f>
        <v/>
      </c>
      <c r="CU85" s="18" t="str">
        <f ca="1">IF(CU$74="","",COUNTIFS(STAFF!$BD:$BD,"&lt;="&amp;CU$74,STAFF!$H:$H,"",STAFF!$I:$I,"")+
COUNTIFS(STAFF!$BD:$BD,"&lt;="&amp;CU$74,STAFF!$H:$H,"",STAFF!$I:$I,"&gt;="&amp;CU$73)+
COUNTIFS(STAFF!$BD:$BD,"&lt;="&amp;CU$74,STAFF!$H:$H,"&lt;="&amp;CU$74,STAFF!$I:$I,"")+
COUNTIFS(STAFF!$BD:$BD,"&lt;="&amp;CU$74,STAFF!$H:$H,"&lt;="&amp;CU$74,STAFF!$I:$I,"&gt;="&amp;CU$73))</f>
        <v/>
      </c>
      <c r="CV85" s="18" t="str">
        <f ca="1">IF(CV$74="","",COUNTIFS(STAFF!$BD:$BD,"&lt;="&amp;CV$74,STAFF!$H:$H,"",STAFF!$I:$I,"")+
COUNTIFS(STAFF!$BD:$BD,"&lt;="&amp;CV$74,STAFF!$H:$H,"",STAFF!$I:$I,"&gt;="&amp;CV$73)+
COUNTIFS(STAFF!$BD:$BD,"&lt;="&amp;CV$74,STAFF!$H:$H,"&lt;="&amp;CV$74,STAFF!$I:$I,"")+
COUNTIFS(STAFF!$BD:$BD,"&lt;="&amp;CV$74,STAFF!$H:$H,"&lt;="&amp;CV$74,STAFF!$I:$I,"&gt;="&amp;CV$73))</f>
        <v/>
      </c>
      <c r="CW85" s="18" t="str">
        <f ca="1">IF(CW$74="","",COUNTIFS(STAFF!$BD:$BD,"&lt;="&amp;CW$74,STAFF!$H:$H,"",STAFF!$I:$I,"")+
COUNTIFS(STAFF!$BD:$BD,"&lt;="&amp;CW$74,STAFF!$H:$H,"",STAFF!$I:$I,"&gt;="&amp;CW$73)+
COUNTIFS(STAFF!$BD:$BD,"&lt;="&amp;CW$74,STAFF!$H:$H,"&lt;="&amp;CW$74,STAFF!$I:$I,"")+
COUNTIFS(STAFF!$BD:$BD,"&lt;="&amp;CW$74,STAFF!$H:$H,"&lt;="&amp;CW$74,STAFF!$I:$I,"&gt;="&amp;CW$73))</f>
        <v/>
      </c>
      <c r="CX85" s="18" t="str">
        <f ca="1">IF(CX$74="","",COUNTIFS(STAFF!$BD:$BD,"&lt;="&amp;CX$74,STAFF!$H:$H,"",STAFF!$I:$I,"")+
COUNTIFS(STAFF!$BD:$BD,"&lt;="&amp;CX$74,STAFF!$H:$H,"",STAFF!$I:$I,"&gt;="&amp;CX$73)+
COUNTIFS(STAFF!$BD:$BD,"&lt;="&amp;CX$74,STAFF!$H:$H,"&lt;="&amp;CX$74,STAFF!$I:$I,"")+
COUNTIFS(STAFF!$BD:$BD,"&lt;="&amp;CX$74,STAFF!$H:$H,"&lt;="&amp;CX$74,STAFF!$I:$I,"&gt;="&amp;CX$73))</f>
        <v/>
      </c>
      <c r="CY85" s="18" t="str">
        <f ca="1">IF(CY$74="","",COUNTIFS(STAFF!$BD:$BD,"&lt;="&amp;CY$74,STAFF!$H:$H,"",STAFF!$I:$I,"")+
COUNTIFS(STAFF!$BD:$BD,"&lt;="&amp;CY$74,STAFF!$H:$H,"",STAFF!$I:$I,"&gt;="&amp;CY$73)+
COUNTIFS(STAFF!$BD:$BD,"&lt;="&amp;CY$74,STAFF!$H:$H,"&lt;="&amp;CY$74,STAFF!$I:$I,"")+
COUNTIFS(STAFF!$BD:$BD,"&lt;="&amp;CY$74,STAFF!$H:$H,"&lt;="&amp;CY$74,STAFF!$I:$I,"&gt;="&amp;CY$73))</f>
        <v/>
      </c>
      <c r="CZ85" s="18" t="str">
        <f ca="1">IF(CZ$74="","",COUNTIFS(STAFF!$BD:$BD,"&lt;="&amp;CZ$74,STAFF!$H:$H,"",STAFF!$I:$I,"")+
COUNTIFS(STAFF!$BD:$BD,"&lt;="&amp;CZ$74,STAFF!$H:$H,"",STAFF!$I:$I,"&gt;="&amp;CZ$73)+
COUNTIFS(STAFF!$BD:$BD,"&lt;="&amp;CZ$74,STAFF!$H:$H,"&lt;="&amp;CZ$74,STAFF!$I:$I,"")+
COUNTIFS(STAFF!$BD:$BD,"&lt;="&amp;CZ$74,STAFF!$H:$H,"&lt;="&amp;CZ$74,STAFF!$I:$I,"&gt;="&amp;CZ$73))</f>
        <v/>
      </c>
      <c r="DA85" s="18" t="str">
        <f ca="1">IF(DA$74="","",COUNTIFS(STAFF!$BD:$BD,"&lt;="&amp;DA$74,STAFF!$H:$H,"",STAFF!$I:$I,"")+
COUNTIFS(STAFF!$BD:$BD,"&lt;="&amp;DA$74,STAFF!$H:$H,"",STAFF!$I:$I,"&gt;="&amp;DA$73)+
COUNTIFS(STAFF!$BD:$BD,"&lt;="&amp;DA$74,STAFF!$H:$H,"&lt;="&amp;DA$74,STAFF!$I:$I,"")+
COUNTIFS(STAFF!$BD:$BD,"&lt;="&amp;DA$74,STAFF!$H:$H,"&lt;="&amp;DA$74,STAFF!$I:$I,"&gt;="&amp;DA$73))</f>
        <v/>
      </c>
      <c r="DB85" s="18" t="str">
        <f ca="1">IF(DB$74="","",COUNTIFS(STAFF!$BD:$BD,"&lt;="&amp;DB$74,STAFF!$H:$H,"",STAFF!$I:$I,"")+
COUNTIFS(STAFF!$BD:$BD,"&lt;="&amp;DB$74,STAFF!$H:$H,"",STAFF!$I:$I,"&gt;="&amp;DB$73)+
COUNTIFS(STAFF!$BD:$BD,"&lt;="&amp;DB$74,STAFF!$H:$H,"&lt;="&amp;DB$74,STAFF!$I:$I,"")+
COUNTIFS(STAFF!$BD:$BD,"&lt;="&amp;DB$74,STAFF!$H:$H,"&lt;="&amp;DB$74,STAFF!$I:$I,"&gt;="&amp;DB$73))</f>
        <v/>
      </c>
      <c r="DC85" s="18" t="str">
        <f ca="1">IF(DC$74="","",COUNTIFS(STAFF!$BD:$BD,"&lt;="&amp;DC$74,STAFF!$H:$H,"",STAFF!$I:$I,"")+
COUNTIFS(STAFF!$BD:$BD,"&lt;="&amp;DC$74,STAFF!$H:$H,"",STAFF!$I:$I,"&gt;="&amp;DC$73)+
COUNTIFS(STAFF!$BD:$BD,"&lt;="&amp;DC$74,STAFF!$H:$H,"&lt;="&amp;DC$74,STAFF!$I:$I,"")+
COUNTIFS(STAFF!$BD:$BD,"&lt;="&amp;DC$74,STAFF!$H:$H,"&lt;="&amp;DC$74,STAFF!$I:$I,"&gt;="&amp;DC$73))</f>
        <v/>
      </c>
      <c r="DD85" s="18" t="str">
        <f ca="1">IF(DD$74="","",COUNTIFS(STAFF!$BD:$BD,"&lt;="&amp;DD$74,STAFF!$H:$H,"",STAFF!$I:$I,"")+
COUNTIFS(STAFF!$BD:$BD,"&lt;="&amp;DD$74,STAFF!$H:$H,"",STAFF!$I:$I,"&gt;="&amp;DD$73)+
COUNTIFS(STAFF!$BD:$BD,"&lt;="&amp;DD$74,STAFF!$H:$H,"&lt;="&amp;DD$74,STAFF!$I:$I,"")+
COUNTIFS(STAFF!$BD:$BD,"&lt;="&amp;DD$74,STAFF!$H:$H,"&lt;="&amp;DD$74,STAFF!$I:$I,"&gt;="&amp;DD$73))</f>
        <v/>
      </c>
      <c r="DE85" s="18" t="str">
        <f ca="1">IF(DE$74="","",COUNTIFS(STAFF!$BD:$BD,"&lt;="&amp;DE$74,STAFF!$H:$H,"",STAFF!$I:$I,"")+
COUNTIFS(STAFF!$BD:$BD,"&lt;="&amp;DE$74,STAFF!$H:$H,"",STAFF!$I:$I,"&gt;="&amp;DE$73)+
COUNTIFS(STAFF!$BD:$BD,"&lt;="&amp;DE$74,STAFF!$H:$H,"&lt;="&amp;DE$74,STAFF!$I:$I,"")+
COUNTIFS(STAFF!$BD:$BD,"&lt;="&amp;DE$74,STAFF!$H:$H,"&lt;="&amp;DE$74,STAFF!$I:$I,"&gt;="&amp;DE$73))</f>
        <v/>
      </c>
      <c r="DF85" s="18" t="str">
        <f ca="1">IF(DF$74="","",COUNTIFS(STAFF!$BD:$BD,"&lt;="&amp;DF$74,STAFF!$H:$H,"",STAFF!$I:$I,"")+
COUNTIFS(STAFF!$BD:$BD,"&lt;="&amp;DF$74,STAFF!$H:$H,"",STAFF!$I:$I,"&gt;="&amp;DF$73)+
COUNTIFS(STAFF!$BD:$BD,"&lt;="&amp;DF$74,STAFF!$H:$H,"&lt;="&amp;DF$74,STAFF!$I:$I,"")+
COUNTIFS(STAFF!$BD:$BD,"&lt;="&amp;DF$74,STAFF!$H:$H,"&lt;="&amp;DF$74,STAFF!$I:$I,"&gt;="&amp;DF$73))</f>
        <v/>
      </c>
      <c r="DG85" s="18" t="str">
        <f ca="1">IF(DG$74="","",COUNTIFS(STAFF!$BD:$BD,"&lt;="&amp;DG$74,STAFF!$H:$H,"",STAFF!$I:$I,"")+
COUNTIFS(STAFF!$BD:$BD,"&lt;="&amp;DG$74,STAFF!$H:$H,"",STAFF!$I:$I,"&gt;="&amp;DG$73)+
COUNTIFS(STAFF!$BD:$BD,"&lt;="&amp;DG$74,STAFF!$H:$H,"&lt;="&amp;DG$74,STAFF!$I:$I,"")+
COUNTIFS(STAFF!$BD:$BD,"&lt;="&amp;DG$74,STAFF!$H:$H,"&lt;="&amp;DG$74,STAFF!$I:$I,"&gt;="&amp;DG$73))</f>
        <v/>
      </c>
      <c r="DH85" s="18" t="str">
        <f ca="1">IF(DH$74="","",COUNTIFS(STAFF!$BD:$BD,"&lt;="&amp;DH$74,STAFF!$H:$H,"",STAFF!$I:$I,"")+
COUNTIFS(STAFF!$BD:$BD,"&lt;="&amp;DH$74,STAFF!$H:$H,"",STAFF!$I:$I,"&gt;="&amp;DH$73)+
COUNTIFS(STAFF!$BD:$BD,"&lt;="&amp;DH$74,STAFF!$H:$H,"&lt;="&amp;DH$74,STAFF!$I:$I,"")+
COUNTIFS(STAFF!$BD:$BD,"&lt;="&amp;DH$74,STAFF!$H:$H,"&lt;="&amp;DH$74,STAFF!$I:$I,"&gt;="&amp;DH$73))</f>
        <v/>
      </c>
      <c r="DI85" s="18" t="str">
        <f ca="1">IF(DI$74="","",COUNTIFS(STAFF!$BD:$BD,"&lt;="&amp;DI$74,STAFF!$H:$H,"",STAFF!$I:$I,"")+
COUNTIFS(STAFF!$BD:$BD,"&lt;="&amp;DI$74,STAFF!$H:$H,"",STAFF!$I:$I,"&gt;="&amp;DI$73)+
COUNTIFS(STAFF!$BD:$BD,"&lt;="&amp;DI$74,STAFF!$H:$H,"&lt;="&amp;DI$74,STAFF!$I:$I,"")+
COUNTIFS(STAFF!$BD:$BD,"&lt;="&amp;DI$74,STAFF!$H:$H,"&lt;="&amp;DI$74,STAFF!$I:$I,"&gt;="&amp;DI$73))</f>
        <v/>
      </c>
      <c r="DJ85" s="18" t="str">
        <f ca="1">IF(DJ$74="","",COUNTIFS(STAFF!$BD:$BD,"&lt;="&amp;DJ$74,STAFF!$H:$H,"",STAFF!$I:$I,"")+
COUNTIFS(STAFF!$BD:$BD,"&lt;="&amp;DJ$74,STAFF!$H:$H,"",STAFF!$I:$I,"&gt;="&amp;DJ$73)+
COUNTIFS(STAFF!$BD:$BD,"&lt;="&amp;DJ$74,STAFF!$H:$H,"&lt;="&amp;DJ$74,STAFF!$I:$I,"")+
COUNTIFS(STAFF!$BD:$BD,"&lt;="&amp;DJ$74,STAFF!$H:$H,"&lt;="&amp;DJ$74,STAFF!$I:$I,"&gt;="&amp;DJ$73))</f>
        <v/>
      </c>
      <c r="DK85" s="18" t="str">
        <f ca="1">IF(DK$74="","",COUNTIFS(STAFF!$BD:$BD,"&lt;="&amp;DK$74,STAFF!$H:$H,"",STAFF!$I:$I,"")+
COUNTIFS(STAFF!$BD:$BD,"&lt;="&amp;DK$74,STAFF!$H:$H,"",STAFF!$I:$I,"&gt;="&amp;DK$73)+
COUNTIFS(STAFF!$BD:$BD,"&lt;="&amp;DK$74,STAFF!$H:$H,"&lt;="&amp;DK$74,STAFF!$I:$I,"")+
COUNTIFS(STAFF!$BD:$BD,"&lt;="&amp;DK$74,STAFF!$H:$H,"&lt;="&amp;DK$74,STAFF!$I:$I,"&gt;="&amp;DK$73))</f>
        <v/>
      </c>
      <c r="DL85" s="18" t="str">
        <f ca="1">IF(DL$74="","",COUNTIFS(STAFF!$BD:$BD,"&lt;="&amp;DL$74,STAFF!$H:$H,"",STAFF!$I:$I,"")+
COUNTIFS(STAFF!$BD:$BD,"&lt;="&amp;DL$74,STAFF!$H:$H,"",STAFF!$I:$I,"&gt;="&amp;DL$73)+
COUNTIFS(STAFF!$BD:$BD,"&lt;="&amp;DL$74,STAFF!$H:$H,"&lt;="&amp;DL$74,STAFF!$I:$I,"")+
COUNTIFS(STAFF!$BD:$BD,"&lt;="&amp;DL$74,STAFF!$H:$H,"&lt;="&amp;DL$74,STAFF!$I:$I,"&gt;="&amp;DL$73))</f>
        <v/>
      </c>
      <c r="DM85" s="18" t="str">
        <f ca="1">IF(DM$74="","",COUNTIFS(STAFF!$BD:$BD,"&lt;="&amp;DM$74,STAFF!$H:$H,"",STAFF!$I:$I,"")+
COUNTIFS(STAFF!$BD:$BD,"&lt;="&amp;DM$74,STAFF!$H:$H,"",STAFF!$I:$I,"&gt;="&amp;DM$73)+
COUNTIFS(STAFF!$BD:$BD,"&lt;="&amp;DM$74,STAFF!$H:$H,"&lt;="&amp;DM$74,STAFF!$I:$I,"")+
COUNTIFS(STAFF!$BD:$BD,"&lt;="&amp;DM$74,STAFF!$H:$H,"&lt;="&amp;DM$74,STAFF!$I:$I,"&gt;="&amp;DM$73))</f>
        <v/>
      </c>
      <c r="DN85" s="18" t="str">
        <f ca="1">IF(DN$74="","",COUNTIFS(STAFF!$BD:$BD,"&lt;="&amp;DN$74,STAFF!$H:$H,"",STAFF!$I:$I,"")+
COUNTIFS(STAFF!$BD:$BD,"&lt;="&amp;DN$74,STAFF!$H:$H,"",STAFF!$I:$I,"&gt;="&amp;DN$73)+
COUNTIFS(STAFF!$BD:$BD,"&lt;="&amp;DN$74,STAFF!$H:$H,"&lt;="&amp;DN$74,STAFF!$I:$I,"")+
COUNTIFS(STAFF!$BD:$BD,"&lt;="&amp;DN$74,STAFF!$H:$H,"&lt;="&amp;DN$74,STAFF!$I:$I,"&gt;="&amp;DN$73))</f>
        <v/>
      </c>
      <c r="DO85" s="18" t="str">
        <f ca="1">IF(DO$74="","",COUNTIFS(STAFF!$BD:$BD,"&lt;="&amp;DO$74,STAFF!$H:$H,"",STAFF!$I:$I,"")+
COUNTIFS(STAFF!$BD:$BD,"&lt;="&amp;DO$74,STAFF!$H:$H,"",STAFF!$I:$I,"&gt;="&amp;DO$73)+
COUNTIFS(STAFF!$BD:$BD,"&lt;="&amp;DO$74,STAFF!$H:$H,"&lt;="&amp;DO$74,STAFF!$I:$I,"")+
COUNTIFS(STAFF!$BD:$BD,"&lt;="&amp;DO$74,STAFF!$H:$H,"&lt;="&amp;DO$74,STAFF!$I:$I,"&gt;="&amp;DO$73))</f>
        <v/>
      </c>
      <c r="DP85" s="18" t="str">
        <f ca="1">IF(DP$74="","",COUNTIFS(STAFF!$BD:$BD,"&lt;="&amp;DP$74,STAFF!$H:$H,"",STAFF!$I:$I,"")+
COUNTIFS(STAFF!$BD:$BD,"&lt;="&amp;DP$74,STAFF!$H:$H,"",STAFF!$I:$I,"&gt;="&amp;DP$73)+
COUNTIFS(STAFF!$BD:$BD,"&lt;="&amp;DP$74,STAFF!$H:$H,"&lt;="&amp;DP$74,STAFF!$I:$I,"")+
COUNTIFS(STAFF!$BD:$BD,"&lt;="&amp;DP$74,STAFF!$H:$H,"&lt;="&amp;DP$74,STAFF!$I:$I,"&gt;="&amp;DP$73))</f>
        <v/>
      </c>
      <c r="DQ85" s="18" t="str">
        <f ca="1">IF(DQ$74="","",COUNTIFS(STAFF!$BD:$BD,"&lt;="&amp;DQ$74,STAFF!$H:$H,"",STAFF!$I:$I,"")+
COUNTIFS(STAFF!$BD:$BD,"&lt;="&amp;DQ$74,STAFF!$H:$H,"",STAFF!$I:$I,"&gt;="&amp;DQ$73)+
COUNTIFS(STAFF!$BD:$BD,"&lt;="&amp;DQ$74,STAFF!$H:$H,"&lt;="&amp;DQ$74,STAFF!$I:$I,"")+
COUNTIFS(STAFF!$BD:$BD,"&lt;="&amp;DQ$74,STAFF!$H:$H,"&lt;="&amp;DQ$74,STAFF!$I:$I,"&gt;="&amp;DQ$73))</f>
        <v/>
      </c>
      <c r="DR85" s="18" t="str">
        <f ca="1">IF(DR$74="","",COUNTIFS(STAFF!$BD:$BD,"&lt;="&amp;DR$74,STAFF!$H:$H,"",STAFF!$I:$I,"")+
COUNTIFS(STAFF!$BD:$BD,"&lt;="&amp;DR$74,STAFF!$H:$H,"",STAFF!$I:$I,"&gt;="&amp;DR$73)+
COUNTIFS(STAFF!$BD:$BD,"&lt;="&amp;DR$74,STAFF!$H:$H,"&lt;="&amp;DR$74,STAFF!$I:$I,"")+
COUNTIFS(STAFF!$BD:$BD,"&lt;="&amp;DR$74,STAFF!$H:$H,"&lt;="&amp;DR$74,STAFF!$I:$I,"&gt;="&amp;DR$73))</f>
        <v/>
      </c>
      <c r="DS85" s="18" t="str">
        <f ca="1">IF(DS$74="","",COUNTIFS(STAFF!$BD:$BD,"&lt;="&amp;DS$74,STAFF!$H:$H,"",STAFF!$I:$I,"")+
COUNTIFS(STAFF!$BD:$BD,"&lt;="&amp;DS$74,STAFF!$H:$H,"",STAFF!$I:$I,"&gt;="&amp;DS$73)+
COUNTIFS(STAFF!$BD:$BD,"&lt;="&amp;DS$74,STAFF!$H:$H,"&lt;="&amp;DS$74,STAFF!$I:$I,"")+
COUNTIFS(STAFF!$BD:$BD,"&lt;="&amp;DS$74,STAFF!$H:$H,"&lt;="&amp;DS$74,STAFF!$I:$I,"&gt;="&amp;DS$73))</f>
        <v/>
      </c>
      <c r="DT85" s="18" t="str">
        <f ca="1">IF(DT$74="","",COUNTIFS(STAFF!$BD:$BD,"&lt;="&amp;DT$74,STAFF!$H:$H,"",STAFF!$I:$I,"")+
COUNTIFS(STAFF!$BD:$BD,"&lt;="&amp;DT$74,STAFF!$H:$H,"",STAFF!$I:$I,"&gt;="&amp;DT$73)+
COUNTIFS(STAFF!$BD:$BD,"&lt;="&amp;DT$74,STAFF!$H:$H,"&lt;="&amp;DT$74,STAFF!$I:$I,"")+
COUNTIFS(STAFF!$BD:$BD,"&lt;="&amp;DT$74,STAFF!$H:$H,"&lt;="&amp;DT$74,STAFF!$I:$I,"&gt;="&amp;DT$73))</f>
        <v/>
      </c>
      <c r="DU85" s="18" t="str">
        <f ca="1">IF(DU$74="","",COUNTIFS(STAFF!$BD:$BD,"&lt;="&amp;DU$74,STAFF!$H:$H,"",STAFF!$I:$I,"")+
COUNTIFS(STAFF!$BD:$BD,"&lt;="&amp;DU$74,STAFF!$H:$H,"",STAFF!$I:$I,"&gt;="&amp;DU$73)+
COUNTIFS(STAFF!$BD:$BD,"&lt;="&amp;DU$74,STAFF!$H:$H,"&lt;="&amp;DU$74,STAFF!$I:$I,"")+
COUNTIFS(STAFF!$BD:$BD,"&lt;="&amp;DU$74,STAFF!$H:$H,"&lt;="&amp;DU$74,STAFF!$I:$I,"&gt;="&amp;DU$73))</f>
        <v/>
      </c>
      <c r="DV85" s="18" t="str">
        <f ca="1">IF(DV$74="","",COUNTIFS(STAFF!$BD:$BD,"&lt;="&amp;DV$74,STAFF!$H:$H,"",STAFF!$I:$I,"")+
COUNTIFS(STAFF!$BD:$BD,"&lt;="&amp;DV$74,STAFF!$H:$H,"",STAFF!$I:$I,"&gt;="&amp;DV$73)+
COUNTIFS(STAFF!$BD:$BD,"&lt;="&amp;DV$74,STAFF!$H:$H,"&lt;="&amp;DV$74,STAFF!$I:$I,"")+
COUNTIFS(STAFF!$BD:$BD,"&lt;="&amp;DV$74,STAFF!$H:$H,"&lt;="&amp;DV$74,STAFF!$I:$I,"&gt;="&amp;DV$73))</f>
        <v/>
      </c>
      <c r="DW85" s="18" t="str">
        <f ca="1">IF(DW$74="","",COUNTIFS(STAFF!$BD:$BD,"&lt;="&amp;DW$74,STAFF!$H:$H,"",STAFF!$I:$I,"")+
COUNTIFS(STAFF!$BD:$BD,"&lt;="&amp;DW$74,STAFF!$H:$H,"",STAFF!$I:$I,"&gt;="&amp;DW$73)+
COUNTIFS(STAFF!$BD:$BD,"&lt;="&amp;DW$74,STAFF!$H:$H,"&lt;="&amp;DW$74,STAFF!$I:$I,"")+
COUNTIFS(STAFF!$BD:$BD,"&lt;="&amp;DW$74,STAFF!$H:$H,"&lt;="&amp;DW$74,STAFF!$I:$I,"&gt;="&amp;DW$73))</f>
        <v/>
      </c>
      <c r="DX85" s="18" t="str">
        <f ca="1">IF(DX$74="","",COUNTIFS(STAFF!$BD:$BD,"&lt;="&amp;DX$74,STAFF!$H:$H,"",STAFF!$I:$I,"")+
COUNTIFS(STAFF!$BD:$BD,"&lt;="&amp;DX$74,STAFF!$H:$H,"",STAFF!$I:$I,"&gt;="&amp;DX$73)+
COUNTIFS(STAFF!$BD:$BD,"&lt;="&amp;DX$74,STAFF!$H:$H,"&lt;="&amp;DX$74,STAFF!$I:$I,"")+
COUNTIFS(STAFF!$BD:$BD,"&lt;="&amp;DX$74,STAFF!$H:$H,"&lt;="&amp;DX$74,STAFF!$I:$I,"&gt;="&amp;DX$73))</f>
        <v/>
      </c>
      <c r="DY85" s="18" t="str">
        <f ca="1">IF(DY$74="","",COUNTIFS(STAFF!$BD:$BD,"&lt;="&amp;DY$74,STAFF!$H:$H,"",STAFF!$I:$I,"")+
COUNTIFS(STAFF!$BD:$BD,"&lt;="&amp;DY$74,STAFF!$H:$H,"",STAFF!$I:$I,"&gt;="&amp;DY$73)+
COUNTIFS(STAFF!$BD:$BD,"&lt;="&amp;DY$74,STAFF!$H:$H,"&lt;="&amp;DY$74,STAFF!$I:$I,"")+
COUNTIFS(STAFF!$BD:$BD,"&lt;="&amp;DY$74,STAFF!$H:$H,"&lt;="&amp;DY$74,STAFF!$I:$I,"&gt;="&amp;DY$73))</f>
        <v/>
      </c>
      <c r="DZ85" s="18" t="str">
        <f ca="1">IF(DZ$74="","",COUNTIFS(STAFF!$BD:$BD,"&lt;="&amp;DZ$74,STAFF!$H:$H,"",STAFF!$I:$I,"")+
COUNTIFS(STAFF!$BD:$BD,"&lt;="&amp;DZ$74,STAFF!$H:$H,"",STAFF!$I:$I,"&gt;="&amp;DZ$73)+
COUNTIFS(STAFF!$BD:$BD,"&lt;="&amp;DZ$74,STAFF!$H:$H,"&lt;="&amp;DZ$74,STAFF!$I:$I,"")+
COUNTIFS(STAFF!$BD:$BD,"&lt;="&amp;DZ$74,STAFF!$H:$H,"&lt;="&amp;DZ$74,STAFF!$I:$I,"&gt;="&amp;DZ$73))</f>
        <v/>
      </c>
      <c r="EA85" s="18" t="str">
        <f ca="1">IF(EA$74="","",COUNTIFS(STAFF!$BD:$BD,"&lt;="&amp;EA$74,STAFF!$H:$H,"",STAFF!$I:$I,"")+
COUNTIFS(STAFF!$BD:$BD,"&lt;="&amp;EA$74,STAFF!$H:$H,"",STAFF!$I:$I,"&gt;="&amp;EA$73)+
COUNTIFS(STAFF!$BD:$BD,"&lt;="&amp;EA$74,STAFF!$H:$H,"&lt;="&amp;EA$74,STAFF!$I:$I,"")+
COUNTIFS(STAFF!$BD:$BD,"&lt;="&amp;EA$74,STAFF!$H:$H,"&lt;="&amp;EA$74,STAFF!$I:$I,"&gt;="&amp;EA$73))</f>
        <v/>
      </c>
      <c r="EB85" s="18" t="str">
        <f ca="1">IF(EB$74="","",COUNTIFS(STAFF!$BD:$BD,"&lt;="&amp;EB$74,STAFF!$H:$H,"",STAFF!$I:$I,"")+
COUNTIFS(STAFF!$BD:$BD,"&lt;="&amp;EB$74,STAFF!$H:$H,"",STAFF!$I:$I,"&gt;="&amp;EB$73)+
COUNTIFS(STAFF!$BD:$BD,"&lt;="&amp;EB$74,STAFF!$H:$H,"&lt;="&amp;EB$74,STAFF!$I:$I,"")+
COUNTIFS(STAFF!$BD:$BD,"&lt;="&amp;EB$74,STAFF!$H:$H,"&lt;="&amp;EB$74,STAFF!$I:$I,"&gt;="&amp;EB$73))</f>
        <v/>
      </c>
      <c r="EC85" s="18" t="str">
        <f ca="1">IF(EC$74="","",COUNTIFS(STAFF!$BD:$BD,"&lt;="&amp;EC$74,STAFF!$H:$H,"",STAFF!$I:$I,"")+
COUNTIFS(STAFF!$BD:$BD,"&lt;="&amp;EC$74,STAFF!$H:$H,"",STAFF!$I:$I,"&gt;="&amp;EC$73)+
COUNTIFS(STAFF!$BD:$BD,"&lt;="&amp;EC$74,STAFF!$H:$H,"&lt;="&amp;EC$74,STAFF!$I:$I,"")+
COUNTIFS(STAFF!$BD:$BD,"&lt;="&amp;EC$74,STAFF!$H:$H,"&lt;="&amp;EC$74,STAFF!$I:$I,"&gt;="&amp;EC$73))</f>
        <v/>
      </c>
      <c r="ED85" s="18" t="str">
        <f ca="1">IF(ED$74="","",COUNTIFS(STAFF!$BD:$BD,"&lt;="&amp;ED$74,STAFF!$H:$H,"",STAFF!$I:$I,"")+
COUNTIFS(STAFF!$BD:$BD,"&lt;="&amp;ED$74,STAFF!$H:$H,"",STAFF!$I:$I,"&gt;="&amp;ED$73)+
COUNTIFS(STAFF!$BD:$BD,"&lt;="&amp;ED$74,STAFF!$H:$H,"&lt;="&amp;ED$74,STAFF!$I:$I,"")+
COUNTIFS(STAFF!$BD:$BD,"&lt;="&amp;ED$74,STAFF!$H:$H,"&lt;="&amp;ED$74,STAFF!$I:$I,"&gt;="&amp;ED$73))</f>
        <v/>
      </c>
      <c r="EE85" s="18" t="str">
        <f ca="1">IF(EE$74="","",COUNTIFS(STAFF!$BD:$BD,"&lt;="&amp;EE$74,STAFF!$H:$H,"",STAFF!$I:$I,"")+
COUNTIFS(STAFF!$BD:$BD,"&lt;="&amp;EE$74,STAFF!$H:$H,"",STAFF!$I:$I,"&gt;="&amp;EE$73)+
COUNTIFS(STAFF!$BD:$BD,"&lt;="&amp;EE$74,STAFF!$H:$H,"&lt;="&amp;EE$74,STAFF!$I:$I,"")+
COUNTIFS(STAFF!$BD:$BD,"&lt;="&amp;EE$74,STAFF!$H:$H,"&lt;="&amp;EE$74,STAFF!$I:$I,"&gt;="&amp;EE$73))</f>
        <v/>
      </c>
      <c r="EF85" s="18" t="str">
        <f ca="1">IF(EF$74="","",COUNTIFS(STAFF!$BD:$BD,"&lt;="&amp;EF$74,STAFF!$H:$H,"",STAFF!$I:$I,"")+
COUNTIFS(STAFF!$BD:$BD,"&lt;="&amp;EF$74,STAFF!$H:$H,"",STAFF!$I:$I,"&gt;="&amp;EF$73)+
COUNTIFS(STAFF!$BD:$BD,"&lt;="&amp;EF$74,STAFF!$H:$H,"&lt;="&amp;EF$74,STAFF!$I:$I,"")+
COUNTIFS(STAFF!$BD:$BD,"&lt;="&amp;EF$74,STAFF!$H:$H,"&lt;="&amp;EF$74,STAFF!$I:$I,"&gt;="&amp;EF$73))</f>
        <v/>
      </c>
      <c r="EG85" s="18" t="str">
        <f ca="1">IF(EG$74="","",COUNTIFS(STAFF!$BD:$BD,"&lt;="&amp;EG$74,STAFF!$H:$H,"",STAFF!$I:$I,"")+
COUNTIFS(STAFF!$BD:$BD,"&lt;="&amp;EG$74,STAFF!$H:$H,"",STAFF!$I:$I,"&gt;="&amp;EG$73)+
COUNTIFS(STAFF!$BD:$BD,"&lt;="&amp;EG$74,STAFF!$H:$H,"&lt;="&amp;EG$74,STAFF!$I:$I,"")+
COUNTIFS(STAFF!$BD:$BD,"&lt;="&amp;EG$74,STAFF!$H:$H,"&lt;="&amp;EG$74,STAFF!$I:$I,"&gt;="&amp;EG$73))</f>
        <v/>
      </c>
      <c r="EH85" s="18" t="str">
        <f ca="1">IF(EH$74="","",COUNTIFS(STAFF!$BD:$BD,"&lt;="&amp;EH$74,STAFF!$H:$H,"",STAFF!$I:$I,"")+
COUNTIFS(STAFF!$BD:$BD,"&lt;="&amp;EH$74,STAFF!$H:$H,"",STAFF!$I:$I,"&gt;="&amp;EH$73)+
COUNTIFS(STAFF!$BD:$BD,"&lt;="&amp;EH$74,STAFF!$H:$H,"&lt;="&amp;EH$74,STAFF!$I:$I,"")+
COUNTIFS(STAFF!$BD:$BD,"&lt;="&amp;EH$74,STAFF!$H:$H,"&lt;="&amp;EH$74,STAFF!$I:$I,"&gt;="&amp;EH$73))</f>
        <v/>
      </c>
      <c r="EI85" s="18" t="str">
        <f ca="1">IF(EI$74="","",COUNTIFS(STAFF!$BD:$BD,"&lt;="&amp;EI$74,STAFF!$H:$H,"",STAFF!$I:$I,"")+
COUNTIFS(STAFF!$BD:$BD,"&lt;="&amp;EI$74,STAFF!$H:$H,"",STAFF!$I:$I,"&gt;="&amp;EI$73)+
COUNTIFS(STAFF!$BD:$BD,"&lt;="&amp;EI$74,STAFF!$H:$H,"&lt;="&amp;EI$74,STAFF!$I:$I,"")+
COUNTIFS(STAFF!$BD:$BD,"&lt;="&amp;EI$74,STAFF!$H:$H,"&lt;="&amp;EI$74,STAFF!$I:$I,"&gt;="&amp;EI$73))</f>
        <v/>
      </c>
      <c r="EJ85" s="18" t="str">
        <f ca="1">IF(EJ$74="","",COUNTIFS(STAFF!$BD:$BD,"&lt;="&amp;EJ$74,STAFF!$H:$H,"",STAFF!$I:$I,"")+
COUNTIFS(STAFF!$BD:$BD,"&lt;="&amp;EJ$74,STAFF!$H:$H,"",STAFF!$I:$I,"&gt;="&amp;EJ$73)+
COUNTIFS(STAFF!$BD:$BD,"&lt;="&amp;EJ$74,STAFF!$H:$H,"&lt;="&amp;EJ$74,STAFF!$I:$I,"")+
COUNTIFS(STAFF!$BD:$BD,"&lt;="&amp;EJ$74,STAFF!$H:$H,"&lt;="&amp;EJ$74,STAFF!$I:$I,"&gt;="&amp;EJ$73))</f>
        <v/>
      </c>
      <c r="EK85" s="18" t="str">
        <f ca="1">IF(EK$74="","",COUNTIFS(STAFF!$BD:$BD,"&lt;="&amp;EK$74,STAFF!$H:$H,"",STAFF!$I:$I,"")+
COUNTIFS(STAFF!$BD:$BD,"&lt;="&amp;EK$74,STAFF!$H:$H,"",STAFF!$I:$I,"&gt;="&amp;EK$73)+
COUNTIFS(STAFF!$BD:$BD,"&lt;="&amp;EK$74,STAFF!$H:$H,"&lt;="&amp;EK$74,STAFF!$I:$I,"")+
COUNTIFS(STAFF!$BD:$BD,"&lt;="&amp;EK$74,STAFF!$H:$H,"&lt;="&amp;EK$74,STAFF!$I:$I,"&gt;="&amp;EK$73))</f>
        <v/>
      </c>
      <c r="EL85" s="18" t="str">
        <f ca="1">IF(EL$74="","",COUNTIFS(STAFF!$BD:$BD,"&lt;="&amp;EL$74,STAFF!$H:$H,"",STAFF!$I:$I,"")+
COUNTIFS(STAFF!$BD:$BD,"&lt;="&amp;EL$74,STAFF!$H:$H,"",STAFF!$I:$I,"&gt;="&amp;EL$73)+
COUNTIFS(STAFF!$BD:$BD,"&lt;="&amp;EL$74,STAFF!$H:$H,"&lt;="&amp;EL$74,STAFF!$I:$I,"")+
COUNTIFS(STAFF!$BD:$BD,"&lt;="&amp;EL$74,STAFF!$H:$H,"&lt;="&amp;EL$74,STAFF!$I:$I,"&gt;="&amp;EL$73))</f>
        <v/>
      </c>
      <c r="EM85" s="18" t="str">
        <f ca="1">IF(EM$74="","",COUNTIFS(STAFF!$BD:$BD,"&lt;="&amp;EM$74,STAFF!$H:$H,"",STAFF!$I:$I,"")+
COUNTIFS(STAFF!$BD:$BD,"&lt;="&amp;EM$74,STAFF!$H:$H,"",STAFF!$I:$I,"&gt;="&amp;EM$73)+
COUNTIFS(STAFF!$BD:$BD,"&lt;="&amp;EM$74,STAFF!$H:$H,"&lt;="&amp;EM$74,STAFF!$I:$I,"")+
COUNTIFS(STAFF!$BD:$BD,"&lt;="&amp;EM$74,STAFF!$H:$H,"&lt;="&amp;EM$74,STAFF!$I:$I,"&gt;="&amp;EM$73))</f>
        <v/>
      </c>
      <c r="EN85" s="18" t="str">
        <f ca="1">IF(EN$74="","",COUNTIFS(STAFF!$BD:$BD,"&lt;="&amp;EN$74,STAFF!$H:$H,"",STAFF!$I:$I,"")+
COUNTIFS(STAFF!$BD:$BD,"&lt;="&amp;EN$74,STAFF!$H:$H,"",STAFF!$I:$I,"&gt;="&amp;EN$73)+
COUNTIFS(STAFF!$BD:$BD,"&lt;="&amp;EN$74,STAFF!$H:$H,"&lt;="&amp;EN$74,STAFF!$I:$I,"")+
COUNTIFS(STAFF!$BD:$BD,"&lt;="&amp;EN$74,STAFF!$H:$H,"&lt;="&amp;EN$74,STAFF!$I:$I,"&gt;="&amp;EN$73))</f>
        <v/>
      </c>
      <c r="EO85" s="18" t="str">
        <f ca="1">IF(EO$74="","",COUNTIFS(STAFF!$BD:$BD,"&lt;="&amp;EO$74,STAFF!$H:$H,"",STAFF!$I:$I,"")+
COUNTIFS(STAFF!$BD:$BD,"&lt;="&amp;EO$74,STAFF!$H:$H,"",STAFF!$I:$I,"&gt;="&amp;EO$73)+
COUNTIFS(STAFF!$BD:$BD,"&lt;="&amp;EO$74,STAFF!$H:$H,"&lt;="&amp;EO$74,STAFF!$I:$I,"")+
COUNTIFS(STAFF!$BD:$BD,"&lt;="&amp;EO$74,STAFF!$H:$H,"&lt;="&amp;EO$74,STAFF!$I:$I,"&gt;="&amp;EO$73))</f>
        <v/>
      </c>
      <c r="EP85" s="18" t="str">
        <f ca="1">IF(EP$74="","",COUNTIFS(STAFF!$BD:$BD,"&lt;="&amp;EP$74,STAFF!$H:$H,"",STAFF!$I:$I,"")+
COUNTIFS(STAFF!$BD:$BD,"&lt;="&amp;EP$74,STAFF!$H:$H,"",STAFF!$I:$I,"&gt;="&amp;EP$73)+
COUNTIFS(STAFF!$BD:$BD,"&lt;="&amp;EP$74,STAFF!$H:$H,"&lt;="&amp;EP$74,STAFF!$I:$I,"")+
COUNTIFS(STAFF!$BD:$BD,"&lt;="&amp;EP$74,STAFF!$H:$H,"&lt;="&amp;EP$74,STAFF!$I:$I,"&gt;="&amp;EP$73))</f>
        <v/>
      </c>
      <c r="EQ85" s="18" t="str">
        <f ca="1">IF(EQ$74="","",COUNTIFS(STAFF!$BD:$BD,"&lt;="&amp;EQ$74,STAFF!$H:$H,"",STAFF!$I:$I,"")+
COUNTIFS(STAFF!$BD:$BD,"&lt;="&amp;EQ$74,STAFF!$H:$H,"",STAFF!$I:$I,"&gt;="&amp;EQ$73)+
COUNTIFS(STAFF!$BD:$BD,"&lt;="&amp;EQ$74,STAFF!$H:$H,"&lt;="&amp;EQ$74,STAFF!$I:$I,"")+
COUNTIFS(STAFF!$BD:$BD,"&lt;="&amp;EQ$74,STAFF!$H:$H,"&lt;="&amp;EQ$74,STAFF!$I:$I,"&gt;="&amp;EQ$73))</f>
        <v/>
      </c>
      <c r="ER85" s="18" t="str">
        <f ca="1">IF(ER$74="","",COUNTIFS(STAFF!$BD:$BD,"&lt;="&amp;ER$74,STAFF!$H:$H,"",STAFF!$I:$I,"")+
COUNTIFS(STAFF!$BD:$BD,"&lt;="&amp;ER$74,STAFF!$H:$H,"",STAFF!$I:$I,"&gt;="&amp;ER$73)+
COUNTIFS(STAFF!$BD:$BD,"&lt;="&amp;ER$74,STAFF!$H:$H,"&lt;="&amp;ER$74,STAFF!$I:$I,"")+
COUNTIFS(STAFF!$BD:$BD,"&lt;="&amp;ER$74,STAFF!$H:$H,"&lt;="&amp;ER$74,STAFF!$I:$I,"&gt;="&amp;ER$73))</f>
        <v/>
      </c>
      <c r="ES85" s="18" t="str">
        <f ca="1">IF(ES$74="","",COUNTIFS(STAFF!$BD:$BD,"&lt;="&amp;ES$74,STAFF!$H:$H,"",STAFF!$I:$I,"")+
COUNTIFS(STAFF!$BD:$BD,"&lt;="&amp;ES$74,STAFF!$H:$H,"",STAFF!$I:$I,"&gt;="&amp;ES$73)+
COUNTIFS(STAFF!$BD:$BD,"&lt;="&amp;ES$74,STAFF!$H:$H,"&lt;="&amp;ES$74,STAFF!$I:$I,"")+
COUNTIFS(STAFF!$BD:$BD,"&lt;="&amp;ES$74,STAFF!$H:$H,"&lt;="&amp;ES$74,STAFF!$I:$I,"&gt;="&amp;ES$73))</f>
        <v/>
      </c>
      <c r="ET85" s="18" t="str">
        <f ca="1">IF(ET$74="","",COUNTIFS(STAFF!$BD:$BD,"&lt;="&amp;ET$74,STAFF!$H:$H,"",STAFF!$I:$I,"")+
COUNTIFS(STAFF!$BD:$BD,"&lt;="&amp;ET$74,STAFF!$H:$H,"",STAFF!$I:$I,"&gt;="&amp;ET$73)+
COUNTIFS(STAFF!$BD:$BD,"&lt;="&amp;ET$74,STAFF!$H:$H,"&lt;="&amp;ET$74,STAFF!$I:$I,"")+
COUNTIFS(STAFF!$BD:$BD,"&lt;="&amp;ET$74,STAFF!$H:$H,"&lt;="&amp;ET$74,STAFF!$I:$I,"&gt;="&amp;ET$73))</f>
        <v/>
      </c>
      <c r="EU85" s="18" t="str">
        <f ca="1">IF(EU$74="","",COUNTIFS(STAFF!$BD:$BD,"&lt;="&amp;EU$74,STAFF!$H:$H,"",STAFF!$I:$I,"")+
COUNTIFS(STAFF!$BD:$BD,"&lt;="&amp;EU$74,STAFF!$H:$H,"",STAFF!$I:$I,"&gt;="&amp;EU$73)+
COUNTIFS(STAFF!$BD:$BD,"&lt;="&amp;EU$74,STAFF!$H:$H,"&lt;="&amp;EU$74,STAFF!$I:$I,"")+
COUNTIFS(STAFF!$BD:$BD,"&lt;="&amp;EU$74,STAFF!$H:$H,"&lt;="&amp;EU$74,STAFF!$I:$I,"&gt;="&amp;EU$73))</f>
        <v/>
      </c>
      <c r="EV85" s="18" t="str">
        <f ca="1">IF(EV$74="","",COUNTIFS(STAFF!$BD:$BD,"&lt;="&amp;EV$74,STAFF!$H:$H,"",STAFF!$I:$I,"")+
COUNTIFS(STAFF!$BD:$BD,"&lt;="&amp;EV$74,STAFF!$H:$H,"",STAFF!$I:$I,"&gt;="&amp;EV$73)+
COUNTIFS(STAFF!$BD:$BD,"&lt;="&amp;EV$74,STAFF!$H:$H,"&lt;="&amp;EV$74,STAFF!$I:$I,"")+
COUNTIFS(STAFF!$BD:$BD,"&lt;="&amp;EV$74,STAFF!$H:$H,"&lt;="&amp;EV$74,STAFF!$I:$I,"&gt;="&amp;EV$73))</f>
        <v/>
      </c>
      <c r="EW85" s="18" t="str">
        <f ca="1">IF(EW$74="","",COUNTIFS(STAFF!$BD:$BD,"&lt;="&amp;EW$74,STAFF!$H:$H,"",STAFF!$I:$I,"")+
COUNTIFS(STAFF!$BD:$BD,"&lt;="&amp;EW$74,STAFF!$H:$H,"",STAFF!$I:$I,"&gt;="&amp;EW$73)+
COUNTIFS(STAFF!$BD:$BD,"&lt;="&amp;EW$74,STAFF!$H:$H,"&lt;="&amp;EW$74,STAFF!$I:$I,"")+
COUNTIFS(STAFF!$BD:$BD,"&lt;="&amp;EW$74,STAFF!$H:$H,"&lt;="&amp;EW$74,STAFF!$I:$I,"&gt;="&amp;EW$73))</f>
        <v/>
      </c>
      <c r="EX85" s="18" t="str">
        <f ca="1">IF(EX$74="","",COUNTIFS(STAFF!$BD:$BD,"&lt;="&amp;EX$74,STAFF!$H:$H,"",STAFF!$I:$I,"")+
COUNTIFS(STAFF!$BD:$BD,"&lt;="&amp;EX$74,STAFF!$H:$H,"",STAFF!$I:$I,"&gt;="&amp;EX$73)+
COUNTIFS(STAFF!$BD:$BD,"&lt;="&amp;EX$74,STAFF!$H:$H,"&lt;="&amp;EX$74,STAFF!$I:$I,"")+
COUNTIFS(STAFF!$BD:$BD,"&lt;="&amp;EX$74,STAFF!$H:$H,"&lt;="&amp;EX$74,STAFF!$I:$I,"&gt;="&amp;EX$73))</f>
        <v/>
      </c>
      <c r="EY85" s="18" t="str">
        <f ca="1">IF(EY$74="","",COUNTIFS(STAFF!$BD:$BD,"&lt;="&amp;EY$74,STAFF!$H:$H,"",STAFF!$I:$I,"")+
COUNTIFS(STAFF!$BD:$BD,"&lt;="&amp;EY$74,STAFF!$H:$H,"",STAFF!$I:$I,"&gt;="&amp;EY$73)+
COUNTIFS(STAFF!$BD:$BD,"&lt;="&amp;EY$74,STAFF!$H:$H,"&lt;="&amp;EY$74,STAFF!$I:$I,"")+
COUNTIFS(STAFF!$BD:$BD,"&lt;="&amp;EY$74,STAFF!$H:$H,"&lt;="&amp;EY$74,STAFF!$I:$I,"&gt;="&amp;EY$73))</f>
        <v/>
      </c>
      <c r="EZ85" s="18" t="str">
        <f ca="1">IF(EZ$74="","",COUNTIFS(STAFF!$BD:$BD,"&lt;="&amp;EZ$74,STAFF!$H:$H,"",STAFF!$I:$I,"")+
COUNTIFS(STAFF!$BD:$BD,"&lt;="&amp;EZ$74,STAFF!$H:$H,"",STAFF!$I:$I,"&gt;="&amp;EZ$73)+
COUNTIFS(STAFF!$BD:$BD,"&lt;="&amp;EZ$74,STAFF!$H:$H,"&lt;="&amp;EZ$74,STAFF!$I:$I,"")+
COUNTIFS(STAFF!$BD:$BD,"&lt;="&amp;EZ$74,STAFF!$H:$H,"&lt;="&amp;EZ$74,STAFF!$I:$I,"&gt;="&amp;EZ$73))</f>
        <v/>
      </c>
      <c r="FA85" s="18" t="str">
        <f ca="1">IF(FA$74="","",COUNTIFS(STAFF!$BD:$BD,"&lt;="&amp;FA$74,STAFF!$H:$H,"",STAFF!$I:$I,"")+
COUNTIFS(STAFF!$BD:$BD,"&lt;="&amp;FA$74,STAFF!$H:$H,"",STAFF!$I:$I,"&gt;="&amp;FA$73)+
COUNTIFS(STAFF!$BD:$BD,"&lt;="&amp;FA$74,STAFF!$H:$H,"&lt;="&amp;FA$74,STAFF!$I:$I,"")+
COUNTIFS(STAFF!$BD:$BD,"&lt;="&amp;FA$74,STAFF!$H:$H,"&lt;="&amp;FA$74,STAFF!$I:$I,"&gt;="&amp;FA$73))</f>
        <v/>
      </c>
      <c r="FB85" s="18" t="str">
        <f ca="1">IF(FB$74="","",COUNTIFS(STAFF!$BD:$BD,"&lt;="&amp;FB$74,STAFF!$H:$H,"",STAFF!$I:$I,"")+
COUNTIFS(STAFF!$BD:$BD,"&lt;="&amp;FB$74,STAFF!$H:$H,"",STAFF!$I:$I,"&gt;="&amp;FB$73)+
COUNTIFS(STAFF!$BD:$BD,"&lt;="&amp;FB$74,STAFF!$H:$H,"&lt;="&amp;FB$74,STAFF!$I:$I,"")+
COUNTIFS(STAFF!$BD:$BD,"&lt;="&amp;FB$74,STAFF!$H:$H,"&lt;="&amp;FB$74,STAFF!$I:$I,"&gt;="&amp;FB$73))</f>
        <v/>
      </c>
      <c r="FC85" s="18" t="str">
        <f ca="1">IF(FC$74="","",COUNTIFS(STAFF!$BD:$BD,"&lt;="&amp;FC$74,STAFF!$H:$H,"",STAFF!$I:$I,"")+
COUNTIFS(STAFF!$BD:$BD,"&lt;="&amp;FC$74,STAFF!$H:$H,"",STAFF!$I:$I,"&gt;="&amp;FC$73)+
COUNTIFS(STAFF!$BD:$BD,"&lt;="&amp;FC$74,STAFF!$H:$H,"&lt;="&amp;FC$74,STAFF!$I:$I,"")+
COUNTIFS(STAFF!$BD:$BD,"&lt;="&amp;FC$74,STAFF!$H:$H,"&lt;="&amp;FC$74,STAFF!$I:$I,"&gt;="&amp;FC$73))</f>
        <v/>
      </c>
    </row>
    <row r="86" spans="1:159" ht="31.5">
      <c r="A86" s="25" t="s">
        <v>259</v>
      </c>
      <c r="B86" s="18">
        <f>IF(B$74="","",COUNTIFS(STAFF!$BE:$BE,"&lt;="&amp;B$74,STAFF!$H:$H,"",STAFF!$I:$I,"")+
COUNTIFS(STAFF!$BE:$BE,"&lt;="&amp;B$74,STAFF!$H:$H,"",STAFF!$I:$I,"&gt;="&amp;B$73)+
COUNTIFS(STAFF!$BE:$BE,"&lt;="&amp;B$74,STAFF!$H:$H,"&lt;="&amp;B$74,STAFF!$I:$I,"")+
COUNTIFS(STAFF!$BE:$BE,"&lt;="&amp;B$74,STAFF!$H:$H,"&lt;="&amp;B$74,STAFF!$I:$I,"&gt;="&amp;B$73))</f>
        <v>0</v>
      </c>
      <c r="C86" s="18">
        <f ca="1">IF(C$74="","",COUNTIFS(STAFF!$BE:$BE,"&lt;="&amp;C$74,STAFF!$H:$H,"",STAFF!$I:$I,"")+
COUNTIFS(STAFF!$BE:$BE,"&lt;="&amp;C$74,STAFF!$H:$H,"",STAFF!$I:$I,"&gt;="&amp;C$73)+
COUNTIFS(STAFF!$BE:$BE,"&lt;="&amp;C$74,STAFF!$H:$H,"&lt;="&amp;C$74,STAFF!$I:$I,"")+
COUNTIFS(STAFF!$BE:$BE,"&lt;="&amp;C$74,STAFF!$H:$H,"&lt;="&amp;C$74,STAFF!$I:$I,"&gt;="&amp;C$73))</f>
        <v>0</v>
      </c>
      <c r="D86" s="18">
        <f ca="1">IF(D$74="","",COUNTIFS(STAFF!$BE:$BE,"&lt;="&amp;D$74,STAFF!$H:$H,"",STAFF!$I:$I,"")+
COUNTIFS(STAFF!$BE:$BE,"&lt;="&amp;D$74,STAFF!$H:$H,"",STAFF!$I:$I,"&gt;="&amp;D$73)+
COUNTIFS(STAFF!$BE:$BE,"&lt;="&amp;D$74,STAFF!$H:$H,"&lt;="&amp;D$74,STAFF!$I:$I,"")+
COUNTIFS(STAFF!$BE:$BE,"&lt;="&amp;D$74,STAFF!$H:$H,"&lt;="&amp;D$74,STAFF!$I:$I,"&gt;="&amp;D$73))</f>
        <v>0</v>
      </c>
      <c r="E86" s="18">
        <f ca="1">IF(E$74="","",COUNTIFS(STAFF!$BE:$BE,"&lt;="&amp;E$74,STAFF!$H:$H,"",STAFF!$I:$I,"")+
COUNTIFS(STAFF!$BE:$BE,"&lt;="&amp;E$74,STAFF!$H:$H,"",STAFF!$I:$I,"&gt;="&amp;E$73)+
COUNTIFS(STAFF!$BE:$BE,"&lt;="&amp;E$74,STAFF!$H:$H,"&lt;="&amp;E$74,STAFF!$I:$I,"")+
COUNTIFS(STAFF!$BE:$BE,"&lt;="&amp;E$74,STAFF!$H:$H,"&lt;="&amp;E$74,STAFF!$I:$I,"&gt;="&amp;E$73))</f>
        <v>0</v>
      </c>
      <c r="F86" s="18">
        <f ca="1">IF(F$74="","",COUNTIFS(STAFF!$BE:$BE,"&lt;="&amp;F$74,STAFF!$H:$H,"",STAFF!$I:$I,"")+
COUNTIFS(STAFF!$BE:$BE,"&lt;="&amp;F$74,STAFF!$H:$H,"",STAFF!$I:$I,"&gt;="&amp;F$73)+
COUNTIFS(STAFF!$BE:$BE,"&lt;="&amp;F$74,STAFF!$H:$H,"&lt;="&amp;F$74,STAFF!$I:$I,"")+
COUNTIFS(STAFF!$BE:$BE,"&lt;="&amp;F$74,STAFF!$H:$H,"&lt;="&amp;F$74,STAFF!$I:$I,"&gt;="&amp;F$73))</f>
        <v>0</v>
      </c>
      <c r="G86" s="18">
        <f ca="1">IF(G$74="","",COUNTIFS(STAFF!$BE:$BE,"&lt;="&amp;G$74,STAFF!$H:$H,"",STAFF!$I:$I,"")+
COUNTIFS(STAFF!$BE:$BE,"&lt;="&amp;G$74,STAFF!$H:$H,"",STAFF!$I:$I,"&gt;="&amp;G$73)+
COUNTIFS(STAFF!$BE:$BE,"&lt;="&amp;G$74,STAFF!$H:$H,"&lt;="&amp;G$74,STAFF!$I:$I,"")+
COUNTIFS(STAFF!$BE:$BE,"&lt;="&amp;G$74,STAFF!$H:$H,"&lt;="&amp;G$74,STAFF!$I:$I,"&gt;="&amp;G$73))</f>
        <v>0</v>
      </c>
      <c r="H86" s="18">
        <f ca="1">IF(H$74="","",COUNTIFS(STAFF!$BE:$BE,"&lt;="&amp;H$74,STAFF!$H:$H,"",STAFF!$I:$I,"")+
COUNTIFS(STAFF!$BE:$BE,"&lt;="&amp;H$74,STAFF!$H:$H,"",STAFF!$I:$I,"&gt;="&amp;H$73)+
COUNTIFS(STAFF!$BE:$BE,"&lt;="&amp;H$74,STAFF!$H:$H,"&lt;="&amp;H$74,STAFF!$I:$I,"")+
COUNTIFS(STAFF!$BE:$BE,"&lt;="&amp;H$74,STAFF!$H:$H,"&lt;="&amp;H$74,STAFF!$I:$I,"&gt;="&amp;H$73))</f>
        <v>0</v>
      </c>
      <c r="I86" s="18">
        <f ca="1">IF(I$74="","",COUNTIFS(STAFF!$BE:$BE,"&lt;="&amp;I$74,STAFF!$H:$H,"",STAFF!$I:$I,"")+
COUNTIFS(STAFF!$BE:$BE,"&lt;="&amp;I$74,STAFF!$H:$H,"",STAFF!$I:$I,"&gt;="&amp;I$73)+
COUNTIFS(STAFF!$BE:$BE,"&lt;="&amp;I$74,STAFF!$H:$H,"&lt;="&amp;I$74,STAFF!$I:$I,"")+
COUNTIFS(STAFF!$BE:$BE,"&lt;="&amp;I$74,STAFF!$H:$H,"&lt;="&amp;I$74,STAFF!$I:$I,"&gt;="&amp;I$73))</f>
        <v>0</v>
      </c>
      <c r="J86" s="18">
        <f ca="1">IF(J$74="","",COUNTIFS(STAFF!$BE:$BE,"&lt;="&amp;J$74,STAFF!$H:$H,"",STAFF!$I:$I,"")+
COUNTIFS(STAFF!$BE:$BE,"&lt;="&amp;J$74,STAFF!$H:$H,"",STAFF!$I:$I,"&gt;="&amp;J$73)+
COUNTIFS(STAFF!$BE:$BE,"&lt;="&amp;J$74,STAFF!$H:$H,"&lt;="&amp;J$74,STAFF!$I:$I,"")+
COUNTIFS(STAFF!$BE:$BE,"&lt;="&amp;J$74,STAFF!$H:$H,"&lt;="&amp;J$74,STAFF!$I:$I,"&gt;="&amp;J$73))</f>
        <v>0</v>
      </c>
      <c r="K86" s="18">
        <f ca="1">IF(K$74="","",COUNTIFS(STAFF!$BE:$BE,"&lt;="&amp;K$74,STAFF!$H:$H,"",STAFF!$I:$I,"")+
COUNTIFS(STAFF!$BE:$BE,"&lt;="&amp;K$74,STAFF!$H:$H,"",STAFF!$I:$I,"&gt;="&amp;K$73)+
COUNTIFS(STAFF!$BE:$BE,"&lt;="&amp;K$74,STAFF!$H:$H,"&lt;="&amp;K$74,STAFF!$I:$I,"")+
COUNTIFS(STAFF!$BE:$BE,"&lt;="&amp;K$74,STAFF!$H:$H,"&lt;="&amp;K$74,STAFF!$I:$I,"&gt;="&amp;K$73))</f>
        <v>0</v>
      </c>
      <c r="L86" s="18">
        <f ca="1">IF(L$74="","",COUNTIFS(STAFF!$BE:$BE,"&lt;="&amp;L$74,STAFF!$H:$H,"",STAFF!$I:$I,"")+
COUNTIFS(STAFF!$BE:$BE,"&lt;="&amp;L$74,STAFF!$H:$H,"",STAFF!$I:$I,"&gt;="&amp;L$73)+
COUNTIFS(STAFF!$BE:$BE,"&lt;="&amp;L$74,STAFF!$H:$H,"&lt;="&amp;L$74,STAFF!$I:$I,"")+
COUNTIFS(STAFF!$BE:$BE,"&lt;="&amp;L$74,STAFF!$H:$H,"&lt;="&amp;L$74,STAFF!$I:$I,"&gt;="&amp;L$73))</f>
        <v>0</v>
      </c>
      <c r="M86" s="18">
        <f ca="1">IF(M$74="","",COUNTIFS(STAFF!$BE:$BE,"&lt;="&amp;M$74,STAFF!$H:$H,"",STAFF!$I:$I,"")+
COUNTIFS(STAFF!$BE:$BE,"&lt;="&amp;M$74,STAFF!$H:$H,"",STAFF!$I:$I,"&gt;="&amp;M$73)+
COUNTIFS(STAFF!$BE:$BE,"&lt;="&amp;M$74,STAFF!$H:$H,"&lt;="&amp;M$74,STAFF!$I:$I,"")+
COUNTIFS(STAFF!$BE:$BE,"&lt;="&amp;M$74,STAFF!$H:$H,"&lt;="&amp;M$74,STAFF!$I:$I,"&gt;="&amp;M$73))</f>
        <v>0</v>
      </c>
      <c r="N86" s="18">
        <f ca="1">IF(N$74="","",COUNTIFS(STAFF!$BE:$BE,"&lt;="&amp;N$74,STAFF!$H:$H,"",STAFF!$I:$I,"")+
COUNTIFS(STAFF!$BE:$BE,"&lt;="&amp;N$74,STAFF!$H:$H,"",STAFF!$I:$I,"&gt;="&amp;N$73)+
COUNTIFS(STAFF!$BE:$BE,"&lt;="&amp;N$74,STAFF!$H:$H,"&lt;="&amp;N$74,STAFF!$I:$I,"")+
COUNTIFS(STAFF!$BE:$BE,"&lt;="&amp;N$74,STAFF!$H:$H,"&lt;="&amp;N$74,STAFF!$I:$I,"&gt;="&amp;N$73))</f>
        <v>0</v>
      </c>
      <c r="O86" s="18">
        <f ca="1">IF(O$74="","",COUNTIFS(STAFF!$BE:$BE,"&lt;="&amp;O$74,STAFF!$H:$H,"",STAFF!$I:$I,"")+
COUNTIFS(STAFF!$BE:$BE,"&lt;="&amp;O$74,STAFF!$H:$H,"",STAFF!$I:$I,"&gt;="&amp;O$73)+
COUNTIFS(STAFF!$BE:$BE,"&lt;="&amp;O$74,STAFF!$H:$H,"&lt;="&amp;O$74,STAFF!$I:$I,"")+
COUNTIFS(STAFF!$BE:$BE,"&lt;="&amp;O$74,STAFF!$H:$H,"&lt;="&amp;O$74,STAFF!$I:$I,"&gt;="&amp;O$73))</f>
        <v>0</v>
      </c>
      <c r="P86" s="18">
        <f ca="1">IF(P$74="","",COUNTIFS(STAFF!$BE:$BE,"&lt;="&amp;P$74,STAFF!$H:$H,"",STAFF!$I:$I,"")+
COUNTIFS(STAFF!$BE:$BE,"&lt;="&amp;P$74,STAFF!$H:$H,"",STAFF!$I:$I,"&gt;="&amp;P$73)+
COUNTIFS(STAFF!$BE:$BE,"&lt;="&amp;P$74,STAFF!$H:$H,"&lt;="&amp;P$74,STAFF!$I:$I,"")+
COUNTIFS(STAFF!$BE:$BE,"&lt;="&amp;P$74,STAFF!$H:$H,"&lt;="&amp;P$74,STAFF!$I:$I,"&gt;="&amp;P$73))</f>
        <v>0</v>
      </c>
      <c r="Q86" s="18">
        <f ca="1">IF(Q$74="","",COUNTIFS(STAFF!$BE:$BE,"&lt;="&amp;Q$74,STAFF!$H:$H,"",STAFF!$I:$I,"")+
COUNTIFS(STAFF!$BE:$BE,"&lt;="&amp;Q$74,STAFF!$H:$H,"",STAFF!$I:$I,"&gt;="&amp;Q$73)+
COUNTIFS(STAFF!$BE:$BE,"&lt;="&amp;Q$74,STAFF!$H:$H,"&lt;="&amp;Q$74,STAFF!$I:$I,"")+
COUNTIFS(STAFF!$BE:$BE,"&lt;="&amp;Q$74,STAFF!$H:$H,"&lt;="&amp;Q$74,STAFF!$I:$I,"&gt;="&amp;Q$73))</f>
        <v>0</v>
      </c>
      <c r="R86" s="18">
        <f ca="1">IF(R$74="","",COUNTIFS(STAFF!$BE:$BE,"&lt;="&amp;R$74,STAFF!$H:$H,"",STAFF!$I:$I,"")+
COUNTIFS(STAFF!$BE:$BE,"&lt;="&amp;R$74,STAFF!$H:$H,"",STAFF!$I:$I,"&gt;="&amp;R$73)+
COUNTIFS(STAFF!$BE:$BE,"&lt;="&amp;R$74,STAFF!$H:$H,"&lt;="&amp;R$74,STAFF!$I:$I,"")+
COUNTIFS(STAFF!$BE:$BE,"&lt;="&amp;R$74,STAFF!$H:$H,"&lt;="&amp;R$74,STAFF!$I:$I,"&gt;="&amp;R$73))</f>
        <v>0</v>
      </c>
      <c r="S86" s="18">
        <f ca="1">IF(S$74="","",COUNTIFS(STAFF!$BE:$BE,"&lt;="&amp;S$74,STAFF!$H:$H,"",STAFF!$I:$I,"")+
COUNTIFS(STAFF!$BE:$BE,"&lt;="&amp;S$74,STAFF!$H:$H,"",STAFF!$I:$I,"&gt;="&amp;S$73)+
COUNTIFS(STAFF!$BE:$BE,"&lt;="&amp;S$74,STAFF!$H:$H,"&lt;="&amp;S$74,STAFF!$I:$I,"")+
COUNTIFS(STAFF!$BE:$BE,"&lt;="&amp;S$74,STAFF!$H:$H,"&lt;="&amp;S$74,STAFF!$I:$I,"&gt;="&amp;S$73))</f>
        <v>0</v>
      </c>
      <c r="T86" s="18">
        <f ca="1">IF(T$74="","",COUNTIFS(STAFF!$BE:$BE,"&lt;="&amp;T$74,STAFF!$H:$H,"",STAFF!$I:$I,"")+
COUNTIFS(STAFF!$BE:$BE,"&lt;="&amp;T$74,STAFF!$H:$H,"",STAFF!$I:$I,"&gt;="&amp;T$73)+
COUNTIFS(STAFF!$BE:$BE,"&lt;="&amp;T$74,STAFF!$H:$H,"&lt;="&amp;T$74,STAFF!$I:$I,"")+
COUNTIFS(STAFF!$BE:$BE,"&lt;="&amp;T$74,STAFF!$H:$H,"&lt;="&amp;T$74,STAFF!$I:$I,"&gt;="&amp;T$73))</f>
        <v>0</v>
      </c>
      <c r="U86" s="18">
        <f ca="1">IF(U$74="","",COUNTIFS(STAFF!$BE:$BE,"&lt;="&amp;U$74,STAFF!$H:$H,"",STAFF!$I:$I,"")+
COUNTIFS(STAFF!$BE:$BE,"&lt;="&amp;U$74,STAFF!$H:$H,"",STAFF!$I:$I,"&gt;="&amp;U$73)+
COUNTIFS(STAFF!$BE:$BE,"&lt;="&amp;U$74,STAFF!$H:$H,"&lt;="&amp;U$74,STAFF!$I:$I,"")+
COUNTIFS(STAFF!$BE:$BE,"&lt;="&amp;U$74,STAFF!$H:$H,"&lt;="&amp;U$74,STAFF!$I:$I,"&gt;="&amp;U$73))</f>
        <v>0</v>
      </c>
      <c r="V86" s="18">
        <f ca="1">IF(V$74="","",COUNTIFS(STAFF!$BE:$BE,"&lt;="&amp;V$74,STAFF!$H:$H,"",STAFF!$I:$I,"")+
COUNTIFS(STAFF!$BE:$BE,"&lt;="&amp;V$74,STAFF!$H:$H,"",STAFF!$I:$I,"&gt;="&amp;V$73)+
COUNTIFS(STAFF!$BE:$BE,"&lt;="&amp;V$74,STAFF!$H:$H,"&lt;="&amp;V$74,STAFF!$I:$I,"")+
COUNTIFS(STAFF!$BE:$BE,"&lt;="&amp;V$74,STAFF!$H:$H,"&lt;="&amp;V$74,STAFF!$I:$I,"&gt;="&amp;V$73))</f>
        <v>0</v>
      </c>
      <c r="W86" s="18">
        <f ca="1">IF(W$74="","",COUNTIFS(STAFF!$BE:$BE,"&lt;="&amp;W$74,STAFF!$H:$H,"",STAFF!$I:$I,"")+
COUNTIFS(STAFF!$BE:$BE,"&lt;="&amp;W$74,STAFF!$H:$H,"",STAFF!$I:$I,"&gt;="&amp;W$73)+
COUNTIFS(STAFF!$BE:$BE,"&lt;="&amp;W$74,STAFF!$H:$H,"&lt;="&amp;W$74,STAFF!$I:$I,"")+
COUNTIFS(STAFF!$BE:$BE,"&lt;="&amp;W$74,STAFF!$H:$H,"&lt;="&amp;W$74,STAFF!$I:$I,"&gt;="&amp;W$73))</f>
        <v>0</v>
      </c>
      <c r="X86" s="18">
        <f ca="1">IF(X$74="","",COUNTIFS(STAFF!$BE:$BE,"&lt;="&amp;X$74,STAFF!$H:$H,"",STAFF!$I:$I,"")+
COUNTIFS(STAFF!$BE:$BE,"&lt;="&amp;X$74,STAFF!$H:$H,"",STAFF!$I:$I,"&gt;="&amp;X$73)+
COUNTIFS(STAFF!$BE:$BE,"&lt;="&amp;X$74,STAFF!$H:$H,"&lt;="&amp;X$74,STAFF!$I:$I,"")+
COUNTIFS(STAFF!$BE:$BE,"&lt;="&amp;X$74,STAFF!$H:$H,"&lt;="&amp;X$74,STAFF!$I:$I,"&gt;="&amp;X$73))</f>
        <v>0</v>
      </c>
      <c r="Y86" s="18">
        <f ca="1">IF(Y$74="","",COUNTIFS(STAFF!$BE:$BE,"&lt;="&amp;Y$74,STAFF!$H:$H,"",STAFF!$I:$I,"")+
COUNTIFS(STAFF!$BE:$BE,"&lt;="&amp;Y$74,STAFF!$H:$H,"",STAFF!$I:$I,"&gt;="&amp;Y$73)+
COUNTIFS(STAFF!$BE:$BE,"&lt;="&amp;Y$74,STAFF!$H:$H,"&lt;="&amp;Y$74,STAFF!$I:$I,"")+
COUNTIFS(STAFF!$BE:$BE,"&lt;="&amp;Y$74,STAFF!$H:$H,"&lt;="&amp;Y$74,STAFF!$I:$I,"&gt;="&amp;Y$73))</f>
        <v>0</v>
      </c>
      <c r="Z86" s="18">
        <f ca="1">IF(Z$74="","",COUNTIFS(STAFF!$BE:$BE,"&lt;="&amp;Z$74,STAFF!$H:$H,"",STAFF!$I:$I,"")+
COUNTIFS(STAFF!$BE:$BE,"&lt;="&amp;Z$74,STAFF!$H:$H,"",STAFF!$I:$I,"&gt;="&amp;Z$73)+
COUNTIFS(STAFF!$BE:$BE,"&lt;="&amp;Z$74,STAFF!$H:$H,"&lt;="&amp;Z$74,STAFF!$I:$I,"")+
COUNTIFS(STAFF!$BE:$BE,"&lt;="&amp;Z$74,STAFF!$H:$H,"&lt;="&amp;Z$74,STAFF!$I:$I,"&gt;="&amp;Z$73))</f>
        <v>0</v>
      </c>
      <c r="AA86" s="18">
        <f ca="1">IF(AA$74="","",COUNTIFS(STAFF!$BE:$BE,"&lt;="&amp;AA$74,STAFF!$H:$H,"",STAFF!$I:$I,"")+
COUNTIFS(STAFF!$BE:$BE,"&lt;="&amp;AA$74,STAFF!$H:$H,"",STAFF!$I:$I,"&gt;="&amp;AA$73)+
COUNTIFS(STAFF!$BE:$BE,"&lt;="&amp;AA$74,STAFF!$H:$H,"&lt;="&amp;AA$74,STAFF!$I:$I,"")+
COUNTIFS(STAFF!$BE:$BE,"&lt;="&amp;AA$74,STAFF!$H:$H,"&lt;="&amp;AA$74,STAFF!$I:$I,"&gt;="&amp;AA$73))</f>
        <v>0</v>
      </c>
      <c r="AB86" s="18">
        <f ca="1">IF(AB$74="","",COUNTIFS(STAFF!$BE:$BE,"&lt;="&amp;AB$74,STAFF!$H:$H,"",STAFF!$I:$I,"")+
COUNTIFS(STAFF!$BE:$BE,"&lt;="&amp;AB$74,STAFF!$H:$H,"",STAFF!$I:$I,"&gt;="&amp;AB$73)+
COUNTIFS(STAFF!$BE:$BE,"&lt;="&amp;AB$74,STAFF!$H:$H,"&lt;="&amp;AB$74,STAFF!$I:$I,"")+
COUNTIFS(STAFF!$BE:$BE,"&lt;="&amp;AB$74,STAFF!$H:$H,"&lt;="&amp;AB$74,STAFF!$I:$I,"&gt;="&amp;AB$73))</f>
        <v>0</v>
      </c>
      <c r="AC86" s="18">
        <f ca="1">IF(AC$74="","",COUNTIFS(STAFF!$BE:$BE,"&lt;="&amp;AC$74,STAFF!$H:$H,"",STAFF!$I:$I,"")+
COUNTIFS(STAFF!$BE:$BE,"&lt;="&amp;AC$74,STAFF!$H:$H,"",STAFF!$I:$I,"&gt;="&amp;AC$73)+
COUNTIFS(STAFF!$BE:$BE,"&lt;="&amp;AC$74,STAFF!$H:$H,"&lt;="&amp;AC$74,STAFF!$I:$I,"")+
COUNTIFS(STAFF!$BE:$BE,"&lt;="&amp;AC$74,STAFF!$H:$H,"&lt;="&amp;AC$74,STAFF!$I:$I,"&gt;="&amp;AC$73))</f>
        <v>0</v>
      </c>
      <c r="AD86" s="18">
        <f ca="1">IF(AD$74="","",COUNTIFS(STAFF!$BE:$BE,"&lt;="&amp;AD$74,STAFF!$H:$H,"",STAFF!$I:$I,"")+
COUNTIFS(STAFF!$BE:$BE,"&lt;="&amp;AD$74,STAFF!$H:$H,"",STAFF!$I:$I,"&gt;="&amp;AD$73)+
COUNTIFS(STAFF!$BE:$BE,"&lt;="&amp;AD$74,STAFF!$H:$H,"&lt;="&amp;AD$74,STAFF!$I:$I,"")+
COUNTIFS(STAFF!$BE:$BE,"&lt;="&amp;AD$74,STAFF!$H:$H,"&lt;="&amp;AD$74,STAFF!$I:$I,"&gt;="&amp;AD$73))</f>
        <v>0</v>
      </c>
      <c r="AE86" s="18">
        <f ca="1">IF(AE$74="","",COUNTIFS(STAFF!$BE:$BE,"&lt;="&amp;AE$74,STAFF!$H:$H,"",STAFF!$I:$I,"")+
COUNTIFS(STAFF!$BE:$BE,"&lt;="&amp;AE$74,STAFF!$H:$H,"",STAFF!$I:$I,"&gt;="&amp;AE$73)+
COUNTIFS(STAFF!$BE:$BE,"&lt;="&amp;AE$74,STAFF!$H:$H,"&lt;="&amp;AE$74,STAFF!$I:$I,"")+
COUNTIFS(STAFF!$BE:$BE,"&lt;="&amp;AE$74,STAFF!$H:$H,"&lt;="&amp;AE$74,STAFF!$I:$I,"&gt;="&amp;AE$73))</f>
        <v>0</v>
      </c>
      <c r="AF86" s="18">
        <f ca="1">IF(AF$74="","",COUNTIFS(STAFF!$BE:$BE,"&lt;="&amp;AF$74,STAFF!$H:$H,"",STAFF!$I:$I,"")+
COUNTIFS(STAFF!$BE:$BE,"&lt;="&amp;AF$74,STAFF!$H:$H,"",STAFF!$I:$I,"&gt;="&amp;AF$73)+
COUNTIFS(STAFF!$BE:$BE,"&lt;="&amp;AF$74,STAFF!$H:$H,"&lt;="&amp;AF$74,STAFF!$I:$I,"")+
COUNTIFS(STAFF!$BE:$BE,"&lt;="&amp;AF$74,STAFF!$H:$H,"&lt;="&amp;AF$74,STAFF!$I:$I,"&gt;="&amp;AF$73))</f>
        <v>0</v>
      </c>
      <c r="AG86" s="18">
        <f ca="1">IF(AG$74="","",COUNTIFS(STAFF!$BE:$BE,"&lt;="&amp;AG$74,STAFF!$H:$H,"",STAFF!$I:$I,"")+
COUNTIFS(STAFF!$BE:$BE,"&lt;="&amp;AG$74,STAFF!$H:$H,"",STAFF!$I:$I,"&gt;="&amp;AG$73)+
COUNTIFS(STAFF!$BE:$BE,"&lt;="&amp;AG$74,STAFF!$H:$H,"&lt;="&amp;AG$74,STAFF!$I:$I,"")+
COUNTIFS(STAFF!$BE:$BE,"&lt;="&amp;AG$74,STAFF!$H:$H,"&lt;="&amp;AG$74,STAFF!$I:$I,"&gt;="&amp;AG$73))</f>
        <v>0</v>
      </c>
      <c r="AH86" s="18">
        <f ca="1">IF(AH$74="","",COUNTIFS(STAFF!$BE:$BE,"&lt;="&amp;AH$74,STAFF!$H:$H,"",STAFF!$I:$I,"")+
COUNTIFS(STAFF!$BE:$BE,"&lt;="&amp;AH$74,STAFF!$H:$H,"",STAFF!$I:$I,"&gt;="&amp;AH$73)+
COUNTIFS(STAFF!$BE:$BE,"&lt;="&amp;AH$74,STAFF!$H:$H,"&lt;="&amp;AH$74,STAFF!$I:$I,"")+
COUNTIFS(STAFF!$BE:$BE,"&lt;="&amp;AH$74,STAFF!$H:$H,"&lt;="&amp;AH$74,STAFF!$I:$I,"&gt;="&amp;AH$73))</f>
        <v>0</v>
      </c>
      <c r="AI86" s="18">
        <f ca="1">IF(AI$74="","",COUNTIFS(STAFF!$BE:$BE,"&lt;="&amp;AI$74,STAFF!$H:$H,"",STAFF!$I:$I,"")+
COUNTIFS(STAFF!$BE:$BE,"&lt;="&amp;AI$74,STAFF!$H:$H,"",STAFF!$I:$I,"&gt;="&amp;AI$73)+
COUNTIFS(STAFF!$BE:$BE,"&lt;="&amp;AI$74,STAFF!$H:$H,"&lt;="&amp;AI$74,STAFF!$I:$I,"")+
COUNTIFS(STAFF!$BE:$BE,"&lt;="&amp;AI$74,STAFF!$H:$H,"&lt;="&amp;AI$74,STAFF!$I:$I,"&gt;="&amp;AI$73))</f>
        <v>0</v>
      </c>
      <c r="AJ86" s="18" t="str">
        <f ca="1">IF(AJ$74="","",COUNTIFS(STAFF!$BE:$BE,"&lt;="&amp;AJ$74,STAFF!$H:$H,"",STAFF!$I:$I,"")+
COUNTIFS(STAFF!$BE:$BE,"&lt;="&amp;AJ$74,STAFF!$H:$H,"",STAFF!$I:$I,"&gt;="&amp;AJ$73)+
COUNTIFS(STAFF!$BE:$BE,"&lt;="&amp;AJ$74,STAFF!$H:$H,"&lt;="&amp;AJ$74,STAFF!$I:$I,"")+
COUNTIFS(STAFF!$BE:$BE,"&lt;="&amp;AJ$74,STAFF!$H:$H,"&lt;="&amp;AJ$74,STAFF!$I:$I,"&gt;="&amp;AJ$73))</f>
        <v/>
      </c>
      <c r="AK86" s="18" t="str">
        <f ca="1">IF(AK$74="","",COUNTIFS(STAFF!$BE:$BE,"&lt;="&amp;AK$74,STAFF!$H:$H,"",STAFF!$I:$I,"")+
COUNTIFS(STAFF!$BE:$BE,"&lt;="&amp;AK$74,STAFF!$H:$H,"",STAFF!$I:$I,"&gt;="&amp;AK$73)+
COUNTIFS(STAFF!$BE:$BE,"&lt;="&amp;AK$74,STAFF!$H:$H,"&lt;="&amp;AK$74,STAFF!$I:$I,"")+
COUNTIFS(STAFF!$BE:$BE,"&lt;="&amp;AK$74,STAFF!$H:$H,"&lt;="&amp;AK$74,STAFF!$I:$I,"&gt;="&amp;AK$73))</f>
        <v/>
      </c>
      <c r="AL86" s="18" t="str">
        <f ca="1">IF(AL$74="","",COUNTIFS(STAFF!$BE:$BE,"&lt;="&amp;AL$74,STAFF!$H:$H,"",STAFF!$I:$I,"")+
COUNTIFS(STAFF!$BE:$BE,"&lt;="&amp;AL$74,STAFF!$H:$H,"",STAFF!$I:$I,"&gt;="&amp;AL$73)+
COUNTIFS(STAFF!$BE:$BE,"&lt;="&amp;AL$74,STAFF!$H:$H,"&lt;="&amp;AL$74,STAFF!$I:$I,"")+
COUNTIFS(STAFF!$BE:$BE,"&lt;="&amp;AL$74,STAFF!$H:$H,"&lt;="&amp;AL$74,STAFF!$I:$I,"&gt;="&amp;AL$73))</f>
        <v/>
      </c>
      <c r="AM86" s="18" t="str">
        <f ca="1">IF(AM$74="","",COUNTIFS(STAFF!$BE:$BE,"&lt;="&amp;AM$74,STAFF!$H:$H,"",STAFF!$I:$I,"")+
COUNTIFS(STAFF!$BE:$BE,"&lt;="&amp;AM$74,STAFF!$H:$H,"",STAFF!$I:$I,"&gt;="&amp;AM$73)+
COUNTIFS(STAFF!$BE:$BE,"&lt;="&amp;AM$74,STAFF!$H:$H,"&lt;="&amp;AM$74,STAFF!$I:$I,"")+
COUNTIFS(STAFF!$BE:$BE,"&lt;="&amp;AM$74,STAFF!$H:$H,"&lt;="&amp;AM$74,STAFF!$I:$I,"&gt;="&amp;AM$73))</f>
        <v/>
      </c>
      <c r="AN86" s="18" t="str">
        <f ca="1">IF(AN$74="","",COUNTIFS(STAFF!$BE:$BE,"&lt;="&amp;AN$74,STAFF!$H:$H,"",STAFF!$I:$I,"")+
COUNTIFS(STAFF!$BE:$BE,"&lt;="&amp;AN$74,STAFF!$H:$H,"",STAFF!$I:$I,"&gt;="&amp;AN$73)+
COUNTIFS(STAFF!$BE:$BE,"&lt;="&amp;AN$74,STAFF!$H:$H,"&lt;="&amp;AN$74,STAFF!$I:$I,"")+
COUNTIFS(STAFF!$BE:$BE,"&lt;="&amp;AN$74,STAFF!$H:$H,"&lt;="&amp;AN$74,STAFF!$I:$I,"&gt;="&amp;AN$73))</f>
        <v/>
      </c>
      <c r="AO86" s="18" t="str">
        <f ca="1">IF(AO$74="","",COUNTIFS(STAFF!$BE:$BE,"&lt;="&amp;AO$74,STAFF!$H:$H,"",STAFF!$I:$I,"")+
COUNTIFS(STAFF!$BE:$BE,"&lt;="&amp;AO$74,STAFF!$H:$H,"",STAFF!$I:$I,"&gt;="&amp;AO$73)+
COUNTIFS(STAFF!$BE:$BE,"&lt;="&amp;AO$74,STAFF!$H:$H,"&lt;="&amp;AO$74,STAFF!$I:$I,"")+
COUNTIFS(STAFF!$BE:$BE,"&lt;="&amp;AO$74,STAFF!$H:$H,"&lt;="&amp;AO$74,STAFF!$I:$I,"&gt;="&amp;AO$73))</f>
        <v/>
      </c>
      <c r="AP86" s="18" t="str">
        <f ca="1">IF(AP$74="","",COUNTIFS(STAFF!$BE:$BE,"&lt;="&amp;AP$74,STAFF!$H:$H,"",STAFF!$I:$I,"")+
COUNTIFS(STAFF!$BE:$BE,"&lt;="&amp;AP$74,STAFF!$H:$H,"",STAFF!$I:$I,"&gt;="&amp;AP$73)+
COUNTIFS(STAFF!$BE:$BE,"&lt;="&amp;AP$74,STAFF!$H:$H,"&lt;="&amp;AP$74,STAFF!$I:$I,"")+
COUNTIFS(STAFF!$BE:$BE,"&lt;="&amp;AP$74,STAFF!$H:$H,"&lt;="&amp;AP$74,STAFF!$I:$I,"&gt;="&amp;AP$73))</f>
        <v/>
      </c>
      <c r="AQ86" s="18" t="str">
        <f ca="1">IF(AQ$74="","",COUNTIFS(STAFF!$BE:$BE,"&lt;="&amp;AQ$74,STAFF!$H:$H,"",STAFF!$I:$I,"")+
COUNTIFS(STAFF!$BE:$BE,"&lt;="&amp;AQ$74,STAFF!$H:$H,"",STAFF!$I:$I,"&gt;="&amp;AQ$73)+
COUNTIFS(STAFF!$BE:$BE,"&lt;="&amp;AQ$74,STAFF!$H:$H,"&lt;="&amp;AQ$74,STAFF!$I:$I,"")+
COUNTIFS(STAFF!$BE:$BE,"&lt;="&amp;AQ$74,STAFF!$H:$H,"&lt;="&amp;AQ$74,STAFF!$I:$I,"&gt;="&amp;AQ$73))</f>
        <v/>
      </c>
      <c r="AR86" s="18" t="str">
        <f ca="1">IF(AR$74="","",COUNTIFS(STAFF!$BE:$BE,"&lt;="&amp;AR$74,STAFF!$H:$H,"",STAFF!$I:$I,"")+
COUNTIFS(STAFF!$BE:$BE,"&lt;="&amp;AR$74,STAFF!$H:$H,"",STAFF!$I:$I,"&gt;="&amp;AR$73)+
COUNTIFS(STAFF!$BE:$BE,"&lt;="&amp;AR$74,STAFF!$H:$H,"&lt;="&amp;AR$74,STAFF!$I:$I,"")+
COUNTIFS(STAFF!$BE:$BE,"&lt;="&amp;AR$74,STAFF!$H:$H,"&lt;="&amp;AR$74,STAFF!$I:$I,"&gt;="&amp;AR$73))</f>
        <v/>
      </c>
      <c r="AS86" s="18" t="str">
        <f ca="1">IF(AS$74="","",COUNTIFS(STAFF!$BE:$BE,"&lt;="&amp;AS$74,STAFF!$H:$H,"",STAFF!$I:$I,"")+
COUNTIFS(STAFF!$BE:$BE,"&lt;="&amp;AS$74,STAFF!$H:$H,"",STAFF!$I:$I,"&gt;="&amp;AS$73)+
COUNTIFS(STAFF!$BE:$BE,"&lt;="&amp;AS$74,STAFF!$H:$H,"&lt;="&amp;AS$74,STAFF!$I:$I,"")+
COUNTIFS(STAFF!$BE:$BE,"&lt;="&amp;AS$74,STAFF!$H:$H,"&lt;="&amp;AS$74,STAFF!$I:$I,"&gt;="&amp;AS$73))</f>
        <v/>
      </c>
      <c r="AT86" s="18" t="str">
        <f ca="1">IF(AT$74="","",COUNTIFS(STAFF!$BE:$BE,"&lt;="&amp;AT$74,STAFF!$H:$H,"",STAFF!$I:$I,"")+
COUNTIFS(STAFF!$BE:$BE,"&lt;="&amp;AT$74,STAFF!$H:$H,"",STAFF!$I:$I,"&gt;="&amp;AT$73)+
COUNTIFS(STAFF!$BE:$BE,"&lt;="&amp;AT$74,STAFF!$H:$H,"&lt;="&amp;AT$74,STAFF!$I:$I,"")+
COUNTIFS(STAFF!$BE:$BE,"&lt;="&amp;AT$74,STAFF!$H:$H,"&lt;="&amp;AT$74,STAFF!$I:$I,"&gt;="&amp;AT$73))</f>
        <v/>
      </c>
      <c r="AU86" s="18" t="str">
        <f ca="1">IF(AU$74="","",COUNTIFS(STAFF!$BE:$BE,"&lt;="&amp;AU$74,STAFF!$H:$H,"",STAFF!$I:$I,"")+
COUNTIFS(STAFF!$BE:$BE,"&lt;="&amp;AU$74,STAFF!$H:$H,"",STAFF!$I:$I,"&gt;="&amp;AU$73)+
COUNTIFS(STAFF!$BE:$BE,"&lt;="&amp;AU$74,STAFF!$H:$H,"&lt;="&amp;AU$74,STAFF!$I:$I,"")+
COUNTIFS(STAFF!$BE:$BE,"&lt;="&amp;AU$74,STAFF!$H:$H,"&lt;="&amp;AU$74,STAFF!$I:$I,"&gt;="&amp;AU$73))</f>
        <v/>
      </c>
      <c r="AV86" s="18" t="str">
        <f ca="1">IF(AV$74="","",COUNTIFS(STAFF!$BE:$BE,"&lt;="&amp;AV$74,STAFF!$H:$H,"",STAFF!$I:$I,"")+
COUNTIFS(STAFF!$BE:$BE,"&lt;="&amp;AV$74,STAFF!$H:$H,"",STAFF!$I:$I,"&gt;="&amp;AV$73)+
COUNTIFS(STAFF!$BE:$BE,"&lt;="&amp;AV$74,STAFF!$H:$H,"&lt;="&amp;AV$74,STAFF!$I:$I,"")+
COUNTIFS(STAFF!$BE:$BE,"&lt;="&amp;AV$74,STAFF!$H:$H,"&lt;="&amp;AV$74,STAFF!$I:$I,"&gt;="&amp;AV$73))</f>
        <v/>
      </c>
      <c r="AW86" s="18" t="str">
        <f ca="1">IF(AW$74="","",COUNTIFS(STAFF!$BE:$BE,"&lt;="&amp;AW$74,STAFF!$H:$H,"",STAFF!$I:$I,"")+
COUNTIFS(STAFF!$BE:$BE,"&lt;="&amp;AW$74,STAFF!$H:$H,"",STAFF!$I:$I,"&gt;="&amp;AW$73)+
COUNTIFS(STAFF!$BE:$BE,"&lt;="&amp;AW$74,STAFF!$H:$H,"&lt;="&amp;AW$74,STAFF!$I:$I,"")+
COUNTIFS(STAFF!$BE:$BE,"&lt;="&amp;AW$74,STAFF!$H:$H,"&lt;="&amp;AW$74,STAFF!$I:$I,"&gt;="&amp;AW$73))</f>
        <v/>
      </c>
      <c r="AX86" s="18" t="str">
        <f ca="1">IF(AX$74="","",COUNTIFS(STAFF!$BE:$BE,"&lt;="&amp;AX$74,STAFF!$H:$H,"",STAFF!$I:$I,"")+
COUNTIFS(STAFF!$BE:$BE,"&lt;="&amp;AX$74,STAFF!$H:$H,"",STAFF!$I:$I,"&gt;="&amp;AX$73)+
COUNTIFS(STAFF!$BE:$BE,"&lt;="&amp;AX$74,STAFF!$H:$H,"&lt;="&amp;AX$74,STAFF!$I:$I,"")+
COUNTIFS(STAFF!$BE:$BE,"&lt;="&amp;AX$74,STAFF!$H:$H,"&lt;="&amp;AX$74,STAFF!$I:$I,"&gt;="&amp;AX$73))</f>
        <v/>
      </c>
      <c r="AY86" s="18" t="str">
        <f ca="1">IF(AY$74="","",COUNTIFS(STAFF!$BE:$BE,"&lt;="&amp;AY$74,STAFF!$H:$H,"",STAFF!$I:$I,"")+
COUNTIFS(STAFF!$BE:$BE,"&lt;="&amp;AY$74,STAFF!$H:$H,"",STAFF!$I:$I,"&gt;="&amp;AY$73)+
COUNTIFS(STAFF!$BE:$BE,"&lt;="&amp;AY$74,STAFF!$H:$H,"&lt;="&amp;AY$74,STAFF!$I:$I,"")+
COUNTIFS(STAFF!$BE:$BE,"&lt;="&amp;AY$74,STAFF!$H:$H,"&lt;="&amp;AY$74,STAFF!$I:$I,"&gt;="&amp;AY$73))</f>
        <v/>
      </c>
      <c r="AZ86" s="18" t="str">
        <f ca="1">IF(AZ$74="","",COUNTIFS(STAFF!$BE:$BE,"&lt;="&amp;AZ$74,STAFF!$H:$H,"",STAFF!$I:$I,"")+
COUNTIFS(STAFF!$BE:$BE,"&lt;="&amp;AZ$74,STAFF!$H:$H,"",STAFF!$I:$I,"&gt;="&amp;AZ$73)+
COUNTIFS(STAFF!$BE:$BE,"&lt;="&amp;AZ$74,STAFF!$H:$H,"&lt;="&amp;AZ$74,STAFF!$I:$I,"")+
COUNTIFS(STAFF!$BE:$BE,"&lt;="&amp;AZ$74,STAFF!$H:$H,"&lt;="&amp;AZ$74,STAFF!$I:$I,"&gt;="&amp;AZ$73))</f>
        <v/>
      </c>
      <c r="BA86" s="18" t="str">
        <f ca="1">IF(BA$74="","",COUNTIFS(STAFF!$BE:$BE,"&lt;="&amp;BA$74,STAFF!$H:$H,"",STAFF!$I:$I,"")+
COUNTIFS(STAFF!$BE:$BE,"&lt;="&amp;BA$74,STAFF!$H:$H,"",STAFF!$I:$I,"&gt;="&amp;BA$73)+
COUNTIFS(STAFF!$BE:$BE,"&lt;="&amp;BA$74,STAFF!$H:$H,"&lt;="&amp;BA$74,STAFF!$I:$I,"")+
COUNTIFS(STAFF!$BE:$BE,"&lt;="&amp;BA$74,STAFF!$H:$H,"&lt;="&amp;BA$74,STAFF!$I:$I,"&gt;="&amp;BA$73))</f>
        <v/>
      </c>
      <c r="BB86" s="18" t="str">
        <f ca="1">IF(BB$74="","",COUNTIFS(STAFF!$BE:$BE,"&lt;="&amp;BB$74,STAFF!$H:$H,"",STAFF!$I:$I,"")+
COUNTIFS(STAFF!$BE:$BE,"&lt;="&amp;BB$74,STAFF!$H:$H,"",STAFF!$I:$I,"&gt;="&amp;BB$73)+
COUNTIFS(STAFF!$BE:$BE,"&lt;="&amp;BB$74,STAFF!$H:$H,"&lt;="&amp;BB$74,STAFF!$I:$I,"")+
COUNTIFS(STAFF!$BE:$BE,"&lt;="&amp;BB$74,STAFF!$H:$H,"&lt;="&amp;BB$74,STAFF!$I:$I,"&gt;="&amp;BB$73))</f>
        <v/>
      </c>
      <c r="BC86" s="18" t="str">
        <f ca="1">IF(BC$74="","",COUNTIFS(STAFF!$BE:$BE,"&lt;="&amp;BC$74,STAFF!$H:$H,"",STAFF!$I:$I,"")+
COUNTIFS(STAFF!$BE:$BE,"&lt;="&amp;BC$74,STAFF!$H:$H,"",STAFF!$I:$I,"&gt;="&amp;BC$73)+
COUNTIFS(STAFF!$BE:$BE,"&lt;="&amp;BC$74,STAFF!$H:$H,"&lt;="&amp;BC$74,STAFF!$I:$I,"")+
COUNTIFS(STAFF!$BE:$BE,"&lt;="&amp;BC$74,STAFF!$H:$H,"&lt;="&amp;BC$74,STAFF!$I:$I,"&gt;="&amp;BC$73))</f>
        <v/>
      </c>
      <c r="BD86" s="18" t="str">
        <f ca="1">IF(BD$74="","",COUNTIFS(STAFF!$BE:$BE,"&lt;="&amp;BD$74,STAFF!$H:$H,"",STAFF!$I:$I,"")+
COUNTIFS(STAFF!$BE:$BE,"&lt;="&amp;BD$74,STAFF!$H:$H,"",STAFF!$I:$I,"&gt;="&amp;BD$73)+
COUNTIFS(STAFF!$BE:$BE,"&lt;="&amp;BD$74,STAFF!$H:$H,"&lt;="&amp;BD$74,STAFF!$I:$I,"")+
COUNTIFS(STAFF!$BE:$BE,"&lt;="&amp;BD$74,STAFF!$H:$H,"&lt;="&amp;BD$74,STAFF!$I:$I,"&gt;="&amp;BD$73))</f>
        <v/>
      </c>
      <c r="BE86" s="18" t="str">
        <f ca="1">IF(BE$74="","",COUNTIFS(STAFF!$BE:$BE,"&lt;="&amp;BE$74,STAFF!$H:$H,"",STAFF!$I:$I,"")+
COUNTIFS(STAFF!$BE:$BE,"&lt;="&amp;BE$74,STAFF!$H:$H,"",STAFF!$I:$I,"&gt;="&amp;BE$73)+
COUNTIFS(STAFF!$BE:$BE,"&lt;="&amp;BE$74,STAFF!$H:$H,"&lt;="&amp;BE$74,STAFF!$I:$I,"")+
COUNTIFS(STAFF!$BE:$BE,"&lt;="&amp;BE$74,STAFF!$H:$H,"&lt;="&amp;BE$74,STAFF!$I:$I,"&gt;="&amp;BE$73))</f>
        <v/>
      </c>
      <c r="BF86" s="18" t="str">
        <f ca="1">IF(BF$74="","",COUNTIFS(STAFF!$BE:$BE,"&lt;="&amp;BF$74,STAFF!$H:$H,"",STAFF!$I:$I,"")+
COUNTIFS(STAFF!$BE:$BE,"&lt;="&amp;BF$74,STAFF!$H:$H,"",STAFF!$I:$I,"&gt;="&amp;BF$73)+
COUNTIFS(STAFF!$BE:$BE,"&lt;="&amp;BF$74,STAFF!$H:$H,"&lt;="&amp;BF$74,STAFF!$I:$I,"")+
COUNTIFS(STAFF!$BE:$BE,"&lt;="&amp;BF$74,STAFF!$H:$H,"&lt;="&amp;BF$74,STAFF!$I:$I,"&gt;="&amp;BF$73))</f>
        <v/>
      </c>
      <c r="BG86" s="18" t="str">
        <f ca="1">IF(BG$74="","",COUNTIFS(STAFF!$BE:$BE,"&lt;="&amp;BG$74,STAFF!$H:$H,"",STAFF!$I:$I,"")+
COUNTIFS(STAFF!$BE:$BE,"&lt;="&amp;BG$74,STAFF!$H:$H,"",STAFF!$I:$I,"&gt;="&amp;BG$73)+
COUNTIFS(STAFF!$BE:$BE,"&lt;="&amp;BG$74,STAFF!$H:$H,"&lt;="&amp;BG$74,STAFF!$I:$I,"")+
COUNTIFS(STAFF!$BE:$BE,"&lt;="&amp;BG$74,STAFF!$H:$H,"&lt;="&amp;BG$74,STAFF!$I:$I,"&gt;="&amp;BG$73))</f>
        <v/>
      </c>
      <c r="BH86" s="18" t="str">
        <f ca="1">IF(BH$74="","",COUNTIFS(STAFF!$BE:$BE,"&lt;="&amp;BH$74,STAFF!$H:$H,"",STAFF!$I:$I,"")+
COUNTIFS(STAFF!$BE:$BE,"&lt;="&amp;BH$74,STAFF!$H:$H,"",STAFF!$I:$I,"&gt;="&amp;BH$73)+
COUNTIFS(STAFF!$BE:$BE,"&lt;="&amp;BH$74,STAFF!$H:$H,"&lt;="&amp;BH$74,STAFF!$I:$I,"")+
COUNTIFS(STAFF!$BE:$BE,"&lt;="&amp;BH$74,STAFF!$H:$H,"&lt;="&amp;BH$74,STAFF!$I:$I,"&gt;="&amp;BH$73))</f>
        <v/>
      </c>
      <c r="BI86" s="18" t="str">
        <f ca="1">IF(BI$74="","",COUNTIFS(STAFF!$BE:$BE,"&lt;="&amp;BI$74,STAFF!$H:$H,"",STAFF!$I:$I,"")+
COUNTIFS(STAFF!$BE:$BE,"&lt;="&amp;BI$74,STAFF!$H:$H,"",STAFF!$I:$I,"&gt;="&amp;BI$73)+
COUNTIFS(STAFF!$BE:$BE,"&lt;="&amp;BI$74,STAFF!$H:$H,"&lt;="&amp;BI$74,STAFF!$I:$I,"")+
COUNTIFS(STAFF!$BE:$BE,"&lt;="&amp;BI$74,STAFF!$H:$H,"&lt;="&amp;BI$74,STAFF!$I:$I,"&gt;="&amp;BI$73))</f>
        <v/>
      </c>
      <c r="BJ86" s="18" t="str">
        <f ca="1">IF(BJ$74="","",COUNTIFS(STAFF!$BE:$BE,"&lt;="&amp;BJ$74,STAFF!$H:$H,"",STAFF!$I:$I,"")+
COUNTIFS(STAFF!$BE:$BE,"&lt;="&amp;BJ$74,STAFF!$H:$H,"",STAFF!$I:$I,"&gt;="&amp;BJ$73)+
COUNTIFS(STAFF!$BE:$BE,"&lt;="&amp;BJ$74,STAFF!$H:$H,"&lt;="&amp;BJ$74,STAFF!$I:$I,"")+
COUNTIFS(STAFF!$BE:$BE,"&lt;="&amp;BJ$74,STAFF!$H:$H,"&lt;="&amp;BJ$74,STAFF!$I:$I,"&gt;="&amp;BJ$73))</f>
        <v/>
      </c>
      <c r="BK86" s="18" t="str">
        <f ca="1">IF(BK$74="","",COUNTIFS(STAFF!$BE:$BE,"&lt;="&amp;BK$74,STAFF!$H:$H,"",STAFF!$I:$I,"")+
COUNTIFS(STAFF!$BE:$BE,"&lt;="&amp;BK$74,STAFF!$H:$H,"",STAFF!$I:$I,"&gt;="&amp;BK$73)+
COUNTIFS(STAFF!$BE:$BE,"&lt;="&amp;BK$74,STAFF!$H:$H,"&lt;="&amp;BK$74,STAFF!$I:$I,"")+
COUNTIFS(STAFF!$BE:$BE,"&lt;="&amp;BK$74,STAFF!$H:$H,"&lt;="&amp;BK$74,STAFF!$I:$I,"&gt;="&amp;BK$73))</f>
        <v/>
      </c>
      <c r="BL86" s="18" t="str">
        <f ca="1">IF(BL$74="","",COUNTIFS(STAFF!$BE:$BE,"&lt;="&amp;BL$74,STAFF!$H:$H,"",STAFF!$I:$I,"")+
COUNTIFS(STAFF!$BE:$BE,"&lt;="&amp;BL$74,STAFF!$H:$H,"",STAFF!$I:$I,"&gt;="&amp;BL$73)+
COUNTIFS(STAFF!$BE:$BE,"&lt;="&amp;BL$74,STAFF!$H:$H,"&lt;="&amp;BL$74,STAFF!$I:$I,"")+
COUNTIFS(STAFF!$BE:$BE,"&lt;="&amp;BL$74,STAFF!$H:$H,"&lt;="&amp;BL$74,STAFF!$I:$I,"&gt;="&amp;BL$73))</f>
        <v/>
      </c>
      <c r="BM86" s="18" t="str">
        <f ca="1">IF(BM$74="","",COUNTIFS(STAFF!$BE:$BE,"&lt;="&amp;BM$74,STAFF!$H:$H,"",STAFF!$I:$I,"")+
COUNTIFS(STAFF!$BE:$BE,"&lt;="&amp;BM$74,STAFF!$H:$H,"",STAFF!$I:$I,"&gt;="&amp;BM$73)+
COUNTIFS(STAFF!$BE:$BE,"&lt;="&amp;BM$74,STAFF!$H:$H,"&lt;="&amp;BM$74,STAFF!$I:$I,"")+
COUNTIFS(STAFF!$BE:$BE,"&lt;="&amp;BM$74,STAFF!$H:$H,"&lt;="&amp;BM$74,STAFF!$I:$I,"&gt;="&amp;BM$73))</f>
        <v/>
      </c>
      <c r="BN86" s="18" t="str">
        <f ca="1">IF(BN$74="","",COUNTIFS(STAFF!$BE:$BE,"&lt;="&amp;BN$74,STAFF!$H:$H,"",STAFF!$I:$I,"")+
COUNTIFS(STAFF!$BE:$BE,"&lt;="&amp;BN$74,STAFF!$H:$H,"",STAFF!$I:$I,"&gt;="&amp;BN$73)+
COUNTIFS(STAFF!$BE:$BE,"&lt;="&amp;BN$74,STAFF!$H:$H,"&lt;="&amp;BN$74,STAFF!$I:$I,"")+
COUNTIFS(STAFF!$BE:$BE,"&lt;="&amp;BN$74,STAFF!$H:$H,"&lt;="&amp;BN$74,STAFF!$I:$I,"&gt;="&amp;BN$73))</f>
        <v/>
      </c>
      <c r="BO86" s="18" t="str">
        <f ca="1">IF(BO$74="","",COUNTIFS(STAFF!$BE:$BE,"&lt;="&amp;BO$74,STAFF!$H:$H,"",STAFF!$I:$I,"")+
COUNTIFS(STAFF!$BE:$BE,"&lt;="&amp;BO$74,STAFF!$H:$H,"",STAFF!$I:$I,"&gt;="&amp;BO$73)+
COUNTIFS(STAFF!$BE:$BE,"&lt;="&amp;BO$74,STAFF!$H:$H,"&lt;="&amp;BO$74,STAFF!$I:$I,"")+
COUNTIFS(STAFF!$BE:$BE,"&lt;="&amp;BO$74,STAFF!$H:$H,"&lt;="&amp;BO$74,STAFF!$I:$I,"&gt;="&amp;BO$73))</f>
        <v/>
      </c>
      <c r="BP86" s="18" t="str">
        <f ca="1">IF(BP$74="","",COUNTIFS(STAFF!$BE:$BE,"&lt;="&amp;BP$74,STAFF!$H:$H,"",STAFF!$I:$I,"")+
COUNTIFS(STAFF!$BE:$BE,"&lt;="&amp;BP$74,STAFF!$H:$H,"",STAFF!$I:$I,"&gt;="&amp;BP$73)+
COUNTIFS(STAFF!$BE:$BE,"&lt;="&amp;BP$74,STAFF!$H:$H,"&lt;="&amp;BP$74,STAFF!$I:$I,"")+
COUNTIFS(STAFF!$BE:$BE,"&lt;="&amp;BP$74,STAFF!$H:$H,"&lt;="&amp;BP$74,STAFF!$I:$I,"&gt;="&amp;BP$73))</f>
        <v/>
      </c>
      <c r="BQ86" s="18" t="str">
        <f ca="1">IF(BQ$74="","",COUNTIFS(STAFF!$BE:$BE,"&lt;="&amp;BQ$74,STAFF!$H:$H,"",STAFF!$I:$I,"")+
COUNTIFS(STAFF!$BE:$BE,"&lt;="&amp;BQ$74,STAFF!$H:$H,"",STAFF!$I:$I,"&gt;="&amp;BQ$73)+
COUNTIFS(STAFF!$BE:$BE,"&lt;="&amp;BQ$74,STAFF!$H:$H,"&lt;="&amp;BQ$74,STAFF!$I:$I,"")+
COUNTIFS(STAFF!$BE:$BE,"&lt;="&amp;BQ$74,STAFF!$H:$H,"&lt;="&amp;BQ$74,STAFF!$I:$I,"&gt;="&amp;BQ$73))</f>
        <v/>
      </c>
      <c r="BR86" s="18" t="str">
        <f ca="1">IF(BR$74="","",COUNTIFS(STAFF!$BE:$BE,"&lt;="&amp;BR$74,STAFF!$H:$H,"",STAFF!$I:$I,"")+
COUNTIFS(STAFF!$BE:$BE,"&lt;="&amp;BR$74,STAFF!$H:$H,"",STAFF!$I:$I,"&gt;="&amp;BR$73)+
COUNTIFS(STAFF!$BE:$BE,"&lt;="&amp;BR$74,STAFF!$H:$H,"&lt;="&amp;BR$74,STAFF!$I:$I,"")+
COUNTIFS(STAFF!$BE:$BE,"&lt;="&amp;BR$74,STAFF!$H:$H,"&lt;="&amp;BR$74,STAFF!$I:$I,"&gt;="&amp;BR$73))</f>
        <v/>
      </c>
      <c r="BS86" s="18" t="str">
        <f ca="1">IF(BS$74="","",COUNTIFS(STAFF!$BE:$BE,"&lt;="&amp;BS$74,STAFF!$H:$H,"",STAFF!$I:$I,"")+
COUNTIFS(STAFF!$BE:$BE,"&lt;="&amp;BS$74,STAFF!$H:$H,"",STAFF!$I:$I,"&gt;="&amp;BS$73)+
COUNTIFS(STAFF!$BE:$BE,"&lt;="&amp;BS$74,STAFF!$H:$H,"&lt;="&amp;BS$74,STAFF!$I:$I,"")+
COUNTIFS(STAFF!$BE:$BE,"&lt;="&amp;BS$74,STAFF!$H:$H,"&lt;="&amp;BS$74,STAFF!$I:$I,"&gt;="&amp;BS$73))</f>
        <v/>
      </c>
      <c r="BT86" s="18" t="str">
        <f ca="1">IF(BT$74="","",COUNTIFS(STAFF!$BE:$BE,"&lt;="&amp;BT$74,STAFF!$H:$H,"",STAFF!$I:$I,"")+
COUNTIFS(STAFF!$BE:$BE,"&lt;="&amp;BT$74,STAFF!$H:$H,"",STAFF!$I:$I,"&gt;="&amp;BT$73)+
COUNTIFS(STAFF!$BE:$BE,"&lt;="&amp;BT$74,STAFF!$H:$H,"&lt;="&amp;BT$74,STAFF!$I:$I,"")+
COUNTIFS(STAFF!$BE:$BE,"&lt;="&amp;BT$74,STAFF!$H:$H,"&lt;="&amp;BT$74,STAFF!$I:$I,"&gt;="&amp;BT$73))</f>
        <v/>
      </c>
      <c r="BU86" s="18" t="str">
        <f ca="1">IF(BU$74="","",COUNTIFS(STAFF!$BE:$BE,"&lt;="&amp;BU$74,STAFF!$H:$H,"",STAFF!$I:$I,"")+
COUNTIFS(STAFF!$BE:$BE,"&lt;="&amp;BU$74,STAFF!$H:$H,"",STAFF!$I:$I,"&gt;="&amp;BU$73)+
COUNTIFS(STAFF!$BE:$BE,"&lt;="&amp;BU$74,STAFF!$H:$H,"&lt;="&amp;BU$74,STAFF!$I:$I,"")+
COUNTIFS(STAFF!$BE:$BE,"&lt;="&amp;BU$74,STAFF!$H:$H,"&lt;="&amp;BU$74,STAFF!$I:$I,"&gt;="&amp;BU$73))</f>
        <v/>
      </c>
      <c r="BV86" s="18" t="str">
        <f ca="1">IF(BV$74="","",COUNTIFS(STAFF!$BE:$BE,"&lt;="&amp;BV$74,STAFF!$H:$H,"",STAFF!$I:$I,"")+
COUNTIFS(STAFF!$BE:$BE,"&lt;="&amp;BV$74,STAFF!$H:$H,"",STAFF!$I:$I,"&gt;="&amp;BV$73)+
COUNTIFS(STAFF!$BE:$BE,"&lt;="&amp;BV$74,STAFF!$H:$H,"&lt;="&amp;BV$74,STAFF!$I:$I,"")+
COUNTIFS(STAFF!$BE:$BE,"&lt;="&amp;BV$74,STAFF!$H:$H,"&lt;="&amp;BV$74,STAFF!$I:$I,"&gt;="&amp;BV$73))</f>
        <v/>
      </c>
      <c r="BW86" s="18" t="str">
        <f ca="1">IF(BW$74="","",COUNTIFS(STAFF!$BE:$BE,"&lt;="&amp;BW$74,STAFF!$H:$H,"",STAFF!$I:$I,"")+
COUNTIFS(STAFF!$BE:$BE,"&lt;="&amp;BW$74,STAFF!$H:$H,"",STAFF!$I:$I,"&gt;="&amp;BW$73)+
COUNTIFS(STAFF!$BE:$BE,"&lt;="&amp;BW$74,STAFF!$H:$H,"&lt;="&amp;BW$74,STAFF!$I:$I,"")+
COUNTIFS(STAFF!$BE:$BE,"&lt;="&amp;BW$74,STAFF!$H:$H,"&lt;="&amp;BW$74,STAFF!$I:$I,"&gt;="&amp;BW$73))</f>
        <v/>
      </c>
      <c r="BX86" s="18" t="str">
        <f ca="1">IF(BX$74="","",COUNTIFS(STAFF!$BE:$BE,"&lt;="&amp;BX$74,STAFF!$H:$H,"",STAFF!$I:$I,"")+
COUNTIFS(STAFF!$BE:$BE,"&lt;="&amp;BX$74,STAFF!$H:$H,"",STAFF!$I:$I,"&gt;="&amp;BX$73)+
COUNTIFS(STAFF!$BE:$BE,"&lt;="&amp;BX$74,STAFF!$H:$H,"&lt;="&amp;BX$74,STAFF!$I:$I,"")+
COUNTIFS(STAFF!$BE:$BE,"&lt;="&amp;BX$74,STAFF!$H:$H,"&lt;="&amp;BX$74,STAFF!$I:$I,"&gt;="&amp;BX$73))</f>
        <v/>
      </c>
      <c r="BY86" s="18" t="str">
        <f ca="1">IF(BY$74="","",COUNTIFS(STAFF!$BE:$BE,"&lt;="&amp;BY$74,STAFF!$H:$H,"",STAFF!$I:$I,"")+
COUNTIFS(STAFF!$BE:$BE,"&lt;="&amp;BY$74,STAFF!$H:$H,"",STAFF!$I:$I,"&gt;="&amp;BY$73)+
COUNTIFS(STAFF!$BE:$BE,"&lt;="&amp;BY$74,STAFF!$H:$H,"&lt;="&amp;BY$74,STAFF!$I:$I,"")+
COUNTIFS(STAFF!$BE:$BE,"&lt;="&amp;BY$74,STAFF!$H:$H,"&lt;="&amp;BY$74,STAFF!$I:$I,"&gt;="&amp;BY$73))</f>
        <v/>
      </c>
      <c r="BZ86" s="18" t="str">
        <f ca="1">IF(BZ$74="","",COUNTIFS(STAFF!$BE:$BE,"&lt;="&amp;BZ$74,STAFF!$H:$H,"",STAFF!$I:$I,"")+
COUNTIFS(STAFF!$BE:$BE,"&lt;="&amp;BZ$74,STAFF!$H:$H,"",STAFF!$I:$I,"&gt;="&amp;BZ$73)+
COUNTIFS(STAFF!$BE:$BE,"&lt;="&amp;BZ$74,STAFF!$H:$H,"&lt;="&amp;BZ$74,STAFF!$I:$I,"")+
COUNTIFS(STAFF!$BE:$BE,"&lt;="&amp;BZ$74,STAFF!$H:$H,"&lt;="&amp;BZ$74,STAFF!$I:$I,"&gt;="&amp;BZ$73))</f>
        <v/>
      </c>
      <c r="CA86" s="18" t="str">
        <f ca="1">IF(CA$74="","",COUNTIFS(STAFF!$BE:$BE,"&lt;="&amp;CA$74,STAFF!$H:$H,"",STAFF!$I:$I,"")+
COUNTIFS(STAFF!$BE:$BE,"&lt;="&amp;CA$74,STAFF!$H:$H,"",STAFF!$I:$I,"&gt;="&amp;CA$73)+
COUNTIFS(STAFF!$BE:$BE,"&lt;="&amp;CA$74,STAFF!$H:$H,"&lt;="&amp;CA$74,STAFF!$I:$I,"")+
COUNTIFS(STAFF!$BE:$BE,"&lt;="&amp;CA$74,STAFF!$H:$H,"&lt;="&amp;CA$74,STAFF!$I:$I,"&gt;="&amp;CA$73))</f>
        <v/>
      </c>
      <c r="CB86" s="18" t="str">
        <f ca="1">IF(CB$74="","",COUNTIFS(STAFF!$BE:$BE,"&lt;="&amp;CB$74,STAFF!$H:$H,"",STAFF!$I:$I,"")+
COUNTIFS(STAFF!$BE:$BE,"&lt;="&amp;CB$74,STAFF!$H:$H,"",STAFF!$I:$I,"&gt;="&amp;CB$73)+
COUNTIFS(STAFF!$BE:$BE,"&lt;="&amp;CB$74,STAFF!$H:$H,"&lt;="&amp;CB$74,STAFF!$I:$I,"")+
COUNTIFS(STAFF!$BE:$BE,"&lt;="&amp;CB$74,STAFF!$H:$H,"&lt;="&amp;CB$74,STAFF!$I:$I,"&gt;="&amp;CB$73))</f>
        <v/>
      </c>
      <c r="CC86" s="18" t="str">
        <f ca="1">IF(CC$74="","",COUNTIFS(STAFF!$BE:$BE,"&lt;="&amp;CC$74,STAFF!$H:$H,"",STAFF!$I:$I,"")+
COUNTIFS(STAFF!$BE:$BE,"&lt;="&amp;CC$74,STAFF!$H:$H,"",STAFF!$I:$I,"&gt;="&amp;CC$73)+
COUNTIFS(STAFF!$BE:$BE,"&lt;="&amp;CC$74,STAFF!$H:$H,"&lt;="&amp;CC$74,STAFF!$I:$I,"")+
COUNTIFS(STAFF!$BE:$BE,"&lt;="&amp;CC$74,STAFF!$H:$H,"&lt;="&amp;CC$74,STAFF!$I:$I,"&gt;="&amp;CC$73))</f>
        <v/>
      </c>
      <c r="CD86" s="18" t="str">
        <f ca="1">IF(CD$74="","",COUNTIFS(STAFF!$BE:$BE,"&lt;="&amp;CD$74,STAFF!$H:$H,"",STAFF!$I:$I,"")+
COUNTIFS(STAFF!$BE:$BE,"&lt;="&amp;CD$74,STAFF!$H:$H,"",STAFF!$I:$I,"&gt;="&amp;CD$73)+
COUNTIFS(STAFF!$BE:$BE,"&lt;="&amp;CD$74,STAFF!$H:$H,"&lt;="&amp;CD$74,STAFF!$I:$I,"")+
COUNTIFS(STAFF!$BE:$BE,"&lt;="&amp;CD$74,STAFF!$H:$H,"&lt;="&amp;CD$74,STAFF!$I:$I,"&gt;="&amp;CD$73))</f>
        <v/>
      </c>
      <c r="CE86" s="18" t="str">
        <f ca="1">IF(CE$74="","",COUNTIFS(STAFF!$BE:$BE,"&lt;="&amp;CE$74,STAFF!$H:$H,"",STAFF!$I:$I,"")+
COUNTIFS(STAFF!$BE:$BE,"&lt;="&amp;CE$74,STAFF!$H:$H,"",STAFF!$I:$I,"&gt;="&amp;CE$73)+
COUNTIFS(STAFF!$BE:$BE,"&lt;="&amp;CE$74,STAFF!$H:$H,"&lt;="&amp;CE$74,STAFF!$I:$I,"")+
COUNTIFS(STAFF!$BE:$BE,"&lt;="&amp;CE$74,STAFF!$H:$H,"&lt;="&amp;CE$74,STAFF!$I:$I,"&gt;="&amp;CE$73))</f>
        <v/>
      </c>
      <c r="CF86" s="18" t="str">
        <f ca="1">IF(CF$74="","",COUNTIFS(STAFF!$BE:$BE,"&lt;="&amp;CF$74,STAFF!$H:$H,"",STAFF!$I:$I,"")+
COUNTIFS(STAFF!$BE:$BE,"&lt;="&amp;CF$74,STAFF!$H:$H,"",STAFF!$I:$I,"&gt;="&amp;CF$73)+
COUNTIFS(STAFF!$BE:$BE,"&lt;="&amp;CF$74,STAFF!$H:$H,"&lt;="&amp;CF$74,STAFF!$I:$I,"")+
COUNTIFS(STAFF!$BE:$BE,"&lt;="&amp;CF$74,STAFF!$H:$H,"&lt;="&amp;CF$74,STAFF!$I:$I,"&gt;="&amp;CF$73))</f>
        <v/>
      </c>
      <c r="CG86" s="18" t="str">
        <f ca="1">IF(CG$74="","",COUNTIFS(STAFF!$BE:$BE,"&lt;="&amp;CG$74,STAFF!$H:$H,"",STAFF!$I:$I,"")+
COUNTIFS(STAFF!$BE:$BE,"&lt;="&amp;CG$74,STAFF!$H:$H,"",STAFF!$I:$I,"&gt;="&amp;CG$73)+
COUNTIFS(STAFF!$BE:$BE,"&lt;="&amp;CG$74,STAFF!$H:$H,"&lt;="&amp;CG$74,STAFF!$I:$I,"")+
COUNTIFS(STAFF!$BE:$BE,"&lt;="&amp;CG$74,STAFF!$H:$H,"&lt;="&amp;CG$74,STAFF!$I:$I,"&gt;="&amp;CG$73))</f>
        <v/>
      </c>
      <c r="CH86" s="18" t="str">
        <f ca="1">IF(CH$74="","",COUNTIFS(STAFF!$BE:$BE,"&lt;="&amp;CH$74,STAFF!$H:$H,"",STAFF!$I:$I,"")+
COUNTIFS(STAFF!$BE:$BE,"&lt;="&amp;CH$74,STAFF!$H:$H,"",STAFF!$I:$I,"&gt;="&amp;CH$73)+
COUNTIFS(STAFF!$BE:$BE,"&lt;="&amp;CH$74,STAFF!$H:$H,"&lt;="&amp;CH$74,STAFF!$I:$I,"")+
COUNTIFS(STAFF!$BE:$BE,"&lt;="&amp;CH$74,STAFF!$H:$H,"&lt;="&amp;CH$74,STAFF!$I:$I,"&gt;="&amp;CH$73))</f>
        <v/>
      </c>
      <c r="CI86" s="18" t="str">
        <f ca="1">IF(CI$74="","",COUNTIFS(STAFF!$BE:$BE,"&lt;="&amp;CI$74,STAFF!$H:$H,"",STAFF!$I:$I,"")+
COUNTIFS(STAFF!$BE:$BE,"&lt;="&amp;CI$74,STAFF!$H:$H,"",STAFF!$I:$I,"&gt;="&amp;CI$73)+
COUNTIFS(STAFF!$BE:$BE,"&lt;="&amp;CI$74,STAFF!$H:$H,"&lt;="&amp;CI$74,STAFF!$I:$I,"")+
COUNTIFS(STAFF!$BE:$BE,"&lt;="&amp;CI$74,STAFF!$H:$H,"&lt;="&amp;CI$74,STAFF!$I:$I,"&gt;="&amp;CI$73))</f>
        <v/>
      </c>
      <c r="CJ86" s="18" t="str">
        <f ca="1">IF(CJ$74="","",COUNTIFS(STAFF!$BE:$BE,"&lt;="&amp;CJ$74,STAFF!$H:$H,"",STAFF!$I:$I,"")+
COUNTIFS(STAFF!$BE:$BE,"&lt;="&amp;CJ$74,STAFF!$H:$H,"",STAFF!$I:$I,"&gt;="&amp;CJ$73)+
COUNTIFS(STAFF!$BE:$BE,"&lt;="&amp;CJ$74,STAFF!$H:$H,"&lt;="&amp;CJ$74,STAFF!$I:$I,"")+
COUNTIFS(STAFF!$BE:$BE,"&lt;="&amp;CJ$74,STAFF!$H:$H,"&lt;="&amp;CJ$74,STAFF!$I:$I,"&gt;="&amp;CJ$73))</f>
        <v/>
      </c>
      <c r="CK86" s="18" t="str">
        <f ca="1">IF(CK$74="","",COUNTIFS(STAFF!$BE:$BE,"&lt;="&amp;CK$74,STAFF!$H:$H,"",STAFF!$I:$I,"")+
COUNTIFS(STAFF!$BE:$BE,"&lt;="&amp;CK$74,STAFF!$H:$H,"",STAFF!$I:$I,"&gt;="&amp;CK$73)+
COUNTIFS(STAFF!$BE:$BE,"&lt;="&amp;CK$74,STAFF!$H:$H,"&lt;="&amp;CK$74,STAFF!$I:$I,"")+
COUNTIFS(STAFF!$BE:$BE,"&lt;="&amp;CK$74,STAFF!$H:$H,"&lt;="&amp;CK$74,STAFF!$I:$I,"&gt;="&amp;CK$73))</f>
        <v/>
      </c>
      <c r="CL86" s="18" t="str">
        <f ca="1">IF(CL$74="","",COUNTIFS(STAFF!$BE:$BE,"&lt;="&amp;CL$74,STAFF!$H:$H,"",STAFF!$I:$I,"")+
COUNTIFS(STAFF!$BE:$BE,"&lt;="&amp;CL$74,STAFF!$H:$H,"",STAFF!$I:$I,"&gt;="&amp;CL$73)+
COUNTIFS(STAFF!$BE:$BE,"&lt;="&amp;CL$74,STAFF!$H:$H,"&lt;="&amp;CL$74,STAFF!$I:$I,"")+
COUNTIFS(STAFF!$BE:$BE,"&lt;="&amp;CL$74,STAFF!$H:$H,"&lt;="&amp;CL$74,STAFF!$I:$I,"&gt;="&amp;CL$73))</f>
        <v/>
      </c>
      <c r="CM86" s="18" t="str">
        <f ca="1">IF(CM$74="","",COUNTIFS(STAFF!$BE:$BE,"&lt;="&amp;CM$74,STAFF!$H:$H,"",STAFF!$I:$I,"")+
COUNTIFS(STAFF!$BE:$BE,"&lt;="&amp;CM$74,STAFF!$H:$H,"",STAFF!$I:$I,"&gt;="&amp;CM$73)+
COUNTIFS(STAFF!$BE:$BE,"&lt;="&amp;CM$74,STAFF!$H:$H,"&lt;="&amp;CM$74,STAFF!$I:$I,"")+
COUNTIFS(STAFF!$BE:$BE,"&lt;="&amp;CM$74,STAFF!$H:$H,"&lt;="&amp;CM$74,STAFF!$I:$I,"&gt;="&amp;CM$73))</f>
        <v/>
      </c>
      <c r="CN86" s="18" t="str">
        <f ca="1">IF(CN$74="","",COUNTIFS(STAFF!$BE:$BE,"&lt;="&amp;CN$74,STAFF!$H:$H,"",STAFF!$I:$I,"")+
COUNTIFS(STAFF!$BE:$BE,"&lt;="&amp;CN$74,STAFF!$H:$H,"",STAFF!$I:$I,"&gt;="&amp;CN$73)+
COUNTIFS(STAFF!$BE:$BE,"&lt;="&amp;CN$74,STAFF!$H:$H,"&lt;="&amp;CN$74,STAFF!$I:$I,"")+
COUNTIFS(STAFF!$BE:$BE,"&lt;="&amp;CN$74,STAFF!$H:$H,"&lt;="&amp;CN$74,STAFF!$I:$I,"&gt;="&amp;CN$73))</f>
        <v/>
      </c>
      <c r="CO86" s="18" t="str">
        <f ca="1">IF(CO$74="","",COUNTIFS(STAFF!$BE:$BE,"&lt;="&amp;CO$74,STAFF!$H:$H,"",STAFF!$I:$I,"")+
COUNTIFS(STAFF!$BE:$BE,"&lt;="&amp;CO$74,STAFF!$H:$H,"",STAFF!$I:$I,"&gt;="&amp;CO$73)+
COUNTIFS(STAFF!$BE:$BE,"&lt;="&amp;CO$74,STAFF!$H:$H,"&lt;="&amp;CO$74,STAFF!$I:$I,"")+
COUNTIFS(STAFF!$BE:$BE,"&lt;="&amp;CO$74,STAFF!$H:$H,"&lt;="&amp;CO$74,STAFF!$I:$I,"&gt;="&amp;CO$73))</f>
        <v/>
      </c>
      <c r="CP86" s="18" t="str">
        <f ca="1">IF(CP$74="","",COUNTIFS(STAFF!$BE:$BE,"&lt;="&amp;CP$74,STAFF!$H:$H,"",STAFF!$I:$I,"")+
COUNTIFS(STAFF!$BE:$BE,"&lt;="&amp;CP$74,STAFF!$H:$H,"",STAFF!$I:$I,"&gt;="&amp;CP$73)+
COUNTIFS(STAFF!$BE:$BE,"&lt;="&amp;CP$74,STAFF!$H:$H,"&lt;="&amp;CP$74,STAFF!$I:$I,"")+
COUNTIFS(STAFF!$BE:$BE,"&lt;="&amp;CP$74,STAFF!$H:$H,"&lt;="&amp;CP$74,STAFF!$I:$I,"&gt;="&amp;CP$73))</f>
        <v/>
      </c>
      <c r="CQ86" s="18" t="str">
        <f ca="1">IF(CQ$74="","",COUNTIFS(STAFF!$BE:$BE,"&lt;="&amp;CQ$74,STAFF!$H:$H,"",STAFF!$I:$I,"")+
COUNTIFS(STAFF!$BE:$BE,"&lt;="&amp;CQ$74,STAFF!$H:$H,"",STAFF!$I:$I,"&gt;="&amp;CQ$73)+
COUNTIFS(STAFF!$BE:$BE,"&lt;="&amp;CQ$74,STAFF!$H:$H,"&lt;="&amp;CQ$74,STAFF!$I:$I,"")+
COUNTIFS(STAFF!$BE:$BE,"&lt;="&amp;CQ$74,STAFF!$H:$H,"&lt;="&amp;CQ$74,STAFF!$I:$I,"&gt;="&amp;CQ$73))</f>
        <v/>
      </c>
      <c r="CR86" s="18" t="str">
        <f ca="1">IF(CR$74="","",COUNTIFS(STAFF!$BE:$BE,"&lt;="&amp;CR$74,STAFF!$H:$H,"",STAFF!$I:$I,"")+
COUNTIFS(STAFF!$BE:$BE,"&lt;="&amp;CR$74,STAFF!$H:$H,"",STAFF!$I:$I,"&gt;="&amp;CR$73)+
COUNTIFS(STAFF!$BE:$BE,"&lt;="&amp;CR$74,STAFF!$H:$H,"&lt;="&amp;CR$74,STAFF!$I:$I,"")+
COUNTIFS(STAFF!$BE:$BE,"&lt;="&amp;CR$74,STAFF!$H:$H,"&lt;="&amp;CR$74,STAFF!$I:$I,"&gt;="&amp;CR$73))</f>
        <v/>
      </c>
      <c r="CS86" s="18" t="str">
        <f ca="1">IF(CS$74="","",COUNTIFS(STAFF!$BE:$BE,"&lt;="&amp;CS$74,STAFF!$H:$H,"",STAFF!$I:$I,"")+
COUNTIFS(STAFF!$BE:$BE,"&lt;="&amp;CS$74,STAFF!$H:$H,"",STAFF!$I:$I,"&gt;="&amp;CS$73)+
COUNTIFS(STAFF!$BE:$BE,"&lt;="&amp;CS$74,STAFF!$H:$H,"&lt;="&amp;CS$74,STAFF!$I:$I,"")+
COUNTIFS(STAFF!$BE:$BE,"&lt;="&amp;CS$74,STAFF!$H:$H,"&lt;="&amp;CS$74,STAFF!$I:$I,"&gt;="&amp;CS$73))</f>
        <v/>
      </c>
      <c r="CT86" s="18" t="str">
        <f ca="1">IF(CT$74="","",COUNTIFS(STAFF!$BE:$BE,"&lt;="&amp;CT$74,STAFF!$H:$H,"",STAFF!$I:$I,"")+
COUNTIFS(STAFF!$BE:$BE,"&lt;="&amp;CT$74,STAFF!$H:$H,"",STAFF!$I:$I,"&gt;="&amp;CT$73)+
COUNTIFS(STAFF!$BE:$BE,"&lt;="&amp;CT$74,STAFF!$H:$H,"&lt;="&amp;CT$74,STAFF!$I:$I,"")+
COUNTIFS(STAFF!$BE:$BE,"&lt;="&amp;CT$74,STAFF!$H:$H,"&lt;="&amp;CT$74,STAFF!$I:$I,"&gt;="&amp;CT$73))</f>
        <v/>
      </c>
      <c r="CU86" s="18" t="str">
        <f ca="1">IF(CU$74="","",COUNTIFS(STAFF!$BE:$BE,"&lt;="&amp;CU$74,STAFF!$H:$H,"",STAFF!$I:$I,"")+
COUNTIFS(STAFF!$BE:$BE,"&lt;="&amp;CU$74,STAFF!$H:$H,"",STAFF!$I:$I,"&gt;="&amp;CU$73)+
COUNTIFS(STAFF!$BE:$BE,"&lt;="&amp;CU$74,STAFF!$H:$H,"&lt;="&amp;CU$74,STAFF!$I:$I,"")+
COUNTIFS(STAFF!$BE:$BE,"&lt;="&amp;CU$74,STAFF!$H:$H,"&lt;="&amp;CU$74,STAFF!$I:$I,"&gt;="&amp;CU$73))</f>
        <v/>
      </c>
      <c r="CV86" s="18" t="str">
        <f ca="1">IF(CV$74="","",COUNTIFS(STAFF!$BE:$BE,"&lt;="&amp;CV$74,STAFF!$H:$H,"",STAFF!$I:$I,"")+
COUNTIFS(STAFF!$BE:$BE,"&lt;="&amp;CV$74,STAFF!$H:$H,"",STAFF!$I:$I,"&gt;="&amp;CV$73)+
COUNTIFS(STAFF!$BE:$BE,"&lt;="&amp;CV$74,STAFF!$H:$H,"&lt;="&amp;CV$74,STAFF!$I:$I,"")+
COUNTIFS(STAFF!$BE:$BE,"&lt;="&amp;CV$74,STAFF!$H:$H,"&lt;="&amp;CV$74,STAFF!$I:$I,"&gt;="&amp;CV$73))</f>
        <v/>
      </c>
      <c r="CW86" s="18" t="str">
        <f ca="1">IF(CW$74="","",COUNTIFS(STAFF!$BE:$BE,"&lt;="&amp;CW$74,STAFF!$H:$H,"",STAFF!$I:$I,"")+
COUNTIFS(STAFF!$BE:$BE,"&lt;="&amp;CW$74,STAFF!$H:$H,"",STAFF!$I:$I,"&gt;="&amp;CW$73)+
COUNTIFS(STAFF!$BE:$BE,"&lt;="&amp;CW$74,STAFF!$H:$H,"&lt;="&amp;CW$74,STAFF!$I:$I,"")+
COUNTIFS(STAFF!$BE:$BE,"&lt;="&amp;CW$74,STAFF!$H:$H,"&lt;="&amp;CW$74,STAFF!$I:$I,"&gt;="&amp;CW$73))</f>
        <v/>
      </c>
      <c r="CX86" s="18" t="str">
        <f ca="1">IF(CX$74="","",COUNTIFS(STAFF!$BE:$BE,"&lt;="&amp;CX$74,STAFF!$H:$H,"",STAFF!$I:$I,"")+
COUNTIFS(STAFF!$BE:$BE,"&lt;="&amp;CX$74,STAFF!$H:$H,"",STAFF!$I:$I,"&gt;="&amp;CX$73)+
COUNTIFS(STAFF!$BE:$BE,"&lt;="&amp;CX$74,STAFF!$H:$H,"&lt;="&amp;CX$74,STAFF!$I:$I,"")+
COUNTIFS(STAFF!$BE:$BE,"&lt;="&amp;CX$74,STAFF!$H:$H,"&lt;="&amp;CX$74,STAFF!$I:$I,"&gt;="&amp;CX$73))</f>
        <v/>
      </c>
      <c r="CY86" s="18" t="str">
        <f ca="1">IF(CY$74="","",COUNTIFS(STAFF!$BE:$BE,"&lt;="&amp;CY$74,STAFF!$H:$H,"",STAFF!$I:$I,"")+
COUNTIFS(STAFF!$BE:$BE,"&lt;="&amp;CY$74,STAFF!$H:$H,"",STAFF!$I:$I,"&gt;="&amp;CY$73)+
COUNTIFS(STAFF!$BE:$BE,"&lt;="&amp;CY$74,STAFF!$H:$H,"&lt;="&amp;CY$74,STAFF!$I:$I,"")+
COUNTIFS(STAFF!$BE:$BE,"&lt;="&amp;CY$74,STAFF!$H:$H,"&lt;="&amp;CY$74,STAFF!$I:$I,"&gt;="&amp;CY$73))</f>
        <v/>
      </c>
      <c r="CZ86" s="18" t="str">
        <f ca="1">IF(CZ$74="","",COUNTIFS(STAFF!$BE:$BE,"&lt;="&amp;CZ$74,STAFF!$H:$H,"",STAFF!$I:$I,"")+
COUNTIFS(STAFF!$BE:$BE,"&lt;="&amp;CZ$74,STAFF!$H:$H,"",STAFF!$I:$I,"&gt;="&amp;CZ$73)+
COUNTIFS(STAFF!$BE:$BE,"&lt;="&amp;CZ$74,STAFF!$H:$H,"&lt;="&amp;CZ$74,STAFF!$I:$I,"")+
COUNTIFS(STAFF!$BE:$BE,"&lt;="&amp;CZ$74,STAFF!$H:$H,"&lt;="&amp;CZ$74,STAFF!$I:$I,"&gt;="&amp;CZ$73))</f>
        <v/>
      </c>
      <c r="DA86" s="18" t="str">
        <f ca="1">IF(DA$74="","",COUNTIFS(STAFF!$BE:$BE,"&lt;="&amp;DA$74,STAFF!$H:$H,"",STAFF!$I:$I,"")+
COUNTIFS(STAFF!$BE:$BE,"&lt;="&amp;DA$74,STAFF!$H:$H,"",STAFF!$I:$I,"&gt;="&amp;DA$73)+
COUNTIFS(STAFF!$BE:$BE,"&lt;="&amp;DA$74,STAFF!$H:$H,"&lt;="&amp;DA$74,STAFF!$I:$I,"")+
COUNTIFS(STAFF!$BE:$BE,"&lt;="&amp;DA$74,STAFF!$H:$H,"&lt;="&amp;DA$74,STAFF!$I:$I,"&gt;="&amp;DA$73))</f>
        <v/>
      </c>
      <c r="DB86" s="18" t="str">
        <f ca="1">IF(DB$74="","",COUNTIFS(STAFF!$BE:$BE,"&lt;="&amp;DB$74,STAFF!$H:$H,"",STAFF!$I:$I,"")+
COUNTIFS(STAFF!$BE:$BE,"&lt;="&amp;DB$74,STAFF!$H:$H,"",STAFF!$I:$I,"&gt;="&amp;DB$73)+
COUNTIFS(STAFF!$BE:$BE,"&lt;="&amp;DB$74,STAFF!$H:$H,"&lt;="&amp;DB$74,STAFF!$I:$I,"")+
COUNTIFS(STAFF!$BE:$BE,"&lt;="&amp;DB$74,STAFF!$H:$H,"&lt;="&amp;DB$74,STAFF!$I:$I,"&gt;="&amp;DB$73))</f>
        <v/>
      </c>
      <c r="DC86" s="18" t="str">
        <f ca="1">IF(DC$74="","",COUNTIFS(STAFF!$BE:$BE,"&lt;="&amp;DC$74,STAFF!$H:$H,"",STAFF!$I:$I,"")+
COUNTIFS(STAFF!$BE:$BE,"&lt;="&amp;DC$74,STAFF!$H:$H,"",STAFF!$I:$I,"&gt;="&amp;DC$73)+
COUNTIFS(STAFF!$BE:$BE,"&lt;="&amp;DC$74,STAFF!$H:$H,"&lt;="&amp;DC$74,STAFF!$I:$I,"")+
COUNTIFS(STAFF!$BE:$BE,"&lt;="&amp;DC$74,STAFF!$H:$H,"&lt;="&amp;DC$74,STAFF!$I:$I,"&gt;="&amp;DC$73))</f>
        <v/>
      </c>
      <c r="DD86" s="18" t="str">
        <f ca="1">IF(DD$74="","",COUNTIFS(STAFF!$BE:$BE,"&lt;="&amp;DD$74,STAFF!$H:$H,"",STAFF!$I:$I,"")+
COUNTIFS(STAFF!$BE:$BE,"&lt;="&amp;DD$74,STAFF!$H:$H,"",STAFF!$I:$I,"&gt;="&amp;DD$73)+
COUNTIFS(STAFF!$BE:$BE,"&lt;="&amp;DD$74,STAFF!$H:$H,"&lt;="&amp;DD$74,STAFF!$I:$I,"")+
COUNTIFS(STAFF!$BE:$BE,"&lt;="&amp;DD$74,STAFF!$H:$H,"&lt;="&amp;DD$74,STAFF!$I:$I,"&gt;="&amp;DD$73))</f>
        <v/>
      </c>
      <c r="DE86" s="18" t="str">
        <f ca="1">IF(DE$74="","",COUNTIFS(STAFF!$BE:$BE,"&lt;="&amp;DE$74,STAFF!$H:$H,"",STAFF!$I:$I,"")+
COUNTIFS(STAFF!$BE:$BE,"&lt;="&amp;DE$74,STAFF!$H:$H,"",STAFF!$I:$I,"&gt;="&amp;DE$73)+
COUNTIFS(STAFF!$BE:$BE,"&lt;="&amp;DE$74,STAFF!$H:$H,"&lt;="&amp;DE$74,STAFF!$I:$I,"")+
COUNTIFS(STAFF!$BE:$BE,"&lt;="&amp;DE$74,STAFF!$H:$H,"&lt;="&amp;DE$74,STAFF!$I:$I,"&gt;="&amp;DE$73))</f>
        <v/>
      </c>
      <c r="DF86" s="18" t="str">
        <f ca="1">IF(DF$74="","",COUNTIFS(STAFF!$BE:$BE,"&lt;="&amp;DF$74,STAFF!$H:$H,"",STAFF!$I:$I,"")+
COUNTIFS(STAFF!$BE:$BE,"&lt;="&amp;DF$74,STAFF!$H:$H,"",STAFF!$I:$I,"&gt;="&amp;DF$73)+
COUNTIFS(STAFF!$BE:$BE,"&lt;="&amp;DF$74,STAFF!$H:$H,"&lt;="&amp;DF$74,STAFF!$I:$I,"")+
COUNTIFS(STAFF!$BE:$BE,"&lt;="&amp;DF$74,STAFF!$H:$H,"&lt;="&amp;DF$74,STAFF!$I:$I,"&gt;="&amp;DF$73))</f>
        <v/>
      </c>
      <c r="DG86" s="18" t="str">
        <f ca="1">IF(DG$74="","",COUNTIFS(STAFF!$BE:$BE,"&lt;="&amp;DG$74,STAFF!$H:$H,"",STAFF!$I:$I,"")+
COUNTIFS(STAFF!$BE:$BE,"&lt;="&amp;DG$74,STAFF!$H:$H,"",STAFF!$I:$I,"&gt;="&amp;DG$73)+
COUNTIFS(STAFF!$BE:$BE,"&lt;="&amp;DG$74,STAFF!$H:$H,"&lt;="&amp;DG$74,STAFF!$I:$I,"")+
COUNTIFS(STAFF!$BE:$BE,"&lt;="&amp;DG$74,STAFF!$H:$H,"&lt;="&amp;DG$74,STAFF!$I:$I,"&gt;="&amp;DG$73))</f>
        <v/>
      </c>
      <c r="DH86" s="18" t="str">
        <f ca="1">IF(DH$74="","",COUNTIFS(STAFF!$BE:$BE,"&lt;="&amp;DH$74,STAFF!$H:$H,"",STAFF!$I:$I,"")+
COUNTIFS(STAFF!$BE:$BE,"&lt;="&amp;DH$74,STAFF!$H:$H,"",STAFF!$I:$I,"&gt;="&amp;DH$73)+
COUNTIFS(STAFF!$BE:$BE,"&lt;="&amp;DH$74,STAFF!$H:$H,"&lt;="&amp;DH$74,STAFF!$I:$I,"")+
COUNTIFS(STAFF!$BE:$BE,"&lt;="&amp;DH$74,STAFF!$H:$H,"&lt;="&amp;DH$74,STAFF!$I:$I,"&gt;="&amp;DH$73))</f>
        <v/>
      </c>
      <c r="DI86" s="18" t="str">
        <f ca="1">IF(DI$74="","",COUNTIFS(STAFF!$BE:$BE,"&lt;="&amp;DI$74,STAFF!$H:$H,"",STAFF!$I:$I,"")+
COUNTIFS(STAFF!$BE:$BE,"&lt;="&amp;DI$74,STAFF!$H:$H,"",STAFF!$I:$I,"&gt;="&amp;DI$73)+
COUNTIFS(STAFF!$BE:$BE,"&lt;="&amp;DI$74,STAFF!$H:$H,"&lt;="&amp;DI$74,STAFF!$I:$I,"")+
COUNTIFS(STAFF!$BE:$BE,"&lt;="&amp;DI$74,STAFF!$H:$H,"&lt;="&amp;DI$74,STAFF!$I:$I,"&gt;="&amp;DI$73))</f>
        <v/>
      </c>
      <c r="DJ86" s="18" t="str">
        <f ca="1">IF(DJ$74="","",COUNTIFS(STAFF!$BE:$BE,"&lt;="&amp;DJ$74,STAFF!$H:$H,"",STAFF!$I:$I,"")+
COUNTIFS(STAFF!$BE:$BE,"&lt;="&amp;DJ$74,STAFF!$H:$H,"",STAFF!$I:$I,"&gt;="&amp;DJ$73)+
COUNTIFS(STAFF!$BE:$BE,"&lt;="&amp;DJ$74,STAFF!$H:$H,"&lt;="&amp;DJ$74,STAFF!$I:$I,"")+
COUNTIFS(STAFF!$BE:$BE,"&lt;="&amp;DJ$74,STAFF!$H:$H,"&lt;="&amp;DJ$74,STAFF!$I:$I,"&gt;="&amp;DJ$73))</f>
        <v/>
      </c>
      <c r="DK86" s="18" t="str">
        <f ca="1">IF(DK$74="","",COUNTIFS(STAFF!$BE:$BE,"&lt;="&amp;DK$74,STAFF!$H:$H,"",STAFF!$I:$I,"")+
COUNTIFS(STAFF!$BE:$BE,"&lt;="&amp;DK$74,STAFF!$H:$H,"",STAFF!$I:$I,"&gt;="&amp;DK$73)+
COUNTIFS(STAFF!$BE:$BE,"&lt;="&amp;DK$74,STAFF!$H:$H,"&lt;="&amp;DK$74,STAFF!$I:$I,"")+
COUNTIFS(STAFF!$BE:$BE,"&lt;="&amp;DK$74,STAFF!$H:$H,"&lt;="&amp;DK$74,STAFF!$I:$I,"&gt;="&amp;DK$73))</f>
        <v/>
      </c>
      <c r="DL86" s="18" t="str">
        <f ca="1">IF(DL$74="","",COUNTIFS(STAFF!$BE:$BE,"&lt;="&amp;DL$74,STAFF!$H:$H,"",STAFF!$I:$I,"")+
COUNTIFS(STAFF!$BE:$BE,"&lt;="&amp;DL$74,STAFF!$H:$H,"",STAFF!$I:$I,"&gt;="&amp;DL$73)+
COUNTIFS(STAFF!$BE:$BE,"&lt;="&amp;DL$74,STAFF!$H:$H,"&lt;="&amp;DL$74,STAFF!$I:$I,"")+
COUNTIFS(STAFF!$BE:$BE,"&lt;="&amp;DL$74,STAFF!$H:$H,"&lt;="&amp;DL$74,STAFF!$I:$I,"&gt;="&amp;DL$73))</f>
        <v/>
      </c>
      <c r="DM86" s="18" t="str">
        <f ca="1">IF(DM$74="","",COUNTIFS(STAFF!$BE:$BE,"&lt;="&amp;DM$74,STAFF!$H:$H,"",STAFF!$I:$I,"")+
COUNTIFS(STAFF!$BE:$BE,"&lt;="&amp;DM$74,STAFF!$H:$H,"",STAFF!$I:$I,"&gt;="&amp;DM$73)+
COUNTIFS(STAFF!$BE:$BE,"&lt;="&amp;DM$74,STAFF!$H:$H,"&lt;="&amp;DM$74,STAFF!$I:$I,"")+
COUNTIFS(STAFF!$BE:$BE,"&lt;="&amp;DM$74,STAFF!$H:$H,"&lt;="&amp;DM$74,STAFF!$I:$I,"&gt;="&amp;DM$73))</f>
        <v/>
      </c>
      <c r="DN86" s="18" t="str">
        <f ca="1">IF(DN$74="","",COUNTIFS(STAFF!$BE:$BE,"&lt;="&amp;DN$74,STAFF!$H:$H,"",STAFF!$I:$I,"")+
COUNTIFS(STAFF!$BE:$BE,"&lt;="&amp;DN$74,STAFF!$H:$H,"",STAFF!$I:$I,"&gt;="&amp;DN$73)+
COUNTIFS(STAFF!$BE:$BE,"&lt;="&amp;DN$74,STAFF!$H:$H,"&lt;="&amp;DN$74,STAFF!$I:$I,"")+
COUNTIFS(STAFF!$BE:$BE,"&lt;="&amp;DN$74,STAFF!$H:$H,"&lt;="&amp;DN$74,STAFF!$I:$I,"&gt;="&amp;DN$73))</f>
        <v/>
      </c>
      <c r="DO86" s="18" t="str">
        <f ca="1">IF(DO$74="","",COUNTIFS(STAFF!$BE:$BE,"&lt;="&amp;DO$74,STAFF!$H:$H,"",STAFF!$I:$I,"")+
COUNTIFS(STAFF!$BE:$BE,"&lt;="&amp;DO$74,STAFF!$H:$H,"",STAFF!$I:$I,"&gt;="&amp;DO$73)+
COUNTIFS(STAFF!$BE:$BE,"&lt;="&amp;DO$74,STAFF!$H:$H,"&lt;="&amp;DO$74,STAFF!$I:$I,"")+
COUNTIFS(STAFF!$BE:$BE,"&lt;="&amp;DO$74,STAFF!$H:$H,"&lt;="&amp;DO$74,STAFF!$I:$I,"&gt;="&amp;DO$73))</f>
        <v/>
      </c>
      <c r="DP86" s="18" t="str">
        <f ca="1">IF(DP$74="","",COUNTIFS(STAFF!$BE:$BE,"&lt;="&amp;DP$74,STAFF!$H:$H,"",STAFF!$I:$I,"")+
COUNTIFS(STAFF!$BE:$BE,"&lt;="&amp;DP$74,STAFF!$H:$H,"",STAFF!$I:$I,"&gt;="&amp;DP$73)+
COUNTIFS(STAFF!$BE:$BE,"&lt;="&amp;DP$74,STAFF!$H:$H,"&lt;="&amp;DP$74,STAFF!$I:$I,"")+
COUNTIFS(STAFF!$BE:$BE,"&lt;="&amp;DP$74,STAFF!$H:$H,"&lt;="&amp;DP$74,STAFF!$I:$I,"&gt;="&amp;DP$73))</f>
        <v/>
      </c>
      <c r="DQ86" s="18" t="str">
        <f ca="1">IF(DQ$74="","",COUNTIFS(STAFF!$BE:$BE,"&lt;="&amp;DQ$74,STAFF!$H:$H,"",STAFF!$I:$I,"")+
COUNTIFS(STAFF!$BE:$BE,"&lt;="&amp;DQ$74,STAFF!$H:$H,"",STAFF!$I:$I,"&gt;="&amp;DQ$73)+
COUNTIFS(STAFF!$BE:$BE,"&lt;="&amp;DQ$74,STAFF!$H:$H,"&lt;="&amp;DQ$74,STAFF!$I:$I,"")+
COUNTIFS(STAFF!$BE:$BE,"&lt;="&amp;DQ$74,STAFF!$H:$H,"&lt;="&amp;DQ$74,STAFF!$I:$I,"&gt;="&amp;DQ$73))</f>
        <v/>
      </c>
      <c r="DR86" s="18" t="str">
        <f ca="1">IF(DR$74="","",COUNTIFS(STAFF!$BE:$BE,"&lt;="&amp;DR$74,STAFF!$H:$H,"",STAFF!$I:$I,"")+
COUNTIFS(STAFF!$BE:$BE,"&lt;="&amp;DR$74,STAFF!$H:$H,"",STAFF!$I:$I,"&gt;="&amp;DR$73)+
COUNTIFS(STAFF!$BE:$BE,"&lt;="&amp;DR$74,STAFF!$H:$H,"&lt;="&amp;DR$74,STAFF!$I:$I,"")+
COUNTIFS(STAFF!$BE:$BE,"&lt;="&amp;DR$74,STAFF!$H:$H,"&lt;="&amp;DR$74,STAFF!$I:$I,"&gt;="&amp;DR$73))</f>
        <v/>
      </c>
      <c r="DS86" s="18" t="str">
        <f ca="1">IF(DS$74="","",COUNTIFS(STAFF!$BE:$BE,"&lt;="&amp;DS$74,STAFF!$H:$H,"",STAFF!$I:$I,"")+
COUNTIFS(STAFF!$BE:$BE,"&lt;="&amp;DS$74,STAFF!$H:$H,"",STAFF!$I:$I,"&gt;="&amp;DS$73)+
COUNTIFS(STAFF!$BE:$BE,"&lt;="&amp;DS$74,STAFF!$H:$H,"&lt;="&amp;DS$74,STAFF!$I:$I,"")+
COUNTIFS(STAFF!$BE:$BE,"&lt;="&amp;DS$74,STAFF!$H:$H,"&lt;="&amp;DS$74,STAFF!$I:$I,"&gt;="&amp;DS$73))</f>
        <v/>
      </c>
      <c r="DT86" s="18" t="str">
        <f ca="1">IF(DT$74="","",COUNTIFS(STAFF!$BE:$BE,"&lt;="&amp;DT$74,STAFF!$H:$H,"",STAFF!$I:$I,"")+
COUNTIFS(STAFF!$BE:$BE,"&lt;="&amp;DT$74,STAFF!$H:$H,"",STAFF!$I:$I,"&gt;="&amp;DT$73)+
COUNTIFS(STAFF!$BE:$BE,"&lt;="&amp;DT$74,STAFF!$H:$H,"&lt;="&amp;DT$74,STAFF!$I:$I,"")+
COUNTIFS(STAFF!$BE:$BE,"&lt;="&amp;DT$74,STAFF!$H:$H,"&lt;="&amp;DT$74,STAFF!$I:$I,"&gt;="&amp;DT$73))</f>
        <v/>
      </c>
      <c r="DU86" s="18" t="str">
        <f ca="1">IF(DU$74="","",COUNTIFS(STAFF!$BE:$BE,"&lt;="&amp;DU$74,STAFF!$H:$H,"",STAFF!$I:$I,"")+
COUNTIFS(STAFF!$BE:$BE,"&lt;="&amp;DU$74,STAFF!$H:$H,"",STAFF!$I:$I,"&gt;="&amp;DU$73)+
COUNTIFS(STAFF!$BE:$BE,"&lt;="&amp;DU$74,STAFF!$H:$H,"&lt;="&amp;DU$74,STAFF!$I:$I,"")+
COUNTIFS(STAFF!$BE:$BE,"&lt;="&amp;DU$74,STAFF!$H:$H,"&lt;="&amp;DU$74,STAFF!$I:$I,"&gt;="&amp;DU$73))</f>
        <v/>
      </c>
      <c r="DV86" s="18" t="str">
        <f ca="1">IF(DV$74="","",COUNTIFS(STAFF!$BE:$BE,"&lt;="&amp;DV$74,STAFF!$H:$H,"",STAFF!$I:$I,"")+
COUNTIFS(STAFF!$BE:$BE,"&lt;="&amp;DV$74,STAFF!$H:$H,"",STAFF!$I:$I,"&gt;="&amp;DV$73)+
COUNTIFS(STAFF!$BE:$BE,"&lt;="&amp;DV$74,STAFF!$H:$H,"&lt;="&amp;DV$74,STAFF!$I:$I,"")+
COUNTIFS(STAFF!$BE:$BE,"&lt;="&amp;DV$74,STAFF!$H:$H,"&lt;="&amp;DV$74,STAFF!$I:$I,"&gt;="&amp;DV$73))</f>
        <v/>
      </c>
      <c r="DW86" s="18" t="str">
        <f ca="1">IF(DW$74="","",COUNTIFS(STAFF!$BE:$BE,"&lt;="&amp;DW$74,STAFF!$H:$H,"",STAFF!$I:$I,"")+
COUNTIFS(STAFF!$BE:$BE,"&lt;="&amp;DW$74,STAFF!$H:$H,"",STAFF!$I:$I,"&gt;="&amp;DW$73)+
COUNTIFS(STAFF!$BE:$BE,"&lt;="&amp;DW$74,STAFF!$H:$H,"&lt;="&amp;DW$74,STAFF!$I:$I,"")+
COUNTIFS(STAFF!$BE:$BE,"&lt;="&amp;DW$74,STAFF!$H:$H,"&lt;="&amp;DW$74,STAFF!$I:$I,"&gt;="&amp;DW$73))</f>
        <v/>
      </c>
      <c r="DX86" s="18" t="str">
        <f ca="1">IF(DX$74="","",COUNTIFS(STAFF!$BE:$BE,"&lt;="&amp;DX$74,STAFF!$H:$H,"",STAFF!$I:$I,"")+
COUNTIFS(STAFF!$BE:$BE,"&lt;="&amp;DX$74,STAFF!$H:$H,"",STAFF!$I:$I,"&gt;="&amp;DX$73)+
COUNTIFS(STAFF!$BE:$BE,"&lt;="&amp;DX$74,STAFF!$H:$H,"&lt;="&amp;DX$74,STAFF!$I:$I,"")+
COUNTIFS(STAFF!$BE:$BE,"&lt;="&amp;DX$74,STAFF!$H:$H,"&lt;="&amp;DX$74,STAFF!$I:$I,"&gt;="&amp;DX$73))</f>
        <v/>
      </c>
      <c r="DY86" s="18" t="str">
        <f ca="1">IF(DY$74="","",COUNTIFS(STAFF!$BE:$BE,"&lt;="&amp;DY$74,STAFF!$H:$H,"",STAFF!$I:$I,"")+
COUNTIFS(STAFF!$BE:$BE,"&lt;="&amp;DY$74,STAFF!$H:$H,"",STAFF!$I:$I,"&gt;="&amp;DY$73)+
COUNTIFS(STAFF!$BE:$BE,"&lt;="&amp;DY$74,STAFF!$H:$H,"&lt;="&amp;DY$74,STAFF!$I:$I,"")+
COUNTIFS(STAFF!$BE:$BE,"&lt;="&amp;DY$74,STAFF!$H:$H,"&lt;="&amp;DY$74,STAFF!$I:$I,"&gt;="&amp;DY$73))</f>
        <v/>
      </c>
      <c r="DZ86" s="18" t="str">
        <f ca="1">IF(DZ$74="","",COUNTIFS(STAFF!$BE:$BE,"&lt;="&amp;DZ$74,STAFF!$H:$H,"",STAFF!$I:$I,"")+
COUNTIFS(STAFF!$BE:$BE,"&lt;="&amp;DZ$74,STAFF!$H:$H,"",STAFF!$I:$I,"&gt;="&amp;DZ$73)+
COUNTIFS(STAFF!$BE:$BE,"&lt;="&amp;DZ$74,STAFF!$H:$H,"&lt;="&amp;DZ$74,STAFF!$I:$I,"")+
COUNTIFS(STAFF!$BE:$BE,"&lt;="&amp;DZ$74,STAFF!$H:$H,"&lt;="&amp;DZ$74,STAFF!$I:$I,"&gt;="&amp;DZ$73))</f>
        <v/>
      </c>
      <c r="EA86" s="18" t="str">
        <f ca="1">IF(EA$74="","",COUNTIFS(STAFF!$BE:$BE,"&lt;="&amp;EA$74,STAFF!$H:$H,"",STAFF!$I:$I,"")+
COUNTIFS(STAFF!$BE:$BE,"&lt;="&amp;EA$74,STAFF!$H:$H,"",STAFF!$I:$I,"&gt;="&amp;EA$73)+
COUNTIFS(STAFF!$BE:$BE,"&lt;="&amp;EA$74,STAFF!$H:$H,"&lt;="&amp;EA$74,STAFF!$I:$I,"")+
COUNTIFS(STAFF!$BE:$BE,"&lt;="&amp;EA$74,STAFF!$H:$H,"&lt;="&amp;EA$74,STAFF!$I:$I,"&gt;="&amp;EA$73))</f>
        <v/>
      </c>
      <c r="EB86" s="18" t="str">
        <f ca="1">IF(EB$74="","",COUNTIFS(STAFF!$BE:$BE,"&lt;="&amp;EB$74,STAFF!$H:$H,"",STAFF!$I:$I,"")+
COUNTIFS(STAFF!$BE:$BE,"&lt;="&amp;EB$74,STAFF!$H:$H,"",STAFF!$I:$I,"&gt;="&amp;EB$73)+
COUNTIFS(STAFF!$BE:$BE,"&lt;="&amp;EB$74,STAFF!$H:$H,"&lt;="&amp;EB$74,STAFF!$I:$I,"")+
COUNTIFS(STAFF!$BE:$BE,"&lt;="&amp;EB$74,STAFF!$H:$H,"&lt;="&amp;EB$74,STAFF!$I:$I,"&gt;="&amp;EB$73))</f>
        <v/>
      </c>
      <c r="EC86" s="18" t="str">
        <f ca="1">IF(EC$74="","",COUNTIFS(STAFF!$BE:$BE,"&lt;="&amp;EC$74,STAFF!$H:$H,"",STAFF!$I:$I,"")+
COUNTIFS(STAFF!$BE:$BE,"&lt;="&amp;EC$74,STAFF!$H:$H,"",STAFF!$I:$I,"&gt;="&amp;EC$73)+
COUNTIFS(STAFF!$BE:$BE,"&lt;="&amp;EC$74,STAFF!$H:$H,"&lt;="&amp;EC$74,STAFF!$I:$I,"")+
COUNTIFS(STAFF!$BE:$BE,"&lt;="&amp;EC$74,STAFF!$H:$H,"&lt;="&amp;EC$74,STAFF!$I:$I,"&gt;="&amp;EC$73))</f>
        <v/>
      </c>
      <c r="ED86" s="18" t="str">
        <f ca="1">IF(ED$74="","",COUNTIFS(STAFF!$BE:$BE,"&lt;="&amp;ED$74,STAFF!$H:$H,"",STAFF!$I:$I,"")+
COUNTIFS(STAFF!$BE:$BE,"&lt;="&amp;ED$74,STAFF!$H:$H,"",STAFF!$I:$I,"&gt;="&amp;ED$73)+
COUNTIFS(STAFF!$BE:$BE,"&lt;="&amp;ED$74,STAFF!$H:$H,"&lt;="&amp;ED$74,STAFF!$I:$I,"")+
COUNTIFS(STAFF!$BE:$BE,"&lt;="&amp;ED$74,STAFF!$H:$H,"&lt;="&amp;ED$74,STAFF!$I:$I,"&gt;="&amp;ED$73))</f>
        <v/>
      </c>
      <c r="EE86" s="18" t="str">
        <f ca="1">IF(EE$74="","",COUNTIFS(STAFF!$BE:$BE,"&lt;="&amp;EE$74,STAFF!$H:$H,"",STAFF!$I:$I,"")+
COUNTIFS(STAFF!$BE:$BE,"&lt;="&amp;EE$74,STAFF!$H:$H,"",STAFF!$I:$I,"&gt;="&amp;EE$73)+
COUNTIFS(STAFF!$BE:$BE,"&lt;="&amp;EE$74,STAFF!$H:$H,"&lt;="&amp;EE$74,STAFF!$I:$I,"")+
COUNTIFS(STAFF!$BE:$BE,"&lt;="&amp;EE$74,STAFF!$H:$H,"&lt;="&amp;EE$74,STAFF!$I:$I,"&gt;="&amp;EE$73))</f>
        <v/>
      </c>
      <c r="EF86" s="18" t="str">
        <f ca="1">IF(EF$74="","",COUNTIFS(STAFF!$BE:$BE,"&lt;="&amp;EF$74,STAFF!$H:$H,"",STAFF!$I:$I,"")+
COUNTIFS(STAFF!$BE:$BE,"&lt;="&amp;EF$74,STAFF!$H:$H,"",STAFF!$I:$I,"&gt;="&amp;EF$73)+
COUNTIFS(STAFF!$BE:$BE,"&lt;="&amp;EF$74,STAFF!$H:$H,"&lt;="&amp;EF$74,STAFF!$I:$I,"")+
COUNTIFS(STAFF!$BE:$BE,"&lt;="&amp;EF$74,STAFF!$H:$H,"&lt;="&amp;EF$74,STAFF!$I:$I,"&gt;="&amp;EF$73))</f>
        <v/>
      </c>
      <c r="EG86" s="18" t="str">
        <f ca="1">IF(EG$74="","",COUNTIFS(STAFF!$BE:$BE,"&lt;="&amp;EG$74,STAFF!$H:$H,"",STAFF!$I:$I,"")+
COUNTIFS(STAFF!$BE:$BE,"&lt;="&amp;EG$74,STAFF!$H:$H,"",STAFF!$I:$I,"&gt;="&amp;EG$73)+
COUNTIFS(STAFF!$BE:$BE,"&lt;="&amp;EG$74,STAFF!$H:$H,"&lt;="&amp;EG$74,STAFF!$I:$I,"")+
COUNTIFS(STAFF!$BE:$BE,"&lt;="&amp;EG$74,STAFF!$H:$H,"&lt;="&amp;EG$74,STAFF!$I:$I,"&gt;="&amp;EG$73))</f>
        <v/>
      </c>
      <c r="EH86" s="18" t="str">
        <f ca="1">IF(EH$74="","",COUNTIFS(STAFF!$BE:$BE,"&lt;="&amp;EH$74,STAFF!$H:$H,"",STAFF!$I:$I,"")+
COUNTIFS(STAFF!$BE:$BE,"&lt;="&amp;EH$74,STAFF!$H:$H,"",STAFF!$I:$I,"&gt;="&amp;EH$73)+
COUNTIFS(STAFF!$BE:$BE,"&lt;="&amp;EH$74,STAFF!$H:$H,"&lt;="&amp;EH$74,STAFF!$I:$I,"")+
COUNTIFS(STAFF!$BE:$BE,"&lt;="&amp;EH$74,STAFF!$H:$H,"&lt;="&amp;EH$74,STAFF!$I:$I,"&gt;="&amp;EH$73))</f>
        <v/>
      </c>
      <c r="EI86" s="18" t="str">
        <f ca="1">IF(EI$74="","",COUNTIFS(STAFF!$BE:$BE,"&lt;="&amp;EI$74,STAFF!$H:$H,"",STAFF!$I:$I,"")+
COUNTIFS(STAFF!$BE:$BE,"&lt;="&amp;EI$74,STAFF!$H:$H,"",STAFF!$I:$I,"&gt;="&amp;EI$73)+
COUNTIFS(STAFF!$BE:$BE,"&lt;="&amp;EI$74,STAFF!$H:$H,"&lt;="&amp;EI$74,STAFF!$I:$I,"")+
COUNTIFS(STAFF!$BE:$BE,"&lt;="&amp;EI$74,STAFF!$H:$H,"&lt;="&amp;EI$74,STAFF!$I:$I,"&gt;="&amp;EI$73))</f>
        <v/>
      </c>
      <c r="EJ86" s="18" t="str">
        <f ca="1">IF(EJ$74="","",COUNTIFS(STAFF!$BE:$BE,"&lt;="&amp;EJ$74,STAFF!$H:$H,"",STAFF!$I:$I,"")+
COUNTIFS(STAFF!$BE:$BE,"&lt;="&amp;EJ$74,STAFF!$H:$H,"",STAFF!$I:$I,"&gt;="&amp;EJ$73)+
COUNTIFS(STAFF!$BE:$BE,"&lt;="&amp;EJ$74,STAFF!$H:$H,"&lt;="&amp;EJ$74,STAFF!$I:$I,"")+
COUNTIFS(STAFF!$BE:$BE,"&lt;="&amp;EJ$74,STAFF!$H:$H,"&lt;="&amp;EJ$74,STAFF!$I:$I,"&gt;="&amp;EJ$73))</f>
        <v/>
      </c>
      <c r="EK86" s="18" t="str">
        <f ca="1">IF(EK$74="","",COUNTIFS(STAFF!$BE:$BE,"&lt;="&amp;EK$74,STAFF!$H:$H,"",STAFF!$I:$I,"")+
COUNTIFS(STAFF!$BE:$BE,"&lt;="&amp;EK$74,STAFF!$H:$H,"",STAFF!$I:$I,"&gt;="&amp;EK$73)+
COUNTIFS(STAFF!$BE:$BE,"&lt;="&amp;EK$74,STAFF!$H:$H,"&lt;="&amp;EK$74,STAFF!$I:$I,"")+
COUNTIFS(STAFF!$BE:$BE,"&lt;="&amp;EK$74,STAFF!$H:$H,"&lt;="&amp;EK$74,STAFF!$I:$I,"&gt;="&amp;EK$73))</f>
        <v/>
      </c>
      <c r="EL86" s="18" t="str">
        <f ca="1">IF(EL$74="","",COUNTIFS(STAFF!$BE:$BE,"&lt;="&amp;EL$74,STAFF!$H:$H,"",STAFF!$I:$I,"")+
COUNTIFS(STAFF!$BE:$BE,"&lt;="&amp;EL$74,STAFF!$H:$H,"",STAFF!$I:$I,"&gt;="&amp;EL$73)+
COUNTIFS(STAFF!$BE:$BE,"&lt;="&amp;EL$74,STAFF!$H:$H,"&lt;="&amp;EL$74,STAFF!$I:$I,"")+
COUNTIFS(STAFF!$BE:$BE,"&lt;="&amp;EL$74,STAFF!$H:$H,"&lt;="&amp;EL$74,STAFF!$I:$I,"&gt;="&amp;EL$73))</f>
        <v/>
      </c>
      <c r="EM86" s="18" t="str">
        <f ca="1">IF(EM$74="","",COUNTIFS(STAFF!$BE:$BE,"&lt;="&amp;EM$74,STAFF!$H:$H,"",STAFF!$I:$I,"")+
COUNTIFS(STAFF!$BE:$BE,"&lt;="&amp;EM$74,STAFF!$H:$H,"",STAFF!$I:$I,"&gt;="&amp;EM$73)+
COUNTIFS(STAFF!$BE:$BE,"&lt;="&amp;EM$74,STAFF!$H:$H,"&lt;="&amp;EM$74,STAFF!$I:$I,"")+
COUNTIFS(STAFF!$BE:$BE,"&lt;="&amp;EM$74,STAFF!$H:$H,"&lt;="&amp;EM$74,STAFF!$I:$I,"&gt;="&amp;EM$73))</f>
        <v/>
      </c>
      <c r="EN86" s="18" t="str">
        <f ca="1">IF(EN$74="","",COUNTIFS(STAFF!$BE:$BE,"&lt;="&amp;EN$74,STAFF!$H:$H,"",STAFF!$I:$I,"")+
COUNTIFS(STAFF!$BE:$BE,"&lt;="&amp;EN$74,STAFF!$H:$H,"",STAFF!$I:$I,"&gt;="&amp;EN$73)+
COUNTIFS(STAFF!$BE:$BE,"&lt;="&amp;EN$74,STAFF!$H:$H,"&lt;="&amp;EN$74,STAFF!$I:$I,"")+
COUNTIFS(STAFF!$BE:$BE,"&lt;="&amp;EN$74,STAFF!$H:$H,"&lt;="&amp;EN$74,STAFF!$I:$I,"&gt;="&amp;EN$73))</f>
        <v/>
      </c>
      <c r="EO86" s="18" t="str">
        <f ca="1">IF(EO$74="","",COUNTIFS(STAFF!$BE:$BE,"&lt;="&amp;EO$74,STAFF!$H:$H,"",STAFF!$I:$I,"")+
COUNTIFS(STAFF!$BE:$BE,"&lt;="&amp;EO$74,STAFF!$H:$H,"",STAFF!$I:$I,"&gt;="&amp;EO$73)+
COUNTIFS(STAFF!$BE:$BE,"&lt;="&amp;EO$74,STAFF!$H:$H,"&lt;="&amp;EO$74,STAFF!$I:$I,"")+
COUNTIFS(STAFF!$BE:$BE,"&lt;="&amp;EO$74,STAFF!$H:$H,"&lt;="&amp;EO$74,STAFF!$I:$I,"&gt;="&amp;EO$73))</f>
        <v/>
      </c>
      <c r="EP86" s="18" t="str">
        <f ca="1">IF(EP$74="","",COUNTIFS(STAFF!$BE:$BE,"&lt;="&amp;EP$74,STAFF!$H:$H,"",STAFF!$I:$I,"")+
COUNTIFS(STAFF!$BE:$BE,"&lt;="&amp;EP$74,STAFF!$H:$H,"",STAFF!$I:$I,"&gt;="&amp;EP$73)+
COUNTIFS(STAFF!$BE:$BE,"&lt;="&amp;EP$74,STAFF!$H:$H,"&lt;="&amp;EP$74,STAFF!$I:$I,"")+
COUNTIFS(STAFF!$BE:$BE,"&lt;="&amp;EP$74,STAFF!$H:$H,"&lt;="&amp;EP$74,STAFF!$I:$I,"&gt;="&amp;EP$73))</f>
        <v/>
      </c>
      <c r="EQ86" s="18" t="str">
        <f ca="1">IF(EQ$74="","",COUNTIFS(STAFF!$BE:$BE,"&lt;="&amp;EQ$74,STAFF!$H:$H,"",STAFF!$I:$I,"")+
COUNTIFS(STAFF!$BE:$BE,"&lt;="&amp;EQ$74,STAFF!$H:$H,"",STAFF!$I:$I,"&gt;="&amp;EQ$73)+
COUNTIFS(STAFF!$BE:$BE,"&lt;="&amp;EQ$74,STAFF!$H:$H,"&lt;="&amp;EQ$74,STAFF!$I:$I,"")+
COUNTIFS(STAFF!$BE:$BE,"&lt;="&amp;EQ$74,STAFF!$H:$H,"&lt;="&amp;EQ$74,STAFF!$I:$I,"&gt;="&amp;EQ$73))</f>
        <v/>
      </c>
      <c r="ER86" s="18" t="str">
        <f ca="1">IF(ER$74="","",COUNTIFS(STAFF!$BE:$BE,"&lt;="&amp;ER$74,STAFF!$H:$H,"",STAFF!$I:$I,"")+
COUNTIFS(STAFF!$BE:$BE,"&lt;="&amp;ER$74,STAFF!$H:$H,"",STAFF!$I:$I,"&gt;="&amp;ER$73)+
COUNTIFS(STAFF!$BE:$BE,"&lt;="&amp;ER$74,STAFF!$H:$H,"&lt;="&amp;ER$74,STAFF!$I:$I,"")+
COUNTIFS(STAFF!$BE:$BE,"&lt;="&amp;ER$74,STAFF!$H:$H,"&lt;="&amp;ER$74,STAFF!$I:$I,"&gt;="&amp;ER$73))</f>
        <v/>
      </c>
      <c r="ES86" s="18" t="str">
        <f ca="1">IF(ES$74="","",COUNTIFS(STAFF!$BE:$BE,"&lt;="&amp;ES$74,STAFF!$H:$H,"",STAFF!$I:$I,"")+
COUNTIFS(STAFF!$BE:$BE,"&lt;="&amp;ES$74,STAFF!$H:$H,"",STAFF!$I:$I,"&gt;="&amp;ES$73)+
COUNTIFS(STAFF!$BE:$BE,"&lt;="&amp;ES$74,STAFF!$H:$H,"&lt;="&amp;ES$74,STAFF!$I:$I,"")+
COUNTIFS(STAFF!$BE:$BE,"&lt;="&amp;ES$74,STAFF!$H:$H,"&lt;="&amp;ES$74,STAFF!$I:$I,"&gt;="&amp;ES$73))</f>
        <v/>
      </c>
      <c r="ET86" s="18" t="str">
        <f ca="1">IF(ET$74="","",COUNTIFS(STAFF!$BE:$BE,"&lt;="&amp;ET$74,STAFF!$H:$H,"",STAFF!$I:$I,"")+
COUNTIFS(STAFF!$BE:$BE,"&lt;="&amp;ET$74,STAFF!$H:$H,"",STAFF!$I:$I,"&gt;="&amp;ET$73)+
COUNTIFS(STAFF!$BE:$BE,"&lt;="&amp;ET$74,STAFF!$H:$H,"&lt;="&amp;ET$74,STAFF!$I:$I,"")+
COUNTIFS(STAFF!$BE:$BE,"&lt;="&amp;ET$74,STAFF!$H:$H,"&lt;="&amp;ET$74,STAFF!$I:$I,"&gt;="&amp;ET$73))</f>
        <v/>
      </c>
      <c r="EU86" s="18" t="str">
        <f ca="1">IF(EU$74="","",COUNTIFS(STAFF!$BE:$BE,"&lt;="&amp;EU$74,STAFF!$H:$H,"",STAFF!$I:$I,"")+
COUNTIFS(STAFF!$BE:$BE,"&lt;="&amp;EU$74,STAFF!$H:$H,"",STAFF!$I:$I,"&gt;="&amp;EU$73)+
COUNTIFS(STAFF!$BE:$BE,"&lt;="&amp;EU$74,STAFF!$H:$H,"&lt;="&amp;EU$74,STAFF!$I:$I,"")+
COUNTIFS(STAFF!$BE:$BE,"&lt;="&amp;EU$74,STAFF!$H:$H,"&lt;="&amp;EU$74,STAFF!$I:$I,"&gt;="&amp;EU$73))</f>
        <v/>
      </c>
      <c r="EV86" s="18" t="str">
        <f ca="1">IF(EV$74="","",COUNTIFS(STAFF!$BE:$BE,"&lt;="&amp;EV$74,STAFF!$H:$H,"",STAFF!$I:$I,"")+
COUNTIFS(STAFF!$BE:$BE,"&lt;="&amp;EV$74,STAFF!$H:$H,"",STAFF!$I:$I,"&gt;="&amp;EV$73)+
COUNTIFS(STAFF!$BE:$BE,"&lt;="&amp;EV$74,STAFF!$H:$H,"&lt;="&amp;EV$74,STAFF!$I:$I,"")+
COUNTIFS(STAFF!$BE:$BE,"&lt;="&amp;EV$74,STAFF!$H:$H,"&lt;="&amp;EV$74,STAFF!$I:$I,"&gt;="&amp;EV$73))</f>
        <v/>
      </c>
      <c r="EW86" s="18" t="str">
        <f ca="1">IF(EW$74="","",COUNTIFS(STAFF!$BE:$BE,"&lt;="&amp;EW$74,STAFF!$H:$H,"",STAFF!$I:$I,"")+
COUNTIFS(STAFF!$BE:$BE,"&lt;="&amp;EW$74,STAFF!$H:$H,"",STAFF!$I:$I,"&gt;="&amp;EW$73)+
COUNTIFS(STAFF!$BE:$BE,"&lt;="&amp;EW$74,STAFF!$H:$H,"&lt;="&amp;EW$74,STAFF!$I:$I,"")+
COUNTIFS(STAFF!$BE:$BE,"&lt;="&amp;EW$74,STAFF!$H:$H,"&lt;="&amp;EW$74,STAFF!$I:$I,"&gt;="&amp;EW$73))</f>
        <v/>
      </c>
      <c r="EX86" s="18" t="str">
        <f ca="1">IF(EX$74="","",COUNTIFS(STAFF!$BE:$BE,"&lt;="&amp;EX$74,STAFF!$H:$H,"",STAFF!$I:$I,"")+
COUNTIFS(STAFF!$BE:$BE,"&lt;="&amp;EX$74,STAFF!$H:$H,"",STAFF!$I:$I,"&gt;="&amp;EX$73)+
COUNTIFS(STAFF!$BE:$BE,"&lt;="&amp;EX$74,STAFF!$H:$H,"&lt;="&amp;EX$74,STAFF!$I:$I,"")+
COUNTIFS(STAFF!$BE:$BE,"&lt;="&amp;EX$74,STAFF!$H:$H,"&lt;="&amp;EX$74,STAFF!$I:$I,"&gt;="&amp;EX$73))</f>
        <v/>
      </c>
      <c r="EY86" s="18" t="str">
        <f ca="1">IF(EY$74="","",COUNTIFS(STAFF!$BE:$BE,"&lt;="&amp;EY$74,STAFF!$H:$H,"",STAFF!$I:$I,"")+
COUNTIFS(STAFF!$BE:$BE,"&lt;="&amp;EY$74,STAFF!$H:$H,"",STAFF!$I:$I,"&gt;="&amp;EY$73)+
COUNTIFS(STAFF!$BE:$BE,"&lt;="&amp;EY$74,STAFF!$H:$H,"&lt;="&amp;EY$74,STAFF!$I:$I,"")+
COUNTIFS(STAFF!$BE:$BE,"&lt;="&amp;EY$74,STAFF!$H:$H,"&lt;="&amp;EY$74,STAFF!$I:$I,"&gt;="&amp;EY$73))</f>
        <v/>
      </c>
      <c r="EZ86" s="18" t="str">
        <f ca="1">IF(EZ$74="","",COUNTIFS(STAFF!$BE:$BE,"&lt;="&amp;EZ$74,STAFF!$H:$H,"",STAFF!$I:$I,"")+
COUNTIFS(STAFF!$BE:$BE,"&lt;="&amp;EZ$74,STAFF!$H:$H,"",STAFF!$I:$I,"&gt;="&amp;EZ$73)+
COUNTIFS(STAFF!$BE:$BE,"&lt;="&amp;EZ$74,STAFF!$H:$H,"&lt;="&amp;EZ$74,STAFF!$I:$I,"")+
COUNTIFS(STAFF!$BE:$BE,"&lt;="&amp;EZ$74,STAFF!$H:$H,"&lt;="&amp;EZ$74,STAFF!$I:$I,"&gt;="&amp;EZ$73))</f>
        <v/>
      </c>
      <c r="FA86" s="18" t="str">
        <f ca="1">IF(FA$74="","",COUNTIFS(STAFF!$BE:$BE,"&lt;="&amp;FA$74,STAFF!$H:$H,"",STAFF!$I:$I,"")+
COUNTIFS(STAFF!$BE:$BE,"&lt;="&amp;FA$74,STAFF!$H:$H,"",STAFF!$I:$I,"&gt;="&amp;FA$73)+
COUNTIFS(STAFF!$BE:$BE,"&lt;="&amp;FA$74,STAFF!$H:$H,"&lt;="&amp;FA$74,STAFF!$I:$I,"")+
COUNTIFS(STAFF!$BE:$BE,"&lt;="&amp;FA$74,STAFF!$H:$H,"&lt;="&amp;FA$74,STAFF!$I:$I,"&gt;="&amp;FA$73))</f>
        <v/>
      </c>
      <c r="FB86" s="18" t="str">
        <f ca="1">IF(FB$74="","",COUNTIFS(STAFF!$BE:$BE,"&lt;="&amp;FB$74,STAFF!$H:$H,"",STAFF!$I:$I,"")+
COUNTIFS(STAFF!$BE:$BE,"&lt;="&amp;FB$74,STAFF!$H:$H,"",STAFF!$I:$I,"&gt;="&amp;FB$73)+
COUNTIFS(STAFF!$BE:$BE,"&lt;="&amp;FB$74,STAFF!$H:$H,"&lt;="&amp;FB$74,STAFF!$I:$I,"")+
COUNTIFS(STAFF!$BE:$BE,"&lt;="&amp;FB$74,STAFF!$H:$H,"&lt;="&amp;FB$74,STAFF!$I:$I,"&gt;="&amp;FB$73))</f>
        <v/>
      </c>
      <c r="FC86" s="18" t="str">
        <f ca="1">IF(FC$74="","",COUNTIFS(STAFF!$BE:$BE,"&lt;="&amp;FC$74,STAFF!$H:$H,"",STAFF!$I:$I,"")+
COUNTIFS(STAFF!$BE:$BE,"&lt;="&amp;FC$74,STAFF!$H:$H,"",STAFF!$I:$I,"&gt;="&amp;FC$73)+
COUNTIFS(STAFF!$BE:$BE,"&lt;="&amp;FC$74,STAFF!$H:$H,"&lt;="&amp;FC$74,STAFF!$I:$I,"")+
COUNTIFS(STAFF!$BE:$BE,"&lt;="&amp;FC$74,STAFF!$H:$H,"&lt;="&amp;FC$74,STAFF!$I:$I,"&gt;="&amp;FC$73))</f>
        <v/>
      </c>
    </row>
    <row r="87" spans="1:159" ht="15.75">
      <c r="A87" s="19"/>
      <c r="B87" s="18"/>
      <c r="C87" s="18"/>
      <c r="D87" s="18"/>
      <c r="E87" s="18"/>
      <c r="F87" s="18"/>
      <c r="G87" s="18"/>
      <c r="H87" s="18"/>
      <c r="I87" s="18"/>
      <c r="J87" s="18"/>
      <c r="K87" s="18"/>
      <c r="L87" s="18"/>
      <c r="M87" s="18"/>
      <c r="N87" s="18"/>
    </row>
    <row r="88" spans="1:159" s="22" customFormat="1" ht="31.15" customHeight="1">
      <c r="A88" s="23" t="s">
        <v>200</v>
      </c>
      <c r="B88" s="20"/>
      <c r="C88" s="20"/>
      <c r="D88" s="20"/>
      <c r="E88" s="20"/>
      <c r="F88" s="20"/>
      <c r="G88" s="20"/>
      <c r="H88" s="20"/>
      <c r="I88" s="20"/>
      <c r="J88" s="20"/>
      <c r="K88" s="20"/>
      <c r="L88" s="20"/>
      <c r="M88" s="20"/>
      <c r="N88" s="20"/>
    </row>
    <row r="89" spans="1:159">
      <c r="A89" s="57" t="s">
        <v>123</v>
      </c>
      <c r="B89" s="58">
        <f>B$73</f>
        <v>44907</v>
      </c>
      <c r="C89" s="58">
        <f t="shared" ref="C89:BN89" ca="1" si="123">C$73</f>
        <v>44914</v>
      </c>
      <c r="D89" s="58">
        <f t="shared" ca="1" si="123"/>
        <v>44921</v>
      </c>
      <c r="E89" s="58">
        <f t="shared" ca="1" si="123"/>
        <v>44928</v>
      </c>
      <c r="F89" s="58">
        <f t="shared" ca="1" si="123"/>
        <v>44935</v>
      </c>
      <c r="G89" s="58">
        <f t="shared" ca="1" si="123"/>
        <v>44942</v>
      </c>
      <c r="H89" s="58">
        <f t="shared" ca="1" si="123"/>
        <v>44949</v>
      </c>
      <c r="I89" s="58">
        <f t="shared" ca="1" si="123"/>
        <v>44956</v>
      </c>
      <c r="J89" s="58">
        <f t="shared" ca="1" si="123"/>
        <v>44963</v>
      </c>
      <c r="K89" s="58">
        <f t="shared" ca="1" si="123"/>
        <v>44970</v>
      </c>
      <c r="L89" s="58">
        <f t="shared" ca="1" si="123"/>
        <v>44977</v>
      </c>
      <c r="M89" s="58">
        <f t="shared" ca="1" si="123"/>
        <v>44984</v>
      </c>
      <c r="N89" s="58">
        <f t="shared" ca="1" si="123"/>
        <v>44991</v>
      </c>
      <c r="O89" s="58">
        <f t="shared" ca="1" si="123"/>
        <v>44998</v>
      </c>
      <c r="P89" s="58">
        <f t="shared" ca="1" si="123"/>
        <v>45005</v>
      </c>
      <c r="Q89" s="58">
        <f t="shared" ca="1" si="123"/>
        <v>45012</v>
      </c>
      <c r="R89" s="58">
        <f t="shared" ca="1" si="123"/>
        <v>45019</v>
      </c>
      <c r="S89" s="58">
        <f t="shared" ca="1" si="123"/>
        <v>45026</v>
      </c>
      <c r="T89" s="58">
        <f t="shared" ca="1" si="123"/>
        <v>45033</v>
      </c>
      <c r="U89" s="58">
        <f t="shared" ca="1" si="123"/>
        <v>45040</v>
      </c>
      <c r="V89" s="58">
        <f t="shared" ca="1" si="123"/>
        <v>45047</v>
      </c>
      <c r="W89" s="58">
        <f t="shared" ca="1" si="123"/>
        <v>45054</v>
      </c>
      <c r="X89" s="58">
        <f t="shared" ca="1" si="123"/>
        <v>45061</v>
      </c>
      <c r="Y89" s="58">
        <f t="shared" ca="1" si="123"/>
        <v>45068</v>
      </c>
      <c r="Z89" s="58">
        <f t="shared" ca="1" si="123"/>
        <v>45075</v>
      </c>
      <c r="AA89" s="58">
        <f t="shared" ca="1" si="123"/>
        <v>45082</v>
      </c>
      <c r="AB89" s="58">
        <f t="shared" ca="1" si="123"/>
        <v>45089</v>
      </c>
      <c r="AC89" s="58">
        <f t="shared" ca="1" si="123"/>
        <v>45096</v>
      </c>
      <c r="AD89" s="58">
        <f t="shared" ca="1" si="123"/>
        <v>45103</v>
      </c>
      <c r="AE89" s="58">
        <f t="shared" ca="1" si="123"/>
        <v>45110</v>
      </c>
      <c r="AF89" s="58">
        <f t="shared" ca="1" si="123"/>
        <v>45117</v>
      </c>
      <c r="AG89" s="58">
        <f t="shared" ca="1" si="123"/>
        <v>45124</v>
      </c>
      <c r="AH89" s="58">
        <f t="shared" ca="1" si="123"/>
        <v>45131</v>
      </c>
      <c r="AI89" s="58">
        <f t="shared" ca="1" si="123"/>
        <v>45138</v>
      </c>
      <c r="AJ89" s="58" t="str">
        <f t="shared" ca="1" si="123"/>
        <v/>
      </c>
      <c r="AK89" s="58" t="str">
        <f t="shared" ca="1" si="123"/>
        <v/>
      </c>
      <c r="AL89" s="58" t="str">
        <f t="shared" ca="1" si="123"/>
        <v/>
      </c>
      <c r="AM89" s="58" t="str">
        <f t="shared" ca="1" si="123"/>
        <v/>
      </c>
      <c r="AN89" s="58" t="str">
        <f t="shared" ca="1" si="123"/>
        <v/>
      </c>
      <c r="AO89" s="58" t="str">
        <f t="shared" ca="1" si="123"/>
        <v/>
      </c>
      <c r="AP89" s="58" t="str">
        <f t="shared" ca="1" si="123"/>
        <v/>
      </c>
      <c r="AQ89" s="58" t="str">
        <f t="shared" ca="1" si="123"/>
        <v/>
      </c>
      <c r="AR89" s="58" t="str">
        <f t="shared" ca="1" si="123"/>
        <v/>
      </c>
      <c r="AS89" s="58" t="str">
        <f t="shared" ca="1" si="123"/>
        <v/>
      </c>
      <c r="AT89" s="58" t="str">
        <f t="shared" ca="1" si="123"/>
        <v/>
      </c>
      <c r="AU89" s="58" t="str">
        <f t="shared" ca="1" si="123"/>
        <v/>
      </c>
      <c r="AV89" s="58" t="str">
        <f t="shared" ca="1" si="123"/>
        <v/>
      </c>
      <c r="AW89" s="58" t="str">
        <f t="shared" ca="1" si="123"/>
        <v/>
      </c>
      <c r="AX89" s="58" t="str">
        <f t="shared" ca="1" si="123"/>
        <v/>
      </c>
      <c r="AY89" s="58" t="str">
        <f t="shared" ca="1" si="123"/>
        <v/>
      </c>
      <c r="AZ89" s="58" t="str">
        <f t="shared" ca="1" si="123"/>
        <v/>
      </c>
      <c r="BA89" s="58" t="str">
        <f t="shared" ca="1" si="123"/>
        <v/>
      </c>
      <c r="BB89" s="58" t="str">
        <f t="shared" ca="1" si="123"/>
        <v/>
      </c>
      <c r="BC89" s="58" t="str">
        <f t="shared" ca="1" si="123"/>
        <v/>
      </c>
      <c r="BD89" s="58" t="str">
        <f t="shared" ca="1" si="123"/>
        <v/>
      </c>
      <c r="BE89" s="58" t="str">
        <f t="shared" ca="1" si="123"/>
        <v/>
      </c>
      <c r="BF89" s="58" t="str">
        <f t="shared" ca="1" si="123"/>
        <v/>
      </c>
      <c r="BG89" s="58" t="str">
        <f t="shared" ca="1" si="123"/>
        <v/>
      </c>
      <c r="BH89" s="58" t="str">
        <f t="shared" ca="1" si="123"/>
        <v/>
      </c>
      <c r="BI89" s="58" t="str">
        <f t="shared" ca="1" si="123"/>
        <v/>
      </c>
      <c r="BJ89" s="58" t="str">
        <f t="shared" ca="1" si="123"/>
        <v/>
      </c>
      <c r="BK89" s="58" t="str">
        <f t="shared" ca="1" si="123"/>
        <v/>
      </c>
      <c r="BL89" s="58" t="str">
        <f t="shared" ca="1" si="123"/>
        <v/>
      </c>
      <c r="BM89" s="58" t="str">
        <f t="shared" ca="1" si="123"/>
        <v/>
      </c>
      <c r="BN89" s="58" t="str">
        <f t="shared" ca="1" si="123"/>
        <v/>
      </c>
      <c r="BO89" s="58" t="str">
        <f t="shared" ref="BO89:DZ89" ca="1" si="124">BO$73</f>
        <v/>
      </c>
      <c r="BP89" s="58" t="str">
        <f t="shared" ca="1" si="124"/>
        <v/>
      </c>
      <c r="BQ89" s="58" t="str">
        <f t="shared" ca="1" si="124"/>
        <v/>
      </c>
      <c r="BR89" s="58" t="str">
        <f t="shared" ca="1" si="124"/>
        <v/>
      </c>
      <c r="BS89" s="58" t="str">
        <f t="shared" ca="1" si="124"/>
        <v/>
      </c>
      <c r="BT89" s="58" t="str">
        <f t="shared" ca="1" si="124"/>
        <v/>
      </c>
      <c r="BU89" s="58" t="str">
        <f t="shared" ca="1" si="124"/>
        <v/>
      </c>
      <c r="BV89" s="58" t="str">
        <f t="shared" ca="1" si="124"/>
        <v/>
      </c>
      <c r="BW89" s="58" t="str">
        <f t="shared" ca="1" si="124"/>
        <v/>
      </c>
      <c r="BX89" s="58" t="str">
        <f t="shared" ca="1" si="124"/>
        <v/>
      </c>
      <c r="BY89" s="58" t="str">
        <f t="shared" ca="1" si="124"/>
        <v/>
      </c>
      <c r="BZ89" s="58" t="str">
        <f t="shared" ca="1" si="124"/>
        <v/>
      </c>
      <c r="CA89" s="58" t="str">
        <f t="shared" ca="1" si="124"/>
        <v/>
      </c>
      <c r="CB89" s="58" t="str">
        <f t="shared" ca="1" si="124"/>
        <v/>
      </c>
      <c r="CC89" s="58" t="str">
        <f t="shared" ca="1" si="124"/>
        <v/>
      </c>
      <c r="CD89" s="58" t="str">
        <f t="shared" ca="1" si="124"/>
        <v/>
      </c>
      <c r="CE89" s="58" t="str">
        <f t="shared" ca="1" si="124"/>
        <v/>
      </c>
      <c r="CF89" s="58" t="str">
        <f t="shared" ca="1" si="124"/>
        <v/>
      </c>
      <c r="CG89" s="58" t="str">
        <f t="shared" ca="1" si="124"/>
        <v/>
      </c>
      <c r="CH89" s="58" t="str">
        <f t="shared" ca="1" si="124"/>
        <v/>
      </c>
      <c r="CI89" s="58" t="str">
        <f t="shared" ca="1" si="124"/>
        <v/>
      </c>
      <c r="CJ89" s="58" t="str">
        <f t="shared" ca="1" si="124"/>
        <v/>
      </c>
      <c r="CK89" s="58" t="str">
        <f t="shared" ca="1" si="124"/>
        <v/>
      </c>
      <c r="CL89" s="58" t="str">
        <f t="shared" ca="1" si="124"/>
        <v/>
      </c>
      <c r="CM89" s="58" t="str">
        <f t="shared" ca="1" si="124"/>
        <v/>
      </c>
      <c r="CN89" s="58" t="str">
        <f t="shared" ca="1" si="124"/>
        <v/>
      </c>
      <c r="CO89" s="58" t="str">
        <f t="shared" ca="1" si="124"/>
        <v/>
      </c>
      <c r="CP89" s="58" t="str">
        <f t="shared" ca="1" si="124"/>
        <v/>
      </c>
      <c r="CQ89" s="58" t="str">
        <f t="shared" ca="1" si="124"/>
        <v/>
      </c>
      <c r="CR89" s="58" t="str">
        <f t="shared" ca="1" si="124"/>
        <v/>
      </c>
      <c r="CS89" s="58" t="str">
        <f t="shared" ca="1" si="124"/>
        <v/>
      </c>
      <c r="CT89" s="58" t="str">
        <f t="shared" ca="1" si="124"/>
        <v/>
      </c>
      <c r="CU89" s="58" t="str">
        <f t="shared" ca="1" si="124"/>
        <v/>
      </c>
      <c r="CV89" s="58" t="str">
        <f t="shared" ca="1" si="124"/>
        <v/>
      </c>
      <c r="CW89" s="58" t="str">
        <f t="shared" ca="1" si="124"/>
        <v/>
      </c>
      <c r="CX89" s="58" t="str">
        <f t="shared" ca="1" si="124"/>
        <v/>
      </c>
      <c r="CY89" s="58" t="str">
        <f t="shared" ca="1" si="124"/>
        <v/>
      </c>
      <c r="CZ89" s="58" t="str">
        <f t="shared" ca="1" si="124"/>
        <v/>
      </c>
      <c r="DA89" s="58" t="str">
        <f t="shared" ca="1" si="124"/>
        <v/>
      </c>
      <c r="DB89" s="58" t="str">
        <f t="shared" ca="1" si="124"/>
        <v/>
      </c>
      <c r="DC89" s="58" t="str">
        <f t="shared" ca="1" si="124"/>
        <v/>
      </c>
      <c r="DD89" s="58" t="str">
        <f t="shared" ca="1" si="124"/>
        <v/>
      </c>
      <c r="DE89" s="58" t="str">
        <f t="shared" ca="1" si="124"/>
        <v/>
      </c>
      <c r="DF89" s="58" t="str">
        <f t="shared" ca="1" si="124"/>
        <v/>
      </c>
      <c r="DG89" s="58" t="str">
        <f t="shared" ca="1" si="124"/>
        <v/>
      </c>
      <c r="DH89" s="58" t="str">
        <f t="shared" ca="1" si="124"/>
        <v/>
      </c>
      <c r="DI89" s="58" t="str">
        <f t="shared" ca="1" si="124"/>
        <v/>
      </c>
      <c r="DJ89" s="58" t="str">
        <f t="shared" ca="1" si="124"/>
        <v/>
      </c>
      <c r="DK89" s="58" t="str">
        <f t="shared" ca="1" si="124"/>
        <v/>
      </c>
      <c r="DL89" s="58" t="str">
        <f t="shared" ca="1" si="124"/>
        <v/>
      </c>
      <c r="DM89" s="58" t="str">
        <f t="shared" ca="1" si="124"/>
        <v/>
      </c>
      <c r="DN89" s="58" t="str">
        <f t="shared" ca="1" si="124"/>
        <v/>
      </c>
      <c r="DO89" s="58" t="str">
        <f t="shared" ca="1" si="124"/>
        <v/>
      </c>
      <c r="DP89" s="58" t="str">
        <f t="shared" ca="1" si="124"/>
        <v/>
      </c>
      <c r="DQ89" s="58" t="str">
        <f t="shared" ca="1" si="124"/>
        <v/>
      </c>
      <c r="DR89" s="58" t="str">
        <f t="shared" ca="1" si="124"/>
        <v/>
      </c>
      <c r="DS89" s="58" t="str">
        <f t="shared" ca="1" si="124"/>
        <v/>
      </c>
      <c r="DT89" s="58" t="str">
        <f t="shared" ca="1" si="124"/>
        <v/>
      </c>
      <c r="DU89" s="58" t="str">
        <f t="shared" ca="1" si="124"/>
        <v/>
      </c>
      <c r="DV89" s="58" t="str">
        <f t="shared" ca="1" si="124"/>
        <v/>
      </c>
      <c r="DW89" s="58" t="str">
        <f t="shared" ca="1" si="124"/>
        <v/>
      </c>
      <c r="DX89" s="58" t="str">
        <f t="shared" ca="1" si="124"/>
        <v/>
      </c>
      <c r="DY89" s="58" t="str">
        <f t="shared" ca="1" si="124"/>
        <v/>
      </c>
      <c r="DZ89" s="58" t="str">
        <f t="shared" ca="1" si="124"/>
        <v/>
      </c>
      <c r="EA89" s="58" t="str">
        <f t="shared" ref="EA89:FC89" ca="1" si="125">EA$73</f>
        <v/>
      </c>
      <c r="EB89" s="58" t="str">
        <f t="shared" ca="1" si="125"/>
        <v/>
      </c>
      <c r="EC89" s="58" t="str">
        <f t="shared" ca="1" si="125"/>
        <v/>
      </c>
      <c r="ED89" s="58" t="str">
        <f t="shared" ca="1" si="125"/>
        <v/>
      </c>
      <c r="EE89" s="58" t="str">
        <f t="shared" ca="1" si="125"/>
        <v/>
      </c>
      <c r="EF89" s="58" t="str">
        <f t="shared" ca="1" si="125"/>
        <v/>
      </c>
      <c r="EG89" s="58" t="str">
        <f t="shared" ca="1" si="125"/>
        <v/>
      </c>
      <c r="EH89" s="58" t="str">
        <f t="shared" ca="1" si="125"/>
        <v/>
      </c>
      <c r="EI89" s="58" t="str">
        <f t="shared" ca="1" si="125"/>
        <v/>
      </c>
      <c r="EJ89" s="58" t="str">
        <f t="shared" ca="1" si="125"/>
        <v/>
      </c>
      <c r="EK89" s="58" t="str">
        <f t="shared" ca="1" si="125"/>
        <v/>
      </c>
      <c r="EL89" s="58" t="str">
        <f t="shared" ca="1" si="125"/>
        <v/>
      </c>
      <c r="EM89" s="58" t="str">
        <f t="shared" ca="1" si="125"/>
        <v/>
      </c>
      <c r="EN89" s="58" t="str">
        <f t="shared" ca="1" si="125"/>
        <v/>
      </c>
      <c r="EO89" s="58" t="str">
        <f t="shared" ca="1" si="125"/>
        <v/>
      </c>
      <c r="EP89" s="58" t="str">
        <f t="shared" ca="1" si="125"/>
        <v/>
      </c>
      <c r="EQ89" s="58" t="str">
        <f t="shared" ca="1" si="125"/>
        <v/>
      </c>
      <c r="ER89" s="58" t="str">
        <f t="shared" ca="1" si="125"/>
        <v/>
      </c>
      <c r="ES89" s="58" t="str">
        <f t="shared" ca="1" si="125"/>
        <v/>
      </c>
      <c r="ET89" s="58" t="str">
        <f t="shared" ca="1" si="125"/>
        <v/>
      </c>
      <c r="EU89" s="58" t="str">
        <f t="shared" ca="1" si="125"/>
        <v/>
      </c>
      <c r="EV89" s="58" t="str">
        <f t="shared" ca="1" si="125"/>
        <v/>
      </c>
      <c r="EW89" s="58" t="str">
        <f t="shared" ca="1" si="125"/>
        <v/>
      </c>
      <c r="EX89" s="58" t="str">
        <f t="shared" ca="1" si="125"/>
        <v/>
      </c>
      <c r="EY89" s="58" t="str">
        <f t="shared" ca="1" si="125"/>
        <v/>
      </c>
      <c r="EZ89" s="58" t="str">
        <f t="shared" ca="1" si="125"/>
        <v/>
      </c>
      <c r="FA89" s="58" t="str">
        <f t="shared" ca="1" si="125"/>
        <v/>
      </c>
      <c r="FB89" s="58" t="str">
        <f t="shared" ca="1" si="125"/>
        <v/>
      </c>
      <c r="FC89" s="58" t="str">
        <f t="shared" ca="1" si="125"/>
        <v/>
      </c>
    </row>
    <row r="90" spans="1:159" ht="31.5">
      <c r="A90" s="24" t="s">
        <v>136</v>
      </c>
      <c r="B90" s="18">
        <f>IF(B$74="","",COUNTIFS(STAFF!$O:$O,"Medical Contraindication",STAFF!$P:$P,"&lt;="&amp;B$74,STAFF!$H:$H,"",STAFF!$I:$I,"")+
COUNTIFS(STAFF!$O:$O,"Medical Contraindication",STAFF!$P:$P,"&lt;="&amp;B$74,STAFF!$H:$H,"",STAFF!$I:$I,"&gt;="&amp;B$73)+
COUNTIFS(STAFF!$O:$O,"Medical Contraindication",STAFF!$P:$P,"&lt;="&amp;B$74,STAFF!$H:$H,"&lt;="&amp;B$74,STAFF!$I:$I,"")+
COUNTIFS(STAFF!$O:$O,"Medical Contraindication",STAFF!$P:$P,"&lt;="&amp;B$74,STAFF!$H:$H,"&lt;="&amp;B$74,STAFF!$I:$I,"&gt;="&amp;B$73))</f>
        <v>0</v>
      </c>
      <c r="C90" s="18">
        <f ca="1">IF(C$74="","",COUNTIFS(STAFF!$O:$O,"Medical Contraindication",STAFF!$P:$P,"&lt;="&amp;C$74,STAFF!$H:$H,"",STAFF!$I:$I,"")+
COUNTIFS(STAFF!$O:$O,"Medical Contraindication",STAFF!$P:$P,"&lt;="&amp;C$74,STAFF!$H:$H,"",STAFF!$I:$I,"&gt;="&amp;C$73)+
COUNTIFS(STAFF!$O:$O,"Medical Contraindication",STAFF!$P:$P,"&lt;="&amp;C$74,STAFF!$H:$H,"&lt;="&amp;C$74,STAFF!$I:$I,"")+
COUNTIFS(STAFF!$O:$O,"Medical Contraindication",STAFF!$P:$P,"&lt;="&amp;C$74,STAFF!$H:$H,"&lt;="&amp;C$74,STAFF!$I:$I,"&gt;="&amp;C$73))</f>
        <v>0</v>
      </c>
      <c r="D90" s="18">
        <f ca="1">IF(D$74="","",COUNTIFS(STAFF!$O:$O,"Medical Contraindication",STAFF!$P:$P,"&lt;="&amp;D$74,STAFF!$H:$H,"",STAFF!$I:$I,"")+
COUNTIFS(STAFF!$O:$O,"Medical Contraindication",STAFF!$P:$P,"&lt;="&amp;D$74,STAFF!$H:$H,"",STAFF!$I:$I,"&gt;="&amp;D$73)+
COUNTIFS(STAFF!$O:$O,"Medical Contraindication",STAFF!$P:$P,"&lt;="&amp;D$74,STAFF!$H:$H,"&lt;="&amp;D$74,STAFF!$I:$I,"")+
COUNTIFS(STAFF!$O:$O,"Medical Contraindication",STAFF!$P:$P,"&lt;="&amp;D$74,STAFF!$H:$H,"&lt;="&amp;D$74,STAFF!$I:$I,"&gt;="&amp;D$73))</f>
        <v>0</v>
      </c>
      <c r="E90" s="18">
        <f ca="1">IF(E$74="","",COUNTIFS(STAFF!$O:$O,"Medical Contraindication",STAFF!$P:$P,"&lt;="&amp;E$74,STAFF!$H:$H,"",STAFF!$I:$I,"")+
COUNTIFS(STAFF!$O:$O,"Medical Contraindication",STAFF!$P:$P,"&lt;="&amp;E$74,STAFF!$H:$H,"",STAFF!$I:$I,"&gt;="&amp;E$73)+
COUNTIFS(STAFF!$O:$O,"Medical Contraindication",STAFF!$P:$P,"&lt;="&amp;E$74,STAFF!$H:$H,"&lt;="&amp;E$74,STAFF!$I:$I,"")+
COUNTIFS(STAFF!$O:$O,"Medical Contraindication",STAFF!$P:$P,"&lt;="&amp;E$74,STAFF!$H:$H,"&lt;="&amp;E$74,STAFF!$I:$I,"&gt;="&amp;E$73))</f>
        <v>0</v>
      </c>
      <c r="F90" s="18">
        <f ca="1">IF(F$74="","",COUNTIFS(STAFF!$O:$O,"Medical Contraindication",STAFF!$P:$P,"&lt;="&amp;F$74,STAFF!$H:$H,"",STAFF!$I:$I,"")+
COUNTIFS(STAFF!$O:$O,"Medical Contraindication",STAFF!$P:$P,"&lt;="&amp;F$74,STAFF!$H:$H,"",STAFF!$I:$I,"&gt;="&amp;F$73)+
COUNTIFS(STAFF!$O:$O,"Medical Contraindication",STAFF!$P:$P,"&lt;="&amp;F$74,STAFF!$H:$H,"&lt;="&amp;F$74,STAFF!$I:$I,"")+
COUNTIFS(STAFF!$O:$O,"Medical Contraindication",STAFF!$P:$P,"&lt;="&amp;F$74,STAFF!$H:$H,"&lt;="&amp;F$74,STAFF!$I:$I,"&gt;="&amp;F$73))</f>
        <v>0</v>
      </c>
      <c r="G90" s="18">
        <f ca="1">IF(G$74="","",COUNTIFS(STAFF!$O:$O,"Medical Contraindication",STAFF!$P:$P,"&lt;="&amp;G$74,STAFF!$H:$H,"",STAFF!$I:$I,"")+
COUNTIFS(STAFF!$O:$O,"Medical Contraindication",STAFF!$P:$P,"&lt;="&amp;G$74,STAFF!$H:$H,"",STAFF!$I:$I,"&gt;="&amp;G$73)+
COUNTIFS(STAFF!$O:$O,"Medical Contraindication",STAFF!$P:$P,"&lt;="&amp;G$74,STAFF!$H:$H,"&lt;="&amp;G$74,STAFF!$I:$I,"")+
COUNTIFS(STAFF!$O:$O,"Medical Contraindication",STAFF!$P:$P,"&lt;="&amp;G$74,STAFF!$H:$H,"&lt;="&amp;G$74,STAFF!$I:$I,"&gt;="&amp;G$73))</f>
        <v>0</v>
      </c>
      <c r="H90" s="18">
        <f ca="1">IF(H$74="","",COUNTIFS(STAFF!$O:$O,"Medical Contraindication",STAFF!$P:$P,"&lt;="&amp;H$74,STAFF!$H:$H,"",STAFF!$I:$I,"")+
COUNTIFS(STAFF!$O:$O,"Medical Contraindication",STAFF!$P:$P,"&lt;="&amp;H$74,STAFF!$H:$H,"",STAFF!$I:$I,"&gt;="&amp;H$73)+
COUNTIFS(STAFF!$O:$O,"Medical Contraindication",STAFF!$P:$P,"&lt;="&amp;H$74,STAFF!$H:$H,"&lt;="&amp;H$74,STAFF!$I:$I,"")+
COUNTIFS(STAFF!$O:$O,"Medical Contraindication",STAFF!$P:$P,"&lt;="&amp;H$74,STAFF!$H:$H,"&lt;="&amp;H$74,STAFF!$I:$I,"&gt;="&amp;H$73))</f>
        <v>0</v>
      </c>
      <c r="I90" s="18">
        <f ca="1">IF(I$74="","",COUNTIFS(STAFF!$O:$O,"Medical Contraindication",STAFF!$P:$P,"&lt;="&amp;I$74,STAFF!$H:$H,"",STAFF!$I:$I,"")+
COUNTIFS(STAFF!$O:$O,"Medical Contraindication",STAFF!$P:$P,"&lt;="&amp;I$74,STAFF!$H:$H,"",STAFF!$I:$I,"&gt;="&amp;I$73)+
COUNTIFS(STAFF!$O:$O,"Medical Contraindication",STAFF!$P:$P,"&lt;="&amp;I$74,STAFF!$H:$H,"&lt;="&amp;I$74,STAFF!$I:$I,"")+
COUNTIFS(STAFF!$O:$O,"Medical Contraindication",STAFF!$P:$P,"&lt;="&amp;I$74,STAFF!$H:$H,"&lt;="&amp;I$74,STAFF!$I:$I,"&gt;="&amp;I$73))</f>
        <v>0</v>
      </c>
      <c r="J90" s="18">
        <f ca="1">IF(J$74="","",COUNTIFS(STAFF!$O:$O,"Medical Contraindication",STAFF!$P:$P,"&lt;="&amp;J$74,STAFF!$H:$H,"",STAFF!$I:$I,"")+
COUNTIFS(STAFF!$O:$O,"Medical Contraindication",STAFF!$P:$P,"&lt;="&amp;J$74,STAFF!$H:$H,"",STAFF!$I:$I,"&gt;="&amp;J$73)+
COUNTIFS(STAFF!$O:$O,"Medical Contraindication",STAFF!$P:$P,"&lt;="&amp;J$74,STAFF!$H:$H,"&lt;="&amp;J$74,STAFF!$I:$I,"")+
COUNTIFS(STAFF!$O:$O,"Medical Contraindication",STAFF!$P:$P,"&lt;="&amp;J$74,STAFF!$H:$H,"&lt;="&amp;J$74,STAFF!$I:$I,"&gt;="&amp;J$73))</f>
        <v>0</v>
      </c>
      <c r="K90" s="18">
        <f ca="1">IF(K$74="","",COUNTIFS(STAFF!$O:$O,"Medical Contraindication",STAFF!$P:$P,"&lt;="&amp;K$74,STAFF!$H:$H,"",STAFF!$I:$I,"")+
COUNTIFS(STAFF!$O:$O,"Medical Contraindication",STAFF!$P:$P,"&lt;="&amp;K$74,STAFF!$H:$H,"",STAFF!$I:$I,"&gt;="&amp;K$73)+
COUNTIFS(STAFF!$O:$O,"Medical Contraindication",STAFF!$P:$P,"&lt;="&amp;K$74,STAFF!$H:$H,"&lt;="&amp;K$74,STAFF!$I:$I,"")+
COUNTIFS(STAFF!$O:$O,"Medical Contraindication",STAFF!$P:$P,"&lt;="&amp;K$74,STAFF!$H:$H,"&lt;="&amp;K$74,STAFF!$I:$I,"&gt;="&amp;K$73))</f>
        <v>0</v>
      </c>
      <c r="L90" s="18">
        <f ca="1">IF(L$74="","",COUNTIFS(STAFF!$O:$O,"Medical Contraindication",STAFF!$P:$P,"&lt;="&amp;L$74,STAFF!$H:$H,"",STAFF!$I:$I,"")+
COUNTIFS(STAFF!$O:$O,"Medical Contraindication",STAFF!$P:$P,"&lt;="&amp;L$74,STAFF!$H:$H,"",STAFF!$I:$I,"&gt;="&amp;L$73)+
COUNTIFS(STAFF!$O:$O,"Medical Contraindication",STAFF!$P:$P,"&lt;="&amp;L$74,STAFF!$H:$H,"&lt;="&amp;L$74,STAFF!$I:$I,"")+
COUNTIFS(STAFF!$O:$O,"Medical Contraindication",STAFF!$P:$P,"&lt;="&amp;L$74,STAFF!$H:$H,"&lt;="&amp;L$74,STAFF!$I:$I,"&gt;="&amp;L$73))</f>
        <v>0</v>
      </c>
      <c r="M90" s="18">
        <f ca="1">IF(M$74="","",COUNTIFS(STAFF!$O:$O,"Medical Contraindication",STAFF!$P:$P,"&lt;="&amp;M$74,STAFF!$H:$H,"",STAFF!$I:$I,"")+
COUNTIFS(STAFF!$O:$O,"Medical Contraindication",STAFF!$P:$P,"&lt;="&amp;M$74,STAFF!$H:$H,"",STAFF!$I:$I,"&gt;="&amp;M$73)+
COUNTIFS(STAFF!$O:$O,"Medical Contraindication",STAFF!$P:$P,"&lt;="&amp;M$74,STAFF!$H:$H,"&lt;="&amp;M$74,STAFF!$I:$I,"")+
COUNTIFS(STAFF!$O:$O,"Medical Contraindication",STAFF!$P:$P,"&lt;="&amp;M$74,STAFF!$H:$H,"&lt;="&amp;M$74,STAFF!$I:$I,"&gt;="&amp;M$73))</f>
        <v>0</v>
      </c>
      <c r="N90" s="18">
        <f ca="1">IF(N$74="","",COUNTIFS(STAFF!$O:$O,"Medical Contraindication",STAFF!$P:$P,"&lt;="&amp;N$74,STAFF!$H:$H,"",STAFF!$I:$I,"")+
COUNTIFS(STAFF!$O:$O,"Medical Contraindication",STAFF!$P:$P,"&lt;="&amp;N$74,STAFF!$H:$H,"",STAFF!$I:$I,"&gt;="&amp;N$73)+
COUNTIFS(STAFF!$O:$O,"Medical Contraindication",STAFF!$P:$P,"&lt;="&amp;N$74,STAFF!$H:$H,"&lt;="&amp;N$74,STAFF!$I:$I,"")+
COUNTIFS(STAFF!$O:$O,"Medical Contraindication",STAFF!$P:$P,"&lt;="&amp;N$74,STAFF!$H:$H,"&lt;="&amp;N$74,STAFF!$I:$I,"&gt;="&amp;N$73))</f>
        <v>0</v>
      </c>
      <c r="O90" s="18">
        <f ca="1">IF(O$74="","",COUNTIFS(STAFF!$O:$O,"Medical Contraindication",STAFF!$P:$P,"&lt;="&amp;O$74,STAFF!$H:$H,"",STAFF!$I:$I,"")+
COUNTIFS(STAFF!$O:$O,"Medical Contraindication",STAFF!$P:$P,"&lt;="&amp;O$74,STAFF!$H:$H,"",STAFF!$I:$I,"&gt;="&amp;O$73)+
COUNTIFS(STAFF!$O:$O,"Medical Contraindication",STAFF!$P:$P,"&lt;="&amp;O$74,STAFF!$H:$H,"&lt;="&amp;O$74,STAFF!$I:$I,"")+
COUNTIFS(STAFF!$O:$O,"Medical Contraindication",STAFF!$P:$P,"&lt;="&amp;O$74,STAFF!$H:$H,"&lt;="&amp;O$74,STAFF!$I:$I,"&gt;="&amp;O$73))</f>
        <v>0</v>
      </c>
      <c r="P90" s="18">
        <f ca="1">IF(P$74="","",COUNTIFS(STAFF!$O:$O,"Medical Contraindication",STAFF!$P:$P,"&lt;="&amp;P$74,STAFF!$H:$H,"",STAFF!$I:$I,"")+
COUNTIFS(STAFF!$O:$O,"Medical Contraindication",STAFF!$P:$P,"&lt;="&amp;P$74,STAFF!$H:$H,"",STAFF!$I:$I,"&gt;="&amp;P$73)+
COUNTIFS(STAFF!$O:$O,"Medical Contraindication",STAFF!$P:$P,"&lt;="&amp;P$74,STAFF!$H:$H,"&lt;="&amp;P$74,STAFF!$I:$I,"")+
COUNTIFS(STAFF!$O:$O,"Medical Contraindication",STAFF!$P:$P,"&lt;="&amp;P$74,STAFF!$H:$H,"&lt;="&amp;P$74,STAFF!$I:$I,"&gt;="&amp;P$73))</f>
        <v>0</v>
      </c>
      <c r="Q90" s="18">
        <f ca="1">IF(Q$74="","",COUNTIFS(STAFF!$O:$O,"Medical Contraindication",STAFF!$P:$P,"&lt;="&amp;Q$74,STAFF!$H:$H,"",STAFF!$I:$I,"")+
COUNTIFS(STAFF!$O:$O,"Medical Contraindication",STAFF!$P:$P,"&lt;="&amp;Q$74,STAFF!$H:$H,"",STAFF!$I:$I,"&gt;="&amp;Q$73)+
COUNTIFS(STAFF!$O:$O,"Medical Contraindication",STAFF!$P:$P,"&lt;="&amp;Q$74,STAFF!$H:$H,"&lt;="&amp;Q$74,STAFF!$I:$I,"")+
COUNTIFS(STAFF!$O:$O,"Medical Contraindication",STAFF!$P:$P,"&lt;="&amp;Q$74,STAFF!$H:$H,"&lt;="&amp;Q$74,STAFF!$I:$I,"&gt;="&amp;Q$73))</f>
        <v>0</v>
      </c>
      <c r="R90" s="18">
        <f ca="1">IF(R$74="","",COUNTIFS(STAFF!$O:$O,"Medical Contraindication",STAFF!$P:$P,"&lt;="&amp;R$74,STAFF!$H:$H,"",STAFF!$I:$I,"")+
COUNTIFS(STAFF!$O:$O,"Medical Contraindication",STAFF!$P:$P,"&lt;="&amp;R$74,STAFF!$H:$H,"",STAFF!$I:$I,"&gt;="&amp;R$73)+
COUNTIFS(STAFF!$O:$O,"Medical Contraindication",STAFF!$P:$P,"&lt;="&amp;R$74,STAFF!$H:$H,"&lt;="&amp;R$74,STAFF!$I:$I,"")+
COUNTIFS(STAFF!$O:$O,"Medical Contraindication",STAFF!$P:$P,"&lt;="&amp;R$74,STAFF!$H:$H,"&lt;="&amp;R$74,STAFF!$I:$I,"&gt;="&amp;R$73))</f>
        <v>0</v>
      </c>
      <c r="S90" s="18">
        <f ca="1">IF(S$74="","",COUNTIFS(STAFF!$O:$O,"Medical Contraindication",STAFF!$P:$P,"&lt;="&amp;S$74,STAFF!$H:$H,"",STAFF!$I:$I,"")+
COUNTIFS(STAFF!$O:$O,"Medical Contraindication",STAFF!$P:$P,"&lt;="&amp;S$74,STAFF!$H:$H,"",STAFF!$I:$I,"&gt;="&amp;S$73)+
COUNTIFS(STAFF!$O:$O,"Medical Contraindication",STAFF!$P:$P,"&lt;="&amp;S$74,STAFF!$H:$H,"&lt;="&amp;S$74,STAFF!$I:$I,"")+
COUNTIFS(STAFF!$O:$O,"Medical Contraindication",STAFF!$P:$P,"&lt;="&amp;S$74,STAFF!$H:$H,"&lt;="&amp;S$74,STAFF!$I:$I,"&gt;="&amp;S$73))</f>
        <v>0</v>
      </c>
      <c r="T90" s="18">
        <f ca="1">IF(T$74="","",COUNTIFS(STAFF!$O:$O,"Medical Contraindication",STAFF!$P:$P,"&lt;="&amp;T$74,STAFF!$H:$H,"",STAFF!$I:$I,"")+
COUNTIFS(STAFF!$O:$O,"Medical Contraindication",STAFF!$P:$P,"&lt;="&amp;T$74,STAFF!$H:$H,"",STAFF!$I:$I,"&gt;="&amp;T$73)+
COUNTIFS(STAFF!$O:$O,"Medical Contraindication",STAFF!$P:$P,"&lt;="&amp;T$74,STAFF!$H:$H,"&lt;="&amp;T$74,STAFF!$I:$I,"")+
COUNTIFS(STAFF!$O:$O,"Medical Contraindication",STAFF!$P:$P,"&lt;="&amp;T$74,STAFF!$H:$H,"&lt;="&amp;T$74,STAFF!$I:$I,"&gt;="&amp;T$73))</f>
        <v>0</v>
      </c>
      <c r="U90" s="18">
        <f ca="1">IF(U$74="","",COUNTIFS(STAFF!$O:$O,"Medical Contraindication",STAFF!$P:$P,"&lt;="&amp;U$74,STAFF!$H:$H,"",STAFF!$I:$I,"")+
COUNTIFS(STAFF!$O:$O,"Medical Contraindication",STAFF!$P:$P,"&lt;="&amp;U$74,STAFF!$H:$H,"",STAFF!$I:$I,"&gt;="&amp;U$73)+
COUNTIFS(STAFF!$O:$O,"Medical Contraindication",STAFF!$P:$P,"&lt;="&amp;U$74,STAFF!$H:$H,"&lt;="&amp;U$74,STAFF!$I:$I,"")+
COUNTIFS(STAFF!$O:$O,"Medical Contraindication",STAFF!$P:$P,"&lt;="&amp;U$74,STAFF!$H:$H,"&lt;="&amp;U$74,STAFF!$I:$I,"&gt;="&amp;U$73))</f>
        <v>0</v>
      </c>
      <c r="V90" s="18">
        <f ca="1">IF(V$74="","",COUNTIFS(STAFF!$O:$O,"Medical Contraindication",STAFF!$P:$P,"&lt;="&amp;V$74,STAFF!$H:$H,"",STAFF!$I:$I,"")+
COUNTIFS(STAFF!$O:$O,"Medical Contraindication",STAFF!$P:$P,"&lt;="&amp;V$74,STAFF!$H:$H,"",STAFF!$I:$I,"&gt;="&amp;V$73)+
COUNTIFS(STAFF!$O:$O,"Medical Contraindication",STAFF!$P:$P,"&lt;="&amp;V$74,STAFF!$H:$H,"&lt;="&amp;V$74,STAFF!$I:$I,"")+
COUNTIFS(STAFF!$O:$O,"Medical Contraindication",STAFF!$P:$P,"&lt;="&amp;V$74,STAFF!$H:$H,"&lt;="&amp;V$74,STAFF!$I:$I,"&gt;="&amp;V$73))</f>
        <v>0</v>
      </c>
      <c r="W90" s="18">
        <f ca="1">IF(W$74="","",COUNTIFS(STAFF!$O:$O,"Medical Contraindication",STAFF!$P:$P,"&lt;="&amp;W$74,STAFF!$H:$H,"",STAFF!$I:$I,"")+
COUNTIFS(STAFF!$O:$O,"Medical Contraindication",STAFF!$P:$P,"&lt;="&amp;W$74,STAFF!$H:$H,"",STAFF!$I:$I,"&gt;="&amp;W$73)+
COUNTIFS(STAFF!$O:$O,"Medical Contraindication",STAFF!$P:$P,"&lt;="&amp;W$74,STAFF!$H:$H,"&lt;="&amp;W$74,STAFF!$I:$I,"")+
COUNTIFS(STAFF!$O:$O,"Medical Contraindication",STAFF!$P:$P,"&lt;="&amp;W$74,STAFF!$H:$H,"&lt;="&amp;W$74,STAFF!$I:$I,"&gt;="&amp;W$73))</f>
        <v>0</v>
      </c>
      <c r="X90" s="18">
        <f ca="1">IF(X$74="","",COUNTIFS(STAFF!$O:$O,"Medical Contraindication",STAFF!$P:$P,"&lt;="&amp;X$74,STAFF!$H:$H,"",STAFF!$I:$I,"")+
COUNTIFS(STAFF!$O:$O,"Medical Contraindication",STAFF!$P:$P,"&lt;="&amp;X$74,STAFF!$H:$H,"",STAFF!$I:$I,"&gt;="&amp;X$73)+
COUNTIFS(STAFF!$O:$O,"Medical Contraindication",STAFF!$P:$P,"&lt;="&amp;X$74,STAFF!$H:$H,"&lt;="&amp;X$74,STAFF!$I:$I,"")+
COUNTIFS(STAFF!$O:$O,"Medical Contraindication",STAFF!$P:$P,"&lt;="&amp;X$74,STAFF!$H:$H,"&lt;="&amp;X$74,STAFF!$I:$I,"&gt;="&amp;X$73))</f>
        <v>0</v>
      </c>
      <c r="Y90" s="18">
        <f ca="1">IF(Y$74="","",COUNTIFS(STAFF!$O:$O,"Medical Contraindication",STAFF!$P:$P,"&lt;="&amp;Y$74,STAFF!$H:$H,"",STAFF!$I:$I,"")+
COUNTIFS(STAFF!$O:$O,"Medical Contraindication",STAFF!$P:$P,"&lt;="&amp;Y$74,STAFF!$H:$H,"",STAFF!$I:$I,"&gt;="&amp;Y$73)+
COUNTIFS(STAFF!$O:$O,"Medical Contraindication",STAFF!$P:$P,"&lt;="&amp;Y$74,STAFF!$H:$H,"&lt;="&amp;Y$74,STAFF!$I:$I,"")+
COUNTIFS(STAFF!$O:$O,"Medical Contraindication",STAFF!$P:$P,"&lt;="&amp;Y$74,STAFF!$H:$H,"&lt;="&amp;Y$74,STAFF!$I:$I,"&gt;="&amp;Y$73))</f>
        <v>0</v>
      </c>
      <c r="Z90" s="18">
        <f ca="1">IF(Z$74="","",COUNTIFS(STAFF!$O:$O,"Medical Contraindication",STAFF!$P:$P,"&lt;="&amp;Z$74,STAFF!$H:$H,"",STAFF!$I:$I,"")+
COUNTIFS(STAFF!$O:$O,"Medical Contraindication",STAFF!$P:$P,"&lt;="&amp;Z$74,STAFF!$H:$H,"",STAFF!$I:$I,"&gt;="&amp;Z$73)+
COUNTIFS(STAFF!$O:$O,"Medical Contraindication",STAFF!$P:$P,"&lt;="&amp;Z$74,STAFF!$H:$H,"&lt;="&amp;Z$74,STAFF!$I:$I,"")+
COUNTIFS(STAFF!$O:$O,"Medical Contraindication",STAFF!$P:$P,"&lt;="&amp;Z$74,STAFF!$H:$H,"&lt;="&amp;Z$74,STAFF!$I:$I,"&gt;="&amp;Z$73))</f>
        <v>0</v>
      </c>
      <c r="AA90" s="18">
        <f ca="1">IF(AA$74="","",COUNTIFS(STAFF!$O:$O,"Medical Contraindication",STAFF!$P:$P,"&lt;="&amp;AA$74,STAFF!$H:$H,"",STAFF!$I:$I,"")+
COUNTIFS(STAFF!$O:$O,"Medical Contraindication",STAFF!$P:$P,"&lt;="&amp;AA$74,STAFF!$H:$H,"",STAFF!$I:$I,"&gt;="&amp;AA$73)+
COUNTIFS(STAFF!$O:$O,"Medical Contraindication",STAFF!$P:$P,"&lt;="&amp;AA$74,STAFF!$H:$H,"&lt;="&amp;AA$74,STAFF!$I:$I,"")+
COUNTIFS(STAFF!$O:$O,"Medical Contraindication",STAFF!$P:$P,"&lt;="&amp;AA$74,STAFF!$H:$H,"&lt;="&amp;AA$74,STAFF!$I:$I,"&gt;="&amp;AA$73))</f>
        <v>0</v>
      </c>
      <c r="AB90" s="18">
        <f ca="1">IF(AB$74="","",COUNTIFS(STAFF!$O:$O,"Medical Contraindication",STAFF!$P:$P,"&lt;="&amp;AB$74,STAFF!$H:$H,"",STAFF!$I:$I,"")+
COUNTIFS(STAFF!$O:$O,"Medical Contraindication",STAFF!$P:$P,"&lt;="&amp;AB$74,STAFF!$H:$H,"",STAFF!$I:$I,"&gt;="&amp;AB$73)+
COUNTIFS(STAFF!$O:$O,"Medical Contraindication",STAFF!$P:$P,"&lt;="&amp;AB$74,STAFF!$H:$H,"&lt;="&amp;AB$74,STAFF!$I:$I,"")+
COUNTIFS(STAFF!$O:$O,"Medical Contraindication",STAFF!$P:$P,"&lt;="&amp;AB$74,STAFF!$H:$H,"&lt;="&amp;AB$74,STAFF!$I:$I,"&gt;="&amp;AB$73))</f>
        <v>0</v>
      </c>
      <c r="AC90" s="18">
        <f ca="1">IF(AC$74="","",COUNTIFS(STAFF!$O:$O,"Medical Contraindication",STAFF!$P:$P,"&lt;="&amp;AC$74,STAFF!$H:$H,"",STAFF!$I:$I,"")+
COUNTIFS(STAFF!$O:$O,"Medical Contraindication",STAFF!$P:$P,"&lt;="&amp;AC$74,STAFF!$H:$H,"",STAFF!$I:$I,"&gt;="&amp;AC$73)+
COUNTIFS(STAFF!$O:$O,"Medical Contraindication",STAFF!$P:$P,"&lt;="&amp;AC$74,STAFF!$H:$H,"&lt;="&amp;AC$74,STAFF!$I:$I,"")+
COUNTIFS(STAFF!$O:$O,"Medical Contraindication",STAFF!$P:$P,"&lt;="&amp;AC$74,STAFF!$H:$H,"&lt;="&amp;AC$74,STAFF!$I:$I,"&gt;="&amp;AC$73))</f>
        <v>0</v>
      </c>
      <c r="AD90" s="18">
        <f ca="1">IF(AD$74="","",COUNTIFS(STAFF!$O:$O,"Medical Contraindication",STAFF!$P:$P,"&lt;="&amp;AD$74,STAFF!$H:$H,"",STAFF!$I:$I,"")+
COUNTIFS(STAFF!$O:$O,"Medical Contraindication",STAFF!$P:$P,"&lt;="&amp;AD$74,STAFF!$H:$H,"",STAFF!$I:$I,"&gt;="&amp;AD$73)+
COUNTIFS(STAFF!$O:$O,"Medical Contraindication",STAFF!$P:$P,"&lt;="&amp;AD$74,STAFF!$H:$H,"&lt;="&amp;AD$74,STAFF!$I:$I,"")+
COUNTIFS(STAFF!$O:$O,"Medical Contraindication",STAFF!$P:$P,"&lt;="&amp;AD$74,STAFF!$H:$H,"&lt;="&amp;AD$74,STAFF!$I:$I,"&gt;="&amp;AD$73))</f>
        <v>0</v>
      </c>
      <c r="AE90" s="18">
        <f ca="1">IF(AE$74="","",COUNTIFS(STAFF!$O:$O,"Medical Contraindication",STAFF!$P:$P,"&lt;="&amp;AE$74,STAFF!$H:$H,"",STAFF!$I:$I,"")+
COUNTIFS(STAFF!$O:$O,"Medical Contraindication",STAFF!$P:$P,"&lt;="&amp;AE$74,STAFF!$H:$H,"",STAFF!$I:$I,"&gt;="&amp;AE$73)+
COUNTIFS(STAFF!$O:$O,"Medical Contraindication",STAFF!$P:$P,"&lt;="&amp;AE$74,STAFF!$H:$H,"&lt;="&amp;AE$74,STAFF!$I:$I,"")+
COUNTIFS(STAFF!$O:$O,"Medical Contraindication",STAFF!$P:$P,"&lt;="&amp;AE$74,STAFF!$H:$H,"&lt;="&amp;AE$74,STAFF!$I:$I,"&gt;="&amp;AE$73))</f>
        <v>0</v>
      </c>
      <c r="AF90" s="18">
        <f ca="1">IF(AF$74="","",COUNTIFS(STAFF!$O:$O,"Medical Contraindication",STAFF!$P:$P,"&lt;="&amp;AF$74,STAFF!$H:$H,"",STAFF!$I:$I,"")+
COUNTIFS(STAFF!$O:$O,"Medical Contraindication",STAFF!$P:$P,"&lt;="&amp;AF$74,STAFF!$H:$H,"",STAFF!$I:$I,"&gt;="&amp;AF$73)+
COUNTIFS(STAFF!$O:$O,"Medical Contraindication",STAFF!$P:$P,"&lt;="&amp;AF$74,STAFF!$H:$H,"&lt;="&amp;AF$74,STAFF!$I:$I,"")+
COUNTIFS(STAFF!$O:$O,"Medical Contraindication",STAFF!$P:$P,"&lt;="&amp;AF$74,STAFF!$H:$H,"&lt;="&amp;AF$74,STAFF!$I:$I,"&gt;="&amp;AF$73))</f>
        <v>0</v>
      </c>
      <c r="AG90" s="18">
        <f ca="1">IF(AG$74="","",COUNTIFS(STAFF!$O:$O,"Medical Contraindication",STAFF!$P:$P,"&lt;="&amp;AG$74,STAFF!$H:$H,"",STAFF!$I:$I,"")+
COUNTIFS(STAFF!$O:$O,"Medical Contraindication",STAFF!$P:$P,"&lt;="&amp;AG$74,STAFF!$H:$H,"",STAFF!$I:$I,"&gt;="&amp;AG$73)+
COUNTIFS(STAFF!$O:$O,"Medical Contraindication",STAFF!$P:$P,"&lt;="&amp;AG$74,STAFF!$H:$H,"&lt;="&amp;AG$74,STAFF!$I:$I,"")+
COUNTIFS(STAFF!$O:$O,"Medical Contraindication",STAFF!$P:$P,"&lt;="&amp;AG$74,STAFF!$H:$H,"&lt;="&amp;AG$74,STAFF!$I:$I,"&gt;="&amp;AG$73))</f>
        <v>0</v>
      </c>
      <c r="AH90" s="18">
        <f ca="1">IF(AH$74="","",COUNTIFS(STAFF!$O:$O,"Medical Contraindication",STAFF!$P:$P,"&lt;="&amp;AH$74,STAFF!$H:$H,"",STAFF!$I:$I,"")+
COUNTIFS(STAFF!$O:$O,"Medical Contraindication",STAFF!$P:$P,"&lt;="&amp;AH$74,STAFF!$H:$H,"",STAFF!$I:$I,"&gt;="&amp;AH$73)+
COUNTIFS(STAFF!$O:$O,"Medical Contraindication",STAFF!$P:$P,"&lt;="&amp;AH$74,STAFF!$H:$H,"&lt;="&amp;AH$74,STAFF!$I:$I,"")+
COUNTIFS(STAFF!$O:$O,"Medical Contraindication",STAFF!$P:$P,"&lt;="&amp;AH$74,STAFF!$H:$H,"&lt;="&amp;AH$74,STAFF!$I:$I,"&gt;="&amp;AH$73))</f>
        <v>0</v>
      </c>
      <c r="AI90" s="18">
        <f ca="1">IF(AI$74="","",COUNTIFS(STAFF!$O:$O,"Medical Contraindication",STAFF!$P:$P,"&lt;="&amp;AI$74,STAFF!$H:$H,"",STAFF!$I:$I,"")+
COUNTIFS(STAFF!$O:$O,"Medical Contraindication",STAFF!$P:$P,"&lt;="&amp;AI$74,STAFF!$H:$H,"",STAFF!$I:$I,"&gt;="&amp;AI$73)+
COUNTIFS(STAFF!$O:$O,"Medical Contraindication",STAFF!$P:$P,"&lt;="&amp;AI$74,STAFF!$H:$H,"&lt;="&amp;AI$74,STAFF!$I:$I,"")+
COUNTIFS(STAFF!$O:$O,"Medical Contraindication",STAFF!$P:$P,"&lt;="&amp;AI$74,STAFF!$H:$H,"&lt;="&amp;AI$74,STAFF!$I:$I,"&gt;="&amp;AI$73))</f>
        <v>0</v>
      </c>
      <c r="AJ90" s="18" t="str">
        <f ca="1">IF(AJ$74="","",COUNTIFS(STAFF!$O:$O,"Medical Contraindication",STAFF!$P:$P,"&lt;="&amp;AJ$74,STAFF!$H:$H,"",STAFF!$I:$I,"")+
COUNTIFS(STAFF!$O:$O,"Medical Contraindication",STAFF!$P:$P,"&lt;="&amp;AJ$74,STAFF!$H:$H,"",STAFF!$I:$I,"&gt;="&amp;AJ$73)+
COUNTIFS(STAFF!$O:$O,"Medical Contraindication",STAFF!$P:$P,"&lt;="&amp;AJ$74,STAFF!$H:$H,"&lt;="&amp;AJ$74,STAFF!$I:$I,"")+
COUNTIFS(STAFF!$O:$O,"Medical Contraindication",STAFF!$P:$P,"&lt;="&amp;AJ$74,STAFF!$H:$H,"&lt;="&amp;AJ$74,STAFF!$I:$I,"&gt;="&amp;AJ$73))</f>
        <v/>
      </c>
      <c r="AK90" s="18" t="str">
        <f ca="1">IF(AK$74="","",COUNTIFS(STAFF!$O:$O,"Medical Contraindication",STAFF!$P:$P,"&lt;="&amp;AK$74,STAFF!$H:$H,"",STAFF!$I:$I,"")+
COUNTIFS(STAFF!$O:$O,"Medical Contraindication",STAFF!$P:$P,"&lt;="&amp;AK$74,STAFF!$H:$H,"",STAFF!$I:$I,"&gt;="&amp;AK$73)+
COUNTIFS(STAFF!$O:$O,"Medical Contraindication",STAFF!$P:$P,"&lt;="&amp;AK$74,STAFF!$H:$H,"&lt;="&amp;AK$74,STAFF!$I:$I,"")+
COUNTIFS(STAFF!$O:$O,"Medical Contraindication",STAFF!$P:$P,"&lt;="&amp;AK$74,STAFF!$H:$H,"&lt;="&amp;AK$74,STAFF!$I:$I,"&gt;="&amp;AK$73))</f>
        <v/>
      </c>
      <c r="AL90" s="18" t="str">
        <f ca="1">IF(AL$74="","",COUNTIFS(STAFF!$O:$O,"Medical Contraindication",STAFF!$P:$P,"&lt;="&amp;AL$74,STAFF!$H:$H,"",STAFF!$I:$I,"")+
COUNTIFS(STAFF!$O:$O,"Medical Contraindication",STAFF!$P:$P,"&lt;="&amp;AL$74,STAFF!$H:$H,"",STAFF!$I:$I,"&gt;="&amp;AL$73)+
COUNTIFS(STAFF!$O:$O,"Medical Contraindication",STAFF!$P:$P,"&lt;="&amp;AL$74,STAFF!$H:$H,"&lt;="&amp;AL$74,STAFF!$I:$I,"")+
COUNTIFS(STAFF!$O:$O,"Medical Contraindication",STAFF!$P:$P,"&lt;="&amp;AL$74,STAFF!$H:$H,"&lt;="&amp;AL$74,STAFF!$I:$I,"&gt;="&amp;AL$73))</f>
        <v/>
      </c>
      <c r="AM90" s="18" t="str">
        <f ca="1">IF(AM$74="","",COUNTIFS(STAFF!$O:$O,"Medical Contraindication",STAFF!$P:$P,"&lt;="&amp;AM$74,STAFF!$H:$H,"",STAFF!$I:$I,"")+
COUNTIFS(STAFF!$O:$O,"Medical Contraindication",STAFF!$P:$P,"&lt;="&amp;AM$74,STAFF!$H:$H,"",STAFF!$I:$I,"&gt;="&amp;AM$73)+
COUNTIFS(STAFF!$O:$O,"Medical Contraindication",STAFF!$P:$P,"&lt;="&amp;AM$74,STAFF!$H:$H,"&lt;="&amp;AM$74,STAFF!$I:$I,"")+
COUNTIFS(STAFF!$O:$O,"Medical Contraindication",STAFF!$P:$P,"&lt;="&amp;AM$74,STAFF!$H:$H,"&lt;="&amp;AM$74,STAFF!$I:$I,"&gt;="&amp;AM$73))</f>
        <v/>
      </c>
      <c r="AN90" s="18" t="str">
        <f ca="1">IF(AN$74="","",COUNTIFS(STAFF!$O:$O,"Medical Contraindication",STAFF!$P:$P,"&lt;="&amp;AN$74,STAFF!$H:$H,"",STAFF!$I:$I,"")+
COUNTIFS(STAFF!$O:$O,"Medical Contraindication",STAFF!$P:$P,"&lt;="&amp;AN$74,STAFF!$H:$H,"",STAFF!$I:$I,"&gt;="&amp;AN$73)+
COUNTIFS(STAFF!$O:$O,"Medical Contraindication",STAFF!$P:$P,"&lt;="&amp;AN$74,STAFF!$H:$H,"&lt;="&amp;AN$74,STAFF!$I:$I,"")+
COUNTIFS(STAFF!$O:$O,"Medical Contraindication",STAFF!$P:$P,"&lt;="&amp;AN$74,STAFF!$H:$H,"&lt;="&amp;AN$74,STAFF!$I:$I,"&gt;="&amp;AN$73))</f>
        <v/>
      </c>
      <c r="AO90" s="18" t="str">
        <f ca="1">IF(AO$74="","",COUNTIFS(STAFF!$O:$O,"Medical Contraindication",STAFF!$P:$P,"&lt;="&amp;AO$74,STAFF!$H:$H,"",STAFF!$I:$I,"")+
COUNTIFS(STAFF!$O:$O,"Medical Contraindication",STAFF!$P:$P,"&lt;="&amp;AO$74,STAFF!$H:$H,"",STAFF!$I:$I,"&gt;="&amp;AO$73)+
COUNTIFS(STAFF!$O:$O,"Medical Contraindication",STAFF!$P:$P,"&lt;="&amp;AO$74,STAFF!$H:$H,"&lt;="&amp;AO$74,STAFF!$I:$I,"")+
COUNTIFS(STAFF!$O:$O,"Medical Contraindication",STAFF!$P:$P,"&lt;="&amp;AO$74,STAFF!$H:$H,"&lt;="&amp;AO$74,STAFF!$I:$I,"&gt;="&amp;AO$73))</f>
        <v/>
      </c>
      <c r="AP90" s="18" t="str">
        <f ca="1">IF(AP$74="","",COUNTIFS(STAFF!$O:$O,"Medical Contraindication",STAFF!$P:$P,"&lt;="&amp;AP$74,STAFF!$H:$H,"",STAFF!$I:$I,"")+
COUNTIFS(STAFF!$O:$O,"Medical Contraindication",STAFF!$P:$P,"&lt;="&amp;AP$74,STAFF!$H:$H,"",STAFF!$I:$I,"&gt;="&amp;AP$73)+
COUNTIFS(STAFF!$O:$O,"Medical Contraindication",STAFF!$P:$P,"&lt;="&amp;AP$74,STAFF!$H:$H,"&lt;="&amp;AP$74,STAFF!$I:$I,"")+
COUNTIFS(STAFF!$O:$O,"Medical Contraindication",STAFF!$P:$P,"&lt;="&amp;AP$74,STAFF!$H:$H,"&lt;="&amp;AP$74,STAFF!$I:$I,"&gt;="&amp;AP$73))</f>
        <v/>
      </c>
      <c r="AQ90" s="18" t="str">
        <f ca="1">IF(AQ$74="","",COUNTIFS(STAFF!$O:$O,"Medical Contraindication",STAFF!$P:$P,"&lt;="&amp;AQ$74,STAFF!$H:$H,"",STAFF!$I:$I,"")+
COUNTIFS(STAFF!$O:$O,"Medical Contraindication",STAFF!$P:$P,"&lt;="&amp;AQ$74,STAFF!$H:$H,"",STAFF!$I:$I,"&gt;="&amp;AQ$73)+
COUNTIFS(STAFF!$O:$O,"Medical Contraindication",STAFF!$P:$P,"&lt;="&amp;AQ$74,STAFF!$H:$H,"&lt;="&amp;AQ$74,STAFF!$I:$I,"")+
COUNTIFS(STAFF!$O:$O,"Medical Contraindication",STAFF!$P:$P,"&lt;="&amp;AQ$74,STAFF!$H:$H,"&lt;="&amp;AQ$74,STAFF!$I:$I,"&gt;="&amp;AQ$73))</f>
        <v/>
      </c>
      <c r="AR90" s="18" t="str">
        <f ca="1">IF(AR$74="","",COUNTIFS(STAFF!$O:$O,"Medical Contraindication",STAFF!$P:$P,"&lt;="&amp;AR$74,STAFF!$H:$H,"",STAFF!$I:$I,"")+
COUNTIFS(STAFF!$O:$O,"Medical Contraindication",STAFF!$P:$P,"&lt;="&amp;AR$74,STAFF!$H:$H,"",STAFF!$I:$I,"&gt;="&amp;AR$73)+
COUNTIFS(STAFF!$O:$O,"Medical Contraindication",STAFF!$P:$P,"&lt;="&amp;AR$74,STAFF!$H:$H,"&lt;="&amp;AR$74,STAFF!$I:$I,"")+
COUNTIFS(STAFF!$O:$O,"Medical Contraindication",STAFF!$P:$P,"&lt;="&amp;AR$74,STAFF!$H:$H,"&lt;="&amp;AR$74,STAFF!$I:$I,"&gt;="&amp;AR$73))</f>
        <v/>
      </c>
      <c r="AS90" s="18" t="str">
        <f ca="1">IF(AS$74="","",COUNTIFS(STAFF!$O:$O,"Medical Contraindication",STAFF!$P:$P,"&lt;="&amp;AS$74,STAFF!$H:$H,"",STAFF!$I:$I,"")+
COUNTIFS(STAFF!$O:$O,"Medical Contraindication",STAFF!$P:$P,"&lt;="&amp;AS$74,STAFF!$H:$H,"",STAFF!$I:$I,"&gt;="&amp;AS$73)+
COUNTIFS(STAFF!$O:$O,"Medical Contraindication",STAFF!$P:$P,"&lt;="&amp;AS$74,STAFF!$H:$H,"&lt;="&amp;AS$74,STAFF!$I:$I,"")+
COUNTIFS(STAFF!$O:$O,"Medical Contraindication",STAFF!$P:$P,"&lt;="&amp;AS$74,STAFF!$H:$H,"&lt;="&amp;AS$74,STAFF!$I:$I,"&gt;="&amp;AS$73))</f>
        <v/>
      </c>
      <c r="AT90" s="18" t="str">
        <f ca="1">IF(AT$74="","",COUNTIFS(STAFF!$O:$O,"Medical Contraindication",STAFF!$P:$P,"&lt;="&amp;AT$74,STAFF!$H:$H,"",STAFF!$I:$I,"")+
COUNTIFS(STAFF!$O:$O,"Medical Contraindication",STAFF!$P:$P,"&lt;="&amp;AT$74,STAFF!$H:$H,"",STAFF!$I:$I,"&gt;="&amp;AT$73)+
COUNTIFS(STAFF!$O:$O,"Medical Contraindication",STAFF!$P:$P,"&lt;="&amp;AT$74,STAFF!$H:$H,"&lt;="&amp;AT$74,STAFF!$I:$I,"")+
COUNTIFS(STAFF!$O:$O,"Medical Contraindication",STAFF!$P:$P,"&lt;="&amp;AT$74,STAFF!$H:$H,"&lt;="&amp;AT$74,STAFF!$I:$I,"&gt;="&amp;AT$73))</f>
        <v/>
      </c>
      <c r="AU90" s="18" t="str">
        <f ca="1">IF(AU$74="","",COUNTIFS(STAFF!$O:$O,"Medical Contraindication",STAFF!$P:$P,"&lt;="&amp;AU$74,STAFF!$H:$H,"",STAFF!$I:$I,"")+
COUNTIFS(STAFF!$O:$O,"Medical Contraindication",STAFF!$P:$P,"&lt;="&amp;AU$74,STAFF!$H:$H,"",STAFF!$I:$I,"&gt;="&amp;AU$73)+
COUNTIFS(STAFF!$O:$O,"Medical Contraindication",STAFF!$P:$P,"&lt;="&amp;AU$74,STAFF!$H:$H,"&lt;="&amp;AU$74,STAFF!$I:$I,"")+
COUNTIFS(STAFF!$O:$O,"Medical Contraindication",STAFF!$P:$P,"&lt;="&amp;AU$74,STAFF!$H:$H,"&lt;="&amp;AU$74,STAFF!$I:$I,"&gt;="&amp;AU$73))</f>
        <v/>
      </c>
      <c r="AV90" s="18" t="str">
        <f ca="1">IF(AV$74="","",COUNTIFS(STAFF!$O:$O,"Medical Contraindication",STAFF!$P:$P,"&lt;="&amp;AV$74,STAFF!$H:$H,"",STAFF!$I:$I,"")+
COUNTIFS(STAFF!$O:$O,"Medical Contraindication",STAFF!$P:$P,"&lt;="&amp;AV$74,STAFF!$H:$H,"",STAFF!$I:$I,"&gt;="&amp;AV$73)+
COUNTIFS(STAFF!$O:$O,"Medical Contraindication",STAFF!$P:$P,"&lt;="&amp;AV$74,STAFF!$H:$H,"&lt;="&amp;AV$74,STAFF!$I:$I,"")+
COUNTIFS(STAFF!$O:$O,"Medical Contraindication",STAFF!$P:$P,"&lt;="&amp;AV$74,STAFF!$H:$H,"&lt;="&amp;AV$74,STAFF!$I:$I,"&gt;="&amp;AV$73))</f>
        <v/>
      </c>
      <c r="AW90" s="18" t="str">
        <f ca="1">IF(AW$74="","",COUNTIFS(STAFF!$O:$O,"Medical Contraindication",STAFF!$P:$P,"&lt;="&amp;AW$74,STAFF!$H:$H,"",STAFF!$I:$I,"")+
COUNTIFS(STAFF!$O:$O,"Medical Contraindication",STAFF!$P:$P,"&lt;="&amp;AW$74,STAFF!$H:$H,"",STAFF!$I:$I,"&gt;="&amp;AW$73)+
COUNTIFS(STAFF!$O:$O,"Medical Contraindication",STAFF!$P:$P,"&lt;="&amp;AW$74,STAFF!$H:$H,"&lt;="&amp;AW$74,STAFF!$I:$I,"")+
COUNTIFS(STAFF!$O:$O,"Medical Contraindication",STAFF!$P:$P,"&lt;="&amp;AW$74,STAFF!$H:$H,"&lt;="&amp;AW$74,STAFF!$I:$I,"&gt;="&amp;AW$73))</f>
        <v/>
      </c>
      <c r="AX90" s="18" t="str">
        <f ca="1">IF(AX$74="","",COUNTIFS(STAFF!$O:$O,"Medical Contraindication",STAFF!$P:$P,"&lt;="&amp;AX$74,STAFF!$H:$H,"",STAFF!$I:$I,"")+
COUNTIFS(STAFF!$O:$O,"Medical Contraindication",STAFF!$P:$P,"&lt;="&amp;AX$74,STAFF!$H:$H,"",STAFF!$I:$I,"&gt;="&amp;AX$73)+
COUNTIFS(STAFF!$O:$O,"Medical Contraindication",STAFF!$P:$P,"&lt;="&amp;AX$74,STAFF!$H:$H,"&lt;="&amp;AX$74,STAFF!$I:$I,"")+
COUNTIFS(STAFF!$O:$O,"Medical Contraindication",STAFF!$P:$P,"&lt;="&amp;AX$74,STAFF!$H:$H,"&lt;="&amp;AX$74,STAFF!$I:$I,"&gt;="&amp;AX$73))</f>
        <v/>
      </c>
      <c r="AY90" s="18" t="str">
        <f ca="1">IF(AY$74="","",COUNTIFS(STAFF!$O:$O,"Medical Contraindication",STAFF!$P:$P,"&lt;="&amp;AY$74,STAFF!$H:$H,"",STAFF!$I:$I,"")+
COUNTIFS(STAFF!$O:$O,"Medical Contraindication",STAFF!$P:$P,"&lt;="&amp;AY$74,STAFF!$H:$H,"",STAFF!$I:$I,"&gt;="&amp;AY$73)+
COUNTIFS(STAFF!$O:$O,"Medical Contraindication",STAFF!$P:$P,"&lt;="&amp;AY$74,STAFF!$H:$H,"&lt;="&amp;AY$74,STAFF!$I:$I,"")+
COUNTIFS(STAFF!$O:$O,"Medical Contraindication",STAFF!$P:$P,"&lt;="&amp;AY$74,STAFF!$H:$H,"&lt;="&amp;AY$74,STAFF!$I:$I,"&gt;="&amp;AY$73))</f>
        <v/>
      </c>
      <c r="AZ90" s="18" t="str">
        <f ca="1">IF(AZ$74="","",COUNTIFS(STAFF!$O:$O,"Medical Contraindication",STAFF!$P:$P,"&lt;="&amp;AZ$74,STAFF!$H:$H,"",STAFF!$I:$I,"")+
COUNTIFS(STAFF!$O:$O,"Medical Contraindication",STAFF!$P:$P,"&lt;="&amp;AZ$74,STAFF!$H:$H,"",STAFF!$I:$I,"&gt;="&amp;AZ$73)+
COUNTIFS(STAFF!$O:$O,"Medical Contraindication",STAFF!$P:$P,"&lt;="&amp;AZ$74,STAFF!$H:$H,"&lt;="&amp;AZ$74,STAFF!$I:$I,"")+
COUNTIFS(STAFF!$O:$O,"Medical Contraindication",STAFF!$P:$P,"&lt;="&amp;AZ$74,STAFF!$H:$H,"&lt;="&amp;AZ$74,STAFF!$I:$I,"&gt;="&amp;AZ$73))</f>
        <v/>
      </c>
      <c r="BA90" s="18" t="str">
        <f ca="1">IF(BA$74="","",COUNTIFS(STAFF!$O:$O,"Medical Contraindication",STAFF!$P:$P,"&lt;="&amp;BA$74,STAFF!$H:$H,"",STAFF!$I:$I,"")+
COUNTIFS(STAFF!$O:$O,"Medical Contraindication",STAFF!$P:$P,"&lt;="&amp;BA$74,STAFF!$H:$H,"",STAFF!$I:$I,"&gt;="&amp;BA$73)+
COUNTIFS(STAFF!$O:$O,"Medical Contraindication",STAFF!$P:$P,"&lt;="&amp;BA$74,STAFF!$H:$H,"&lt;="&amp;BA$74,STAFF!$I:$I,"")+
COUNTIFS(STAFF!$O:$O,"Medical Contraindication",STAFF!$P:$P,"&lt;="&amp;BA$74,STAFF!$H:$H,"&lt;="&amp;BA$74,STAFF!$I:$I,"&gt;="&amp;BA$73))</f>
        <v/>
      </c>
      <c r="BB90" s="18" t="str">
        <f ca="1">IF(BB$74="","",COUNTIFS(STAFF!$O:$O,"Medical Contraindication",STAFF!$P:$P,"&lt;="&amp;BB$74,STAFF!$H:$H,"",STAFF!$I:$I,"")+
COUNTIFS(STAFF!$O:$O,"Medical Contraindication",STAFF!$P:$P,"&lt;="&amp;BB$74,STAFF!$H:$H,"",STAFF!$I:$I,"&gt;="&amp;BB$73)+
COUNTIFS(STAFF!$O:$O,"Medical Contraindication",STAFF!$P:$P,"&lt;="&amp;BB$74,STAFF!$H:$H,"&lt;="&amp;BB$74,STAFF!$I:$I,"")+
COUNTIFS(STAFF!$O:$O,"Medical Contraindication",STAFF!$P:$P,"&lt;="&amp;BB$74,STAFF!$H:$H,"&lt;="&amp;BB$74,STAFF!$I:$I,"&gt;="&amp;BB$73))</f>
        <v/>
      </c>
      <c r="BC90" s="18" t="str">
        <f ca="1">IF(BC$74="","",COUNTIFS(STAFF!$O:$O,"Medical Contraindication",STAFF!$P:$P,"&lt;="&amp;BC$74,STAFF!$H:$H,"",STAFF!$I:$I,"")+
COUNTIFS(STAFF!$O:$O,"Medical Contraindication",STAFF!$P:$P,"&lt;="&amp;BC$74,STAFF!$H:$H,"",STAFF!$I:$I,"&gt;="&amp;BC$73)+
COUNTIFS(STAFF!$O:$O,"Medical Contraindication",STAFF!$P:$P,"&lt;="&amp;BC$74,STAFF!$H:$H,"&lt;="&amp;BC$74,STAFF!$I:$I,"")+
COUNTIFS(STAFF!$O:$O,"Medical Contraindication",STAFF!$P:$P,"&lt;="&amp;BC$74,STAFF!$H:$H,"&lt;="&amp;BC$74,STAFF!$I:$I,"&gt;="&amp;BC$73))</f>
        <v/>
      </c>
      <c r="BD90" s="18" t="str">
        <f ca="1">IF(BD$74="","",COUNTIFS(STAFF!$O:$O,"Medical Contraindication",STAFF!$P:$P,"&lt;="&amp;BD$74,STAFF!$H:$H,"",STAFF!$I:$I,"")+
COUNTIFS(STAFF!$O:$O,"Medical Contraindication",STAFF!$P:$P,"&lt;="&amp;BD$74,STAFF!$H:$H,"",STAFF!$I:$I,"&gt;="&amp;BD$73)+
COUNTIFS(STAFF!$O:$O,"Medical Contraindication",STAFF!$P:$P,"&lt;="&amp;BD$74,STAFF!$H:$H,"&lt;="&amp;BD$74,STAFF!$I:$I,"")+
COUNTIFS(STAFF!$O:$O,"Medical Contraindication",STAFF!$P:$P,"&lt;="&amp;BD$74,STAFF!$H:$H,"&lt;="&amp;BD$74,STAFF!$I:$I,"&gt;="&amp;BD$73))</f>
        <v/>
      </c>
      <c r="BE90" s="18" t="str">
        <f ca="1">IF(BE$74="","",COUNTIFS(STAFF!$O:$O,"Medical Contraindication",STAFF!$P:$P,"&lt;="&amp;BE$74,STAFF!$H:$H,"",STAFF!$I:$I,"")+
COUNTIFS(STAFF!$O:$O,"Medical Contraindication",STAFF!$P:$P,"&lt;="&amp;BE$74,STAFF!$H:$H,"",STAFF!$I:$I,"&gt;="&amp;BE$73)+
COUNTIFS(STAFF!$O:$O,"Medical Contraindication",STAFF!$P:$P,"&lt;="&amp;BE$74,STAFF!$H:$H,"&lt;="&amp;BE$74,STAFF!$I:$I,"")+
COUNTIFS(STAFF!$O:$O,"Medical Contraindication",STAFF!$P:$P,"&lt;="&amp;BE$74,STAFF!$H:$H,"&lt;="&amp;BE$74,STAFF!$I:$I,"&gt;="&amp;BE$73))</f>
        <v/>
      </c>
      <c r="BF90" s="18" t="str">
        <f ca="1">IF(BF$74="","",COUNTIFS(STAFF!$O:$O,"Medical Contraindication",STAFF!$P:$P,"&lt;="&amp;BF$74,STAFF!$H:$H,"",STAFF!$I:$I,"")+
COUNTIFS(STAFF!$O:$O,"Medical Contraindication",STAFF!$P:$P,"&lt;="&amp;BF$74,STAFF!$H:$H,"",STAFF!$I:$I,"&gt;="&amp;BF$73)+
COUNTIFS(STAFF!$O:$O,"Medical Contraindication",STAFF!$P:$P,"&lt;="&amp;BF$74,STAFF!$H:$H,"&lt;="&amp;BF$74,STAFF!$I:$I,"")+
COUNTIFS(STAFF!$O:$O,"Medical Contraindication",STAFF!$P:$P,"&lt;="&amp;BF$74,STAFF!$H:$H,"&lt;="&amp;BF$74,STAFF!$I:$I,"&gt;="&amp;BF$73))</f>
        <v/>
      </c>
      <c r="BG90" s="18" t="str">
        <f ca="1">IF(BG$74="","",COUNTIFS(STAFF!$O:$O,"Medical Contraindication",STAFF!$P:$P,"&lt;="&amp;BG$74,STAFF!$H:$H,"",STAFF!$I:$I,"")+
COUNTIFS(STAFF!$O:$O,"Medical Contraindication",STAFF!$P:$P,"&lt;="&amp;BG$74,STAFF!$H:$H,"",STAFF!$I:$I,"&gt;="&amp;BG$73)+
COUNTIFS(STAFF!$O:$O,"Medical Contraindication",STAFF!$P:$P,"&lt;="&amp;BG$74,STAFF!$H:$H,"&lt;="&amp;BG$74,STAFF!$I:$I,"")+
COUNTIFS(STAFF!$O:$O,"Medical Contraindication",STAFF!$P:$P,"&lt;="&amp;BG$74,STAFF!$H:$H,"&lt;="&amp;BG$74,STAFF!$I:$I,"&gt;="&amp;BG$73))</f>
        <v/>
      </c>
      <c r="BH90" s="18" t="str">
        <f ca="1">IF(BH$74="","",COUNTIFS(STAFF!$O:$O,"Medical Contraindication",STAFF!$P:$P,"&lt;="&amp;BH$74,STAFF!$H:$H,"",STAFF!$I:$I,"")+
COUNTIFS(STAFF!$O:$O,"Medical Contraindication",STAFF!$P:$P,"&lt;="&amp;BH$74,STAFF!$H:$H,"",STAFF!$I:$I,"&gt;="&amp;BH$73)+
COUNTIFS(STAFF!$O:$O,"Medical Contraindication",STAFF!$P:$P,"&lt;="&amp;BH$74,STAFF!$H:$H,"&lt;="&amp;BH$74,STAFF!$I:$I,"")+
COUNTIFS(STAFF!$O:$O,"Medical Contraindication",STAFF!$P:$P,"&lt;="&amp;BH$74,STAFF!$H:$H,"&lt;="&amp;BH$74,STAFF!$I:$I,"&gt;="&amp;BH$73))</f>
        <v/>
      </c>
      <c r="BI90" s="18" t="str">
        <f ca="1">IF(BI$74="","",COUNTIFS(STAFF!$O:$O,"Medical Contraindication",STAFF!$P:$P,"&lt;="&amp;BI$74,STAFF!$H:$H,"",STAFF!$I:$I,"")+
COUNTIFS(STAFF!$O:$O,"Medical Contraindication",STAFF!$P:$P,"&lt;="&amp;BI$74,STAFF!$H:$H,"",STAFF!$I:$I,"&gt;="&amp;BI$73)+
COUNTIFS(STAFF!$O:$O,"Medical Contraindication",STAFF!$P:$P,"&lt;="&amp;BI$74,STAFF!$H:$H,"&lt;="&amp;BI$74,STAFF!$I:$I,"")+
COUNTIFS(STAFF!$O:$O,"Medical Contraindication",STAFF!$P:$P,"&lt;="&amp;BI$74,STAFF!$H:$H,"&lt;="&amp;BI$74,STAFF!$I:$I,"&gt;="&amp;BI$73))</f>
        <v/>
      </c>
      <c r="BJ90" s="18" t="str">
        <f ca="1">IF(BJ$74="","",COUNTIFS(STAFF!$O:$O,"Medical Contraindication",STAFF!$P:$P,"&lt;="&amp;BJ$74,STAFF!$H:$H,"",STAFF!$I:$I,"")+
COUNTIFS(STAFF!$O:$O,"Medical Contraindication",STAFF!$P:$P,"&lt;="&amp;BJ$74,STAFF!$H:$H,"",STAFF!$I:$I,"&gt;="&amp;BJ$73)+
COUNTIFS(STAFF!$O:$O,"Medical Contraindication",STAFF!$P:$P,"&lt;="&amp;BJ$74,STAFF!$H:$H,"&lt;="&amp;BJ$74,STAFF!$I:$I,"")+
COUNTIFS(STAFF!$O:$O,"Medical Contraindication",STAFF!$P:$P,"&lt;="&amp;BJ$74,STAFF!$H:$H,"&lt;="&amp;BJ$74,STAFF!$I:$I,"&gt;="&amp;BJ$73))</f>
        <v/>
      </c>
      <c r="BK90" s="18" t="str">
        <f ca="1">IF(BK$74="","",COUNTIFS(STAFF!$O:$O,"Medical Contraindication",STAFF!$P:$P,"&lt;="&amp;BK$74,STAFF!$H:$H,"",STAFF!$I:$I,"")+
COUNTIFS(STAFF!$O:$O,"Medical Contraindication",STAFF!$P:$P,"&lt;="&amp;BK$74,STAFF!$H:$H,"",STAFF!$I:$I,"&gt;="&amp;BK$73)+
COUNTIFS(STAFF!$O:$O,"Medical Contraindication",STAFF!$P:$P,"&lt;="&amp;BK$74,STAFF!$H:$H,"&lt;="&amp;BK$74,STAFF!$I:$I,"")+
COUNTIFS(STAFF!$O:$O,"Medical Contraindication",STAFF!$P:$P,"&lt;="&amp;BK$74,STAFF!$H:$H,"&lt;="&amp;BK$74,STAFF!$I:$I,"&gt;="&amp;BK$73))</f>
        <v/>
      </c>
      <c r="BL90" s="18" t="str">
        <f ca="1">IF(BL$74="","",COUNTIFS(STAFF!$O:$O,"Medical Contraindication",STAFF!$P:$P,"&lt;="&amp;BL$74,STAFF!$H:$H,"",STAFF!$I:$I,"")+
COUNTIFS(STAFF!$O:$O,"Medical Contraindication",STAFF!$P:$P,"&lt;="&amp;BL$74,STAFF!$H:$H,"",STAFF!$I:$I,"&gt;="&amp;BL$73)+
COUNTIFS(STAFF!$O:$O,"Medical Contraindication",STAFF!$P:$P,"&lt;="&amp;BL$74,STAFF!$H:$H,"&lt;="&amp;BL$74,STAFF!$I:$I,"")+
COUNTIFS(STAFF!$O:$O,"Medical Contraindication",STAFF!$P:$P,"&lt;="&amp;BL$74,STAFF!$H:$H,"&lt;="&amp;BL$74,STAFF!$I:$I,"&gt;="&amp;BL$73))</f>
        <v/>
      </c>
      <c r="BM90" s="18" t="str">
        <f ca="1">IF(BM$74="","",COUNTIFS(STAFF!$O:$O,"Medical Contraindication",STAFF!$P:$P,"&lt;="&amp;BM$74,STAFF!$H:$H,"",STAFF!$I:$I,"")+
COUNTIFS(STAFF!$O:$O,"Medical Contraindication",STAFF!$P:$P,"&lt;="&amp;BM$74,STAFF!$H:$H,"",STAFF!$I:$I,"&gt;="&amp;BM$73)+
COUNTIFS(STAFF!$O:$O,"Medical Contraindication",STAFF!$P:$P,"&lt;="&amp;BM$74,STAFF!$H:$H,"&lt;="&amp;BM$74,STAFF!$I:$I,"")+
COUNTIFS(STAFF!$O:$O,"Medical Contraindication",STAFF!$P:$P,"&lt;="&amp;BM$74,STAFF!$H:$H,"&lt;="&amp;BM$74,STAFF!$I:$I,"&gt;="&amp;BM$73))</f>
        <v/>
      </c>
      <c r="BN90" s="18" t="str">
        <f ca="1">IF(BN$74="","",COUNTIFS(STAFF!$O:$O,"Medical Contraindication",STAFF!$P:$P,"&lt;="&amp;BN$74,STAFF!$H:$H,"",STAFF!$I:$I,"")+
COUNTIFS(STAFF!$O:$O,"Medical Contraindication",STAFF!$P:$P,"&lt;="&amp;BN$74,STAFF!$H:$H,"",STAFF!$I:$I,"&gt;="&amp;BN$73)+
COUNTIFS(STAFF!$O:$O,"Medical Contraindication",STAFF!$P:$P,"&lt;="&amp;BN$74,STAFF!$H:$H,"&lt;="&amp;BN$74,STAFF!$I:$I,"")+
COUNTIFS(STAFF!$O:$O,"Medical Contraindication",STAFF!$P:$P,"&lt;="&amp;BN$74,STAFF!$H:$H,"&lt;="&amp;BN$74,STAFF!$I:$I,"&gt;="&amp;BN$73))</f>
        <v/>
      </c>
      <c r="BO90" s="18" t="str">
        <f ca="1">IF(BO$74="","",COUNTIFS(STAFF!$O:$O,"Medical Contraindication",STAFF!$P:$P,"&lt;="&amp;BO$74,STAFF!$H:$H,"",STAFF!$I:$I,"")+
COUNTIFS(STAFF!$O:$O,"Medical Contraindication",STAFF!$P:$P,"&lt;="&amp;BO$74,STAFF!$H:$H,"",STAFF!$I:$I,"&gt;="&amp;BO$73)+
COUNTIFS(STAFF!$O:$O,"Medical Contraindication",STAFF!$P:$P,"&lt;="&amp;BO$74,STAFF!$H:$H,"&lt;="&amp;BO$74,STAFF!$I:$I,"")+
COUNTIFS(STAFF!$O:$O,"Medical Contraindication",STAFF!$P:$P,"&lt;="&amp;BO$74,STAFF!$H:$H,"&lt;="&amp;BO$74,STAFF!$I:$I,"&gt;="&amp;BO$73))</f>
        <v/>
      </c>
      <c r="BP90" s="18" t="str">
        <f ca="1">IF(BP$74="","",COUNTIFS(STAFF!$O:$O,"Medical Contraindication",STAFF!$P:$P,"&lt;="&amp;BP$74,STAFF!$H:$H,"",STAFF!$I:$I,"")+
COUNTIFS(STAFF!$O:$O,"Medical Contraindication",STAFF!$P:$P,"&lt;="&amp;BP$74,STAFF!$H:$H,"",STAFF!$I:$I,"&gt;="&amp;BP$73)+
COUNTIFS(STAFF!$O:$O,"Medical Contraindication",STAFF!$P:$P,"&lt;="&amp;BP$74,STAFF!$H:$H,"&lt;="&amp;BP$74,STAFF!$I:$I,"")+
COUNTIFS(STAFF!$O:$O,"Medical Contraindication",STAFF!$P:$P,"&lt;="&amp;BP$74,STAFF!$H:$H,"&lt;="&amp;BP$74,STAFF!$I:$I,"&gt;="&amp;BP$73))</f>
        <v/>
      </c>
      <c r="BQ90" s="18" t="str">
        <f ca="1">IF(BQ$74="","",COUNTIFS(STAFF!$O:$O,"Medical Contraindication",STAFF!$P:$P,"&lt;="&amp;BQ$74,STAFF!$H:$H,"",STAFF!$I:$I,"")+
COUNTIFS(STAFF!$O:$O,"Medical Contraindication",STAFF!$P:$P,"&lt;="&amp;BQ$74,STAFF!$H:$H,"",STAFF!$I:$I,"&gt;="&amp;BQ$73)+
COUNTIFS(STAFF!$O:$O,"Medical Contraindication",STAFF!$P:$P,"&lt;="&amp;BQ$74,STAFF!$H:$H,"&lt;="&amp;BQ$74,STAFF!$I:$I,"")+
COUNTIFS(STAFF!$O:$O,"Medical Contraindication",STAFF!$P:$P,"&lt;="&amp;BQ$74,STAFF!$H:$H,"&lt;="&amp;BQ$74,STAFF!$I:$I,"&gt;="&amp;BQ$73))</f>
        <v/>
      </c>
      <c r="BR90" s="18" t="str">
        <f ca="1">IF(BR$74="","",COUNTIFS(STAFF!$O:$O,"Medical Contraindication",STAFF!$P:$P,"&lt;="&amp;BR$74,STAFF!$H:$H,"",STAFF!$I:$I,"")+
COUNTIFS(STAFF!$O:$O,"Medical Contraindication",STAFF!$P:$P,"&lt;="&amp;BR$74,STAFF!$H:$H,"",STAFF!$I:$I,"&gt;="&amp;BR$73)+
COUNTIFS(STAFF!$O:$O,"Medical Contraindication",STAFF!$P:$P,"&lt;="&amp;BR$74,STAFF!$H:$H,"&lt;="&amp;BR$74,STAFF!$I:$I,"")+
COUNTIFS(STAFF!$O:$O,"Medical Contraindication",STAFF!$P:$P,"&lt;="&amp;BR$74,STAFF!$H:$H,"&lt;="&amp;BR$74,STAFF!$I:$I,"&gt;="&amp;BR$73))</f>
        <v/>
      </c>
      <c r="BS90" s="18" t="str">
        <f ca="1">IF(BS$74="","",COUNTIFS(STAFF!$O:$O,"Medical Contraindication",STAFF!$P:$P,"&lt;="&amp;BS$74,STAFF!$H:$H,"",STAFF!$I:$I,"")+
COUNTIFS(STAFF!$O:$O,"Medical Contraindication",STAFF!$P:$P,"&lt;="&amp;BS$74,STAFF!$H:$H,"",STAFF!$I:$I,"&gt;="&amp;BS$73)+
COUNTIFS(STAFF!$O:$O,"Medical Contraindication",STAFF!$P:$P,"&lt;="&amp;BS$74,STAFF!$H:$H,"&lt;="&amp;BS$74,STAFF!$I:$I,"")+
COUNTIFS(STAFF!$O:$O,"Medical Contraindication",STAFF!$P:$P,"&lt;="&amp;BS$74,STAFF!$H:$H,"&lt;="&amp;BS$74,STAFF!$I:$I,"&gt;="&amp;BS$73))</f>
        <v/>
      </c>
      <c r="BT90" s="18" t="str">
        <f ca="1">IF(BT$74="","",COUNTIFS(STAFF!$O:$O,"Medical Contraindication",STAFF!$P:$P,"&lt;="&amp;BT$74,STAFF!$H:$H,"",STAFF!$I:$I,"")+
COUNTIFS(STAFF!$O:$O,"Medical Contraindication",STAFF!$P:$P,"&lt;="&amp;BT$74,STAFF!$H:$H,"",STAFF!$I:$I,"&gt;="&amp;BT$73)+
COUNTIFS(STAFF!$O:$O,"Medical Contraindication",STAFF!$P:$P,"&lt;="&amp;BT$74,STAFF!$H:$H,"&lt;="&amp;BT$74,STAFF!$I:$I,"")+
COUNTIFS(STAFF!$O:$O,"Medical Contraindication",STAFF!$P:$P,"&lt;="&amp;BT$74,STAFF!$H:$H,"&lt;="&amp;BT$74,STAFF!$I:$I,"&gt;="&amp;BT$73))</f>
        <v/>
      </c>
      <c r="BU90" s="18" t="str">
        <f ca="1">IF(BU$74="","",COUNTIFS(STAFF!$O:$O,"Medical Contraindication",STAFF!$P:$P,"&lt;="&amp;BU$74,STAFF!$H:$H,"",STAFF!$I:$I,"")+
COUNTIFS(STAFF!$O:$O,"Medical Contraindication",STAFF!$P:$P,"&lt;="&amp;BU$74,STAFF!$H:$H,"",STAFF!$I:$I,"&gt;="&amp;BU$73)+
COUNTIFS(STAFF!$O:$O,"Medical Contraindication",STAFF!$P:$P,"&lt;="&amp;BU$74,STAFF!$H:$H,"&lt;="&amp;BU$74,STAFF!$I:$I,"")+
COUNTIFS(STAFF!$O:$O,"Medical Contraindication",STAFF!$P:$P,"&lt;="&amp;BU$74,STAFF!$H:$H,"&lt;="&amp;BU$74,STAFF!$I:$I,"&gt;="&amp;BU$73))</f>
        <v/>
      </c>
      <c r="BV90" s="18" t="str">
        <f ca="1">IF(BV$74="","",COUNTIFS(STAFF!$O:$O,"Medical Contraindication",STAFF!$P:$P,"&lt;="&amp;BV$74,STAFF!$H:$H,"",STAFF!$I:$I,"")+
COUNTIFS(STAFF!$O:$O,"Medical Contraindication",STAFF!$P:$P,"&lt;="&amp;BV$74,STAFF!$H:$H,"",STAFF!$I:$I,"&gt;="&amp;BV$73)+
COUNTIFS(STAFF!$O:$O,"Medical Contraindication",STAFF!$P:$P,"&lt;="&amp;BV$74,STAFF!$H:$H,"&lt;="&amp;BV$74,STAFF!$I:$I,"")+
COUNTIFS(STAFF!$O:$O,"Medical Contraindication",STAFF!$P:$P,"&lt;="&amp;BV$74,STAFF!$H:$H,"&lt;="&amp;BV$74,STAFF!$I:$I,"&gt;="&amp;BV$73))</f>
        <v/>
      </c>
      <c r="BW90" s="18" t="str">
        <f ca="1">IF(BW$74="","",COUNTIFS(STAFF!$O:$O,"Medical Contraindication",STAFF!$P:$P,"&lt;="&amp;BW$74,STAFF!$H:$H,"",STAFF!$I:$I,"")+
COUNTIFS(STAFF!$O:$O,"Medical Contraindication",STAFF!$P:$P,"&lt;="&amp;BW$74,STAFF!$H:$H,"",STAFF!$I:$I,"&gt;="&amp;BW$73)+
COUNTIFS(STAFF!$O:$O,"Medical Contraindication",STAFF!$P:$P,"&lt;="&amp;BW$74,STAFF!$H:$H,"&lt;="&amp;BW$74,STAFF!$I:$I,"")+
COUNTIFS(STAFF!$O:$O,"Medical Contraindication",STAFF!$P:$P,"&lt;="&amp;BW$74,STAFF!$H:$H,"&lt;="&amp;BW$74,STAFF!$I:$I,"&gt;="&amp;BW$73))</f>
        <v/>
      </c>
      <c r="BX90" s="18" t="str">
        <f ca="1">IF(BX$74="","",COUNTIFS(STAFF!$O:$O,"Medical Contraindication",STAFF!$P:$P,"&lt;="&amp;BX$74,STAFF!$H:$H,"",STAFF!$I:$I,"")+
COUNTIFS(STAFF!$O:$O,"Medical Contraindication",STAFF!$P:$P,"&lt;="&amp;BX$74,STAFF!$H:$H,"",STAFF!$I:$I,"&gt;="&amp;BX$73)+
COUNTIFS(STAFF!$O:$O,"Medical Contraindication",STAFF!$P:$P,"&lt;="&amp;BX$74,STAFF!$H:$H,"&lt;="&amp;BX$74,STAFF!$I:$I,"")+
COUNTIFS(STAFF!$O:$O,"Medical Contraindication",STAFF!$P:$P,"&lt;="&amp;BX$74,STAFF!$H:$H,"&lt;="&amp;BX$74,STAFF!$I:$I,"&gt;="&amp;BX$73))</f>
        <v/>
      </c>
      <c r="BY90" s="18" t="str">
        <f ca="1">IF(BY$74="","",COUNTIFS(STAFF!$O:$O,"Medical Contraindication",STAFF!$P:$P,"&lt;="&amp;BY$74,STAFF!$H:$H,"",STAFF!$I:$I,"")+
COUNTIFS(STAFF!$O:$O,"Medical Contraindication",STAFF!$P:$P,"&lt;="&amp;BY$74,STAFF!$H:$H,"",STAFF!$I:$I,"&gt;="&amp;BY$73)+
COUNTIFS(STAFF!$O:$O,"Medical Contraindication",STAFF!$P:$P,"&lt;="&amp;BY$74,STAFF!$H:$H,"&lt;="&amp;BY$74,STAFF!$I:$I,"")+
COUNTIFS(STAFF!$O:$O,"Medical Contraindication",STAFF!$P:$P,"&lt;="&amp;BY$74,STAFF!$H:$H,"&lt;="&amp;BY$74,STAFF!$I:$I,"&gt;="&amp;BY$73))</f>
        <v/>
      </c>
      <c r="BZ90" s="18" t="str">
        <f ca="1">IF(BZ$74="","",COUNTIFS(STAFF!$O:$O,"Medical Contraindication",STAFF!$P:$P,"&lt;="&amp;BZ$74,STAFF!$H:$H,"",STAFF!$I:$I,"")+
COUNTIFS(STAFF!$O:$O,"Medical Contraindication",STAFF!$P:$P,"&lt;="&amp;BZ$74,STAFF!$H:$H,"",STAFF!$I:$I,"&gt;="&amp;BZ$73)+
COUNTIFS(STAFF!$O:$O,"Medical Contraindication",STAFF!$P:$P,"&lt;="&amp;BZ$74,STAFF!$H:$H,"&lt;="&amp;BZ$74,STAFF!$I:$I,"")+
COUNTIFS(STAFF!$O:$O,"Medical Contraindication",STAFF!$P:$P,"&lt;="&amp;BZ$74,STAFF!$H:$H,"&lt;="&amp;BZ$74,STAFF!$I:$I,"&gt;="&amp;BZ$73))</f>
        <v/>
      </c>
      <c r="CA90" s="18" t="str">
        <f ca="1">IF(CA$74="","",COUNTIFS(STAFF!$O:$O,"Medical Contraindication",STAFF!$P:$P,"&lt;="&amp;CA$74,STAFF!$H:$H,"",STAFF!$I:$I,"")+
COUNTIFS(STAFF!$O:$O,"Medical Contraindication",STAFF!$P:$P,"&lt;="&amp;CA$74,STAFF!$H:$H,"",STAFF!$I:$I,"&gt;="&amp;CA$73)+
COUNTIFS(STAFF!$O:$O,"Medical Contraindication",STAFF!$P:$P,"&lt;="&amp;CA$74,STAFF!$H:$H,"&lt;="&amp;CA$74,STAFF!$I:$I,"")+
COUNTIFS(STAFF!$O:$O,"Medical Contraindication",STAFF!$P:$P,"&lt;="&amp;CA$74,STAFF!$H:$H,"&lt;="&amp;CA$74,STAFF!$I:$I,"&gt;="&amp;CA$73))</f>
        <v/>
      </c>
      <c r="CB90" s="18" t="str">
        <f ca="1">IF(CB$74="","",COUNTIFS(STAFF!$O:$O,"Medical Contraindication",STAFF!$P:$P,"&lt;="&amp;CB$74,STAFF!$H:$H,"",STAFF!$I:$I,"")+
COUNTIFS(STAFF!$O:$O,"Medical Contraindication",STAFF!$P:$P,"&lt;="&amp;CB$74,STAFF!$H:$H,"",STAFF!$I:$I,"&gt;="&amp;CB$73)+
COUNTIFS(STAFF!$O:$O,"Medical Contraindication",STAFF!$P:$P,"&lt;="&amp;CB$74,STAFF!$H:$H,"&lt;="&amp;CB$74,STAFF!$I:$I,"")+
COUNTIFS(STAFF!$O:$O,"Medical Contraindication",STAFF!$P:$P,"&lt;="&amp;CB$74,STAFF!$H:$H,"&lt;="&amp;CB$74,STAFF!$I:$I,"&gt;="&amp;CB$73))</f>
        <v/>
      </c>
      <c r="CC90" s="18" t="str">
        <f ca="1">IF(CC$74="","",COUNTIFS(STAFF!$O:$O,"Medical Contraindication",STAFF!$P:$P,"&lt;="&amp;CC$74,STAFF!$H:$H,"",STAFF!$I:$I,"")+
COUNTIFS(STAFF!$O:$O,"Medical Contraindication",STAFF!$P:$P,"&lt;="&amp;CC$74,STAFF!$H:$H,"",STAFF!$I:$I,"&gt;="&amp;CC$73)+
COUNTIFS(STAFF!$O:$O,"Medical Contraindication",STAFF!$P:$P,"&lt;="&amp;CC$74,STAFF!$H:$H,"&lt;="&amp;CC$74,STAFF!$I:$I,"")+
COUNTIFS(STAFF!$O:$O,"Medical Contraindication",STAFF!$P:$P,"&lt;="&amp;CC$74,STAFF!$H:$H,"&lt;="&amp;CC$74,STAFF!$I:$I,"&gt;="&amp;CC$73))</f>
        <v/>
      </c>
      <c r="CD90" s="18" t="str">
        <f ca="1">IF(CD$74="","",COUNTIFS(STAFF!$O:$O,"Medical Contraindication",STAFF!$P:$P,"&lt;="&amp;CD$74,STAFF!$H:$H,"",STAFF!$I:$I,"")+
COUNTIFS(STAFF!$O:$O,"Medical Contraindication",STAFF!$P:$P,"&lt;="&amp;CD$74,STAFF!$H:$H,"",STAFF!$I:$I,"&gt;="&amp;CD$73)+
COUNTIFS(STAFF!$O:$O,"Medical Contraindication",STAFF!$P:$P,"&lt;="&amp;CD$74,STAFF!$H:$H,"&lt;="&amp;CD$74,STAFF!$I:$I,"")+
COUNTIFS(STAFF!$O:$O,"Medical Contraindication",STAFF!$P:$P,"&lt;="&amp;CD$74,STAFF!$H:$H,"&lt;="&amp;CD$74,STAFF!$I:$I,"&gt;="&amp;CD$73))</f>
        <v/>
      </c>
      <c r="CE90" s="18" t="str">
        <f ca="1">IF(CE$74="","",COUNTIFS(STAFF!$O:$O,"Medical Contraindication",STAFF!$P:$P,"&lt;="&amp;CE$74,STAFF!$H:$H,"",STAFF!$I:$I,"")+
COUNTIFS(STAFF!$O:$O,"Medical Contraindication",STAFF!$P:$P,"&lt;="&amp;CE$74,STAFF!$H:$H,"",STAFF!$I:$I,"&gt;="&amp;CE$73)+
COUNTIFS(STAFF!$O:$O,"Medical Contraindication",STAFF!$P:$P,"&lt;="&amp;CE$74,STAFF!$H:$H,"&lt;="&amp;CE$74,STAFF!$I:$I,"")+
COUNTIFS(STAFF!$O:$O,"Medical Contraindication",STAFF!$P:$P,"&lt;="&amp;CE$74,STAFF!$H:$H,"&lt;="&amp;CE$74,STAFF!$I:$I,"&gt;="&amp;CE$73))</f>
        <v/>
      </c>
      <c r="CF90" s="18" t="str">
        <f ca="1">IF(CF$74="","",COUNTIFS(STAFF!$O:$O,"Medical Contraindication",STAFF!$P:$P,"&lt;="&amp;CF$74,STAFF!$H:$H,"",STAFF!$I:$I,"")+
COUNTIFS(STAFF!$O:$O,"Medical Contraindication",STAFF!$P:$P,"&lt;="&amp;CF$74,STAFF!$H:$H,"",STAFF!$I:$I,"&gt;="&amp;CF$73)+
COUNTIFS(STAFF!$O:$O,"Medical Contraindication",STAFF!$P:$P,"&lt;="&amp;CF$74,STAFF!$H:$H,"&lt;="&amp;CF$74,STAFF!$I:$I,"")+
COUNTIFS(STAFF!$O:$O,"Medical Contraindication",STAFF!$P:$P,"&lt;="&amp;CF$74,STAFF!$H:$H,"&lt;="&amp;CF$74,STAFF!$I:$I,"&gt;="&amp;CF$73))</f>
        <v/>
      </c>
      <c r="CG90" s="18" t="str">
        <f ca="1">IF(CG$74="","",COUNTIFS(STAFF!$O:$O,"Medical Contraindication",STAFF!$P:$P,"&lt;="&amp;CG$74,STAFF!$H:$H,"",STAFF!$I:$I,"")+
COUNTIFS(STAFF!$O:$O,"Medical Contraindication",STAFF!$P:$P,"&lt;="&amp;CG$74,STAFF!$H:$H,"",STAFF!$I:$I,"&gt;="&amp;CG$73)+
COUNTIFS(STAFF!$O:$O,"Medical Contraindication",STAFF!$P:$P,"&lt;="&amp;CG$74,STAFF!$H:$H,"&lt;="&amp;CG$74,STAFF!$I:$I,"")+
COUNTIFS(STAFF!$O:$O,"Medical Contraindication",STAFF!$P:$P,"&lt;="&amp;CG$74,STAFF!$H:$H,"&lt;="&amp;CG$74,STAFF!$I:$I,"&gt;="&amp;CG$73))</f>
        <v/>
      </c>
      <c r="CH90" s="18" t="str">
        <f ca="1">IF(CH$74="","",COUNTIFS(STAFF!$O:$O,"Medical Contraindication",STAFF!$P:$P,"&lt;="&amp;CH$74,STAFF!$H:$H,"",STAFF!$I:$I,"")+
COUNTIFS(STAFF!$O:$O,"Medical Contraindication",STAFF!$P:$P,"&lt;="&amp;CH$74,STAFF!$H:$H,"",STAFF!$I:$I,"&gt;="&amp;CH$73)+
COUNTIFS(STAFF!$O:$O,"Medical Contraindication",STAFF!$P:$P,"&lt;="&amp;CH$74,STAFF!$H:$H,"&lt;="&amp;CH$74,STAFF!$I:$I,"")+
COUNTIFS(STAFF!$O:$O,"Medical Contraindication",STAFF!$P:$P,"&lt;="&amp;CH$74,STAFF!$H:$H,"&lt;="&amp;CH$74,STAFF!$I:$I,"&gt;="&amp;CH$73))</f>
        <v/>
      </c>
      <c r="CI90" s="18" t="str">
        <f ca="1">IF(CI$74="","",COUNTIFS(STAFF!$O:$O,"Medical Contraindication",STAFF!$P:$P,"&lt;="&amp;CI$74,STAFF!$H:$H,"",STAFF!$I:$I,"")+
COUNTIFS(STAFF!$O:$O,"Medical Contraindication",STAFF!$P:$P,"&lt;="&amp;CI$74,STAFF!$H:$H,"",STAFF!$I:$I,"&gt;="&amp;CI$73)+
COUNTIFS(STAFF!$O:$O,"Medical Contraindication",STAFF!$P:$P,"&lt;="&amp;CI$74,STAFF!$H:$H,"&lt;="&amp;CI$74,STAFF!$I:$I,"")+
COUNTIFS(STAFF!$O:$O,"Medical Contraindication",STAFF!$P:$P,"&lt;="&amp;CI$74,STAFF!$H:$H,"&lt;="&amp;CI$74,STAFF!$I:$I,"&gt;="&amp;CI$73))</f>
        <v/>
      </c>
      <c r="CJ90" s="18" t="str">
        <f ca="1">IF(CJ$74="","",COUNTIFS(STAFF!$O:$O,"Medical Contraindication",STAFF!$P:$P,"&lt;="&amp;CJ$74,STAFF!$H:$H,"",STAFF!$I:$I,"")+
COUNTIFS(STAFF!$O:$O,"Medical Contraindication",STAFF!$P:$P,"&lt;="&amp;CJ$74,STAFF!$H:$H,"",STAFF!$I:$I,"&gt;="&amp;CJ$73)+
COUNTIFS(STAFF!$O:$O,"Medical Contraindication",STAFF!$P:$P,"&lt;="&amp;CJ$74,STAFF!$H:$H,"&lt;="&amp;CJ$74,STAFF!$I:$I,"")+
COUNTIFS(STAFF!$O:$O,"Medical Contraindication",STAFF!$P:$P,"&lt;="&amp;CJ$74,STAFF!$H:$H,"&lt;="&amp;CJ$74,STAFF!$I:$I,"&gt;="&amp;CJ$73))</f>
        <v/>
      </c>
      <c r="CK90" s="18" t="str">
        <f ca="1">IF(CK$74="","",COUNTIFS(STAFF!$O:$O,"Medical Contraindication",STAFF!$P:$P,"&lt;="&amp;CK$74,STAFF!$H:$H,"",STAFF!$I:$I,"")+
COUNTIFS(STAFF!$O:$O,"Medical Contraindication",STAFF!$P:$P,"&lt;="&amp;CK$74,STAFF!$H:$H,"",STAFF!$I:$I,"&gt;="&amp;CK$73)+
COUNTIFS(STAFF!$O:$O,"Medical Contraindication",STAFF!$P:$P,"&lt;="&amp;CK$74,STAFF!$H:$H,"&lt;="&amp;CK$74,STAFF!$I:$I,"")+
COUNTIFS(STAFF!$O:$O,"Medical Contraindication",STAFF!$P:$P,"&lt;="&amp;CK$74,STAFF!$H:$H,"&lt;="&amp;CK$74,STAFF!$I:$I,"&gt;="&amp;CK$73))</f>
        <v/>
      </c>
      <c r="CL90" s="18" t="str">
        <f ca="1">IF(CL$74="","",COUNTIFS(STAFF!$O:$O,"Medical Contraindication",STAFF!$P:$P,"&lt;="&amp;CL$74,STAFF!$H:$H,"",STAFF!$I:$I,"")+
COUNTIFS(STAFF!$O:$O,"Medical Contraindication",STAFF!$P:$P,"&lt;="&amp;CL$74,STAFF!$H:$H,"",STAFF!$I:$I,"&gt;="&amp;CL$73)+
COUNTIFS(STAFF!$O:$O,"Medical Contraindication",STAFF!$P:$P,"&lt;="&amp;CL$74,STAFF!$H:$H,"&lt;="&amp;CL$74,STAFF!$I:$I,"")+
COUNTIFS(STAFF!$O:$O,"Medical Contraindication",STAFF!$P:$P,"&lt;="&amp;CL$74,STAFF!$H:$H,"&lt;="&amp;CL$74,STAFF!$I:$I,"&gt;="&amp;CL$73))</f>
        <v/>
      </c>
      <c r="CM90" s="18" t="str">
        <f ca="1">IF(CM$74="","",COUNTIFS(STAFF!$O:$O,"Medical Contraindication",STAFF!$P:$P,"&lt;="&amp;CM$74,STAFF!$H:$H,"",STAFF!$I:$I,"")+
COUNTIFS(STAFF!$O:$O,"Medical Contraindication",STAFF!$P:$P,"&lt;="&amp;CM$74,STAFF!$H:$H,"",STAFF!$I:$I,"&gt;="&amp;CM$73)+
COUNTIFS(STAFF!$O:$O,"Medical Contraindication",STAFF!$P:$P,"&lt;="&amp;CM$74,STAFF!$H:$H,"&lt;="&amp;CM$74,STAFF!$I:$I,"")+
COUNTIFS(STAFF!$O:$O,"Medical Contraindication",STAFF!$P:$P,"&lt;="&amp;CM$74,STAFF!$H:$H,"&lt;="&amp;CM$74,STAFF!$I:$I,"&gt;="&amp;CM$73))</f>
        <v/>
      </c>
      <c r="CN90" s="18" t="str">
        <f ca="1">IF(CN$74="","",COUNTIFS(STAFF!$O:$O,"Medical Contraindication",STAFF!$P:$P,"&lt;="&amp;CN$74,STAFF!$H:$H,"",STAFF!$I:$I,"")+
COUNTIFS(STAFF!$O:$O,"Medical Contraindication",STAFF!$P:$P,"&lt;="&amp;CN$74,STAFF!$H:$H,"",STAFF!$I:$I,"&gt;="&amp;CN$73)+
COUNTIFS(STAFF!$O:$O,"Medical Contraindication",STAFF!$P:$P,"&lt;="&amp;CN$74,STAFF!$H:$H,"&lt;="&amp;CN$74,STAFF!$I:$I,"")+
COUNTIFS(STAFF!$O:$O,"Medical Contraindication",STAFF!$P:$P,"&lt;="&amp;CN$74,STAFF!$H:$H,"&lt;="&amp;CN$74,STAFF!$I:$I,"&gt;="&amp;CN$73))</f>
        <v/>
      </c>
      <c r="CO90" s="18" t="str">
        <f ca="1">IF(CO$74="","",COUNTIFS(STAFF!$O:$O,"Medical Contraindication",STAFF!$P:$P,"&lt;="&amp;CO$74,STAFF!$H:$H,"",STAFF!$I:$I,"")+
COUNTIFS(STAFF!$O:$O,"Medical Contraindication",STAFF!$P:$P,"&lt;="&amp;CO$74,STAFF!$H:$H,"",STAFF!$I:$I,"&gt;="&amp;CO$73)+
COUNTIFS(STAFF!$O:$O,"Medical Contraindication",STAFF!$P:$P,"&lt;="&amp;CO$74,STAFF!$H:$H,"&lt;="&amp;CO$74,STAFF!$I:$I,"")+
COUNTIFS(STAFF!$O:$O,"Medical Contraindication",STAFF!$P:$P,"&lt;="&amp;CO$74,STAFF!$H:$H,"&lt;="&amp;CO$74,STAFF!$I:$I,"&gt;="&amp;CO$73))</f>
        <v/>
      </c>
      <c r="CP90" s="18" t="str">
        <f ca="1">IF(CP$74="","",COUNTIFS(STAFF!$O:$O,"Medical Contraindication",STAFF!$P:$P,"&lt;="&amp;CP$74,STAFF!$H:$H,"",STAFF!$I:$I,"")+
COUNTIFS(STAFF!$O:$O,"Medical Contraindication",STAFF!$P:$P,"&lt;="&amp;CP$74,STAFF!$H:$H,"",STAFF!$I:$I,"&gt;="&amp;CP$73)+
COUNTIFS(STAFF!$O:$O,"Medical Contraindication",STAFF!$P:$P,"&lt;="&amp;CP$74,STAFF!$H:$H,"&lt;="&amp;CP$74,STAFF!$I:$I,"")+
COUNTIFS(STAFF!$O:$O,"Medical Contraindication",STAFF!$P:$P,"&lt;="&amp;CP$74,STAFF!$H:$H,"&lt;="&amp;CP$74,STAFF!$I:$I,"&gt;="&amp;CP$73))</f>
        <v/>
      </c>
      <c r="CQ90" s="18" t="str">
        <f ca="1">IF(CQ$74="","",COUNTIFS(STAFF!$O:$O,"Medical Contraindication",STAFF!$P:$P,"&lt;="&amp;CQ$74,STAFF!$H:$H,"",STAFF!$I:$I,"")+
COUNTIFS(STAFF!$O:$O,"Medical Contraindication",STAFF!$P:$P,"&lt;="&amp;CQ$74,STAFF!$H:$H,"",STAFF!$I:$I,"&gt;="&amp;CQ$73)+
COUNTIFS(STAFF!$O:$O,"Medical Contraindication",STAFF!$P:$P,"&lt;="&amp;CQ$74,STAFF!$H:$H,"&lt;="&amp;CQ$74,STAFF!$I:$I,"")+
COUNTIFS(STAFF!$O:$O,"Medical Contraindication",STAFF!$P:$P,"&lt;="&amp;CQ$74,STAFF!$H:$H,"&lt;="&amp;CQ$74,STAFF!$I:$I,"&gt;="&amp;CQ$73))</f>
        <v/>
      </c>
      <c r="CR90" s="18" t="str">
        <f ca="1">IF(CR$74="","",COUNTIFS(STAFF!$O:$O,"Medical Contraindication",STAFF!$P:$P,"&lt;="&amp;CR$74,STAFF!$H:$H,"",STAFF!$I:$I,"")+
COUNTIFS(STAFF!$O:$O,"Medical Contraindication",STAFF!$P:$P,"&lt;="&amp;CR$74,STAFF!$H:$H,"",STAFF!$I:$I,"&gt;="&amp;CR$73)+
COUNTIFS(STAFF!$O:$O,"Medical Contraindication",STAFF!$P:$P,"&lt;="&amp;CR$74,STAFF!$H:$H,"&lt;="&amp;CR$74,STAFF!$I:$I,"")+
COUNTIFS(STAFF!$O:$O,"Medical Contraindication",STAFF!$P:$P,"&lt;="&amp;CR$74,STAFF!$H:$H,"&lt;="&amp;CR$74,STAFF!$I:$I,"&gt;="&amp;CR$73))</f>
        <v/>
      </c>
      <c r="CS90" s="18" t="str">
        <f ca="1">IF(CS$74="","",COUNTIFS(STAFF!$O:$O,"Medical Contraindication",STAFF!$P:$P,"&lt;="&amp;CS$74,STAFF!$H:$H,"",STAFF!$I:$I,"")+
COUNTIFS(STAFF!$O:$O,"Medical Contraindication",STAFF!$P:$P,"&lt;="&amp;CS$74,STAFF!$H:$H,"",STAFF!$I:$I,"&gt;="&amp;CS$73)+
COUNTIFS(STAFF!$O:$O,"Medical Contraindication",STAFF!$P:$P,"&lt;="&amp;CS$74,STAFF!$H:$H,"&lt;="&amp;CS$74,STAFF!$I:$I,"")+
COUNTIFS(STAFF!$O:$O,"Medical Contraindication",STAFF!$P:$P,"&lt;="&amp;CS$74,STAFF!$H:$H,"&lt;="&amp;CS$74,STAFF!$I:$I,"&gt;="&amp;CS$73))</f>
        <v/>
      </c>
      <c r="CT90" s="18" t="str">
        <f ca="1">IF(CT$74="","",COUNTIFS(STAFF!$O:$O,"Medical Contraindication",STAFF!$P:$P,"&lt;="&amp;CT$74,STAFF!$H:$H,"",STAFF!$I:$I,"")+
COUNTIFS(STAFF!$O:$O,"Medical Contraindication",STAFF!$P:$P,"&lt;="&amp;CT$74,STAFF!$H:$H,"",STAFF!$I:$I,"&gt;="&amp;CT$73)+
COUNTIFS(STAFF!$O:$O,"Medical Contraindication",STAFF!$P:$P,"&lt;="&amp;CT$74,STAFF!$H:$H,"&lt;="&amp;CT$74,STAFF!$I:$I,"")+
COUNTIFS(STAFF!$O:$O,"Medical Contraindication",STAFF!$P:$P,"&lt;="&amp;CT$74,STAFF!$H:$H,"&lt;="&amp;CT$74,STAFF!$I:$I,"&gt;="&amp;CT$73))</f>
        <v/>
      </c>
      <c r="CU90" s="18" t="str">
        <f ca="1">IF(CU$74="","",COUNTIFS(STAFF!$O:$O,"Medical Contraindication",STAFF!$P:$P,"&lt;="&amp;CU$74,STAFF!$H:$H,"",STAFF!$I:$I,"")+
COUNTIFS(STAFF!$O:$O,"Medical Contraindication",STAFF!$P:$P,"&lt;="&amp;CU$74,STAFF!$H:$H,"",STAFF!$I:$I,"&gt;="&amp;CU$73)+
COUNTIFS(STAFF!$O:$O,"Medical Contraindication",STAFF!$P:$P,"&lt;="&amp;CU$74,STAFF!$H:$H,"&lt;="&amp;CU$74,STAFF!$I:$I,"")+
COUNTIFS(STAFF!$O:$O,"Medical Contraindication",STAFF!$P:$P,"&lt;="&amp;CU$74,STAFF!$H:$H,"&lt;="&amp;CU$74,STAFF!$I:$I,"&gt;="&amp;CU$73))</f>
        <v/>
      </c>
      <c r="CV90" s="18" t="str">
        <f ca="1">IF(CV$74="","",COUNTIFS(STAFF!$O:$O,"Medical Contraindication",STAFF!$P:$P,"&lt;="&amp;CV$74,STAFF!$H:$H,"",STAFF!$I:$I,"")+
COUNTIFS(STAFF!$O:$O,"Medical Contraindication",STAFF!$P:$P,"&lt;="&amp;CV$74,STAFF!$H:$H,"",STAFF!$I:$I,"&gt;="&amp;CV$73)+
COUNTIFS(STAFF!$O:$O,"Medical Contraindication",STAFF!$P:$P,"&lt;="&amp;CV$74,STAFF!$H:$H,"&lt;="&amp;CV$74,STAFF!$I:$I,"")+
COUNTIFS(STAFF!$O:$O,"Medical Contraindication",STAFF!$P:$P,"&lt;="&amp;CV$74,STAFF!$H:$H,"&lt;="&amp;CV$74,STAFF!$I:$I,"&gt;="&amp;CV$73))</f>
        <v/>
      </c>
      <c r="CW90" s="18" t="str">
        <f ca="1">IF(CW$74="","",COUNTIFS(STAFF!$O:$O,"Medical Contraindication",STAFF!$P:$P,"&lt;="&amp;CW$74,STAFF!$H:$H,"",STAFF!$I:$I,"")+
COUNTIFS(STAFF!$O:$O,"Medical Contraindication",STAFF!$P:$P,"&lt;="&amp;CW$74,STAFF!$H:$H,"",STAFF!$I:$I,"&gt;="&amp;CW$73)+
COUNTIFS(STAFF!$O:$O,"Medical Contraindication",STAFF!$P:$P,"&lt;="&amp;CW$74,STAFF!$H:$H,"&lt;="&amp;CW$74,STAFF!$I:$I,"")+
COUNTIFS(STAFF!$O:$O,"Medical Contraindication",STAFF!$P:$P,"&lt;="&amp;CW$74,STAFF!$H:$H,"&lt;="&amp;CW$74,STAFF!$I:$I,"&gt;="&amp;CW$73))</f>
        <v/>
      </c>
      <c r="CX90" s="18" t="str">
        <f ca="1">IF(CX$74="","",COUNTIFS(STAFF!$O:$O,"Medical Contraindication",STAFF!$P:$P,"&lt;="&amp;CX$74,STAFF!$H:$H,"",STAFF!$I:$I,"")+
COUNTIFS(STAFF!$O:$O,"Medical Contraindication",STAFF!$P:$P,"&lt;="&amp;CX$74,STAFF!$H:$H,"",STAFF!$I:$I,"&gt;="&amp;CX$73)+
COUNTIFS(STAFF!$O:$O,"Medical Contraindication",STAFF!$P:$P,"&lt;="&amp;CX$74,STAFF!$H:$H,"&lt;="&amp;CX$74,STAFF!$I:$I,"")+
COUNTIFS(STAFF!$O:$O,"Medical Contraindication",STAFF!$P:$P,"&lt;="&amp;CX$74,STAFF!$H:$H,"&lt;="&amp;CX$74,STAFF!$I:$I,"&gt;="&amp;CX$73))</f>
        <v/>
      </c>
      <c r="CY90" s="18" t="str">
        <f ca="1">IF(CY$74="","",COUNTIFS(STAFF!$O:$O,"Medical Contraindication",STAFF!$P:$P,"&lt;="&amp;CY$74,STAFF!$H:$H,"",STAFF!$I:$I,"")+
COUNTIFS(STAFF!$O:$O,"Medical Contraindication",STAFF!$P:$P,"&lt;="&amp;CY$74,STAFF!$H:$H,"",STAFF!$I:$I,"&gt;="&amp;CY$73)+
COUNTIFS(STAFF!$O:$O,"Medical Contraindication",STAFF!$P:$P,"&lt;="&amp;CY$74,STAFF!$H:$H,"&lt;="&amp;CY$74,STAFF!$I:$I,"")+
COUNTIFS(STAFF!$O:$O,"Medical Contraindication",STAFF!$P:$P,"&lt;="&amp;CY$74,STAFF!$H:$H,"&lt;="&amp;CY$74,STAFF!$I:$I,"&gt;="&amp;CY$73))</f>
        <v/>
      </c>
      <c r="CZ90" s="18" t="str">
        <f ca="1">IF(CZ$74="","",COUNTIFS(STAFF!$O:$O,"Medical Contraindication",STAFF!$P:$P,"&lt;="&amp;CZ$74,STAFF!$H:$H,"",STAFF!$I:$I,"")+
COUNTIFS(STAFF!$O:$O,"Medical Contraindication",STAFF!$P:$P,"&lt;="&amp;CZ$74,STAFF!$H:$H,"",STAFF!$I:$I,"&gt;="&amp;CZ$73)+
COUNTIFS(STAFF!$O:$O,"Medical Contraindication",STAFF!$P:$P,"&lt;="&amp;CZ$74,STAFF!$H:$H,"&lt;="&amp;CZ$74,STAFF!$I:$I,"")+
COUNTIFS(STAFF!$O:$O,"Medical Contraindication",STAFF!$P:$P,"&lt;="&amp;CZ$74,STAFF!$H:$H,"&lt;="&amp;CZ$74,STAFF!$I:$I,"&gt;="&amp;CZ$73))</f>
        <v/>
      </c>
      <c r="DA90" s="18" t="str">
        <f ca="1">IF(DA$74="","",COUNTIFS(STAFF!$O:$O,"Medical Contraindication",STAFF!$P:$P,"&lt;="&amp;DA$74,STAFF!$H:$H,"",STAFF!$I:$I,"")+
COUNTIFS(STAFF!$O:$O,"Medical Contraindication",STAFF!$P:$P,"&lt;="&amp;DA$74,STAFF!$H:$H,"",STAFF!$I:$I,"&gt;="&amp;DA$73)+
COUNTIFS(STAFF!$O:$O,"Medical Contraindication",STAFF!$P:$P,"&lt;="&amp;DA$74,STAFF!$H:$H,"&lt;="&amp;DA$74,STAFF!$I:$I,"")+
COUNTIFS(STAFF!$O:$O,"Medical Contraindication",STAFF!$P:$P,"&lt;="&amp;DA$74,STAFF!$H:$H,"&lt;="&amp;DA$74,STAFF!$I:$I,"&gt;="&amp;DA$73))</f>
        <v/>
      </c>
      <c r="DB90" s="18" t="str">
        <f ca="1">IF(DB$74="","",COUNTIFS(STAFF!$O:$O,"Medical Contraindication",STAFF!$P:$P,"&lt;="&amp;DB$74,STAFF!$H:$H,"",STAFF!$I:$I,"")+
COUNTIFS(STAFF!$O:$O,"Medical Contraindication",STAFF!$P:$P,"&lt;="&amp;DB$74,STAFF!$H:$H,"",STAFF!$I:$I,"&gt;="&amp;DB$73)+
COUNTIFS(STAFF!$O:$O,"Medical Contraindication",STAFF!$P:$P,"&lt;="&amp;DB$74,STAFF!$H:$H,"&lt;="&amp;DB$74,STAFF!$I:$I,"")+
COUNTIFS(STAFF!$O:$O,"Medical Contraindication",STAFF!$P:$P,"&lt;="&amp;DB$74,STAFF!$H:$H,"&lt;="&amp;DB$74,STAFF!$I:$I,"&gt;="&amp;DB$73))</f>
        <v/>
      </c>
      <c r="DC90" s="18" t="str">
        <f ca="1">IF(DC$74="","",COUNTIFS(STAFF!$O:$O,"Medical Contraindication",STAFF!$P:$P,"&lt;="&amp;DC$74,STAFF!$H:$H,"",STAFF!$I:$I,"")+
COUNTIFS(STAFF!$O:$O,"Medical Contraindication",STAFF!$P:$P,"&lt;="&amp;DC$74,STAFF!$H:$H,"",STAFF!$I:$I,"&gt;="&amp;DC$73)+
COUNTIFS(STAFF!$O:$O,"Medical Contraindication",STAFF!$P:$P,"&lt;="&amp;DC$74,STAFF!$H:$H,"&lt;="&amp;DC$74,STAFF!$I:$I,"")+
COUNTIFS(STAFF!$O:$O,"Medical Contraindication",STAFF!$P:$P,"&lt;="&amp;DC$74,STAFF!$H:$H,"&lt;="&amp;DC$74,STAFF!$I:$I,"&gt;="&amp;DC$73))</f>
        <v/>
      </c>
      <c r="DD90" s="18" t="str">
        <f ca="1">IF(DD$74="","",COUNTIFS(STAFF!$O:$O,"Medical Contraindication",STAFF!$P:$P,"&lt;="&amp;DD$74,STAFF!$H:$H,"",STAFF!$I:$I,"")+
COUNTIFS(STAFF!$O:$O,"Medical Contraindication",STAFF!$P:$P,"&lt;="&amp;DD$74,STAFF!$H:$H,"",STAFF!$I:$I,"&gt;="&amp;DD$73)+
COUNTIFS(STAFF!$O:$O,"Medical Contraindication",STAFF!$P:$P,"&lt;="&amp;DD$74,STAFF!$H:$H,"&lt;="&amp;DD$74,STAFF!$I:$I,"")+
COUNTIFS(STAFF!$O:$O,"Medical Contraindication",STAFF!$P:$P,"&lt;="&amp;DD$74,STAFF!$H:$H,"&lt;="&amp;DD$74,STAFF!$I:$I,"&gt;="&amp;DD$73))</f>
        <v/>
      </c>
      <c r="DE90" s="18" t="str">
        <f ca="1">IF(DE$74="","",COUNTIFS(STAFF!$O:$O,"Medical Contraindication",STAFF!$P:$P,"&lt;="&amp;DE$74,STAFF!$H:$H,"",STAFF!$I:$I,"")+
COUNTIFS(STAFF!$O:$O,"Medical Contraindication",STAFF!$P:$P,"&lt;="&amp;DE$74,STAFF!$H:$H,"",STAFF!$I:$I,"&gt;="&amp;DE$73)+
COUNTIFS(STAFF!$O:$O,"Medical Contraindication",STAFF!$P:$P,"&lt;="&amp;DE$74,STAFF!$H:$H,"&lt;="&amp;DE$74,STAFF!$I:$I,"")+
COUNTIFS(STAFF!$O:$O,"Medical Contraindication",STAFF!$P:$P,"&lt;="&amp;DE$74,STAFF!$H:$H,"&lt;="&amp;DE$74,STAFF!$I:$I,"&gt;="&amp;DE$73))</f>
        <v/>
      </c>
      <c r="DF90" s="18" t="str">
        <f ca="1">IF(DF$74="","",COUNTIFS(STAFF!$O:$O,"Medical Contraindication",STAFF!$P:$P,"&lt;="&amp;DF$74,STAFF!$H:$H,"",STAFF!$I:$I,"")+
COUNTIFS(STAFF!$O:$O,"Medical Contraindication",STAFF!$P:$P,"&lt;="&amp;DF$74,STAFF!$H:$H,"",STAFF!$I:$I,"&gt;="&amp;DF$73)+
COUNTIFS(STAFF!$O:$O,"Medical Contraindication",STAFF!$P:$P,"&lt;="&amp;DF$74,STAFF!$H:$H,"&lt;="&amp;DF$74,STAFF!$I:$I,"")+
COUNTIFS(STAFF!$O:$O,"Medical Contraindication",STAFF!$P:$P,"&lt;="&amp;DF$74,STAFF!$H:$H,"&lt;="&amp;DF$74,STAFF!$I:$I,"&gt;="&amp;DF$73))</f>
        <v/>
      </c>
      <c r="DG90" s="18" t="str">
        <f ca="1">IF(DG$74="","",COUNTIFS(STAFF!$O:$O,"Medical Contraindication",STAFF!$P:$P,"&lt;="&amp;DG$74,STAFF!$H:$H,"",STAFF!$I:$I,"")+
COUNTIFS(STAFF!$O:$O,"Medical Contraindication",STAFF!$P:$P,"&lt;="&amp;DG$74,STAFF!$H:$H,"",STAFF!$I:$I,"&gt;="&amp;DG$73)+
COUNTIFS(STAFF!$O:$O,"Medical Contraindication",STAFF!$P:$P,"&lt;="&amp;DG$74,STAFF!$H:$H,"&lt;="&amp;DG$74,STAFF!$I:$I,"")+
COUNTIFS(STAFF!$O:$O,"Medical Contraindication",STAFF!$P:$P,"&lt;="&amp;DG$74,STAFF!$H:$H,"&lt;="&amp;DG$74,STAFF!$I:$I,"&gt;="&amp;DG$73))</f>
        <v/>
      </c>
      <c r="DH90" s="18" t="str">
        <f ca="1">IF(DH$74="","",COUNTIFS(STAFF!$O:$O,"Medical Contraindication",STAFF!$P:$P,"&lt;="&amp;DH$74,STAFF!$H:$H,"",STAFF!$I:$I,"")+
COUNTIFS(STAFF!$O:$O,"Medical Contraindication",STAFF!$P:$P,"&lt;="&amp;DH$74,STAFF!$H:$H,"",STAFF!$I:$I,"&gt;="&amp;DH$73)+
COUNTIFS(STAFF!$O:$O,"Medical Contraindication",STAFF!$P:$P,"&lt;="&amp;DH$74,STAFF!$H:$H,"&lt;="&amp;DH$74,STAFF!$I:$I,"")+
COUNTIFS(STAFF!$O:$O,"Medical Contraindication",STAFF!$P:$P,"&lt;="&amp;DH$74,STAFF!$H:$H,"&lt;="&amp;DH$74,STAFF!$I:$I,"&gt;="&amp;DH$73))</f>
        <v/>
      </c>
      <c r="DI90" s="18" t="str">
        <f ca="1">IF(DI$74="","",COUNTIFS(STAFF!$O:$O,"Medical Contraindication",STAFF!$P:$P,"&lt;="&amp;DI$74,STAFF!$H:$H,"",STAFF!$I:$I,"")+
COUNTIFS(STAFF!$O:$O,"Medical Contraindication",STAFF!$P:$P,"&lt;="&amp;DI$74,STAFF!$H:$H,"",STAFF!$I:$I,"&gt;="&amp;DI$73)+
COUNTIFS(STAFF!$O:$O,"Medical Contraindication",STAFF!$P:$P,"&lt;="&amp;DI$74,STAFF!$H:$H,"&lt;="&amp;DI$74,STAFF!$I:$I,"")+
COUNTIFS(STAFF!$O:$O,"Medical Contraindication",STAFF!$P:$P,"&lt;="&amp;DI$74,STAFF!$H:$H,"&lt;="&amp;DI$74,STAFF!$I:$I,"&gt;="&amp;DI$73))</f>
        <v/>
      </c>
      <c r="DJ90" s="18" t="str">
        <f ca="1">IF(DJ$74="","",COUNTIFS(STAFF!$O:$O,"Medical Contraindication",STAFF!$P:$P,"&lt;="&amp;DJ$74,STAFF!$H:$H,"",STAFF!$I:$I,"")+
COUNTIFS(STAFF!$O:$O,"Medical Contraindication",STAFF!$P:$P,"&lt;="&amp;DJ$74,STAFF!$H:$H,"",STAFF!$I:$I,"&gt;="&amp;DJ$73)+
COUNTIFS(STAFF!$O:$O,"Medical Contraindication",STAFF!$P:$P,"&lt;="&amp;DJ$74,STAFF!$H:$H,"&lt;="&amp;DJ$74,STAFF!$I:$I,"")+
COUNTIFS(STAFF!$O:$O,"Medical Contraindication",STAFF!$P:$P,"&lt;="&amp;DJ$74,STAFF!$H:$H,"&lt;="&amp;DJ$74,STAFF!$I:$I,"&gt;="&amp;DJ$73))</f>
        <v/>
      </c>
      <c r="DK90" s="18" t="str">
        <f ca="1">IF(DK$74="","",COUNTIFS(STAFF!$O:$O,"Medical Contraindication",STAFF!$P:$P,"&lt;="&amp;DK$74,STAFF!$H:$H,"",STAFF!$I:$I,"")+
COUNTIFS(STAFF!$O:$O,"Medical Contraindication",STAFF!$P:$P,"&lt;="&amp;DK$74,STAFF!$H:$H,"",STAFF!$I:$I,"&gt;="&amp;DK$73)+
COUNTIFS(STAFF!$O:$O,"Medical Contraindication",STAFF!$P:$P,"&lt;="&amp;DK$74,STAFF!$H:$H,"&lt;="&amp;DK$74,STAFF!$I:$I,"")+
COUNTIFS(STAFF!$O:$O,"Medical Contraindication",STAFF!$P:$P,"&lt;="&amp;DK$74,STAFF!$H:$H,"&lt;="&amp;DK$74,STAFF!$I:$I,"&gt;="&amp;DK$73))</f>
        <v/>
      </c>
      <c r="DL90" s="18" t="str">
        <f ca="1">IF(DL$74="","",COUNTIFS(STAFF!$O:$O,"Medical Contraindication",STAFF!$P:$P,"&lt;="&amp;DL$74,STAFF!$H:$H,"",STAFF!$I:$I,"")+
COUNTIFS(STAFF!$O:$O,"Medical Contraindication",STAFF!$P:$P,"&lt;="&amp;DL$74,STAFF!$H:$H,"",STAFF!$I:$I,"&gt;="&amp;DL$73)+
COUNTIFS(STAFF!$O:$O,"Medical Contraindication",STAFF!$P:$P,"&lt;="&amp;DL$74,STAFF!$H:$H,"&lt;="&amp;DL$74,STAFF!$I:$I,"")+
COUNTIFS(STAFF!$O:$O,"Medical Contraindication",STAFF!$P:$P,"&lt;="&amp;DL$74,STAFF!$H:$H,"&lt;="&amp;DL$74,STAFF!$I:$I,"&gt;="&amp;DL$73))</f>
        <v/>
      </c>
      <c r="DM90" s="18" t="str">
        <f ca="1">IF(DM$74="","",COUNTIFS(STAFF!$O:$O,"Medical Contraindication",STAFF!$P:$P,"&lt;="&amp;DM$74,STAFF!$H:$H,"",STAFF!$I:$I,"")+
COUNTIFS(STAFF!$O:$O,"Medical Contraindication",STAFF!$P:$P,"&lt;="&amp;DM$74,STAFF!$H:$H,"",STAFF!$I:$I,"&gt;="&amp;DM$73)+
COUNTIFS(STAFF!$O:$O,"Medical Contraindication",STAFF!$P:$P,"&lt;="&amp;DM$74,STAFF!$H:$H,"&lt;="&amp;DM$74,STAFF!$I:$I,"")+
COUNTIFS(STAFF!$O:$O,"Medical Contraindication",STAFF!$P:$P,"&lt;="&amp;DM$74,STAFF!$H:$H,"&lt;="&amp;DM$74,STAFF!$I:$I,"&gt;="&amp;DM$73))</f>
        <v/>
      </c>
      <c r="DN90" s="18" t="str">
        <f ca="1">IF(DN$74="","",COUNTIFS(STAFF!$O:$O,"Medical Contraindication",STAFF!$P:$P,"&lt;="&amp;DN$74,STAFF!$H:$H,"",STAFF!$I:$I,"")+
COUNTIFS(STAFF!$O:$O,"Medical Contraindication",STAFF!$P:$P,"&lt;="&amp;DN$74,STAFF!$H:$H,"",STAFF!$I:$I,"&gt;="&amp;DN$73)+
COUNTIFS(STAFF!$O:$O,"Medical Contraindication",STAFF!$P:$P,"&lt;="&amp;DN$74,STAFF!$H:$H,"&lt;="&amp;DN$74,STAFF!$I:$I,"")+
COUNTIFS(STAFF!$O:$O,"Medical Contraindication",STAFF!$P:$P,"&lt;="&amp;DN$74,STAFF!$H:$H,"&lt;="&amp;DN$74,STAFF!$I:$I,"&gt;="&amp;DN$73))</f>
        <v/>
      </c>
      <c r="DO90" s="18" t="str">
        <f ca="1">IF(DO$74="","",COUNTIFS(STAFF!$O:$O,"Medical Contraindication",STAFF!$P:$P,"&lt;="&amp;DO$74,STAFF!$H:$H,"",STAFF!$I:$I,"")+
COUNTIFS(STAFF!$O:$O,"Medical Contraindication",STAFF!$P:$P,"&lt;="&amp;DO$74,STAFF!$H:$H,"",STAFF!$I:$I,"&gt;="&amp;DO$73)+
COUNTIFS(STAFF!$O:$O,"Medical Contraindication",STAFF!$P:$P,"&lt;="&amp;DO$74,STAFF!$H:$H,"&lt;="&amp;DO$74,STAFF!$I:$I,"")+
COUNTIFS(STAFF!$O:$O,"Medical Contraindication",STAFF!$P:$P,"&lt;="&amp;DO$74,STAFF!$H:$H,"&lt;="&amp;DO$74,STAFF!$I:$I,"&gt;="&amp;DO$73))</f>
        <v/>
      </c>
      <c r="DP90" s="18" t="str">
        <f ca="1">IF(DP$74="","",COUNTIFS(STAFF!$O:$O,"Medical Contraindication",STAFF!$P:$P,"&lt;="&amp;DP$74,STAFF!$H:$H,"",STAFF!$I:$I,"")+
COUNTIFS(STAFF!$O:$O,"Medical Contraindication",STAFF!$P:$P,"&lt;="&amp;DP$74,STAFF!$H:$H,"",STAFF!$I:$I,"&gt;="&amp;DP$73)+
COUNTIFS(STAFF!$O:$O,"Medical Contraindication",STAFF!$P:$P,"&lt;="&amp;DP$74,STAFF!$H:$H,"&lt;="&amp;DP$74,STAFF!$I:$I,"")+
COUNTIFS(STAFF!$O:$O,"Medical Contraindication",STAFF!$P:$P,"&lt;="&amp;DP$74,STAFF!$H:$H,"&lt;="&amp;DP$74,STAFF!$I:$I,"&gt;="&amp;DP$73))</f>
        <v/>
      </c>
      <c r="DQ90" s="18" t="str">
        <f ca="1">IF(DQ$74="","",COUNTIFS(STAFF!$O:$O,"Medical Contraindication",STAFF!$P:$P,"&lt;="&amp;DQ$74,STAFF!$H:$H,"",STAFF!$I:$I,"")+
COUNTIFS(STAFF!$O:$O,"Medical Contraindication",STAFF!$P:$P,"&lt;="&amp;DQ$74,STAFF!$H:$H,"",STAFF!$I:$I,"&gt;="&amp;DQ$73)+
COUNTIFS(STAFF!$O:$O,"Medical Contraindication",STAFF!$P:$P,"&lt;="&amp;DQ$74,STAFF!$H:$H,"&lt;="&amp;DQ$74,STAFF!$I:$I,"")+
COUNTIFS(STAFF!$O:$O,"Medical Contraindication",STAFF!$P:$P,"&lt;="&amp;DQ$74,STAFF!$H:$H,"&lt;="&amp;DQ$74,STAFF!$I:$I,"&gt;="&amp;DQ$73))</f>
        <v/>
      </c>
      <c r="DR90" s="18" t="str">
        <f ca="1">IF(DR$74="","",COUNTIFS(STAFF!$O:$O,"Medical Contraindication",STAFF!$P:$P,"&lt;="&amp;DR$74,STAFF!$H:$H,"",STAFF!$I:$I,"")+
COUNTIFS(STAFF!$O:$O,"Medical Contraindication",STAFF!$P:$P,"&lt;="&amp;DR$74,STAFF!$H:$H,"",STAFF!$I:$I,"&gt;="&amp;DR$73)+
COUNTIFS(STAFF!$O:$O,"Medical Contraindication",STAFF!$P:$P,"&lt;="&amp;DR$74,STAFF!$H:$H,"&lt;="&amp;DR$74,STAFF!$I:$I,"")+
COUNTIFS(STAFF!$O:$O,"Medical Contraindication",STAFF!$P:$P,"&lt;="&amp;DR$74,STAFF!$H:$H,"&lt;="&amp;DR$74,STAFF!$I:$I,"&gt;="&amp;DR$73))</f>
        <v/>
      </c>
      <c r="DS90" s="18" t="str">
        <f ca="1">IF(DS$74="","",COUNTIFS(STAFF!$O:$O,"Medical Contraindication",STAFF!$P:$P,"&lt;="&amp;DS$74,STAFF!$H:$H,"",STAFF!$I:$I,"")+
COUNTIFS(STAFF!$O:$O,"Medical Contraindication",STAFF!$P:$P,"&lt;="&amp;DS$74,STAFF!$H:$H,"",STAFF!$I:$I,"&gt;="&amp;DS$73)+
COUNTIFS(STAFF!$O:$O,"Medical Contraindication",STAFF!$P:$P,"&lt;="&amp;DS$74,STAFF!$H:$H,"&lt;="&amp;DS$74,STAFF!$I:$I,"")+
COUNTIFS(STAFF!$O:$O,"Medical Contraindication",STAFF!$P:$P,"&lt;="&amp;DS$74,STAFF!$H:$H,"&lt;="&amp;DS$74,STAFF!$I:$I,"&gt;="&amp;DS$73))</f>
        <v/>
      </c>
      <c r="DT90" s="18" t="str">
        <f ca="1">IF(DT$74="","",COUNTIFS(STAFF!$O:$O,"Medical Contraindication",STAFF!$P:$P,"&lt;="&amp;DT$74,STAFF!$H:$H,"",STAFF!$I:$I,"")+
COUNTIFS(STAFF!$O:$O,"Medical Contraindication",STAFF!$P:$P,"&lt;="&amp;DT$74,STAFF!$H:$H,"",STAFF!$I:$I,"&gt;="&amp;DT$73)+
COUNTIFS(STAFF!$O:$O,"Medical Contraindication",STAFF!$P:$P,"&lt;="&amp;DT$74,STAFF!$H:$H,"&lt;="&amp;DT$74,STAFF!$I:$I,"")+
COUNTIFS(STAFF!$O:$O,"Medical Contraindication",STAFF!$P:$P,"&lt;="&amp;DT$74,STAFF!$H:$H,"&lt;="&amp;DT$74,STAFF!$I:$I,"&gt;="&amp;DT$73))</f>
        <v/>
      </c>
      <c r="DU90" s="18" t="str">
        <f ca="1">IF(DU$74="","",COUNTIFS(STAFF!$O:$O,"Medical Contraindication",STAFF!$P:$P,"&lt;="&amp;DU$74,STAFF!$H:$H,"",STAFF!$I:$I,"")+
COUNTIFS(STAFF!$O:$O,"Medical Contraindication",STAFF!$P:$P,"&lt;="&amp;DU$74,STAFF!$H:$H,"",STAFF!$I:$I,"&gt;="&amp;DU$73)+
COUNTIFS(STAFF!$O:$O,"Medical Contraindication",STAFF!$P:$P,"&lt;="&amp;DU$74,STAFF!$H:$H,"&lt;="&amp;DU$74,STAFF!$I:$I,"")+
COUNTIFS(STAFF!$O:$O,"Medical Contraindication",STAFF!$P:$P,"&lt;="&amp;DU$74,STAFF!$H:$H,"&lt;="&amp;DU$74,STAFF!$I:$I,"&gt;="&amp;DU$73))</f>
        <v/>
      </c>
      <c r="DV90" s="18" t="str">
        <f ca="1">IF(DV$74="","",COUNTIFS(STAFF!$O:$O,"Medical Contraindication",STAFF!$P:$P,"&lt;="&amp;DV$74,STAFF!$H:$H,"",STAFF!$I:$I,"")+
COUNTIFS(STAFF!$O:$O,"Medical Contraindication",STAFF!$P:$P,"&lt;="&amp;DV$74,STAFF!$H:$H,"",STAFF!$I:$I,"&gt;="&amp;DV$73)+
COUNTIFS(STAFF!$O:$O,"Medical Contraindication",STAFF!$P:$P,"&lt;="&amp;DV$74,STAFF!$H:$H,"&lt;="&amp;DV$74,STAFF!$I:$I,"")+
COUNTIFS(STAFF!$O:$O,"Medical Contraindication",STAFF!$P:$P,"&lt;="&amp;DV$74,STAFF!$H:$H,"&lt;="&amp;DV$74,STAFF!$I:$I,"&gt;="&amp;DV$73))</f>
        <v/>
      </c>
      <c r="DW90" s="18" t="str">
        <f ca="1">IF(DW$74="","",COUNTIFS(STAFF!$O:$O,"Medical Contraindication",STAFF!$P:$P,"&lt;="&amp;DW$74,STAFF!$H:$H,"",STAFF!$I:$I,"")+
COUNTIFS(STAFF!$O:$O,"Medical Contraindication",STAFF!$P:$P,"&lt;="&amp;DW$74,STAFF!$H:$H,"",STAFF!$I:$I,"&gt;="&amp;DW$73)+
COUNTIFS(STAFF!$O:$O,"Medical Contraindication",STAFF!$P:$P,"&lt;="&amp;DW$74,STAFF!$H:$H,"&lt;="&amp;DW$74,STAFF!$I:$I,"")+
COUNTIFS(STAFF!$O:$O,"Medical Contraindication",STAFF!$P:$P,"&lt;="&amp;DW$74,STAFF!$H:$H,"&lt;="&amp;DW$74,STAFF!$I:$I,"&gt;="&amp;DW$73))</f>
        <v/>
      </c>
      <c r="DX90" s="18" t="str">
        <f ca="1">IF(DX$74="","",COUNTIFS(STAFF!$O:$O,"Medical Contraindication",STAFF!$P:$P,"&lt;="&amp;DX$74,STAFF!$H:$H,"",STAFF!$I:$I,"")+
COUNTIFS(STAFF!$O:$O,"Medical Contraindication",STAFF!$P:$P,"&lt;="&amp;DX$74,STAFF!$H:$H,"",STAFF!$I:$I,"&gt;="&amp;DX$73)+
COUNTIFS(STAFF!$O:$O,"Medical Contraindication",STAFF!$P:$P,"&lt;="&amp;DX$74,STAFF!$H:$H,"&lt;="&amp;DX$74,STAFF!$I:$I,"")+
COUNTIFS(STAFF!$O:$O,"Medical Contraindication",STAFF!$P:$P,"&lt;="&amp;DX$74,STAFF!$H:$H,"&lt;="&amp;DX$74,STAFF!$I:$I,"&gt;="&amp;DX$73))</f>
        <v/>
      </c>
      <c r="DY90" s="18" t="str">
        <f ca="1">IF(DY$74="","",COUNTIFS(STAFF!$O:$O,"Medical Contraindication",STAFF!$P:$P,"&lt;="&amp;DY$74,STAFF!$H:$H,"",STAFF!$I:$I,"")+
COUNTIFS(STAFF!$O:$O,"Medical Contraindication",STAFF!$P:$P,"&lt;="&amp;DY$74,STAFF!$H:$H,"",STAFF!$I:$I,"&gt;="&amp;DY$73)+
COUNTIFS(STAFF!$O:$O,"Medical Contraindication",STAFF!$P:$P,"&lt;="&amp;DY$74,STAFF!$H:$H,"&lt;="&amp;DY$74,STAFF!$I:$I,"")+
COUNTIFS(STAFF!$O:$O,"Medical Contraindication",STAFF!$P:$P,"&lt;="&amp;DY$74,STAFF!$H:$H,"&lt;="&amp;DY$74,STAFF!$I:$I,"&gt;="&amp;DY$73))</f>
        <v/>
      </c>
      <c r="DZ90" s="18" t="str">
        <f ca="1">IF(DZ$74="","",COUNTIFS(STAFF!$O:$O,"Medical Contraindication",STAFF!$P:$P,"&lt;="&amp;DZ$74,STAFF!$H:$H,"",STAFF!$I:$I,"")+
COUNTIFS(STAFF!$O:$O,"Medical Contraindication",STAFF!$P:$P,"&lt;="&amp;DZ$74,STAFF!$H:$H,"",STAFF!$I:$I,"&gt;="&amp;DZ$73)+
COUNTIFS(STAFF!$O:$O,"Medical Contraindication",STAFF!$P:$P,"&lt;="&amp;DZ$74,STAFF!$H:$H,"&lt;="&amp;DZ$74,STAFF!$I:$I,"")+
COUNTIFS(STAFF!$O:$O,"Medical Contraindication",STAFF!$P:$P,"&lt;="&amp;DZ$74,STAFF!$H:$H,"&lt;="&amp;DZ$74,STAFF!$I:$I,"&gt;="&amp;DZ$73))</f>
        <v/>
      </c>
      <c r="EA90" s="18" t="str">
        <f ca="1">IF(EA$74="","",COUNTIFS(STAFF!$O:$O,"Medical Contraindication",STAFF!$P:$P,"&lt;="&amp;EA$74,STAFF!$H:$H,"",STAFF!$I:$I,"")+
COUNTIFS(STAFF!$O:$O,"Medical Contraindication",STAFF!$P:$P,"&lt;="&amp;EA$74,STAFF!$H:$H,"",STAFF!$I:$I,"&gt;="&amp;EA$73)+
COUNTIFS(STAFF!$O:$O,"Medical Contraindication",STAFF!$P:$P,"&lt;="&amp;EA$74,STAFF!$H:$H,"&lt;="&amp;EA$74,STAFF!$I:$I,"")+
COUNTIFS(STAFF!$O:$O,"Medical Contraindication",STAFF!$P:$P,"&lt;="&amp;EA$74,STAFF!$H:$H,"&lt;="&amp;EA$74,STAFF!$I:$I,"&gt;="&amp;EA$73))</f>
        <v/>
      </c>
      <c r="EB90" s="18" t="str">
        <f ca="1">IF(EB$74="","",COUNTIFS(STAFF!$O:$O,"Medical Contraindication",STAFF!$P:$P,"&lt;="&amp;EB$74,STAFF!$H:$H,"",STAFF!$I:$I,"")+
COUNTIFS(STAFF!$O:$O,"Medical Contraindication",STAFF!$P:$P,"&lt;="&amp;EB$74,STAFF!$H:$H,"",STAFF!$I:$I,"&gt;="&amp;EB$73)+
COUNTIFS(STAFF!$O:$O,"Medical Contraindication",STAFF!$P:$P,"&lt;="&amp;EB$74,STAFF!$H:$H,"&lt;="&amp;EB$74,STAFF!$I:$I,"")+
COUNTIFS(STAFF!$O:$O,"Medical Contraindication",STAFF!$P:$P,"&lt;="&amp;EB$74,STAFF!$H:$H,"&lt;="&amp;EB$74,STAFF!$I:$I,"&gt;="&amp;EB$73))</f>
        <v/>
      </c>
      <c r="EC90" s="18" t="str">
        <f ca="1">IF(EC$74="","",COUNTIFS(STAFF!$O:$O,"Medical Contraindication",STAFF!$P:$P,"&lt;="&amp;EC$74,STAFF!$H:$H,"",STAFF!$I:$I,"")+
COUNTIFS(STAFF!$O:$O,"Medical Contraindication",STAFF!$P:$P,"&lt;="&amp;EC$74,STAFF!$H:$H,"",STAFF!$I:$I,"&gt;="&amp;EC$73)+
COUNTIFS(STAFF!$O:$O,"Medical Contraindication",STAFF!$P:$P,"&lt;="&amp;EC$74,STAFF!$H:$H,"&lt;="&amp;EC$74,STAFF!$I:$I,"")+
COUNTIFS(STAFF!$O:$O,"Medical Contraindication",STAFF!$P:$P,"&lt;="&amp;EC$74,STAFF!$H:$H,"&lt;="&amp;EC$74,STAFF!$I:$I,"&gt;="&amp;EC$73))</f>
        <v/>
      </c>
      <c r="ED90" s="18" t="str">
        <f ca="1">IF(ED$74="","",COUNTIFS(STAFF!$O:$O,"Medical Contraindication",STAFF!$P:$P,"&lt;="&amp;ED$74,STAFF!$H:$H,"",STAFF!$I:$I,"")+
COUNTIFS(STAFF!$O:$O,"Medical Contraindication",STAFF!$P:$P,"&lt;="&amp;ED$74,STAFF!$H:$H,"",STAFF!$I:$I,"&gt;="&amp;ED$73)+
COUNTIFS(STAFF!$O:$O,"Medical Contraindication",STAFF!$P:$P,"&lt;="&amp;ED$74,STAFF!$H:$H,"&lt;="&amp;ED$74,STAFF!$I:$I,"")+
COUNTIFS(STAFF!$O:$O,"Medical Contraindication",STAFF!$P:$P,"&lt;="&amp;ED$74,STAFF!$H:$H,"&lt;="&amp;ED$74,STAFF!$I:$I,"&gt;="&amp;ED$73))</f>
        <v/>
      </c>
      <c r="EE90" s="18" t="str">
        <f ca="1">IF(EE$74="","",COUNTIFS(STAFF!$O:$O,"Medical Contraindication",STAFF!$P:$P,"&lt;="&amp;EE$74,STAFF!$H:$H,"",STAFF!$I:$I,"")+
COUNTIFS(STAFF!$O:$O,"Medical Contraindication",STAFF!$P:$P,"&lt;="&amp;EE$74,STAFF!$H:$H,"",STAFF!$I:$I,"&gt;="&amp;EE$73)+
COUNTIFS(STAFF!$O:$O,"Medical Contraindication",STAFF!$P:$P,"&lt;="&amp;EE$74,STAFF!$H:$H,"&lt;="&amp;EE$74,STAFF!$I:$I,"")+
COUNTIFS(STAFF!$O:$O,"Medical Contraindication",STAFF!$P:$P,"&lt;="&amp;EE$74,STAFF!$H:$H,"&lt;="&amp;EE$74,STAFF!$I:$I,"&gt;="&amp;EE$73))</f>
        <v/>
      </c>
      <c r="EF90" s="18" t="str">
        <f ca="1">IF(EF$74="","",COUNTIFS(STAFF!$O:$O,"Medical Contraindication",STAFF!$P:$P,"&lt;="&amp;EF$74,STAFF!$H:$H,"",STAFF!$I:$I,"")+
COUNTIFS(STAFF!$O:$O,"Medical Contraindication",STAFF!$P:$P,"&lt;="&amp;EF$74,STAFF!$H:$H,"",STAFF!$I:$I,"&gt;="&amp;EF$73)+
COUNTIFS(STAFF!$O:$O,"Medical Contraindication",STAFF!$P:$P,"&lt;="&amp;EF$74,STAFF!$H:$H,"&lt;="&amp;EF$74,STAFF!$I:$I,"")+
COUNTIFS(STAFF!$O:$O,"Medical Contraindication",STAFF!$P:$P,"&lt;="&amp;EF$74,STAFF!$H:$H,"&lt;="&amp;EF$74,STAFF!$I:$I,"&gt;="&amp;EF$73))</f>
        <v/>
      </c>
      <c r="EG90" s="18" t="str">
        <f ca="1">IF(EG$74="","",COUNTIFS(STAFF!$O:$O,"Medical Contraindication",STAFF!$P:$P,"&lt;="&amp;EG$74,STAFF!$H:$H,"",STAFF!$I:$I,"")+
COUNTIFS(STAFF!$O:$O,"Medical Contraindication",STAFF!$P:$P,"&lt;="&amp;EG$74,STAFF!$H:$H,"",STAFF!$I:$I,"&gt;="&amp;EG$73)+
COUNTIFS(STAFF!$O:$O,"Medical Contraindication",STAFF!$P:$P,"&lt;="&amp;EG$74,STAFF!$H:$H,"&lt;="&amp;EG$74,STAFF!$I:$I,"")+
COUNTIFS(STAFF!$O:$O,"Medical Contraindication",STAFF!$P:$P,"&lt;="&amp;EG$74,STAFF!$H:$H,"&lt;="&amp;EG$74,STAFF!$I:$I,"&gt;="&amp;EG$73))</f>
        <v/>
      </c>
      <c r="EH90" s="18" t="str">
        <f ca="1">IF(EH$74="","",COUNTIFS(STAFF!$O:$O,"Medical Contraindication",STAFF!$P:$P,"&lt;="&amp;EH$74,STAFF!$H:$H,"",STAFF!$I:$I,"")+
COUNTIFS(STAFF!$O:$O,"Medical Contraindication",STAFF!$P:$P,"&lt;="&amp;EH$74,STAFF!$H:$H,"",STAFF!$I:$I,"&gt;="&amp;EH$73)+
COUNTIFS(STAFF!$O:$O,"Medical Contraindication",STAFF!$P:$P,"&lt;="&amp;EH$74,STAFF!$H:$H,"&lt;="&amp;EH$74,STAFF!$I:$I,"")+
COUNTIFS(STAFF!$O:$O,"Medical Contraindication",STAFF!$P:$P,"&lt;="&amp;EH$74,STAFF!$H:$H,"&lt;="&amp;EH$74,STAFF!$I:$I,"&gt;="&amp;EH$73))</f>
        <v/>
      </c>
      <c r="EI90" s="18" t="str">
        <f ca="1">IF(EI$74="","",COUNTIFS(STAFF!$O:$O,"Medical Contraindication",STAFF!$P:$P,"&lt;="&amp;EI$74,STAFF!$H:$H,"",STAFF!$I:$I,"")+
COUNTIFS(STAFF!$O:$O,"Medical Contraindication",STAFF!$P:$P,"&lt;="&amp;EI$74,STAFF!$H:$H,"",STAFF!$I:$I,"&gt;="&amp;EI$73)+
COUNTIFS(STAFF!$O:$O,"Medical Contraindication",STAFF!$P:$P,"&lt;="&amp;EI$74,STAFF!$H:$H,"&lt;="&amp;EI$74,STAFF!$I:$I,"")+
COUNTIFS(STAFF!$O:$O,"Medical Contraindication",STAFF!$P:$P,"&lt;="&amp;EI$74,STAFF!$H:$H,"&lt;="&amp;EI$74,STAFF!$I:$I,"&gt;="&amp;EI$73))</f>
        <v/>
      </c>
      <c r="EJ90" s="18" t="str">
        <f ca="1">IF(EJ$74="","",COUNTIFS(STAFF!$O:$O,"Medical Contraindication",STAFF!$P:$P,"&lt;="&amp;EJ$74,STAFF!$H:$H,"",STAFF!$I:$I,"")+
COUNTIFS(STAFF!$O:$O,"Medical Contraindication",STAFF!$P:$P,"&lt;="&amp;EJ$74,STAFF!$H:$H,"",STAFF!$I:$I,"&gt;="&amp;EJ$73)+
COUNTIFS(STAFF!$O:$O,"Medical Contraindication",STAFF!$P:$P,"&lt;="&amp;EJ$74,STAFF!$H:$H,"&lt;="&amp;EJ$74,STAFF!$I:$I,"")+
COUNTIFS(STAFF!$O:$O,"Medical Contraindication",STAFF!$P:$P,"&lt;="&amp;EJ$74,STAFF!$H:$H,"&lt;="&amp;EJ$74,STAFF!$I:$I,"&gt;="&amp;EJ$73))</f>
        <v/>
      </c>
      <c r="EK90" s="18" t="str">
        <f ca="1">IF(EK$74="","",COUNTIFS(STAFF!$O:$O,"Medical Contraindication",STAFF!$P:$P,"&lt;="&amp;EK$74,STAFF!$H:$H,"",STAFF!$I:$I,"")+
COUNTIFS(STAFF!$O:$O,"Medical Contraindication",STAFF!$P:$P,"&lt;="&amp;EK$74,STAFF!$H:$H,"",STAFF!$I:$I,"&gt;="&amp;EK$73)+
COUNTIFS(STAFF!$O:$O,"Medical Contraindication",STAFF!$P:$P,"&lt;="&amp;EK$74,STAFF!$H:$H,"&lt;="&amp;EK$74,STAFF!$I:$I,"")+
COUNTIFS(STAFF!$O:$O,"Medical Contraindication",STAFF!$P:$P,"&lt;="&amp;EK$74,STAFF!$H:$H,"&lt;="&amp;EK$74,STAFF!$I:$I,"&gt;="&amp;EK$73))</f>
        <v/>
      </c>
      <c r="EL90" s="18" t="str">
        <f ca="1">IF(EL$74="","",COUNTIFS(STAFF!$O:$O,"Medical Contraindication",STAFF!$P:$P,"&lt;="&amp;EL$74,STAFF!$H:$H,"",STAFF!$I:$I,"")+
COUNTIFS(STAFF!$O:$O,"Medical Contraindication",STAFF!$P:$P,"&lt;="&amp;EL$74,STAFF!$H:$H,"",STAFF!$I:$I,"&gt;="&amp;EL$73)+
COUNTIFS(STAFF!$O:$O,"Medical Contraindication",STAFF!$P:$P,"&lt;="&amp;EL$74,STAFF!$H:$H,"&lt;="&amp;EL$74,STAFF!$I:$I,"")+
COUNTIFS(STAFF!$O:$O,"Medical Contraindication",STAFF!$P:$P,"&lt;="&amp;EL$74,STAFF!$H:$H,"&lt;="&amp;EL$74,STAFF!$I:$I,"&gt;="&amp;EL$73))</f>
        <v/>
      </c>
      <c r="EM90" s="18" t="str">
        <f ca="1">IF(EM$74="","",COUNTIFS(STAFF!$O:$O,"Medical Contraindication",STAFF!$P:$P,"&lt;="&amp;EM$74,STAFF!$H:$H,"",STAFF!$I:$I,"")+
COUNTIFS(STAFF!$O:$O,"Medical Contraindication",STAFF!$P:$P,"&lt;="&amp;EM$74,STAFF!$H:$H,"",STAFF!$I:$I,"&gt;="&amp;EM$73)+
COUNTIFS(STAFF!$O:$O,"Medical Contraindication",STAFF!$P:$P,"&lt;="&amp;EM$74,STAFF!$H:$H,"&lt;="&amp;EM$74,STAFF!$I:$I,"")+
COUNTIFS(STAFF!$O:$O,"Medical Contraindication",STAFF!$P:$P,"&lt;="&amp;EM$74,STAFF!$H:$H,"&lt;="&amp;EM$74,STAFF!$I:$I,"&gt;="&amp;EM$73))</f>
        <v/>
      </c>
      <c r="EN90" s="18" t="str">
        <f ca="1">IF(EN$74="","",COUNTIFS(STAFF!$O:$O,"Medical Contraindication",STAFF!$P:$P,"&lt;="&amp;EN$74,STAFF!$H:$H,"",STAFF!$I:$I,"")+
COUNTIFS(STAFF!$O:$O,"Medical Contraindication",STAFF!$P:$P,"&lt;="&amp;EN$74,STAFF!$H:$H,"",STAFF!$I:$I,"&gt;="&amp;EN$73)+
COUNTIFS(STAFF!$O:$O,"Medical Contraindication",STAFF!$P:$P,"&lt;="&amp;EN$74,STAFF!$H:$H,"&lt;="&amp;EN$74,STAFF!$I:$I,"")+
COUNTIFS(STAFF!$O:$O,"Medical Contraindication",STAFF!$P:$P,"&lt;="&amp;EN$74,STAFF!$H:$H,"&lt;="&amp;EN$74,STAFF!$I:$I,"&gt;="&amp;EN$73))</f>
        <v/>
      </c>
      <c r="EO90" s="18" t="str">
        <f ca="1">IF(EO$74="","",COUNTIFS(STAFF!$O:$O,"Medical Contraindication",STAFF!$P:$P,"&lt;="&amp;EO$74,STAFF!$H:$H,"",STAFF!$I:$I,"")+
COUNTIFS(STAFF!$O:$O,"Medical Contraindication",STAFF!$P:$P,"&lt;="&amp;EO$74,STAFF!$H:$H,"",STAFF!$I:$I,"&gt;="&amp;EO$73)+
COUNTIFS(STAFF!$O:$O,"Medical Contraindication",STAFF!$P:$P,"&lt;="&amp;EO$74,STAFF!$H:$H,"&lt;="&amp;EO$74,STAFF!$I:$I,"")+
COUNTIFS(STAFF!$O:$O,"Medical Contraindication",STAFF!$P:$P,"&lt;="&amp;EO$74,STAFF!$H:$H,"&lt;="&amp;EO$74,STAFF!$I:$I,"&gt;="&amp;EO$73))</f>
        <v/>
      </c>
      <c r="EP90" s="18" t="str">
        <f ca="1">IF(EP$74="","",COUNTIFS(STAFF!$O:$O,"Medical Contraindication",STAFF!$P:$P,"&lt;="&amp;EP$74,STAFF!$H:$H,"",STAFF!$I:$I,"")+
COUNTIFS(STAFF!$O:$O,"Medical Contraindication",STAFF!$P:$P,"&lt;="&amp;EP$74,STAFF!$H:$H,"",STAFF!$I:$I,"&gt;="&amp;EP$73)+
COUNTIFS(STAFF!$O:$O,"Medical Contraindication",STAFF!$P:$P,"&lt;="&amp;EP$74,STAFF!$H:$H,"&lt;="&amp;EP$74,STAFF!$I:$I,"")+
COUNTIFS(STAFF!$O:$O,"Medical Contraindication",STAFF!$P:$P,"&lt;="&amp;EP$74,STAFF!$H:$H,"&lt;="&amp;EP$74,STAFF!$I:$I,"&gt;="&amp;EP$73))</f>
        <v/>
      </c>
      <c r="EQ90" s="18" t="str">
        <f ca="1">IF(EQ$74="","",COUNTIFS(STAFF!$O:$O,"Medical Contraindication",STAFF!$P:$P,"&lt;="&amp;EQ$74,STAFF!$H:$H,"",STAFF!$I:$I,"")+
COUNTIFS(STAFF!$O:$O,"Medical Contraindication",STAFF!$P:$P,"&lt;="&amp;EQ$74,STAFF!$H:$H,"",STAFF!$I:$I,"&gt;="&amp;EQ$73)+
COUNTIFS(STAFF!$O:$O,"Medical Contraindication",STAFF!$P:$P,"&lt;="&amp;EQ$74,STAFF!$H:$H,"&lt;="&amp;EQ$74,STAFF!$I:$I,"")+
COUNTIFS(STAFF!$O:$O,"Medical Contraindication",STAFF!$P:$P,"&lt;="&amp;EQ$74,STAFF!$H:$H,"&lt;="&amp;EQ$74,STAFF!$I:$I,"&gt;="&amp;EQ$73))</f>
        <v/>
      </c>
      <c r="ER90" s="18" t="str">
        <f ca="1">IF(ER$74="","",COUNTIFS(STAFF!$O:$O,"Medical Contraindication",STAFF!$P:$P,"&lt;="&amp;ER$74,STAFF!$H:$H,"",STAFF!$I:$I,"")+
COUNTIFS(STAFF!$O:$O,"Medical Contraindication",STAFF!$P:$P,"&lt;="&amp;ER$74,STAFF!$H:$H,"",STAFF!$I:$I,"&gt;="&amp;ER$73)+
COUNTIFS(STAFF!$O:$O,"Medical Contraindication",STAFF!$P:$P,"&lt;="&amp;ER$74,STAFF!$H:$H,"&lt;="&amp;ER$74,STAFF!$I:$I,"")+
COUNTIFS(STAFF!$O:$O,"Medical Contraindication",STAFF!$P:$P,"&lt;="&amp;ER$74,STAFF!$H:$H,"&lt;="&amp;ER$74,STAFF!$I:$I,"&gt;="&amp;ER$73))</f>
        <v/>
      </c>
      <c r="ES90" s="18" t="str">
        <f ca="1">IF(ES$74="","",COUNTIFS(STAFF!$O:$O,"Medical Contraindication",STAFF!$P:$P,"&lt;="&amp;ES$74,STAFF!$H:$H,"",STAFF!$I:$I,"")+
COUNTIFS(STAFF!$O:$O,"Medical Contraindication",STAFF!$P:$P,"&lt;="&amp;ES$74,STAFF!$H:$H,"",STAFF!$I:$I,"&gt;="&amp;ES$73)+
COUNTIFS(STAFF!$O:$O,"Medical Contraindication",STAFF!$P:$P,"&lt;="&amp;ES$74,STAFF!$H:$H,"&lt;="&amp;ES$74,STAFF!$I:$I,"")+
COUNTIFS(STAFF!$O:$O,"Medical Contraindication",STAFF!$P:$P,"&lt;="&amp;ES$74,STAFF!$H:$H,"&lt;="&amp;ES$74,STAFF!$I:$I,"&gt;="&amp;ES$73))</f>
        <v/>
      </c>
      <c r="ET90" s="18" t="str">
        <f ca="1">IF(ET$74="","",COUNTIFS(STAFF!$O:$O,"Medical Contraindication",STAFF!$P:$P,"&lt;="&amp;ET$74,STAFF!$H:$H,"",STAFF!$I:$I,"")+
COUNTIFS(STAFF!$O:$O,"Medical Contraindication",STAFF!$P:$P,"&lt;="&amp;ET$74,STAFF!$H:$H,"",STAFF!$I:$I,"&gt;="&amp;ET$73)+
COUNTIFS(STAFF!$O:$O,"Medical Contraindication",STAFF!$P:$P,"&lt;="&amp;ET$74,STAFF!$H:$H,"&lt;="&amp;ET$74,STAFF!$I:$I,"")+
COUNTIFS(STAFF!$O:$O,"Medical Contraindication",STAFF!$P:$P,"&lt;="&amp;ET$74,STAFF!$H:$H,"&lt;="&amp;ET$74,STAFF!$I:$I,"&gt;="&amp;ET$73))</f>
        <v/>
      </c>
      <c r="EU90" s="18" t="str">
        <f ca="1">IF(EU$74="","",COUNTIFS(STAFF!$O:$O,"Medical Contraindication",STAFF!$P:$P,"&lt;="&amp;EU$74,STAFF!$H:$H,"",STAFF!$I:$I,"")+
COUNTIFS(STAFF!$O:$O,"Medical Contraindication",STAFF!$P:$P,"&lt;="&amp;EU$74,STAFF!$H:$H,"",STAFF!$I:$I,"&gt;="&amp;EU$73)+
COUNTIFS(STAFF!$O:$O,"Medical Contraindication",STAFF!$P:$P,"&lt;="&amp;EU$74,STAFF!$H:$H,"&lt;="&amp;EU$74,STAFF!$I:$I,"")+
COUNTIFS(STAFF!$O:$O,"Medical Contraindication",STAFF!$P:$P,"&lt;="&amp;EU$74,STAFF!$H:$H,"&lt;="&amp;EU$74,STAFF!$I:$I,"&gt;="&amp;EU$73))</f>
        <v/>
      </c>
      <c r="EV90" s="18" t="str">
        <f ca="1">IF(EV$74="","",COUNTIFS(STAFF!$O:$O,"Medical Contraindication",STAFF!$P:$P,"&lt;="&amp;EV$74,STAFF!$H:$H,"",STAFF!$I:$I,"")+
COUNTIFS(STAFF!$O:$O,"Medical Contraindication",STAFF!$P:$P,"&lt;="&amp;EV$74,STAFF!$H:$H,"",STAFF!$I:$I,"&gt;="&amp;EV$73)+
COUNTIFS(STAFF!$O:$O,"Medical Contraindication",STAFF!$P:$P,"&lt;="&amp;EV$74,STAFF!$H:$H,"&lt;="&amp;EV$74,STAFF!$I:$I,"")+
COUNTIFS(STAFF!$O:$O,"Medical Contraindication",STAFF!$P:$P,"&lt;="&amp;EV$74,STAFF!$H:$H,"&lt;="&amp;EV$74,STAFF!$I:$I,"&gt;="&amp;EV$73))</f>
        <v/>
      </c>
      <c r="EW90" s="18" t="str">
        <f ca="1">IF(EW$74="","",COUNTIFS(STAFF!$O:$O,"Medical Contraindication",STAFF!$P:$P,"&lt;="&amp;EW$74,STAFF!$H:$H,"",STAFF!$I:$I,"")+
COUNTIFS(STAFF!$O:$O,"Medical Contraindication",STAFF!$P:$P,"&lt;="&amp;EW$74,STAFF!$H:$H,"",STAFF!$I:$I,"&gt;="&amp;EW$73)+
COUNTIFS(STAFF!$O:$O,"Medical Contraindication",STAFF!$P:$P,"&lt;="&amp;EW$74,STAFF!$H:$H,"&lt;="&amp;EW$74,STAFF!$I:$I,"")+
COUNTIFS(STAFF!$O:$O,"Medical Contraindication",STAFF!$P:$P,"&lt;="&amp;EW$74,STAFF!$H:$H,"&lt;="&amp;EW$74,STAFF!$I:$I,"&gt;="&amp;EW$73))</f>
        <v/>
      </c>
      <c r="EX90" s="18" t="str">
        <f ca="1">IF(EX$74="","",COUNTIFS(STAFF!$O:$O,"Medical Contraindication",STAFF!$P:$P,"&lt;="&amp;EX$74,STAFF!$H:$H,"",STAFF!$I:$I,"")+
COUNTIFS(STAFF!$O:$O,"Medical Contraindication",STAFF!$P:$P,"&lt;="&amp;EX$74,STAFF!$H:$H,"",STAFF!$I:$I,"&gt;="&amp;EX$73)+
COUNTIFS(STAFF!$O:$O,"Medical Contraindication",STAFF!$P:$P,"&lt;="&amp;EX$74,STAFF!$H:$H,"&lt;="&amp;EX$74,STAFF!$I:$I,"")+
COUNTIFS(STAFF!$O:$O,"Medical Contraindication",STAFF!$P:$P,"&lt;="&amp;EX$74,STAFF!$H:$H,"&lt;="&amp;EX$74,STAFF!$I:$I,"&gt;="&amp;EX$73))</f>
        <v/>
      </c>
      <c r="EY90" s="18" t="str">
        <f ca="1">IF(EY$74="","",COUNTIFS(STAFF!$O:$O,"Medical Contraindication",STAFF!$P:$P,"&lt;="&amp;EY$74,STAFF!$H:$H,"",STAFF!$I:$I,"")+
COUNTIFS(STAFF!$O:$O,"Medical Contraindication",STAFF!$P:$P,"&lt;="&amp;EY$74,STAFF!$H:$H,"",STAFF!$I:$I,"&gt;="&amp;EY$73)+
COUNTIFS(STAFF!$O:$O,"Medical Contraindication",STAFF!$P:$P,"&lt;="&amp;EY$74,STAFF!$H:$H,"&lt;="&amp;EY$74,STAFF!$I:$I,"")+
COUNTIFS(STAFF!$O:$O,"Medical Contraindication",STAFF!$P:$P,"&lt;="&amp;EY$74,STAFF!$H:$H,"&lt;="&amp;EY$74,STAFF!$I:$I,"&gt;="&amp;EY$73))</f>
        <v/>
      </c>
      <c r="EZ90" s="18" t="str">
        <f ca="1">IF(EZ$74="","",COUNTIFS(STAFF!$O:$O,"Medical Contraindication",STAFF!$P:$P,"&lt;="&amp;EZ$74,STAFF!$H:$H,"",STAFF!$I:$I,"")+
COUNTIFS(STAFF!$O:$O,"Medical Contraindication",STAFF!$P:$P,"&lt;="&amp;EZ$74,STAFF!$H:$H,"",STAFF!$I:$I,"&gt;="&amp;EZ$73)+
COUNTIFS(STAFF!$O:$O,"Medical Contraindication",STAFF!$P:$P,"&lt;="&amp;EZ$74,STAFF!$H:$H,"&lt;="&amp;EZ$74,STAFF!$I:$I,"")+
COUNTIFS(STAFF!$O:$O,"Medical Contraindication",STAFF!$P:$P,"&lt;="&amp;EZ$74,STAFF!$H:$H,"&lt;="&amp;EZ$74,STAFF!$I:$I,"&gt;="&amp;EZ$73))</f>
        <v/>
      </c>
      <c r="FA90" s="18" t="str">
        <f ca="1">IF(FA$74="","",COUNTIFS(STAFF!$O:$O,"Medical Contraindication",STAFF!$P:$P,"&lt;="&amp;FA$74,STAFF!$H:$H,"",STAFF!$I:$I,"")+
COUNTIFS(STAFF!$O:$O,"Medical Contraindication",STAFF!$P:$P,"&lt;="&amp;FA$74,STAFF!$H:$H,"",STAFF!$I:$I,"&gt;="&amp;FA$73)+
COUNTIFS(STAFF!$O:$O,"Medical Contraindication",STAFF!$P:$P,"&lt;="&amp;FA$74,STAFF!$H:$H,"&lt;="&amp;FA$74,STAFF!$I:$I,"")+
COUNTIFS(STAFF!$O:$O,"Medical Contraindication",STAFF!$P:$P,"&lt;="&amp;FA$74,STAFF!$H:$H,"&lt;="&amp;FA$74,STAFF!$I:$I,"&gt;="&amp;FA$73))</f>
        <v/>
      </c>
      <c r="FB90" s="18" t="str">
        <f ca="1">IF(FB$74="","",COUNTIFS(STAFF!$O:$O,"Medical Contraindication",STAFF!$P:$P,"&lt;="&amp;FB$74,STAFF!$H:$H,"",STAFF!$I:$I,"")+
COUNTIFS(STAFF!$O:$O,"Medical Contraindication",STAFF!$P:$P,"&lt;="&amp;FB$74,STAFF!$H:$H,"",STAFF!$I:$I,"&gt;="&amp;FB$73)+
COUNTIFS(STAFF!$O:$O,"Medical Contraindication",STAFF!$P:$P,"&lt;="&amp;FB$74,STAFF!$H:$H,"&lt;="&amp;FB$74,STAFF!$I:$I,"")+
COUNTIFS(STAFF!$O:$O,"Medical Contraindication",STAFF!$P:$P,"&lt;="&amp;FB$74,STAFF!$H:$H,"&lt;="&amp;FB$74,STAFF!$I:$I,"&gt;="&amp;FB$73))</f>
        <v/>
      </c>
      <c r="FC90" s="18" t="str">
        <f ca="1">IF(FC$74="","",COUNTIFS(STAFF!$O:$O,"Medical Contraindication",STAFF!$P:$P,"&lt;="&amp;FC$74,STAFF!$H:$H,"",STAFF!$I:$I,"")+
COUNTIFS(STAFF!$O:$O,"Medical Contraindication",STAFF!$P:$P,"&lt;="&amp;FC$74,STAFF!$H:$H,"",STAFF!$I:$I,"&gt;="&amp;FC$73)+
COUNTIFS(STAFF!$O:$O,"Medical Contraindication",STAFF!$P:$P,"&lt;="&amp;FC$74,STAFF!$H:$H,"&lt;="&amp;FC$74,STAFF!$I:$I,"")+
COUNTIFS(STAFF!$O:$O,"Medical Contraindication",STAFF!$P:$P,"&lt;="&amp;FC$74,STAFF!$H:$H,"&lt;="&amp;FC$74,STAFF!$I:$I,"&gt;="&amp;FC$73))</f>
        <v/>
      </c>
    </row>
    <row r="91" spans="1:159" ht="15.75">
      <c r="A91" s="24" t="s">
        <v>137</v>
      </c>
      <c r="B91" s="18">
        <f>IF(B$74="","",COUNTIFS(STAFF!$O:$O,"Religious Exemption",STAFF!$P:$P,"&lt;="&amp;B$74,STAFF!$H:$H,"",STAFF!$I:$I,"")+
COUNTIFS(STAFF!$O:$O,"Religious Exemption",STAFF!$P:$P,"&lt;="&amp;B$74,STAFF!$H:$H,"",STAFF!$I:$I,"&gt;="&amp;B$73)+
COUNTIFS(STAFF!$O:$O,"Religious Exemption",STAFF!$P:$P,"&lt;="&amp;B$74,STAFF!$H:$H,"&lt;="&amp;B$74,STAFF!$I:$I,"")+
COUNTIFS(STAFF!$O:$O,"Religious Exemption",STAFF!$P:$P,"&lt;="&amp;B$74,STAFF!$H:$H,"&lt;="&amp;B$74,STAFF!$I:$I,"&gt;="&amp;B$73))</f>
        <v>0</v>
      </c>
      <c r="C91" s="18">
        <f ca="1">IF(C$74="","",COUNTIFS(STAFF!$O:$O,"Religious Exemption",STAFF!$P:$P,"&lt;="&amp;C$74,STAFF!$H:$H,"",STAFF!$I:$I,"")+
COUNTIFS(STAFF!$O:$O,"Religious Exemption",STAFF!$P:$P,"&lt;="&amp;C$74,STAFF!$H:$H,"",STAFF!$I:$I,"&gt;="&amp;C$73)+
COUNTIFS(STAFF!$O:$O,"Religious Exemption",STAFF!$P:$P,"&lt;="&amp;C$74,STAFF!$H:$H,"&lt;="&amp;C$74,STAFF!$I:$I,"")+
COUNTIFS(STAFF!$O:$O,"Religious Exemption",STAFF!$P:$P,"&lt;="&amp;C$74,STAFF!$H:$H,"&lt;="&amp;C$74,STAFF!$I:$I,"&gt;="&amp;C$73))</f>
        <v>0</v>
      </c>
      <c r="D91" s="18">
        <f ca="1">IF(D$74="","",COUNTIFS(STAFF!$O:$O,"Religious Exemption",STAFF!$P:$P,"&lt;="&amp;D$74,STAFF!$H:$H,"",STAFF!$I:$I,"")+
COUNTIFS(STAFF!$O:$O,"Religious Exemption",STAFF!$P:$P,"&lt;="&amp;D$74,STAFF!$H:$H,"",STAFF!$I:$I,"&gt;="&amp;D$73)+
COUNTIFS(STAFF!$O:$O,"Religious Exemption",STAFF!$P:$P,"&lt;="&amp;D$74,STAFF!$H:$H,"&lt;="&amp;D$74,STAFF!$I:$I,"")+
COUNTIFS(STAFF!$O:$O,"Religious Exemption",STAFF!$P:$P,"&lt;="&amp;D$74,STAFF!$H:$H,"&lt;="&amp;D$74,STAFF!$I:$I,"&gt;="&amp;D$73))</f>
        <v>0</v>
      </c>
      <c r="E91" s="18">
        <f ca="1">IF(E$74="","",COUNTIFS(STAFF!$O:$O,"Religious Exemption",STAFF!$P:$P,"&lt;="&amp;E$74,STAFF!$H:$H,"",STAFF!$I:$I,"")+
COUNTIFS(STAFF!$O:$O,"Religious Exemption",STAFF!$P:$P,"&lt;="&amp;E$74,STAFF!$H:$H,"",STAFF!$I:$I,"&gt;="&amp;E$73)+
COUNTIFS(STAFF!$O:$O,"Religious Exemption",STAFF!$P:$P,"&lt;="&amp;E$74,STAFF!$H:$H,"&lt;="&amp;E$74,STAFF!$I:$I,"")+
COUNTIFS(STAFF!$O:$O,"Religious Exemption",STAFF!$P:$P,"&lt;="&amp;E$74,STAFF!$H:$H,"&lt;="&amp;E$74,STAFF!$I:$I,"&gt;="&amp;E$73))</f>
        <v>0</v>
      </c>
      <c r="F91" s="18">
        <f ca="1">IF(F$74="","",COUNTIFS(STAFF!$O:$O,"Religious Exemption",STAFF!$P:$P,"&lt;="&amp;F$74,STAFF!$H:$H,"",STAFF!$I:$I,"")+
COUNTIFS(STAFF!$O:$O,"Religious Exemption",STAFF!$P:$P,"&lt;="&amp;F$74,STAFF!$H:$H,"",STAFF!$I:$I,"&gt;="&amp;F$73)+
COUNTIFS(STAFF!$O:$O,"Religious Exemption",STAFF!$P:$P,"&lt;="&amp;F$74,STAFF!$H:$H,"&lt;="&amp;F$74,STAFF!$I:$I,"")+
COUNTIFS(STAFF!$O:$O,"Religious Exemption",STAFF!$P:$P,"&lt;="&amp;F$74,STAFF!$H:$H,"&lt;="&amp;F$74,STAFF!$I:$I,"&gt;="&amp;F$73))</f>
        <v>0</v>
      </c>
      <c r="G91" s="18">
        <f ca="1">IF(G$74="","",COUNTIFS(STAFF!$O:$O,"Religious Exemption",STAFF!$P:$P,"&lt;="&amp;G$74,STAFF!$H:$H,"",STAFF!$I:$I,"")+
COUNTIFS(STAFF!$O:$O,"Religious Exemption",STAFF!$P:$P,"&lt;="&amp;G$74,STAFF!$H:$H,"",STAFF!$I:$I,"&gt;="&amp;G$73)+
COUNTIFS(STAFF!$O:$O,"Religious Exemption",STAFF!$P:$P,"&lt;="&amp;G$74,STAFF!$H:$H,"&lt;="&amp;G$74,STAFF!$I:$I,"")+
COUNTIFS(STAFF!$O:$O,"Religious Exemption",STAFF!$P:$P,"&lt;="&amp;G$74,STAFF!$H:$H,"&lt;="&amp;G$74,STAFF!$I:$I,"&gt;="&amp;G$73))</f>
        <v>0</v>
      </c>
      <c r="H91" s="18">
        <f ca="1">IF(H$74="","",COUNTIFS(STAFF!$O:$O,"Religious Exemption",STAFF!$P:$P,"&lt;="&amp;H$74,STAFF!$H:$H,"",STAFF!$I:$I,"")+
COUNTIFS(STAFF!$O:$O,"Religious Exemption",STAFF!$P:$P,"&lt;="&amp;H$74,STAFF!$H:$H,"",STAFF!$I:$I,"&gt;="&amp;H$73)+
COUNTIFS(STAFF!$O:$O,"Religious Exemption",STAFF!$P:$P,"&lt;="&amp;H$74,STAFF!$H:$H,"&lt;="&amp;H$74,STAFF!$I:$I,"")+
COUNTIFS(STAFF!$O:$O,"Religious Exemption",STAFF!$P:$P,"&lt;="&amp;H$74,STAFF!$H:$H,"&lt;="&amp;H$74,STAFF!$I:$I,"&gt;="&amp;H$73))</f>
        <v>0</v>
      </c>
      <c r="I91" s="18">
        <f ca="1">IF(I$74="","",COUNTIFS(STAFF!$O:$O,"Religious Exemption",STAFF!$P:$P,"&lt;="&amp;I$74,STAFF!$H:$H,"",STAFF!$I:$I,"")+
COUNTIFS(STAFF!$O:$O,"Religious Exemption",STAFF!$P:$P,"&lt;="&amp;I$74,STAFF!$H:$H,"",STAFF!$I:$I,"&gt;="&amp;I$73)+
COUNTIFS(STAFF!$O:$O,"Religious Exemption",STAFF!$P:$P,"&lt;="&amp;I$74,STAFF!$H:$H,"&lt;="&amp;I$74,STAFF!$I:$I,"")+
COUNTIFS(STAFF!$O:$O,"Religious Exemption",STAFF!$P:$P,"&lt;="&amp;I$74,STAFF!$H:$H,"&lt;="&amp;I$74,STAFF!$I:$I,"&gt;="&amp;I$73))</f>
        <v>0</v>
      </c>
      <c r="J91" s="18">
        <f ca="1">IF(J$74="","",COUNTIFS(STAFF!$O:$O,"Religious Exemption",STAFF!$P:$P,"&lt;="&amp;J$74,STAFF!$H:$H,"",STAFF!$I:$I,"")+
COUNTIFS(STAFF!$O:$O,"Religious Exemption",STAFF!$P:$P,"&lt;="&amp;J$74,STAFF!$H:$H,"",STAFF!$I:$I,"&gt;="&amp;J$73)+
COUNTIFS(STAFF!$O:$O,"Religious Exemption",STAFF!$P:$P,"&lt;="&amp;J$74,STAFF!$H:$H,"&lt;="&amp;J$74,STAFF!$I:$I,"")+
COUNTIFS(STAFF!$O:$O,"Religious Exemption",STAFF!$P:$P,"&lt;="&amp;J$74,STAFF!$H:$H,"&lt;="&amp;J$74,STAFF!$I:$I,"&gt;="&amp;J$73))</f>
        <v>0</v>
      </c>
      <c r="K91" s="18">
        <f ca="1">IF(K$74="","",COUNTIFS(STAFF!$O:$O,"Religious Exemption",STAFF!$P:$P,"&lt;="&amp;K$74,STAFF!$H:$H,"",STAFF!$I:$I,"")+
COUNTIFS(STAFF!$O:$O,"Religious Exemption",STAFF!$P:$P,"&lt;="&amp;K$74,STAFF!$H:$H,"",STAFF!$I:$I,"&gt;="&amp;K$73)+
COUNTIFS(STAFF!$O:$O,"Religious Exemption",STAFF!$P:$P,"&lt;="&amp;K$74,STAFF!$H:$H,"&lt;="&amp;K$74,STAFF!$I:$I,"")+
COUNTIFS(STAFF!$O:$O,"Religious Exemption",STAFF!$P:$P,"&lt;="&amp;K$74,STAFF!$H:$H,"&lt;="&amp;K$74,STAFF!$I:$I,"&gt;="&amp;K$73))</f>
        <v>0</v>
      </c>
      <c r="L91" s="18">
        <f ca="1">IF(L$74="","",COUNTIFS(STAFF!$O:$O,"Religious Exemption",STAFF!$P:$P,"&lt;="&amp;L$74,STAFF!$H:$H,"",STAFF!$I:$I,"")+
COUNTIFS(STAFF!$O:$O,"Religious Exemption",STAFF!$P:$P,"&lt;="&amp;L$74,STAFF!$H:$H,"",STAFF!$I:$I,"&gt;="&amp;L$73)+
COUNTIFS(STAFF!$O:$O,"Religious Exemption",STAFF!$P:$P,"&lt;="&amp;L$74,STAFF!$H:$H,"&lt;="&amp;L$74,STAFF!$I:$I,"")+
COUNTIFS(STAFF!$O:$O,"Religious Exemption",STAFF!$P:$P,"&lt;="&amp;L$74,STAFF!$H:$H,"&lt;="&amp;L$74,STAFF!$I:$I,"&gt;="&amp;L$73))</f>
        <v>0</v>
      </c>
      <c r="M91" s="18">
        <f ca="1">IF(M$74="","",COUNTIFS(STAFF!$O:$O,"Religious Exemption",STAFF!$P:$P,"&lt;="&amp;M$74,STAFF!$H:$H,"",STAFF!$I:$I,"")+
COUNTIFS(STAFF!$O:$O,"Religious Exemption",STAFF!$P:$P,"&lt;="&amp;M$74,STAFF!$H:$H,"",STAFF!$I:$I,"&gt;="&amp;M$73)+
COUNTIFS(STAFF!$O:$O,"Religious Exemption",STAFF!$P:$P,"&lt;="&amp;M$74,STAFF!$H:$H,"&lt;="&amp;M$74,STAFF!$I:$I,"")+
COUNTIFS(STAFF!$O:$O,"Religious Exemption",STAFF!$P:$P,"&lt;="&amp;M$74,STAFF!$H:$H,"&lt;="&amp;M$74,STAFF!$I:$I,"&gt;="&amp;M$73))</f>
        <v>0</v>
      </c>
      <c r="N91" s="18">
        <f ca="1">IF(N$74="","",COUNTIFS(STAFF!$O:$O,"Religious Exemption",STAFF!$P:$P,"&lt;="&amp;N$74,STAFF!$H:$H,"",STAFF!$I:$I,"")+
COUNTIFS(STAFF!$O:$O,"Religious Exemption",STAFF!$P:$P,"&lt;="&amp;N$74,STAFF!$H:$H,"",STAFF!$I:$I,"&gt;="&amp;N$73)+
COUNTIFS(STAFF!$O:$O,"Religious Exemption",STAFF!$P:$P,"&lt;="&amp;N$74,STAFF!$H:$H,"&lt;="&amp;N$74,STAFF!$I:$I,"")+
COUNTIFS(STAFF!$O:$O,"Religious Exemption",STAFF!$P:$P,"&lt;="&amp;N$74,STAFF!$H:$H,"&lt;="&amp;N$74,STAFF!$I:$I,"&gt;="&amp;N$73))</f>
        <v>0</v>
      </c>
      <c r="O91" s="18">
        <f ca="1">IF(O$74="","",COUNTIFS(STAFF!$O:$O,"Religious Exemption",STAFF!$P:$P,"&lt;="&amp;O$74,STAFF!$H:$H,"",STAFF!$I:$I,"")+
COUNTIFS(STAFF!$O:$O,"Religious Exemption",STAFF!$P:$P,"&lt;="&amp;O$74,STAFF!$H:$H,"",STAFF!$I:$I,"&gt;="&amp;O$73)+
COUNTIFS(STAFF!$O:$O,"Religious Exemption",STAFF!$P:$P,"&lt;="&amp;O$74,STAFF!$H:$H,"&lt;="&amp;O$74,STAFF!$I:$I,"")+
COUNTIFS(STAFF!$O:$O,"Religious Exemption",STAFF!$P:$P,"&lt;="&amp;O$74,STAFF!$H:$H,"&lt;="&amp;O$74,STAFF!$I:$I,"&gt;="&amp;O$73))</f>
        <v>0</v>
      </c>
      <c r="P91" s="18">
        <f ca="1">IF(P$74="","",COUNTIFS(STAFF!$O:$O,"Religious Exemption",STAFF!$P:$P,"&lt;="&amp;P$74,STAFF!$H:$H,"",STAFF!$I:$I,"")+
COUNTIFS(STAFF!$O:$O,"Religious Exemption",STAFF!$P:$P,"&lt;="&amp;P$74,STAFF!$H:$H,"",STAFF!$I:$I,"&gt;="&amp;P$73)+
COUNTIFS(STAFF!$O:$O,"Religious Exemption",STAFF!$P:$P,"&lt;="&amp;P$74,STAFF!$H:$H,"&lt;="&amp;P$74,STAFF!$I:$I,"")+
COUNTIFS(STAFF!$O:$O,"Religious Exemption",STAFF!$P:$P,"&lt;="&amp;P$74,STAFF!$H:$H,"&lt;="&amp;P$74,STAFF!$I:$I,"&gt;="&amp;P$73))</f>
        <v>0</v>
      </c>
      <c r="Q91" s="18">
        <f ca="1">IF(Q$74="","",COUNTIFS(STAFF!$O:$O,"Religious Exemption",STAFF!$P:$P,"&lt;="&amp;Q$74,STAFF!$H:$H,"",STAFF!$I:$I,"")+
COUNTIFS(STAFF!$O:$O,"Religious Exemption",STAFF!$P:$P,"&lt;="&amp;Q$74,STAFF!$H:$H,"",STAFF!$I:$I,"&gt;="&amp;Q$73)+
COUNTIFS(STAFF!$O:$O,"Religious Exemption",STAFF!$P:$P,"&lt;="&amp;Q$74,STAFF!$H:$H,"&lt;="&amp;Q$74,STAFF!$I:$I,"")+
COUNTIFS(STAFF!$O:$O,"Religious Exemption",STAFF!$P:$P,"&lt;="&amp;Q$74,STAFF!$H:$H,"&lt;="&amp;Q$74,STAFF!$I:$I,"&gt;="&amp;Q$73))</f>
        <v>0</v>
      </c>
      <c r="R91" s="18">
        <f ca="1">IF(R$74="","",COUNTIFS(STAFF!$O:$O,"Religious Exemption",STAFF!$P:$P,"&lt;="&amp;R$74,STAFF!$H:$H,"",STAFF!$I:$I,"")+
COUNTIFS(STAFF!$O:$O,"Religious Exemption",STAFF!$P:$P,"&lt;="&amp;R$74,STAFF!$H:$H,"",STAFF!$I:$I,"&gt;="&amp;R$73)+
COUNTIFS(STAFF!$O:$O,"Religious Exemption",STAFF!$P:$P,"&lt;="&amp;R$74,STAFF!$H:$H,"&lt;="&amp;R$74,STAFF!$I:$I,"")+
COUNTIFS(STAFF!$O:$O,"Religious Exemption",STAFF!$P:$P,"&lt;="&amp;R$74,STAFF!$H:$H,"&lt;="&amp;R$74,STAFF!$I:$I,"&gt;="&amp;R$73))</f>
        <v>0</v>
      </c>
      <c r="S91" s="18">
        <f ca="1">IF(S$74="","",COUNTIFS(STAFF!$O:$O,"Religious Exemption",STAFF!$P:$P,"&lt;="&amp;S$74,STAFF!$H:$H,"",STAFF!$I:$I,"")+
COUNTIFS(STAFF!$O:$O,"Religious Exemption",STAFF!$P:$P,"&lt;="&amp;S$74,STAFF!$H:$H,"",STAFF!$I:$I,"&gt;="&amp;S$73)+
COUNTIFS(STAFF!$O:$O,"Religious Exemption",STAFF!$P:$P,"&lt;="&amp;S$74,STAFF!$H:$H,"&lt;="&amp;S$74,STAFF!$I:$I,"")+
COUNTIFS(STAFF!$O:$O,"Religious Exemption",STAFF!$P:$P,"&lt;="&amp;S$74,STAFF!$H:$H,"&lt;="&amp;S$74,STAFF!$I:$I,"&gt;="&amp;S$73))</f>
        <v>0</v>
      </c>
      <c r="T91" s="18">
        <f ca="1">IF(T$74="","",COUNTIFS(STAFF!$O:$O,"Religious Exemption",STAFF!$P:$P,"&lt;="&amp;T$74,STAFF!$H:$H,"",STAFF!$I:$I,"")+
COUNTIFS(STAFF!$O:$O,"Religious Exemption",STAFF!$P:$P,"&lt;="&amp;T$74,STAFF!$H:$H,"",STAFF!$I:$I,"&gt;="&amp;T$73)+
COUNTIFS(STAFF!$O:$O,"Religious Exemption",STAFF!$P:$P,"&lt;="&amp;T$74,STAFF!$H:$H,"&lt;="&amp;T$74,STAFF!$I:$I,"")+
COUNTIFS(STAFF!$O:$O,"Religious Exemption",STAFF!$P:$P,"&lt;="&amp;T$74,STAFF!$H:$H,"&lt;="&amp;T$74,STAFF!$I:$I,"&gt;="&amp;T$73))</f>
        <v>0</v>
      </c>
      <c r="U91" s="18">
        <f ca="1">IF(U$74="","",COUNTIFS(STAFF!$O:$O,"Religious Exemption",STAFF!$P:$P,"&lt;="&amp;U$74,STAFF!$H:$H,"",STAFF!$I:$I,"")+
COUNTIFS(STAFF!$O:$O,"Religious Exemption",STAFF!$P:$P,"&lt;="&amp;U$74,STAFF!$H:$H,"",STAFF!$I:$I,"&gt;="&amp;U$73)+
COUNTIFS(STAFF!$O:$O,"Religious Exemption",STAFF!$P:$P,"&lt;="&amp;U$74,STAFF!$H:$H,"&lt;="&amp;U$74,STAFF!$I:$I,"")+
COUNTIFS(STAFF!$O:$O,"Religious Exemption",STAFF!$P:$P,"&lt;="&amp;U$74,STAFF!$H:$H,"&lt;="&amp;U$74,STAFF!$I:$I,"&gt;="&amp;U$73))</f>
        <v>0</v>
      </c>
      <c r="V91" s="18">
        <f ca="1">IF(V$74="","",COUNTIFS(STAFF!$O:$O,"Religious Exemption",STAFF!$P:$P,"&lt;="&amp;V$74,STAFF!$H:$H,"",STAFF!$I:$I,"")+
COUNTIFS(STAFF!$O:$O,"Religious Exemption",STAFF!$P:$P,"&lt;="&amp;V$74,STAFF!$H:$H,"",STAFF!$I:$I,"&gt;="&amp;V$73)+
COUNTIFS(STAFF!$O:$O,"Religious Exemption",STAFF!$P:$P,"&lt;="&amp;V$74,STAFF!$H:$H,"&lt;="&amp;V$74,STAFF!$I:$I,"")+
COUNTIFS(STAFF!$O:$O,"Religious Exemption",STAFF!$P:$P,"&lt;="&amp;V$74,STAFF!$H:$H,"&lt;="&amp;V$74,STAFF!$I:$I,"&gt;="&amp;V$73))</f>
        <v>0</v>
      </c>
      <c r="W91" s="18">
        <f ca="1">IF(W$74="","",COUNTIFS(STAFF!$O:$O,"Religious Exemption",STAFF!$P:$P,"&lt;="&amp;W$74,STAFF!$H:$H,"",STAFF!$I:$I,"")+
COUNTIFS(STAFF!$O:$O,"Religious Exemption",STAFF!$P:$P,"&lt;="&amp;W$74,STAFF!$H:$H,"",STAFF!$I:$I,"&gt;="&amp;W$73)+
COUNTIFS(STAFF!$O:$O,"Religious Exemption",STAFF!$P:$P,"&lt;="&amp;W$74,STAFF!$H:$H,"&lt;="&amp;W$74,STAFF!$I:$I,"")+
COUNTIFS(STAFF!$O:$O,"Religious Exemption",STAFF!$P:$P,"&lt;="&amp;W$74,STAFF!$H:$H,"&lt;="&amp;W$74,STAFF!$I:$I,"&gt;="&amp;W$73))</f>
        <v>0</v>
      </c>
      <c r="X91" s="18">
        <f ca="1">IF(X$74="","",COUNTIFS(STAFF!$O:$O,"Religious Exemption",STAFF!$P:$P,"&lt;="&amp;X$74,STAFF!$H:$H,"",STAFF!$I:$I,"")+
COUNTIFS(STAFF!$O:$O,"Religious Exemption",STAFF!$P:$P,"&lt;="&amp;X$74,STAFF!$H:$H,"",STAFF!$I:$I,"&gt;="&amp;X$73)+
COUNTIFS(STAFF!$O:$O,"Religious Exemption",STAFF!$P:$P,"&lt;="&amp;X$74,STAFF!$H:$H,"&lt;="&amp;X$74,STAFF!$I:$I,"")+
COUNTIFS(STAFF!$O:$O,"Religious Exemption",STAFF!$P:$P,"&lt;="&amp;X$74,STAFF!$H:$H,"&lt;="&amp;X$74,STAFF!$I:$I,"&gt;="&amp;X$73))</f>
        <v>0</v>
      </c>
      <c r="Y91" s="18">
        <f ca="1">IF(Y$74="","",COUNTIFS(STAFF!$O:$O,"Religious Exemption",STAFF!$P:$P,"&lt;="&amp;Y$74,STAFF!$H:$H,"",STAFF!$I:$I,"")+
COUNTIFS(STAFF!$O:$O,"Religious Exemption",STAFF!$P:$P,"&lt;="&amp;Y$74,STAFF!$H:$H,"",STAFF!$I:$I,"&gt;="&amp;Y$73)+
COUNTIFS(STAFF!$O:$O,"Religious Exemption",STAFF!$P:$P,"&lt;="&amp;Y$74,STAFF!$H:$H,"&lt;="&amp;Y$74,STAFF!$I:$I,"")+
COUNTIFS(STAFF!$O:$O,"Religious Exemption",STAFF!$P:$P,"&lt;="&amp;Y$74,STAFF!$H:$H,"&lt;="&amp;Y$74,STAFF!$I:$I,"&gt;="&amp;Y$73))</f>
        <v>0</v>
      </c>
      <c r="Z91" s="18">
        <f ca="1">IF(Z$74="","",COUNTIFS(STAFF!$O:$O,"Religious Exemption",STAFF!$P:$P,"&lt;="&amp;Z$74,STAFF!$H:$H,"",STAFF!$I:$I,"")+
COUNTIFS(STAFF!$O:$O,"Religious Exemption",STAFF!$P:$P,"&lt;="&amp;Z$74,STAFF!$H:$H,"",STAFF!$I:$I,"&gt;="&amp;Z$73)+
COUNTIFS(STAFF!$O:$O,"Religious Exemption",STAFF!$P:$P,"&lt;="&amp;Z$74,STAFF!$H:$H,"&lt;="&amp;Z$74,STAFF!$I:$I,"")+
COUNTIFS(STAFF!$O:$O,"Religious Exemption",STAFF!$P:$P,"&lt;="&amp;Z$74,STAFF!$H:$H,"&lt;="&amp;Z$74,STAFF!$I:$I,"&gt;="&amp;Z$73))</f>
        <v>0</v>
      </c>
      <c r="AA91" s="18">
        <f ca="1">IF(AA$74="","",COUNTIFS(STAFF!$O:$O,"Religious Exemption",STAFF!$P:$P,"&lt;="&amp;AA$74,STAFF!$H:$H,"",STAFF!$I:$I,"")+
COUNTIFS(STAFF!$O:$O,"Religious Exemption",STAFF!$P:$P,"&lt;="&amp;AA$74,STAFF!$H:$H,"",STAFF!$I:$I,"&gt;="&amp;AA$73)+
COUNTIFS(STAFF!$O:$O,"Religious Exemption",STAFF!$P:$P,"&lt;="&amp;AA$74,STAFF!$H:$H,"&lt;="&amp;AA$74,STAFF!$I:$I,"")+
COUNTIFS(STAFF!$O:$O,"Religious Exemption",STAFF!$P:$P,"&lt;="&amp;AA$74,STAFF!$H:$H,"&lt;="&amp;AA$74,STAFF!$I:$I,"&gt;="&amp;AA$73))</f>
        <v>0</v>
      </c>
      <c r="AB91" s="18">
        <f ca="1">IF(AB$74="","",COUNTIFS(STAFF!$O:$O,"Religious Exemption",STAFF!$P:$P,"&lt;="&amp;AB$74,STAFF!$H:$H,"",STAFF!$I:$I,"")+
COUNTIFS(STAFF!$O:$O,"Religious Exemption",STAFF!$P:$P,"&lt;="&amp;AB$74,STAFF!$H:$H,"",STAFF!$I:$I,"&gt;="&amp;AB$73)+
COUNTIFS(STAFF!$O:$O,"Religious Exemption",STAFF!$P:$P,"&lt;="&amp;AB$74,STAFF!$H:$H,"&lt;="&amp;AB$74,STAFF!$I:$I,"")+
COUNTIFS(STAFF!$O:$O,"Religious Exemption",STAFF!$P:$P,"&lt;="&amp;AB$74,STAFF!$H:$H,"&lt;="&amp;AB$74,STAFF!$I:$I,"&gt;="&amp;AB$73))</f>
        <v>0</v>
      </c>
      <c r="AC91" s="18">
        <f ca="1">IF(AC$74="","",COUNTIFS(STAFF!$O:$O,"Religious Exemption",STAFF!$P:$P,"&lt;="&amp;AC$74,STAFF!$H:$H,"",STAFF!$I:$I,"")+
COUNTIFS(STAFF!$O:$O,"Religious Exemption",STAFF!$P:$P,"&lt;="&amp;AC$74,STAFF!$H:$H,"",STAFF!$I:$I,"&gt;="&amp;AC$73)+
COUNTIFS(STAFF!$O:$O,"Religious Exemption",STAFF!$P:$P,"&lt;="&amp;AC$74,STAFF!$H:$H,"&lt;="&amp;AC$74,STAFF!$I:$I,"")+
COUNTIFS(STAFF!$O:$O,"Religious Exemption",STAFF!$P:$P,"&lt;="&amp;AC$74,STAFF!$H:$H,"&lt;="&amp;AC$74,STAFF!$I:$I,"&gt;="&amp;AC$73))</f>
        <v>0</v>
      </c>
      <c r="AD91" s="18">
        <f ca="1">IF(AD$74="","",COUNTIFS(STAFF!$O:$O,"Religious Exemption",STAFF!$P:$P,"&lt;="&amp;AD$74,STAFF!$H:$H,"",STAFF!$I:$I,"")+
COUNTIFS(STAFF!$O:$O,"Religious Exemption",STAFF!$P:$P,"&lt;="&amp;AD$74,STAFF!$H:$H,"",STAFF!$I:$I,"&gt;="&amp;AD$73)+
COUNTIFS(STAFF!$O:$O,"Religious Exemption",STAFF!$P:$P,"&lt;="&amp;AD$74,STAFF!$H:$H,"&lt;="&amp;AD$74,STAFF!$I:$I,"")+
COUNTIFS(STAFF!$O:$O,"Religious Exemption",STAFF!$P:$P,"&lt;="&amp;AD$74,STAFF!$H:$H,"&lt;="&amp;AD$74,STAFF!$I:$I,"&gt;="&amp;AD$73))</f>
        <v>0</v>
      </c>
      <c r="AE91" s="18">
        <f ca="1">IF(AE$74="","",COUNTIFS(STAFF!$O:$O,"Religious Exemption",STAFF!$P:$P,"&lt;="&amp;AE$74,STAFF!$H:$H,"",STAFF!$I:$I,"")+
COUNTIFS(STAFF!$O:$O,"Religious Exemption",STAFF!$P:$P,"&lt;="&amp;AE$74,STAFF!$H:$H,"",STAFF!$I:$I,"&gt;="&amp;AE$73)+
COUNTIFS(STAFF!$O:$O,"Religious Exemption",STAFF!$P:$P,"&lt;="&amp;AE$74,STAFF!$H:$H,"&lt;="&amp;AE$74,STAFF!$I:$I,"")+
COUNTIFS(STAFF!$O:$O,"Religious Exemption",STAFF!$P:$P,"&lt;="&amp;AE$74,STAFF!$H:$H,"&lt;="&amp;AE$74,STAFF!$I:$I,"&gt;="&amp;AE$73))</f>
        <v>0</v>
      </c>
      <c r="AF91" s="18">
        <f ca="1">IF(AF$74="","",COUNTIFS(STAFF!$O:$O,"Religious Exemption",STAFF!$P:$P,"&lt;="&amp;AF$74,STAFF!$H:$H,"",STAFF!$I:$I,"")+
COUNTIFS(STAFF!$O:$O,"Religious Exemption",STAFF!$P:$P,"&lt;="&amp;AF$74,STAFF!$H:$H,"",STAFF!$I:$I,"&gt;="&amp;AF$73)+
COUNTIFS(STAFF!$O:$O,"Religious Exemption",STAFF!$P:$P,"&lt;="&amp;AF$74,STAFF!$H:$H,"&lt;="&amp;AF$74,STAFF!$I:$I,"")+
COUNTIFS(STAFF!$O:$O,"Religious Exemption",STAFF!$P:$P,"&lt;="&amp;AF$74,STAFF!$H:$H,"&lt;="&amp;AF$74,STAFF!$I:$I,"&gt;="&amp;AF$73))</f>
        <v>0</v>
      </c>
      <c r="AG91" s="18">
        <f ca="1">IF(AG$74="","",COUNTIFS(STAFF!$O:$O,"Religious Exemption",STAFF!$P:$P,"&lt;="&amp;AG$74,STAFF!$H:$H,"",STAFF!$I:$I,"")+
COUNTIFS(STAFF!$O:$O,"Religious Exemption",STAFF!$P:$P,"&lt;="&amp;AG$74,STAFF!$H:$H,"",STAFF!$I:$I,"&gt;="&amp;AG$73)+
COUNTIFS(STAFF!$O:$O,"Religious Exemption",STAFF!$P:$P,"&lt;="&amp;AG$74,STAFF!$H:$H,"&lt;="&amp;AG$74,STAFF!$I:$I,"")+
COUNTIFS(STAFF!$O:$O,"Religious Exemption",STAFF!$P:$P,"&lt;="&amp;AG$74,STAFF!$H:$H,"&lt;="&amp;AG$74,STAFF!$I:$I,"&gt;="&amp;AG$73))</f>
        <v>0</v>
      </c>
      <c r="AH91" s="18">
        <f ca="1">IF(AH$74="","",COUNTIFS(STAFF!$O:$O,"Religious Exemption",STAFF!$P:$P,"&lt;="&amp;AH$74,STAFF!$H:$H,"",STAFF!$I:$I,"")+
COUNTIFS(STAFF!$O:$O,"Religious Exemption",STAFF!$P:$P,"&lt;="&amp;AH$74,STAFF!$H:$H,"",STAFF!$I:$I,"&gt;="&amp;AH$73)+
COUNTIFS(STAFF!$O:$O,"Religious Exemption",STAFF!$P:$P,"&lt;="&amp;AH$74,STAFF!$H:$H,"&lt;="&amp;AH$74,STAFF!$I:$I,"")+
COUNTIFS(STAFF!$O:$O,"Religious Exemption",STAFF!$P:$P,"&lt;="&amp;AH$74,STAFF!$H:$H,"&lt;="&amp;AH$74,STAFF!$I:$I,"&gt;="&amp;AH$73))</f>
        <v>0</v>
      </c>
      <c r="AI91" s="18">
        <f ca="1">IF(AI$74="","",COUNTIFS(STAFF!$O:$O,"Religious Exemption",STAFF!$P:$P,"&lt;="&amp;AI$74,STAFF!$H:$H,"",STAFF!$I:$I,"")+
COUNTIFS(STAFF!$O:$O,"Religious Exemption",STAFF!$P:$P,"&lt;="&amp;AI$74,STAFF!$H:$H,"",STAFF!$I:$I,"&gt;="&amp;AI$73)+
COUNTIFS(STAFF!$O:$O,"Religious Exemption",STAFF!$P:$P,"&lt;="&amp;AI$74,STAFF!$H:$H,"&lt;="&amp;AI$74,STAFF!$I:$I,"")+
COUNTIFS(STAFF!$O:$O,"Religious Exemption",STAFF!$P:$P,"&lt;="&amp;AI$74,STAFF!$H:$H,"&lt;="&amp;AI$74,STAFF!$I:$I,"&gt;="&amp;AI$73))</f>
        <v>0</v>
      </c>
      <c r="AJ91" s="18" t="str">
        <f ca="1">IF(AJ$74="","",COUNTIFS(STAFF!$O:$O,"Religious Exemption",STAFF!$P:$P,"&lt;="&amp;AJ$74,STAFF!$H:$H,"",STAFF!$I:$I,"")+
COUNTIFS(STAFF!$O:$O,"Religious Exemption",STAFF!$P:$P,"&lt;="&amp;AJ$74,STAFF!$H:$H,"",STAFF!$I:$I,"&gt;="&amp;AJ$73)+
COUNTIFS(STAFF!$O:$O,"Religious Exemption",STAFF!$P:$P,"&lt;="&amp;AJ$74,STAFF!$H:$H,"&lt;="&amp;AJ$74,STAFF!$I:$I,"")+
COUNTIFS(STAFF!$O:$O,"Religious Exemption",STAFF!$P:$P,"&lt;="&amp;AJ$74,STAFF!$H:$H,"&lt;="&amp;AJ$74,STAFF!$I:$I,"&gt;="&amp;AJ$73))</f>
        <v/>
      </c>
      <c r="AK91" s="18" t="str">
        <f ca="1">IF(AK$74="","",COUNTIFS(STAFF!$O:$O,"Religious Exemption",STAFF!$P:$P,"&lt;="&amp;AK$74,STAFF!$H:$H,"",STAFF!$I:$I,"")+
COUNTIFS(STAFF!$O:$O,"Religious Exemption",STAFF!$P:$P,"&lt;="&amp;AK$74,STAFF!$H:$H,"",STAFF!$I:$I,"&gt;="&amp;AK$73)+
COUNTIFS(STAFF!$O:$O,"Religious Exemption",STAFF!$P:$P,"&lt;="&amp;AK$74,STAFF!$H:$H,"&lt;="&amp;AK$74,STAFF!$I:$I,"")+
COUNTIFS(STAFF!$O:$O,"Religious Exemption",STAFF!$P:$P,"&lt;="&amp;AK$74,STAFF!$H:$H,"&lt;="&amp;AK$74,STAFF!$I:$I,"&gt;="&amp;AK$73))</f>
        <v/>
      </c>
      <c r="AL91" s="18" t="str">
        <f ca="1">IF(AL$74="","",COUNTIFS(STAFF!$O:$O,"Religious Exemption",STAFF!$P:$P,"&lt;="&amp;AL$74,STAFF!$H:$H,"",STAFF!$I:$I,"")+
COUNTIFS(STAFF!$O:$O,"Religious Exemption",STAFF!$P:$P,"&lt;="&amp;AL$74,STAFF!$H:$H,"",STAFF!$I:$I,"&gt;="&amp;AL$73)+
COUNTIFS(STAFF!$O:$O,"Religious Exemption",STAFF!$P:$P,"&lt;="&amp;AL$74,STAFF!$H:$H,"&lt;="&amp;AL$74,STAFF!$I:$I,"")+
COUNTIFS(STAFF!$O:$O,"Religious Exemption",STAFF!$P:$P,"&lt;="&amp;AL$74,STAFF!$H:$H,"&lt;="&amp;AL$74,STAFF!$I:$I,"&gt;="&amp;AL$73))</f>
        <v/>
      </c>
      <c r="AM91" s="18" t="str">
        <f ca="1">IF(AM$74="","",COUNTIFS(STAFF!$O:$O,"Religious Exemption",STAFF!$P:$P,"&lt;="&amp;AM$74,STAFF!$H:$H,"",STAFF!$I:$I,"")+
COUNTIFS(STAFF!$O:$O,"Religious Exemption",STAFF!$P:$P,"&lt;="&amp;AM$74,STAFF!$H:$H,"",STAFF!$I:$I,"&gt;="&amp;AM$73)+
COUNTIFS(STAFF!$O:$O,"Religious Exemption",STAFF!$P:$P,"&lt;="&amp;AM$74,STAFF!$H:$H,"&lt;="&amp;AM$74,STAFF!$I:$I,"")+
COUNTIFS(STAFF!$O:$O,"Religious Exemption",STAFF!$P:$P,"&lt;="&amp;AM$74,STAFF!$H:$H,"&lt;="&amp;AM$74,STAFF!$I:$I,"&gt;="&amp;AM$73))</f>
        <v/>
      </c>
      <c r="AN91" s="18" t="str">
        <f ca="1">IF(AN$74="","",COUNTIFS(STAFF!$O:$O,"Religious Exemption",STAFF!$P:$P,"&lt;="&amp;AN$74,STAFF!$H:$H,"",STAFF!$I:$I,"")+
COUNTIFS(STAFF!$O:$O,"Religious Exemption",STAFF!$P:$P,"&lt;="&amp;AN$74,STAFF!$H:$H,"",STAFF!$I:$I,"&gt;="&amp;AN$73)+
COUNTIFS(STAFF!$O:$O,"Religious Exemption",STAFF!$P:$P,"&lt;="&amp;AN$74,STAFF!$H:$H,"&lt;="&amp;AN$74,STAFF!$I:$I,"")+
COUNTIFS(STAFF!$O:$O,"Religious Exemption",STAFF!$P:$P,"&lt;="&amp;AN$74,STAFF!$H:$H,"&lt;="&amp;AN$74,STAFF!$I:$I,"&gt;="&amp;AN$73))</f>
        <v/>
      </c>
      <c r="AO91" s="18" t="str">
        <f ca="1">IF(AO$74="","",COUNTIFS(STAFF!$O:$O,"Religious Exemption",STAFF!$P:$P,"&lt;="&amp;AO$74,STAFF!$H:$H,"",STAFF!$I:$I,"")+
COUNTIFS(STAFF!$O:$O,"Religious Exemption",STAFF!$P:$P,"&lt;="&amp;AO$74,STAFF!$H:$H,"",STAFF!$I:$I,"&gt;="&amp;AO$73)+
COUNTIFS(STAFF!$O:$O,"Religious Exemption",STAFF!$P:$P,"&lt;="&amp;AO$74,STAFF!$H:$H,"&lt;="&amp;AO$74,STAFF!$I:$I,"")+
COUNTIFS(STAFF!$O:$O,"Religious Exemption",STAFF!$P:$P,"&lt;="&amp;AO$74,STAFF!$H:$H,"&lt;="&amp;AO$74,STAFF!$I:$I,"&gt;="&amp;AO$73))</f>
        <v/>
      </c>
      <c r="AP91" s="18" t="str">
        <f ca="1">IF(AP$74="","",COUNTIFS(STAFF!$O:$O,"Religious Exemption",STAFF!$P:$P,"&lt;="&amp;AP$74,STAFF!$H:$H,"",STAFF!$I:$I,"")+
COUNTIFS(STAFF!$O:$O,"Religious Exemption",STAFF!$P:$P,"&lt;="&amp;AP$74,STAFF!$H:$H,"",STAFF!$I:$I,"&gt;="&amp;AP$73)+
COUNTIFS(STAFF!$O:$O,"Religious Exemption",STAFF!$P:$P,"&lt;="&amp;AP$74,STAFF!$H:$H,"&lt;="&amp;AP$74,STAFF!$I:$I,"")+
COUNTIFS(STAFF!$O:$O,"Religious Exemption",STAFF!$P:$P,"&lt;="&amp;AP$74,STAFF!$H:$H,"&lt;="&amp;AP$74,STAFF!$I:$I,"&gt;="&amp;AP$73))</f>
        <v/>
      </c>
      <c r="AQ91" s="18" t="str">
        <f ca="1">IF(AQ$74="","",COUNTIFS(STAFF!$O:$O,"Religious Exemption",STAFF!$P:$P,"&lt;="&amp;AQ$74,STAFF!$H:$H,"",STAFF!$I:$I,"")+
COUNTIFS(STAFF!$O:$O,"Religious Exemption",STAFF!$P:$P,"&lt;="&amp;AQ$74,STAFF!$H:$H,"",STAFF!$I:$I,"&gt;="&amp;AQ$73)+
COUNTIFS(STAFF!$O:$O,"Religious Exemption",STAFF!$P:$P,"&lt;="&amp;AQ$74,STAFF!$H:$H,"&lt;="&amp;AQ$74,STAFF!$I:$I,"")+
COUNTIFS(STAFF!$O:$O,"Religious Exemption",STAFF!$P:$P,"&lt;="&amp;AQ$74,STAFF!$H:$H,"&lt;="&amp;AQ$74,STAFF!$I:$I,"&gt;="&amp;AQ$73))</f>
        <v/>
      </c>
      <c r="AR91" s="18" t="str">
        <f ca="1">IF(AR$74="","",COUNTIFS(STAFF!$O:$O,"Religious Exemption",STAFF!$P:$P,"&lt;="&amp;AR$74,STAFF!$H:$H,"",STAFF!$I:$I,"")+
COUNTIFS(STAFF!$O:$O,"Religious Exemption",STAFF!$P:$P,"&lt;="&amp;AR$74,STAFF!$H:$H,"",STAFF!$I:$I,"&gt;="&amp;AR$73)+
COUNTIFS(STAFF!$O:$O,"Religious Exemption",STAFF!$P:$P,"&lt;="&amp;AR$74,STAFF!$H:$H,"&lt;="&amp;AR$74,STAFF!$I:$I,"")+
COUNTIFS(STAFF!$O:$O,"Religious Exemption",STAFF!$P:$P,"&lt;="&amp;AR$74,STAFF!$H:$H,"&lt;="&amp;AR$74,STAFF!$I:$I,"&gt;="&amp;AR$73))</f>
        <v/>
      </c>
      <c r="AS91" s="18" t="str">
        <f ca="1">IF(AS$74="","",COUNTIFS(STAFF!$O:$O,"Religious Exemption",STAFF!$P:$P,"&lt;="&amp;AS$74,STAFF!$H:$H,"",STAFF!$I:$I,"")+
COUNTIFS(STAFF!$O:$O,"Religious Exemption",STAFF!$P:$P,"&lt;="&amp;AS$74,STAFF!$H:$H,"",STAFF!$I:$I,"&gt;="&amp;AS$73)+
COUNTIFS(STAFF!$O:$O,"Religious Exemption",STAFF!$P:$P,"&lt;="&amp;AS$74,STAFF!$H:$H,"&lt;="&amp;AS$74,STAFF!$I:$I,"")+
COUNTIFS(STAFF!$O:$O,"Religious Exemption",STAFF!$P:$P,"&lt;="&amp;AS$74,STAFF!$H:$H,"&lt;="&amp;AS$74,STAFF!$I:$I,"&gt;="&amp;AS$73))</f>
        <v/>
      </c>
      <c r="AT91" s="18" t="str">
        <f ca="1">IF(AT$74="","",COUNTIFS(STAFF!$O:$O,"Religious Exemption",STAFF!$P:$P,"&lt;="&amp;AT$74,STAFF!$H:$H,"",STAFF!$I:$I,"")+
COUNTIFS(STAFF!$O:$O,"Religious Exemption",STAFF!$P:$P,"&lt;="&amp;AT$74,STAFF!$H:$H,"",STAFF!$I:$I,"&gt;="&amp;AT$73)+
COUNTIFS(STAFF!$O:$O,"Religious Exemption",STAFF!$P:$P,"&lt;="&amp;AT$74,STAFF!$H:$H,"&lt;="&amp;AT$74,STAFF!$I:$I,"")+
COUNTIFS(STAFF!$O:$O,"Religious Exemption",STAFF!$P:$P,"&lt;="&amp;AT$74,STAFF!$H:$H,"&lt;="&amp;AT$74,STAFF!$I:$I,"&gt;="&amp;AT$73))</f>
        <v/>
      </c>
      <c r="AU91" s="18" t="str">
        <f ca="1">IF(AU$74="","",COUNTIFS(STAFF!$O:$O,"Religious Exemption",STAFF!$P:$P,"&lt;="&amp;AU$74,STAFF!$H:$H,"",STAFF!$I:$I,"")+
COUNTIFS(STAFF!$O:$O,"Religious Exemption",STAFF!$P:$P,"&lt;="&amp;AU$74,STAFF!$H:$H,"",STAFF!$I:$I,"&gt;="&amp;AU$73)+
COUNTIFS(STAFF!$O:$O,"Religious Exemption",STAFF!$P:$P,"&lt;="&amp;AU$74,STAFF!$H:$H,"&lt;="&amp;AU$74,STAFF!$I:$I,"")+
COUNTIFS(STAFF!$O:$O,"Religious Exemption",STAFF!$P:$P,"&lt;="&amp;AU$74,STAFF!$H:$H,"&lt;="&amp;AU$74,STAFF!$I:$I,"&gt;="&amp;AU$73))</f>
        <v/>
      </c>
      <c r="AV91" s="18" t="str">
        <f ca="1">IF(AV$74="","",COUNTIFS(STAFF!$O:$O,"Religious Exemption",STAFF!$P:$P,"&lt;="&amp;AV$74,STAFF!$H:$H,"",STAFF!$I:$I,"")+
COUNTIFS(STAFF!$O:$O,"Religious Exemption",STAFF!$P:$P,"&lt;="&amp;AV$74,STAFF!$H:$H,"",STAFF!$I:$I,"&gt;="&amp;AV$73)+
COUNTIFS(STAFF!$O:$O,"Religious Exemption",STAFF!$P:$P,"&lt;="&amp;AV$74,STAFF!$H:$H,"&lt;="&amp;AV$74,STAFF!$I:$I,"")+
COUNTIFS(STAFF!$O:$O,"Religious Exemption",STAFF!$P:$P,"&lt;="&amp;AV$74,STAFF!$H:$H,"&lt;="&amp;AV$74,STAFF!$I:$I,"&gt;="&amp;AV$73))</f>
        <v/>
      </c>
      <c r="AW91" s="18" t="str">
        <f ca="1">IF(AW$74="","",COUNTIFS(STAFF!$O:$O,"Religious Exemption",STAFF!$P:$P,"&lt;="&amp;AW$74,STAFF!$H:$H,"",STAFF!$I:$I,"")+
COUNTIFS(STAFF!$O:$O,"Religious Exemption",STAFF!$P:$P,"&lt;="&amp;AW$74,STAFF!$H:$H,"",STAFF!$I:$I,"&gt;="&amp;AW$73)+
COUNTIFS(STAFF!$O:$O,"Religious Exemption",STAFF!$P:$P,"&lt;="&amp;AW$74,STAFF!$H:$H,"&lt;="&amp;AW$74,STAFF!$I:$I,"")+
COUNTIFS(STAFF!$O:$O,"Religious Exemption",STAFF!$P:$P,"&lt;="&amp;AW$74,STAFF!$H:$H,"&lt;="&amp;AW$74,STAFF!$I:$I,"&gt;="&amp;AW$73))</f>
        <v/>
      </c>
      <c r="AX91" s="18" t="str">
        <f ca="1">IF(AX$74="","",COUNTIFS(STAFF!$O:$O,"Religious Exemption",STAFF!$P:$P,"&lt;="&amp;AX$74,STAFF!$H:$H,"",STAFF!$I:$I,"")+
COUNTIFS(STAFF!$O:$O,"Religious Exemption",STAFF!$P:$P,"&lt;="&amp;AX$74,STAFF!$H:$H,"",STAFF!$I:$I,"&gt;="&amp;AX$73)+
COUNTIFS(STAFF!$O:$O,"Religious Exemption",STAFF!$P:$P,"&lt;="&amp;AX$74,STAFF!$H:$H,"&lt;="&amp;AX$74,STAFF!$I:$I,"")+
COUNTIFS(STAFF!$O:$O,"Religious Exemption",STAFF!$P:$P,"&lt;="&amp;AX$74,STAFF!$H:$H,"&lt;="&amp;AX$74,STAFF!$I:$I,"&gt;="&amp;AX$73))</f>
        <v/>
      </c>
      <c r="AY91" s="18" t="str">
        <f ca="1">IF(AY$74="","",COUNTIFS(STAFF!$O:$O,"Religious Exemption",STAFF!$P:$P,"&lt;="&amp;AY$74,STAFF!$H:$H,"",STAFF!$I:$I,"")+
COUNTIFS(STAFF!$O:$O,"Religious Exemption",STAFF!$P:$P,"&lt;="&amp;AY$74,STAFF!$H:$H,"",STAFF!$I:$I,"&gt;="&amp;AY$73)+
COUNTIFS(STAFF!$O:$O,"Religious Exemption",STAFF!$P:$P,"&lt;="&amp;AY$74,STAFF!$H:$H,"&lt;="&amp;AY$74,STAFF!$I:$I,"")+
COUNTIFS(STAFF!$O:$O,"Religious Exemption",STAFF!$P:$P,"&lt;="&amp;AY$74,STAFF!$H:$H,"&lt;="&amp;AY$74,STAFF!$I:$I,"&gt;="&amp;AY$73))</f>
        <v/>
      </c>
      <c r="AZ91" s="18" t="str">
        <f ca="1">IF(AZ$74="","",COUNTIFS(STAFF!$O:$O,"Religious Exemption",STAFF!$P:$P,"&lt;="&amp;AZ$74,STAFF!$H:$H,"",STAFF!$I:$I,"")+
COUNTIFS(STAFF!$O:$O,"Religious Exemption",STAFF!$P:$P,"&lt;="&amp;AZ$74,STAFF!$H:$H,"",STAFF!$I:$I,"&gt;="&amp;AZ$73)+
COUNTIFS(STAFF!$O:$O,"Religious Exemption",STAFF!$P:$P,"&lt;="&amp;AZ$74,STAFF!$H:$H,"&lt;="&amp;AZ$74,STAFF!$I:$I,"")+
COUNTIFS(STAFF!$O:$O,"Religious Exemption",STAFF!$P:$P,"&lt;="&amp;AZ$74,STAFF!$H:$H,"&lt;="&amp;AZ$74,STAFF!$I:$I,"&gt;="&amp;AZ$73))</f>
        <v/>
      </c>
      <c r="BA91" s="18" t="str">
        <f ca="1">IF(BA$74="","",COUNTIFS(STAFF!$O:$O,"Religious Exemption",STAFF!$P:$P,"&lt;="&amp;BA$74,STAFF!$H:$H,"",STAFF!$I:$I,"")+
COUNTIFS(STAFF!$O:$O,"Religious Exemption",STAFF!$P:$P,"&lt;="&amp;BA$74,STAFF!$H:$H,"",STAFF!$I:$I,"&gt;="&amp;BA$73)+
COUNTIFS(STAFF!$O:$O,"Religious Exemption",STAFF!$P:$P,"&lt;="&amp;BA$74,STAFF!$H:$H,"&lt;="&amp;BA$74,STAFF!$I:$I,"")+
COUNTIFS(STAFF!$O:$O,"Religious Exemption",STAFF!$P:$P,"&lt;="&amp;BA$74,STAFF!$H:$H,"&lt;="&amp;BA$74,STAFF!$I:$I,"&gt;="&amp;BA$73))</f>
        <v/>
      </c>
      <c r="BB91" s="18" t="str">
        <f ca="1">IF(BB$74="","",COUNTIFS(STAFF!$O:$O,"Religious Exemption",STAFF!$P:$P,"&lt;="&amp;BB$74,STAFF!$H:$H,"",STAFF!$I:$I,"")+
COUNTIFS(STAFF!$O:$O,"Religious Exemption",STAFF!$P:$P,"&lt;="&amp;BB$74,STAFF!$H:$H,"",STAFF!$I:$I,"&gt;="&amp;BB$73)+
COUNTIFS(STAFF!$O:$O,"Religious Exemption",STAFF!$P:$P,"&lt;="&amp;BB$74,STAFF!$H:$H,"&lt;="&amp;BB$74,STAFF!$I:$I,"")+
COUNTIFS(STAFF!$O:$O,"Religious Exemption",STAFF!$P:$P,"&lt;="&amp;BB$74,STAFF!$H:$H,"&lt;="&amp;BB$74,STAFF!$I:$I,"&gt;="&amp;BB$73))</f>
        <v/>
      </c>
      <c r="BC91" s="18" t="str">
        <f ca="1">IF(BC$74="","",COUNTIFS(STAFF!$O:$O,"Religious Exemption",STAFF!$P:$P,"&lt;="&amp;BC$74,STAFF!$H:$H,"",STAFF!$I:$I,"")+
COUNTIFS(STAFF!$O:$O,"Religious Exemption",STAFF!$P:$P,"&lt;="&amp;BC$74,STAFF!$H:$H,"",STAFF!$I:$I,"&gt;="&amp;BC$73)+
COUNTIFS(STAFF!$O:$O,"Religious Exemption",STAFF!$P:$P,"&lt;="&amp;BC$74,STAFF!$H:$H,"&lt;="&amp;BC$74,STAFF!$I:$I,"")+
COUNTIFS(STAFF!$O:$O,"Religious Exemption",STAFF!$P:$P,"&lt;="&amp;BC$74,STAFF!$H:$H,"&lt;="&amp;BC$74,STAFF!$I:$I,"&gt;="&amp;BC$73))</f>
        <v/>
      </c>
      <c r="BD91" s="18" t="str">
        <f ca="1">IF(BD$74="","",COUNTIFS(STAFF!$O:$O,"Religious Exemption",STAFF!$P:$P,"&lt;="&amp;BD$74,STAFF!$H:$H,"",STAFF!$I:$I,"")+
COUNTIFS(STAFF!$O:$O,"Religious Exemption",STAFF!$P:$P,"&lt;="&amp;BD$74,STAFF!$H:$H,"",STAFF!$I:$I,"&gt;="&amp;BD$73)+
COUNTIFS(STAFF!$O:$O,"Religious Exemption",STAFF!$P:$P,"&lt;="&amp;BD$74,STAFF!$H:$H,"&lt;="&amp;BD$74,STAFF!$I:$I,"")+
COUNTIFS(STAFF!$O:$O,"Religious Exemption",STAFF!$P:$P,"&lt;="&amp;BD$74,STAFF!$H:$H,"&lt;="&amp;BD$74,STAFF!$I:$I,"&gt;="&amp;BD$73))</f>
        <v/>
      </c>
      <c r="BE91" s="18" t="str">
        <f ca="1">IF(BE$74="","",COUNTIFS(STAFF!$O:$O,"Religious Exemption",STAFF!$P:$P,"&lt;="&amp;BE$74,STAFF!$H:$H,"",STAFF!$I:$I,"")+
COUNTIFS(STAFF!$O:$O,"Religious Exemption",STAFF!$P:$P,"&lt;="&amp;BE$74,STAFF!$H:$H,"",STAFF!$I:$I,"&gt;="&amp;BE$73)+
COUNTIFS(STAFF!$O:$O,"Religious Exemption",STAFF!$P:$P,"&lt;="&amp;BE$74,STAFF!$H:$H,"&lt;="&amp;BE$74,STAFF!$I:$I,"")+
COUNTIFS(STAFF!$O:$O,"Religious Exemption",STAFF!$P:$P,"&lt;="&amp;BE$74,STAFF!$H:$H,"&lt;="&amp;BE$74,STAFF!$I:$I,"&gt;="&amp;BE$73))</f>
        <v/>
      </c>
      <c r="BF91" s="18" t="str">
        <f ca="1">IF(BF$74="","",COUNTIFS(STAFF!$O:$O,"Religious Exemption",STAFF!$P:$P,"&lt;="&amp;BF$74,STAFF!$H:$H,"",STAFF!$I:$I,"")+
COUNTIFS(STAFF!$O:$O,"Religious Exemption",STAFF!$P:$P,"&lt;="&amp;BF$74,STAFF!$H:$H,"",STAFF!$I:$I,"&gt;="&amp;BF$73)+
COUNTIFS(STAFF!$O:$O,"Religious Exemption",STAFF!$P:$P,"&lt;="&amp;BF$74,STAFF!$H:$H,"&lt;="&amp;BF$74,STAFF!$I:$I,"")+
COUNTIFS(STAFF!$O:$O,"Religious Exemption",STAFF!$P:$P,"&lt;="&amp;BF$74,STAFF!$H:$H,"&lt;="&amp;BF$74,STAFF!$I:$I,"&gt;="&amp;BF$73))</f>
        <v/>
      </c>
      <c r="BG91" s="18" t="str">
        <f ca="1">IF(BG$74="","",COUNTIFS(STAFF!$O:$O,"Religious Exemption",STAFF!$P:$P,"&lt;="&amp;BG$74,STAFF!$H:$H,"",STAFF!$I:$I,"")+
COUNTIFS(STAFF!$O:$O,"Religious Exemption",STAFF!$P:$P,"&lt;="&amp;BG$74,STAFF!$H:$H,"",STAFF!$I:$I,"&gt;="&amp;BG$73)+
COUNTIFS(STAFF!$O:$O,"Religious Exemption",STAFF!$P:$P,"&lt;="&amp;BG$74,STAFF!$H:$H,"&lt;="&amp;BG$74,STAFF!$I:$I,"")+
COUNTIFS(STAFF!$O:$O,"Religious Exemption",STAFF!$P:$P,"&lt;="&amp;BG$74,STAFF!$H:$H,"&lt;="&amp;BG$74,STAFF!$I:$I,"&gt;="&amp;BG$73))</f>
        <v/>
      </c>
      <c r="BH91" s="18" t="str">
        <f ca="1">IF(BH$74="","",COUNTIFS(STAFF!$O:$O,"Religious Exemption",STAFF!$P:$P,"&lt;="&amp;BH$74,STAFF!$H:$H,"",STAFF!$I:$I,"")+
COUNTIFS(STAFF!$O:$O,"Religious Exemption",STAFF!$P:$P,"&lt;="&amp;BH$74,STAFF!$H:$H,"",STAFF!$I:$I,"&gt;="&amp;BH$73)+
COUNTIFS(STAFF!$O:$O,"Religious Exemption",STAFF!$P:$P,"&lt;="&amp;BH$74,STAFF!$H:$H,"&lt;="&amp;BH$74,STAFF!$I:$I,"")+
COUNTIFS(STAFF!$O:$O,"Religious Exemption",STAFF!$P:$P,"&lt;="&amp;BH$74,STAFF!$H:$H,"&lt;="&amp;BH$74,STAFF!$I:$I,"&gt;="&amp;BH$73))</f>
        <v/>
      </c>
      <c r="BI91" s="18" t="str">
        <f ca="1">IF(BI$74="","",COUNTIFS(STAFF!$O:$O,"Religious Exemption",STAFF!$P:$P,"&lt;="&amp;BI$74,STAFF!$H:$H,"",STAFF!$I:$I,"")+
COUNTIFS(STAFF!$O:$O,"Religious Exemption",STAFF!$P:$P,"&lt;="&amp;BI$74,STAFF!$H:$H,"",STAFF!$I:$I,"&gt;="&amp;BI$73)+
COUNTIFS(STAFF!$O:$O,"Religious Exemption",STAFF!$P:$P,"&lt;="&amp;BI$74,STAFF!$H:$H,"&lt;="&amp;BI$74,STAFF!$I:$I,"")+
COUNTIFS(STAFF!$O:$O,"Religious Exemption",STAFF!$P:$P,"&lt;="&amp;BI$74,STAFF!$H:$H,"&lt;="&amp;BI$74,STAFF!$I:$I,"&gt;="&amp;BI$73))</f>
        <v/>
      </c>
      <c r="BJ91" s="18" t="str">
        <f ca="1">IF(BJ$74="","",COUNTIFS(STAFF!$O:$O,"Religious Exemption",STAFF!$P:$P,"&lt;="&amp;BJ$74,STAFF!$H:$H,"",STAFF!$I:$I,"")+
COUNTIFS(STAFF!$O:$O,"Religious Exemption",STAFF!$P:$P,"&lt;="&amp;BJ$74,STAFF!$H:$H,"",STAFF!$I:$I,"&gt;="&amp;BJ$73)+
COUNTIFS(STAFF!$O:$O,"Religious Exemption",STAFF!$P:$P,"&lt;="&amp;BJ$74,STAFF!$H:$H,"&lt;="&amp;BJ$74,STAFF!$I:$I,"")+
COUNTIFS(STAFF!$O:$O,"Religious Exemption",STAFF!$P:$P,"&lt;="&amp;BJ$74,STAFF!$H:$H,"&lt;="&amp;BJ$74,STAFF!$I:$I,"&gt;="&amp;BJ$73))</f>
        <v/>
      </c>
      <c r="BK91" s="18" t="str">
        <f ca="1">IF(BK$74="","",COUNTIFS(STAFF!$O:$O,"Religious Exemption",STAFF!$P:$P,"&lt;="&amp;BK$74,STAFF!$H:$H,"",STAFF!$I:$I,"")+
COUNTIFS(STAFF!$O:$O,"Religious Exemption",STAFF!$P:$P,"&lt;="&amp;BK$74,STAFF!$H:$H,"",STAFF!$I:$I,"&gt;="&amp;BK$73)+
COUNTIFS(STAFF!$O:$O,"Religious Exemption",STAFF!$P:$P,"&lt;="&amp;BK$74,STAFF!$H:$H,"&lt;="&amp;BK$74,STAFF!$I:$I,"")+
COUNTIFS(STAFF!$O:$O,"Religious Exemption",STAFF!$P:$P,"&lt;="&amp;BK$74,STAFF!$H:$H,"&lt;="&amp;BK$74,STAFF!$I:$I,"&gt;="&amp;BK$73))</f>
        <v/>
      </c>
      <c r="BL91" s="18" t="str">
        <f ca="1">IF(BL$74="","",COUNTIFS(STAFF!$O:$O,"Religious Exemption",STAFF!$P:$P,"&lt;="&amp;BL$74,STAFF!$H:$H,"",STAFF!$I:$I,"")+
COUNTIFS(STAFF!$O:$O,"Religious Exemption",STAFF!$P:$P,"&lt;="&amp;BL$74,STAFF!$H:$H,"",STAFF!$I:$I,"&gt;="&amp;BL$73)+
COUNTIFS(STAFF!$O:$O,"Religious Exemption",STAFF!$P:$P,"&lt;="&amp;BL$74,STAFF!$H:$H,"&lt;="&amp;BL$74,STAFF!$I:$I,"")+
COUNTIFS(STAFF!$O:$O,"Religious Exemption",STAFF!$P:$P,"&lt;="&amp;BL$74,STAFF!$H:$H,"&lt;="&amp;BL$74,STAFF!$I:$I,"&gt;="&amp;BL$73))</f>
        <v/>
      </c>
      <c r="BM91" s="18" t="str">
        <f ca="1">IF(BM$74="","",COUNTIFS(STAFF!$O:$O,"Religious Exemption",STAFF!$P:$P,"&lt;="&amp;BM$74,STAFF!$H:$H,"",STAFF!$I:$I,"")+
COUNTIFS(STAFF!$O:$O,"Religious Exemption",STAFF!$P:$P,"&lt;="&amp;BM$74,STAFF!$H:$H,"",STAFF!$I:$I,"&gt;="&amp;BM$73)+
COUNTIFS(STAFF!$O:$O,"Religious Exemption",STAFF!$P:$P,"&lt;="&amp;BM$74,STAFF!$H:$H,"&lt;="&amp;BM$74,STAFF!$I:$I,"")+
COUNTIFS(STAFF!$O:$O,"Religious Exemption",STAFF!$P:$P,"&lt;="&amp;BM$74,STAFF!$H:$H,"&lt;="&amp;BM$74,STAFF!$I:$I,"&gt;="&amp;BM$73))</f>
        <v/>
      </c>
      <c r="BN91" s="18" t="str">
        <f ca="1">IF(BN$74="","",COUNTIFS(STAFF!$O:$O,"Religious Exemption",STAFF!$P:$P,"&lt;="&amp;BN$74,STAFF!$H:$H,"",STAFF!$I:$I,"")+
COUNTIFS(STAFF!$O:$O,"Religious Exemption",STAFF!$P:$P,"&lt;="&amp;BN$74,STAFF!$H:$H,"",STAFF!$I:$I,"&gt;="&amp;BN$73)+
COUNTIFS(STAFF!$O:$O,"Religious Exemption",STAFF!$P:$P,"&lt;="&amp;BN$74,STAFF!$H:$H,"&lt;="&amp;BN$74,STAFF!$I:$I,"")+
COUNTIFS(STAFF!$O:$O,"Religious Exemption",STAFF!$P:$P,"&lt;="&amp;BN$74,STAFF!$H:$H,"&lt;="&amp;BN$74,STAFF!$I:$I,"&gt;="&amp;BN$73))</f>
        <v/>
      </c>
      <c r="BO91" s="18" t="str">
        <f ca="1">IF(BO$74="","",COUNTIFS(STAFF!$O:$O,"Religious Exemption",STAFF!$P:$P,"&lt;="&amp;BO$74,STAFF!$H:$H,"",STAFF!$I:$I,"")+
COUNTIFS(STAFF!$O:$O,"Religious Exemption",STAFF!$P:$P,"&lt;="&amp;BO$74,STAFF!$H:$H,"",STAFF!$I:$I,"&gt;="&amp;BO$73)+
COUNTIFS(STAFF!$O:$O,"Religious Exemption",STAFF!$P:$P,"&lt;="&amp;BO$74,STAFF!$H:$H,"&lt;="&amp;BO$74,STAFF!$I:$I,"")+
COUNTIFS(STAFF!$O:$O,"Religious Exemption",STAFF!$P:$P,"&lt;="&amp;BO$74,STAFF!$H:$H,"&lt;="&amp;BO$74,STAFF!$I:$I,"&gt;="&amp;BO$73))</f>
        <v/>
      </c>
      <c r="BP91" s="18" t="str">
        <f ca="1">IF(BP$74="","",COUNTIFS(STAFF!$O:$O,"Religious Exemption",STAFF!$P:$P,"&lt;="&amp;BP$74,STAFF!$H:$H,"",STAFF!$I:$I,"")+
COUNTIFS(STAFF!$O:$O,"Religious Exemption",STAFF!$P:$P,"&lt;="&amp;BP$74,STAFF!$H:$H,"",STAFF!$I:$I,"&gt;="&amp;BP$73)+
COUNTIFS(STAFF!$O:$O,"Religious Exemption",STAFF!$P:$P,"&lt;="&amp;BP$74,STAFF!$H:$H,"&lt;="&amp;BP$74,STAFF!$I:$I,"")+
COUNTIFS(STAFF!$O:$O,"Religious Exemption",STAFF!$P:$P,"&lt;="&amp;BP$74,STAFF!$H:$H,"&lt;="&amp;BP$74,STAFF!$I:$I,"&gt;="&amp;BP$73))</f>
        <v/>
      </c>
      <c r="BQ91" s="18" t="str">
        <f ca="1">IF(BQ$74="","",COUNTIFS(STAFF!$O:$O,"Religious Exemption",STAFF!$P:$P,"&lt;="&amp;BQ$74,STAFF!$H:$H,"",STAFF!$I:$I,"")+
COUNTIFS(STAFF!$O:$O,"Religious Exemption",STAFF!$P:$P,"&lt;="&amp;BQ$74,STAFF!$H:$H,"",STAFF!$I:$I,"&gt;="&amp;BQ$73)+
COUNTIFS(STAFF!$O:$O,"Religious Exemption",STAFF!$P:$P,"&lt;="&amp;BQ$74,STAFF!$H:$H,"&lt;="&amp;BQ$74,STAFF!$I:$I,"")+
COUNTIFS(STAFF!$O:$O,"Religious Exemption",STAFF!$P:$P,"&lt;="&amp;BQ$74,STAFF!$H:$H,"&lt;="&amp;BQ$74,STAFF!$I:$I,"&gt;="&amp;BQ$73))</f>
        <v/>
      </c>
      <c r="BR91" s="18" t="str">
        <f ca="1">IF(BR$74="","",COUNTIFS(STAFF!$O:$O,"Religious Exemption",STAFF!$P:$P,"&lt;="&amp;BR$74,STAFF!$H:$H,"",STAFF!$I:$I,"")+
COUNTIFS(STAFF!$O:$O,"Religious Exemption",STAFF!$P:$P,"&lt;="&amp;BR$74,STAFF!$H:$H,"",STAFF!$I:$I,"&gt;="&amp;BR$73)+
COUNTIFS(STAFF!$O:$O,"Religious Exemption",STAFF!$P:$P,"&lt;="&amp;BR$74,STAFF!$H:$H,"&lt;="&amp;BR$74,STAFF!$I:$I,"")+
COUNTIFS(STAFF!$O:$O,"Religious Exemption",STAFF!$P:$P,"&lt;="&amp;BR$74,STAFF!$H:$H,"&lt;="&amp;BR$74,STAFF!$I:$I,"&gt;="&amp;BR$73))</f>
        <v/>
      </c>
      <c r="BS91" s="18" t="str">
        <f ca="1">IF(BS$74="","",COUNTIFS(STAFF!$O:$O,"Religious Exemption",STAFF!$P:$P,"&lt;="&amp;BS$74,STAFF!$H:$H,"",STAFF!$I:$I,"")+
COUNTIFS(STAFF!$O:$O,"Religious Exemption",STAFF!$P:$P,"&lt;="&amp;BS$74,STAFF!$H:$H,"",STAFF!$I:$I,"&gt;="&amp;BS$73)+
COUNTIFS(STAFF!$O:$O,"Religious Exemption",STAFF!$P:$P,"&lt;="&amp;BS$74,STAFF!$H:$H,"&lt;="&amp;BS$74,STAFF!$I:$I,"")+
COUNTIFS(STAFF!$O:$O,"Religious Exemption",STAFF!$P:$P,"&lt;="&amp;BS$74,STAFF!$H:$H,"&lt;="&amp;BS$74,STAFF!$I:$I,"&gt;="&amp;BS$73))</f>
        <v/>
      </c>
      <c r="BT91" s="18" t="str">
        <f ca="1">IF(BT$74="","",COUNTIFS(STAFF!$O:$O,"Religious Exemption",STAFF!$P:$P,"&lt;="&amp;BT$74,STAFF!$H:$H,"",STAFF!$I:$I,"")+
COUNTIFS(STAFF!$O:$O,"Religious Exemption",STAFF!$P:$P,"&lt;="&amp;BT$74,STAFF!$H:$H,"",STAFF!$I:$I,"&gt;="&amp;BT$73)+
COUNTIFS(STAFF!$O:$O,"Religious Exemption",STAFF!$P:$P,"&lt;="&amp;BT$74,STAFF!$H:$H,"&lt;="&amp;BT$74,STAFF!$I:$I,"")+
COUNTIFS(STAFF!$O:$O,"Religious Exemption",STAFF!$P:$P,"&lt;="&amp;BT$74,STAFF!$H:$H,"&lt;="&amp;BT$74,STAFF!$I:$I,"&gt;="&amp;BT$73))</f>
        <v/>
      </c>
      <c r="BU91" s="18" t="str">
        <f ca="1">IF(BU$74="","",COUNTIFS(STAFF!$O:$O,"Religious Exemption",STAFF!$P:$P,"&lt;="&amp;BU$74,STAFF!$H:$H,"",STAFF!$I:$I,"")+
COUNTIFS(STAFF!$O:$O,"Religious Exemption",STAFF!$P:$P,"&lt;="&amp;BU$74,STAFF!$H:$H,"",STAFF!$I:$I,"&gt;="&amp;BU$73)+
COUNTIFS(STAFF!$O:$O,"Religious Exemption",STAFF!$P:$P,"&lt;="&amp;BU$74,STAFF!$H:$H,"&lt;="&amp;BU$74,STAFF!$I:$I,"")+
COUNTIFS(STAFF!$O:$O,"Religious Exemption",STAFF!$P:$P,"&lt;="&amp;BU$74,STAFF!$H:$H,"&lt;="&amp;BU$74,STAFF!$I:$I,"&gt;="&amp;BU$73))</f>
        <v/>
      </c>
      <c r="BV91" s="18" t="str">
        <f ca="1">IF(BV$74="","",COUNTIFS(STAFF!$O:$O,"Religious Exemption",STAFF!$P:$P,"&lt;="&amp;BV$74,STAFF!$H:$H,"",STAFF!$I:$I,"")+
COUNTIFS(STAFF!$O:$O,"Religious Exemption",STAFF!$P:$P,"&lt;="&amp;BV$74,STAFF!$H:$H,"",STAFF!$I:$I,"&gt;="&amp;BV$73)+
COUNTIFS(STAFF!$O:$O,"Religious Exemption",STAFF!$P:$P,"&lt;="&amp;BV$74,STAFF!$H:$H,"&lt;="&amp;BV$74,STAFF!$I:$I,"")+
COUNTIFS(STAFF!$O:$O,"Religious Exemption",STAFF!$P:$P,"&lt;="&amp;BV$74,STAFF!$H:$H,"&lt;="&amp;BV$74,STAFF!$I:$I,"&gt;="&amp;BV$73))</f>
        <v/>
      </c>
      <c r="BW91" s="18" t="str">
        <f ca="1">IF(BW$74="","",COUNTIFS(STAFF!$O:$O,"Religious Exemption",STAFF!$P:$P,"&lt;="&amp;BW$74,STAFF!$H:$H,"",STAFF!$I:$I,"")+
COUNTIFS(STAFF!$O:$O,"Religious Exemption",STAFF!$P:$P,"&lt;="&amp;BW$74,STAFF!$H:$H,"",STAFF!$I:$I,"&gt;="&amp;BW$73)+
COUNTIFS(STAFF!$O:$O,"Religious Exemption",STAFF!$P:$P,"&lt;="&amp;BW$74,STAFF!$H:$H,"&lt;="&amp;BW$74,STAFF!$I:$I,"")+
COUNTIFS(STAFF!$O:$O,"Religious Exemption",STAFF!$P:$P,"&lt;="&amp;BW$74,STAFF!$H:$H,"&lt;="&amp;BW$74,STAFF!$I:$I,"&gt;="&amp;BW$73))</f>
        <v/>
      </c>
      <c r="BX91" s="18" t="str">
        <f ca="1">IF(BX$74="","",COUNTIFS(STAFF!$O:$O,"Religious Exemption",STAFF!$P:$P,"&lt;="&amp;BX$74,STAFF!$H:$H,"",STAFF!$I:$I,"")+
COUNTIFS(STAFF!$O:$O,"Religious Exemption",STAFF!$P:$P,"&lt;="&amp;BX$74,STAFF!$H:$H,"",STAFF!$I:$I,"&gt;="&amp;BX$73)+
COUNTIFS(STAFF!$O:$O,"Religious Exemption",STAFF!$P:$P,"&lt;="&amp;BX$74,STAFF!$H:$H,"&lt;="&amp;BX$74,STAFF!$I:$I,"")+
COUNTIFS(STAFF!$O:$O,"Religious Exemption",STAFF!$P:$P,"&lt;="&amp;BX$74,STAFF!$H:$H,"&lt;="&amp;BX$74,STAFF!$I:$I,"&gt;="&amp;BX$73))</f>
        <v/>
      </c>
      <c r="BY91" s="18" t="str">
        <f ca="1">IF(BY$74="","",COUNTIFS(STAFF!$O:$O,"Religious Exemption",STAFF!$P:$P,"&lt;="&amp;BY$74,STAFF!$H:$H,"",STAFF!$I:$I,"")+
COUNTIFS(STAFF!$O:$O,"Religious Exemption",STAFF!$P:$P,"&lt;="&amp;BY$74,STAFF!$H:$H,"",STAFF!$I:$I,"&gt;="&amp;BY$73)+
COUNTIFS(STAFF!$O:$O,"Religious Exemption",STAFF!$P:$P,"&lt;="&amp;BY$74,STAFF!$H:$H,"&lt;="&amp;BY$74,STAFF!$I:$I,"")+
COUNTIFS(STAFF!$O:$O,"Religious Exemption",STAFF!$P:$P,"&lt;="&amp;BY$74,STAFF!$H:$H,"&lt;="&amp;BY$74,STAFF!$I:$I,"&gt;="&amp;BY$73))</f>
        <v/>
      </c>
      <c r="BZ91" s="18" t="str">
        <f ca="1">IF(BZ$74="","",COUNTIFS(STAFF!$O:$O,"Religious Exemption",STAFF!$P:$P,"&lt;="&amp;BZ$74,STAFF!$H:$H,"",STAFF!$I:$I,"")+
COUNTIFS(STAFF!$O:$O,"Religious Exemption",STAFF!$P:$P,"&lt;="&amp;BZ$74,STAFF!$H:$H,"",STAFF!$I:$I,"&gt;="&amp;BZ$73)+
COUNTIFS(STAFF!$O:$O,"Religious Exemption",STAFF!$P:$P,"&lt;="&amp;BZ$74,STAFF!$H:$H,"&lt;="&amp;BZ$74,STAFF!$I:$I,"")+
COUNTIFS(STAFF!$O:$O,"Religious Exemption",STAFF!$P:$P,"&lt;="&amp;BZ$74,STAFF!$H:$H,"&lt;="&amp;BZ$74,STAFF!$I:$I,"&gt;="&amp;BZ$73))</f>
        <v/>
      </c>
      <c r="CA91" s="18" t="str">
        <f ca="1">IF(CA$74="","",COUNTIFS(STAFF!$O:$O,"Religious Exemption",STAFF!$P:$P,"&lt;="&amp;CA$74,STAFF!$H:$H,"",STAFF!$I:$I,"")+
COUNTIFS(STAFF!$O:$O,"Religious Exemption",STAFF!$P:$P,"&lt;="&amp;CA$74,STAFF!$H:$H,"",STAFF!$I:$I,"&gt;="&amp;CA$73)+
COUNTIFS(STAFF!$O:$O,"Religious Exemption",STAFF!$P:$P,"&lt;="&amp;CA$74,STAFF!$H:$H,"&lt;="&amp;CA$74,STAFF!$I:$I,"")+
COUNTIFS(STAFF!$O:$O,"Religious Exemption",STAFF!$P:$P,"&lt;="&amp;CA$74,STAFF!$H:$H,"&lt;="&amp;CA$74,STAFF!$I:$I,"&gt;="&amp;CA$73))</f>
        <v/>
      </c>
      <c r="CB91" s="18" t="str">
        <f ca="1">IF(CB$74="","",COUNTIFS(STAFF!$O:$O,"Religious Exemption",STAFF!$P:$P,"&lt;="&amp;CB$74,STAFF!$H:$H,"",STAFF!$I:$I,"")+
COUNTIFS(STAFF!$O:$O,"Religious Exemption",STAFF!$P:$P,"&lt;="&amp;CB$74,STAFF!$H:$H,"",STAFF!$I:$I,"&gt;="&amp;CB$73)+
COUNTIFS(STAFF!$O:$O,"Religious Exemption",STAFF!$P:$P,"&lt;="&amp;CB$74,STAFF!$H:$H,"&lt;="&amp;CB$74,STAFF!$I:$I,"")+
COUNTIFS(STAFF!$O:$O,"Religious Exemption",STAFF!$P:$P,"&lt;="&amp;CB$74,STAFF!$H:$H,"&lt;="&amp;CB$74,STAFF!$I:$I,"&gt;="&amp;CB$73))</f>
        <v/>
      </c>
      <c r="CC91" s="18" t="str">
        <f ca="1">IF(CC$74="","",COUNTIFS(STAFF!$O:$O,"Religious Exemption",STAFF!$P:$P,"&lt;="&amp;CC$74,STAFF!$H:$H,"",STAFF!$I:$I,"")+
COUNTIFS(STAFF!$O:$O,"Religious Exemption",STAFF!$P:$P,"&lt;="&amp;CC$74,STAFF!$H:$H,"",STAFF!$I:$I,"&gt;="&amp;CC$73)+
COUNTIFS(STAFF!$O:$O,"Religious Exemption",STAFF!$P:$P,"&lt;="&amp;CC$74,STAFF!$H:$H,"&lt;="&amp;CC$74,STAFF!$I:$I,"")+
COUNTIFS(STAFF!$O:$O,"Religious Exemption",STAFF!$P:$P,"&lt;="&amp;CC$74,STAFF!$H:$H,"&lt;="&amp;CC$74,STAFF!$I:$I,"&gt;="&amp;CC$73))</f>
        <v/>
      </c>
      <c r="CD91" s="18" t="str">
        <f ca="1">IF(CD$74="","",COUNTIFS(STAFF!$O:$O,"Religious Exemption",STAFF!$P:$P,"&lt;="&amp;CD$74,STAFF!$H:$H,"",STAFF!$I:$I,"")+
COUNTIFS(STAFF!$O:$O,"Religious Exemption",STAFF!$P:$P,"&lt;="&amp;CD$74,STAFF!$H:$H,"",STAFF!$I:$I,"&gt;="&amp;CD$73)+
COUNTIFS(STAFF!$O:$O,"Religious Exemption",STAFF!$P:$P,"&lt;="&amp;CD$74,STAFF!$H:$H,"&lt;="&amp;CD$74,STAFF!$I:$I,"")+
COUNTIFS(STAFF!$O:$O,"Religious Exemption",STAFF!$P:$P,"&lt;="&amp;CD$74,STAFF!$H:$H,"&lt;="&amp;CD$74,STAFF!$I:$I,"&gt;="&amp;CD$73))</f>
        <v/>
      </c>
      <c r="CE91" s="18" t="str">
        <f ca="1">IF(CE$74="","",COUNTIFS(STAFF!$O:$O,"Religious Exemption",STAFF!$P:$P,"&lt;="&amp;CE$74,STAFF!$H:$H,"",STAFF!$I:$I,"")+
COUNTIFS(STAFF!$O:$O,"Religious Exemption",STAFF!$P:$P,"&lt;="&amp;CE$74,STAFF!$H:$H,"",STAFF!$I:$I,"&gt;="&amp;CE$73)+
COUNTIFS(STAFF!$O:$O,"Religious Exemption",STAFF!$P:$P,"&lt;="&amp;CE$74,STAFF!$H:$H,"&lt;="&amp;CE$74,STAFF!$I:$I,"")+
COUNTIFS(STAFF!$O:$O,"Religious Exemption",STAFF!$P:$P,"&lt;="&amp;CE$74,STAFF!$H:$H,"&lt;="&amp;CE$74,STAFF!$I:$I,"&gt;="&amp;CE$73))</f>
        <v/>
      </c>
      <c r="CF91" s="18" t="str">
        <f ca="1">IF(CF$74="","",COUNTIFS(STAFF!$O:$O,"Religious Exemption",STAFF!$P:$P,"&lt;="&amp;CF$74,STAFF!$H:$H,"",STAFF!$I:$I,"")+
COUNTIFS(STAFF!$O:$O,"Religious Exemption",STAFF!$P:$P,"&lt;="&amp;CF$74,STAFF!$H:$H,"",STAFF!$I:$I,"&gt;="&amp;CF$73)+
COUNTIFS(STAFF!$O:$O,"Religious Exemption",STAFF!$P:$P,"&lt;="&amp;CF$74,STAFF!$H:$H,"&lt;="&amp;CF$74,STAFF!$I:$I,"")+
COUNTIFS(STAFF!$O:$O,"Religious Exemption",STAFF!$P:$P,"&lt;="&amp;CF$74,STAFF!$H:$H,"&lt;="&amp;CF$74,STAFF!$I:$I,"&gt;="&amp;CF$73))</f>
        <v/>
      </c>
      <c r="CG91" s="18" t="str">
        <f ca="1">IF(CG$74="","",COUNTIFS(STAFF!$O:$O,"Religious Exemption",STAFF!$P:$P,"&lt;="&amp;CG$74,STAFF!$H:$H,"",STAFF!$I:$I,"")+
COUNTIFS(STAFF!$O:$O,"Religious Exemption",STAFF!$P:$P,"&lt;="&amp;CG$74,STAFF!$H:$H,"",STAFF!$I:$I,"&gt;="&amp;CG$73)+
COUNTIFS(STAFF!$O:$O,"Religious Exemption",STAFF!$P:$P,"&lt;="&amp;CG$74,STAFF!$H:$H,"&lt;="&amp;CG$74,STAFF!$I:$I,"")+
COUNTIFS(STAFF!$O:$O,"Religious Exemption",STAFF!$P:$P,"&lt;="&amp;CG$74,STAFF!$H:$H,"&lt;="&amp;CG$74,STAFF!$I:$I,"&gt;="&amp;CG$73))</f>
        <v/>
      </c>
      <c r="CH91" s="18" t="str">
        <f ca="1">IF(CH$74="","",COUNTIFS(STAFF!$O:$O,"Religious Exemption",STAFF!$P:$P,"&lt;="&amp;CH$74,STAFF!$H:$H,"",STAFF!$I:$I,"")+
COUNTIFS(STAFF!$O:$O,"Religious Exemption",STAFF!$P:$P,"&lt;="&amp;CH$74,STAFF!$H:$H,"",STAFF!$I:$I,"&gt;="&amp;CH$73)+
COUNTIFS(STAFF!$O:$O,"Religious Exemption",STAFF!$P:$P,"&lt;="&amp;CH$74,STAFF!$H:$H,"&lt;="&amp;CH$74,STAFF!$I:$I,"")+
COUNTIFS(STAFF!$O:$O,"Religious Exemption",STAFF!$P:$P,"&lt;="&amp;CH$74,STAFF!$H:$H,"&lt;="&amp;CH$74,STAFF!$I:$I,"&gt;="&amp;CH$73))</f>
        <v/>
      </c>
      <c r="CI91" s="18" t="str">
        <f ca="1">IF(CI$74="","",COUNTIFS(STAFF!$O:$O,"Religious Exemption",STAFF!$P:$P,"&lt;="&amp;CI$74,STAFF!$H:$H,"",STAFF!$I:$I,"")+
COUNTIFS(STAFF!$O:$O,"Religious Exemption",STAFF!$P:$P,"&lt;="&amp;CI$74,STAFF!$H:$H,"",STAFF!$I:$I,"&gt;="&amp;CI$73)+
COUNTIFS(STAFF!$O:$O,"Religious Exemption",STAFF!$P:$P,"&lt;="&amp;CI$74,STAFF!$H:$H,"&lt;="&amp;CI$74,STAFF!$I:$I,"")+
COUNTIFS(STAFF!$O:$O,"Religious Exemption",STAFF!$P:$P,"&lt;="&amp;CI$74,STAFF!$H:$H,"&lt;="&amp;CI$74,STAFF!$I:$I,"&gt;="&amp;CI$73))</f>
        <v/>
      </c>
      <c r="CJ91" s="18" t="str">
        <f ca="1">IF(CJ$74="","",COUNTIFS(STAFF!$O:$O,"Religious Exemption",STAFF!$P:$P,"&lt;="&amp;CJ$74,STAFF!$H:$H,"",STAFF!$I:$I,"")+
COUNTIFS(STAFF!$O:$O,"Religious Exemption",STAFF!$P:$P,"&lt;="&amp;CJ$74,STAFF!$H:$H,"",STAFF!$I:$I,"&gt;="&amp;CJ$73)+
COUNTIFS(STAFF!$O:$O,"Religious Exemption",STAFF!$P:$P,"&lt;="&amp;CJ$74,STAFF!$H:$H,"&lt;="&amp;CJ$74,STAFF!$I:$I,"")+
COUNTIFS(STAFF!$O:$O,"Religious Exemption",STAFF!$P:$P,"&lt;="&amp;CJ$74,STAFF!$H:$H,"&lt;="&amp;CJ$74,STAFF!$I:$I,"&gt;="&amp;CJ$73))</f>
        <v/>
      </c>
      <c r="CK91" s="18" t="str">
        <f ca="1">IF(CK$74="","",COUNTIFS(STAFF!$O:$O,"Religious Exemption",STAFF!$P:$P,"&lt;="&amp;CK$74,STAFF!$H:$H,"",STAFF!$I:$I,"")+
COUNTIFS(STAFF!$O:$O,"Religious Exemption",STAFF!$P:$P,"&lt;="&amp;CK$74,STAFF!$H:$H,"",STAFF!$I:$I,"&gt;="&amp;CK$73)+
COUNTIFS(STAFF!$O:$O,"Religious Exemption",STAFF!$P:$P,"&lt;="&amp;CK$74,STAFF!$H:$H,"&lt;="&amp;CK$74,STAFF!$I:$I,"")+
COUNTIFS(STAFF!$O:$O,"Religious Exemption",STAFF!$P:$P,"&lt;="&amp;CK$74,STAFF!$H:$H,"&lt;="&amp;CK$74,STAFF!$I:$I,"&gt;="&amp;CK$73))</f>
        <v/>
      </c>
      <c r="CL91" s="18" t="str">
        <f ca="1">IF(CL$74="","",COUNTIFS(STAFF!$O:$O,"Religious Exemption",STAFF!$P:$P,"&lt;="&amp;CL$74,STAFF!$H:$H,"",STAFF!$I:$I,"")+
COUNTIFS(STAFF!$O:$O,"Religious Exemption",STAFF!$P:$P,"&lt;="&amp;CL$74,STAFF!$H:$H,"",STAFF!$I:$I,"&gt;="&amp;CL$73)+
COUNTIFS(STAFF!$O:$O,"Religious Exemption",STAFF!$P:$P,"&lt;="&amp;CL$74,STAFF!$H:$H,"&lt;="&amp;CL$74,STAFF!$I:$I,"")+
COUNTIFS(STAFF!$O:$O,"Religious Exemption",STAFF!$P:$P,"&lt;="&amp;CL$74,STAFF!$H:$H,"&lt;="&amp;CL$74,STAFF!$I:$I,"&gt;="&amp;CL$73))</f>
        <v/>
      </c>
      <c r="CM91" s="18" t="str">
        <f ca="1">IF(CM$74="","",COUNTIFS(STAFF!$O:$O,"Religious Exemption",STAFF!$P:$P,"&lt;="&amp;CM$74,STAFF!$H:$H,"",STAFF!$I:$I,"")+
COUNTIFS(STAFF!$O:$O,"Religious Exemption",STAFF!$P:$P,"&lt;="&amp;CM$74,STAFF!$H:$H,"",STAFF!$I:$I,"&gt;="&amp;CM$73)+
COUNTIFS(STAFF!$O:$O,"Religious Exemption",STAFF!$P:$P,"&lt;="&amp;CM$74,STAFF!$H:$H,"&lt;="&amp;CM$74,STAFF!$I:$I,"")+
COUNTIFS(STAFF!$O:$O,"Religious Exemption",STAFF!$P:$P,"&lt;="&amp;CM$74,STAFF!$H:$H,"&lt;="&amp;CM$74,STAFF!$I:$I,"&gt;="&amp;CM$73))</f>
        <v/>
      </c>
      <c r="CN91" s="18" t="str">
        <f ca="1">IF(CN$74="","",COUNTIFS(STAFF!$O:$O,"Religious Exemption",STAFF!$P:$P,"&lt;="&amp;CN$74,STAFF!$H:$H,"",STAFF!$I:$I,"")+
COUNTIFS(STAFF!$O:$O,"Religious Exemption",STAFF!$P:$P,"&lt;="&amp;CN$74,STAFF!$H:$H,"",STAFF!$I:$I,"&gt;="&amp;CN$73)+
COUNTIFS(STAFF!$O:$O,"Religious Exemption",STAFF!$P:$P,"&lt;="&amp;CN$74,STAFF!$H:$H,"&lt;="&amp;CN$74,STAFF!$I:$I,"")+
COUNTIFS(STAFF!$O:$O,"Religious Exemption",STAFF!$P:$P,"&lt;="&amp;CN$74,STAFF!$H:$H,"&lt;="&amp;CN$74,STAFF!$I:$I,"&gt;="&amp;CN$73))</f>
        <v/>
      </c>
      <c r="CO91" s="18" t="str">
        <f ca="1">IF(CO$74="","",COUNTIFS(STAFF!$O:$O,"Religious Exemption",STAFF!$P:$P,"&lt;="&amp;CO$74,STAFF!$H:$H,"",STAFF!$I:$I,"")+
COUNTIFS(STAFF!$O:$O,"Religious Exemption",STAFF!$P:$P,"&lt;="&amp;CO$74,STAFF!$H:$H,"",STAFF!$I:$I,"&gt;="&amp;CO$73)+
COUNTIFS(STAFF!$O:$O,"Religious Exemption",STAFF!$P:$P,"&lt;="&amp;CO$74,STAFF!$H:$H,"&lt;="&amp;CO$74,STAFF!$I:$I,"")+
COUNTIFS(STAFF!$O:$O,"Religious Exemption",STAFF!$P:$P,"&lt;="&amp;CO$74,STAFF!$H:$H,"&lt;="&amp;CO$74,STAFF!$I:$I,"&gt;="&amp;CO$73))</f>
        <v/>
      </c>
      <c r="CP91" s="18" t="str">
        <f ca="1">IF(CP$74="","",COUNTIFS(STAFF!$O:$O,"Religious Exemption",STAFF!$P:$P,"&lt;="&amp;CP$74,STAFF!$H:$H,"",STAFF!$I:$I,"")+
COUNTIFS(STAFF!$O:$O,"Religious Exemption",STAFF!$P:$P,"&lt;="&amp;CP$74,STAFF!$H:$H,"",STAFF!$I:$I,"&gt;="&amp;CP$73)+
COUNTIFS(STAFF!$O:$O,"Religious Exemption",STAFF!$P:$P,"&lt;="&amp;CP$74,STAFF!$H:$H,"&lt;="&amp;CP$74,STAFF!$I:$I,"")+
COUNTIFS(STAFF!$O:$O,"Religious Exemption",STAFF!$P:$P,"&lt;="&amp;CP$74,STAFF!$H:$H,"&lt;="&amp;CP$74,STAFF!$I:$I,"&gt;="&amp;CP$73))</f>
        <v/>
      </c>
      <c r="CQ91" s="18" t="str">
        <f ca="1">IF(CQ$74="","",COUNTIFS(STAFF!$O:$O,"Religious Exemption",STAFF!$P:$P,"&lt;="&amp;CQ$74,STAFF!$H:$H,"",STAFF!$I:$I,"")+
COUNTIFS(STAFF!$O:$O,"Religious Exemption",STAFF!$P:$P,"&lt;="&amp;CQ$74,STAFF!$H:$H,"",STAFF!$I:$I,"&gt;="&amp;CQ$73)+
COUNTIFS(STAFF!$O:$O,"Religious Exemption",STAFF!$P:$P,"&lt;="&amp;CQ$74,STAFF!$H:$H,"&lt;="&amp;CQ$74,STAFF!$I:$I,"")+
COUNTIFS(STAFF!$O:$O,"Religious Exemption",STAFF!$P:$P,"&lt;="&amp;CQ$74,STAFF!$H:$H,"&lt;="&amp;CQ$74,STAFF!$I:$I,"&gt;="&amp;CQ$73))</f>
        <v/>
      </c>
      <c r="CR91" s="18" t="str">
        <f ca="1">IF(CR$74="","",COUNTIFS(STAFF!$O:$O,"Religious Exemption",STAFF!$P:$P,"&lt;="&amp;CR$74,STAFF!$H:$H,"",STAFF!$I:$I,"")+
COUNTIFS(STAFF!$O:$O,"Religious Exemption",STAFF!$P:$P,"&lt;="&amp;CR$74,STAFF!$H:$H,"",STAFF!$I:$I,"&gt;="&amp;CR$73)+
COUNTIFS(STAFF!$O:$O,"Religious Exemption",STAFF!$P:$P,"&lt;="&amp;CR$74,STAFF!$H:$H,"&lt;="&amp;CR$74,STAFF!$I:$I,"")+
COUNTIFS(STAFF!$O:$O,"Religious Exemption",STAFF!$P:$P,"&lt;="&amp;CR$74,STAFF!$H:$H,"&lt;="&amp;CR$74,STAFF!$I:$I,"&gt;="&amp;CR$73))</f>
        <v/>
      </c>
      <c r="CS91" s="18" t="str">
        <f ca="1">IF(CS$74="","",COUNTIFS(STAFF!$O:$O,"Religious Exemption",STAFF!$P:$P,"&lt;="&amp;CS$74,STAFF!$H:$H,"",STAFF!$I:$I,"")+
COUNTIFS(STAFF!$O:$O,"Religious Exemption",STAFF!$P:$P,"&lt;="&amp;CS$74,STAFF!$H:$H,"",STAFF!$I:$I,"&gt;="&amp;CS$73)+
COUNTIFS(STAFF!$O:$O,"Religious Exemption",STAFF!$P:$P,"&lt;="&amp;CS$74,STAFF!$H:$H,"&lt;="&amp;CS$74,STAFF!$I:$I,"")+
COUNTIFS(STAFF!$O:$O,"Religious Exemption",STAFF!$P:$P,"&lt;="&amp;CS$74,STAFF!$H:$H,"&lt;="&amp;CS$74,STAFF!$I:$I,"&gt;="&amp;CS$73))</f>
        <v/>
      </c>
      <c r="CT91" s="18" t="str">
        <f ca="1">IF(CT$74="","",COUNTIFS(STAFF!$O:$O,"Religious Exemption",STAFF!$P:$P,"&lt;="&amp;CT$74,STAFF!$H:$H,"",STAFF!$I:$I,"")+
COUNTIFS(STAFF!$O:$O,"Religious Exemption",STAFF!$P:$P,"&lt;="&amp;CT$74,STAFF!$H:$H,"",STAFF!$I:$I,"&gt;="&amp;CT$73)+
COUNTIFS(STAFF!$O:$O,"Religious Exemption",STAFF!$P:$P,"&lt;="&amp;CT$74,STAFF!$H:$H,"&lt;="&amp;CT$74,STAFF!$I:$I,"")+
COUNTIFS(STAFF!$O:$O,"Religious Exemption",STAFF!$P:$P,"&lt;="&amp;CT$74,STAFF!$H:$H,"&lt;="&amp;CT$74,STAFF!$I:$I,"&gt;="&amp;CT$73))</f>
        <v/>
      </c>
      <c r="CU91" s="18" t="str">
        <f ca="1">IF(CU$74="","",COUNTIFS(STAFF!$O:$O,"Religious Exemption",STAFF!$P:$P,"&lt;="&amp;CU$74,STAFF!$H:$H,"",STAFF!$I:$I,"")+
COUNTIFS(STAFF!$O:$O,"Religious Exemption",STAFF!$P:$P,"&lt;="&amp;CU$74,STAFF!$H:$H,"",STAFF!$I:$I,"&gt;="&amp;CU$73)+
COUNTIFS(STAFF!$O:$O,"Religious Exemption",STAFF!$P:$P,"&lt;="&amp;CU$74,STAFF!$H:$H,"&lt;="&amp;CU$74,STAFF!$I:$I,"")+
COUNTIFS(STAFF!$O:$O,"Religious Exemption",STAFF!$P:$P,"&lt;="&amp;CU$74,STAFF!$H:$H,"&lt;="&amp;CU$74,STAFF!$I:$I,"&gt;="&amp;CU$73))</f>
        <v/>
      </c>
      <c r="CV91" s="18" t="str">
        <f ca="1">IF(CV$74="","",COUNTIFS(STAFF!$O:$O,"Religious Exemption",STAFF!$P:$P,"&lt;="&amp;CV$74,STAFF!$H:$H,"",STAFF!$I:$I,"")+
COUNTIFS(STAFF!$O:$O,"Religious Exemption",STAFF!$P:$P,"&lt;="&amp;CV$74,STAFF!$H:$H,"",STAFF!$I:$I,"&gt;="&amp;CV$73)+
COUNTIFS(STAFF!$O:$O,"Religious Exemption",STAFF!$P:$P,"&lt;="&amp;CV$74,STAFF!$H:$H,"&lt;="&amp;CV$74,STAFF!$I:$I,"")+
COUNTIFS(STAFF!$O:$O,"Religious Exemption",STAFF!$P:$P,"&lt;="&amp;CV$74,STAFF!$H:$H,"&lt;="&amp;CV$74,STAFF!$I:$I,"&gt;="&amp;CV$73))</f>
        <v/>
      </c>
      <c r="CW91" s="18" t="str">
        <f ca="1">IF(CW$74="","",COUNTIFS(STAFF!$O:$O,"Religious Exemption",STAFF!$P:$P,"&lt;="&amp;CW$74,STAFF!$H:$H,"",STAFF!$I:$I,"")+
COUNTIFS(STAFF!$O:$O,"Religious Exemption",STAFF!$P:$P,"&lt;="&amp;CW$74,STAFF!$H:$H,"",STAFF!$I:$I,"&gt;="&amp;CW$73)+
COUNTIFS(STAFF!$O:$O,"Religious Exemption",STAFF!$P:$P,"&lt;="&amp;CW$74,STAFF!$H:$H,"&lt;="&amp;CW$74,STAFF!$I:$I,"")+
COUNTIFS(STAFF!$O:$O,"Religious Exemption",STAFF!$P:$P,"&lt;="&amp;CW$74,STAFF!$H:$H,"&lt;="&amp;CW$74,STAFF!$I:$I,"&gt;="&amp;CW$73))</f>
        <v/>
      </c>
      <c r="CX91" s="18" t="str">
        <f ca="1">IF(CX$74="","",COUNTIFS(STAFF!$O:$O,"Religious Exemption",STAFF!$P:$P,"&lt;="&amp;CX$74,STAFF!$H:$H,"",STAFF!$I:$I,"")+
COUNTIFS(STAFF!$O:$O,"Religious Exemption",STAFF!$P:$P,"&lt;="&amp;CX$74,STAFF!$H:$H,"",STAFF!$I:$I,"&gt;="&amp;CX$73)+
COUNTIFS(STAFF!$O:$O,"Religious Exemption",STAFF!$P:$P,"&lt;="&amp;CX$74,STAFF!$H:$H,"&lt;="&amp;CX$74,STAFF!$I:$I,"")+
COUNTIFS(STAFF!$O:$O,"Religious Exemption",STAFF!$P:$P,"&lt;="&amp;CX$74,STAFF!$H:$H,"&lt;="&amp;CX$74,STAFF!$I:$I,"&gt;="&amp;CX$73))</f>
        <v/>
      </c>
      <c r="CY91" s="18" t="str">
        <f ca="1">IF(CY$74="","",COUNTIFS(STAFF!$O:$O,"Religious Exemption",STAFF!$P:$P,"&lt;="&amp;CY$74,STAFF!$H:$H,"",STAFF!$I:$I,"")+
COUNTIFS(STAFF!$O:$O,"Religious Exemption",STAFF!$P:$P,"&lt;="&amp;CY$74,STAFF!$H:$H,"",STAFF!$I:$I,"&gt;="&amp;CY$73)+
COUNTIFS(STAFF!$O:$O,"Religious Exemption",STAFF!$P:$P,"&lt;="&amp;CY$74,STAFF!$H:$H,"&lt;="&amp;CY$74,STAFF!$I:$I,"")+
COUNTIFS(STAFF!$O:$O,"Religious Exemption",STAFF!$P:$P,"&lt;="&amp;CY$74,STAFF!$H:$H,"&lt;="&amp;CY$74,STAFF!$I:$I,"&gt;="&amp;CY$73))</f>
        <v/>
      </c>
      <c r="CZ91" s="18" t="str">
        <f ca="1">IF(CZ$74="","",COUNTIFS(STAFF!$O:$O,"Religious Exemption",STAFF!$P:$P,"&lt;="&amp;CZ$74,STAFF!$H:$H,"",STAFF!$I:$I,"")+
COUNTIFS(STAFF!$O:$O,"Religious Exemption",STAFF!$P:$P,"&lt;="&amp;CZ$74,STAFF!$H:$H,"",STAFF!$I:$I,"&gt;="&amp;CZ$73)+
COUNTIFS(STAFF!$O:$O,"Religious Exemption",STAFF!$P:$P,"&lt;="&amp;CZ$74,STAFF!$H:$H,"&lt;="&amp;CZ$74,STAFF!$I:$I,"")+
COUNTIFS(STAFF!$O:$O,"Religious Exemption",STAFF!$P:$P,"&lt;="&amp;CZ$74,STAFF!$H:$H,"&lt;="&amp;CZ$74,STAFF!$I:$I,"&gt;="&amp;CZ$73))</f>
        <v/>
      </c>
      <c r="DA91" s="18" t="str">
        <f ca="1">IF(DA$74="","",COUNTIFS(STAFF!$O:$O,"Religious Exemption",STAFF!$P:$P,"&lt;="&amp;DA$74,STAFF!$H:$H,"",STAFF!$I:$I,"")+
COUNTIFS(STAFF!$O:$O,"Religious Exemption",STAFF!$P:$P,"&lt;="&amp;DA$74,STAFF!$H:$H,"",STAFF!$I:$I,"&gt;="&amp;DA$73)+
COUNTIFS(STAFF!$O:$O,"Religious Exemption",STAFF!$P:$P,"&lt;="&amp;DA$74,STAFF!$H:$H,"&lt;="&amp;DA$74,STAFF!$I:$I,"")+
COUNTIFS(STAFF!$O:$O,"Religious Exemption",STAFF!$P:$P,"&lt;="&amp;DA$74,STAFF!$H:$H,"&lt;="&amp;DA$74,STAFF!$I:$I,"&gt;="&amp;DA$73))</f>
        <v/>
      </c>
      <c r="DB91" s="18" t="str">
        <f ca="1">IF(DB$74="","",COUNTIFS(STAFF!$O:$O,"Religious Exemption",STAFF!$P:$P,"&lt;="&amp;DB$74,STAFF!$H:$H,"",STAFF!$I:$I,"")+
COUNTIFS(STAFF!$O:$O,"Religious Exemption",STAFF!$P:$P,"&lt;="&amp;DB$74,STAFF!$H:$H,"",STAFF!$I:$I,"&gt;="&amp;DB$73)+
COUNTIFS(STAFF!$O:$O,"Religious Exemption",STAFF!$P:$P,"&lt;="&amp;DB$74,STAFF!$H:$H,"&lt;="&amp;DB$74,STAFF!$I:$I,"")+
COUNTIFS(STAFF!$O:$O,"Religious Exemption",STAFF!$P:$P,"&lt;="&amp;DB$74,STAFF!$H:$H,"&lt;="&amp;DB$74,STAFF!$I:$I,"&gt;="&amp;DB$73))</f>
        <v/>
      </c>
      <c r="DC91" s="18" t="str">
        <f ca="1">IF(DC$74="","",COUNTIFS(STAFF!$O:$O,"Religious Exemption",STAFF!$P:$P,"&lt;="&amp;DC$74,STAFF!$H:$H,"",STAFF!$I:$I,"")+
COUNTIFS(STAFF!$O:$O,"Religious Exemption",STAFF!$P:$P,"&lt;="&amp;DC$74,STAFF!$H:$H,"",STAFF!$I:$I,"&gt;="&amp;DC$73)+
COUNTIFS(STAFF!$O:$O,"Religious Exemption",STAFF!$P:$P,"&lt;="&amp;DC$74,STAFF!$H:$H,"&lt;="&amp;DC$74,STAFF!$I:$I,"")+
COUNTIFS(STAFF!$O:$O,"Religious Exemption",STAFF!$P:$P,"&lt;="&amp;DC$74,STAFF!$H:$H,"&lt;="&amp;DC$74,STAFF!$I:$I,"&gt;="&amp;DC$73))</f>
        <v/>
      </c>
      <c r="DD91" s="18" t="str">
        <f ca="1">IF(DD$74="","",COUNTIFS(STAFF!$O:$O,"Religious Exemption",STAFF!$P:$P,"&lt;="&amp;DD$74,STAFF!$H:$H,"",STAFF!$I:$I,"")+
COUNTIFS(STAFF!$O:$O,"Religious Exemption",STAFF!$P:$P,"&lt;="&amp;DD$74,STAFF!$H:$H,"",STAFF!$I:$I,"&gt;="&amp;DD$73)+
COUNTIFS(STAFF!$O:$O,"Religious Exemption",STAFF!$P:$P,"&lt;="&amp;DD$74,STAFF!$H:$H,"&lt;="&amp;DD$74,STAFF!$I:$I,"")+
COUNTIFS(STAFF!$O:$O,"Religious Exemption",STAFF!$P:$P,"&lt;="&amp;DD$74,STAFF!$H:$H,"&lt;="&amp;DD$74,STAFF!$I:$I,"&gt;="&amp;DD$73))</f>
        <v/>
      </c>
      <c r="DE91" s="18" t="str">
        <f ca="1">IF(DE$74="","",COUNTIFS(STAFF!$O:$O,"Religious Exemption",STAFF!$P:$P,"&lt;="&amp;DE$74,STAFF!$H:$H,"",STAFF!$I:$I,"")+
COUNTIFS(STAFF!$O:$O,"Religious Exemption",STAFF!$P:$P,"&lt;="&amp;DE$74,STAFF!$H:$H,"",STAFF!$I:$I,"&gt;="&amp;DE$73)+
COUNTIFS(STAFF!$O:$O,"Religious Exemption",STAFF!$P:$P,"&lt;="&amp;DE$74,STAFF!$H:$H,"&lt;="&amp;DE$74,STAFF!$I:$I,"")+
COUNTIFS(STAFF!$O:$O,"Religious Exemption",STAFF!$P:$P,"&lt;="&amp;DE$74,STAFF!$H:$H,"&lt;="&amp;DE$74,STAFF!$I:$I,"&gt;="&amp;DE$73))</f>
        <v/>
      </c>
      <c r="DF91" s="18" t="str">
        <f ca="1">IF(DF$74="","",COUNTIFS(STAFF!$O:$O,"Religious Exemption",STAFF!$P:$P,"&lt;="&amp;DF$74,STAFF!$H:$H,"",STAFF!$I:$I,"")+
COUNTIFS(STAFF!$O:$O,"Religious Exemption",STAFF!$P:$P,"&lt;="&amp;DF$74,STAFF!$H:$H,"",STAFF!$I:$I,"&gt;="&amp;DF$73)+
COUNTIFS(STAFF!$O:$O,"Religious Exemption",STAFF!$P:$P,"&lt;="&amp;DF$74,STAFF!$H:$H,"&lt;="&amp;DF$74,STAFF!$I:$I,"")+
COUNTIFS(STAFF!$O:$O,"Religious Exemption",STAFF!$P:$P,"&lt;="&amp;DF$74,STAFF!$H:$H,"&lt;="&amp;DF$74,STAFF!$I:$I,"&gt;="&amp;DF$73))</f>
        <v/>
      </c>
      <c r="DG91" s="18" t="str">
        <f ca="1">IF(DG$74="","",COUNTIFS(STAFF!$O:$O,"Religious Exemption",STAFF!$P:$P,"&lt;="&amp;DG$74,STAFF!$H:$H,"",STAFF!$I:$I,"")+
COUNTIFS(STAFF!$O:$O,"Religious Exemption",STAFF!$P:$P,"&lt;="&amp;DG$74,STAFF!$H:$H,"",STAFF!$I:$I,"&gt;="&amp;DG$73)+
COUNTIFS(STAFF!$O:$O,"Religious Exemption",STAFF!$P:$P,"&lt;="&amp;DG$74,STAFF!$H:$H,"&lt;="&amp;DG$74,STAFF!$I:$I,"")+
COUNTIFS(STAFF!$O:$O,"Religious Exemption",STAFF!$P:$P,"&lt;="&amp;DG$74,STAFF!$H:$H,"&lt;="&amp;DG$74,STAFF!$I:$I,"&gt;="&amp;DG$73))</f>
        <v/>
      </c>
      <c r="DH91" s="18" t="str">
        <f ca="1">IF(DH$74="","",COUNTIFS(STAFF!$O:$O,"Religious Exemption",STAFF!$P:$P,"&lt;="&amp;DH$74,STAFF!$H:$H,"",STAFF!$I:$I,"")+
COUNTIFS(STAFF!$O:$O,"Religious Exemption",STAFF!$P:$P,"&lt;="&amp;DH$74,STAFF!$H:$H,"",STAFF!$I:$I,"&gt;="&amp;DH$73)+
COUNTIFS(STAFF!$O:$O,"Religious Exemption",STAFF!$P:$P,"&lt;="&amp;DH$74,STAFF!$H:$H,"&lt;="&amp;DH$74,STAFF!$I:$I,"")+
COUNTIFS(STAFF!$O:$O,"Religious Exemption",STAFF!$P:$P,"&lt;="&amp;DH$74,STAFF!$H:$H,"&lt;="&amp;DH$74,STAFF!$I:$I,"&gt;="&amp;DH$73))</f>
        <v/>
      </c>
      <c r="DI91" s="18" t="str">
        <f ca="1">IF(DI$74="","",COUNTIFS(STAFF!$O:$O,"Religious Exemption",STAFF!$P:$P,"&lt;="&amp;DI$74,STAFF!$H:$H,"",STAFF!$I:$I,"")+
COUNTIFS(STAFF!$O:$O,"Religious Exemption",STAFF!$P:$P,"&lt;="&amp;DI$74,STAFF!$H:$H,"",STAFF!$I:$I,"&gt;="&amp;DI$73)+
COUNTIFS(STAFF!$O:$O,"Religious Exemption",STAFF!$P:$P,"&lt;="&amp;DI$74,STAFF!$H:$H,"&lt;="&amp;DI$74,STAFF!$I:$I,"")+
COUNTIFS(STAFF!$O:$O,"Religious Exemption",STAFF!$P:$P,"&lt;="&amp;DI$74,STAFF!$H:$H,"&lt;="&amp;DI$74,STAFF!$I:$I,"&gt;="&amp;DI$73))</f>
        <v/>
      </c>
      <c r="DJ91" s="18" t="str">
        <f ca="1">IF(DJ$74="","",COUNTIFS(STAFF!$O:$O,"Religious Exemption",STAFF!$P:$P,"&lt;="&amp;DJ$74,STAFF!$H:$H,"",STAFF!$I:$I,"")+
COUNTIFS(STAFF!$O:$O,"Religious Exemption",STAFF!$P:$P,"&lt;="&amp;DJ$74,STAFF!$H:$H,"",STAFF!$I:$I,"&gt;="&amp;DJ$73)+
COUNTIFS(STAFF!$O:$O,"Religious Exemption",STAFF!$P:$P,"&lt;="&amp;DJ$74,STAFF!$H:$H,"&lt;="&amp;DJ$74,STAFF!$I:$I,"")+
COUNTIFS(STAFF!$O:$O,"Religious Exemption",STAFF!$P:$P,"&lt;="&amp;DJ$74,STAFF!$H:$H,"&lt;="&amp;DJ$74,STAFF!$I:$I,"&gt;="&amp;DJ$73))</f>
        <v/>
      </c>
      <c r="DK91" s="18" t="str">
        <f ca="1">IF(DK$74="","",COUNTIFS(STAFF!$O:$O,"Religious Exemption",STAFF!$P:$P,"&lt;="&amp;DK$74,STAFF!$H:$H,"",STAFF!$I:$I,"")+
COUNTIFS(STAFF!$O:$O,"Religious Exemption",STAFF!$P:$P,"&lt;="&amp;DK$74,STAFF!$H:$H,"",STAFF!$I:$I,"&gt;="&amp;DK$73)+
COUNTIFS(STAFF!$O:$O,"Religious Exemption",STAFF!$P:$P,"&lt;="&amp;DK$74,STAFF!$H:$H,"&lt;="&amp;DK$74,STAFF!$I:$I,"")+
COUNTIFS(STAFF!$O:$O,"Religious Exemption",STAFF!$P:$P,"&lt;="&amp;DK$74,STAFF!$H:$H,"&lt;="&amp;DK$74,STAFF!$I:$I,"&gt;="&amp;DK$73))</f>
        <v/>
      </c>
      <c r="DL91" s="18" t="str">
        <f ca="1">IF(DL$74="","",COUNTIFS(STAFF!$O:$O,"Religious Exemption",STAFF!$P:$P,"&lt;="&amp;DL$74,STAFF!$H:$H,"",STAFF!$I:$I,"")+
COUNTIFS(STAFF!$O:$O,"Religious Exemption",STAFF!$P:$P,"&lt;="&amp;DL$74,STAFF!$H:$H,"",STAFF!$I:$I,"&gt;="&amp;DL$73)+
COUNTIFS(STAFF!$O:$O,"Religious Exemption",STAFF!$P:$P,"&lt;="&amp;DL$74,STAFF!$H:$H,"&lt;="&amp;DL$74,STAFF!$I:$I,"")+
COUNTIFS(STAFF!$O:$O,"Religious Exemption",STAFF!$P:$P,"&lt;="&amp;DL$74,STAFF!$H:$H,"&lt;="&amp;DL$74,STAFF!$I:$I,"&gt;="&amp;DL$73))</f>
        <v/>
      </c>
      <c r="DM91" s="18" t="str">
        <f ca="1">IF(DM$74="","",COUNTIFS(STAFF!$O:$O,"Religious Exemption",STAFF!$P:$P,"&lt;="&amp;DM$74,STAFF!$H:$H,"",STAFF!$I:$I,"")+
COUNTIFS(STAFF!$O:$O,"Religious Exemption",STAFF!$P:$P,"&lt;="&amp;DM$74,STAFF!$H:$H,"",STAFF!$I:$I,"&gt;="&amp;DM$73)+
COUNTIFS(STAFF!$O:$O,"Religious Exemption",STAFF!$P:$P,"&lt;="&amp;DM$74,STAFF!$H:$H,"&lt;="&amp;DM$74,STAFF!$I:$I,"")+
COUNTIFS(STAFF!$O:$O,"Religious Exemption",STAFF!$P:$P,"&lt;="&amp;DM$74,STAFF!$H:$H,"&lt;="&amp;DM$74,STAFF!$I:$I,"&gt;="&amp;DM$73))</f>
        <v/>
      </c>
      <c r="DN91" s="18" t="str">
        <f ca="1">IF(DN$74="","",COUNTIFS(STAFF!$O:$O,"Religious Exemption",STAFF!$P:$P,"&lt;="&amp;DN$74,STAFF!$H:$H,"",STAFF!$I:$I,"")+
COUNTIFS(STAFF!$O:$O,"Religious Exemption",STAFF!$P:$P,"&lt;="&amp;DN$74,STAFF!$H:$H,"",STAFF!$I:$I,"&gt;="&amp;DN$73)+
COUNTIFS(STAFF!$O:$O,"Religious Exemption",STAFF!$P:$P,"&lt;="&amp;DN$74,STAFF!$H:$H,"&lt;="&amp;DN$74,STAFF!$I:$I,"")+
COUNTIFS(STAFF!$O:$O,"Religious Exemption",STAFF!$P:$P,"&lt;="&amp;DN$74,STAFF!$H:$H,"&lt;="&amp;DN$74,STAFF!$I:$I,"&gt;="&amp;DN$73))</f>
        <v/>
      </c>
      <c r="DO91" s="18" t="str">
        <f ca="1">IF(DO$74="","",COUNTIFS(STAFF!$O:$O,"Religious Exemption",STAFF!$P:$P,"&lt;="&amp;DO$74,STAFF!$H:$H,"",STAFF!$I:$I,"")+
COUNTIFS(STAFF!$O:$O,"Religious Exemption",STAFF!$P:$P,"&lt;="&amp;DO$74,STAFF!$H:$H,"",STAFF!$I:$I,"&gt;="&amp;DO$73)+
COUNTIFS(STAFF!$O:$O,"Religious Exemption",STAFF!$P:$P,"&lt;="&amp;DO$74,STAFF!$H:$H,"&lt;="&amp;DO$74,STAFF!$I:$I,"")+
COUNTIFS(STAFF!$O:$O,"Religious Exemption",STAFF!$P:$P,"&lt;="&amp;DO$74,STAFF!$H:$H,"&lt;="&amp;DO$74,STAFF!$I:$I,"&gt;="&amp;DO$73))</f>
        <v/>
      </c>
      <c r="DP91" s="18" t="str">
        <f ca="1">IF(DP$74="","",COUNTIFS(STAFF!$O:$O,"Religious Exemption",STAFF!$P:$P,"&lt;="&amp;DP$74,STAFF!$H:$H,"",STAFF!$I:$I,"")+
COUNTIFS(STAFF!$O:$O,"Religious Exemption",STAFF!$P:$P,"&lt;="&amp;DP$74,STAFF!$H:$H,"",STAFF!$I:$I,"&gt;="&amp;DP$73)+
COUNTIFS(STAFF!$O:$O,"Religious Exemption",STAFF!$P:$P,"&lt;="&amp;DP$74,STAFF!$H:$H,"&lt;="&amp;DP$74,STAFF!$I:$I,"")+
COUNTIFS(STAFF!$O:$O,"Religious Exemption",STAFF!$P:$P,"&lt;="&amp;DP$74,STAFF!$H:$H,"&lt;="&amp;DP$74,STAFF!$I:$I,"&gt;="&amp;DP$73))</f>
        <v/>
      </c>
      <c r="DQ91" s="18" t="str">
        <f ca="1">IF(DQ$74="","",COUNTIFS(STAFF!$O:$O,"Religious Exemption",STAFF!$P:$P,"&lt;="&amp;DQ$74,STAFF!$H:$H,"",STAFF!$I:$I,"")+
COUNTIFS(STAFF!$O:$O,"Religious Exemption",STAFF!$P:$P,"&lt;="&amp;DQ$74,STAFF!$H:$H,"",STAFF!$I:$I,"&gt;="&amp;DQ$73)+
COUNTIFS(STAFF!$O:$O,"Religious Exemption",STAFF!$P:$P,"&lt;="&amp;DQ$74,STAFF!$H:$H,"&lt;="&amp;DQ$74,STAFF!$I:$I,"")+
COUNTIFS(STAFF!$O:$O,"Religious Exemption",STAFF!$P:$P,"&lt;="&amp;DQ$74,STAFF!$H:$H,"&lt;="&amp;DQ$74,STAFF!$I:$I,"&gt;="&amp;DQ$73))</f>
        <v/>
      </c>
      <c r="DR91" s="18" t="str">
        <f ca="1">IF(DR$74="","",COUNTIFS(STAFF!$O:$O,"Religious Exemption",STAFF!$P:$P,"&lt;="&amp;DR$74,STAFF!$H:$H,"",STAFF!$I:$I,"")+
COUNTIFS(STAFF!$O:$O,"Religious Exemption",STAFF!$P:$P,"&lt;="&amp;DR$74,STAFF!$H:$H,"",STAFF!$I:$I,"&gt;="&amp;DR$73)+
COUNTIFS(STAFF!$O:$O,"Religious Exemption",STAFF!$P:$P,"&lt;="&amp;DR$74,STAFF!$H:$H,"&lt;="&amp;DR$74,STAFF!$I:$I,"")+
COUNTIFS(STAFF!$O:$O,"Religious Exemption",STAFF!$P:$P,"&lt;="&amp;DR$74,STAFF!$H:$H,"&lt;="&amp;DR$74,STAFF!$I:$I,"&gt;="&amp;DR$73))</f>
        <v/>
      </c>
      <c r="DS91" s="18" t="str">
        <f ca="1">IF(DS$74="","",COUNTIFS(STAFF!$O:$O,"Religious Exemption",STAFF!$P:$P,"&lt;="&amp;DS$74,STAFF!$H:$H,"",STAFF!$I:$I,"")+
COUNTIFS(STAFF!$O:$O,"Religious Exemption",STAFF!$P:$P,"&lt;="&amp;DS$74,STAFF!$H:$H,"",STAFF!$I:$I,"&gt;="&amp;DS$73)+
COUNTIFS(STAFF!$O:$O,"Religious Exemption",STAFF!$P:$P,"&lt;="&amp;DS$74,STAFF!$H:$H,"&lt;="&amp;DS$74,STAFF!$I:$I,"")+
COUNTIFS(STAFF!$O:$O,"Religious Exemption",STAFF!$P:$P,"&lt;="&amp;DS$74,STAFF!$H:$H,"&lt;="&amp;DS$74,STAFF!$I:$I,"&gt;="&amp;DS$73))</f>
        <v/>
      </c>
      <c r="DT91" s="18" t="str">
        <f ca="1">IF(DT$74="","",COUNTIFS(STAFF!$O:$O,"Religious Exemption",STAFF!$P:$P,"&lt;="&amp;DT$74,STAFF!$H:$H,"",STAFF!$I:$I,"")+
COUNTIFS(STAFF!$O:$O,"Religious Exemption",STAFF!$P:$P,"&lt;="&amp;DT$74,STAFF!$H:$H,"",STAFF!$I:$I,"&gt;="&amp;DT$73)+
COUNTIFS(STAFF!$O:$O,"Religious Exemption",STAFF!$P:$P,"&lt;="&amp;DT$74,STAFF!$H:$H,"&lt;="&amp;DT$74,STAFF!$I:$I,"")+
COUNTIFS(STAFF!$O:$O,"Religious Exemption",STAFF!$P:$P,"&lt;="&amp;DT$74,STAFF!$H:$H,"&lt;="&amp;DT$74,STAFF!$I:$I,"&gt;="&amp;DT$73))</f>
        <v/>
      </c>
      <c r="DU91" s="18" t="str">
        <f ca="1">IF(DU$74="","",COUNTIFS(STAFF!$O:$O,"Religious Exemption",STAFF!$P:$P,"&lt;="&amp;DU$74,STAFF!$H:$H,"",STAFF!$I:$I,"")+
COUNTIFS(STAFF!$O:$O,"Religious Exemption",STAFF!$P:$P,"&lt;="&amp;DU$74,STAFF!$H:$H,"",STAFF!$I:$I,"&gt;="&amp;DU$73)+
COUNTIFS(STAFF!$O:$O,"Religious Exemption",STAFF!$P:$P,"&lt;="&amp;DU$74,STAFF!$H:$H,"&lt;="&amp;DU$74,STAFF!$I:$I,"")+
COUNTIFS(STAFF!$O:$O,"Religious Exemption",STAFF!$P:$P,"&lt;="&amp;DU$74,STAFF!$H:$H,"&lt;="&amp;DU$74,STAFF!$I:$I,"&gt;="&amp;DU$73))</f>
        <v/>
      </c>
      <c r="DV91" s="18" t="str">
        <f ca="1">IF(DV$74="","",COUNTIFS(STAFF!$O:$O,"Religious Exemption",STAFF!$P:$P,"&lt;="&amp;DV$74,STAFF!$H:$H,"",STAFF!$I:$I,"")+
COUNTIFS(STAFF!$O:$O,"Religious Exemption",STAFF!$P:$P,"&lt;="&amp;DV$74,STAFF!$H:$H,"",STAFF!$I:$I,"&gt;="&amp;DV$73)+
COUNTIFS(STAFF!$O:$O,"Religious Exemption",STAFF!$P:$P,"&lt;="&amp;DV$74,STAFF!$H:$H,"&lt;="&amp;DV$74,STAFF!$I:$I,"")+
COUNTIFS(STAFF!$O:$O,"Religious Exemption",STAFF!$P:$P,"&lt;="&amp;DV$74,STAFF!$H:$H,"&lt;="&amp;DV$74,STAFF!$I:$I,"&gt;="&amp;DV$73))</f>
        <v/>
      </c>
      <c r="DW91" s="18" t="str">
        <f ca="1">IF(DW$74="","",COUNTIFS(STAFF!$O:$O,"Religious Exemption",STAFF!$P:$P,"&lt;="&amp;DW$74,STAFF!$H:$H,"",STAFF!$I:$I,"")+
COUNTIFS(STAFF!$O:$O,"Religious Exemption",STAFF!$P:$P,"&lt;="&amp;DW$74,STAFF!$H:$H,"",STAFF!$I:$I,"&gt;="&amp;DW$73)+
COUNTIFS(STAFF!$O:$O,"Religious Exemption",STAFF!$P:$P,"&lt;="&amp;DW$74,STAFF!$H:$H,"&lt;="&amp;DW$74,STAFF!$I:$I,"")+
COUNTIFS(STAFF!$O:$O,"Religious Exemption",STAFF!$P:$P,"&lt;="&amp;DW$74,STAFF!$H:$H,"&lt;="&amp;DW$74,STAFF!$I:$I,"&gt;="&amp;DW$73))</f>
        <v/>
      </c>
      <c r="DX91" s="18" t="str">
        <f ca="1">IF(DX$74="","",COUNTIFS(STAFF!$O:$O,"Religious Exemption",STAFF!$P:$P,"&lt;="&amp;DX$74,STAFF!$H:$H,"",STAFF!$I:$I,"")+
COUNTIFS(STAFF!$O:$O,"Religious Exemption",STAFF!$P:$P,"&lt;="&amp;DX$74,STAFF!$H:$H,"",STAFF!$I:$I,"&gt;="&amp;DX$73)+
COUNTIFS(STAFF!$O:$O,"Religious Exemption",STAFF!$P:$P,"&lt;="&amp;DX$74,STAFF!$H:$H,"&lt;="&amp;DX$74,STAFF!$I:$I,"")+
COUNTIFS(STAFF!$O:$O,"Religious Exemption",STAFF!$P:$P,"&lt;="&amp;DX$74,STAFF!$H:$H,"&lt;="&amp;DX$74,STAFF!$I:$I,"&gt;="&amp;DX$73))</f>
        <v/>
      </c>
      <c r="DY91" s="18" t="str">
        <f ca="1">IF(DY$74="","",COUNTIFS(STAFF!$O:$O,"Religious Exemption",STAFF!$P:$P,"&lt;="&amp;DY$74,STAFF!$H:$H,"",STAFF!$I:$I,"")+
COUNTIFS(STAFF!$O:$O,"Religious Exemption",STAFF!$P:$P,"&lt;="&amp;DY$74,STAFF!$H:$H,"",STAFF!$I:$I,"&gt;="&amp;DY$73)+
COUNTIFS(STAFF!$O:$O,"Religious Exemption",STAFF!$P:$P,"&lt;="&amp;DY$74,STAFF!$H:$H,"&lt;="&amp;DY$74,STAFF!$I:$I,"")+
COUNTIFS(STAFF!$O:$O,"Religious Exemption",STAFF!$P:$P,"&lt;="&amp;DY$74,STAFF!$H:$H,"&lt;="&amp;DY$74,STAFF!$I:$I,"&gt;="&amp;DY$73))</f>
        <v/>
      </c>
      <c r="DZ91" s="18" t="str">
        <f ca="1">IF(DZ$74="","",COUNTIFS(STAFF!$O:$O,"Religious Exemption",STAFF!$P:$P,"&lt;="&amp;DZ$74,STAFF!$H:$H,"",STAFF!$I:$I,"")+
COUNTIFS(STAFF!$O:$O,"Religious Exemption",STAFF!$P:$P,"&lt;="&amp;DZ$74,STAFF!$H:$H,"",STAFF!$I:$I,"&gt;="&amp;DZ$73)+
COUNTIFS(STAFF!$O:$O,"Religious Exemption",STAFF!$P:$P,"&lt;="&amp;DZ$74,STAFF!$H:$H,"&lt;="&amp;DZ$74,STAFF!$I:$I,"")+
COUNTIFS(STAFF!$O:$O,"Religious Exemption",STAFF!$P:$P,"&lt;="&amp;DZ$74,STAFF!$H:$H,"&lt;="&amp;DZ$74,STAFF!$I:$I,"&gt;="&amp;DZ$73))</f>
        <v/>
      </c>
      <c r="EA91" s="18" t="str">
        <f ca="1">IF(EA$74="","",COUNTIFS(STAFF!$O:$O,"Religious Exemption",STAFF!$P:$P,"&lt;="&amp;EA$74,STAFF!$H:$H,"",STAFF!$I:$I,"")+
COUNTIFS(STAFF!$O:$O,"Religious Exemption",STAFF!$P:$P,"&lt;="&amp;EA$74,STAFF!$H:$H,"",STAFF!$I:$I,"&gt;="&amp;EA$73)+
COUNTIFS(STAFF!$O:$O,"Religious Exemption",STAFF!$P:$P,"&lt;="&amp;EA$74,STAFF!$H:$H,"&lt;="&amp;EA$74,STAFF!$I:$I,"")+
COUNTIFS(STAFF!$O:$O,"Religious Exemption",STAFF!$P:$P,"&lt;="&amp;EA$74,STAFF!$H:$H,"&lt;="&amp;EA$74,STAFF!$I:$I,"&gt;="&amp;EA$73))</f>
        <v/>
      </c>
      <c r="EB91" s="18" t="str">
        <f ca="1">IF(EB$74="","",COUNTIFS(STAFF!$O:$O,"Religious Exemption",STAFF!$P:$P,"&lt;="&amp;EB$74,STAFF!$H:$H,"",STAFF!$I:$I,"")+
COUNTIFS(STAFF!$O:$O,"Religious Exemption",STAFF!$P:$P,"&lt;="&amp;EB$74,STAFF!$H:$H,"",STAFF!$I:$I,"&gt;="&amp;EB$73)+
COUNTIFS(STAFF!$O:$O,"Religious Exemption",STAFF!$P:$P,"&lt;="&amp;EB$74,STAFF!$H:$H,"&lt;="&amp;EB$74,STAFF!$I:$I,"")+
COUNTIFS(STAFF!$O:$O,"Religious Exemption",STAFF!$P:$P,"&lt;="&amp;EB$74,STAFF!$H:$H,"&lt;="&amp;EB$74,STAFF!$I:$I,"&gt;="&amp;EB$73))</f>
        <v/>
      </c>
      <c r="EC91" s="18" t="str">
        <f ca="1">IF(EC$74="","",COUNTIFS(STAFF!$O:$O,"Religious Exemption",STAFF!$P:$P,"&lt;="&amp;EC$74,STAFF!$H:$H,"",STAFF!$I:$I,"")+
COUNTIFS(STAFF!$O:$O,"Religious Exemption",STAFF!$P:$P,"&lt;="&amp;EC$74,STAFF!$H:$H,"",STAFF!$I:$I,"&gt;="&amp;EC$73)+
COUNTIFS(STAFF!$O:$O,"Religious Exemption",STAFF!$P:$P,"&lt;="&amp;EC$74,STAFF!$H:$H,"&lt;="&amp;EC$74,STAFF!$I:$I,"")+
COUNTIFS(STAFF!$O:$O,"Religious Exemption",STAFF!$P:$P,"&lt;="&amp;EC$74,STAFF!$H:$H,"&lt;="&amp;EC$74,STAFF!$I:$I,"&gt;="&amp;EC$73))</f>
        <v/>
      </c>
      <c r="ED91" s="18" t="str">
        <f ca="1">IF(ED$74="","",COUNTIFS(STAFF!$O:$O,"Religious Exemption",STAFF!$P:$P,"&lt;="&amp;ED$74,STAFF!$H:$H,"",STAFF!$I:$I,"")+
COUNTIFS(STAFF!$O:$O,"Religious Exemption",STAFF!$P:$P,"&lt;="&amp;ED$74,STAFF!$H:$H,"",STAFF!$I:$I,"&gt;="&amp;ED$73)+
COUNTIFS(STAFF!$O:$O,"Religious Exemption",STAFF!$P:$P,"&lt;="&amp;ED$74,STAFF!$H:$H,"&lt;="&amp;ED$74,STAFF!$I:$I,"")+
COUNTIFS(STAFF!$O:$O,"Religious Exemption",STAFF!$P:$P,"&lt;="&amp;ED$74,STAFF!$H:$H,"&lt;="&amp;ED$74,STAFF!$I:$I,"&gt;="&amp;ED$73))</f>
        <v/>
      </c>
      <c r="EE91" s="18" t="str">
        <f ca="1">IF(EE$74="","",COUNTIFS(STAFF!$O:$O,"Religious Exemption",STAFF!$P:$P,"&lt;="&amp;EE$74,STAFF!$H:$H,"",STAFF!$I:$I,"")+
COUNTIFS(STAFF!$O:$O,"Religious Exemption",STAFF!$P:$P,"&lt;="&amp;EE$74,STAFF!$H:$H,"",STAFF!$I:$I,"&gt;="&amp;EE$73)+
COUNTIFS(STAFF!$O:$O,"Religious Exemption",STAFF!$P:$P,"&lt;="&amp;EE$74,STAFF!$H:$H,"&lt;="&amp;EE$74,STAFF!$I:$I,"")+
COUNTIFS(STAFF!$O:$O,"Religious Exemption",STAFF!$P:$P,"&lt;="&amp;EE$74,STAFF!$H:$H,"&lt;="&amp;EE$74,STAFF!$I:$I,"&gt;="&amp;EE$73))</f>
        <v/>
      </c>
      <c r="EF91" s="18" t="str">
        <f ca="1">IF(EF$74="","",COUNTIFS(STAFF!$O:$O,"Religious Exemption",STAFF!$P:$P,"&lt;="&amp;EF$74,STAFF!$H:$H,"",STAFF!$I:$I,"")+
COUNTIFS(STAFF!$O:$O,"Religious Exemption",STAFF!$P:$P,"&lt;="&amp;EF$74,STAFF!$H:$H,"",STAFF!$I:$I,"&gt;="&amp;EF$73)+
COUNTIFS(STAFF!$O:$O,"Religious Exemption",STAFF!$P:$P,"&lt;="&amp;EF$74,STAFF!$H:$H,"&lt;="&amp;EF$74,STAFF!$I:$I,"")+
COUNTIFS(STAFF!$O:$O,"Religious Exemption",STAFF!$P:$P,"&lt;="&amp;EF$74,STAFF!$H:$H,"&lt;="&amp;EF$74,STAFF!$I:$I,"&gt;="&amp;EF$73))</f>
        <v/>
      </c>
      <c r="EG91" s="18" t="str">
        <f ca="1">IF(EG$74="","",COUNTIFS(STAFF!$O:$O,"Religious Exemption",STAFF!$P:$P,"&lt;="&amp;EG$74,STAFF!$H:$H,"",STAFF!$I:$I,"")+
COUNTIFS(STAFF!$O:$O,"Religious Exemption",STAFF!$P:$P,"&lt;="&amp;EG$74,STAFF!$H:$H,"",STAFF!$I:$I,"&gt;="&amp;EG$73)+
COUNTIFS(STAFF!$O:$O,"Religious Exemption",STAFF!$P:$P,"&lt;="&amp;EG$74,STAFF!$H:$H,"&lt;="&amp;EG$74,STAFF!$I:$I,"")+
COUNTIFS(STAFF!$O:$O,"Religious Exemption",STAFF!$P:$P,"&lt;="&amp;EG$74,STAFF!$H:$H,"&lt;="&amp;EG$74,STAFF!$I:$I,"&gt;="&amp;EG$73))</f>
        <v/>
      </c>
      <c r="EH91" s="18" t="str">
        <f ca="1">IF(EH$74="","",COUNTIFS(STAFF!$O:$O,"Religious Exemption",STAFF!$P:$P,"&lt;="&amp;EH$74,STAFF!$H:$H,"",STAFF!$I:$I,"")+
COUNTIFS(STAFF!$O:$O,"Religious Exemption",STAFF!$P:$P,"&lt;="&amp;EH$74,STAFF!$H:$H,"",STAFF!$I:$I,"&gt;="&amp;EH$73)+
COUNTIFS(STAFF!$O:$O,"Religious Exemption",STAFF!$P:$P,"&lt;="&amp;EH$74,STAFF!$H:$H,"&lt;="&amp;EH$74,STAFF!$I:$I,"")+
COUNTIFS(STAFF!$O:$O,"Religious Exemption",STAFF!$P:$P,"&lt;="&amp;EH$74,STAFF!$H:$H,"&lt;="&amp;EH$74,STAFF!$I:$I,"&gt;="&amp;EH$73))</f>
        <v/>
      </c>
      <c r="EI91" s="18" t="str">
        <f ca="1">IF(EI$74="","",COUNTIFS(STAFF!$O:$O,"Religious Exemption",STAFF!$P:$P,"&lt;="&amp;EI$74,STAFF!$H:$H,"",STAFF!$I:$I,"")+
COUNTIFS(STAFF!$O:$O,"Religious Exemption",STAFF!$P:$P,"&lt;="&amp;EI$74,STAFF!$H:$H,"",STAFF!$I:$I,"&gt;="&amp;EI$73)+
COUNTIFS(STAFF!$O:$O,"Religious Exemption",STAFF!$P:$P,"&lt;="&amp;EI$74,STAFF!$H:$H,"&lt;="&amp;EI$74,STAFF!$I:$I,"")+
COUNTIFS(STAFF!$O:$O,"Religious Exemption",STAFF!$P:$P,"&lt;="&amp;EI$74,STAFF!$H:$H,"&lt;="&amp;EI$74,STAFF!$I:$I,"&gt;="&amp;EI$73))</f>
        <v/>
      </c>
      <c r="EJ91" s="18" t="str">
        <f ca="1">IF(EJ$74="","",COUNTIFS(STAFF!$O:$O,"Religious Exemption",STAFF!$P:$P,"&lt;="&amp;EJ$74,STAFF!$H:$H,"",STAFF!$I:$I,"")+
COUNTIFS(STAFF!$O:$O,"Religious Exemption",STAFF!$P:$P,"&lt;="&amp;EJ$74,STAFF!$H:$H,"",STAFF!$I:$I,"&gt;="&amp;EJ$73)+
COUNTIFS(STAFF!$O:$O,"Religious Exemption",STAFF!$P:$P,"&lt;="&amp;EJ$74,STAFF!$H:$H,"&lt;="&amp;EJ$74,STAFF!$I:$I,"")+
COUNTIFS(STAFF!$O:$O,"Religious Exemption",STAFF!$P:$P,"&lt;="&amp;EJ$74,STAFF!$H:$H,"&lt;="&amp;EJ$74,STAFF!$I:$I,"&gt;="&amp;EJ$73))</f>
        <v/>
      </c>
      <c r="EK91" s="18" t="str">
        <f ca="1">IF(EK$74="","",COUNTIFS(STAFF!$O:$O,"Religious Exemption",STAFF!$P:$P,"&lt;="&amp;EK$74,STAFF!$H:$H,"",STAFF!$I:$I,"")+
COUNTIFS(STAFF!$O:$O,"Religious Exemption",STAFF!$P:$P,"&lt;="&amp;EK$74,STAFF!$H:$H,"",STAFF!$I:$I,"&gt;="&amp;EK$73)+
COUNTIFS(STAFF!$O:$O,"Religious Exemption",STAFF!$P:$P,"&lt;="&amp;EK$74,STAFF!$H:$H,"&lt;="&amp;EK$74,STAFF!$I:$I,"")+
COUNTIFS(STAFF!$O:$O,"Religious Exemption",STAFF!$P:$P,"&lt;="&amp;EK$74,STAFF!$H:$H,"&lt;="&amp;EK$74,STAFF!$I:$I,"&gt;="&amp;EK$73))</f>
        <v/>
      </c>
      <c r="EL91" s="18" t="str">
        <f ca="1">IF(EL$74="","",COUNTIFS(STAFF!$O:$O,"Religious Exemption",STAFF!$P:$P,"&lt;="&amp;EL$74,STAFF!$H:$H,"",STAFF!$I:$I,"")+
COUNTIFS(STAFF!$O:$O,"Religious Exemption",STAFF!$P:$P,"&lt;="&amp;EL$74,STAFF!$H:$H,"",STAFF!$I:$I,"&gt;="&amp;EL$73)+
COUNTIFS(STAFF!$O:$O,"Religious Exemption",STAFF!$P:$P,"&lt;="&amp;EL$74,STAFF!$H:$H,"&lt;="&amp;EL$74,STAFF!$I:$I,"")+
COUNTIFS(STAFF!$O:$O,"Religious Exemption",STAFF!$P:$P,"&lt;="&amp;EL$74,STAFF!$H:$H,"&lt;="&amp;EL$74,STAFF!$I:$I,"&gt;="&amp;EL$73))</f>
        <v/>
      </c>
      <c r="EM91" s="18" t="str">
        <f ca="1">IF(EM$74="","",COUNTIFS(STAFF!$O:$O,"Religious Exemption",STAFF!$P:$P,"&lt;="&amp;EM$74,STAFF!$H:$H,"",STAFF!$I:$I,"")+
COUNTIFS(STAFF!$O:$O,"Religious Exemption",STAFF!$P:$P,"&lt;="&amp;EM$74,STAFF!$H:$H,"",STAFF!$I:$I,"&gt;="&amp;EM$73)+
COUNTIFS(STAFF!$O:$O,"Religious Exemption",STAFF!$P:$P,"&lt;="&amp;EM$74,STAFF!$H:$H,"&lt;="&amp;EM$74,STAFF!$I:$I,"")+
COUNTIFS(STAFF!$O:$O,"Religious Exemption",STAFF!$P:$P,"&lt;="&amp;EM$74,STAFF!$H:$H,"&lt;="&amp;EM$74,STAFF!$I:$I,"&gt;="&amp;EM$73))</f>
        <v/>
      </c>
      <c r="EN91" s="18" t="str">
        <f ca="1">IF(EN$74="","",COUNTIFS(STAFF!$O:$O,"Religious Exemption",STAFF!$P:$P,"&lt;="&amp;EN$74,STAFF!$H:$H,"",STAFF!$I:$I,"")+
COUNTIFS(STAFF!$O:$O,"Religious Exemption",STAFF!$P:$P,"&lt;="&amp;EN$74,STAFF!$H:$H,"",STAFF!$I:$I,"&gt;="&amp;EN$73)+
COUNTIFS(STAFF!$O:$O,"Religious Exemption",STAFF!$P:$P,"&lt;="&amp;EN$74,STAFF!$H:$H,"&lt;="&amp;EN$74,STAFF!$I:$I,"")+
COUNTIFS(STAFF!$O:$O,"Religious Exemption",STAFF!$P:$P,"&lt;="&amp;EN$74,STAFF!$H:$H,"&lt;="&amp;EN$74,STAFF!$I:$I,"&gt;="&amp;EN$73))</f>
        <v/>
      </c>
      <c r="EO91" s="18" t="str">
        <f ca="1">IF(EO$74="","",COUNTIFS(STAFF!$O:$O,"Religious Exemption",STAFF!$P:$P,"&lt;="&amp;EO$74,STAFF!$H:$H,"",STAFF!$I:$I,"")+
COUNTIFS(STAFF!$O:$O,"Religious Exemption",STAFF!$P:$P,"&lt;="&amp;EO$74,STAFF!$H:$H,"",STAFF!$I:$I,"&gt;="&amp;EO$73)+
COUNTIFS(STAFF!$O:$O,"Religious Exemption",STAFF!$P:$P,"&lt;="&amp;EO$74,STAFF!$H:$H,"&lt;="&amp;EO$74,STAFF!$I:$I,"")+
COUNTIFS(STAFF!$O:$O,"Religious Exemption",STAFF!$P:$P,"&lt;="&amp;EO$74,STAFF!$H:$H,"&lt;="&amp;EO$74,STAFF!$I:$I,"&gt;="&amp;EO$73))</f>
        <v/>
      </c>
      <c r="EP91" s="18" t="str">
        <f ca="1">IF(EP$74="","",COUNTIFS(STAFF!$O:$O,"Religious Exemption",STAFF!$P:$P,"&lt;="&amp;EP$74,STAFF!$H:$H,"",STAFF!$I:$I,"")+
COUNTIFS(STAFF!$O:$O,"Religious Exemption",STAFF!$P:$P,"&lt;="&amp;EP$74,STAFF!$H:$H,"",STAFF!$I:$I,"&gt;="&amp;EP$73)+
COUNTIFS(STAFF!$O:$O,"Religious Exemption",STAFF!$P:$P,"&lt;="&amp;EP$74,STAFF!$H:$H,"&lt;="&amp;EP$74,STAFF!$I:$I,"")+
COUNTIFS(STAFF!$O:$O,"Religious Exemption",STAFF!$P:$P,"&lt;="&amp;EP$74,STAFF!$H:$H,"&lt;="&amp;EP$74,STAFF!$I:$I,"&gt;="&amp;EP$73))</f>
        <v/>
      </c>
      <c r="EQ91" s="18" t="str">
        <f ca="1">IF(EQ$74="","",COUNTIFS(STAFF!$O:$O,"Religious Exemption",STAFF!$P:$P,"&lt;="&amp;EQ$74,STAFF!$H:$H,"",STAFF!$I:$I,"")+
COUNTIFS(STAFF!$O:$O,"Religious Exemption",STAFF!$P:$P,"&lt;="&amp;EQ$74,STAFF!$H:$H,"",STAFF!$I:$I,"&gt;="&amp;EQ$73)+
COUNTIFS(STAFF!$O:$O,"Religious Exemption",STAFF!$P:$P,"&lt;="&amp;EQ$74,STAFF!$H:$H,"&lt;="&amp;EQ$74,STAFF!$I:$I,"")+
COUNTIFS(STAFF!$O:$O,"Religious Exemption",STAFF!$P:$P,"&lt;="&amp;EQ$74,STAFF!$H:$H,"&lt;="&amp;EQ$74,STAFF!$I:$I,"&gt;="&amp;EQ$73))</f>
        <v/>
      </c>
      <c r="ER91" s="18" t="str">
        <f ca="1">IF(ER$74="","",COUNTIFS(STAFF!$O:$O,"Religious Exemption",STAFF!$P:$P,"&lt;="&amp;ER$74,STAFF!$H:$H,"",STAFF!$I:$I,"")+
COUNTIFS(STAFF!$O:$O,"Religious Exemption",STAFF!$P:$P,"&lt;="&amp;ER$74,STAFF!$H:$H,"",STAFF!$I:$I,"&gt;="&amp;ER$73)+
COUNTIFS(STAFF!$O:$O,"Religious Exemption",STAFF!$P:$P,"&lt;="&amp;ER$74,STAFF!$H:$H,"&lt;="&amp;ER$74,STAFF!$I:$I,"")+
COUNTIFS(STAFF!$O:$O,"Religious Exemption",STAFF!$P:$P,"&lt;="&amp;ER$74,STAFF!$H:$H,"&lt;="&amp;ER$74,STAFF!$I:$I,"&gt;="&amp;ER$73))</f>
        <v/>
      </c>
      <c r="ES91" s="18" t="str">
        <f ca="1">IF(ES$74="","",COUNTIFS(STAFF!$O:$O,"Religious Exemption",STAFF!$P:$P,"&lt;="&amp;ES$74,STAFF!$H:$H,"",STAFF!$I:$I,"")+
COUNTIFS(STAFF!$O:$O,"Religious Exemption",STAFF!$P:$P,"&lt;="&amp;ES$74,STAFF!$H:$H,"",STAFF!$I:$I,"&gt;="&amp;ES$73)+
COUNTIFS(STAFF!$O:$O,"Religious Exemption",STAFF!$P:$P,"&lt;="&amp;ES$74,STAFF!$H:$H,"&lt;="&amp;ES$74,STAFF!$I:$I,"")+
COUNTIFS(STAFF!$O:$O,"Religious Exemption",STAFF!$P:$P,"&lt;="&amp;ES$74,STAFF!$H:$H,"&lt;="&amp;ES$74,STAFF!$I:$I,"&gt;="&amp;ES$73))</f>
        <v/>
      </c>
      <c r="ET91" s="18" t="str">
        <f ca="1">IF(ET$74="","",COUNTIFS(STAFF!$O:$O,"Religious Exemption",STAFF!$P:$P,"&lt;="&amp;ET$74,STAFF!$H:$H,"",STAFF!$I:$I,"")+
COUNTIFS(STAFF!$O:$O,"Religious Exemption",STAFF!$P:$P,"&lt;="&amp;ET$74,STAFF!$H:$H,"",STAFF!$I:$I,"&gt;="&amp;ET$73)+
COUNTIFS(STAFF!$O:$O,"Religious Exemption",STAFF!$P:$P,"&lt;="&amp;ET$74,STAFF!$H:$H,"&lt;="&amp;ET$74,STAFF!$I:$I,"")+
COUNTIFS(STAFF!$O:$O,"Religious Exemption",STAFF!$P:$P,"&lt;="&amp;ET$74,STAFF!$H:$H,"&lt;="&amp;ET$74,STAFF!$I:$I,"&gt;="&amp;ET$73))</f>
        <v/>
      </c>
      <c r="EU91" s="18" t="str">
        <f ca="1">IF(EU$74="","",COUNTIFS(STAFF!$O:$O,"Religious Exemption",STAFF!$P:$P,"&lt;="&amp;EU$74,STAFF!$H:$H,"",STAFF!$I:$I,"")+
COUNTIFS(STAFF!$O:$O,"Religious Exemption",STAFF!$P:$P,"&lt;="&amp;EU$74,STAFF!$H:$H,"",STAFF!$I:$I,"&gt;="&amp;EU$73)+
COUNTIFS(STAFF!$O:$O,"Religious Exemption",STAFF!$P:$P,"&lt;="&amp;EU$74,STAFF!$H:$H,"&lt;="&amp;EU$74,STAFF!$I:$I,"")+
COUNTIFS(STAFF!$O:$O,"Religious Exemption",STAFF!$P:$P,"&lt;="&amp;EU$74,STAFF!$H:$H,"&lt;="&amp;EU$74,STAFF!$I:$I,"&gt;="&amp;EU$73))</f>
        <v/>
      </c>
      <c r="EV91" s="18" t="str">
        <f ca="1">IF(EV$74="","",COUNTIFS(STAFF!$O:$O,"Religious Exemption",STAFF!$P:$P,"&lt;="&amp;EV$74,STAFF!$H:$H,"",STAFF!$I:$I,"")+
COUNTIFS(STAFF!$O:$O,"Religious Exemption",STAFF!$P:$P,"&lt;="&amp;EV$74,STAFF!$H:$H,"",STAFF!$I:$I,"&gt;="&amp;EV$73)+
COUNTIFS(STAFF!$O:$O,"Religious Exemption",STAFF!$P:$P,"&lt;="&amp;EV$74,STAFF!$H:$H,"&lt;="&amp;EV$74,STAFF!$I:$I,"")+
COUNTIFS(STAFF!$O:$O,"Religious Exemption",STAFF!$P:$P,"&lt;="&amp;EV$74,STAFF!$H:$H,"&lt;="&amp;EV$74,STAFF!$I:$I,"&gt;="&amp;EV$73))</f>
        <v/>
      </c>
      <c r="EW91" s="18" t="str">
        <f ca="1">IF(EW$74="","",COUNTIFS(STAFF!$O:$O,"Religious Exemption",STAFF!$P:$P,"&lt;="&amp;EW$74,STAFF!$H:$H,"",STAFF!$I:$I,"")+
COUNTIFS(STAFF!$O:$O,"Religious Exemption",STAFF!$P:$P,"&lt;="&amp;EW$74,STAFF!$H:$H,"",STAFF!$I:$I,"&gt;="&amp;EW$73)+
COUNTIFS(STAFF!$O:$O,"Religious Exemption",STAFF!$P:$P,"&lt;="&amp;EW$74,STAFF!$H:$H,"&lt;="&amp;EW$74,STAFF!$I:$I,"")+
COUNTIFS(STAFF!$O:$O,"Religious Exemption",STAFF!$P:$P,"&lt;="&amp;EW$74,STAFF!$H:$H,"&lt;="&amp;EW$74,STAFF!$I:$I,"&gt;="&amp;EW$73))</f>
        <v/>
      </c>
      <c r="EX91" s="18" t="str">
        <f ca="1">IF(EX$74="","",COUNTIFS(STAFF!$O:$O,"Religious Exemption",STAFF!$P:$P,"&lt;="&amp;EX$74,STAFF!$H:$H,"",STAFF!$I:$I,"")+
COUNTIFS(STAFF!$O:$O,"Religious Exemption",STAFF!$P:$P,"&lt;="&amp;EX$74,STAFF!$H:$H,"",STAFF!$I:$I,"&gt;="&amp;EX$73)+
COUNTIFS(STAFF!$O:$O,"Religious Exemption",STAFF!$P:$P,"&lt;="&amp;EX$74,STAFF!$H:$H,"&lt;="&amp;EX$74,STAFF!$I:$I,"")+
COUNTIFS(STAFF!$O:$O,"Religious Exemption",STAFF!$P:$P,"&lt;="&amp;EX$74,STAFF!$H:$H,"&lt;="&amp;EX$74,STAFF!$I:$I,"&gt;="&amp;EX$73))</f>
        <v/>
      </c>
      <c r="EY91" s="18" t="str">
        <f ca="1">IF(EY$74="","",COUNTIFS(STAFF!$O:$O,"Religious Exemption",STAFF!$P:$P,"&lt;="&amp;EY$74,STAFF!$H:$H,"",STAFF!$I:$I,"")+
COUNTIFS(STAFF!$O:$O,"Religious Exemption",STAFF!$P:$P,"&lt;="&amp;EY$74,STAFF!$H:$H,"",STAFF!$I:$I,"&gt;="&amp;EY$73)+
COUNTIFS(STAFF!$O:$O,"Religious Exemption",STAFF!$P:$P,"&lt;="&amp;EY$74,STAFF!$H:$H,"&lt;="&amp;EY$74,STAFF!$I:$I,"")+
COUNTIFS(STAFF!$O:$O,"Religious Exemption",STAFF!$P:$P,"&lt;="&amp;EY$74,STAFF!$H:$H,"&lt;="&amp;EY$74,STAFF!$I:$I,"&gt;="&amp;EY$73))</f>
        <v/>
      </c>
      <c r="EZ91" s="18" t="str">
        <f ca="1">IF(EZ$74="","",COUNTIFS(STAFF!$O:$O,"Religious Exemption",STAFF!$P:$P,"&lt;="&amp;EZ$74,STAFF!$H:$H,"",STAFF!$I:$I,"")+
COUNTIFS(STAFF!$O:$O,"Religious Exemption",STAFF!$P:$P,"&lt;="&amp;EZ$74,STAFF!$H:$H,"",STAFF!$I:$I,"&gt;="&amp;EZ$73)+
COUNTIFS(STAFF!$O:$O,"Religious Exemption",STAFF!$P:$P,"&lt;="&amp;EZ$74,STAFF!$H:$H,"&lt;="&amp;EZ$74,STAFF!$I:$I,"")+
COUNTIFS(STAFF!$O:$O,"Religious Exemption",STAFF!$P:$P,"&lt;="&amp;EZ$74,STAFF!$H:$H,"&lt;="&amp;EZ$74,STAFF!$I:$I,"&gt;="&amp;EZ$73))</f>
        <v/>
      </c>
      <c r="FA91" s="18" t="str">
        <f ca="1">IF(FA$74="","",COUNTIFS(STAFF!$O:$O,"Religious Exemption",STAFF!$P:$P,"&lt;="&amp;FA$74,STAFF!$H:$H,"",STAFF!$I:$I,"")+
COUNTIFS(STAFF!$O:$O,"Religious Exemption",STAFF!$P:$P,"&lt;="&amp;FA$74,STAFF!$H:$H,"",STAFF!$I:$I,"&gt;="&amp;FA$73)+
COUNTIFS(STAFF!$O:$O,"Religious Exemption",STAFF!$P:$P,"&lt;="&amp;FA$74,STAFF!$H:$H,"&lt;="&amp;FA$74,STAFF!$I:$I,"")+
COUNTIFS(STAFF!$O:$O,"Religious Exemption",STAFF!$P:$P,"&lt;="&amp;FA$74,STAFF!$H:$H,"&lt;="&amp;FA$74,STAFF!$I:$I,"&gt;="&amp;FA$73))</f>
        <v/>
      </c>
      <c r="FB91" s="18" t="str">
        <f ca="1">IF(FB$74="","",COUNTIFS(STAFF!$O:$O,"Religious Exemption",STAFF!$P:$P,"&lt;="&amp;FB$74,STAFF!$H:$H,"",STAFF!$I:$I,"")+
COUNTIFS(STAFF!$O:$O,"Religious Exemption",STAFF!$P:$P,"&lt;="&amp;FB$74,STAFF!$H:$H,"",STAFF!$I:$I,"&gt;="&amp;FB$73)+
COUNTIFS(STAFF!$O:$O,"Religious Exemption",STAFF!$P:$P,"&lt;="&amp;FB$74,STAFF!$H:$H,"&lt;="&amp;FB$74,STAFF!$I:$I,"")+
COUNTIFS(STAFF!$O:$O,"Religious Exemption",STAFF!$P:$P,"&lt;="&amp;FB$74,STAFF!$H:$H,"&lt;="&amp;FB$74,STAFF!$I:$I,"&gt;="&amp;FB$73))</f>
        <v/>
      </c>
      <c r="FC91" s="18" t="str">
        <f ca="1">IF(FC$74="","",COUNTIFS(STAFF!$O:$O,"Religious Exemption",STAFF!$P:$P,"&lt;="&amp;FC$74,STAFF!$H:$H,"",STAFF!$I:$I,"")+
COUNTIFS(STAFF!$O:$O,"Religious Exemption",STAFF!$P:$P,"&lt;="&amp;FC$74,STAFF!$H:$H,"",STAFF!$I:$I,"&gt;="&amp;FC$73)+
COUNTIFS(STAFF!$O:$O,"Religious Exemption",STAFF!$P:$P,"&lt;="&amp;FC$74,STAFF!$H:$H,"&lt;="&amp;FC$74,STAFF!$I:$I,"")+
COUNTIFS(STAFF!$O:$O,"Religious Exemption",STAFF!$P:$P,"&lt;="&amp;FC$74,STAFF!$H:$H,"&lt;="&amp;FC$74,STAFF!$I:$I,"&gt;="&amp;FC$73))</f>
        <v/>
      </c>
    </row>
    <row r="92" spans="1:159" ht="15.75">
      <c r="A92" s="24" t="s">
        <v>201</v>
      </c>
      <c r="B92" s="18">
        <f>IF(B$74="","",COUNTIFS(STAFF!$O:$O,"Offered and Declined",STAFF!$P:$P,"&lt;="&amp;B$74,STAFF!$H:$H,"",STAFF!$I:$I,"")+
COUNTIFS(STAFF!$O:$O,"Offered and Declined",STAFF!$P:$P,"&lt;="&amp;B$74,STAFF!$H:$H,"",STAFF!$I:$I,"&gt;="&amp;B$73)+
COUNTIFS(STAFF!$O:$O,"Offered and Declined",STAFF!$P:$P,"&lt;="&amp;B$74,STAFF!$H:$H,"&lt;="&amp;B$74,STAFF!$I:$I,"")+
COUNTIFS(STAFF!$O:$O,"Offered and Declined",STAFF!$P:$P,"&lt;="&amp;B$74,STAFF!$H:$H,"&lt;="&amp;B$74,STAFF!$I:$I,"&gt;="&amp;B$73))</f>
        <v>0</v>
      </c>
      <c r="C92" s="18">
        <f ca="1">IF(C$74="","",COUNTIFS(STAFF!$O:$O,"Offered and Declined",STAFF!$P:$P,"&lt;="&amp;C$74,STAFF!$H:$H,"",STAFF!$I:$I,"")+
COUNTIFS(STAFF!$O:$O,"Offered and Declined",STAFF!$P:$P,"&lt;="&amp;C$74,STAFF!$H:$H,"",STAFF!$I:$I,"&gt;="&amp;C$73)+
COUNTIFS(STAFF!$O:$O,"Offered and Declined",STAFF!$P:$P,"&lt;="&amp;C$74,STAFF!$H:$H,"&lt;="&amp;C$74,STAFF!$I:$I,"")+
COUNTIFS(STAFF!$O:$O,"Offered and Declined",STAFF!$P:$P,"&lt;="&amp;C$74,STAFF!$H:$H,"&lt;="&amp;C$74,STAFF!$I:$I,"&gt;="&amp;C$73))</f>
        <v>0</v>
      </c>
      <c r="D92" s="18">
        <f ca="1">IF(D$74="","",COUNTIFS(STAFF!$O:$O,"Offered and Declined",STAFF!$P:$P,"&lt;="&amp;D$74,STAFF!$H:$H,"",STAFF!$I:$I,"")+
COUNTIFS(STAFF!$O:$O,"Offered and Declined",STAFF!$P:$P,"&lt;="&amp;D$74,STAFF!$H:$H,"",STAFF!$I:$I,"&gt;="&amp;D$73)+
COUNTIFS(STAFF!$O:$O,"Offered and Declined",STAFF!$P:$P,"&lt;="&amp;D$74,STAFF!$H:$H,"&lt;="&amp;D$74,STAFF!$I:$I,"")+
COUNTIFS(STAFF!$O:$O,"Offered and Declined",STAFF!$P:$P,"&lt;="&amp;D$74,STAFF!$H:$H,"&lt;="&amp;D$74,STAFF!$I:$I,"&gt;="&amp;D$73))</f>
        <v>0</v>
      </c>
      <c r="E92" s="18">
        <f ca="1">IF(E$74="","",COUNTIFS(STAFF!$O:$O,"Offered and Declined",STAFF!$P:$P,"&lt;="&amp;E$74,STAFF!$H:$H,"",STAFF!$I:$I,"")+
COUNTIFS(STAFF!$O:$O,"Offered and Declined",STAFF!$P:$P,"&lt;="&amp;E$74,STAFF!$H:$H,"",STAFF!$I:$I,"&gt;="&amp;E$73)+
COUNTIFS(STAFF!$O:$O,"Offered and Declined",STAFF!$P:$P,"&lt;="&amp;E$74,STAFF!$H:$H,"&lt;="&amp;E$74,STAFF!$I:$I,"")+
COUNTIFS(STAFF!$O:$O,"Offered and Declined",STAFF!$P:$P,"&lt;="&amp;E$74,STAFF!$H:$H,"&lt;="&amp;E$74,STAFF!$I:$I,"&gt;="&amp;E$73))</f>
        <v>0</v>
      </c>
      <c r="F92" s="18">
        <f ca="1">IF(F$74="","",COUNTIFS(STAFF!$O:$O,"Offered and Declined",STAFF!$P:$P,"&lt;="&amp;F$74,STAFF!$H:$H,"",STAFF!$I:$I,"")+
COUNTIFS(STAFF!$O:$O,"Offered and Declined",STAFF!$P:$P,"&lt;="&amp;F$74,STAFF!$H:$H,"",STAFF!$I:$I,"&gt;="&amp;F$73)+
COUNTIFS(STAFF!$O:$O,"Offered and Declined",STAFF!$P:$P,"&lt;="&amp;F$74,STAFF!$H:$H,"&lt;="&amp;F$74,STAFF!$I:$I,"")+
COUNTIFS(STAFF!$O:$O,"Offered and Declined",STAFF!$P:$P,"&lt;="&amp;F$74,STAFF!$H:$H,"&lt;="&amp;F$74,STAFF!$I:$I,"&gt;="&amp;F$73))</f>
        <v>0</v>
      </c>
      <c r="G92" s="18">
        <f ca="1">IF(G$74="","",COUNTIFS(STAFF!$O:$O,"Offered and Declined",STAFF!$P:$P,"&lt;="&amp;G$74,STAFF!$H:$H,"",STAFF!$I:$I,"")+
COUNTIFS(STAFF!$O:$O,"Offered and Declined",STAFF!$P:$P,"&lt;="&amp;G$74,STAFF!$H:$H,"",STAFF!$I:$I,"&gt;="&amp;G$73)+
COUNTIFS(STAFF!$O:$O,"Offered and Declined",STAFF!$P:$P,"&lt;="&amp;G$74,STAFF!$H:$H,"&lt;="&amp;G$74,STAFF!$I:$I,"")+
COUNTIFS(STAFF!$O:$O,"Offered and Declined",STAFF!$P:$P,"&lt;="&amp;G$74,STAFF!$H:$H,"&lt;="&amp;G$74,STAFF!$I:$I,"&gt;="&amp;G$73))</f>
        <v>0</v>
      </c>
      <c r="H92" s="18">
        <f ca="1">IF(H$74="","",COUNTIFS(STAFF!$O:$O,"Offered and Declined",STAFF!$P:$P,"&lt;="&amp;H$74,STAFF!$H:$H,"",STAFF!$I:$I,"")+
COUNTIFS(STAFF!$O:$O,"Offered and Declined",STAFF!$P:$P,"&lt;="&amp;H$74,STAFF!$H:$H,"",STAFF!$I:$I,"&gt;="&amp;H$73)+
COUNTIFS(STAFF!$O:$O,"Offered and Declined",STAFF!$P:$P,"&lt;="&amp;H$74,STAFF!$H:$H,"&lt;="&amp;H$74,STAFF!$I:$I,"")+
COUNTIFS(STAFF!$O:$O,"Offered and Declined",STAFF!$P:$P,"&lt;="&amp;H$74,STAFF!$H:$H,"&lt;="&amp;H$74,STAFF!$I:$I,"&gt;="&amp;H$73))</f>
        <v>0</v>
      </c>
      <c r="I92" s="18">
        <f ca="1">IF(I$74="","",COUNTIFS(STAFF!$O:$O,"Offered and Declined",STAFF!$P:$P,"&lt;="&amp;I$74,STAFF!$H:$H,"",STAFF!$I:$I,"")+
COUNTIFS(STAFF!$O:$O,"Offered and Declined",STAFF!$P:$P,"&lt;="&amp;I$74,STAFF!$H:$H,"",STAFF!$I:$I,"&gt;="&amp;I$73)+
COUNTIFS(STAFF!$O:$O,"Offered and Declined",STAFF!$P:$P,"&lt;="&amp;I$74,STAFF!$H:$H,"&lt;="&amp;I$74,STAFF!$I:$I,"")+
COUNTIFS(STAFF!$O:$O,"Offered and Declined",STAFF!$P:$P,"&lt;="&amp;I$74,STAFF!$H:$H,"&lt;="&amp;I$74,STAFF!$I:$I,"&gt;="&amp;I$73))</f>
        <v>0</v>
      </c>
      <c r="J92" s="18">
        <f ca="1">IF(J$74="","",COUNTIFS(STAFF!$O:$O,"Offered and Declined",STAFF!$P:$P,"&lt;="&amp;J$74,STAFF!$H:$H,"",STAFF!$I:$I,"")+
COUNTIFS(STAFF!$O:$O,"Offered and Declined",STAFF!$P:$P,"&lt;="&amp;J$74,STAFF!$H:$H,"",STAFF!$I:$I,"&gt;="&amp;J$73)+
COUNTIFS(STAFF!$O:$O,"Offered and Declined",STAFF!$P:$P,"&lt;="&amp;J$74,STAFF!$H:$H,"&lt;="&amp;J$74,STAFF!$I:$I,"")+
COUNTIFS(STAFF!$O:$O,"Offered and Declined",STAFF!$P:$P,"&lt;="&amp;J$74,STAFF!$H:$H,"&lt;="&amp;J$74,STAFF!$I:$I,"&gt;="&amp;J$73))</f>
        <v>0</v>
      </c>
      <c r="K92" s="18">
        <f ca="1">IF(K$74="","",COUNTIFS(STAFF!$O:$O,"Offered and Declined",STAFF!$P:$P,"&lt;="&amp;K$74,STAFF!$H:$H,"",STAFF!$I:$I,"")+
COUNTIFS(STAFF!$O:$O,"Offered and Declined",STAFF!$P:$P,"&lt;="&amp;K$74,STAFF!$H:$H,"",STAFF!$I:$I,"&gt;="&amp;K$73)+
COUNTIFS(STAFF!$O:$O,"Offered and Declined",STAFF!$P:$P,"&lt;="&amp;K$74,STAFF!$H:$H,"&lt;="&amp;K$74,STAFF!$I:$I,"")+
COUNTIFS(STAFF!$O:$O,"Offered and Declined",STAFF!$P:$P,"&lt;="&amp;K$74,STAFF!$H:$H,"&lt;="&amp;K$74,STAFF!$I:$I,"&gt;="&amp;K$73))</f>
        <v>0</v>
      </c>
      <c r="L92" s="18">
        <f ca="1">IF(L$74="","",COUNTIFS(STAFF!$O:$O,"Offered and Declined",STAFF!$P:$P,"&lt;="&amp;L$74,STAFF!$H:$H,"",STAFF!$I:$I,"")+
COUNTIFS(STAFF!$O:$O,"Offered and Declined",STAFF!$P:$P,"&lt;="&amp;L$74,STAFF!$H:$H,"",STAFF!$I:$I,"&gt;="&amp;L$73)+
COUNTIFS(STAFF!$O:$O,"Offered and Declined",STAFF!$P:$P,"&lt;="&amp;L$74,STAFF!$H:$H,"&lt;="&amp;L$74,STAFF!$I:$I,"")+
COUNTIFS(STAFF!$O:$O,"Offered and Declined",STAFF!$P:$P,"&lt;="&amp;L$74,STAFF!$H:$H,"&lt;="&amp;L$74,STAFF!$I:$I,"&gt;="&amp;L$73))</f>
        <v>0</v>
      </c>
      <c r="M92" s="18">
        <f ca="1">IF(M$74="","",COUNTIFS(STAFF!$O:$O,"Offered and Declined",STAFF!$P:$P,"&lt;="&amp;M$74,STAFF!$H:$H,"",STAFF!$I:$I,"")+
COUNTIFS(STAFF!$O:$O,"Offered and Declined",STAFF!$P:$P,"&lt;="&amp;M$74,STAFF!$H:$H,"",STAFF!$I:$I,"&gt;="&amp;M$73)+
COUNTIFS(STAFF!$O:$O,"Offered and Declined",STAFF!$P:$P,"&lt;="&amp;M$74,STAFF!$H:$H,"&lt;="&amp;M$74,STAFF!$I:$I,"")+
COUNTIFS(STAFF!$O:$O,"Offered and Declined",STAFF!$P:$P,"&lt;="&amp;M$74,STAFF!$H:$H,"&lt;="&amp;M$74,STAFF!$I:$I,"&gt;="&amp;M$73))</f>
        <v>0</v>
      </c>
      <c r="N92" s="18">
        <f ca="1">IF(N$74="","",COUNTIFS(STAFF!$O:$O,"Offered and Declined",STAFF!$P:$P,"&lt;="&amp;N$74,STAFF!$H:$H,"",STAFF!$I:$I,"")+
COUNTIFS(STAFF!$O:$O,"Offered and Declined",STAFF!$P:$P,"&lt;="&amp;N$74,STAFF!$H:$H,"",STAFF!$I:$I,"&gt;="&amp;N$73)+
COUNTIFS(STAFF!$O:$O,"Offered and Declined",STAFF!$P:$P,"&lt;="&amp;N$74,STAFF!$H:$H,"&lt;="&amp;N$74,STAFF!$I:$I,"")+
COUNTIFS(STAFF!$O:$O,"Offered and Declined",STAFF!$P:$P,"&lt;="&amp;N$74,STAFF!$H:$H,"&lt;="&amp;N$74,STAFF!$I:$I,"&gt;="&amp;N$73))</f>
        <v>0</v>
      </c>
      <c r="O92" s="18">
        <f ca="1">IF(O$74="","",COUNTIFS(STAFF!$O:$O,"Offered and Declined",STAFF!$P:$P,"&lt;="&amp;O$74,STAFF!$H:$H,"",STAFF!$I:$I,"")+
COUNTIFS(STAFF!$O:$O,"Offered and Declined",STAFF!$P:$P,"&lt;="&amp;O$74,STAFF!$H:$H,"",STAFF!$I:$I,"&gt;="&amp;O$73)+
COUNTIFS(STAFF!$O:$O,"Offered and Declined",STAFF!$P:$P,"&lt;="&amp;O$74,STAFF!$H:$H,"&lt;="&amp;O$74,STAFF!$I:$I,"")+
COUNTIFS(STAFF!$O:$O,"Offered and Declined",STAFF!$P:$P,"&lt;="&amp;O$74,STAFF!$H:$H,"&lt;="&amp;O$74,STAFF!$I:$I,"&gt;="&amp;O$73))</f>
        <v>0</v>
      </c>
      <c r="P92" s="18">
        <f ca="1">IF(P$74="","",COUNTIFS(STAFF!$O:$O,"Offered and Declined",STAFF!$P:$P,"&lt;="&amp;P$74,STAFF!$H:$H,"",STAFF!$I:$I,"")+
COUNTIFS(STAFF!$O:$O,"Offered and Declined",STAFF!$P:$P,"&lt;="&amp;P$74,STAFF!$H:$H,"",STAFF!$I:$I,"&gt;="&amp;P$73)+
COUNTIFS(STAFF!$O:$O,"Offered and Declined",STAFF!$P:$P,"&lt;="&amp;P$74,STAFF!$H:$H,"&lt;="&amp;P$74,STAFF!$I:$I,"")+
COUNTIFS(STAFF!$O:$O,"Offered and Declined",STAFF!$P:$P,"&lt;="&amp;P$74,STAFF!$H:$H,"&lt;="&amp;P$74,STAFF!$I:$I,"&gt;="&amp;P$73))</f>
        <v>0</v>
      </c>
      <c r="Q92" s="18">
        <f ca="1">IF(Q$74="","",COUNTIFS(STAFF!$O:$O,"Offered and Declined",STAFF!$P:$P,"&lt;="&amp;Q$74,STAFF!$H:$H,"",STAFF!$I:$I,"")+
COUNTIFS(STAFF!$O:$O,"Offered and Declined",STAFF!$P:$P,"&lt;="&amp;Q$74,STAFF!$H:$H,"",STAFF!$I:$I,"&gt;="&amp;Q$73)+
COUNTIFS(STAFF!$O:$O,"Offered and Declined",STAFF!$P:$P,"&lt;="&amp;Q$74,STAFF!$H:$H,"&lt;="&amp;Q$74,STAFF!$I:$I,"")+
COUNTIFS(STAFF!$O:$O,"Offered and Declined",STAFF!$P:$P,"&lt;="&amp;Q$74,STAFF!$H:$H,"&lt;="&amp;Q$74,STAFF!$I:$I,"&gt;="&amp;Q$73))</f>
        <v>0</v>
      </c>
      <c r="R92" s="18">
        <f ca="1">IF(R$74="","",COUNTIFS(STAFF!$O:$O,"Offered and Declined",STAFF!$P:$P,"&lt;="&amp;R$74,STAFF!$H:$H,"",STAFF!$I:$I,"")+
COUNTIFS(STAFF!$O:$O,"Offered and Declined",STAFF!$P:$P,"&lt;="&amp;R$74,STAFF!$H:$H,"",STAFF!$I:$I,"&gt;="&amp;R$73)+
COUNTIFS(STAFF!$O:$O,"Offered and Declined",STAFF!$P:$P,"&lt;="&amp;R$74,STAFF!$H:$H,"&lt;="&amp;R$74,STAFF!$I:$I,"")+
COUNTIFS(STAFF!$O:$O,"Offered and Declined",STAFF!$P:$P,"&lt;="&amp;R$74,STAFF!$H:$H,"&lt;="&amp;R$74,STAFF!$I:$I,"&gt;="&amp;R$73))</f>
        <v>0</v>
      </c>
      <c r="S92" s="18">
        <f ca="1">IF(S$74="","",COUNTIFS(STAFF!$O:$O,"Offered and Declined",STAFF!$P:$P,"&lt;="&amp;S$74,STAFF!$H:$H,"",STAFF!$I:$I,"")+
COUNTIFS(STAFF!$O:$O,"Offered and Declined",STAFF!$P:$P,"&lt;="&amp;S$74,STAFF!$H:$H,"",STAFF!$I:$I,"&gt;="&amp;S$73)+
COUNTIFS(STAFF!$O:$O,"Offered and Declined",STAFF!$P:$P,"&lt;="&amp;S$74,STAFF!$H:$H,"&lt;="&amp;S$74,STAFF!$I:$I,"")+
COUNTIFS(STAFF!$O:$O,"Offered and Declined",STAFF!$P:$P,"&lt;="&amp;S$74,STAFF!$H:$H,"&lt;="&amp;S$74,STAFF!$I:$I,"&gt;="&amp;S$73))</f>
        <v>0</v>
      </c>
      <c r="T92" s="18">
        <f ca="1">IF(T$74="","",COUNTIFS(STAFF!$O:$O,"Offered and Declined",STAFF!$P:$P,"&lt;="&amp;T$74,STAFF!$H:$H,"",STAFF!$I:$I,"")+
COUNTIFS(STAFF!$O:$O,"Offered and Declined",STAFF!$P:$P,"&lt;="&amp;T$74,STAFF!$H:$H,"",STAFF!$I:$I,"&gt;="&amp;T$73)+
COUNTIFS(STAFF!$O:$O,"Offered and Declined",STAFF!$P:$P,"&lt;="&amp;T$74,STAFF!$H:$H,"&lt;="&amp;T$74,STAFF!$I:$I,"")+
COUNTIFS(STAFF!$O:$O,"Offered and Declined",STAFF!$P:$P,"&lt;="&amp;T$74,STAFF!$H:$H,"&lt;="&amp;T$74,STAFF!$I:$I,"&gt;="&amp;T$73))</f>
        <v>0</v>
      </c>
      <c r="U92" s="18">
        <f ca="1">IF(U$74="","",COUNTIFS(STAFF!$O:$O,"Offered and Declined",STAFF!$P:$P,"&lt;="&amp;U$74,STAFF!$H:$H,"",STAFF!$I:$I,"")+
COUNTIFS(STAFF!$O:$O,"Offered and Declined",STAFF!$P:$P,"&lt;="&amp;U$74,STAFF!$H:$H,"",STAFF!$I:$I,"&gt;="&amp;U$73)+
COUNTIFS(STAFF!$O:$O,"Offered and Declined",STAFF!$P:$P,"&lt;="&amp;U$74,STAFF!$H:$H,"&lt;="&amp;U$74,STAFF!$I:$I,"")+
COUNTIFS(STAFF!$O:$O,"Offered and Declined",STAFF!$P:$P,"&lt;="&amp;U$74,STAFF!$H:$H,"&lt;="&amp;U$74,STAFF!$I:$I,"&gt;="&amp;U$73))</f>
        <v>0</v>
      </c>
      <c r="V92" s="18">
        <f ca="1">IF(V$74="","",COUNTIFS(STAFF!$O:$O,"Offered and Declined",STAFF!$P:$P,"&lt;="&amp;V$74,STAFF!$H:$H,"",STAFF!$I:$I,"")+
COUNTIFS(STAFF!$O:$O,"Offered and Declined",STAFF!$P:$P,"&lt;="&amp;V$74,STAFF!$H:$H,"",STAFF!$I:$I,"&gt;="&amp;V$73)+
COUNTIFS(STAFF!$O:$O,"Offered and Declined",STAFF!$P:$P,"&lt;="&amp;V$74,STAFF!$H:$H,"&lt;="&amp;V$74,STAFF!$I:$I,"")+
COUNTIFS(STAFF!$O:$O,"Offered and Declined",STAFF!$P:$P,"&lt;="&amp;V$74,STAFF!$H:$H,"&lt;="&amp;V$74,STAFF!$I:$I,"&gt;="&amp;V$73))</f>
        <v>0</v>
      </c>
      <c r="W92" s="18">
        <f ca="1">IF(W$74="","",COUNTIFS(STAFF!$O:$O,"Offered and Declined",STAFF!$P:$P,"&lt;="&amp;W$74,STAFF!$H:$H,"",STAFF!$I:$I,"")+
COUNTIFS(STAFF!$O:$O,"Offered and Declined",STAFF!$P:$P,"&lt;="&amp;W$74,STAFF!$H:$H,"",STAFF!$I:$I,"&gt;="&amp;W$73)+
COUNTIFS(STAFF!$O:$O,"Offered and Declined",STAFF!$P:$P,"&lt;="&amp;W$74,STAFF!$H:$H,"&lt;="&amp;W$74,STAFF!$I:$I,"")+
COUNTIFS(STAFF!$O:$O,"Offered and Declined",STAFF!$P:$P,"&lt;="&amp;W$74,STAFF!$H:$H,"&lt;="&amp;W$74,STAFF!$I:$I,"&gt;="&amp;W$73))</f>
        <v>0</v>
      </c>
      <c r="X92" s="18">
        <f ca="1">IF(X$74="","",COUNTIFS(STAFF!$O:$O,"Offered and Declined",STAFF!$P:$P,"&lt;="&amp;X$74,STAFF!$H:$H,"",STAFF!$I:$I,"")+
COUNTIFS(STAFF!$O:$O,"Offered and Declined",STAFF!$P:$P,"&lt;="&amp;X$74,STAFF!$H:$H,"",STAFF!$I:$I,"&gt;="&amp;X$73)+
COUNTIFS(STAFF!$O:$O,"Offered and Declined",STAFF!$P:$P,"&lt;="&amp;X$74,STAFF!$H:$H,"&lt;="&amp;X$74,STAFF!$I:$I,"")+
COUNTIFS(STAFF!$O:$O,"Offered and Declined",STAFF!$P:$P,"&lt;="&amp;X$74,STAFF!$H:$H,"&lt;="&amp;X$74,STAFF!$I:$I,"&gt;="&amp;X$73))</f>
        <v>0</v>
      </c>
      <c r="Y92" s="18">
        <f ca="1">IF(Y$74="","",COUNTIFS(STAFF!$O:$O,"Offered and Declined",STAFF!$P:$P,"&lt;="&amp;Y$74,STAFF!$H:$H,"",STAFF!$I:$I,"")+
COUNTIFS(STAFF!$O:$O,"Offered and Declined",STAFF!$P:$P,"&lt;="&amp;Y$74,STAFF!$H:$H,"",STAFF!$I:$I,"&gt;="&amp;Y$73)+
COUNTIFS(STAFF!$O:$O,"Offered and Declined",STAFF!$P:$P,"&lt;="&amp;Y$74,STAFF!$H:$H,"&lt;="&amp;Y$74,STAFF!$I:$I,"")+
COUNTIFS(STAFF!$O:$O,"Offered and Declined",STAFF!$P:$P,"&lt;="&amp;Y$74,STAFF!$H:$H,"&lt;="&amp;Y$74,STAFF!$I:$I,"&gt;="&amp;Y$73))</f>
        <v>0</v>
      </c>
      <c r="Z92" s="18">
        <f ca="1">IF(Z$74="","",COUNTIFS(STAFF!$O:$O,"Offered and Declined",STAFF!$P:$P,"&lt;="&amp;Z$74,STAFF!$H:$H,"",STAFF!$I:$I,"")+
COUNTIFS(STAFF!$O:$O,"Offered and Declined",STAFF!$P:$P,"&lt;="&amp;Z$74,STAFF!$H:$H,"",STAFF!$I:$I,"&gt;="&amp;Z$73)+
COUNTIFS(STAFF!$O:$O,"Offered and Declined",STAFF!$P:$P,"&lt;="&amp;Z$74,STAFF!$H:$H,"&lt;="&amp;Z$74,STAFF!$I:$I,"")+
COUNTIFS(STAFF!$O:$O,"Offered and Declined",STAFF!$P:$P,"&lt;="&amp;Z$74,STAFF!$H:$H,"&lt;="&amp;Z$74,STAFF!$I:$I,"&gt;="&amp;Z$73))</f>
        <v>0</v>
      </c>
      <c r="AA92" s="18">
        <f ca="1">IF(AA$74="","",COUNTIFS(STAFF!$O:$O,"Offered and Declined",STAFF!$P:$P,"&lt;="&amp;AA$74,STAFF!$H:$H,"",STAFF!$I:$I,"")+
COUNTIFS(STAFF!$O:$O,"Offered and Declined",STAFF!$P:$P,"&lt;="&amp;AA$74,STAFF!$H:$H,"",STAFF!$I:$I,"&gt;="&amp;AA$73)+
COUNTIFS(STAFF!$O:$O,"Offered and Declined",STAFF!$P:$P,"&lt;="&amp;AA$74,STAFF!$H:$H,"&lt;="&amp;AA$74,STAFF!$I:$I,"")+
COUNTIFS(STAFF!$O:$O,"Offered and Declined",STAFF!$P:$P,"&lt;="&amp;AA$74,STAFF!$H:$H,"&lt;="&amp;AA$74,STAFF!$I:$I,"&gt;="&amp;AA$73))</f>
        <v>0</v>
      </c>
      <c r="AB92" s="18">
        <f ca="1">IF(AB$74="","",COUNTIFS(STAFF!$O:$O,"Offered and Declined",STAFF!$P:$P,"&lt;="&amp;AB$74,STAFF!$H:$H,"",STAFF!$I:$I,"")+
COUNTIFS(STAFF!$O:$O,"Offered and Declined",STAFF!$P:$P,"&lt;="&amp;AB$74,STAFF!$H:$H,"",STAFF!$I:$I,"&gt;="&amp;AB$73)+
COUNTIFS(STAFF!$O:$O,"Offered and Declined",STAFF!$P:$P,"&lt;="&amp;AB$74,STAFF!$H:$H,"&lt;="&amp;AB$74,STAFF!$I:$I,"")+
COUNTIFS(STAFF!$O:$O,"Offered and Declined",STAFF!$P:$P,"&lt;="&amp;AB$74,STAFF!$H:$H,"&lt;="&amp;AB$74,STAFF!$I:$I,"&gt;="&amp;AB$73))</f>
        <v>0</v>
      </c>
      <c r="AC92" s="18">
        <f ca="1">IF(AC$74="","",COUNTIFS(STAFF!$O:$O,"Offered and Declined",STAFF!$P:$P,"&lt;="&amp;AC$74,STAFF!$H:$H,"",STAFF!$I:$I,"")+
COUNTIFS(STAFF!$O:$O,"Offered and Declined",STAFF!$P:$P,"&lt;="&amp;AC$74,STAFF!$H:$H,"",STAFF!$I:$I,"&gt;="&amp;AC$73)+
COUNTIFS(STAFF!$O:$O,"Offered and Declined",STAFF!$P:$P,"&lt;="&amp;AC$74,STAFF!$H:$H,"&lt;="&amp;AC$74,STAFF!$I:$I,"")+
COUNTIFS(STAFF!$O:$O,"Offered and Declined",STAFF!$P:$P,"&lt;="&amp;AC$74,STAFF!$H:$H,"&lt;="&amp;AC$74,STAFF!$I:$I,"&gt;="&amp;AC$73))</f>
        <v>0</v>
      </c>
      <c r="AD92" s="18">
        <f ca="1">IF(AD$74="","",COUNTIFS(STAFF!$O:$O,"Offered and Declined",STAFF!$P:$P,"&lt;="&amp;AD$74,STAFF!$H:$H,"",STAFF!$I:$I,"")+
COUNTIFS(STAFF!$O:$O,"Offered and Declined",STAFF!$P:$P,"&lt;="&amp;AD$74,STAFF!$H:$H,"",STAFF!$I:$I,"&gt;="&amp;AD$73)+
COUNTIFS(STAFF!$O:$O,"Offered and Declined",STAFF!$P:$P,"&lt;="&amp;AD$74,STAFF!$H:$H,"&lt;="&amp;AD$74,STAFF!$I:$I,"")+
COUNTIFS(STAFF!$O:$O,"Offered and Declined",STAFF!$P:$P,"&lt;="&amp;AD$74,STAFF!$H:$H,"&lt;="&amp;AD$74,STAFF!$I:$I,"&gt;="&amp;AD$73))</f>
        <v>0</v>
      </c>
      <c r="AE92" s="18">
        <f ca="1">IF(AE$74="","",COUNTIFS(STAFF!$O:$O,"Offered and Declined",STAFF!$P:$P,"&lt;="&amp;AE$74,STAFF!$H:$H,"",STAFF!$I:$I,"")+
COUNTIFS(STAFF!$O:$O,"Offered and Declined",STAFF!$P:$P,"&lt;="&amp;AE$74,STAFF!$H:$H,"",STAFF!$I:$I,"&gt;="&amp;AE$73)+
COUNTIFS(STAFF!$O:$O,"Offered and Declined",STAFF!$P:$P,"&lt;="&amp;AE$74,STAFF!$H:$H,"&lt;="&amp;AE$74,STAFF!$I:$I,"")+
COUNTIFS(STAFF!$O:$O,"Offered and Declined",STAFF!$P:$P,"&lt;="&amp;AE$74,STAFF!$H:$H,"&lt;="&amp;AE$74,STAFF!$I:$I,"&gt;="&amp;AE$73))</f>
        <v>0</v>
      </c>
      <c r="AF92" s="18">
        <f ca="1">IF(AF$74="","",COUNTIFS(STAFF!$O:$O,"Offered and Declined",STAFF!$P:$P,"&lt;="&amp;AF$74,STAFF!$H:$H,"",STAFF!$I:$I,"")+
COUNTIFS(STAFF!$O:$O,"Offered and Declined",STAFF!$P:$P,"&lt;="&amp;AF$74,STAFF!$H:$H,"",STAFF!$I:$I,"&gt;="&amp;AF$73)+
COUNTIFS(STAFF!$O:$O,"Offered and Declined",STAFF!$P:$P,"&lt;="&amp;AF$74,STAFF!$H:$H,"&lt;="&amp;AF$74,STAFF!$I:$I,"")+
COUNTIFS(STAFF!$O:$O,"Offered and Declined",STAFF!$P:$P,"&lt;="&amp;AF$74,STAFF!$H:$H,"&lt;="&amp;AF$74,STAFF!$I:$I,"&gt;="&amp;AF$73))</f>
        <v>0</v>
      </c>
      <c r="AG92" s="18">
        <f ca="1">IF(AG$74="","",COUNTIFS(STAFF!$O:$O,"Offered and Declined",STAFF!$P:$P,"&lt;="&amp;AG$74,STAFF!$H:$H,"",STAFF!$I:$I,"")+
COUNTIFS(STAFF!$O:$O,"Offered and Declined",STAFF!$P:$P,"&lt;="&amp;AG$74,STAFF!$H:$H,"",STAFF!$I:$I,"&gt;="&amp;AG$73)+
COUNTIFS(STAFF!$O:$O,"Offered and Declined",STAFF!$P:$P,"&lt;="&amp;AG$74,STAFF!$H:$H,"&lt;="&amp;AG$74,STAFF!$I:$I,"")+
COUNTIFS(STAFF!$O:$O,"Offered and Declined",STAFF!$P:$P,"&lt;="&amp;AG$74,STAFF!$H:$H,"&lt;="&amp;AG$74,STAFF!$I:$I,"&gt;="&amp;AG$73))</f>
        <v>0</v>
      </c>
      <c r="AH92" s="18">
        <f ca="1">IF(AH$74="","",COUNTIFS(STAFF!$O:$O,"Offered and Declined",STAFF!$P:$P,"&lt;="&amp;AH$74,STAFF!$H:$H,"",STAFF!$I:$I,"")+
COUNTIFS(STAFF!$O:$O,"Offered and Declined",STAFF!$P:$P,"&lt;="&amp;AH$74,STAFF!$H:$H,"",STAFF!$I:$I,"&gt;="&amp;AH$73)+
COUNTIFS(STAFF!$O:$O,"Offered and Declined",STAFF!$P:$P,"&lt;="&amp;AH$74,STAFF!$H:$H,"&lt;="&amp;AH$74,STAFF!$I:$I,"")+
COUNTIFS(STAFF!$O:$O,"Offered and Declined",STAFF!$P:$P,"&lt;="&amp;AH$74,STAFF!$H:$H,"&lt;="&amp;AH$74,STAFF!$I:$I,"&gt;="&amp;AH$73))</f>
        <v>0</v>
      </c>
      <c r="AI92" s="18">
        <f ca="1">IF(AI$74="","",COUNTIFS(STAFF!$O:$O,"Offered and Declined",STAFF!$P:$P,"&lt;="&amp;AI$74,STAFF!$H:$H,"",STAFF!$I:$I,"")+
COUNTIFS(STAFF!$O:$O,"Offered and Declined",STAFF!$P:$P,"&lt;="&amp;AI$74,STAFF!$H:$H,"",STAFF!$I:$I,"&gt;="&amp;AI$73)+
COUNTIFS(STAFF!$O:$O,"Offered and Declined",STAFF!$P:$P,"&lt;="&amp;AI$74,STAFF!$H:$H,"&lt;="&amp;AI$74,STAFF!$I:$I,"")+
COUNTIFS(STAFF!$O:$O,"Offered and Declined",STAFF!$P:$P,"&lt;="&amp;AI$74,STAFF!$H:$H,"&lt;="&amp;AI$74,STAFF!$I:$I,"&gt;="&amp;AI$73))</f>
        <v>0</v>
      </c>
      <c r="AJ92" s="18" t="str">
        <f ca="1">IF(AJ$74="","",COUNTIFS(STAFF!$O:$O,"Offered and Declined",STAFF!$P:$P,"&lt;="&amp;AJ$74,STAFF!$H:$H,"",STAFF!$I:$I,"")+
COUNTIFS(STAFF!$O:$O,"Offered and Declined",STAFF!$P:$P,"&lt;="&amp;AJ$74,STAFF!$H:$H,"",STAFF!$I:$I,"&gt;="&amp;AJ$73)+
COUNTIFS(STAFF!$O:$O,"Offered and Declined",STAFF!$P:$P,"&lt;="&amp;AJ$74,STAFF!$H:$H,"&lt;="&amp;AJ$74,STAFF!$I:$I,"")+
COUNTIFS(STAFF!$O:$O,"Offered and Declined",STAFF!$P:$P,"&lt;="&amp;AJ$74,STAFF!$H:$H,"&lt;="&amp;AJ$74,STAFF!$I:$I,"&gt;="&amp;AJ$73))</f>
        <v/>
      </c>
      <c r="AK92" s="18" t="str">
        <f ca="1">IF(AK$74="","",COUNTIFS(STAFF!$O:$O,"Offered and Declined",STAFF!$P:$P,"&lt;="&amp;AK$74,STAFF!$H:$H,"",STAFF!$I:$I,"")+
COUNTIFS(STAFF!$O:$O,"Offered and Declined",STAFF!$P:$P,"&lt;="&amp;AK$74,STAFF!$H:$H,"",STAFF!$I:$I,"&gt;="&amp;AK$73)+
COUNTIFS(STAFF!$O:$O,"Offered and Declined",STAFF!$P:$P,"&lt;="&amp;AK$74,STAFF!$H:$H,"&lt;="&amp;AK$74,STAFF!$I:$I,"")+
COUNTIFS(STAFF!$O:$O,"Offered and Declined",STAFF!$P:$P,"&lt;="&amp;AK$74,STAFF!$H:$H,"&lt;="&amp;AK$74,STAFF!$I:$I,"&gt;="&amp;AK$73))</f>
        <v/>
      </c>
      <c r="AL92" s="18" t="str">
        <f ca="1">IF(AL$74="","",COUNTIFS(STAFF!$O:$O,"Offered and Declined",STAFF!$P:$P,"&lt;="&amp;AL$74,STAFF!$H:$H,"",STAFF!$I:$I,"")+
COUNTIFS(STAFF!$O:$O,"Offered and Declined",STAFF!$P:$P,"&lt;="&amp;AL$74,STAFF!$H:$H,"",STAFF!$I:$I,"&gt;="&amp;AL$73)+
COUNTIFS(STAFF!$O:$O,"Offered and Declined",STAFF!$P:$P,"&lt;="&amp;AL$74,STAFF!$H:$H,"&lt;="&amp;AL$74,STAFF!$I:$I,"")+
COUNTIFS(STAFF!$O:$O,"Offered and Declined",STAFF!$P:$P,"&lt;="&amp;AL$74,STAFF!$H:$H,"&lt;="&amp;AL$74,STAFF!$I:$I,"&gt;="&amp;AL$73))</f>
        <v/>
      </c>
      <c r="AM92" s="18" t="str">
        <f ca="1">IF(AM$74="","",COUNTIFS(STAFF!$O:$O,"Offered and Declined",STAFF!$P:$P,"&lt;="&amp;AM$74,STAFF!$H:$H,"",STAFF!$I:$I,"")+
COUNTIFS(STAFF!$O:$O,"Offered and Declined",STAFF!$P:$P,"&lt;="&amp;AM$74,STAFF!$H:$H,"",STAFF!$I:$I,"&gt;="&amp;AM$73)+
COUNTIFS(STAFF!$O:$O,"Offered and Declined",STAFF!$P:$P,"&lt;="&amp;AM$74,STAFF!$H:$H,"&lt;="&amp;AM$74,STAFF!$I:$I,"")+
COUNTIFS(STAFF!$O:$O,"Offered and Declined",STAFF!$P:$P,"&lt;="&amp;AM$74,STAFF!$H:$H,"&lt;="&amp;AM$74,STAFF!$I:$I,"&gt;="&amp;AM$73))</f>
        <v/>
      </c>
      <c r="AN92" s="18" t="str">
        <f ca="1">IF(AN$74="","",COUNTIFS(STAFF!$O:$O,"Offered and Declined",STAFF!$P:$P,"&lt;="&amp;AN$74,STAFF!$H:$H,"",STAFF!$I:$I,"")+
COUNTIFS(STAFF!$O:$O,"Offered and Declined",STAFF!$P:$P,"&lt;="&amp;AN$74,STAFF!$H:$H,"",STAFF!$I:$I,"&gt;="&amp;AN$73)+
COUNTIFS(STAFF!$O:$O,"Offered and Declined",STAFF!$P:$P,"&lt;="&amp;AN$74,STAFF!$H:$H,"&lt;="&amp;AN$74,STAFF!$I:$I,"")+
COUNTIFS(STAFF!$O:$O,"Offered and Declined",STAFF!$P:$P,"&lt;="&amp;AN$74,STAFF!$H:$H,"&lt;="&amp;AN$74,STAFF!$I:$I,"&gt;="&amp;AN$73))</f>
        <v/>
      </c>
      <c r="AO92" s="18" t="str">
        <f ca="1">IF(AO$74="","",COUNTIFS(STAFF!$O:$O,"Offered and Declined",STAFF!$P:$P,"&lt;="&amp;AO$74,STAFF!$H:$H,"",STAFF!$I:$I,"")+
COUNTIFS(STAFF!$O:$O,"Offered and Declined",STAFF!$P:$P,"&lt;="&amp;AO$74,STAFF!$H:$H,"",STAFF!$I:$I,"&gt;="&amp;AO$73)+
COUNTIFS(STAFF!$O:$O,"Offered and Declined",STAFF!$P:$P,"&lt;="&amp;AO$74,STAFF!$H:$H,"&lt;="&amp;AO$74,STAFF!$I:$I,"")+
COUNTIFS(STAFF!$O:$O,"Offered and Declined",STAFF!$P:$P,"&lt;="&amp;AO$74,STAFF!$H:$H,"&lt;="&amp;AO$74,STAFF!$I:$I,"&gt;="&amp;AO$73))</f>
        <v/>
      </c>
      <c r="AP92" s="18" t="str">
        <f ca="1">IF(AP$74="","",COUNTIFS(STAFF!$O:$O,"Offered and Declined",STAFF!$P:$P,"&lt;="&amp;AP$74,STAFF!$H:$H,"",STAFF!$I:$I,"")+
COUNTIFS(STAFF!$O:$O,"Offered and Declined",STAFF!$P:$P,"&lt;="&amp;AP$74,STAFF!$H:$H,"",STAFF!$I:$I,"&gt;="&amp;AP$73)+
COUNTIFS(STAFF!$O:$O,"Offered and Declined",STAFF!$P:$P,"&lt;="&amp;AP$74,STAFF!$H:$H,"&lt;="&amp;AP$74,STAFF!$I:$I,"")+
COUNTIFS(STAFF!$O:$O,"Offered and Declined",STAFF!$P:$P,"&lt;="&amp;AP$74,STAFF!$H:$H,"&lt;="&amp;AP$74,STAFF!$I:$I,"&gt;="&amp;AP$73))</f>
        <v/>
      </c>
      <c r="AQ92" s="18" t="str">
        <f ca="1">IF(AQ$74="","",COUNTIFS(STAFF!$O:$O,"Offered and Declined",STAFF!$P:$P,"&lt;="&amp;AQ$74,STAFF!$H:$H,"",STAFF!$I:$I,"")+
COUNTIFS(STAFF!$O:$O,"Offered and Declined",STAFF!$P:$P,"&lt;="&amp;AQ$74,STAFF!$H:$H,"",STAFF!$I:$I,"&gt;="&amp;AQ$73)+
COUNTIFS(STAFF!$O:$O,"Offered and Declined",STAFF!$P:$P,"&lt;="&amp;AQ$74,STAFF!$H:$H,"&lt;="&amp;AQ$74,STAFF!$I:$I,"")+
COUNTIFS(STAFF!$O:$O,"Offered and Declined",STAFF!$P:$P,"&lt;="&amp;AQ$74,STAFF!$H:$H,"&lt;="&amp;AQ$74,STAFF!$I:$I,"&gt;="&amp;AQ$73))</f>
        <v/>
      </c>
      <c r="AR92" s="18" t="str">
        <f ca="1">IF(AR$74="","",COUNTIFS(STAFF!$O:$O,"Offered and Declined",STAFF!$P:$P,"&lt;="&amp;AR$74,STAFF!$H:$H,"",STAFF!$I:$I,"")+
COUNTIFS(STAFF!$O:$O,"Offered and Declined",STAFF!$P:$P,"&lt;="&amp;AR$74,STAFF!$H:$H,"",STAFF!$I:$I,"&gt;="&amp;AR$73)+
COUNTIFS(STAFF!$O:$O,"Offered and Declined",STAFF!$P:$P,"&lt;="&amp;AR$74,STAFF!$H:$H,"&lt;="&amp;AR$74,STAFF!$I:$I,"")+
COUNTIFS(STAFF!$O:$O,"Offered and Declined",STAFF!$P:$P,"&lt;="&amp;AR$74,STAFF!$H:$H,"&lt;="&amp;AR$74,STAFF!$I:$I,"&gt;="&amp;AR$73))</f>
        <v/>
      </c>
      <c r="AS92" s="18" t="str">
        <f ca="1">IF(AS$74="","",COUNTIFS(STAFF!$O:$O,"Offered and Declined",STAFF!$P:$P,"&lt;="&amp;AS$74,STAFF!$H:$H,"",STAFF!$I:$I,"")+
COUNTIFS(STAFF!$O:$O,"Offered and Declined",STAFF!$P:$P,"&lt;="&amp;AS$74,STAFF!$H:$H,"",STAFF!$I:$I,"&gt;="&amp;AS$73)+
COUNTIFS(STAFF!$O:$O,"Offered and Declined",STAFF!$P:$P,"&lt;="&amp;AS$74,STAFF!$H:$H,"&lt;="&amp;AS$74,STAFF!$I:$I,"")+
COUNTIFS(STAFF!$O:$O,"Offered and Declined",STAFF!$P:$P,"&lt;="&amp;AS$74,STAFF!$H:$H,"&lt;="&amp;AS$74,STAFF!$I:$I,"&gt;="&amp;AS$73))</f>
        <v/>
      </c>
      <c r="AT92" s="18" t="str">
        <f ca="1">IF(AT$74="","",COUNTIFS(STAFF!$O:$O,"Offered and Declined",STAFF!$P:$P,"&lt;="&amp;AT$74,STAFF!$H:$H,"",STAFF!$I:$I,"")+
COUNTIFS(STAFF!$O:$O,"Offered and Declined",STAFF!$P:$P,"&lt;="&amp;AT$74,STAFF!$H:$H,"",STAFF!$I:$I,"&gt;="&amp;AT$73)+
COUNTIFS(STAFF!$O:$O,"Offered and Declined",STAFF!$P:$P,"&lt;="&amp;AT$74,STAFF!$H:$H,"&lt;="&amp;AT$74,STAFF!$I:$I,"")+
COUNTIFS(STAFF!$O:$O,"Offered and Declined",STAFF!$P:$P,"&lt;="&amp;AT$74,STAFF!$H:$H,"&lt;="&amp;AT$74,STAFF!$I:$I,"&gt;="&amp;AT$73))</f>
        <v/>
      </c>
      <c r="AU92" s="18" t="str">
        <f ca="1">IF(AU$74="","",COUNTIFS(STAFF!$O:$O,"Offered and Declined",STAFF!$P:$P,"&lt;="&amp;AU$74,STAFF!$H:$H,"",STAFF!$I:$I,"")+
COUNTIFS(STAFF!$O:$O,"Offered and Declined",STAFF!$P:$P,"&lt;="&amp;AU$74,STAFF!$H:$H,"",STAFF!$I:$I,"&gt;="&amp;AU$73)+
COUNTIFS(STAFF!$O:$O,"Offered and Declined",STAFF!$P:$P,"&lt;="&amp;AU$74,STAFF!$H:$H,"&lt;="&amp;AU$74,STAFF!$I:$I,"")+
COUNTIFS(STAFF!$O:$O,"Offered and Declined",STAFF!$P:$P,"&lt;="&amp;AU$74,STAFF!$H:$H,"&lt;="&amp;AU$74,STAFF!$I:$I,"&gt;="&amp;AU$73))</f>
        <v/>
      </c>
      <c r="AV92" s="18" t="str">
        <f ca="1">IF(AV$74="","",COUNTIFS(STAFF!$O:$O,"Offered and Declined",STAFF!$P:$P,"&lt;="&amp;AV$74,STAFF!$H:$H,"",STAFF!$I:$I,"")+
COUNTIFS(STAFF!$O:$O,"Offered and Declined",STAFF!$P:$P,"&lt;="&amp;AV$74,STAFF!$H:$H,"",STAFF!$I:$I,"&gt;="&amp;AV$73)+
COUNTIFS(STAFF!$O:$O,"Offered and Declined",STAFF!$P:$P,"&lt;="&amp;AV$74,STAFF!$H:$H,"&lt;="&amp;AV$74,STAFF!$I:$I,"")+
COUNTIFS(STAFF!$O:$O,"Offered and Declined",STAFF!$P:$P,"&lt;="&amp;AV$74,STAFF!$H:$H,"&lt;="&amp;AV$74,STAFF!$I:$I,"&gt;="&amp;AV$73))</f>
        <v/>
      </c>
      <c r="AW92" s="18" t="str">
        <f ca="1">IF(AW$74="","",COUNTIFS(STAFF!$O:$O,"Offered and Declined",STAFF!$P:$P,"&lt;="&amp;AW$74,STAFF!$H:$H,"",STAFF!$I:$I,"")+
COUNTIFS(STAFF!$O:$O,"Offered and Declined",STAFF!$P:$P,"&lt;="&amp;AW$74,STAFF!$H:$H,"",STAFF!$I:$I,"&gt;="&amp;AW$73)+
COUNTIFS(STAFF!$O:$O,"Offered and Declined",STAFF!$P:$P,"&lt;="&amp;AW$74,STAFF!$H:$H,"&lt;="&amp;AW$74,STAFF!$I:$I,"")+
COUNTIFS(STAFF!$O:$O,"Offered and Declined",STAFF!$P:$P,"&lt;="&amp;AW$74,STAFF!$H:$H,"&lt;="&amp;AW$74,STAFF!$I:$I,"&gt;="&amp;AW$73))</f>
        <v/>
      </c>
      <c r="AX92" s="18" t="str">
        <f ca="1">IF(AX$74="","",COUNTIFS(STAFF!$O:$O,"Offered and Declined",STAFF!$P:$P,"&lt;="&amp;AX$74,STAFF!$H:$H,"",STAFF!$I:$I,"")+
COUNTIFS(STAFF!$O:$O,"Offered and Declined",STAFF!$P:$P,"&lt;="&amp;AX$74,STAFF!$H:$H,"",STAFF!$I:$I,"&gt;="&amp;AX$73)+
COUNTIFS(STAFF!$O:$O,"Offered and Declined",STAFF!$P:$P,"&lt;="&amp;AX$74,STAFF!$H:$H,"&lt;="&amp;AX$74,STAFF!$I:$I,"")+
COUNTIFS(STAFF!$O:$O,"Offered and Declined",STAFF!$P:$P,"&lt;="&amp;AX$74,STAFF!$H:$H,"&lt;="&amp;AX$74,STAFF!$I:$I,"&gt;="&amp;AX$73))</f>
        <v/>
      </c>
      <c r="AY92" s="18" t="str">
        <f ca="1">IF(AY$74="","",COUNTIFS(STAFF!$O:$O,"Offered and Declined",STAFF!$P:$P,"&lt;="&amp;AY$74,STAFF!$H:$H,"",STAFF!$I:$I,"")+
COUNTIFS(STAFF!$O:$O,"Offered and Declined",STAFF!$P:$P,"&lt;="&amp;AY$74,STAFF!$H:$H,"",STAFF!$I:$I,"&gt;="&amp;AY$73)+
COUNTIFS(STAFF!$O:$O,"Offered and Declined",STAFF!$P:$P,"&lt;="&amp;AY$74,STAFF!$H:$H,"&lt;="&amp;AY$74,STAFF!$I:$I,"")+
COUNTIFS(STAFF!$O:$O,"Offered and Declined",STAFF!$P:$P,"&lt;="&amp;AY$74,STAFF!$H:$H,"&lt;="&amp;AY$74,STAFF!$I:$I,"&gt;="&amp;AY$73))</f>
        <v/>
      </c>
      <c r="AZ92" s="18" t="str">
        <f ca="1">IF(AZ$74="","",COUNTIFS(STAFF!$O:$O,"Offered and Declined",STAFF!$P:$P,"&lt;="&amp;AZ$74,STAFF!$H:$H,"",STAFF!$I:$I,"")+
COUNTIFS(STAFF!$O:$O,"Offered and Declined",STAFF!$P:$P,"&lt;="&amp;AZ$74,STAFF!$H:$H,"",STAFF!$I:$I,"&gt;="&amp;AZ$73)+
COUNTIFS(STAFF!$O:$O,"Offered and Declined",STAFF!$P:$P,"&lt;="&amp;AZ$74,STAFF!$H:$H,"&lt;="&amp;AZ$74,STAFF!$I:$I,"")+
COUNTIFS(STAFF!$O:$O,"Offered and Declined",STAFF!$P:$P,"&lt;="&amp;AZ$74,STAFF!$H:$H,"&lt;="&amp;AZ$74,STAFF!$I:$I,"&gt;="&amp;AZ$73))</f>
        <v/>
      </c>
      <c r="BA92" s="18" t="str">
        <f ca="1">IF(BA$74="","",COUNTIFS(STAFF!$O:$O,"Offered and Declined",STAFF!$P:$P,"&lt;="&amp;BA$74,STAFF!$H:$H,"",STAFF!$I:$I,"")+
COUNTIFS(STAFF!$O:$O,"Offered and Declined",STAFF!$P:$P,"&lt;="&amp;BA$74,STAFF!$H:$H,"",STAFF!$I:$I,"&gt;="&amp;BA$73)+
COUNTIFS(STAFF!$O:$O,"Offered and Declined",STAFF!$P:$P,"&lt;="&amp;BA$74,STAFF!$H:$H,"&lt;="&amp;BA$74,STAFF!$I:$I,"")+
COUNTIFS(STAFF!$O:$O,"Offered and Declined",STAFF!$P:$P,"&lt;="&amp;BA$74,STAFF!$H:$H,"&lt;="&amp;BA$74,STAFF!$I:$I,"&gt;="&amp;BA$73))</f>
        <v/>
      </c>
      <c r="BB92" s="18" t="str">
        <f ca="1">IF(BB$74="","",COUNTIFS(STAFF!$O:$O,"Offered and Declined",STAFF!$P:$P,"&lt;="&amp;BB$74,STAFF!$H:$H,"",STAFF!$I:$I,"")+
COUNTIFS(STAFF!$O:$O,"Offered and Declined",STAFF!$P:$P,"&lt;="&amp;BB$74,STAFF!$H:$H,"",STAFF!$I:$I,"&gt;="&amp;BB$73)+
COUNTIFS(STAFF!$O:$O,"Offered and Declined",STAFF!$P:$P,"&lt;="&amp;BB$74,STAFF!$H:$H,"&lt;="&amp;BB$74,STAFF!$I:$I,"")+
COUNTIFS(STAFF!$O:$O,"Offered and Declined",STAFF!$P:$P,"&lt;="&amp;BB$74,STAFF!$H:$H,"&lt;="&amp;BB$74,STAFF!$I:$I,"&gt;="&amp;BB$73))</f>
        <v/>
      </c>
      <c r="BC92" s="18" t="str">
        <f ca="1">IF(BC$74="","",COUNTIFS(STAFF!$O:$O,"Offered and Declined",STAFF!$P:$P,"&lt;="&amp;BC$74,STAFF!$H:$H,"",STAFF!$I:$I,"")+
COUNTIFS(STAFF!$O:$O,"Offered and Declined",STAFF!$P:$P,"&lt;="&amp;BC$74,STAFF!$H:$H,"",STAFF!$I:$I,"&gt;="&amp;BC$73)+
COUNTIFS(STAFF!$O:$O,"Offered and Declined",STAFF!$P:$P,"&lt;="&amp;BC$74,STAFF!$H:$H,"&lt;="&amp;BC$74,STAFF!$I:$I,"")+
COUNTIFS(STAFF!$O:$O,"Offered and Declined",STAFF!$P:$P,"&lt;="&amp;BC$74,STAFF!$H:$H,"&lt;="&amp;BC$74,STAFF!$I:$I,"&gt;="&amp;BC$73))</f>
        <v/>
      </c>
      <c r="BD92" s="18" t="str">
        <f ca="1">IF(BD$74="","",COUNTIFS(STAFF!$O:$O,"Offered and Declined",STAFF!$P:$P,"&lt;="&amp;BD$74,STAFF!$H:$H,"",STAFF!$I:$I,"")+
COUNTIFS(STAFF!$O:$O,"Offered and Declined",STAFF!$P:$P,"&lt;="&amp;BD$74,STAFF!$H:$H,"",STAFF!$I:$I,"&gt;="&amp;BD$73)+
COUNTIFS(STAFF!$O:$O,"Offered and Declined",STAFF!$P:$P,"&lt;="&amp;BD$74,STAFF!$H:$H,"&lt;="&amp;BD$74,STAFF!$I:$I,"")+
COUNTIFS(STAFF!$O:$O,"Offered and Declined",STAFF!$P:$P,"&lt;="&amp;BD$74,STAFF!$H:$H,"&lt;="&amp;BD$74,STAFF!$I:$I,"&gt;="&amp;BD$73))</f>
        <v/>
      </c>
      <c r="BE92" s="18" t="str">
        <f ca="1">IF(BE$74="","",COUNTIFS(STAFF!$O:$O,"Offered and Declined",STAFF!$P:$P,"&lt;="&amp;BE$74,STAFF!$H:$H,"",STAFF!$I:$I,"")+
COUNTIFS(STAFF!$O:$O,"Offered and Declined",STAFF!$P:$P,"&lt;="&amp;BE$74,STAFF!$H:$H,"",STAFF!$I:$I,"&gt;="&amp;BE$73)+
COUNTIFS(STAFF!$O:$O,"Offered and Declined",STAFF!$P:$P,"&lt;="&amp;BE$74,STAFF!$H:$H,"&lt;="&amp;BE$74,STAFF!$I:$I,"")+
COUNTIFS(STAFF!$O:$O,"Offered and Declined",STAFF!$P:$P,"&lt;="&amp;BE$74,STAFF!$H:$H,"&lt;="&amp;BE$74,STAFF!$I:$I,"&gt;="&amp;BE$73))</f>
        <v/>
      </c>
      <c r="BF92" s="18" t="str">
        <f ca="1">IF(BF$74="","",COUNTIFS(STAFF!$O:$O,"Offered and Declined",STAFF!$P:$P,"&lt;="&amp;BF$74,STAFF!$H:$H,"",STAFF!$I:$I,"")+
COUNTIFS(STAFF!$O:$O,"Offered and Declined",STAFF!$P:$P,"&lt;="&amp;BF$74,STAFF!$H:$H,"",STAFF!$I:$I,"&gt;="&amp;BF$73)+
COUNTIFS(STAFF!$O:$O,"Offered and Declined",STAFF!$P:$P,"&lt;="&amp;BF$74,STAFF!$H:$H,"&lt;="&amp;BF$74,STAFF!$I:$I,"")+
COUNTIFS(STAFF!$O:$O,"Offered and Declined",STAFF!$P:$P,"&lt;="&amp;BF$74,STAFF!$H:$H,"&lt;="&amp;BF$74,STAFF!$I:$I,"&gt;="&amp;BF$73))</f>
        <v/>
      </c>
      <c r="BG92" s="18" t="str">
        <f ca="1">IF(BG$74="","",COUNTIFS(STAFF!$O:$O,"Offered and Declined",STAFF!$P:$P,"&lt;="&amp;BG$74,STAFF!$H:$H,"",STAFF!$I:$I,"")+
COUNTIFS(STAFF!$O:$O,"Offered and Declined",STAFF!$P:$P,"&lt;="&amp;BG$74,STAFF!$H:$H,"",STAFF!$I:$I,"&gt;="&amp;BG$73)+
COUNTIFS(STAFF!$O:$O,"Offered and Declined",STAFF!$P:$P,"&lt;="&amp;BG$74,STAFF!$H:$H,"&lt;="&amp;BG$74,STAFF!$I:$I,"")+
COUNTIFS(STAFF!$O:$O,"Offered and Declined",STAFF!$P:$P,"&lt;="&amp;BG$74,STAFF!$H:$H,"&lt;="&amp;BG$74,STAFF!$I:$I,"&gt;="&amp;BG$73))</f>
        <v/>
      </c>
      <c r="BH92" s="18" t="str">
        <f ca="1">IF(BH$74="","",COUNTIFS(STAFF!$O:$O,"Offered and Declined",STAFF!$P:$P,"&lt;="&amp;BH$74,STAFF!$H:$H,"",STAFF!$I:$I,"")+
COUNTIFS(STAFF!$O:$O,"Offered and Declined",STAFF!$P:$P,"&lt;="&amp;BH$74,STAFF!$H:$H,"",STAFF!$I:$I,"&gt;="&amp;BH$73)+
COUNTIFS(STAFF!$O:$O,"Offered and Declined",STAFF!$P:$P,"&lt;="&amp;BH$74,STAFF!$H:$H,"&lt;="&amp;BH$74,STAFF!$I:$I,"")+
COUNTIFS(STAFF!$O:$O,"Offered and Declined",STAFF!$P:$P,"&lt;="&amp;BH$74,STAFF!$H:$H,"&lt;="&amp;BH$74,STAFF!$I:$I,"&gt;="&amp;BH$73))</f>
        <v/>
      </c>
      <c r="BI92" s="18" t="str">
        <f ca="1">IF(BI$74="","",COUNTIFS(STAFF!$O:$O,"Offered and Declined",STAFF!$P:$P,"&lt;="&amp;BI$74,STAFF!$H:$H,"",STAFF!$I:$I,"")+
COUNTIFS(STAFF!$O:$O,"Offered and Declined",STAFF!$P:$P,"&lt;="&amp;BI$74,STAFF!$H:$H,"",STAFF!$I:$I,"&gt;="&amp;BI$73)+
COUNTIFS(STAFF!$O:$O,"Offered and Declined",STAFF!$P:$P,"&lt;="&amp;BI$74,STAFF!$H:$H,"&lt;="&amp;BI$74,STAFF!$I:$I,"")+
COUNTIFS(STAFF!$O:$O,"Offered and Declined",STAFF!$P:$P,"&lt;="&amp;BI$74,STAFF!$H:$H,"&lt;="&amp;BI$74,STAFF!$I:$I,"&gt;="&amp;BI$73))</f>
        <v/>
      </c>
      <c r="BJ92" s="18" t="str">
        <f ca="1">IF(BJ$74="","",COUNTIFS(STAFF!$O:$O,"Offered and Declined",STAFF!$P:$P,"&lt;="&amp;BJ$74,STAFF!$H:$H,"",STAFF!$I:$I,"")+
COUNTIFS(STAFF!$O:$O,"Offered and Declined",STAFF!$P:$P,"&lt;="&amp;BJ$74,STAFF!$H:$H,"",STAFF!$I:$I,"&gt;="&amp;BJ$73)+
COUNTIFS(STAFF!$O:$O,"Offered and Declined",STAFF!$P:$P,"&lt;="&amp;BJ$74,STAFF!$H:$H,"&lt;="&amp;BJ$74,STAFF!$I:$I,"")+
COUNTIFS(STAFF!$O:$O,"Offered and Declined",STAFF!$P:$P,"&lt;="&amp;BJ$74,STAFF!$H:$H,"&lt;="&amp;BJ$74,STAFF!$I:$I,"&gt;="&amp;BJ$73))</f>
        <v/>
      </c>
      <c r="BK92" s="18" t="str">
        <f ca="1">IF(BK$74="","",COUNTIFS(STAFF!$O:$O,"Offered and Declined",STAFF!$P:$P,"&lt;="&amp;BK$74,STAFF!$H:$H,"",STAFF!$I:$I,"")+
COUNTIFS(STAFF!$O:$O,"Offered and Declined",STAFF!$P:$P,"&lt;="&amp;BK$74,STAFF!$H:$H,"",STAFF!$I:$I,"&gt;="&amp;BK$73)+
COUNTIFS(STAFF!$O:$O,"Offered and Declined",STAFF!$P:$P,"&lt;="&amp;BK$74,STAFF!$H:$H,"&lt;="&amp;BK$74,STAFF!$I:$I,"")+
COUNTIFS(STAFF!$O:$O,"Offered and Declined",STAFF!$P:$P,"&lt;="&amp;BK$74,STAFF!$H:$H,"&lt;="&amp;BK$74,STAFF!$I:$I,"&gt;="&amp;BK$73))</f>
        <v/>
      </c>
      <c r="BL92" s="18" t="str">
        <f ca="1">IF(BL$74="","",COUNTIFS(STAFF!$O:$O,"Offered and Declined",STAFF!$P:$P,"&lt;="&amp;BL$74,STAFF!$H:$H,"",STAFF!$I:$I,"")+
COUNTIFS(STAFF!$O:$O,"Offered and Declined",STAFF!$P:$P,"&lt;="&amp;BL$74,STAFF!$H:$H,"",STAFF!$I:$I,"&gt;="&amp;BL$73)+
COUNTIFS(STAFF!$O:$O,"Offered and Declined",STAFF!$P:$P,"&lt;="&amp;BL$74,STAFF!$H:$H,"&lt;="&amp;BL$74,STAFF!$I:$I,"")+
COUNTIFS(STAFF!$O:$O,"Offered and Declined",STAFF!$P:$P,"&lt;="&amp;BL$74,STAFF!$H:$H,"&lt;="&amp;BL$74,STAFF!$I:$I,"&gt;="&amp;BL$73))</f>
        <v/>
      </c>
      <c r="BM92" s="18" t="str">
        <f ca="1">IF(BM$74="","",COUNTIFS(STAFF!$O:$O,"Offered and Declined",STAFF!$P:$P,"&lt;="&amp;BM$74,STAFF!$H:$H,"",STAFF!$I:$I,"")+
COUNTIFS(STAFF!$O:$O,"Offered and Declined",STAFF!$P:$P,"&lt;="&amp;BM$74,STAFF!$H:$H,"",STAFF!$I:$I,"&gt;="&amp;BM$73)+
COUNTIFS(STAFF!$O:$O,"Offered and Declined",STAFF!$P:$P,"&lt;="&amp;BM$74,STAFF!$H:$H,"&lt;="&amp;BM$74,STAFF!$I:$I,"")+
COUNTIFS(STAFF!$O:$O,"Offered and Declined",STAFF!$P:$P,"&lt;="&amp;BM$74,STAFF!$H:$H,"&lt;="&amp;BM$74,STAFF!$I:$I,"&gt;="&amp;BM$73))</f>
        <v/>
      </c>
      <c r="BN92" s="18" t="str">
        <f ca="1">IF(BN$74="","",COUNTIFS(STAFF!$O:$O,"Offered and Declined",STAFF!$P:$P,"&lt;="&amp;BN$74,STAFF!$H:$H,"",STAFF!$I:$I,"")+
COUNTIFS(STAFF!$O:$O,"Offered and Declined",STAFF!$P:$P,"&lt;="&amp;BN$74,STAFF!$H:$H,"",STAFF!$I:$I,"&gt;="&amp;BN$73)+
COUNTIFS(STAFF!$O:$O,"Offered and Declined",STAFF!$P:$P,"&lt;="&amp;BN$74,STAFF!$H:$H,"&lt;="&amp;BN$74,STAFF!$I:$I,"")+
COUNTIFS(STAFF!$O:$O,"Offered and Declined",STAFF!$P:$P,"&lt;="&amp;BN$74,STAFF!$H:$H,"&lt;="&amp;BN$74,STAFF!$I:$I,"&gt;="&amp;BN$73))</f>
        <v/>
      </c>
      <c r="BO92" s="18" t="str">
        <f ca="1">IF(BO$74="","",COUNTIFS(STAFF!$O:$O,"Offered and Declined",STAFF!$P:$P,"&lt;="&amp;BO$74,STAFF!$H:$H,"",STAFF!$I:$I,"")+
COUNTIFS(STAFF!$O:$O,"Offered and Declined",STAFF!$P:$P,"&lt;="&amp;BO$74,STAFF!$H:$H,"",STAFF!$I:$I,"&gt;="&amp;BO$73)+
COUNTIFS(STAFF!$O:$O,"Offered and Declined",STAFF!$P:$P,"&lt;="&amp;BO$74,STAFF!$H:$H,"&lt;="&amp;BO$74,STAFF!$I:$I,"")+
COUNTIFS(STAFF!$O:$O,"Offered and Declined",STAFF!$P:$P,"&lt;="&amp;BO$74,STAFF!$H:$H,"&lt;="&amp;BO$74,STAFF!$I:$I,"&gt;="&amp;BO$73))</f>
        <v/>
      </c>
      <c r="BP92" s="18" t="str">
        <f ca="1">IF(BP$74="","",COUNTIFS(STAFF!$O:$O,"Offered and Declined",STAFF!$P:$P,"&lt;="&amp;BP$74,STAFF!$H:$H,"",STAFF!$I:$I,"")+
COUNTIFS(STAFF!$O:$O,"Offered and Declined",STAFF!$P:$P,"&lt;="&amp;BP$74,STAFF!$H:$H,"",STAFF!$I:$I,"&gt;="&amp;BP$73)+
COUNTIFS(STAFF!$O:$O,"Offered and Declined",STAFF!$P:$P,"&lt;="&amp;BP$74,STAFF!$H:$H,"&lt;="&amp;BP$74,STAFF!$I:$I,"")+
COUNTIFS(STAFF!$O:$O,"Offered and Declined",STAFF!$P:$P,"&lt;="&amp;BP$74,STAFF!$H:$H,"&lt;="&amp;BP$74,STAFF!$I:$I,"&gt;="&amp;BP$73))</f>
        <v/>
      </c>
      <c r="BQ92" s="18" t="str">
        <f ca="1">IF(BQ$74="","",COUNTIFS(STAFF!$O:$O,"Offered and Declined",STAFF!$P:$P,"&lt;="&amp;BQ$74,STAFF!$H:$H,"",STAFF!$I:$I,"")+
COUNTIFS(STAFF!$O:$O,"Offered and Declined",STAFF!$P:$P,"&lt;="&amp;BQ$74,STAFF!$H:$H,"",STAFF!$I:$I,"&gt;="&amp;BQ$73)+
COUNTIFS(STAFF!$O:$O,"Offered and Declined",STAFF!$P:$P,"&lt;="&amp;BQ$74,STAFF!$H:$H,"&lt;="&amp;BQ$74,STAFF!$I:$I,"")+
COUNTIFS(STAFF!$O:$O,"Offered and Declined",STAFF!$P:$P,"&lt;="&amp;BQ$74,STAFF!$H:$H,"&lt;="&amp;BQ$74,STAFF!$I:$I,"&gt;="&amp;BQ$73))</f>
        <v/>
      </c>
      <c r="BR92" s="18" t="str">
        <f ca="1">IF(BR$74="","",COUNTIFS(STAFF!$O:$O,"Offered and Declined",STAFF!$P:$P,"&lt;="&amp;BR$74,STAFF!$H:$H,"",STAFF!$I:$I,"")+
COUNTIFS(STAFF!$O:$O,"Offered and Declined",STAFF!$P:$P,"&lt;="&amp;BR$74,STAFF!$H:$H,"",STAFF!$I:$I,"&gt;="&amp;BR$73)+
COUNTIFS(STAFF!$O:$O,"Offered and Declined",STAFF!$P:$P,"&lt;="&amp;BR$74,STAFF!$H:$H,"&lt;="&amp;BR$74,STAFF!$I:$I,"")+
COUNTIFS(STAFF!$O:$O,"Offered and Declined",STAFF!$P:$P,"&lt;="&amp;BR$74,STAFF!$H:$H,"&lt;="&amp;BR$74,STAFF!$I:$I,"&gt;="&amp;BR$73))</f>
        <v/>
      </c>
      <c r="BS92" s="18" t="str">
        <f ca="1">IF(BS$74="","",COUNTIFS(STAFF!$O:$O,"Offered and Declined",STAFF!$P:$P,"&lt;="&amp;BS$74,STAFF!$H:$H,"",STAFF!$I:$I,"")+
COUNTIFS(STAFF!$O:$O,"Offered and Declined",STAFF!$P:$P,"&lt;="&amp;BS$74,STAFF!$H:$H,"",STAFF!$I:$I,"&gt;="&amp;BS$73)+
COUNTIFS(STAFF!$O:$O,"Offered and Declined",STAFF!$P:$P,"&lt;="&amp;BS$74,STAFF!$H:$H,"&lt;="&amp;BS$74,STAFF!$I:$I,"")+
COUNTIFS(STAFF!$O:$O,"Offered and Declined",STAFF!$P:$P,"&lt;="&amp;BS$74,STAFF!$H:$H,"&lt;="&amp;BS$74,STAFF!$I:$I,"&gt;="&amp;BS$73))</f>
        <v/>
      </c>
      <c r="BT92" s="18" t="str">
        <f ca="1">IF(BT$74="","",COUNTIFS(STAFF!$O:$O,"Offered and Declined",STAFF!$P:$P,"&lt;="&amp;BT$74,STAFF!$H:$H,"",STAFF!$I:$I,"")+
COUNTIFS(STAFF!$O:$O,"Offered and Declined",STAFF!$P:$P,"&lt;="&amp;BT$74,STAFF!$H:$H,"",STAFF!$I:$I,"&gt;="&amp;BT$73)+
COUNTIFS(STAFF!$O:$O,"Offered and Declined",STAFF!$P:$P,"&lt;="&amp;BT$74,STAFF!$H:$H,"&lt;="&amp;BT$74,STAFF!$I:$I,"")+
COUNTIFS(STAFF!$O:$O,"Offered and Declined",STAFF!$P:$P,"&lt;="&amp;BT$74,STAFF!$H:$H,"&lt;="&amp;BT$74,STAFF!$I:$I,"&gt;="&amp;BT$73))</f>
        <v/>
      </c>
      <c r="BU92" s="18" t="str">
        <f ca="1">IF(BU$74="","",COUNTIFS(STAFF!$O:$O,"Offered and Declined",STAFF!$P:$P,"&lt;="&amp;BU$74,STAFF!$H:$H,"",STAFF!$I:$I,"")+
COUNTIFS(STAFF!$O:$O,"Offered and Declined",STAFF!$P:$P,"&lt;="&amp;BU$74,STAFF!$H:$H,"",STAFF!$I:$I,"&gt;="&amp;BU$73)+
COUNTIFS(STAFF!$O:$O,"Offered and Declined",STAFF!$P:$P,"&lt;="&amp;BU$74,STAFF!$H:$H,"&lt;="&amp;BU$74,STAFF!$I:$I,"")+
COUNTIFS(STAFF!$O:$O,"Offered and Declined",STAFF!$P:$P,"&lt;="&amp;BU$74,STAFF!$H:$H,"&lt;="&amp;BU$74,STAFF!$I:$I,"&gt;="&amp;BU$73))</f>
        <v/>
      </c>
      <c r="BV92" s="18" t="str">
        <f ca="1">IF(BV$74="","",COUNTIFS(STAFF!$O:$O,"Offered and Declined",STAFF!$P:$P,"&lt;="&amp;BV$74,STAFF!$H:$H,"",STAFF!$I:$I,"")+
COUNTIFS(STAFF!$O:$O,"Offered and Declined",STAFF!$P:$P,"&lt;="&amp;BV$74,STAFF!$H:$H,"",STAFF!$I:$I,"&gt;="&amp;BV$73)+
COUNTIFS(STAFF!$O:$O,"Offered and Declined",STAFF!$P:$P,"&lt;="&amp;BV$74,STAFF!$H:$H,"&lt;="&amp;BV$74,STAFF!$I:$I,"")+
COUNTIFS(STAFF!$O:$O,"Offered and Declined",STAFF!$P:$P,"&lt;="&amp;BV$74,STAFF!$H:$H,"&lt;="&amp;BV$74,STAFF!$I:$I,"&gt;="&amp;BV$73))</f>
        <v/>
      </c>
      <c r="BW92" s="18" t="str">
        <f ca="1">IF(BW$74="","",COUNTIFS(STAFF!$O:$O,"Offered and Declined",STAFF!$P:$P,"&lt;="&amp;BW$74,STAFF!$H:$H,"",STAFF!$I:$I,"")+
COUNTIFS(STAFF!$O:$O,"Offered and Declined",STAFF!$P:$P,"&lt;="&amp;BW$74,STAFF!$H:$H,"",STAFF!$I:$I,"&gt;="&amp;BW$73)+
COUNTIFS(STAFF!$O:$O,"Offered and Declined",STAFF!$P:$P,"&lt;="&amp;BW$74,STAFF!$H:$H,"&lt;="&amp;BW$74,STAFF!$I:$I,"")+
COUNTIFS(STAFF!$O:$O,"Offered and Declined",STAFF!$P:$P,"&lt;="&amp;BW$74,STAFF!$H:$H,"&lt;="&amp;BW$74,STAFF!$I:$I,"&gt;="&amp;BW$73))</f>
        <v/>
      </c>
      <c r="BX92" s="18" t="str">
        <f ca="1">IF(BX$74="","",COUNTIFS(STAFF!$O:$O,"Offered and Declined",STAFF!$P:$P,"&lt;="&amp;BX$74,STAFF!$H:$H,"",STAFF!$I:$I,"")+
COUNTIFS(STAFF!$O:$O,"Offered and Declined",STAFF!$P:$P,"&lt;="&amp;BX$74,STAFF!$H:$H,"",STAFF!$I:$I,"&gt;="&amp;BX$73)+
COUNTIFS(STAFF!$O:$O,"Offered and Declined",STAFF!$P:$P,"&lt;="&amp;BX$74,STAFF!$H:$H,"&lt;="&amp;BX$74,STAFF!$I:$I,"")+
COUNTIFS(STAFF!$O:$O,"Offered and Declined",STAFF!$P:$P,"&lt;="&amp;BX$74,STAFF!$H:$H,"&lt;="&amp;BX$74,STAFF!$I:$I,"&gt;="&amp;BX$73))</f>
        <v/>
      </c>
      <c r="BY92" s="18" t="str">
        <f ca="1">IF(BY$74="","",COUNTIFS(STAFF!$O:$O,"Offered and Declined",STAFF!$P:$P,"&lt;="&amp;BY$74,STAFF!$H:$H,"",STAFF!$I:$I,"")+
COUNTIFS(STAFF!$O:$O,"Offered and Declined",STAFF!$P:$P,"&lt;="&amp;BY$74,STAFF!$H:$H,"",STAFF!$I:$I,"&gt;="&amp;BY$73)+
COUNTIFS(STAFF!$O:$O,"Offered and Declined",STAFF!$P:$P,"&lt;="&amp;BY$74,STAFF!$H:$H,"&lt;="&amp;BY$74,STAFF!$I:$I,"")+
COUNTIFS(STAFF!$O:$O,"Offered and Declined",STAFF!$P:$P,"&lt;="&amp;BY$74,STAFF!$H:$H,"&lt;="&amp;BY$74,STAFF!$I:$I,"&gt;="&amp;BY$73))</f>
        <v/>
      </c>
      <c r="BZ92" s="18" t="str">
        <f ca="1">IF(BZ$74="","",COUNTIFS(STAFF!$O:$O,"Offered and Declined",STAFF!$P:$P,"&lt;="&amp;BZ$74,STAFF!$H:$H,"",STAFF!$I:$I,"")+
COUNTIFS(STAFF!$O:$O,"Offered and Declined",STAFF!$P:$P,"&lt;="&amp;BZ$74,STAFF!$H:$H,"",STAFF!$I:$I,"&gt;="&amp;BZ$73)+
COUNTIFS(STAFF!$O:$O,"Offered and Declined",STAFF!$P:$P,"&lt;="&amp;BZ$74,STAFF!$H:$H,"&lt;="&amp;BZ$74,STAFF!$I:$I,"")+
COUNTIFS(STAFF!$O:$O,"Offered and Declined",STAFF!$P:$P,"&lt;="&amp;BZ$74,STAFF!$H:$H,"&lt;="&amp;BZ$74,STAFF!$I:$I,"&gt;="&amp;BZ$73))</f>
        <v/>
      </c>
      <c r="CA92" s="18" t="str">
        <f ca="1">IF(CA$74="","",COUNTIFS(STAFF!$O:$O,"Offered and Declined",STAFF!$P:$P,"&lt;="&amp;CA$74,STAFF!$H:$H,"",STAFF!$I:$I,"")+
COUNTIFS(STAFF!$O:$O,"Offered and Declined",STAFF!$P:$P,"&lt;="&amp;CA$74,STAFF!$H:$H,"",STAFF!$I:$I,"&gt;="&amp;CA$73)+
COUNTIFS(STAFF!$O:$O,"Offered and Declined",STAFF!$P:$P,"&lt;="&amp;CA$74,STAFF!$H:$H,"&lt;="&amp;CA$74,STAFF!$I:$I,"")+
COUNTIFS(STAFF!$O:$O,"Offered and Declined",STAFF!$P:$P,"&lt;="&amp;CA$74,STAFF!$H:$H,"&lt;="&amp;CA$74,STAFF!$I:$I,"&gt;="&amp;CA$73))</f>
        <v/>
      </c>
      <c r="CB92" s="18" t="str">
        <f ca="1">IF(CB$74="","",COUNTIFS(STAFF!$O:$O,"Offered and Declined",STAFF!$P:$P,"&lt;="&amp;CB$74,STAFF!$H:$H,"",STAFF!$I:$I,"")+
COUNTIFS(STAFF!$O:$O,"Offered and Declined",STAFF!$P:$P,"&lt;="&amp;CB$74,STAFF!$H:$H,"",STAFF!$I:$I,"&gt;="&amp;CB$73)+
COUNTIFS(STAFF!$O:$O,"Offered and Declined",STAFF!$P:$P,"&lt;="&amp;CB$74,STAFF!$H:$H,"&lt;="&amp;CB$74,STAFF!$I:$I,"")+
COUNTIFS(STAFF!$O:$O,"Offered and Declined",STAFF!$P:$P,"&lt;="&amp;CB$74,STAFF!$H:$H,"&lt;="&amp;CB$74,STAFF!$I:$I,"&gt;="&amp;CB$73))</f>
        <v/>
      </c>
      <c r="CC92" s="18" t="str">
        <f ca="1">IF(CC$74="","",COUNTIFS(STAFF!$O:$O,"Offered and Declined",STAFF!$P:$P,"&lt;="&amp;CC$74,STAFF!$H:$H,"",STAFF!$I:$I,"")+
COUNTIFS(STAFF!$O:$O,"Offered and Declined",STAFF!$P:$P,"&lt;="&amp;CC$74,STAFF!$H:$H,"",STAFF!$I:$I,"&gt;="&amp;CC$73)+
COUNTIFS(STAFF!$O:$O,"Offered and Declined",STAFF!$P:$P,"&lt;="&amp;CC$74,STAFF!$H:$H,"&lt;="&amp;CC$74,STAFF!$I:$I,"")+
COUNTIFS(STAFF!$O:$O,"Offered and Declined",STAFF!$P:$P,"&lt;="&amp;CC$74,STAFF!$H:$H,"&lt;="&amp;CC$74,STAFF!$I:$I,"&gt;="&amp;CC$73))</f>
        <v/>
      </c>
      <c r="CD92" s="18" t="str">
        <f ca="1">IF(CD$74="","",COUNTIFS(STAFF!$O:$O,"Offered and Declined",STAFF!$P:$P,"&lt;="&amp;CD$74,STAFF!$H:$H,"",STAFF!$I:$I,"")+
COUNTIFS(STAFF!$O:$O,"Offered and Declined",STAFF!$P:$P,"&lt;="&amp;CD$74,STAFF!$H:$H,"",STAFF!$I:$I,"&gt;="&amp;CD$73)+
COUNTIFS(STAFF!$O:$O,"Offered and Declined",STAFF!$P:$P,"&lt;="&amp;CD$74,STAFF!$H:$H,"&lt;="&amp;CD$74,STAFF!$I:$I,"")+
COUNTIFS(STAFF!$O:$O,"Offered and Declined",STAFF!$P:$P,"&lt;="&amp;CD$74,STAFF!$H:$H,"&lt;="&amp;CD$74,STAFF!$I:$I,"&gt;="&amp;CD$73))</f>
        <v/>
      </c>
      <c r="CE92" s="18" t="str">
        <f ca="1">IF(CE$74="","",COUNTIFS(STAFF!$O:$O,"Offered and Declined",STAFF!$P:$P,"&lt;="&amp;CE$74,STAFF!$H:$H,"",STAFF!$I:$I,"")+
COUNTIFS(STAFF!$O:$O,"Offered and Declined",STAFF!$P:$P,"&lt;="&amp;CE$74,STAFF!$H:$H,"",STAFF!$I:$I,"&gt;="&amp;CE$73)+
COUNTIFS(STAFF!$O:$O,"Offered and Declined",STAFF!$P:$P,"&lt;="&amp;CE$74,STAFF!$H:$H,"&lt;="&amp;CE$74,STAFF!$I:$I,"")+
COUNTIFS(STAFF!$O:$O,"Offered and Declined",STAFF!$P:$P,"&lt;="&amp;CE$74,STAFF!$H:$H,"&lt;="&amp;CE$74,STAFF!$I:$I,"&gt;="&amp;CE$73))</f>
        <v/>
      </c>
      <c r="CF92" s="18" t="str">
        <f ca="1">IF(CF$74="","",COUNTIFS(STAFF!$O:$O,"Offered and Declined",STAFF!$P:$P,"&lt;="&amp;CF$74,STAFF!$H:$H,"",STAFF!$I:$I,"")+
COUNTIFS(STAFF!$O:$O,"Offered and Declined",STAFF!$P:$P,"&lt;="&amp;CF$74,STAFF!$H:$H,"",STAFF!$I:$I,"&gt;="&amp;CF$73)+
COUNTIFS(STAFF!$O:$O,"Offered and Declined",STAFF!$P:$P,"&lt;="&amp;CF$74,STAFF!$H:$H,"&lt;="&amp;CF$74,STAFF!$I:$I,"")+
COUNTIFS(STAFF!$O:$O,"Offered and Declined",STAFF!$P:$P,"&lt;="&amp;CF$74,STAFF!$H:$H,"&lt;="&amp;CF$74,STAFF!$I:$I,"&gt;="&amp;CF$73))</f>
        <v/>
      </c>
      <c r="CG92" s="18" t="str">
        <f ca="1">IF(CG$74="","",COUNTIFS(STAFF!$O:$O,"Offered and Declined",STAFF!$P:$P,"&lt;="&amp;CG$74,STAFF!$H:$H,"",STAFF!$I:$I,"")+
COUNTIFS(STAFF!$O:$O,"Offered and Declined",STAFF!$P:$P,"&lt;="&amp;CG$74,STAFF!$H:$H,"",STAFF!$I:$I,"&gt;="&amp;CG$73)+
COUNTIFS(STAFF!$O:$O,"Offered and Declined",STAFF!$P:$P,"&lt;="&amp;CG$74,STAFF!$H:$H,"&lt;="&amp;CG$74,STAFF!$I:$I,"")+
COUNTIFS(STAFF!$O:$O,"Offered and Declined",STAFF!$P:$P,"&lt;="&amp;CG$74,STAFF!$H:$H,"&lt;="&amp;CG$74,STAFF!$I:$I,"&gt;="&amp;CG$73))</f>
        <v/>
      </c>
      <c r="CH92" s="18" t="str">
        <f ca="1">IF(CH$74="","",COUNTIFS(STAFF!$O:$O,"Offered and Declined",STAFF!$P:$P,"&lt;="&amp;CH$74,STAFF!$H:$H,"",STAFF!$I:$I,"")+
COUNTIFS(STAFF!$O:$O,"Offered and Declined",STAFF!$P:$P,"&lt;="&amp;CH$74,STAFF!$H:$H,"",STAFF!$I:$I,"&gt;="&amp;CH$73)+
COUNTIFS(STAFF!$O:$O,"Offered and Declined",STAFF!$P:$P,"&lt;="&amp;CH$74,STAFF!$H:$H,"&lt;="&amp;CH$74,STAFF!$I:$I,"")+
COUNTIFS(STAFF!$O:$O,"Offered and Declined",STAFF!$P:$P,"&lt;="&amp;CH$74,STAFF!$H:$H,"&lt;="&amp;CH$74,STAFF!$I:$I,"&gt;="&amp;CH$73))</f>
        <v/>
      </c>
      <c r="CI92" s="18" t="str">
        <f ca="1">IF(CI$74="","",COUNTIFS(STAFF!$O:$O,"Offered and Declined",STAFF!$P:$P,"&lt;="&amp;CI$74,STAFF!$H:$H,"",STAFF!$I:$I,"")+
COUNTIFS(STAFF!$O:$O,"Offered and Declined",STAFF!$P:$P,"&lt;="&amp;CI$74,STAFF!$H:$H,"",STAFF!$I:$I,"&gt;="&amp;CI$73)+
COUNTIFS(STAFF!$O:$O,"Offered and Declined",STAFF!$P:$P,"&lt;="&amp;CI$74,STAFF!$H:$H,"&lt;="&amp;CI$74,STAFF!$I:$I,"")+
COUNTIFS(STAFF!$O:$O,"Offered and Declined",STAFF!$P:$P,"&lt;="&amp;CI$74,STAFF!$H:$H,"&lt;="&amp;CI$74,STAFF!$I:$I,"&gt;="&amp;CI$73))</f>
        <v/>
      </c>
      <c r="CJ92" s="18" t="str">
        <f ca="1">IF(CJ$74="","",COUNTIFS(STAFF!$O:$O,"Offered and Declined",STAFF!$P:$P,"&lt;="&amp;CJ$74,STAFF!$H:$H,"",STAFF!$I:$I,"")+
COUNTIFS(STAFF!$O:$O,"Offered and Declined",STAFF!$P:$P,"&lt;="&amp;CJ$74,STAFF!$H:$H,"",STAFF!$I:$I,"&gt;="&amp;CJ$73)+
COUNTIFS(STAFF!$O:$O,"Offered and Declined",STAFF!$P:$P,"&lt;="&amp;CJ$74,STAFF!$H:$H,"&lt;="&amp;CJ$74,STAFF!$I:$I,"")+
COUNTIFS(STAFF!$O:$O,"Offered and Declined",STAFF!$P:$P,"&lt;="&amp;CJ$74,STAFF!$H:$H,"&lt;="&amp;CJ$74,STAFF!$I:$I,"&gt;="&amp;CJ$73))</f>
        <v/>
      </c>
      <c r="CK92" s="18" t="str">
        <f ca="1">IF(CK$74="","",COUNTIFS(STAFF!$O:$O,"Offered and Declined",STAFF!$P:$P,"&lt;="&amp;CK$74,STAFF!$H:$H,"",STAFF!$I:$I,"")+
COUNTIFS(STAFF!$O:$O,"Offered and Declined",STAFF!$P:$P,"&lt;="&amp;CK$74,STAFF!$H:$H,"",STAFF!$I:$I,"&gt;="&amp;CK$73)+
COUNTIFS(STAFF!$O:$O,"Offered and Declined",STAFF!$P:$P,"&lt;="&amp;CK$74,STAFF!$H:$H,"&lt;="&amp;CK$74,STAFF!$I:$I,"")+
COUNTIFS(STAFF!$O:$O,"Offered and Declined",STAFF!$P:$P,"&lt;="&amp;CK$74,STAFF!$H:$H,"&lt;="&amp;CK$74,STAFF!$I:$I,"&gt;="&amp;CK$73))</f>
        <v/>
      </c>
      <c r="CL92" s="18" t="str">
        <f ca="1">IF(CL$74="","",COUNTIFS(STAFF!$O:$O,"Offered and Declined",STAFF!$P:$P,"&lt;="&amp;CL$74,STAFF!$H:$H,"",STAFF!$I:$I,"")+
COUNTIFS(STAFF!$O:$O,"Offered and Declined",STAFF!$P:$P,"&lt;="&amp;CL$74,STAFF!$H:$H,"",STAFF!$I:$I,"&gt;="&amp;CL$73)+
COUNTIFS(STAFF!$O:$O,"Offered and Declined",STAFF!$P:$P,"&lt;="&amp;CL$74,STAFF!$H:$H,"&lt;="&amp;CL$74,STAFF!$I:$I,"")+
COUNTIFS(STAFF!$O:$O,"Offered and Declined",STAFF!$P:$P,"&lt;="&amp;CL$74,STAFF!$H:$H,"&lt;="&amp;CL$74,STAFF!$I:$I,"&gt;="&amp;CL$73))</f>
        <v/>
      </c>
      <c r="CM92" s="18" t="str">
        <f ca="1">IF(CM$74="","",COUNTIFS(STAFF!$O:$O,"Offered and Declined",STAFF!$P:$P,"&lt;="&amp;CM$74,STAFF!$H:$H,"",STAFF!$I:$I,"")+
COUNTIFS(STAFF!$O:$O,"Offered and Declined",STAFF!$P:$P,"&lt;="&amp;CM$74,STAFF!$H:$H,"",STAFF!$I:$I,"&gt;="&amp;CM$73)+
COUNTIFS(STAFF!$O:$O,"Offered and Declined",STAFF!$P:$P,"&lt;="&amp;CM$74,STAFF!$H:$H,"&lt;="&amp;CM$74,STAFF!$I:$I,"")+
COUNTIFS(STAFF!$O:$O,"Offered and Declined",STAFF!$P:$P,"&lt;="&amp;CM$74,STAFF!$H:$H,"&lt;="&amp;CM$74,STAFF!$I:$I,"&gt;="&amp;CM$73))</f>
        <v/>
      </c>
      <c r="CN92" s="18" t="str">
        <f ca="1">IF(CN$74="","",COUNTIFS(STAFF!$O:$O,"Offered and Declined",STAFF!$P:$P,"&lt;="&amp;CN$74,STAFF!$H:$H,"",STAFF!$I:$I,"")+
COUNTIFS(STAFF!$O:$O,"Offered and Declined",STAFF!$P:$P,"&lt;="&amp;CN$74,STAFF!$H:$H,"",STAFF!$I:$I,"&gt;="&amp;CN$73)+
COUNTIFS(STAFF!$O:$O,"Offered and Declined",STAFF!$P:$P,"&lt;="&amp;CN$74,STAFF!$H:$H,"&lt;="&amp;CN$74,STAFF!$I:$I,"")+
COUNTIFS(STAFF!$O:$O,"Offered and Declined",STAFF!$P:$P,"&lt;="&amp;CN$74,STAFF!$H:$H,"&lt;="&amp;CN$74,STAFF!$I:$I,"&gt;="&amp;CN$73))</f>
        <v/>
      </c>
      <c r="CO92" s="18" t="str">
        <f ca="1">IF(CO$74="","",COUNTIFS(STAFF!$O:$O,"Offered and Declined",STAFF!$P:$P,"&lt;="&amp;CO$74,STAFF!$H:$H,"",STAFF!$I:$I,"")+
COUNTIFS(STAFF!$O:$O,"Offered and Declined",STAFF!$P:$P,"&lt;="&amp;CO$74,STAFF!$H:$H,"",STAFF!$I:$I,"&gt;="&amp;CO$73)+
COUNTIFS(STAFF!$O:$O,"Offered and Declined",STAFF!$P:$P,"&lt;="&amp;CO$74,STAFF!$H:$H,"&lt;="&amp;CO$74,STAFF!$I:$I,"")+
COUNTIFS(STAFF!$O:$O,"Offered and Declined",STAFF!$P:$P,"&lt;="&amp;CO$74,STAFF!$H:$H,"&lt;="&amp;CO$74,STAFF!$I:$I,"&gt;="&amp;CO$73))</f>
        <v/>
      </c>
      <c r="CP92" s="18" t="str">
        <f ca="1">IF(CP$74="","",COUNTIFS(STAFF!$O:$O,"Offered and Declined",STAFF!$P:$P,"&lt;="&amp;CP$74,STAFF!$H:$H,"",STAFF!$I:$I,"")+
COUNTIFS(STAFF!$O:$O,"Offered and Declined",STAFF!$P:$P,"&lt;="&amp;CP$74,STAFF!$H:$H,"",STAFF!$I:$I,"&gt;="&amp;CP$73)+
COUNTIFS(STAFF!$O:$O,"Offered and Declined",STAFF!$P:$P,"&lt;="&amp;CP$74,STAFF!$H:$H,"&lt;="&amp;CP$74,STAFF!$I:$I,"")+
COUNTIFS(STAFF!$O:$O,"Offered and Declined",STAFF!$P:$P,"&lt;="&amp;CP$74,STAFF!$H:$H,"&lt;="&amp;CP$74,STAFF!$I:$I,"&gt;="&amp;CP$73))</f>
        <v/>
      </c>
      <c r="CQ92" s="18" t="str">
        <f ca="1">IF(CQ$74="","",COUNTIFS(STAFF!$O:$O,"Offered and Declined",STAFF!$P:$P,"&lt;="&amp;CQ$74,STAFF!$H:$H,"",STAFF!$I:$I,"")+
COUNTIFS(STAFF!$O:$O,"Offered and Declined",STAFF!$P:$P,"&lt;="&amp;CQ$74,STAFF!$H:$H,"",STAFF!$I:$I,"&gt;="&amp;CQ$73)+
COUNTIFS(STAFF!$O:$O,"Offered and Declined",STAFF!$P:$P,"&lt;="&amp;CQ$74,STAFF!$H:$H,"&lt;="&amp;CQ$74,STAFF!$I:$I,"")+
COUNTIFS(STAFF!$O:$O,"Offered and Declined",STAFF!$P:$P,"&lt;="&amp;CQ$74,STAFF!$H:$H,"&lt;="&amp;CQ$74,STAFF!$I:$I,"&gt;="&amp;CQ$73))</f>
        <v/>
      </c>
      <c r="CR92" s="18" t="str">
        <f ca="1">IF(CR$74="","",COUNTIFS(STAFF!$O:$O,"Offered and Declined",STAFF!$P:$P,"&lt;="&amp;CR$74,STAFF!$H:$H,"",STAFF!$I:$I,"")+
COUNTIFS(STAFF!$O:$O,"Offered and Declined",STAFF!$P:$P,"&lt;="&amp;CR$74,STAFF!$H:$H,"",STAFF!$I:$I,"&gt;="&amp;CR$73)+
COUNTIFS(STAFF!$O:$O,"Offered and Declined",STAFF!$P:$P,"&lt;="&amp;CR$74,STAFF!$H:$H,"&lt;="&amp;CR$74,STAFF!$I:$I,"")+
COUNTIFS(STAFF!$O:$O,"Offered and Declined",STAFF!$P:$P,"&lt;="&amp;CR$74,STAFF!$H:$H,"&lt;="&amp;CR$74,STAFF!$I:$I,"&gt;="&amp;CR$73))</f>
        <v/>
      </c>
      <c r="CS92" s="18" t="str">
        <f ca="1">IF(CS$74="","",COUNTIFS(STAFF!$O:$O,"Offered and Declined",STAFF!$P:$P,"&lt;="&amp;CS$74,STAFF!$H:$H,"",STAFF!$I:$I,"")+
COUNTIFS(STAFF!$O:$O,"Offered and Declined",STAFF!$P:$P,"&lt;="&amp;CS$74,STAFF!$H:$H,"",STAFF!$I:$I,"&gt;="&amp;CS$73)+
COUNTIFS(STAFF!$O:$O,"Offered and Declined",STAFF!$P:$P,"&lt;="&amp;CS$74,STAFF!$H:$H,"&lt;="&amp;CS$74,STAFF!$I:$I,"")+
COUNTIFS(STAFF!$O:$O,"Offered and Declined",STAFF!$P:$P,"&lt;="&amp;CS$74,STAFF!$H:$H,"&lt;="&amp;CS$74,STAFF!$I:$I,"&gt;="&amp;CS$73))</f>
        <v/>
      </c>
      <c r="CT92" s="18" t="str">
        <f ca="1">IF(CT$74="","",COUNTIFS(STAFF!$O:$O,"Offered and Declined",STAFF!$P:$P,"&lt;="&amp;CT$74,STAFF!$H:$H,"",STAFF!$I:$I,"")+
COUNTIFS(STAFF!$O:$O,"Offered and Declined",STAFF!$P:$P,"&lt;="&amp;CT$74,STAFF!$H:$H,"",STAFF!$I:$I,"&gt;="&amp;CT$73)+
COUNTIFS(STAFF!$O:$O,"Offered and Declined",STAFF!$P:$P,"&lt;="&amp;CT$74,STAFF!$H:$H,"&lt;="&amp;CT$74,STAFF!$I:$I,"")+
COUNTIFS(STAFF!$O:$O,"Offered and Declined",STAFF!$P:$P,"&lt;="&amp;CT$74,STAFF!$H:$H,"&lt;="&amp;CT$74,STAFF!$I:$I,"&gt;="&amp;CT$73))</f>
        <v/>
      </c>
      <c r="CU92" s="18" t="str">
        <f ca="1">IF(CU$74="","",COUNTIFS(STAFF!$O:$O,"Offered and Declined",STAFF!$P:$P,"&lt;="&amp;CU$74,STAFF!$H:$H,"",STAFF!$I:$I,"")+
COUNTIFS(STAFF!$O:$O,"Offered and Declined",STAFF!$P:$P,"&lt;="&amp;CU$74,STAFF!$H:$H,"",STAFF!$I:$I,"&gt;="&amp;CU$73)+
COUNTIFS(STAFF!$O:$O,"Offered and Declined",STAFF!$P:$P,"&lt;="&amp;CU$74,STAFF!$H:$H,"&lt;="&amp;CU$74,STAFF!$I:$I,"")+
COUNTIFS(STAFF!$O:$O,"Offered and Declined",STAFF!$P:$P,"&lt;="&amp;CU$74,STAFF!$H:$H,"&lt;="&amp;CU$74,STAFF!$I:$I,"&gt;="&amp;CU$73))</f>
        <v/>
      </c>
      <c r="CV92" s="18" t="str">
        <f ca="1">IF(CV$74="","",COUNTIFS(STAFF!$O:$O,"Offered and Declined",STAFF!$P:$P,"&lt;="&amp;CV$74,STAFF!$H:$H,"",STAFF!$I:$I,"")+
COUNTIFS(STAFF!$O:$O,"Offered and Declined",STAFF!$P:$P,"&lt;="&amp;CV$74,STAFF!$H:$H,"",STAFF!$I:$I,"&gt;="&amp;CV$73)+
COUNTIFS(STAFF!$O:$O,"Offered and Declined",STAFF!$P:$P,"&lt;="&amp;CV$74,STAFF!$H:$H,"&lt;="&amp;CV$74,STAFF!$I:$I,"")+
COUNTIFS(STAFF!$O:$O,"Offered and Declined",STAFF!$P:$P,"&lt;="&amp;CV$74,STAFF!$H:$H,"&lt;="&amp;CV$74,STAFF!$I:$I,"&gt;="&amp;CV$73))</f>
        <v/>
      </c>
      <c r="CW92" s="18" t="str">
        <f ca="1">IF(CW$74="","",COUNTIFS(STAFF!$O:$O,"Offered and Declined",STAFF!$P:$P,"&lt;="&amp;CW$74,STAFF!$H:$H,"",STAFF!$I:$I,"")+
COUNTIFS(STAFF!$O:$O,"Offered and Declined",STAFF!$P:$P,"&lt;="&amp;CW$74,STAFF!$H:$H,"",STAFF!$I:$I,"&gt;="&amp;CW$73)+
COUNTIFS(STAFF!$O:$O,"Offered and Declined",STAFF!$P:$P,"&lt;="&amp;CW$74,STAFF!$H:$H,"&lt;="&amp;CW$74,STAFF!$I:$I,"")+
COUNTIFS(STAFF!$O:$O,"Offered and Declined",STAFF!$P:$P,"&lt;="&amp;CW$74,STAFF!$H:$H,"&lt;="&amp;CW$74,STAFF!$I:$I,"&gt;="&amp;CW$73))</f>
        <v/>
      </c>
      <c r="CX92" s="18" t="str">
        <f ca="1">IF(CX$74="","",COUNTIFS(STAFF!$O:$O,"Offered and Declined",STAFF!$P:$P,"&lt;="&amp;CX$74,STAFF!$H:$H,"",STAFF!$I:$I,"")+
COUNTIFS(STAFF!$O:$O,"Offered and Declined",STAFF!$P:$P,"&lt;="&amp;CX$74,STAFF!$H:$H,"",STAFF!$I:$I,"&gt;="&amp;CX$73)+
COUNTIFS(STAFF!$O:$O,"Offered and Declined",STAFF!$P:$P,"&lt;="&amp;CX$74,STAFF!$H:$H,"&lt;="&amp;CX$74,STAFF!$I:$I,"")+
COUNTIFS(STAFF!$O:$O,"Offered and Declined",STAFF!$P:$P,"&lt;="&amp;CX$74,STAFF!$H:$H,"&lt;="&amp;CX$74,STAFF!$I:$I,"&gt;="&amp;CX$73))</f>
        <v/>
      </c>
      <c r="CY92" s="18" t="str">
        <f ca="1">IF(CY$74="","",COUNTIFS(STAFF!$O:$O,"Offered and Declined",STAFF!$P:$P,"&lt;="&amp;CY$74,STAFF!$H:$H,"",STAFF!$I:$I,"")+
COUNTIFS(STAFF!$O:$O,"Offered and Declined",STAFF!$P:$P,"&lt;="&amp;CY$74,STAFF!$H:$H,"",STAFF!$I:$I,"&gt;="&amp;CY$73)+
COUNTIFS(STAFF!$O:$O,"Offered and Declined",STAFF!$P:$P,"&lt;="&amp;CY$74,STAFF!$H:$H,"&lt;="&amp;CY$74,STAFF!$I:$I,"")+
COUNTIFS(STAFF!$O:$O,"Offered and Declined",STAFF!$P:$P,"&lt;="&amp;CY$74,STAFF!$H:$H,"&lt;="&amp;CY$74,STAFF!$I:$I,"&gt;="&amp;CY$73))</f>
        <v/>
      </c>
      <c r="CZ92" s="18" t="str">
        <f ca="1">IF(CZ$74="","",COUNTIFS(STAFF!$O:$O,"Offered and Declined",STAFF!$P:$P,"&lt;="&amp;CZ$74,STAFF!$H:$H,"",STAFF!$I:$I,"")+
COUNTIFS(STAFF!$O:$O,"Offered and Declined",STAFF!$P:$P,"&lt;="&amp;CZ$74,STAFF!$H:$H,"",STAFF!$I:$I,"&gt;="&amp;CZ$73)+
COUNTIFS(STAFF!$O:$O,"Offered and Declined",STAFF!$P:$P,"&lt;="&amp;CZ$74,STAFF!$H:$H,"&lt;="&amp;CZ$74,STAFF!$I:$I,"")+
COUNTIFS(STAFF!$O:$O,"Offered and Declined",STAFF!$P:$P,"&lt;="&amp;CZ$74,STAFF!$H:$H,"&lt;="&amp;CZ$74,STAFF!$I:$I,"&gt;="&amp;CZ$73))</f>
        <v/>
      </c>
      <c r="DA92" s="18" t="str">
        <f ca="1">IF(DA$74="","",COUNTIFS(STAFF!$O:$O,"Offered and Declined",STAFF!$P:$P,"&lt;="&amp;DA$74,STAFF!$H:$H,"",STAFF!$I:$I,"")+
COUNTIFS(STAFF!$O:$O,"Offered and Declined",STAFF!$P:$P,"&lt;="&amp;DA$74,STAFF!$H:$H,"",STAFF!$I:$I,"&gt;="&amp;DA$73)+
COUNTIFS(STAFF!$O:$O,"Offered and Declined",STAFF!$P:$P,"&lt;="&amp;DA$74,STAFF!$H:$H,"&lt;="&amp;DA$74,STAFF!$I:$I,"")+
COUNTIFS(STAFF!$O:$O,"Offered and Declined",STAFF!$P:$P,"&lt;="&amp;DA$74,STAFF!$H:$H,"&lt;="&amp;DA$74,STAFF!$I:$I,"&gt;="&amp;DA$73))</f>
        <v/>
      </c>
      <c r="DB92" s="18" t="str">
        <f ca="1">IF(DB$74="","",COUNTIFS(STAFF!$O:$O,"Offered and Declined",STAFF!$P:$P,"&lt;="&amp;DB$74,STAFF!$H:$H,"",STAFF!$I:$I,"")+
COUNTIFS(STAFF!$O:$O,"Offered and Declined",STAFF!$P:$P,"&lt;="&amp;DB$74,STAFF!$H:$H,"",STAFF!$I:$I,"&gt;="&amp;DB$73)+
COUNTIFS(STAFF!$O:$O,"Offered and Declined",STAFF!$P:$P,"&lt;="&amp;DB$74,STAFF!$H:$H,"&lt;="&amp;DB$74,STAFF!$I:$I,"")+
COUNTIFS(STAFF!$O:$O,"Offered and Declined",STAFF!$P:$P,"&lt;="&amp;DB$74,STAFF!$H:$H,"&lt;="&amp;DB$74,STAFF!$I:$I,"&gt;="&amp;DB$73))</f>
        <v/>
      </c>
      <c r="DC92" s="18" t="str">
        <f ca="1">IF(DC$74="","",COUNTIFS(STAFF!$O:$O,"Offered and Declined",STAFF!$P:$P,"&lt;="&amp;DC$74,STAFF!$H:$H,"",STAFF!$I:$I,"")+
COUNTIFS(STAFF!$O:$O,"Offered and Declined",STAFF!$P:$P,"&lt;="&amp;DC$74,STAFF!$H:$H,"",STAFF!$I:$I,"&gt;="&amp;DC$73)+
COUNTIFS(STAFF!$O:$O,"Offered and Declined",STAFF!$P:$P,"&lt;="&amp;DC$74,STAFF!$H:$H,"&lt;="&amp;DC$74,STAFF!$I:$I,"")+
COUNTIFS(STAFF!$O:$O,"Offered and Declined",STAFF!$P:$P,"&lt;="&amp;DC$74,STAFF!$H:$H,"&lt;="&amp;DC$74,STAFF!$I:$I,"&gt;="&amp;DC$73))</f>
        <v/>
      </c>
      <c r="DD92" s="18" t="str">
        <f ca="1">IF(DD$74="","",COUNTIFS(STAFF!$O:$O,"Offered and Declined",STAFF!$P:$P,"&lt;="&amp;DD$74,STAFF!$H:$H,"",STAFF!$I:$I,"")+
COUNTIFS(STAFF!$O:$O,"Offered and Declined",STAFF!$P:$P,"&lt;="&amp;DD$74,STAFF!$H:$H,"",STAFF!$I:$I,"&gt;="&amp;DD$73)+
COUNTIFS(STAFF!$O:$O,"Offered and Declined",STAFF!$P:$P,"&lt;="&amp;DD$74,STAFF!$H:$H,"&lt;="&amp;DD$74,STAFF!$I:$I,"")+
COUNTIFS(STAFF!$O:$O,"Offered and Declined",STAFF!$P:$P,"&lt;="&amp;DD$74,STAFF!$H:$H,"&lt;="&amp;DD$74,STAFF!$I:$I,"&gt;="&amp;DD$73))</f>
        <v/>
      </c>
      <c r="DE92" s="18" t="str">
        <f ca="1">IF(DE$74="","",COUNTIFS(STAFF!$O:$O,"Offered and Declined",STAFF!$P:$P,"&lt;="&amp;DE$74,STAFF!$H:$H,"",STAFF!$I:$I,"")+
COUNTIFS(STAFF!$O:$O,"Offered and Declined",STAFF!$P:$P,"&lt;="&amp;DE$74,STAFF!$H:$H,"",STAFF!$I:$I,"&gt;="&amp;DE$73)+
COUNTIFS(STAFF!$O:$O,"Offered and Declined",STAFF!$P:$P,"&lt;="&amp;DE$74,STAFF!$H:$H,"&lt;="&amp;DE$74,STAFF!$I:$I,"")+
COUNTIFS(STAFF!$O:$O,"Offered and Declined",STAFF!$P:$P,"&lt;="&amp;DE$74,STAFF!$H:$H,"&lt;="&amp;DE$74,STAFF!$I:$I,"&gt;="&amp;DE$73))</f>
        <v/>
      </c>
      <c r="DF92" s="18" t="str">
        <f ca="1">IF(DF$74="","",COUNTIFS(STAFF!$O:$O,"Offered and Declined",STAFF!$P:$P,"&lt;="&amp;DF$74,STAFF!$H:$H,"",STAFF!$I:$I,"")+
COUNTIFS(STAFF!$O:$O,"Offered and Declined",STAFF!$P:$P,"&lt;="&amp;DF$74,STAFF!$H:$H,"",STAFF!$I:$I,"&gt;="&amp;DF$73)+
COUNTIFS(STAFF!$O:$O,"Offered and Declined",STAFF!$P:$P,"&lt;="&amp;DF$74,STAFF!$H:$H,"&lt;="&amp;DF$74,STAFF!$I:$I,"")+
COUNTIFS(STAFF!$O:$O,"Offered and Declined",STAFF!$P:$P,"&lt;="&amp;DF$74,STAFF!$H:$H,"&lt;="&amp;DF$74,STAFF!$I:$I,"&gt;="&amp;DF$73))</f>
        <v/>
      </c>
      <c r="DG92" s="18" t="str">
        <f ca="1">IF(DG$74="","",COUNTIFS(STAFF!$O:$O,"Offered and Declined",STAFF!$P:$P,"&lt;="&amp;DG$74,STAFF!$H:$H,"",STAFF!$I:$I,"")+
COUNTIFS(STAFF!$O:$O,"Offered and Declined",STAFF!$P:$P,"&lt;="&amp;DG$74,STAFF!$H:$H,"",STAFF!$I:$I,"&gt;="&amp;DG$73)+
COUNTIFS(STAFF!$O:$O,"Offered and Declined",STAFF!$P:$P,"&lt;="&amp;DG$74,STAFF!$H:$H,"&lt;="&amp;DG$74,STAFF!$I:$I,"")+
COUNTIFS(STAFF!$O:$O,"Offered and Declined",STAFF!$P:$P,"&lt;="&amp;DG$74,STAFF!$H:$H,"&lt;="&amp;DG$74,STAFF!$I:$I,"&gt;="&amp;DG$73))</f>
        <v/>
      </c>
      <c r="DH92" s="18" t="str">
        <f ca="1">IF(DH$74="","",COUNTIFS(STAFF!$O:$O,"Offered and Declined",STAFF!$P:$P,"&lt;="&amp;DH$74,STAFF!$H:$H,"",STAFF!$I:$I,"")+
COUNTIFS(STAFF!$O:$O,"Offered and Declined",STAFF!$P:$P,"&lt;="&amp;DH$74,STAFF!$H:$H,"",STAFF!$I:$I,"&gt;="&amp;DH$73)+
COUNTIFS(STAFF!$O:$O,"Offered and Declined",STAFF!$P:$P,"&lt;="&amp;DH$74,STAFF!$H:$H,"&lt;="&amp;DH$74,STAFF!$I:$I,"")+
COUNTIFS(STAFF!$O:$O,"Offered and Declined",STAFF!$P:$P,"&lt;="&amp;DH$74,STAFF!$H:$H,"&lt;="&amp;DH$74,STAFF!$I:$I,"&gt;="&amp;DH$73))</f>
        <v/>
      </c>
      <c r="DI92" s="18" t="str">
        <f ca="1">IF(DI$74="","",COUNTIFS(STAFF!$O:$O,"Offered and Declined",STAFF!$P:$P,"&lt;="&amp;DI$74,STAFF!$H:$H,"",STAFF!$I:$I,"")+
COUNTIFS(STAFF!$O:$O,"Offered and Declined",STAFF!$P:$P,"&lt;="&amp;DI$74,STAFF!$H:$H,"",STAFF!$I:$I,"&gt;="&amp;DI$73)+
COUNTIFS(STAFF!$O:$O,"Offered and Declined",STAFF!$P:$P,"&lt;="&amp;DI$74,STAFF!$H:$H,"&lt;="&amp;DI$74,STAFF!$I:$I,"")+
COUNTIFS(STAFF!$O:$O,"Offered and Declined",STAFF!$P:$P,"&lt;="&amp;DI$74,STAFF!$H:$H,"&lt;="&amp;DI$74,STAFF!$I:$I,"&gt;="&amp;DI$73))</f>
        <v/>
      </c>
      <c r="DJ92" s="18" t="str">
        <f ca="1">IF(DJ$74="","",COUNTIFS(STAFF!$O:$O,"Offered and Declined",STAFF!$P:$P,"&lt;="&amp;DJ$74,STAFF!$H:$H,"",STAFF!$I:$I,"")+
COUNTIFS(STAFF!$O:$O,"Offered and Declined",STAFF!$P:$P,"&lt;="&amp;DJ$74,STAFF!$H:$H,"",STAFF!$I:$I,"&gt;="&amp;DJ$73)+
COUNTIFS(STAFF!$O:$O,"Offered and Declined",STAFF!$P:$P,"&lt;="&amp;DJ$74,STAFF!$H:$H,"&lt;="&amp;DJ$74,STAFF!$I:$I,"")+
COUNTIFS(STAFF!$O:$O,"Offered and Declined",STAFF!$P:$P,"&lt;="&amp;DJ$74,STAFF!$H:$H,"&lt;="&amp;DJ$74,STAFF!$I:$I,"&gt;="&amp;DJ$73))</f>
        <v/>
      </c>
      <c r="DK92" s="18" t="str">
        <f ca="1">IF(DK$74="","",COUNTIFS(STAFF!$O:$O,"Offered and Declined",STAFF!$P:$P,"&lt;="&amp;DK$74,STAFF!$H:$H,"",STAFF!$I:$I,"")+
COUNTIFS(STAFF!$O:$O,"Offered and Declined",STAFF!$P:$P,"&lt;="&amp;DK$74,STAFF!$H:$H,"",STAFF!$I:$I,"&gt;="&amp;DK$73)+
COUNTIFS(STAFF!$O:$O,"Offered and Declined",STAFF!$P:$P,"&lt;="&amp;DK$74,STAFF!$H:$H,"&lt;="&amp;DK$74,STAFF!$I:$I,"")+
COUNTIFS(STAFF!$O:$O,"Offered and Declined",STAFF!$P:$P,"&lt;="&amp;DK$74,STAFF!$H:$H,"&lt;="&amp;DK$74,STAFF!$I:$I,"&gt;="&amp;DK$73))</f>
        <v/>
      </c>
      <c r="DL92" s="18" t="str">
        <f ca="1">IF(DL$74="","",COUNTIFS(STAFF!$O:$O,"Offered and Declined",STAFF!$P:$P,"&lt;="&amp;DL$74,STAFF!$H:$H,"",STAFF!$I:$I,"")+
COUNTIFS(STAFF!$O:$O,"Offered and Declined",STAFF!$P:$P,"&lt;="&amp;DL$74,STAFF!$H:$H,"",STAFF!$I:$I,"&gt;="&amp;DL$73)+
COUNTIFS(STAFF!$O:$O,"Offered and Declined",STAFF!$P:$P,"&lt;="&amp;DL$74,STAFF!$H:$H,"&lt;="&amp;DL$74,STAFF!$I:$I,"")+
COUNTIFS(STAFF!$O:$O,"Offered and Declined",STAFF!$P:$P,"&lt;="&amp;DL$74,STAFF!$H:$H,"&lt;="&amp;DL$74,STAFF!$I:$I,"&gt;="&amp;DL$73))</f>
        <v/>
      </c>
      <c r="DM92" s="18" t="str">
        <f ca="1">IF(DM$74="","",COUNTIFS(STAFF!$O:$O,"Offered and Declined",STAFF!$P:$P,"&lt;="&amp;DM$74,STAFF!$H:$H,"",STAFF!$I:$I,"")+
COUNTIFS(STAFF!$O:$O,"Offered and Declined",STAFF!$P:$P,"&lt;="&amp;DM$74,STAFF!$H:$H,"",STAFF!$I:$I,"&gt;="&amp;DM$73)+
COUNTIFS(STAFF!$O:$O,"Offered and Declined",STAFF!$P:$P,"&lt;="&amp;DM$74,STAFF!$H:$H,"&lt;="&amp;DM$74,STAFF!$I:$I,"")+
COUNTIFS(STAFF!$O:$O,"Offered and Declined",STAFF!$P:$P,"&lt;="&amp;DM$74,STAFF!$H:$H,"&lt;="&amp;DM$74,STAFF!$I:$I,"&gt;="&amp;DM$73))</f>
        <v/>
      </c>
      <c r="DN92" s="18" t="str">
        <f ca="1">IF(DN$74="","",COUNTIFS(STAFF!$O:$O,"Offered and Declined",STAFF!$P:$P,"&lt;="&amp;DN$74,STAFF!$H:$H,"",STAFF!$I:$I,"")+
COUNTIFS(STAFF!$O:$O,"Offered and Declined",STAFF!$P:$P,"&lt;="&amp;DN$74,STAFF!$H:$H,"",STAFF!$I:$I,"&gt;="&amp;DN$73)+
COUNTIFS(STAFF!$O:$O,"Offered and Declined",STAFF!$P:$P,"&lt;="&amp;DN$74,STAFF!$H:$H,"&lt;="&amp;DN$74,STAFF!$I:$I,"")+
COUNTIFS(STAFF!$O:$O,"Offered and Declined",STAFF!$P:$P,"&lt;="&amp;DN$74,STAFF!$H:$H,"&lt;="&amp;DN$74,STAFF!$I:$I,"&gt;="&amp;DN$73))</f>
        <v/>
      </c>
      <c r="DO92" s="18" t="str">
        <f ca="1">IF(DO$74="","",COUNTIFS(STAFF!$O:$O,"Offered and Declined",STAFF!$P:$P,"&lt;="&amp;DO$74,STAFF!$H:$H,"",STAFF!$I:$I,"")+
COUNTIFS(STAFF!$O:$O,"Offered and Declined",STAFF!$P:$P,"&lt;="&amp;DO$74,STAFF!$H:$H,"",STAFF!$I:$I,"&gt;="&amp;DO$73)+
COUNTIFS(STAFF!$O:$O,"Offered and Declined",STAFF!$P:$P,"&lt;="&amp;DO$74,STAFF!$H:$H,"&lt;="&amp;DO$74,STAFF!$I:$I,"")+
COUNTIFS(STAFF!$O:$O,"Offered and Declined",STAFF!$P:$P,"&lt;="&amp;DO$74,STAFF!$H:$H,"&lt;="&amp;DO$74,STAFF!$I:$I,"&gt;="&amp;DO$73))</f>
        <v/>
      </c>
      <c r="DP92" s="18" t="str">
        <f ca="1">IF(DP$74="","",COUNTIFS(STAFF!$O:$O,"Offered and Declined",STAFF!$P:$P,"&lt;="&amp;DP$74,STAFF!$H:$H,"",STAFF!$I:$I,"")+
COUNTIFS(STAFF!$O:$O,"Offered and Declined",STAFF!$P:$P,"&lt;="&amp;DP$74,STAFF!$H:$H,"",STAFF!$I:$I,"&gt;="&amp;DP$73)+
COUNTIFS(STAFF!$O:$O,"Offered and Declined",STAFF!$P:$P,"&lt;="&amp;DP$74,STAFF!$H:$H,"&lt;="&amp;DP$74,STAFF!$I:$I,"")+
COUNTIFS(STAFF!$O:$O,"Offered and Declined",STAFF!$P:$P,"&lt;="&amp;DP$74,STAFF!$H:$H,"&lt;="&amp;DP$74,STAFF!$I:$I,"&gt;="&amp;DP$73))</f>
        <v/>
      </c>
      <c r="DQ92" s="18" t="str">
        <f ca="1">IF(DQ$74="","",COUNTIFS(STAFF!$O:$O,"Offered and Declined",STAFF!$P:$P,"&lt;="&amp;DQ$74,STAFF!$H:$H,"",STAFF!$I:$I,"")+
COUNTIFS(STAFF!$O:$O,"Offered and Declined",STAFF!$P:$P,"&lt;="&amp;DQ$74,STAFF!$H:$H,"",STAFF!$I:$I,"&gt;="&amp;DQ$73)+
COUNTIFS(STAFF!$O:$O,"Offered and Declined",STAFF!$P:$P,"&lt;="&amp;DQ$74,STAFF!$H:$H,"&lt;="&amp;DQ$74,STAFF!$I:$I,"")+
COUNTIFS(STAFF!$O:$O,"Offered and Declined",STAFF!$P:$P,"&lt;="&amp;DQ$74,STAFF!$H:$H,"&lt;="&amp;DQ$74,STAFF!$I:$I,"&gt;="&amp;DQ$73))</f>
        <v/>
      </c>
      <c r="DR92" s="18" t="str">
        <f ca="1">IF(DR$74="","",COUNTIFS(STAFF!$O:$O,"Offered and Declined",STAFF!$P:$P,"&lt;="&amp;DR$74,STAFF!$H:$H,"",STAFF!$I:$I,"")+
COUNTIFS(STAFF!$O:$O,"Offered and Declined",STAFF!$P:$P,"&lt;="&amp;DR$74,STAFF!$H:$H,"",STAFF!$I:$I,"&gt;="&amp;DR$73)+
COUNTIFS(STAFF!$O:$O,"Offered and Declined",STAFF!$P:$P,"&lt;="&amp;DR$74,STAFF!$H:$H,"&lt;="&amp;DR$74,STAFF!$I:$I,"")+
COUNTIFS(STAFF!$O:$O,"Offered and Declined",STAFF!$P:$P,"&lt;="&amp;DR$74,STAFF!$H:$H,"&lt;="&amp;DR$74,STAFF!$I:$I,"&gt;="&amp;DR$73))</f>
        <v/>
      </c>
      <c r="DS92" s="18" t="str">
        <f ca="1">IF(DS$74="","",COUNTIFS(STAFF!$O:$O,"Offered and Declined",STAFF!$P:$P,"&lt;="&amp;DS$74,STAFF!$H:$H,"",STAFF!$I:$I,"")+
COUNTIFS(STAFF!$O:$O,"Offered and Declined",STAFF!$P:$P,"&lt;="&amp;DS$74,STAFF!$H:$H,"",STAFF!$I:$I,"&gt;="&amp;DS$73)+
COUNTIFS(STAFF!$O:$O,"Offered and Declined",STAFF!$P:$P,"&lt;="&amp;DS$74,STAFF!$H:$H,"&lt;="&amp;DS$74,STAFF!$I:$I,"")+
COUNTIFS(STAFF!$O:$O,"Offered and Declined",STAFF!$P:$P,"&lt;="&amp;DS$74,STAFF!$H:$H,"&lt;="&amp;DS$74,STAFF!$I:$I,"&gt;="&amp;DS$73))</f>
        <v/>
      </c>
      <c r="DT92" s="18" t="str">
        <f ca="1">IF(DT$74="","",COUNTIFS(STAFF!$O:$O,"Offered and Declined",STAFF!$P:$P,"&lt;="&amp;DT$74,STAFF!$H:$H,"",STAFF!$I:$I,"")+
COUNTIFS(STAFF!$O:$O,"Offered and Declined",STAFF!$P:$P,"&lt;="&amp;DT$74,STAFF!$H:$H,"",STAFF!$I:$I,"&gt;="&amp;DT$73)+
COUNTIFS(STAFF!$O:$O,"Offered and Declined",STAFF!$P:$P,"&lt;="&amp;DT$74,STAFF!$H:$H,"&lt;="&amp;DT$74,STAFF!$I:$I,"")+
COUNTIFS(STAFF!$O:$O,"Offered and Declined",STAFF!$P:$P,"&lt;="&amp;DT$74,STAFF!$H:$H,"&lt;="&amp;DT$74,STAFF!$I:$I,"&gt;="&amp;DT$73))</f>
        <v/>
      </c>
      <c r="DU92" s="18" t="str">
        <f ca="1">IF(DU$74="","",COUNTIFS(STAFF!$O:$O,"Offered and Declined",STAFF!$P:$P,"&lt;="&amp;DU$74,STAFF!$H:$H,"",STAFF!$I:$I,"")+
COUNTIFS(STAFF!$O:$O,"Offered and Declined",STAFF!$P:$P,"&lt;="&amp;DU$74,STAFF!$H:$H,"",STAFF!$I:$I,"&gt;="&amp;DU$73)+
COUNTIFS(STAFF!$O:$O,"Offered and Declined",STAFF!$P:$P,"&lt;="&amp;DU$74,STAFF!$H:$H,"&lt;="&amp;DU$74,STAFF!$I:$I,"")+
COUNTIFS(STAFF!$O:$O,"Offered and Declined",STAFF!$P:$P,"&lt;="&amp;DU$74,STAFF!$H:$H,"&lt;="&amp;DU$74,STAFF!$I:$I,"&gt;="&amp;DU$73))</f>
        <v/>
      </c>
      <c r="DV92" s="18" t="str">
        <f ca="1">IF(DV$74="","",COUNTIFS(STAFF!$O:$O,"Offered and Declined",STAFF!$P:$P,"&lt;="&amp;DV$74,STAFF!$H:$H,"",STAFF!$I:$I,"")+
COUNTIFS(STAFF!$O:$O,"Offered and Declined",STAFF!$P:$P,"&lt;="&amp;DV$74,STAFF!$H:$H,"",STAFF!$I:$I,"&gt;="&amp;DV$73)+
COUNTIFS(STAFF!$O:$O,"Offered and Declined",STAFF!$P:$P,"&lt;="&amp;DV$74,STAFF!$H:$H,"&lt;="&amp;DV$74,STAFF!$I:$I,"")+
COUNTIFS(STAFF!$O:$O,"Offered and Declined",STAFF!$P:$P,"&lt;="&amp;DV$74,STAFF!$H:$H,"&lt;="&amp;DV$74,STAFF!$I:$I,"&gt;="&amp;DV$73))</f>
        <v/>
      </c>
      <c r="DW92" s="18" t="str">
        <f ca="1">IF(DW$74="","",COUNTIFS(STAFF!$O:$O,"Offered and Declined",STAFF!$P:$P,"&lt;="&amp;DW$74,STAFF!$H:$H,"",STAFF!$I:$I,"")+
COUNTIFS(STAFF!$O:$O,"Offered and Declined",STAFF!$P:$P,"&lt;="&amp;DW$74,STAFF!$H:$H,"",STAFF!$I:$I,"&gt;="&amp;DW$73)+
COUNTIFS(STAFF!$O:$O,"Offered and Declined",STAFF!$P:$P,"&lt;="&amp;DW$74,STAFF!$H:$H,"&lt;="&amp;DW$74,STAFF!$I:$I,"")+
COUNTIFS(STAFF!$O:$O,"Offered and Declined",STAFF!$P:$P,"&lt;="&amp;DW$74,STAFF!$H:$H,"&lt;="&amp;DW$74,STAFF!$I:$I,"&gt;="&amp;DW$73))</f>
        <v/>
      </c>
      <c r="DX92" s="18" t="str">
        <f ca="1">IF(DX$74="","",COUNTIFS(STAFF!$O:$O,"Offered and Declined",STAFF!$P:$P,"&lt;="&amp;DX$74,STAFF!$H:$H,"",STAFF!$I:$I,"")+
COUNTIFS(STAFF!$O:$O,"Offered and Declined",STAFF!$P:$P,"&lt;="&amp;DX$74,STAFF!$H:$H,"",STAFF!$I:$I,"&gt;="&amp;DX$73)+
COUNTIFS(STAFF!$O:$O,"Offered and Declined",STAFF!$P:$P,"&lt;="&amp;DX$74,STAFF!$H:$H,"&lt;="&amp;DX$74,STAFF!$I:$I,"")+
COUNTIFS(STAFF!$O:$O,"Offered and Declined",STAFF!$P:$P,"&lt;="&amp;DX$74,STAFF!$H:$H,"&lt;="&amp;DX$74,STAFF!$I:$I,"&gt;="&amp;DX$73))</f>
        <v/>
      </c>
      <c r="DY92" s="18" t="str">
        <f ca="1">IF(DY$74="","",COUNTIFS(STAFF!$O:$O,"Offered and Declined",STAFF!$P:$P,"&lt;="&amp;DY$74,STAFF!$H:$H,"",STAFF!$I:$I,"")+
COUNTIFS(STAFF!$O:$O,"Offered and Declined",STAFF!$P:$P,"&lt;="&amp;DY$74,STAFF!$H:$H,"",STAFF!$I:$I,"&gt;="&amp;DY$73)+
COUNTIFS(STAFF!$O:$O,"Offered and Declined",STAFF!$P:$P,"&lt;="&amp;DY$74,STAFF!$H:$H,"&lt;="&amp;DY$74,STAFF!$I:$I,"")+
COUNTIFS(STAFF!$O:$O,"Offered and Declined",STAFF!$P:$P,"&lt;="&amp;DY$74,STAFF!$H:$H,"&lt;="&amp;DY$74,STAFF!$I:$I,"&gt;="&amp;DY$73))</f>
        <v/>
      </c>
      <c r="DZ92" s="18" t="str">
        <f ca="1">IF(DZ$74="","",COUNTIFS(STAFF!$O:$O,"Offered and Declined",STAFF!$P:$P,"&lt;="&amp;DZ$74,STAFF!$H:$H,"",STAFF!$I:$I,"")+
COUNTIFS(STAFF!$O:$O,"Offered and Declined",STAFF!$P:$P,"&lt;="&amp;DZ$74,STAFF!$H:$H,"",STAFF!$I:$I,"&gt;="&amp;DZ$73)+
COUNTIFS(STAFF!$O:$O,"Offered and Declined",STAFF!$P:$P,"&lt;="&amp;DZ$74,STAFF!$H:$H,"&lt;="&amp;DZ$74,STAFF!$I:$I,"")+
COUNTIFS(STAFF!$O:$O,"Offered and Declined",STAFF!$P:$P,"&lt;="&amp;DZ$74,STAFF!$H:$H,"&lt;="&amp;DZ$74,STAFF!$I:$I,"&gt;="&amp;DZ$73))</f>
        <v/>
      </c>
      <c r="EA92" s="18" t="str">
        <f ca="1">IF(EA$74="","",COUNTIFS(STAFF!$O:$O,"Offered and Declined",STAFF!$P:$P,"&lt;="&amp;EA$74,STAFF!$H:$H,"",STAFF!$I:$I,"")+
COUNTIFS(STAFF!$O:$O,"Offered and Declined",STAFF!$P:$P,"&lt;="&amp;EA$74,STAFF!$H:$H,"",STAFF!$I:$I,"&gt;="&amp;EA$73)+
COUNTIFS(STAFF!$O:$O,"Offered and Declined",STAFF!$P:$P,"&lt;="&amp;EA$74,STAFF!$H:$H,"&lt;="&amp;EA$74,STAFF!$I:$I,"")+
COUNTIFS(STAFF!$O:$O,"Offered and Declined",STAFF!$P:$P,"&lt;="&amp;EA$74,STAFF!$H:$H,"&lt;="&amp;EA$74,STAFF!$I:$I,"&gt;="&amp;EA$73))</f>
        <v/>
      </c>
      <c r="EB92" s="18" t="str">
        <f ca="1">IF(EB$74="","",COUNTIFS(STAFF!$O:$O,"Offered and Declined",STAFF!$P:$P,"&lt;="&amp;EB$74,STAFF!$H:$H,"",STAFF!$I:$I,"")+
COUNTIFS(STAFF!$O:$O,"Offered and Declined",STAFF!$P:$P,"&lt;="&amp;EB$74,STAFF!$H:$H,"",STAFF!$I:$I,"&gt;="&amp;EB$73)+
COUNTIFS(STAFF!$O:$O,"Offered and Declined",STAFF!$P:$P,"&lt;="&amp;EB$74,STAFF!$H:$H,"&lt;="&amp;EB$74,STAFF!$I:$I,"")+
COUNTIFS(STAFF!$O:$O,"Offered and Declined",STAFF!$P:$P,"&lt;="&amp;EB$74,STAFF!$H:$H,"&lt;="&amp;EB$74,STAFF!$I:$I,"&gt;="&amp;EB$73))</f>
        <v/>
      </c>
      <c r="EC92" s="18" t="str">
        <f ca="1">IF(EC$74="","",COUNTIFS(STAFF!$O:$O,"Offered and Declined",STAFF!$P:$P,"&lt;="&amp;EC$74,STAFF!$H:$H,"",STAFF!$I:$I,"")+
COUNTIFS(STAFF!$O:$O,"Offered and Declined",STAFF!$P:$P,"&lt;="&amp;EC$74,STAFF!$H:$H,"",STAFF!$I:$I,"&gt;="&amp;EC$73)+
COUNTIFS(STAFF!$O:$O,"Offered and Declined",STAFF!$P:$P,"&lt;="&amp;EC$74,STAFF!$H:$H,"&lt;="&amp;EC$74,STAFF!$I:$I,"")+
COUNTIFS(STAFF!$O:$O,"Offered and Declined",STAFF!$P:$P,"&lt;="&amp;EC$74,STAFF!$H:$H,"&lt;="&amp;EC$74,STAFF!$I:$I,"&gt;="&amp;EC$73))</f>
        <v/>
      </c>
      <c r="ED92" s="18" t="str">
        <f ca="1">IF(ED$74="","",COUNTIFS(STAFF!$O:$O,"Offered and Declined",STAFF!$P:$P,"&lt;="&amp;ED$74,STAFF!$H:$H,"",STAFF!$I:$I,"")+
COUNTIFS(STAFF!$O:$O,"Offered and Declined",STAFF!$P:$P,"&lt;="&amp;ED$74,STAFF!$H:$H,"",STAFF!$I:$I,"&gt;="&amp;ED$73)+
COUNTIFS(STAFF!$O:$O,"Offered and Declined",STAFF!$P:$P,"&lt;="&amp;ED$74,STAFF!$H:$H,"&lt;="&amp;ED$74,STAFF!$I:$I,"")+
COUNTIFS(STAFF!$O:$O,"Offered and Declined",STAFF!$P:$P,"&lt;="&amp;ED$74,STAFF!$H:$H,"&lt;="&amp;ED$74,STAFF!$I:$I,"&gt;="&amp;ED$73))</f>
        <v/>
      </c>
      <c r="EE92" s="18" t="str">
        <f ca="1">IF(EE$74="","",COUNTIFS(STAFF!$O:$O,"Offered and Declined",STAFF!$P:$P,"&lt;="&amp;EE$74,STAFF!$H:$H,"",STAFF!$I:$I,"")+
COUNTIFS(STAFF!$O:$O,"Offered and Declined",STAFF!$P:$P,"&lt;="&amp;EE$74,STAFF!$H:$H,"",STAFF!$I:$I,"&gt;="&amp;EE$73)+
COUNTIFS(STAFF!$O:$O,"Offered and Declined",STAFF!$P:$P,"&lt;="&amp;EE$74,STAFF!$H:$H,"&lt;="&amp;EE$74,STAFF!$I:$I,"")+
COUNTIFS(STAFF!$O:$O,"Offered and Declined",STAFF!$P:$P,"&lt;="&amp;EE$74,STAFF!$H:$H,"&lt;="&amp;EE$74,STAFF!$I:$I,"&gt;="&amp;EE$73))</f>
        <v/>
      </c>
      <c r="EF92" s="18" t="str">
        <f ca="1">IF(EF$74="","",COUNTIFS(STAFF!$O:$O,"Offered and Declined",STAFF!$P:$P,"&lt;="&amp;EF$74,STAFF!$H:$H,"",STAFF!$I:$I,"")+
COUNTIFS(STAFF!$O:$O,"Offered and Declined",STAFF!$P:$P,"&lt;="&amp;EF$74,STAFF!$H:$H,"",STAFF!$I:$I,"&gt;="&amp;EF$73)+
COUNTIFS(STAFF!$O:$O,"Offered and Declined",STAFF!$P:$P,"&lt;="&amp;EF$74,STAFF!$H:$H,"&lt;="&amp;EF$74,STAFF!$I:$I,"")+
COUNTIFS(STAFF!$O:$O,"Offered and Declined",STAFF!$P:$P,"&lt;="&amp;EF$74,STAFF!$H:$H,"&lt;="&amp;EF$74,STAFF!$I:$I,"&gt;="&amp;EF$73))</f>
        <v/>
      </c>
      <c r="EG92" s="18" t="str">
        <f ca="1">IF(EG$74="","",COUNTIFS(STAFF!$O:$O,"Offered and Declined",STAFF!$P:$P,"&lt;="&amp;EG$74,STAFF!$H:$H,"",STAFF!$I:$I,"")+
COUNTIFS(STAFF!$O:$O,"Offered and Declined",STAFF!$P:$P,"&lt;="&amp;EG$74,STAFF!$H:$H,"",STAFF!$I:$I,"&gt;="&amp;EG$73)+
COUNTIFS(STAFF!$O:$O,"Offered and Declined",STAFF!$P:$P,"&lt;="&amp;EG$74,STAFF!$H:$H,"&lt;="&amp;EG$74,STAFF!$I:$I,"")+
COUNTIFS(STAFF!$O:$O,"Offered and Declined",STAFF!$P:$P,"&lt;="&amp;EG$74,STAFF!$H:$H,"&lt;="&amp;EG$74,STAFF!$I:$I,"&gt;="&amp;EG$73))</f>
        <v/>
      </c>
      <c r="EH92" s="18" t="str">
        <f ca="1">IF(EH$74="","",COUNTIFS(STAFF!$O:$O,"Offered and Declined",STAFF!$P:$P,"&lt;="&amp;EH$74,STAFF!$H:$H,"",STAFF!$I:$I,"")+
COUNTIFS(STAFF!$O:$O,"Offered and Declined",STAFF!$P:$P,"&lt;="&amp;EH$74,STAFF!$H:$H,"",STAFF!$I:$I,"&gt;="&amp;EH$73)+
COUNTIFS(STAFF!$O:$O,"Offered and Declined",STAFF!$P:$P,"&lt;="&amp;EH$74,STAFF!$H:$H,"&lt;="&amp;EH$74,STAFF!$I:$I,"")+
COUNTIFS(STAFF!$O:$O,"Offered and Declined",STAFF!$P:$P,"&lt;="&amp;EH$74,STAFF!$H:$H,"&lt;="&amp;EH$74,STAFF!$I:$I,"&gt;="&amp;EH$73))</f>
        <v/>
      </c>
      <c r="EI92" s="18" t="str">
        <f ca="1">IF(EI$74="","",COUNTIFS(STAFF!$O:$O,"Offered and Declined",STAFF!$P:$P,"&lt;="&amp;EI$74,STAFF!$H:$H,"",STAFF!$I:$I,"")+
COUNTIFS(STAFF!$O:$O,"Offered and Declined",STAFF!$P:$P,"&lt;="&amp;EI$74,STAFF!$H:$H,"",STAFF!$I:$I,"&gt;="&amp;EI$73)+
COUNTIFS(STAFF!$O:$O,"Offered and Declined",STAFF!$P:$P,"&lt;="&amp;EI$74,STAFF!$H:$H,"&lt;="&amp;EI$74,STAFF!$I:$I,"")+
COUNTIFS(STAFF!$O:$O,"Offered and Declined",STAFF!$P:$P,"&lt;="&amp;EI$74,STAFF!$H:$H,"&lt;="&amp;EI$74,STAFF!$I:$I,"&gt;="&amp;EI$73))</f>
        <v/>
      </c>
      <c r="EJ92" s="18" t="str">
        <f ca="1">IF(EJ$74="","",COUNTIFS(STAFF!$O:$O,"Offered and Declined",STAFF!$P:$P,"&lt;="&amp;EJ$74,STAFF!$H:$H,"",STAFF!$I:$I,"")+
COUNTIFS(STAFF!$O:$O,"Offered and Declined",STAFF!$P:$P,"&lt;="&amp;EJ$74,STAFF!$H:$H,"",STAFF!$I:$I,"&gt;="&amp;EJ$73)+
COUNTIFS(STAFF!$O:$O,"Offered and Declined",STAFF!$P:$P,"&lt;="&amp;EJ$74,STAFF!$H:$H,"&lt;="&amp;EJ$74,STAFF!$I:$I,"")+
COUNTIFS(STAFF!$O:$O,"Offered and Declined",STAFF!$P:$P,"&lt;="&amp;EJ$74,STAFF!$H:$H,"&lt;="&amp;EJ$74,STAFF!$I:$I,"&gt;="&amp;EJ$73))</f>
        <v/>
      </c>
      <c r="EK92" s="18" t="str">
        <f ca="1">IF(EK$74="","",COUNTIFS(STAFF!$O:$O,"Offered and Declined",STAFF!$P:$P,"&lt;="&amp;EK$74,STAFF!$H:$H,"",STAFF!$I:$I,"")+
COUNTIFS(STAFF!$O:$O,"Offered and Declined",STAFF!$P:$P,"&lt;="&amp;EK$74,STAFF!$H:$H,"",STAFF!$I:$I,"&gt;="&amp;EK$73)+
COUNTIFS(STAFF!$O:$O,"Offered and Declined",STAFF!$P:$P,"&lt;="&amp;EK$74,STAFF!$H:$H,"&lt;="&amp;EK$74,STAFF!$I:$I,"")+
COUNTIFS(STAFF!$O:$O,"Offered and Declined",STAFF!$P:$P,"&lt;="&amp;EK$74,STAFF!$H:$H,"&lt;="&amp;EK$74,STAFF!$I:$I,"&gt;="&amp;EK$73))</f>
        <v/>
      </c>
      <c r="EL92" s="18" t="str">
        <f ca="1">IF(EL$74="","",COUNTIFS(STAFF!$O:$O,"Offered and Declined",STAFF!$P:$P,"&lt;="&amp;EL$74,STAFF!$H:$H,"",STAFF!$I:$I,"")+
COUNTIFS(STAFF!$O:$O,"Offered and Declined",STAFF!$P:$P,"&lt;="&amp;EL$74,STAFF!$H:$H,"",STAFF!$I:$I,"&gt;="&amp;EL$73)+
COUNTIFS(STAFF!$O:$O,"Offered and Declined",STAFF!$P:$P,"&lt;="&amp;EL$74,STAFF!$H:$H,"&lt;="&amp;EL$74,STAFF!$I:$I,"")+
COUNTIFS(STAFF!$O:$O,"Offered and Declined",STAFF!$P:$P,"&lt;="&amp;EL$74,STAFF!$H:$H,"&lt;="&amp;EL$74,STAFF!$I:$I,"&gt;="&amp;EL$73))</f>
        <v/>
      </c>
      <c r="EM92" s="18" t="str">
        <f ca="1">IF(EM$74="","",COUNTIFS(STAFF!$O:$O,"Offered and Declined",STAFF!$P:$P,"&lt;="&amp;EM$74,STAFF!$H:$H,"",STAFF!$I:$I,"")+
COUNTIFS(STAFF!$O:$O,"Offered and Declined",STAFF!$P:$P,"&lt;="&amp;EM$74,STAFF!$H:$H,"",STAFF!$I:$I,"&gt;="&amp;EM$73)+
COUNTIFS(STAFF!$O:$O,"Offered and Declined",STAFF!$P:$P,"&lt;="&amp;EM$74,STAFF!$H:$H,"&lt;="&amp;EM$74,STAFF!$I:$I,"")+
COUNTIFS(STAFF!$O:$O,"Offered and Declined",STAFF!$P:$P,"&lt;="&amp;EM$74,STAFF!$H:$H,"&lt;="&amp;EM$74,STAFF!$I:$I,"&gt;="&amp;EM$73))</f>
        <v/>
      </c>
      <c r="EN92" s="18" t="str">
        <f ca="1">IF(EN$74="","",COUNTIFS(STAFF!$O:$O,"Offered and Declined",STAFF!$P:$P,"&lt;="&amp;EN$74,STAFF!$H:$H,"",STAFF!$I:$I,"")+
COUNTIFS(STAFF!$O:$O,"Offered and Declined",STAFF!$P:$P,"&lt;="&amp;EN$74,STAFF!$H:$H,"",STAFF!$I:$I,"&gt;="&amp;EN$73)+
COUNTIFS(STAFF!$O:$O,"Offered and Declined",STAFF!$P:$P,"&lt;="&amp;EN$74,STAFF!$H:$H,"&lt;="&amp;EN$74,STAFF!$I:$I,"")+
COUNTIFS(STAFF!$O:$O,"Offered and Declined",STAFF!$P:$P,"&lt;="&amp;EN$74,STAFF!$H:$H,"&lt;="&amp;EN$74,STAFF!$I:$I,"&gt;="&amp;EN$73))</f>
        <v/>
      </c>
      <c r="EO92" s="18" t="str">
        <f ca="1">IF(EO$74="","",COUNTIFS(STAFF!$O:$O,"Offered and Declined",STAFF!$P:$P,"&lt;="&amp;EO$74,STAFF!$H:$H,"",STAFF!$I:$I,"")+
COUNTIFS(STAFF!$O:$O,"Offered and Declined",STAFF!$P:$P,"&lt;="&amp;EO$74,STAFF!$H:$H,"",STAFF!$I:$I,"&gt;="&amp;EO$73)+
COUNTIFS(STAFF!$O:$O,"Offered and Declined",STAFF!$P:$P,"&lt;="&amp;EO$74,STAFF!$H:$H,"&lt;="&amp;EO$74,STAFF!$I:$I,"")+
COUNTIFS(STAFF!$O:$O,"Offered and Declined",STAFF!$P:$P,"&lt;="&amp;EO$74,STAFF!$H:$H,"&lt;="&amp;EO$74,STAFF!$I:$I,"&gt;="&amp;EO$73))</f>
        <v/>
      </c>
      <c r="EP92" s="18" t="str">
        <f ca="1">IF(EP$74="","",COUNTIFS(STAFF!$O:$O,"Offered and Declined",STAFF!$P:$P,"&lt;="&amp;EP$74,STAFF!$H:$H,"",STAFF!$I:$I,"")+
COUNTIFS(STAFF!$O:$O,"Offered and Declined",STAFF!$P:$P,"&lt;="&amp;EP$74,STAFF!$H:$H,"",STAFF!$I:$I,"&gt;="&amp;EP$73)+
COUNTIFS(STAFF!$O:$O,"Offered and Declined",STAFF!$P:$P,"&lt;="&amp;EP$74,STAFF!$H:$H,"&lt;="&amp;EP$74,STAFF!$I:$I,"")+
COUNTIFS(STAFF!$O:$O,"Offered and Declined",STAFF!$P:$P,"&lt;="&amp;EP$74,STAFF!$H:$H,"&lt;="&amp;EP$74,STAFF!$I:$I,"&gt;="&amp;EP$73))</f>
        <v/>
      </c>
      <c r="EQ92" s="18" t="str">
        <f ca="1">IF(EQ$74="","",COUNTIFS(STAFF!$O:$O,"Offered and Declined",STAFF!$P:$P,"&lt;="&amp;EQ$74,STAFF!$H:$H,"",STAFF!$I:$I,"")+
COUNTIFS(STAFF!$O:$O,"Offered and Declined",STAFF!$P:$P,"&lt;="&amp;EQ$74,STAFF!$H:$H,"",STAFF!$I:$I,"&gt;="&amp;EQ$73)+
COUNTIFS(STAFF!$O:$O,"Offered and Declined",STAFF!$P:$P,"&lt;="&amp;EQ$74,STAFF!$H:$H,"&lt;="&amp;EQ$74,STAFF!$I:$I,"")+
COUNTIFS(STAFF!$O:$O,"Offered and Declined",STAFF!$P:$P,"&lt;="&amp;EQ$74,STAFF!$H:$H,"&lt;="&amp;EQ$74,STAFF!$I:$I,"&gt;="&amp;EQ$73))</f>
        <v/>
      </c>
      <c r="ER92" s="18" t="str">
        <f ca="1">IF(ER$74="","",COUNTIFS(STAFF!$O:$O,"Offered and Declined",STAFF!$P:$P,"&lt;="&amp;ER$74,STAFF!$H:$H,"",STAFF!$I:$I,"")+
COUNTIFS(STAFF!$O:$O,"Offered and Declined",STAFF!$P:$P,"&lt;="&amp;ER$74,STAFF!$H:$H,"",STAFF!$I:$I,"&gt;="&amp;ER$73)+
COUNTIFS(STAFF!$O:$O,"Offered and Declined",STAFF!$P:$P,"&lt;="&amp;ER$74,STAFF!$H:$H,"&lt;="&amp;ER$74,STAFF!$I:$I,"")+
COUNTIFS(STAFF!$O:$O,"Offered and Declined",STAFF!$P:$P,"&lt;="&amp;ER$74,STAFF!$H:$H,"&lt;="&amp;ER$74,STAFF!$I:$I,"&gt;="&amp;ER$73))</f>
        <v/>
      </c>
      <c r="ES92" s="18" t="str">
        <f ca="1">IF(ES$74="","",COUNTIFS(STAFF!$O:$O,"Offered and Declined",STAFF!$P:$P,"&lt;="&amp;ES$74,STAFF!$H:$H,"",STAFF!$I:$I,"")+
COUNTIFS(STAFF!$O:$O,"Offered and Declined",STAFF!$P:$P,"&lt;="&amp;ES$74,STAFF!$H:$H,"",STAFF!$I:$I,"&gt;="&amp;ES$73)+
COUNTIFS(STAFF!$O:$O,"Offered and Declined",STAFF!$P:$P,"&lt;="&amp;ES$74,STAFF!$H:$H,"&lt;="&amp;ES$74,STAFF!$I:$I,"")+
COUNTIFS(STAFF!$O:$O,"Offered and Declined",STAFF!$P:$P,"&lt;="&amp;ES$74,STAFF!$H:$H,"&lt;="&amp;ES$74,STAFF!$I:$I,"&gt;="&amp;ES$73))</f>
        <v/>
      </c>
      <c r="ET92" s="18" t="str">
        <f ca="1">IF(ET$74="","",COUNTIFS(STAFF!$O:$O,"Offered and Declined",STAFF!$P:$P,"&lt;="&amp;ET$74,STAFF!$H:$H,"",STAFF!$I:$I,"")+
COUNTIFS(STAFF!$O:$O,"Offered and Declined",STAFF!$P:$P,"&lt;="&amp;ET$74,STAFF!$H:$H,"",STAFF!$I:$I,"&gt;="&amp;ET$73)+
COUNTIFS(STAFF!$O:$O,"Offered and Declined",STAFF!$P:$P,"&lt;="&amp;ET$74,STAFF!$H:$H,"&lt;="&amp;ET$74,STAFF!$I:$I,"")+
COUNTIFS(STAFF!$O:$O,"Offered and Declined",STAFF!$P:$P,"&lt;="&amp;ET$74,STAFF!$H:$H,"&lt;="&amp;ET$74,STAFF!$I:$I,"&gt;="&amp;ET$73))</f>
        <v/>
      </c>
      <c r="EU92" s="18" t="str">
        <f ca="1">IF(EU$74="","",COUNTIFS(STAFF!$O:$O,"Offered and Declined",STAFF!$P:$P,"&lt;="&amp;EU$74,STAFF!$H:$H,"",STAFF!$I:$I,"")+
COUNTIFS(STAFF!$O:$O,"Offered and Declined",STAFF!$P:$P,"&lt;="&amp;EU$74,STAFF!$H:$H,"",STAFF!$I:$I,"&gt;="&amp;EU$73)+
COUNTIFS(STAFF!$O:$O,"Offered and Declined",STAFF!$P:$P,"&lt;="&amp;EU$74,STAFF!$H:$H,"&lt;="&amp;EU$74,STAFF!$I:$I,"")+
COUNTIFS(STAFF!$O:$O,"Offered and Declined",STAFF!$P:$P,"&lt;="&amp;EU$74,STAFF!$H:$H,"&lt;="&amp;EU$74,STAFF!$I:$I,"&gt;="&amp;EU$73))</f>
        <v/>
      </c>
      <c r="EV92" s="18" t="str">
        <f ca="1">IF(EV$74="","",COUNTIFS(STAFF!$O:$O,"Offered and Declined",STAFF!$P:$P,"&lt;="&amp;EV$74,STAFF!$H:$H,"",STAFF!$I:$I,"")+
COUNTIFS(STAFF!$O:$O,"Offered and Declined",STAFF!$P:$P,"&lt;="&amp;EV$74,STAFF!$H:$H,"",STAFF!$I:$I,"&gt;="&amp;EV$73)+
COUNTIFS(STAFF!$O:$O,"Offered and Declined",STAFF!$P:$P,"&lt;="&amp;EV$74,STAFF!$H:$H,"&lt;="&amp;EV$74,STAFF!$I:$I,"")+
COUNTIFS(STAFF!$O:$O,"Offered and Declined",STAFF!$P:$P,"&lt;="&amp;EV$74,STAFF!$H:$H,"&lt;="&amp;EV$74,STAFF!$I:$I,"&gt;="&amp;EV$73))</f>
        <v/>
      </c>
      <c r="EW92" s="18" t="str">
        <f ca="1">IF(EW$74="","",COUNTIFS(STAFF!$O:$O,"Offered and Declined",STAFF!$P:$P,"&lt;="&amp;EW$74,STAFF!$H:$H,"",STAFF!$I:$I,"")+
COUNTIFS(STAFF!$O:$O,"Offered and Declined",STAFF!$P:$P,"&lt;="&amp;EW$74,STAFF!$H:$H,"",STAFF!$I:$I,"&gt;="&amp;EW$73)+
COUNTIFS(STAFF!$O:$O,"Offered and Declined",STAFF!$P:$P,"&lt;="&amp;EW$74,STAFF!$H:$H,"&lt;="&amp;EW$74,STAFF!$I:$I,"")+
COUNTIFS(STAFF!$O:$O,"Offered and Declined",STAFF!$P:$P,"&lt;="&amp;EW$74,STAFF!$H:$H,"&lt;="&amp;EW$74,STAFF!$I:$I,"&gt;="&amp;EW$73))</f>
        <v/>
      </c>
      <c r="EX92" s="18" t="str">
        <f ca="1">IF(EX$74="","",COUNTIFS(STAFF!$O:$O,"Offered and Declined",STAFF!$P:$P,"&lt;="&amp;EX$74,STAFF!$H:$H,"",STAFF!$I:$I,"")+
COUNTIFS(STAFF!$O:$O,"Offered and Declined",STAFF!$P:$P,"&lt;="&amp;EX$74,STAFF!$H:$H,"",STAFF!$I:$I,"&gt;="&amp;EX$73)+
COUNTIFS(STAFF!$O:$O,"Offered and Declined",STAFF!$P:$P,"&lt;="&amp;EX$74,STAFF!$H:$H,"&lt;="&amp;EX$74,STAFF!$I:$I,"")+
COUNTIFS(STAFF!$O:$O,"Offered and Declined",STAFF!$P:$P,"&lt;="&amp;EX$74,STAFF!$H:$H,"&lt;="&amp;EX$74,STAFF!$I:$I,"&gt;="&amp;EX$73))</f>
        <v/>
      </c>
      <c r="EY92" s="18" t="str">
        <f ca="1">IF(EY$74="","",COUNTIFS(STAFF!$O:$O,"Offered and Declined",STAFF!$P:$P,"&lt;="&amp;EY$74,STAFF!$H:$H,"",STAFF!$I:$I,"")+
COUNTIFS(STAFF!$O:$O,"Offered and Declined",STAFF!$P:$P,"&lt;="&amp;EY$74,STAFF!$H:$H,"",STAFF!$I:$I,"&gt;="&amp;EY$73)+
COUNTIFS(STAFF!$O:$O,"Offered and Declined",STAFF!$P:$P,"&lt;="&amp;EY$74,STAFF!$H:$H,"&lt;="&amp;EY$74,STAFF!$I:$I,"")+
COUNTIFS(STAFF!$O:$O,"Offered and Declined",STAFF!$P:$P,"&lt;="&amp;EY$74,STAFF!$H:$H,"&lt;="&amp;EY$74,STAFF!$I:$I,"&gt;="&amp;EY$73))</f>
        <v/>
      </c>
      <c r="EZ92" s="18" t="str">
        <f ca="1">IF(EZ$74="","",COUNTIFS(STAFF!$O:$O,"Offered and Declined",STAFF!$P:$P,"&lt;="&amp;EZ$74,STAFF!$H:$H,"",STAFF!$I:$I,"")+
COUNTIFS(STAFF!$O:$O,"Offered and Declined",STAFF!$P:$P,"&lt;="&amp;EZ$74,STAFF!$H:$H,"",STAFF!$I:$I,"&gt;="&amp;EZ$73)+
COUNTIFS(STAFF!$O:$O,"Offered and Declined",STAFF!$P:$P,"&lt;="&amp;EZ$74,STAFF!$H:$H,"&lt;="&amp;EZ$74,STAFF!$I:$I,"")+
COUNTIFS(STAFF!$O:$O,"Offered and Declined",STAFF!$P:$P,"&lt;="&amp;EZ$74,STAFF!$H:$H,"&lt;="&amp;EZ$74,STAFF!$I:$I,"&gt;="&amp;EZ$73))</f>
        <v/>
      </c>
      <c r="FA92" s="18" t="str">
        <f ca="1">IF(FA$74="","",COUNTIFS(STAFF!$O:$O,"Offered and Declined",STAFF!$P:$P,"&lt;="&amp;FA$74,STAFF!$H:$H,"",STAFF!$I:$I,"")+
COUNTIFS(STAFF!$O:$O,"Offered and Declined",STAFF!$P:$P,"&lt;="&amp;FA$74,STAFF!$H:$H,"",STAFF!$I:$I,"&gt;="&amp;FA$73)+
COUNTIFS(STAFF!$O:$O,"Offered and Declined",STAFF!$P:$P,"&lt;="&amp;FA$74,STAFF!$H:$H,"&lt;="&amp;FA$74,STAFF!$I:$I,"")+
COUNTIFS(STAFF!$O:$O,"Offered and Declined",STAFF!$P:$P,"&lt;="&amp;FA$74,STAFF!$H:$H,"&lt;="&amp;FA$74,STAFF!$I:$I,"&gt;="&amp;FA$73))</f>
        <v/>
      </c>
      <c r="FB92" s="18" t="str">
        <f ca="1">IF(FB$74="","",COUNTIFS(STAFF!$O:$O,"Offered and Declined",STAFF!$P:$P,"&lt;="&amp;FB$74,STAFF!$H:$H,"",STAFF!$I:$I,"")+
COUNTIFS(STAFF!$O:$O,"Offered and Declined",STAFF!$P:$P,"&lt;="&amp;FB$74,STAFF!$H:$H,"",STAFF!$I:$I,"&gt;="&amp;FB$73)+
COUNTIFS(STAFF!$O:$O,"Offered and Declined",STAFF!$P:$P,"&lt;="&amp;FB$74,STAFF!$H:$H,"&lt;="&amp;FB$74,STAFF!$I:$I,"")+
COUNTIFS(STAFF!$O:$O,"Offered and Declined",STAFF!$P:$P,"&lt;="&amp;FB$74,STAFF!$H:$H,"&lt;="&amp;FB$74,STAFF!$I:$I,"&gt;="&amp;FB$73))</f>
        <v/>
      </c>
      <c r="FC92" s="18" t="str">
        <f ca="1">IF(FC$74="","",COUNTIFS(STAFF!$O:$O,"Offered and Declined",STAFF!$P:$P,"&lt;="&amp;FC$74,STAFF!$H:$H,"",STAFF!$I:$I,"")+
COUNTIFS(STAFF!$O:$O,"Offered and Declined",STAFF!$P:$P,"&lt;="&amp;FC$74,STAFF!$H:$H,"",STAFF!$I:$I,"&gt;="&amp;FC$73)+
COUNTIFS(STAFF!$O:$O,"Offered and Declined",STAFF!$P:$P,"&lt;="&amp;FC$74,STAFF!$H:$H,"&lt;="&amp;FC$74,STAFF!$I:$I,"")+
COUNTIFS(STAFF!$O:$O,"Offered and Declined",STAFF!$P:$P,"&lt;="&amp;FC$74,STAFF!$H:$H,"&lt;="&amp;FC$74,STAFF!$I:$I,"&gt;="&amp;FC$73))</f>
        <v/>
      </c>
    </row>
    <row r="93" spans="1:159" ht="31.5">
      <c r="A93" s="25" t="s">
        <v>202</v>
      </c>
      <c r="B93" s="18">
        <f>IF(B$74="",NA(),SUM(B90:B92))</f>
        <v>0</v>
      </c>
      <c r="C93" s="18">
        <f t="shared" ref="C93:BN93" ca="1" si="126">IF(C$74="",NA(),SUM(C90:C92))</f>
        <v>0</v>
      </c>
      <c r="D93" s="18">
        <f t="shared" ca="1" si="126"/>
        <v>0</v>
      </c>
      <c r="E93" s="18">
        <f t="shared" ca="1" si="126"/>
        <v>0</v>
      </c>
      <c r="F93" s="18">
        <f t="shared" ca="1" si="126"/>
        <v>0</v>
      </c>
      <c r="G93" s="18">
        <f t="shared" ca="1" si="126"/>
        <v>0</v>
      </c>
      <c r="H93" s="18">
        <f t="shared" ca="1" si="126"/>
        <v>0</v>
      </c>
      <c r="I93" s="18">
        <f t="shared" ca="1" si="126"/>
        <v>0</v>
      </c>
      <c r="J93" s="18">
        <f t="shared" ca="1" si="126"/>
        <v>0</v>
      </c>
      <c r="K93" s="18">
        <f t="shared" ca="1" si="126"/>
        <v>0</v>
      </c>
      <c r="L93" s="18">
        <f t="shared" ca="1" si="126"/>
        <v>0</v>
      </c>
      <c r="M93" s="18">
        <f t="shared" ca="1" si="126"/>
        <v>0</v>
      </c>
      <c r="N93" s="18">
        <f t="shared" ca="1" si="126"/>
        <v>0</v>
      </c>
      <c r="O93" s="18">
        <f t="shared" ca="1" si="126"/>
        <v>0</v>
      </c>
      <c r="P93" s="18">
        <f t="shared" ca="1" si="126"/>
        <v>0</v>
      </c>
      <c r="Q93" s="18">
        <f t="shared" ca="1" si="126"/>
        <v>0</v>
      </c>
      <c r="R93" s="18">
        <f t="shared" ca="1" si="126"/>
        <v>0</v>
      </c>
      <c r="S93" s="18">
        <f t="shared" ca="1" si="126"/>
        <v>0</v>
      </c>
      <c r="T93" s="18">
        <f t="shared" ca="1" si="126"/>
        <v>0</v>
      </c>
      <c r="U93" s="18">
        <f t="shared" ca="1" si="126"/>
        <v>0</v>
      </c>
      <c r="V93" s="18">
        <f t="shared" ca="1" si="126"/>
        <v>0</v>
      </c>
      <c r="W93" s="18">
        <f t="shared" ca="1" si="126"/>
        <v>0</v>
      </c>
      <c r="X93" s="18">
        <f t="shared" ca="1" si="126"/>
        <v>0</v>
      </c>
      <c r="Y93" s="18">
        <f t="shared" ca="1" si="126"/>
        <v>0</v>
      </c>
      <c r="Z93" s="18">
        <f t="shared" ca="1" si="126"/>
        <v>0</v>
      </c>
      <c r="AA93" s="18">
        <f t="shared" ca="1" si="126"/>
        <v>0</v>
      </c>
      <c r="AB93" s="18">
        <f t="shared" ca="1" si="126"/>
        <v>0</v>
      </c>
      <c r="AC93" s="18">
        <f t="shared" ca="1" si="126"/>
        <v>0</v>
      </c>
      <c r="AD93" s="18">
        <f t="shared" ca="1" si="126"/>
        <v>0</v>
      </c>
      <c r="AE93" s="18">
        <f t="shared" ca="1" si="126"/>
        <v>0</v>
      </c>
      <c r="AF93" s="18">
        <f t="shared" ca="1" si="126"/>
        <v>0</v>
      </c>
      <c r="AG93" s="18">
        <f t="shared" ca="1" si="126"/>
        <v>0</v>
      </c>
      <c r="AH93" s="18">
        <f t="shared" ca="1" si="126"/>
        <v>0</v>
      </c>
      <c r="AI93" s="18">
        <f t="shared" ca="1" si="126"/>
        <v>0</v>
      </c>
      <c r="AJ93" s="18" t="e">
        <f t="shared" ca="1" si="126"/>
        <v>#N/A</v>
      </c>
      <c r="AK93" s="18" t="e">
        <f t="shared" ca="1" si="126"/>
        <v>#N/A</v>
      </c>
      <c r="AL93" s="18" t="e">
        <f t="shared" ca="1" si="126"/>
        <v>#N/A</v>
      </c>
      <c r="AM93" s="18" t="e">
        <f t="shared" ca="1" si="126"/>
        <v>#N/A</v>
      </c>
      <c r="AN93" s="18" t="e">
        <f t="shared" ca="1" si="126"/>
        <v>#N/A</v>
      </c>
      <c r="AO93" s="18" t="e">
        <f t="shared" ca="1" si="126"/>
        <v>#N/A</v>
      </c>
      <c r="AP93" s="18" t="e">
        <f t="shared" ca="1" si="126"/>
        <v>#N/A</v>
      </c>
      <c r="AQ93" s="18" t="e">
        <f t="shared" ca="1" si="126"/>
        <v>#N/A</v>
      </c>
      <c r="AR93" s="18" t="e">
        <f t="shared" ca="1" si="126"/>
        <v>#N/A</v>
      </c>
      <c r="AS93" s="18" t="e">
        <f t="shared" ca="1" si="126"/>
        <v>#N/A</v>
      </c>
      <c r="AT93" s="18" t="e">
        <f t="shared" ca="1" si="126"/>
        <v>#N/A</v>
      </c>
      <c r="AU93" s="18" t="e">
        <f t="shared" ca="1" si="126"/>
        <v>#N/A</v>
      </c>
      <c r="AV93" s="18" t="e">
        <f t="shared" ca="1" si="126"/>
        <v>#N/A</v>
      </c>
      <c r="AW93" s="18" t="e">
        <f t="shared" ca="1" si="126"/>
        <v>#N/A</v>
      </c>
      <c r="AX93" s="18" t="e">
        <f t="shared" ca="1" si="126"/>
        <v>#N/A</v>
      </c>
      <c r="AY93" s="18" t="e">
        <f t="shared" ca="1" si="126"/>
        <v>#N/A</v>
      </c>
      <c r="AZ93" s="18" t="e">
        <f t="shared" ca="1" si="126"/>
        <v>#N/A</v>
      </c>
      <c r="BA93" s="18" t="e">
        <f t="shared" ca="1" si="126"/>
        <v>#N/A</v>
      </c>
      <c r="BB93" s="18" t="e">
        <f t="shared" ca="1" si="126"/>
        <v>#N/A</v>
      </c>
      <c r="BC93" s="18" t="e">
        <f t="shared" ca="1" si="126"/>
        <v>#N/A</v>
      </c>
      <c r="BD93" s="18" t="e">
        <f t="shared" ca="1" si="126"/>
        <v>#N/A</v>
      </c>
      <c r="BE93" s="18" t="e">
        <f t="shared" ca="1" si="126"/>
        <v>#N/A</v>
      </c>
      <c r="BF93" s="18" t="e">
        <f t="shared" ca="1" si="126"/>
        <v>#N/A</v>
      </c>
      <c r="BG93" s="18" t="e">
        <f t="shared" ca="1" si="126"/>
        <v>#N/A</v>
      </c>
      <c r="BH93" s="18" t="e">
        <f t="shared" ca="1" si="126"/>
        <v>#N/A</v>
      </c>
      <c r="BI93" s="18" t="e">
        <f t="shared" ca="1" si="126"/>
        <v>#N/A</v>
      </c>
      <c r="BJ93" s="18" t="e">
        <f t="shared" ca="1" si="126"/>
        <v>#N/A</v>
      </c>
      <c r="BK93" s="18" t="e">
        <f t="shared" ca="1" si="126"/>
        <v>#N/A</v>
      </c>
      <c r="BL93" s="18" t="e">
        <f t="shared" ca="1" si="126"/>
        <v>#N/A</v>
      </c>
      <c r="BM93" s="18" t="e">
        <f t="shared" ca="1" si="126"/>
        <v>#N/A</v>
      </c>
      <c r="BN93" s="18" t="e">
        <f t="shared" ca="1" si="126"/>
        <v>#N/A</v>
      </c>
      <c r="BO93" s="18" t="e">
        <f t="shared" ref="BO93:DE93" ca="1" si="127">IF(BO$74="",NA(),SUM(BO90:BO92))</f>
        <v>#N/A</v>
      </c>
      <c r="BP93" s="18" t="e">
        <f t="shared" ca="1" si="127"/>
        <v>#N/A</v>
      </c>
      <c r="BQ93" s="18" t="e">
        <f t="shared" ca="1" si="127"/>
        <v>#N/A</v>
      </c>
      <c r="BR93" s="18" t="e">
        <f t="shared" ca="1" si="127"/>
        <v>#N/A</v>
      </c>
      <c r="BS93" s="18" t="e">
        <f t="shared" ca="1" si="127"/>
        <v>#N/A</v>
      </c>
      <c r="BT93" s="18" t="e">
        <f t="shared" ca="1" si="127"/>
        <v>#N/A</v>
      </c>
      <c r="BU93" s="18" t="e">
        <f t="shared" ca="1" si="127"/>
        <v>#N/A</v>
      </c>
      <c r="BV93" s="18" t="e">
        <f t="shared" ca="1" si="127"/>
        <v>#N/A</v>
      </c>
      <c r="BW93" s="18" t="e">
        <f t="shared" ca="1" si="127"/>
        <v>#N/A</v>
      </c>
      <c r="BX93" s="18" t="e">
        <f t="shared" ca="1" si="127"/>
        <v>#N/A</v>
      </c>
      <c r="BY93" s="18" t="e">
        <f t="shared" ca="1" si="127"/>
        <v>#N/A</v>
      </c>
      <c r="BZ93" s="18" t="e">
        <f t="shared" ca="1" si="127"/>
        <v>#N/A</v>
      </c>
      <c r="CA93" s="18" t="e">
        <f t="shared" ca="1" si="127"/>
        <v>#N/A</v>
      </c>
      <c r="CB93" s="18" t="e">
        <f t="shared" ca="1" si="127"/>
        <v>#N/A</v>
      </c>
      <c r="CC93" s="18" t="e">
        <f t="shared" ca="1" si="127"/>
        <v>#N/A</v>
      </c>
      <c r="CD93" s="18" t="e">
        <f t="shared" ca="1" si="127"/>
        <v>#N/A</v>
      </c>
      <c r="CE93" s="18" t="e">
        <f t="shared" ca="1" si="127"/>
        <v>#N/A</v>
      </c>
      <c r="CF93" s="18" t="e">
        <f t="shared" ca="1" si="127"/>
        <v>#N/A</v>
      </c>
      <c r="CG93" s="18" t="e">
        <f t="shared" ca="1" si="127"/>
        <v>#N/A</v>
      </c>
      <c r="CH93" s="18" t="e">
        <f t="shared" ca="1" si="127"/>
        <v>#N/A</v>
      </c>
      <c r="CI93" s="18" t="e">
        <f t="shared" ca="1" si="127"/>
        <v>#N/A</v>
      </c>
      <c r="CJ93" s="18" t="e">
        <f t="shared" ca="1" si="127"/>
        <v>#N/A</v>
      </c>
      <c r="CK93" s="18" t="e">
        <f t="shared" ca="1" si="127"/>
        <v>#N/A</v>
      </c>
      <c r="CL93" s="18" t="e">
        <f t="shared" ca="1" si="127"/>
        <v>#N/A</v>
      </c>
      <c r="CM93" s="18" t="e">
        <f t="shared" ca="1" si="127"/>
        <v>#N/A</v>
      </c>
      <c r="CN93" s="18" t="e">
        <f t="shared" ca="1" si="127"/>
        <v>#N/A</v>
      </c>
      <c r="CO93" s="18" t="e">
        <f t="shared" ca="1" si="127"/>
        <v>#N/A</v>
      </c>
      <c r="CP93" s="18" t="e">
        <f t="shared" ca="1" si="127"/>
        <v>#N/A</v>
      </c>
      <c r="CQ93" s="18" t="e">
        <f t="shared" ca="1" si="127"/>
        <v>#N/A</v>
      </c>
      <c r="CR93" s="18" t="e">
        <f t="shared" ca="1" si="127"/>
        <v>#N/A</v>
      </c>
      <c r="CS93" s="18" t="e">
        <f t="shared" ca="1" si="127"/>
        <v>#N/A</v>
      </c>
      <c r="CT93" s="18" t="e">
        <f t="shared" ca="1" si="127"/>
        <v>#N/A</v>
      </c>
      <c r="CU93" s="18" t="e">
        <f t="shared" ca="1" si="127"/>
        <v>#N/A</v>
      </c>
      <c r="CV93" s="18" t="e">
        <f t="shared" ca="1" si="127"/>
        <v>#N/A</v>
      </c>
      <c r="CW93" s="18" t="e">
        <f t="shared" ca="1" si="127"/>
        <v>#N/A</v>
      </c>
      <c r="CX93" s="18" t="e">
        <f t="shared" ca="1" si="127"/>
        <v>#N/A</v>
      </c>
      <c r="CY93" s="18" t="e">
        <f t="shared" ca="1" si="127"/>
        <v>#N/A</v>
      </c>
      <c r="CZ93" s="18" t="e">
        <f t="shared" ca="1" si="127"/>
        <v>#N/A</v>
      </c>
      <c r="DA93" s="18" t="e">
        <f t="shared" ca="1" si="127"/>
        <v>#N/A</v>
      </c>
      <c r="DB93" s="18" t="e">
        <f t="shared" ca="1" si="127"/>
        <v>#N/A</v>
      </c>
      <c r="DC93" s="18" t="e">
        <f t="shared" ca="1" si="127"/>
        <v>#N/A</v>
      </c>
      <c r="DD93" s="18" t="e">
        <f t="shared" ca="1" si="127"/>
        <v>#N/A</v>
      </c>
      <c r="DE93" s="18" t="e">
        <f t="shared" ca="1" si="127"/>
        <v>#N/A</v>
      </c>
      <c r="DF93" s="18" t="e">
        <f t="shared" ref="DF93:FC93" ca="1" si="128">IF(DF$74="",NA(),SUM(DF90:DF92))</f>
        <v>#N/A</v>
      </c>
      <c r="DG93" s="18" t="e">
        <f t="shared" ca="1" si="128"/>
        <v>#N/A</v>
      </c>
      <c r="DH93" s="18" t="e">
        <f t="shared" ca="1" si="128"/>
        <v>#N/A</v>
      </c>
      <c r="DI93" s="18" t="e">
        <f t="shared" ca="1" si="128"/>
        <v>#N/A</v>
      </c>
      <c r="DJ93" s="18" t="e">
        <f t="shared" ca="1" si="128"/>
        <v>#N/A</v>
      </c>
      <c r="DK93" s="18" t="e">
        <f t="shared" ca="1" si="128"/>
        <v>#N/A</v>
      </c>
      <c r="DL93" s="18" t="e">
        <f t="shared" ca="1" si="128"/>
        <v>#N/A</v>
      </c>
      <c r="DM93" s="18" t="e">
        <f t="shared" ca="1" si="128"/>
        <v>#N/A</v>
      </c>
      <c r="DN93" s="18" t="e">
        <f t="shared" ca="1" si="128"/>
        <v>#N/A</v>
      </c>
      <c r="DO93" s="18" t="e">
        <f t="shared" ca="1" si="128"/>
        <v>#N/A</v>
      </c>
      <c r="DP93" s="18" t="e">
        <f t="shared" ca="1" si="128"/>
        <v>#N/A</v>
      </c>
      <c r="DQ93" s="18" t="e">
        <f t="shared" ca="1" si="128"/>
        <v>#N/A</v>
      </c>
      <c r="DR93" s="18" t="e">
        <f t="shared" ca="1" si="128"/>
        <v>#N/A</v>
      </c>
      <c r="DS93" s="18" t="e">
        <f t="shared" ca="1" si="128"/>
        <v>#N/A</v>
      </c>
      <c r="DT93" s="18" t="e">
        <f t="shared" ca="1" si="128"/>
        <v>#N/A</v>
      </c>
      <c r="DU93" s="18" t="e">
        <f t="shared" ca="1" si="128"/>
        <v>#N/A</v>
      </c>
      <c r="DV93" s="18" t="e">
        <f t="shared" ca="1" si="128"/>
        <v>#N/A</v>
      </c>
      <c r="DW93" s="18" t="e">
        <f t="shared" ca="1" si="128"/>
        <v>#N/A</v>
      </c>
      <c r="DX93" s="18" t="e">
        <f t="shared" ca="1" si="128"/>
        <v>#N/A</v>
      </c>
      <c r="DY93" s="18" t="e">
        <f t="shared" ca="1" si="128"/>
        <v>#N/A</v>
      </c>
      <c r="DZ93" s="18" t="e">
        <f t="shared" ca="1" si="128"/>
        <v>#N/A</v>
      </c>
      <c r="EA93" s="18" t="e">
        <f t="shared" ca="1" si="128"/>
        <v>#N/A</v>
      </c>
      <c r="EB93" s="18" t="e">
        <f t="shared" ca="1" si="128"/>
        <v>#N/A</v>
      </c>
      <c r="EC93" s="18" t="e">
        <f t="shared" ca="1" si="128"/>
        <v>#N/A</v>
      </c>
      <c r="ED93" s="18" t="e">
        <f t="shared" ca="1" si="128"/>
        <v>#N/A</v>
      </c>
      <c r="EE93" s="18" t="e">
        <f t="shared" ca="1" si="128"/>
        <v>#N/A</v>
      </c>
      <c r="EF93" s="18" t="e">
        <f t="shared" ca="1" si="128"/>
        <v>#N/A</v>
      </c>
      <c r="EG93" s="18" t="e">
        <f t="shared" ca="1" si="128"/>
        <v>#N/A</v>
      </c>
      <c r="EH93" s="18" t="e">
        <f t="shared" ca="1" si="128"/>
        <v>#N/A</v>
      </c>
      <c r="EI93" s="18" t="e">
        <f t="shared" ca="1" si="128"/>
        <v>#N/A</v>
      </c>
      <c r="EJ93" s="18" t="e">
        <f t="shared" ca="1" si="128"/>
        <v>#N/A</v>
      </c>
      <c r="EK93" s="18" t="e">
        <f t="shared" ca="1" si="128"/>
        <v>#N/A</v>
      </c>
      <c r="EL93" s="18" t="e">
        <f t="shared" ca="1" si="128"/>
        <v>#N/A</v>
      </c>
      <c r="EM93" s="18" t="e">
        <f t="shared" ca="1" si="128"/>
        <v>#N/A</v>
      </c>
      <c r="EN93" s="18" t="e">
        <f t="shared" ca="1" si="128"/>
        <v>#N/A</v>
      </c>
      <c r="EO93" s="18" t="e">
        <f t="shared" ca="1" si="128"/>
        <v>#N/A</v>
      </c>
      <c r="EP93" s="18" t="e">
        <f t="shared" ca="1" si="128"/>
        <v>#N/A</v>
      </c>
      <c r="EQ93" s="18" t="e">
        <f t="shared" ca="1" si="128"/>
        <v>#N/A</v>
      </c>
      <c r="ER93" s="18" t="e">
        <f t="shared" ca="1" si="128"/>
        <v>#N/A</v>
      </c>
      <c r="ES93" s="18" t="e">
        <f t="shared" ca="1" si="128"/>
        <v>#N/A</v>
      </c>
      <c r="ET93" s="18" t="e">
        <f t="shared" ca="1" si="128"/>
        <v>#N/A</v>
      </c>
      <c r="EU93" s="18" t="e">
        <f t="shared" ca="1" si="128"/>
        <v>#N/A</v>
      </c>
      <c r="EV93" s="18" t="e">
        <f t="shared" ca="1" si="128"/>
        <v>#N/A</v>
      </c>
      <c r="EW93" s="18" t="e">
        <f t="shared" ca="1" si="128"/>
        <v>#N/A</v>
      </c>
      <c r="EX93" s="18" t="e">
        <f t="shared" ca="1" si="128"/>
        <v>#N/A</v>
      </c>
      <c r="EY93" s="18" t="e">
        <f t="shared" ca="1" si="128"/>
        <v>#N/A</v>
      </c>
      <c r="EZ93" s="18" t="e">
        <f t="shared" ca="1" si="128"/>
        <v>#N/A</v>
      </c>
      <c r="FA93" s="18" t="e">
        <f t="shared" ca="1" si="128"/>
        <v>#N/A</v>
      </c>
      <c r="FB93" s="18" t="e">
        <f t="shared" ca="1" si="128"/>
        <v>#N/A</v>
      </c>
      <c r="FC93" s="18" t="e">
        <f t="shared" ca="1" si="128"/>
        <v>#N/A</v>
      </c>
    </row>
    <row r="94" spans="1:159" ht="15.75">
      <c r="A94" s="19"/>
      <c r="B94" s="18"/>
      <c r="C94" s="18"/>
      <c r="D94" s="18"/>
      <c r="E94" s="18"/>
      <c r="F94" s="18"/>
      <c r="G94" s="18"/>
      <c r="H94" s="18"/>
      <c r="I94" s="18"/>
      <c r="J94" s="18"/>
      <c r="K94" s="18"/>
      <c r="L94" s="18"/>
      <c r="M94" s="18"/>
      <c r="N94" s="18"/>
    </row>
    <row r="95" spans="1:159" ht="42">
      <c r="A95" s="23" t="s">
        <v>203</v>
      </c>
      <c r="B95" s="23"/>
      <c r="C95" s="23"/>
      <c r="D95" s="18"/>
      <c r="E95" s="18"/>
      <c r="F95" s="18"/>
      <c r="G95" s="18"/>
      <c r="H95" s="18"/>
      <c r="I95" s="18"/>
      <c r="J95" s="18"/>
      <c r="K95" s="18"/>
      <c r="L95" s="18"/>
      <c r="M95" s="18"/>
      <c r="N95" s="18"/>
    </row>
    <row r="96" spans="1:159">
      <c r="A96" s="57" t="s">
        <v>123</v>
      </c>
      <c r="B96" s="58">
        <f>B$73</f>
        <v>44907</v>
      </c>
      <c r="C96" s="58">
        <f t="shared" ref="C96:BN96" ca="1" si="129">C$73</f>
        <v>44914</v>
      </c>
      <c r="D96" s="58">
        <f t="shared" ca="1" si="129"/>
        <v>44921</v>
      </c>
      <c r="E96" s="58">
        <f t="shared" ca="1" si="129"/>
        <v>44928</v>
      </c>
      <c r="F96" s="58">
        <f t="shared" ca="1" si="129"/>
        <v>44935</v>
      </c>
      <c r="G96" s="58">
        <f t="shared" ca="1" si="129"/>
        <v>44942</v>
      </c>
      <c r="H96" s="58">
        <f t="shared" ca="1" si="129"/>
        <v>44949</v>
      </c>
      <c r="I96" s="58">
        <f t="shared" ca="1" si="129"/>
        <v>44956</v>
      </c>
      <c r="J96" s="58">
        <f t="shared" ca="1" si="129"/>
        <v>44963</v>
      </c>
      <c r="K96" s="58">
        <f t="shared" ca="1" si="129"/>
        <v>44970</v>
      </c>
      <c r="L96" s="58">
        <f t="shared" ca="1" si="129"/>
        <v>44977</v>
      </c>
      <c r="M96" s="58">
        <f t="shared" ca="1" si="129"/>
        <v>44984</v>
      </c>
      <c r="N96" s="58">
        <f t="shared" ca="1" si="129"/>
        <v>44991</v>
      </c>
      <c r="O96" s="58">
        <f t="shared" ca="1" si="129"/>
        <v>44998</v>
      </c>
      <c r="P96" s="58">
        <f t="shared" ca="1" si="129"/>
        <v>45005</v>
      </c>
      <c r="Q96" s="58">
        <f t="shared" ca="1" si="129"/>
        <v>45012</v>
      </c>
      <c r="R96" s="58">
        <f t="shared" ca="1" si="129"/>
        <v>45019</v>
      </c>
      <c r="S96" s="58">
        <f t="shared" ca="1" si="129"/>
        <v>45026</v>
      </c>
      <c r="T96" s="58">
        <f t="shared" ca="1" si="129"/>
        <v>45033</v>
      </c>
      <c r="U96" s="58">
        <f t="shared" ca="1" si="129"/>
        <v>45040</v>
      </c>
      <c r="V96" s="58">
        <f t="shared" ca="1" si="129"/>
        <v>45047</v>
      </c>
      <c r="W96" s="58">
        <f t="shared" ca="1" si="129"/>
        <v>45054</v>
      </c>
      <c r="X96" s="58">
        <f t="shared" ca="1" si="129"/>
        <v>45061</v>
      </c>
      <c r="Y96" s="58">
        <f t="shared" ca="1" si="129"/>
        <v>45068</v>
      </c>
      <c r="Z96" s="58">
        <f t="shared" ca="1" si="129"/>
        <v>45075</v>
      </c>
      <c r="AA96" s="58">
        <f t="shared" ca="1" si="129"/>
        <v>45082</v>
      </c>
      <c r="AB96" s="58">
        <f t="shared" ca="1" si="129"/>
        <v>45089</v>
      </c>
      <c r="AC96" s="58">
        <f t="shared" ca="1" si="129"/>
        <v>45096</v>
      </c>
      <c r="AD96" s="58">
        <f t="shared" ca="1" si="129"/>
        <v>45103</v>
      </c>
      <c r="AE96" s="58">
        <f t="shared" ca="1" si="129"/>
        <v>45110</v>
      </c>
      <c r="AF96" s="58">
        <f t="shared" ca="1" si="129"/>
        <v>45117</v>
      </c>
      <c r="AG96" s="58">
        <f t="shared" ca="1" si="129"/>
        <v>45124</v>
      </c>
      <c r="AH96" s="58">
        <f t="shared" ca="1" si="129"/>
        <v>45131</v>
      </c>
      <c r="AI96" s="58">
        <f t="shared" ca="1" si="129"/>
        <v>45138</v>
      </c>
      <c r="AJ96" s="58" t="str">
        <f t="shared" ca="1" si="129"/>
        <v/>
      </c>
      <c r="AK96" s="58" t="str">
        <f t="shared" ca="1" si="129"/>
        <v/>
      </c>
      <c r="AL96" s="58" t="str">
        <f t="shared" ca="1" si="129"/>
        <v/>
      </c>
      <c r="AM96" s="58" t="str">
        <f t="shared" ca="1" si="129"/>
        <v/>
      </c>
      <c r="AN96" s="58" t="str">
        <f t="shared" ca="1" si="129"/>
        <v/>
      </c>
      <c r="AO96" s="58" t="str">
        <f t="shared" ca="1" si="129"/>
        <v/>
      </c>
      <c r="AP96" s="58" t="str">
        <f t="shared" ca="1" si="129"/>
        <v/>
      </c>
      <c r="AQ96" s="58" t="str">
        <f t="shared" ca="1" si="129"/>
        <v/>
      </c>
      <c r="AR96" s="58" t="str">
        <f t="shared" ca="1" si="129"/>
        <v/>
      </c>
      <c r="AS96" s="58" t="str">
        <f t="shared" ca="1" si="129"/>
        <v/>
      </c>
      <c r="AT96" s="58" t="str">
        <f t="shared" ca="1" si="129"/>
        <v/>
      </c>
      <c r="AU96" s="58" t="str">
        <f t="shared" ca="1" si="129"/>
        <v/>
      </c>
      <c r="AV96" s="58" t="str">
        <f t="shared" ca="1" si="129"/>
        <v/>
      </c>
      <c r="AW96" s="58" t="str">
        <f t="shared" ca="1" si="129"/>
        <v/>
      </c>
      <c r="AX96" s="58" t="str">
        <f t="shared" ca="1" si="129"/>
        <v/>
      </c>
      <c r="AY96" s="58" t="str">
        <f t="shared" ca="1" si="129"/>
        <v/>
      </c>
      <c r="AZ96" s="58" t="str">
        <f t="shared" ca="1" si="129"/>
        <v/>
      </c>
      <c r="BA96" s="58" t="str">
        <f t="shared" ca="1" si="129"/>
        <v/>
      </c>
      <c r="BB96" s="58" t="str">
        <f t="shared" ca="1" si="129"/>
        <v/>
      </c>
      <c r="BC96" s="58" t="str">
        <f t="shared" ca="1" si="129"/>
        <v/>
      </c>
      <c r="BD96" s="58" t="str">
        <f t="shared" ca="1" si="129"/>
        <v/>
      </c>
      <c r="BE96" s="58" t="str">
        <f t="shared" ca="1" si="129"/>
        <v/>
      </c>
      <c r="BF96" s="58" t="str">
        <f t="shared" ca="1" si="129"/>
        <v/>
      </c>
      <c r="BG96" s="58" t="str">
        <f t="shared" ca="1" si="129"/>
        <v/>
      </c>
      <c r="BH96" s="58" t="str">
        <f t="shared" ca="1" si="129"/>
        <v/>
      </c>
      <c r="BI96" s="58" t="str">
        <f t="shared" ca="1" si="129"/>
        <v/>
      </c>
      <c r="BJ96" s="58" t="str">
        <f t="shared" ca="1" si="129"/>
        <v/>
      </c>
      <c r="BK96" s="58" t="str">
        <f t="shared" ca="1" si="129"/>
        <v/>
      </c>
      <c r="BL96" s="58" t="str">
        <f t="shared" ca="1" si="129"/>
        <v/>
      </c>
      <c r="BM96" s="58" t="str">
        <f t="shared" ca="1" si="129"/>
        <v/>
      </c>
      <c r="BN96" s="58" t="str">
        <f t="shared" ca="1" si="129"/>
        <v/>
      </c>
      <c r="BO96" s="58" t="str">
        <f t="shared" ref="BO96:DZ96" ca="1" si="130">BO$73</f>
        <v/>
      </c>
      <c r="BP96" s="58" t="str">
        <f t="shared" ca="1" si="130"/>
        <v/>
      </c>
      <c r="BQ96" s="58" t="str">
        <f t="shared" ca="1" si="130"/>
        <v/>
      </c>
      <c r="BR96" s="58" t="str">
        <f t="shared" ca="1" si="130"/>
        <v/>
      </c>
      <c r="BS96" s="58" t="str">
        <f t="shared" ca="1" si="130"/>
        <v/>
      </c>
      <c r="BT96" s="58" t="str">
        <f t="shared" ca="1" si="130"/>
        <v/>
      </c>
      <c r="BU96" s="58" t="str">
        <f t="shared" ca="1" si="130"/>
        <v/>
      </c>
      <c r="BV96" s="58" t="str">
        <f t="shared" ca="1" si="130"/>
        <v/>
      </c>
      <c r="BW96" s="58" t="str">
        <f t="shared" ca="1" si="130"/>
        <v/>
      </c>
      <c r="BX96" s="58" t="str">
        <f t="shared" ca="1" si="130"/>
        <v/>
      </c>
      <c r="BY96" s="58" t="str">
        <f t="shared" ca="1" si="130"/>
        <v/>
      </c>
      <c r="BZ96" s="58" t="str">
        <f t="shared" ca="1" si="130"/>
        <v/>
      </c>
      <c r="CA96" s="58" t="str">
        <f t="shared" ca="1" si="130"/>
        <v/>
      </c>
      <c r="CB96" s="58" t="str">
        <f t="shared" ca="1" si="130"/>
        <v/>
      </c>
      <c r="CC96" s="58" t="str">
        <f t="shared" ca="1" si="130"/>
        <v/>
      </c>
      <c r="CD96" s="58" t="str">
        <f t="shared" ca="1" si="130"/>
        <v/>
      </c>
      <c r="CE96" s="58" t="str">
        <f t="shared" ca="1" si="130"/>
        <v/>
      </c>
      <c r="CF96" s="58" t="str">
        <f t="shared" ca="1" si="130"/>
        <v/>
      </c>
      <c r="CG96" s="58" t="str">
        <f t="shared" ca="1" si="130"/>
        <v/>
      </c>
      <c r="CH96" s="58" t="str">
        <f t="shared" ca="1" si="130"/>
        <v/>
      </c>
      <c r="CI96" s="58" t="str">
        <f t="shared" ca="1" si="130"/>
        <v/>
      </c>
      <c r="CJ96" s="58" t="str">
        <f t="shared" ca="1" si="130"/>
        <v/>
      </c>
      <c r="CK96" s="58" t="str">
        <f t="shared" ca="1" si="130"/>
        <v/>
      </c>
      <c r="CL96" s="58" t="str">
        <f t="shared" ca="1" si="130"/>
        <v/>
      </c>
      <c r="CM96" s="58" t="str">
        <f t="shared" ca="1" si="130"/>
        <v/>
      </c>
      <c r="CN96" s="58" t="str">
        <f t="shared" ca="1" si="130"/>
        <v/>
      </c>
      <c r="CO96" s="58" t="str">
        <f t="shared" ca="1" si="130"/>
        <v/>
      </c>
      <c r="CP96" s="58" t="str">
        <f t="shared" ca="1" si="130"/>
        <v/>
      </c>
      <c r="CQ96" s="58" t="str">
        <f t="shared" ca="1" si="130"/>
        <v/>
      </c>
      <c r="CR96" s="58" t="str">
        <f t="shared" ca="1" si="130"/>
        <v/>
      </c>
      <c r="CS96" s="58" t="str">
        <f t="shared" ca="1" si="130"/>
        <v/>
      </c>
      <c r="CT96" s="58" t="str">
        <f t="shared" ca="1" si="130"/>
        <v/>
      </c>
      <c r="CU96" s="58" t="str">
        <f t="shared" ca="1" si="130"/>
        <v/>
      </c>
      <c r="CV96" s="58" t="str">
        <f t="shared" ca="1" si="130"/>
        <v/>
      </c>
      <c r="CW96" s="58" t="str">
        <f t="shared" ca="1" si="130"/>
        <v/>
      </c>
      <c r="CX96" s="58" t="str">
        <f t="shared" ca="1" si="130"/>
        <v/>
      </c>
      <c r="CY96" s="58" t="str">
        <f t="shared" ca="1" si="130"/>
        <v/>
      </c>
      <c r="CZ96" s="58" t="str">
        <f t="shared" ca="1" si="130"/>
        <v/>
      </c>
      <c r="DA96" s="58" t="str">
        <f t="shared" ca="1" si="130"/>
        <v/>
      </c>
      <c r="DB96" s="58" t="str">
        <f t="shared" ca="1" si="130"/>
        <v/>
      </c>
      <c r="DC96" s="58" t="str">
        <f t="shared" ca="1" si="130"/>
        <v/>
      </c>
      <c r="DD96" s="58" t="str">
        <f t="shared" ca="1" si="130"/>
        <v/>
      </c>
      <c r="DE96" s="58" t="str">
        <f t="shared" ca="1" si="130"/>
        <v/>
      </c>
      <c r="DF96" s="58" t="str">
        <f t="shared" ca="1" si="130"/>
        <v/>
      </c>
      <c r="DG96" s="58" t="str">
        <f t="shared" ca="1" si="130"/>
        <v/>
      </c>
      <c r="DH96" s="58" t="str">
        <f t="shared" ca="1" si="130"/>
        <v/>
      </c>
      <c r="DI96" s="58" t="str">
        <f t="shared" ca="1" si="130"/>
        <v/>
      </c>
      <c r="DJ96" s="58" t="str">
        <f t="shared" ca="1" si="130"/>
        <v/>
      </c>
      <c r="DK96" s="58" t="str">
        <f t="shared" ca="1" si="130"/>
        <v/>
      </c>
      <c r="DL96" s="58" t="str">
        <f t="shared" ca="1" si="130"/>
        <v/>
      </c>
      <c r="DM96" s="58" t="str">
        <f t="shared" ca="1" si="130"/>
        <v/>
      </c>
      <c r="DN96" s="58" t="str">
        <f t="shared" ca="1" si="130"/>
        <v/>
      </c>
      <c r="DO96" s="58" t="str">
        <f t="shared" ca="1" si="130"/>
        <v/>
      </c>
      <c r="DP96" s="58" t="str">
        <f t="shared" ca="1" si="130"/>
        <v/>
      </c>
      <c r="DQ96" s="58" t="str">
        <f t="shared" ca="1" si="130"/>
        <v/>
      </c>
      <c r="DR96" s="58" t="str">
        <f t="shared" ca="1" si="130"/>
        <v/>
      </c>
      <c r="DS96" s="58" t="str">
        <f t="shared" ca="1" si="130"/>
        <v/>
      </c>
      <c r="DT96" s="58" t="str">
        <f t="shared" ca="1" si="130"/>
        <v/>
      </c>
      <c r="DU96" s="58" t="str">
        <f t="shared" ca="1" si="130"/>
        <v/>
      </c>
      <c r="DV96" s="58" t="str">
        <f t="shared" ca="1" si="130"/>
        <v/>
      </c>
      <c r="DW96" s="58" t="str">
        <f t="shared" ca="1" si="130"/>
        <v/>
      </c>
      <c r="DX96" s="58" t="str">
        <f t="shared" ca="1" si="130"/>
        <v/>
      </c>
      <c r="DY96" s="58" t="str">
        <f t="shared" ca="1" si="130"/>
        <v/>
      </c>
      <c r="DZ96" s="58" t="str">
        <f t="shared" ca="1" si="130"/>
        <v/>
      </c>
      <c r="EA96" s="58" t="str">
        <f t="shared" ref="EA96:FC96" ca="1" si="131">EA$73</f>
        <v/>
      </c>
      <c r="EB96" s="58" t="str">
        <f t="shared" ca="1" si="131"/>
        <v/>
      </c>
      <c r="EC96" s="58" t="str">
        <f t="shared" ca="1" si="131"/>
        <v/>
      </c>
      <c r="ED96" s="58" t="str">
        <f t="shared" ca="1" si="131"/>
        <v/>
      </c>
      <c r="EE96" s="58" t="str">
        <f t="shared" ca="1" si="131"/>
        <v/>
      </c>
      <c r="EF96" s="58" t="str">
        <f t="shared" ca="1" si="131"/>
        <v/>
      </c>
      <c r="EG96" s="58" t="str">
        <f t="shared" ca="1" si="131"/>
        <v/>
      </c>
      <c r="EH96" s="58" t="str">
        <f t="shared" ca="1" si="131"/>
        <v/>
      </c>
      <c r="EI96" s="58" t="str">
        <f t="shared" ca="1" si="131"/>
        <v/>
      </c>
      <c r="EJ96" s="58" t="str">
        <f t="shared" ca="1" si="131"/>
        <v/>
      </c>
      <c r="EK96" s="58" t="str">
        <f t="shared" ca="1" si="131"/>
        <v/>
      </c>
      <c r="EL96" s="58" t="str">
        <f t="shared" ca="1" si="131"/>
        <v/>
      </c>
      <c r="EM96" s="58" t="str">
        <f t="shared" ca="1" si="131"/>
        <v/>
      </c>
      <c r="EN96" s="58" t="str">
        <f t="shared" ca="1" si="131"/>
        <v/>
      </c>
      <c r="EO96" s="58" t="str">
        <f t="shared" ca="1" si="131"/>
        <v/>
      </c>
      <c r="EP96" s="58" t="str">
        <f t="shared" ca="1" si="131"/>
        <v/>
      </c>
      <c r="EQ96" s="58" t="str">
        <f t="shared" ca="1" si="131"/>
        <v/>
      </c>
      <c r="ER96" s="58" t="str">
        <f t="shared" ca="1" si="131"/>
        <v/>
      </c>
      <c r="ES96" s="58" t="str">
        <f t="shared" ca="1" si="131"/>
        <v/>
      </c>
      <c r="ET96" s="58" t="str">
        <f t="shared" ca="1" si="131"/>
        <v/>
      </c>
      <c r="EU96" s="58" t="str">
        <f t="shared" ca="1" si="131"/>
        <v/>
      </c>
      <c r="EV96" s="58" t="str">
        <f t="shared" ca="1" si="131"/>
        <v/>
      </c>
      <c r="EW96" s="58" t="str">
        <f t="shared" ca="1" si="131"/>
        <v/>
      </c>
      <c r="EX96" s="58" t="str">
        <f t="shared" ca="1" si="131"/>
        <v/>
      </c>
      <c r="EY96" s="58" t="str">
        <f t="shared" ca="1" si="131"/>
        <v/>
      </c>
      <c r="EZ96" s="58" t="str">
        <f t="shared" ca="1" si="131"/>
        <v/>
      </c>
      <c r="FA96" s="58" t="str">
        <f t="shared" ca="1" si="131"/>
        <v/>
      </c>
      <c r="FB96" s="58" t="str">
        <f t="shared" ca="1" si="131"/>
        <v/>
      </c>
      <c r="FC96" s="58" t="str">
        <f t="shared" ca="1" si="131"/>
        <v/>
      </c>
    </row>
    <row r="97" spans="1:159" ht="31.5">
      <c r="A97" s="25" t="s">
        <v>204</v>
      </c>
      <c r="B97" s="18">
        <f>IF(B$74="","",COUNTIFS(STAFF!$BB:$BB,"YES",STAFF!$AO:$AO,"&lt;="&amp;B$74,STAFF!$H:$H,"",STAFF!$I:$I,"")+
COUNTIFS(STAFF!$BB:$BB,"YES",STAFF!$AO:$AO,"&lt;="&amp;B$74,STAFF!$H:$H,"",STAFF!$I:$I,"&gt;="&amp;B$73)+
COUNTIFS(STAFF!$BB:$BB,"YES",STAFF!$AO:$AO,"&lt;="&amp;B$74,STAFF!$H:$H,"&lt;="&amp;B$74,STAFF!$I:$I,"")+
COUNTIFS(STAFF!$BB:$BB,"YES",STAFF!$AO:$AO,"&lt;="&amp;B$74,STAFF!$H:$H,"&lt;="&amp;B$74,STAFF!$I:$I,"&gt;="&amp;B$73))</f>
        <v>0</v>
      </c>
      <c r="C97" s="18">
        <f ca="1">IF(C$74="","",COUNTIFS(STAFF!$BB:$BB,"YES",STAFF!$AO:$AO,"&lt;="&amp;C$74,STAFF!$H:$H,"",STAFF!$I:$I,"")+
COUNTIFS(STAFF!$BB:$BB,"YES",STAFF!$AO:$AO,"&lt;="&amp;C$74,STAFF!$H:$H,"",STAFF!$I:$I,"&gt;="&amp;C$73)+
COUNTIFS(STAFF!$BB:$BB,"YES",STAFF!$AO:$AO,"&lt;="&amp;C$74,STAFF!$H:$H,"&lt;="&amp;C$74,STAFF!$I:$I,"")+
COUNTIFS(STAFF!$BB:$BB,"YES",STAFF!$AO:$AO,"&lt;="&amp;C$74,STAFF!$H:$H,"&lt;="&amp;C$74,STAFF!$I:$I,"&gt;="&amp;C$73))</f>
        <v>0</v>
      </c>
      <c r="D97" s="18">
        <f ca="1">IF(D$74="","",COUNTIFS(STAFF!$BB:$BB,"YES",STAFF!$AO:$AO,"&lt;="&amp;D$74,STAFF!$H:$H,"",STAFF!$I:$I,"")+
COUNTIFS(STAFF!$BB:$BB,"YES",STAFF!$AO:$AO,"&lt;="&amp;D$74,STAFF!$H:$H,"",STAFF!$I:$I,"&gt;="&amp;D$73)+
COUNTIFS(STAFF!$BB:$BB,"YES",STAFF!$AO:$AO,"&lt;="&amp;D$74,STAFF!$H:$H,"&lt;="&amp;D$74,STAFF!$I:$I,"")+
COUNTIFS(STAFF!$BB:$BB,"YES",STAFF!$AO:$AO,"&lt;="&amp;D$74,STAFF!$H:$H,"&lt;="&amp;D$74,STAFF!$I:$I,"&gt;="&amp;D$73))</f>
        <v>0</v>
      </c>
      <c r="E97" s="18">
        <f ca="1">IF(E$74="","",COUNTIFS(STAFF!$BB:$BB,"YES",STAFF!$AO:$AO,"&lt;="&amp;E$74,STAFF!$H:$H,"",STAFF!$I:$I,"")+
COUNTIFS(STAFF!$BB:$BB,"YES",STAFF!$AO:$AO,"&lt;="&amp;E$74,STAFF!$H:$H,"",STAFF!$I:$I,"&gt;="&amp;E$73)+
COUNTIFS(STAFF!$BB:$BB,"YES",STAFF!$AO:$AO,"&lt;="&amp;E$74,STAFF!$H:$H,"&lt;="&amp;E$74,STAFF!$I:$I,"")+
COUNTIFS(STAFF!$BB:$BB,"YES",STAFF!$AO:$AO,"&lt;="&amp;E$74,STAFF!$H:$H,"&lt;="&amp;E$74,STAFF!$I:$I,"&gt;="&amp;E$73))</f>
        <v>0</v>
      </c>
      <c r="F97" s="18">
        <f ca="1">IF(F$74="","",COUNTIFS(STAFF!$BB:$BB,"YES",STAFF!$AO:$AO,"&lt;="&amp;F$74,STAFF!$H:$H,"",STAFF!$I:$I,"")+
COUNTIFS(STAFF!$BB:$BB,"YES",STAFF!$AO:$AO,"&lt;="&amp;F$74,STAFF!$H:$H,"",STAFF!$I:$I,"&gt;="&amp;F$73)+
COUNTIFS(STAFF!$BB:$BB,"YES",STAFF!$AO:$AO,"&lt;="&amp;F$74,STAFF!$H:$H,"&lt;="&amp;F$74,STAFF!$I:$I,"")+
COUNTIFS(STAFF!$BB:$BB,"YES",STAFF!$AO:$AO,"&lt;="&amp;F$74,STAFF!$H:$H,"&lt;="&amp;F$74,STAFF!$I:$I,"&gt;="&amp;F$73))</f>
        <v>0</v>
      </c>
      <c r="G97" s="18">
        <f ca="1">IF(G$74="","",COUNTIFS(STAFF!$BB:$BB,"YES",STAFF!$AO:$AO,"&lt;="&amp;G$74,STAFF!$H:$H,"",STAFF!$I:$I,"")+
COUNTIFS(STAFF!$BB:$BB,"YES",STAFF!$AO:$AO,"&lt;="&amp;G$74,STAFF!$H:$H,"",STAFF!$I:$I,"&gt;="&amp;G$73)+
COUNTIFS(STAFF!$BB:$BB,"YES",STAFF!$AO:$AO,"&lt;="&amp;G$74,STAFF!$H:$H,"&lt;="&amp;G$74,STAFF!$I:$I,"")+
COUNTIFS(STAFF!$BB:$BB,"YES",STAFF!$AO:$AO,"&lt;="&amp;G$74,STAFF!$H:$H,"&lt;="&amp;G$74,STAFF!$I:$I,"&gt;="&amp;G$73))</f>
        <v>0</v>
      </c>
      <c r="H97" s="18">
        <f ca="1">IF(H$74="","",COUNTIFS(STAFF!$BB:$BB,"YES",STAFF!$AO:$AO,"&lt;="&amp;H$74,STAFF!$H:$H,"",STAFF!$I:$I,"")+
COUNTIFS(STAFF!$BB:$BB,"YES",STAFF!$AO:$AO,"&lt;="&amp;H$74,STAFF!$H:$H,"",STAFF!$I:$I,"&gt;="&amp;H$73)+
COUNTIFS(STAFF!$BB:$BB,"YES",STAFF!$AO:$AO,"&lt;="&amp;H$74,STAFF!$H:$H,"&lt;="&amp;H$74,STAFF!$I:$I,"")+
COUNTIFS(STAFF!$BB:$BB,"YES",STAFF!$AO:$AO,"&lt;="&amp;H$74,STAFF!$H:$H,"&lt;="&amp;H$74,STAFF!$I:$I,"&gt;="&amp;H$73))</f>
        <v>0</v>
      </c>
      <c r="I97" s="18">
        <f ca="1">IF(I$74="","",COUNTIFS(STAFF!$BB:$BB,"YES",STAFF!$AO:$AO,"&lt;="&amp;I$74,STAFF!$H:$H,"",STAFF!$I:$I,"")+
COUNTIFS(STAFF!$BB:$BB,"YES",STAFF!$AO:$AO,"&lt;="&amp;I$74,STAFF!$H:$H,"",STAFF!$I:$I,"&gt;="&amp;I$73)+
COUNTIFS(STAFF!$BB:$BB,"YES",STAFF!$AO:$AO,"&lt;="&amp;I$74,STAFF!$H:$H,"&lt;="&amp;I$74,STAFF!$I:$I,"")+
COUNTIFS(STAFF!$BB:$BB,"YES",STAFF!$AO:$AO,"&lt;="&amp;I$74,STAFF!$H:$H,"&lt;="&amp;I$74,STAFF!$I:$I,"&gt;="&amp;I$73))</f>
        <v>0</v>
      </c>
      <c r="J97" s="18">
        <f ca="1">IF(J$74="","",COUNTIFS(STAFF!$BB:$BB,"YES",STAFF!$AO:$AO,"&lt;="&amp;J$74,STAFF!$H:$H,"",STAFF!$I:$I,"")+
COUNTIFS(STAFF!$BB:$BB,"YES",STAFF!$AO:$AO,"&lt;="&amp;J$74,STAFF!$H:$H,"",STAFF!$I:$I,"&gt;="&amp;J$73)+
COUNTIFS(STAFF!$BB:$BB,"YES",STAFF!$AO:$AO,"&lt;="&amp;J$74,STAFF!$H:$H,"&lt;="&amp;J$74,STAFF!$I:$I,"")+
COUNTIFS(STAFF!$BB:$BB,"YES",STAFF!$AO:$AO,"&lt;="&amp;J$74,STAFF!$H:$H,"&lt;="&amp;J$74,STAFF!$I:$I,"&gt;="&amp;J$73))</f>
        <v>0</v>
      </c>
      <c r="K97" s="18">
        <f ca="1">IF(K$74="","",COUNTIFS(STAFF!$BB:$BB,"YES",STAFF!$AO:$AO,"&lt;="&amp;K$74,STAFF!$H:$H,"",STAFF!$I:$I,"")+
COUNTIFS(STAFF!$BB:$BB,"YES",STAFF!$AO:$AO,"&lt;="&amp;K$74,STAFF!$H:$H,"",STAFF!$I:$I,"&gt;="&amp;K$73)+
COUNTIFS(STAFF!$BB:$BB,"YES",STAFF!$AO:$AO,"&lt;="&amp;K$74,STAFF!$H:$H,"&lt;="&amp;K$74,STAFF!$I:$I,"")+
COUNTIFS(STAFF!$BB:$BB,"YES",STAFF!$AO:$AO,"&lt;="&amp;K$74,STAFF!$H:$H,"&lt;="&amp;K$74,STAFF!$I:$I,"&gt;="&amp;K$73))</f>
        <v>0</v>
      </c>
      <c r="L97" s="18">
        <f ca="1">IF(L$74="","",COUNTIFS(STAFF!$BB:$BB,"YES",STAFF!$AO:$AO,"&lt;="&amp;L$74,STAFF!$H:$H,"",STAFF!$I:$I,"")+
COUNTIFS(STAFF!$BB:$BB,"YES",STAFF!$AO:$AO,"&lt;="&amp;L$74,STAFF!$H:$H,"",STAFF!$I:$I,"&gt;="&amp;L$73)+
COUNTIFS(STAFF!$BB:$BB,"YES",STAFF!$AO:$AO,"&lt;="&amp;L$74,STAFF!$H:$H,"&lt;="&amp;L$74,STAFF!$I:$I,"")+
COUNTIFS(STAFF!$BB:$BB,"YES",STAFF!$AO:$AO,"&lt;="&amp;L$74,STAFF!$H:$H,"&lt;="&amp;L$74,STAFF!$I:$I,"&gt;="&amp;L$73))</f>
        <v>0</v>
      </c>
      <c r="M97" s="18">
        <f ca="1">IF(M$74="","",COUNTIFS(STAFF!$BB:$BB,"YES",STAFF!$AO:$AO,"&lt;="&amp;M$74,STAFF!$H:$H,"",STAFF!$I:$I,"")+
COUNTIFS(STAFF!$BB:$BB,"YES",STAFF!$AO:$AO,"&lt;="&amp;M$74,STAFF!$H:$H,"",STAFF!$I:$I,"&gt;="&amp;M$73)+
COUNTIFS(STAFF!$BB:$BB,"YES",STAFF!$AO:$AO,"&lt;="&amp;M$74,STAFF!$H:$H,"&lt;="&amp;M$74,STAFF!$I:$I,"")+
COUNTIFS(STAFF!$BB:$BB,"YES",STAFF!$AO:$AO,"&lt;="&amp;M$74,STAFF!$H:$H,"&lt;="&amp;M$74,STAFF!$I:$I,"&gt;="&amp;M$73))</f>
        <v>0</v>
      </c>
      <c r="N97" s="18">
        <f ca="1">IF(N$74="","",COUNTIFS(STAFF!$BB:$BB,"YES",STAFF!$AO:$AO,"&lt;="&amp;N$74,STAFF!$H:$H,"",STAFF!$I:$I,"")+
COUNTIFS(STAFF!$BB:$BB,"YES",STAFF!$AO:$AO,"&lt;="&amp;N$74,STAFF!$H:$H,"",STAFF!$I:$I,"&gt;="&amp;N$73)+
COUNTIFS(STAFF!$BB:$BB,"YES",STAFF!$AO:$AO,"&lt;="&amp;N$74,STAFF!$H:$H,"&lt;="&amp;N$74,STAFF!$I:$I,"")+
COUNTIFS(STAFF!$BB:$BB,"YES",STAFF!$AO:$AO,"&lt;="&amp;N$74,STAFF!$H:$H,"&lt;="&amp;N$74,STAFF!$I:$I,"&gt;="&amp;N$73))</f>
        <v>0</v>
      </c>
      <c r="O97" s="18">
        <f ca="1">IF(O$74="","",COUNTIFS(STAFF!$BB:$BB,"YES",STAFF!$AO:$AO,"&lt;="&amp;O$74,STAFF!$H:$H,"",STAFF!$I:$I,"")+
COUNTIFS(STAFF!$BB:$BB,"YES",STAFF!$AO:$AO,"&lt;="&amp;O$74,STAFF!$H:$H,"",STAFF!$I:$I,"&gt;="&amp;O$73)+
COUNTIFS(STAFF!$BB:$BB,"YES",STAFF!$AO:$AO,"&lt;="&amp;O$74,STAFF!$H:$H,"&lt;="&amp;O$74,STAFF!$I:$I,"")+
COUNTIFS(STAFF!$BB:$BB,"YES",STAFF!$AO:$AO,"&lt;="&amp;O$74,STAFF!$H:$H,"&lt;="&amp;O$74,STAFF!$I:$I,"&gt;="&amp;O$73))</f>
        <v>0</v>
      </c>
      <c r="P97" s="18">
        <f ca="1">IF(P$74="","",COUNTIFS(STAFF!$BB:$BB,"YES",STAFF!$AO:$AO,"&lt;="&amp;P$74,STAFF!$H:$H,"",STAFF!$I:$I,"")+
COUNTIFS(STAFF!$BB:$BB,"YES",STAFF!$AO:$AO,"&lt;="&amp;P$74,STAFF!$H:$H,"",STAFF!$I:$I,"&gt;="&amp;P$73)+
COUNTIFS(STAFF!$BB:$BB,"YES",STAFF!$AO:$AO,"&lt;="&amp;P$74,STAFF!$H:$H,"&lt;="&amp;P$74,STAFF!$I:$I,"")+
COUNTIFS(STAFF!$BB:$BB,"YES",STAFF!$AO:$AO,"&lt;="&amp;P$74,STAFF!$H:$H,"&lt;="&amp;P$74,STAFF!$I:$I,"&gt;="&amp;P$73))</f>
        <v>0</v>
      </c>
      <c r="Q97" s="18">
        <f ca="1">IF(Q$74="","",COUNTIFS(STAFF!$BB:$BB,"YES",STAFF!$AO:$AO,"&lt;="&amp;Q$74,STAFF!$H:$H,"",STAFF!$I:$I,"")+
COUNTIFS(STAFF!$BB:$BB,"YES",STAFF!$AO:$AO,"&lt;="&amp;Q$74,STAFF!$H:$H,"",STAFF!$I:$I,"&gt;="&amp;Q$73)+
COUNTIFS(STAFF!$BB:$BB,"YES",STAFF!$AO:$AO,"&lt;="&amp;Q$74,STAFF!$H:$H,"&lt;="&amp;Q$74,STAFF!$I:$I,"")+
COUNTIFS(STAFF!$BB:$BB,"YES",STAFF!$AO:$AO,"&lt;="&amp;Q$74,STAFF!$H:$H,"&lt;="&amp;Q$74,STAFF!$I:$I,"&gt;="&amp;Q$73))</f>
        <v>0</v>
      </c>
      <c r="R97" s="18">
        <f ca="1">IF(R$74="","",COUNTIFS(STAFF!$BB:$BB,"YES",STAFF!$AO:$AO,"&lt;="&amp;R$74,STAFF!$H:$H,"",STAFF!$I:$I,"")+
COUNTIFS(STAFF!$BB:$BB,"YES",STAFF!$AO:$AO,"&lt;="&amp;R$74,STAFF!$H:$H,"",STAFF!$I:$I,"&gt;="&amp;R$73)+
COUNTIFS(STAFF!$BB:$BB,"YES",STAFF!$AO:$AO,"&lt;="&amp;R$74,STAFF!$H:$H,"&lt;="&amp;R$74,STAFF!$I:$I,"")+
COUNTIFS(STAFF!$BB:$BB,"YES",STAFF!$AO:$AO,"&lt;="&amp;R$74,STAFF!$H:$H,"&lt;="&amp;R$74,STAFF!$I:$I,"&gt;="&amp;R$73))</f>
        <v>0</v>
      </c>
      <c r="S97" s="18">
        <f ca="1">IF(S$74="","",COUNTIFS(STAFF!$BB:$BB,"YES",STAFF!$AO:$AO,"&lt;="&amp;S$74,STAFF!$H:$H,"",STAFF!$I:$I,"")+
COUNTIFS(STAFF!$BB:$BB,"YES",STAFF!$AO:$AO,"&lt;="&amp;S$74,STAFF!$H:$H,"",STAFF!$I:$I,"&gt;="&amp;S$73)+
COUNTIFS(STAFF!$BB:$BB,"YES",STAFF!$AO:$AO,"&lt;="&amp;S$74,STAFF!$H:$H,"&lt;="&amp;S$74,STAFF!$I:$I,"")+
COUNTIFS(STAFF!$BB:$BB,"YES",STAFF!$AO:$AO,"&lt;="&amp;S$74,STAFF!$H:$H,"&lt;="&amp;S$74,STAFF!$I:$I,"&gt;="&amp;S$73))</f>
        <v>0</v>
      </c>
      <c r="T97" s="18">
        <f ca="1">IF(T$74="","",COUNTIFS(STAFF!$BB:$BB,"YES",STAFF!$AO:$AO,"&lt;="&amp;T$74,STAFF!$H:$H,"",STAFF!$I:$I,"")+
COUNTIFS(STAFF!$BB:$BB,"YES",STAFF!$AO:$AO,"&lt;="&amp;T$74,STAFF!$H:$H,"",STAFF!$I:$I,"&gt;="&amp;T$73)+
COUNTIFS(STAFF!$BB:$BB,"YES",STAFF!$AO:$AO,"&lt;="&amp;T$74,STAFF!$H:$H,"&lt;="&amp;T$74,STAFF!$I:$I,"")+
COUNTIFS(STAFF!$BB:$BB,"YES",STAFF!$AO:$AO,"&lt;="&amp;T$74,STAFF!$H:$H,"&lt;="&amp;T$74,STAFF!$I:$I,"&gt;="&amp;T$73))</f>
        <v>0</v>
      </c>
      <c r="U97" s="18">
        <f ca="1">IF(U$74="","",COUNTIFS(STAFF!$BB:$BB,"YES",STAFF!$AO:$AO,"&lt;="&amp;U$74,STAFF!$H:$H,"",STAFF!$I:$I,"")+
COUNTIFS(STAFF!$BB:$BB,"YES",STAFF!$AO:$AO,"&lt;="&amp;U$74,STAFF!$H:$H,"",STAFF!$I:$I,"&gt;="&amp;U$73)+
COUNTIFS(STAFF!$BB:$BB,"YES",STAFF!$AO:$AO,"&lt;="&amp;U$74,STAFF!$H:$H,"&lt;="&amp;U$74,STAFF!$I:$I,"")+
COUNTIFS(STAFF!$BB:$BB,"YES",STAFF!$AO:$AO,"&lt;="&amp;U$74,STAFF!$H:$H,"&lt;="&amp;U$74,STAFF!$I:$I,"&gt;="&amp;U$73))</f>
        <v>0</v>
      </c>
      <c r="V97" s="18">
        <f ca="1">IF(V$74="","",COUNTIFS(STAFF!$BB:$BB,"YES",STAFF!$AO:$AO,"&lt;="&amp;V$74,STAFF!$H:$H,"",STAFF!$I:$I,"")+
COUNTIFS(STAFF!$BB:$BB,"YES",STAFF!$AO:$AO,"&lt;="&amp;V$74,STAFF!$H:$H,"",STAFF!$I:$I,"&gt;="&amp;V$73)+
COUNTIFS(STAFF!$BB:$BB,"YES",STAFF!$AO:$AO,"&lt;="&amp;V$74,STAFF!$H:$H,"&lt;="&amp;V$74,STAFF!$I:$I,"")+
COUNTIFS(STAFF!$BB:$BB,"YES",STAFF!$AO:$AO,"&lt;="&amp;V$74,STAFF!$H:$H,"&lt;="&amp;V$74,STAFF!$I:$I,"&gt;="&amp;V$73))</f>
        <v>0</v>
      </c>
      <c r="W97" s="18">
        <f ca="1">IF(W$74="","",COUNTIFS(STAFF!$BB:$BB,"YES",STAFF!$AO:$AO,"&lt;="&amp;W$74,STAFF!$H:$H,"",STAFF!$I:$I,"")+
COUNTIFS(STAFF!$BB:$BB,"YES",STAFF!$AO:$AO,"&lt;="&amp;W$74,STAFF!$H:$H,"",STAFF!$I:$I,"&gt;="&amp;W$73)+
COUNTIFS(STAFF!$BB:$BB,"YES",STAFF!$AO:$AO,"&lt;="&amp;W$74,STAFF!$H:$H,"&lt;="&amp;W$74,STAFF!$I:$I,"")+
COUNTIFS(STAFF!$BB:$BB,"YES",STAFF!$AO:$AO,"&lt;="&amp;W$74,STAFF!$H:$H,"&lt;="&amp;W$74,STAFF!$I:$I,"&gt;="&amp;W$73))</f>
        <v>0</v>
      </c>
      <c r="X97" s="18">
        <f ca="1">IF(X$74="","",COUNTIFS(STAFF!$BB:$BB,"YES",STAFF!$AO:$AO,"&lt;="&amp;X$74,STAFF!$H:$H,"",STAFF!$I:$I,"")+
COUNTIFS(STAFF!$BB:$BB,"YES",STAFF!$AO:$AO,"&lt;="&amp;X$74,STAFF!$H:$H,"",STAFF!$I:$I,"&gt;="&amp;X$73)+
COUNTIFS(STAFF!$BB:$BB,"YES",STAFF!$AO:$AO,"&lt;="&amp;X$74,STAFF!$H:$H,"&lt;="&amp;X$74,STAFF!$I:$I,"")+
COUNTIFS(STAFF!$BB:$BB,"YES",STAFF!$AO:$AO,"&lt;="&amp;X$74,STAFF!$H:$H,"&lt;="&amp;X$74,STAFF!$I:$I,"&gt;="&amp;X$73))</f>
        <v>0</v>
      </c>
      <c r="Y97" s="18">
        <f ca="1">IF(Y$74="","",COUNTIFS(STAFF!$BB:$BB,"YES",STAFF!$AO:$AO,"&lt;="&amp;Y$74,STAFF!$H:$H,"",STAFF!$I:$I,"")+
COUNTIFS(STAFF!$BB:$BB,"YES",STAFF!$AO:$AO,"&lt;="&amp;Y$74,STAFF!$H:$H,"",STAFF!$I:$I,"&gt;="&amp;Y$73)+
COUNTIFS(STAFF!$BB:$BB,"YES",STAFF!$AO:$AO,"&lt;="&amp;Y$74,STAFF!$H:$H,"&lt;="&amp;Y$74,STAFF!$I:$I,"")+
COUNTIFS(STAFF!$BB:$BB,"YES",STAFF!$AO:$AO,"&lt;="&amp;Y$74,STAFF!$H:$H,"&lt;="&amp;Y$74,STAFF!$I:$I,"&gt;="&amp;Y$73))</f>
        <v>0</v>
      </c>
      <c r="Z97" s="18">
        <f ca="1">IF(Z$74="","",COUNTIFS(STAFF!$BB:$BB,"YES",STAFF!$AO:$AO,"&lt;="&amp;Z$74,STAFF!$H:$H,"",STAFF!$I:$I,"")+
COUNTIFS(STAFF!$BB:$BB,"YES",STAFF!$AO:$AO,"&lt;="&amp;Z$74,STAFF!$H:$H,"",STAFF!$I:$I,"&gt;="&amp;Z$73)+
COUNTIFS(STAFF!$BB:$BB,"YES",STAFF!$AO:$AO,"&lt;="&amp;Z$74,STAFF!$H:$H,"&lt;="&amp;Z$74,STAFF!$I:$I,"")+
COUNTIFS(STAFF!$BB:$BB,"YES",STAFF!$AO:$AO,"&lt;="&amp;Z$74,STAFF!$H:$H,"&lt;="&amp;Z$74,STAFF!$I:$I,"&gt;="&amp;Z$73))</f>
        <v>0</v>
      </c>
      <c r="AA97" s="18">
        <f ca="1">IF(AA$74="","",COUNTIFS(STAFF!$BB:$BB,"YES",STAFF!$AO:$AO,"&lt;="&amp;AA$74,STAFF!$H:$H,"",STAFF!$I:$I,"")+
COUNTIFS(STAFF!$BB:$BB,"YES",STAFF!$AO:$AO,"&lt;="&amp;AA$74,STAFF!$H:$H,"",STAFF!$I:$I,"&gt;="&amp;AA$73)+
COUNTIFS(STAFF!$BB:$BB,"YES",STAFF!$AO:$AO,"&lt;="&amp;AA$74,STAFF!$H:$H,"&lt;="&amp;AA$74,STAFF!$I:$I,"")+
COUNTIFS(STAFF!$BB:$BB,"YES",STAFF!$AO:$AO,"&lt;="&amp;AA$74,STAFF!$H:$H,"&lt;="&amp;AA$74,STAFF!$I:$I,"&gt;="&amp;AA$73))</f>
        <v>0</v>
      </c>
      <c r="AB97" s="18">
        <f ca="1">IF(AB$74="","",COUNTIFS(STAFF!$BB:$BB,"YES",STAFF!$AO:$AO,"&lt;="&amp;AB$74,STAFF!$H:$H,"",STAFF!$I:$I,"")+
COUNTIFS(STAFF!$BB:$BB,"YES",STAFF!$AO:$AO,"&lt;="&amp;AB$74,STAFF!$H:$H,"",STAFF!$I:$I,"&gt;="&amp;AB$73)+
COUNTIFS(STAFF!$BB:$BB,"YES",STAFF!$AO:$AO,"&lt;="&amp;AB$74,STAFF!$H:$H,"&lt;="&amp;AB$74,STAFF!$I:$I,"")+
COUNTIFS(STAFF!$BB:$BB,"YES",STAFF!$AO:$AO,"&lt;="&amp;AB$74,STAFF!$H:$H,"&lt;="&amp;AB$74,STAFF!$I:$I,"&gt;="&amp;AB$73))</f>
        <v>0</v>
      </c>
      <c r="AC97" s="18">
        <f ca="1">IF(AC$74="","",COUNTIFS(STAFF!$BB:$BB,"YES",STAFF!$AO:$AO,"&lt;="&amp;AC$74,STAFF!$H:$H,"",STAFF!$I:$I,"")+
COUNTIFS(STAFF!$BB:$BB,"YES",STAFF!$AO:$AO,"&lt;="&amp;AC$74,STAFF!$H:$H,"",STAFF!$I:$I,"&gt;="&amp;AC$73)+
COUNTIFS(STAFF!$BB:$BB,"YES",STAFF!$AO:$AO,"&lt;="&amp;AC$74,STAFF!$H:$H,"&lt;="&amp;AC$74,STAFF!$I:$I,"")+
COUNTIFS(STAFF!$BB:$BB,"YES",STAFF!$AO:$AO,"&lt;="&amp;AC$74,STAFF!$H:$H,"&lt;="&amp;AC$74,STAFF!$I:$I,"&gt;="&amp;AC$73))</f>
        <v>0</v>
      </c>
      <c r="AD97" s="18">
        <f ca="1">IF(AD$74="","",COUNTIFS(STAFF!$BB:$BB,"YES",STAFF!$AO:$AO,"&lt;="&amp;AD$74,STAFF!$H:$H,"",STAFF!$I:$I,"")+
COUNTIFS(STAFF!$BB:$BB,"YES",STAFF!$AO:$AO,"&lt;="&amp;AD$74,STAFF!$H:$H,"",STAFF!$I:$I,"&gt;="&amp;AD$73)+
COUNTIFS(STAFF!$BB:$BB,"YES",STAFF!$AO:$AO,"&lt;="&amp;AD$74,STAFF!$H:$H,"&lt;="&amp;AD$74,STAFF!$I:$I,"")+
COUNTIFS(STAFF!$BB:$BB,"YES",STAFF!$AO:$AO,"&lt;="&amp;AD$74,STAFF!$H:$H,"&lt;="&amp;AD$74,STAFF!$I:$I,"&gt;="&amp;AD$73))</f>
        <v>0</v>
      </c>
      <c r="AE97" s="18">
        <f ca="1">IF(AE$74="","",COUNTIFS(STAFF!$BB:$BB,"YES",STAFF!$AO:$AO,"&lt;="&amp;AE$74,STAFF!$H:$H,"",STAFF!$I:$I,"")+
COUNTIFS(STAFF!$BB:$BB,"YES",STAFF!$AO:$AO,"&lt;="&amp;AE$74,STAFF!$H:$H,"",STAFF!$I:$I,"&gt;="&amp;AE$73)+
COUNTIFS(STAFF!$BB:$BB,"YES",STAFF!$AO:$AO,"&lt;="&amp;AE$74,STAFF!$H:$H,"&lt;="&amp;AE$74,STAFF!$I:$I,"")+
COUNTIFS(STAFF!$BB:$BB,"YES",STAFF!$AO:$AO,"&lt;="&amp;AE$74,STAFF!$H:$H,"&lt;="&amp;AE$74,STAFF!$I:$I,"&gt;="&amp;AE$73))</f>
        <v>0</v>
      </c>
      <c r="AF97" s="18">
        <f ca="1">IF(AF$74="","",COUNTIFS(STAFF!$BB:$BB,"YES",STAFF!$AO:$AO,"&lt;="&amp;AF$74,STAFF!$H:$H,"",STAFF!$I:$I,"")+
COUNTIFS(STAFF!$BB:$BB,"YES",STAFF!$AO:$AO,"&lt;="&amp;AF$74,STAFF!$H:$H,"",STAFF!$I:$I,"&gt;="&amp;AF$73)+
COUNTIFS(STAFF!$BB:$BB,"YES",STAFF!$AO:$AO,"&lt;="&amp;AF$74,STAFF!$H:$H,"&lt;="&amp;AF$74,STAFF!$I:$I,"")+
COUNTIFS(STAFF!$BB:$BB,"YES",STAFF!$AO:$AO,"&lt;="&amp;AF$74,STAFF!$H:$H,"&lt;="&amp;AF$74,STAFF!$I:$I,"&gt;="&amp;AF$73))</f>
        <v>0</v>
      </c>
      <c r="AG97" s="18">
        <f ca="1">IF(AG$74="","",COUNTIFS(STAFF!$BB:$BB,"YES",STAFF!$AO:$AO,"&lt;="&amp;AG$74,STAFF!$H:$H,"",STAFF!$I:$I,"")+
COUNTIFS(STAFF!$BB:$BB,"YES",STAFF!$AO:$AO,"&lt;="&amp;AG$74,STAFF!$H:$H,"",STAFF!$I:$I,"&gt;="&amp;AG$73)+
COUNTIFS(STAFF!$BB:$BB,"YES",STAFF!$AO:$AO,"&lt;="&amp;AG$74,STAFF!$H:$H,"&lt;="&amp;AG$74,STAFF!$I:$I,"")+
COUNTIFS(STAFF!$BB:$BB,"YES",STAFF!$AO:$AO,"&lt;="&amp;AG$74,STAFF!$H:$H,"&lt;="&amp;AG$74,STAFF!$I:$I,"&gt;="&amp;AG$73))</f>
        <v>0</v>
      </c>
      <c r="AH97" s="18">
        <f ca="1">IF(AH$74="","",COUNTIFS(STAFF!$BB:$BB,"YES",STAFF!$AO:$AO,"&lt;="&amp;AH$74,STAFF!$H:$H,"",STAFF!$I:$I,"")+
COUNTIFS(STAFF!$BB:$BB,"YES",STAFF!$AO:$AO,"&lt;="&amp;AH$74,STAFF!$H:$H,"",STAFF!$I:$I,"&gt;="&amp;AH$73)+
COUNTIFS(STAFF!$BB:$BB,"YES",STAFF!$AO:$AO,"&lt;="&amp;AH$74,STAFF!$H:$H,"&lt;="&amp;AH$74,STAFF!$I:$I,"")+
COUNTIFS(STAFF!$BB:$BB,"YES",STAFF!$AO:$AO,"&lt;="&amp;AH$74,STAFF!$H:$H,"&lt;="&amp;AH$74,STAFF!$I:$I,"&gt;="&amp;AH$73))</f>
        <v>0</v>
      </c>
      <c r="AI97" s="18">
        <f ca="1">IF(AI$74="","",COUNTIFS(STAFF!$BB:$BB,"YES",STAFF!$AO:$AO,"&lt;="&amp;AI$74,STAFF!$H:$H,"",STAFF!$I:$I,"")+
COUNTIFS(STAFF!$BB:$BB,"YES",STAFF!$AO:$AO,"&lt;="&amp;AI$74,STAFF!$H:$H,"",STAFF!$I:$I,"&gt;="&amp;AI$73)+
COUNTIFS(STAFF!$BB:$BB,"YES",STAFF!$AO:$AO,"&lt;="&amp;AI$74,STAFF!$H:$H,"&lt;="&amp;AI$74,STAFF!$I:$I,"")+
COUNTIFS(STAFF!$BB:$BB,"YES",STAFF!$AO:$AO,"&lt;="&amp;AI$74,STAFF!$H:$H,"&lt;="&amp;AI$74,STAFF!$I:$I,"&gt;="&amp;AI$73))</f>
        <v>0</v>
      </c>
      <c r="AJ97" s="18" t="str">
        <f ca="1">IF(AJ$74="","",COUNTIFS(STAFF!$BB:$BB,"YES",STAFF!$AO:$AO,"&lt;="&amp;AJ$74,STAFF!$H:$H,"",STAFF!$I:$I,"")+
COUNTIFS(STAFF!$BB:$BB,"YES",STAFF!$AO:$AO,"&lt;="&amp;AJ$74,STAFF!$H:$H,"",STAFF!$I:$I,"&gt;="&amp;AJ$73)+
COUNTIFS(STAFF!$BB:$BB,"YES",STAFF!$AO:$AO,"&lt;="&amp;AJ$74,STAFF!$H:$H,"&lt;="&amp;AJ$74,STAFF!$I:$I,"")+
COUNTIFS(STAFF!$BB:$BB,"YES",STAFF!$AO:$AO,"&lt;="&amp;AJ$74,STAFF!$H:$H,"&lt;="&amp;AJ$74,STAFF!$I:$I,"&gt;="&amp;AJ$73))</f>
        <v/>
      </c>
      <c r="AK97" s="18" t="str">
        <f ca="1">IF(AK$74="","",COUNTIFS(STAFF!$BB:$BB,"YES",STAFF!$AO:$AO,"&lt;="&amp;AK$74,STAFF!$H:$H,"",STAFF!$I:$I,"")+
COUNTIFS(STAFF!$BB:$BB,"YES",STAFF!$AO:$AO,"&lt;="&amp;AK$74,STAFF!$H:$H,"",STAFF!$I:$I,"&gt;="&amp;AK$73)+
COUNTIFS(STAFF!$BB:$BB,"YES",STAFF!$AO:$AO,"&lt;="&amp;AK$74,STAFF!$H:$H,"&lt;="&amp;AK$74,STAFF!$I:$I,"")+
COUNTIFS(STAFF!$BB:$BB,"YES",STAFF!$AO:$AO,"&lt;="&amp;AK$74,STAFF!$H:$H,"&lt;="&amp;AK$74,STAFF!$I:$I,"&gt;="&amp;AK$73))</f>
        <v/>
      </c>
      <c r="AL97" s="18" t="str">
        <f ca="1">IF(AL$74="","",COUNTIFS(STAFF!$BB:$BB,"YES",STAFF!$AO:$AO,"&lt;="&amp;AL$74,STAFF!$H:$H,"",STAFF!$I:$I,"")+
COUNTIFS(STAFF!$BB:$BB,"YES",STAFF!$AO:$AO,"&lt;="&amp;AL$74,STAFF!$H:$H,"",STAFF!$I:$I,"&gt;="&amp;AL$73)+
COUNTIFS(STAFF!$BB:$BB,"YES",STAFF!$AO:$AO,"&lt;="&amp;AL$74,STAFF!$H:$H,"&lt;="&amp;AL$74,STAFF!$I:$I,"")+
COUNTIFS(STAFF!$BB:$BB,"YES",STAFF!$AO:$AO,"&lt;="&amp;AL$74,STAFF!$H:$H,"&lt;="&amp;AL$74,STAFF!$I:$I,"&gt;="&amp;AL$73))</f>
        <v/>
      </c>
      <c r="AM97" s="18" t="str">
        <f ca="1">IF(AM$74="","",COUNTIFS(STAFF!$BB:$BB,"YES",STAFF!$AO:$AO,"&lt;="&amp;AM$74,STAFF!$H:$H,"",STAFF!$I:$I,"")+
COUNTIFS(STAFF!$BB:$BB,"YES",STAFF!$AO:$AO,"&lt;="&amp;AM$74,STAFF!$H:$H,"",STAFF!$I:$I,"&gt;="&amp;AM$73)+
COUNTIFS(STAFF!$BB:$BB,"YES",STAFF!$AO:$AO,"&lt;="&amp;AM$74,STAFF!$H:$H,"&lt;="&amp;AM$74,STAFF!$I:$I,"")+
COUNTIFS(STAFF!$BB:$BB,"YES",STAFF!$AO:$AO,"&lt;="&amp;AM$74,STAFF!$H:$H,"&lt;="&amp;AM$74,STAFF!$I:$I,"&gt;="&amp;AM$73))</f>
        <v/>
      </c>
      <c r="AN97" s="18" t="str">
        <f ca="1">IF(AN$74="","",COUNTIFS(STAFF!$BB:$BB,"YES",STAFF!$AO:$AO,"&lt;="&amp;AN$74,STAFF!$H:$H,"",STAFF!$I:$I,"")+
COUNTIFS(STAFF!$BB:$BB,"YES",STAFF!$AO:$AO,"&lt;="&amp;AN$74,STAFF!$H:$H,"",STAFF!$I:$I,"&gt;="&amp;AN$73)+
COUNTIFS(STAFF!$BB:$BB,"YES",STAFF!$AO:$AO,"&lt;="&amp;AN$74,STAFF!$H:$H,"&lt;="&amp;AN$74,STAFF!$I:$I,"")+
COUNTIFS(STAFF!$BB:$BB,"YES",STAFF!$AO:$AO,"&lt;="&amp;AN$74,STAFF!$H:$H,"&lt;="&amp;AN$74,STAFF!$I:$I,"&gt;="&amp;AN$73))</f>
        <v/>
      </c>
      <c r="AO97" s="18" t="str">
        <f ca="1">IF(AO$74="","",COUNTIFS(STAFF!$BB:$BB,"YES",STAFF!$AO:$AO,"&lt;="&amp;AO$74,STAFF!$H:$H,"",STAFF!$I:$I,"")+
COUNTIFS(STAFF!$BB:$BB,"YES",STAFF!$AO:$AO,"&lt;="&amp;AO$74,STAFF!$H:$H,"",STAFF!$I:$I,"&gt;="&amp;AO$73)+
COUNTIFS(STAFF!$BB:$BB,"YES",STAFF!$AO:$AO,"&lt;="&amp;AO$74,STAFF!$H:$H,"&lt;="&amp;AO$74,STAFF!$I:$I,"")+
COUNTIFS(STAFF!$BB:$BB,"YES",STAFF!$AO:$AO,"&lt;="&amp;AO$74,STAFF!$H:$H,"&lt;="&amp;AO$74,STAFF!$I:$I,"&gt;="&amp;AO$73))</f>
        <v/>
      </c>
      <c r="AP97" s="18" t="str">
        <f ca="1">IF(AP$74="","",COUNTIFS(STAFF!$BB:$BB,"YES",STAFF!$AO:$AO,"&lt;="&amp;AP$74,STAFF!$H:$H,"",STAFF!$I:$I,"")+
COUNTIFS(STAFF!$BB:$BB,"YES",STAFF!$AO:$AO,"&lt;="&amp;AP$74,STAFF!$H:$H,"",STAFF!$I:$I,"&gt;="&amp;AP$73)+
COUNTIFS(STAFF!$BB:$BB,"YES",STAFF!$AO:$AO,"&lt;="&amp;AP$74,STAFF!$H:$H,"&lt;="&amp;AP$74,STAFF!$I:$I,"")+
COUNTIFS(STAFF!$BB:$BB,"YES",STAFF!$AO:$AO,"&lt;="&amp;AP$74,STAFF!$H:$H,"&lt;="&amp;AP$74,STAFF!$I:$I,"&gt;="&amp;AP$73))</f>
        <v/>
      </c>
      <c r="AQ97" s="18" t="str">
        <f ca="1">IF(AQ$74="","",COUNTIFS(STAFF!$BB:$BB,"YES",STAFF!$AO:$AO,"&lt;="&amp;AQ$74,STAFF!$H:$H,"",STAFF!$I:$I,"")+
COUNTIFS(STAFF!$BB:$BB,"YES",STAFF!$AO:$AO,"&lt;="&amp;AQ$74,STAFF!$H:$H,"",STAFF!$I:$I,"&gt;="&amp;AQ$73)+
COUNTIFS(STAFF!$BB:$BB,"YES",STAFF!$AO:$AO,"&lt;="&amp;AQ$74,STAFF!$H:$H,"&lt;="&amp;AQ$74,STAFF!$I:$I,"")+
COUNTIFS(STAFF!$BB:$BB,"YES",STAFF!$AO:$AO,"&lt;="&amp;AQ$74,STAFF!$H:$H,"&lt;="&amp;AQ$74,STAFF!$I:$I,"&gt;="&amp;AQ$73))</f>
        <v/>
      </c>
      <c r="AR97" s="18" t="str">
        <f ca="1">IF(AR$74="","",COUNTIFS(STAFF!$BB:$BB,"YES",STAFF!$AO:$AO,"&lt;="&amp;AR$74,STAFF!$H:$H,"",STAFF!$I:$I,"")+
COUNTIFS(STAFF!$BB:$BB,"YES",STAFF!$AO:$AO,"&lt;="&amp;AR$74,STAFF!$H:$H,"",STAFF!$I:$I,"&gt;="&amp;AR$73)+
COUNTIFS(STAFF!$BB:$BB,"YES",STAFF!$AO:$AO,"&lt;="&amp;AR$74,STAFF!$H:$H,"&lt;="&amp;AR$74,STAFF!$I:$I,"")+
COUNTIFS(STAFF!$BB:$BB,"YES",STAFF!$AO:$AO,"&lt;="&amp;AR$74,STAFF!$H:$H,"&lt;="&amp;AR$74,STAFF!$I:$I,"&gt;="&amp;AR$73))</f>
        <v/>
      </c>
      <c r="AS97" s="18" t="str">
        <f ca="1">IF(AS$74="","",COUNTIFS(STAFF!$BB:$BB,"YES",STAFF!$AO:$AO,"&lt;="&amp;AS$74,STAFF!$H:$H,"",STAFF!$I:$I,"")+
COUNTIFS(STAFF!$BB:$BB,"YES",STAFF!$AO:$AO,"&lt;="&amp;AS$74,STAFF!$H:$H,"",STAFF!$I:$I,"&gt;="&amp;AS$73)+
COUNTIFS(STAFF!$BB:$BB,"YES",STAFF!$AO:$AO,"&lt;="&amp;AS$74,STAFF!$H:$H,"&lt;="&amp;AS$74,STAFF!$I:$I,"")+
COUNTIFS(STAFF!$BB:$BB,"YES",STAFF!$AO:$AO,"&lt;="&amp;AS$74,STAFF!$H:$H,"&lt;="&amp;AS$74,STAFF!$I:$I,"&gt;="&amp;AS$73))</f>
        <v/>
      </c>
      <c r="AT97" s="18" t="str">
        <f ca="1">IF(AT$74="","",COUNTIFS(STAFF!$BB:$BB,"YES",STAFF!$AO:$AO,"&lt;="&amp;AT$74,STAFF!$H:$H,"",STAFF!$I:$I,"")+
COUNTIFS(STAFF!$BB:$BB,"YES",STAFF!$AO:$AO,"&lt;="&amp;AT$74,STAFF!$H:$H,"",STAFF!$I:$I,"&gt;="&amp;AT$73)+
COUNTIFS(STAFF!$BB:$BB,"YES",STAFF!$AO:$AO,"&lt;="&amp;AT$74,STAFF!$H:$H,"&lt;="&amp;AT$74,STAFF!$I:$I,"")+
COUNTIFS(STAFF!$BB:$BB,"YES",STAFF!$AO:$AO,"&lt;="&amp;AT$74,STAFF!$H:$H,"&lt;="&amp;AT$74,STAFF!$I:$I,"&gt;="&amp;AT$73))</f>
        <v/>
      </c>
      <c r="AU97" s="18" t="str">
        <f ca="1">IF(AU$74="","",COUNTIFS(STAFF!$BB:$BB,"YES",STAFF!$AO:$AO,"&lt;="&amp;AU$74,STAFF!$H:$H,"",STAFF!$I:$I,"")+
COUNTIFS(STAFF!$BB:$BB,"YES",STAFF!$AO:$AO,"&lt;="&amp;AU$74,STAFF!$H:$H,"",STAFF!$I:$I,"&gt;="&amp;AU$73)+
COUNTIFS(STAFF!$BB:$BB,"YES",STAFF!$AO:$AO,"&lt;="&amp;AU$74,STAFF!$H:$H,"&lt;="&amp;AU$74,STAFF!$I:$I,"")+
COUNTIFS(STAFF!$BB:$BB,"YES",STAFF!$AO:$AO,"&lt;="&amp;AU$74,STAFF!$H:$H,"&lt;="&amp;AU$74,STAFF!$I:$I,"&gt;="&amp;AU$73))</f>
        <v/>
      </c>
      <c r="AV97" s="18" t="str">
        <f ca="1">IF(AV$74="","",COUNTIFS(STAFF!$BB:$BB,"YES",STAFF!$AO:$AO,"&lt;="&amp;AV$74,STAFF!$H:$H,"",STAFF!$I:$I,"")+
COUNTIFS(STAFF!$BB:$BB,"YES",STAFF!$AO:$AO,"&lt;="&amp;AV$74,STAFF!$H:$H,"",STAFF!$I:$I,"&gt;="&amp;AV$73)+
COUNTIFS(STAFF!$BB:$BB,"YES",STAFF!$AO:$AO,"&lt;="&amp;AV$74,STAFF!$H:$H,"&lt;="&amp;AV$74,STAFF!$I:$I,"")+
COUNTIFS(STAFF!$BB:$BB,"YES",STAFF!$AO:$AO,"&lt;="&amp;AV$74,STAFF!$H:$H,"&lt;="&amp;AV$74,STAFF!$I:$I,"&gt;="&amp;AV$73))</f>
        <v/>
      </c>
      <c r="AW97" s="18" t="str">
        <f ca="1">IF(AW$74="","",COUNTIFS(STAFF!$BB:$BB,"YES",STAFF!$AO:$AO,"&lt;="&amp;AW$74,STAFF!$H:$H,"",STAFF!$I:$I,"")+
COUNTIFS(STAFF!$BB:$BB,"YES",STAFF!$AO:$AO,"&lt;="&amp;AW$74,STAFF!$H:$H,"",STAFF!$I:$I,"&gt;="&amp;AW$73)+
COUNTIFS(STAFF!$BB:$BB,"YES",STAFF!$AO:$AO,"&lt;="&amp;AW$74,STAFF!$H:$H,"&lt;="&amp;AW$74,STAFF!$I:$I,"")+
COUNTIFS(STAFF!$BB:$BB,"YES",STAFF!$AO:$AO,"&lt;="&amp;AW$74,STAFF!$H:$H,"&lt;="&amp;AW$74,STAFF!$I:$I,"&gt;="&amp;AW$73))</f>
        <v/>
      </c>
      <c r="AX97" s="18" t="str">
        <f ca="1">IF(AX$74="","",COUNTIFS(STAFF!$BB:$BB,"YES",STAFF!$AO:$AO,"&lt;="&amp;AX$74,STAFF!$H:$H,"",STAFF!$I:$I,"")+
COUNTIFS(STAFF!$BB:$BB,"YES",STAFF!$AO:$AO,"&lt;="&amp;AX$74,STAFF!$H:$H,"",STAFF!$I:$I,"&gt;="&amp;AX$73)+
COUNTIFS(STAFF!$BB:$BB,"YES",STAFF!$AO:$AO,"&lt;="&amp;AX$74,STAFF!$H:$H,"&lt;="&amp;AX$74,STAFF!$I:$I,"")+
COUNTIFS(STAFF!$BB:$BB,"YES",STAFF!$AO:$AO,"&lt;="&amp;AX$74,STAFF!$H:$H,"&lt;="&amp;AX$74,STAFF!$I:$I,"&gt;="&amp;AX$73))</f>
        <v/>
      </c>
      <c r="AY97" s="18" t="str">
        <f ca="1">IF(AY$74="","",COUNTIFS(STAFF!$BB:$BB,"YES",STAFF!$AO:$AO,"&lt;="&amp;AY$74,STAFF!$H:$H,"",STAFF!$I:$I,"")+
COUNTIFS(STAFF!$BB:$BB,"YES",STAFF!$AO:$AO,"&lt;="&amp;AY$74,STAFF!$H:$H,"",STAFF!$I:$I,"&gt;="&amp;AY$73)+
COUNTIFS(STAFF!$BB:$BB,"YES",STAFF!$AO:$AO,"&lt;="&amp;AY$74,STAFF!$H:$H,"&lt;="&amp;AY$74,STAFF!$I:$I,"")+
COUNTIFS(STAFF!$BB:$BB,"YES",STAFF!$AO:$AO,"&lt;="&amp;AY$74,STAFF!$H:$H,"&lt;="&amp;AY$74,STAFF!$I:$I,"&gt;="&amp;AY$73))</f>
        <v/>
      </c>
      <c r="AZ97" s="18" t="str">
        <f ca="1">IF(AZ$74="","",COUNTIFS(STAFF!$BB:$BB,"YES",STAFF!$AO:$AO,"&lt;="&amp;AZ$74,STAFF!$H:$H,"",STAFF!$I:$I,"")+
COUNTIFS(STAFF!$BB:$BB,"YES",STAFF!$AO:$AO,"&lt;="&amp;AZ$74,STAFF!$H:$H,"",STAFF!$I:$I,"&gt;="&amp;AZ$73)+
COUNTIFS(STAFF!$BB:$BB,"YES",STAFF!$AO:$AO,"&lt;="&amp;AZ$74,STAFF!$H:$H,"&lt;="&amp;AZ$74,STAFF!$I:$I,"")+
COUNTIFS(STAFF!$BB:$BB,"YES",STAFF!$AO:$AO,"&lt;="&amp;AZ$74,STAFF!$H:$H,"&lt;="&amp;AZ$74,STAFF!$I:$I,"&gt;="&amp;AZ$73))</f>
        <v/>
      </c>
      <c r="BA97" s="18" t="str">
        <f ca="1">IF(BA$74="","",COUNTIFS(STAFF!$BB:$BB,"YES",STAFF!$AO:$AO,"&lt;="&amp;BA$74,STAFF!$H:$H,"",STAFF!$I:$I,"")+
COUNTIFS(STAFF!$BB:$BB,"YES",STAFF!$AO:$AO,"&lt;="&amp;BA$74,STAFF!$H:$H,"",STAFF!$I:$I,"&gt;="&amp;BA$73)+
COUNTIFS(STAFF!$BB:$BB,"YES",STAFF!$AO:$AO,"&lt;="&amp;BA$74,STAFF!$H:$H,"&lt;="&amp;BA$74,STAFF!$I:$I,"")+
COUNTIFS(STAFF!$BB:$BB,"YES",STAFF!$AO:$AO,"&lt;="&amp;BA$74,STAFF!$H:$H,"&lt;="&amp;BA$74,STAFF!$I:$I,"&gt;="&amp;BA$73))</f>
        <v/>
      </c>
      <c r="BB97" s="18" t="str">
        <f ca="1">IF(BB$74="","",COUNTIFS(STAFF!$BB:$BB,"YES",STAFF!$AO:$AO,"&lt;="&amp;BB$74,STAFF!$H:$H,"",STAFF!$I:$I,"")+
COUNTIFS(STAFF!$BB:$BB,"YES",STAFF!$AO:$AO,"&lt;="&amp;BB$74,STAFF!$H:$H,"",STAFF!$I:$I,"&gt;="&amp;BB$73)+
COUNTIFS(STAFF!$BB:$BB,"YES",STAFF!$AO:$AO,"&lt;="&amp;BB$74,STAFF!$H:$H,"&lt;="&amp;BB$74,STAFF!$I:$I,"")+
COUNTIFS(STAFF!$BB:$BB,"YES",STAFF!$AO:$AO,"&lt;="&amp;BB$74,STAFF!$H:$H,"&lt;="&amp;BB$74,STAFF!$I:$I,"&gt;="&amp;BB$73))</f>
        <v/>
      </c>
      <c r="BC97" s="18" t="str">
        <f ca="1">IF(BC$74="","",COUNTIFS(STAFF!$BB:$BB,"YES",STAFF!$AO:$AO,"&lt;="&amp;BC$74,STAFF!$H:$H,"",STAFF!$I:$I,"")+
COUNTIFS(STAFF!$BB:$BB,"YES",STAFF!$AO:$AO,"&lt;="&amp;BC$74,STAFF!$H:$H,"",STAFF!$I:$I,"&gt;="&amp;BC$73)+
COUNTIFS(STAFF!$BB:$BB,"YES",STAFF!$AO:$AO,"&lt;="&amp;BC$74,STAFF!$H:$H,"&lt;="&amp;BC$74,STAFF!$I:$I,"")+
COUNTIFS(STAFF!$BB:$BB,"YES",STAFF!$AO:$AO,"&lt;="&amp;BC$74,STAFF!$H:$H,"&lt;="&amp;BC$74,STAFF!$I:$I,"&gt;="&amp;BC$73))</f>
        <v/>
      </c>
      <c r="BD97" s="18" t="str">
        <f ca="1">IF(BD$74="","",COUNTIFS(STAFF!$BB:$BB,"YES",STAFF!$AO:$AO,"&lt;="&amp;BD$74,STAFF!$H:$H,"",STAFF!$I:$I,"")+
COUNTIFS(STAFF!$BB:$BB,"YES",STAFF!$AO:$AO,"&lt;="&amp;BD$74,STAFF!$H:$H,"",STAFF!$I:$I,"&gt;="&amp;BD$73)+
COUNTIFS(STAFF!$BB:$BB,"YES",STAFF!$AO:$AO,"&lt;="&amp;BD$74,STAFF!$H:$H,"&lt;="&amp;BD$74,STAFF!$I:$I,"")+
COUNTIFS(STAFF!$BB:$BB,"YES",STAFF!$AO:$AO,"&lt;="&amp;BD$74,STAFF!$H:$H,"&lt;="&amp;BD$74,STAFF!$I:$I,"&gt;="&amp;BD$73))</f>
        <v/>
      </c>
      <c r="BE97" s="18" t="str">
        <f ca="1">IF(BE$74="","",COUNTIFS(STAFF!$BB:$BB,"YES",STAFF!$AO:$AO,"&lt;="&amp;BE$74,STAFF!$H:$H,"",STAFF!$I:$I,"")+
COUNTIFS(STAFF!$BB:$BB,"YES",STAFF!$AO:$AO,"&lt;="&amp;BE$74,STAFF!$H:$H,"",STAFF!$I:$I,"&gt;="&amp;BE$73)+
COUNTIFS(STAFF!$BB:$BB,"YES",STAFF!$AO:$AO,"&lt;="&amp;BE$74,STAFF!$H:$H,"&lt;="&amp;BE$74,STAFF!$I:$I,"")+
COUNTIFS(STAFF!$BB:$BB,"YES",STAFF!$AO:$AO,"&lt;="&amp;BE$74,STAFF!$H:$H,"&lt;="&amp;BE$74,STAFF!$I:$I,"&gt;="&amp;BE$73))</f>
        <v/>
      </c>
      <c r="BF97" s="18" t="str">
        <f ca="1">IF(BF$74="","",COUNTIFS(STAFF!$BB:$BB,"YES",STAFF!$AO:$AO,"&lt;="&amp;BF$74,STAFF!$H:$H,"",STAFF!$I:$I,"")+
COUNTIFS(STAFF!$BB:$BB,"YES",STAFF!$AO:$AO,"&lt;="&amp;BF$74,STAFF!$H:$H,"",STAFF!$I:$I,"&gt;="&amp;BF$73)+
COUNTIFS(STAFF!$BB:$BB,"YES",STAFF!$AO:$AO,"&lt;="&amp;BF$74,STAFF!$H:$H,"&lt;="&amp;BF$74,STAFF!$I:$I,"")+
COUNTIFS(STAFF!$BB:$BB,"YES",STAFF!$AO:$AO,"&lt;="&amp;BF$74,STAFF!$H:$H,"&lt;="&amp;BF$74,STAFF!$I:$I,"&gt;="&amp;BF$73))</f>
        <v/>
      </c>
      <c r="BG97" s="18" t="str">
        <f ca="1">IF(BG$74="","",COUNTIFS(STAFF!$BB:$BB,"YES",STAFF!$AO:$AO,"&lt;="&amp;BG$74,STAFF!$H:$H,"",STAFF!$I:$I,"")+
COUNTIFS(STAFF!$BB:$BB,"YES",STAFF!$AO:$AO,"&lt;="&amp;BG$74,STAFF!$H:$H,"",STAFF!$I:$I,"&gt;="&amp;BG$73)+
COUNTIFS(STAFF!$BB:$BB,"YES",STAFF!$AO:$AO,"&lt;="&amp;BG$74,STAFF!$H:$H,"&lt;="&amp;BG$74,STAFF!$I:$I,"")+
COUNTIFS(STAFF!$BB:$BB,"YES",STAFF!$AO:$AO,"&lt;="&amp;BG$74,STAFF!$H:$H,"&lt;="&amp;BG$74,STAFF!$I:$I,"&gt;="&amp;BG$73))</f>
        <v/>
      </c>
      <c r="BH97" s="18" t="str">
        <f ca="1">IF(BH$74="","",COUNTIFS(STAFF!$BB:$BB,"YES",STAFF!$AO:$AO,"&lt;="&amp;BH$74,STAFF!$H:$H,"",STAFF!$I:$I,"")+
COUNTIFS(STAFF!$BB:$BB,"YES",STAFF!$AO:$AO,"&lt;="&amp;BH$74,STAFF!$H:$H,"",STAFF!$I:$I,"&gt;="&amp;BH$73)+
COUNTIFS(STAFF!$BB:$BB,"YES",STAFF!$AO:$AO,"&lt;="&amp;BH$74,STAFF!$H:$H,"&lt;="&amp;BH$74,STAFF!$I:$I,"")+
COUNTIFS(STAFF!$BB:$BB,"YES",STAFF!$AO:$AO,"&lt;="&amp;BH$74,STAFF!$H:$H,"&lt;="&amp;BH$74,STAFF!$I:$I,"&gt;="&amp;BH$73))</f>
        <v/>
      </c>
      <c r="BI97" s="18" t="str">
        <f ca="1">IF(BI$74="","",COUNTIFS(STAFF!$BB:$BB,"YES",STAFF!$AO:$AO,"&lt;="&amp;BI$74,STAFF!$H:$H,"",STAFF!$I:$I,"")+
COUNTIFS(STAFF!$BB:$BB,"YES",STAFF!$AO:$AO,"&lt;="&amp;BI$74,STAFF!$H:$H,"",STAFF!$I:$I,"&gt;="&amp;BI$73)+
COUNTIFS(STAFF!$BB:$BB,"YES",STAFF!$AO:$AO,"&lt;="&amp;BI$74,STAFF!$H:$H,"&lt;="&amp;BI$74,STAFF!$I:$I,"")+
COUNTIFS(STAFF!$BB:$BB,"YES",STAFF!$AO:$AO,"&lt;="&amp;BI$74,STAFF!$H:$H,"&lt;="&amp;BI$74,STAFF!$I:$I,"&gt;="&amp;BI$73))</f>
        <v/>
      </c>
      <c r="BJ97" s="18" t="str">
        <f ca="1">IF(BJ$74="","",COUNTIFS(STAFF!$BB:$BB,"YES",STAFF!$AO:$AO,"&lt;="&amp;BJ$74,STAFF!$H:$H,"",STAFF!$I:$I,"")+
COUNTIFS(STAFF!$BB:$BB,"YES",STAFF!$AO:$AO,"&lt;="&amp;BJ$74,STAFF!$H:$H,"",STAFF!$I:$I,"&gt;="&amp;BJ$73)+
COUNTIFS(STAFF!$BB:$BB,"YES",STAFF!$AO:$AO,"&lt;="&amp;BJ$74,STAFF!$H:$H,"&lt;="&amp;BJ$74,STAFF!$I:$I,"")+
COUNTIFS(STAFF!$BB:$BB,"YES",STAFF!$AO:$AO,"&lt;="&amp;BJ$74,STAFF!$H:$H,"&lt;="&amp;BJ$74,STAFF!$I:$I,"&gt;="&amp;BJ$73))</f>
        <v/>
      </c>
      <c r="BK97" s="18" t="str">
        <f ca="1">IF(BK$74="","",COUNTIFS(STAFF!$BB:$BB,"YES",STAFF!$AO:$AO,"&lt;="&amp;BK$74,STAFF!$H:$H,"",STAFF!$I:$I,"")+
COUNTIFS(STAFF!$BB:$BB,"YES",STAFF!$AO:$AO,"&lt;="&amp;BK$74,STAFF!$H:$H,"",STAFF!$I:$I,"&gt;="&amp;BK$73)+
COUNTIFS(STAFF!$BB:$BB,"YES",STAFF!$AO:$AO,"&lt;="&amp;BK$74,STAFF!$H:$H,"&lt;="&amp;BK$74,STAFF!$I:$I,"")+
COUNTIFS(STAFF!$BB:$BB,"YES",STAFF!$AO:$AO,"&lt;="&amp;BK$74,STAFF!$H:$H,"&lt;="&amp;BK$74,STAFF!$I:$I,"&gt;="&amp;BK$73))</f>
        <v/>
      </c>
      <c r="BL97" s="18" t="str">
        <f ca="1">IF(BL$74="","",COUNTIFS(STAFF!$BB:$BB,"YES",STAFF!$AO:$AO,"&lt;="&amp;BL$74,STAFF!$H:$H,"",STAFF!$I:$I,"")+
COUNTIFS(STAFF!$BB:$BB,"YES",STAFF!$AO:$AO,"&lt;="&amp;BL$74,STAFF!$H:$H,"",STAFF!$I:$I,"&gt;="&amp;BL$73)+
COUNTIFS(STAFF!$BB:$BB,"YES",STAFF!$AO:$AO,"&lt;="&amp;BL$74,STAFF!$H:$H,"&lt;="&amp;BL$74,STAFF!$I:$I,"")+
COUNTIFS(STAFF!$BB:$BB,"YES",STAFF!$AO:$AO,"&lt;="&amp;BL$74,STAFF!$H:$H,"&lt;="&amp;BL$74,STAFF!$I:$I,"&gt;="&amp;BL$73))</f>
        <v/>
      </c>
      <c r="BM97" s="18" t="str">
        <f ca="1">IF(BM$74="","",COUNTIFS(STAFF!$BB:$BB,"YES",STAFF!$AO:$AO,"&lt;="&amp;BM$74,STAFF!$H:$H,"",STAFF!$I:$I,"")+
COUNTIFS(STAFF!$BB:$BB,"YES",STAFF!$AO:$AO,"&lt;="&amp;BM$74,STAFF!$H:$H,"",STAFF!$I:$I,"&gt;="&amp;BM$73)+
COUNTIFS(STAFF!$BB:$BB,"YES",STAFF!$AO:$AO,"&lt;="&amp;BM$74,STAFF!$H:$H,"&lt;="&amp;BM$74,STAFF!$I:$I,"")+
COUNTIFS(STAFF!$BB:$BB,"YES",STAFF!$AO:$AO,"&lt;="&amp;BM$74,STAFF!$H:$H,"&lt;="&amp;BM$74,STAFF!$I:$I,"&gt;="&amp;BM$73))</f>
        <v/>
      </c>
      <c r="BN97" s="18" t="str">
        <f ca="1">IF(BN$74="","",COUNTIFS(STAFF!$BB:$BB,"YES",STAFF!$AO:$AO,"&lt;="&amp;BN$74,STAFF!$H:$H,"",STAFF!$I:$I,"")+
COUNTIFS(STAFF!$BB:$BB,"YES",STAFF!$AO:$AO,"&lt;="&amp;BN$74,STAFF!$H:$H,"",STAFF!$I:$I,"&gt;="&amp;BN$73)+
COUNTIFS(STAFF!$BB:$BB,"YES",STAFF!$AO:$AO,"&lt;="&amp;BN$74,STAFF!$H:$H,"&lt;="&amp;BN$74,STAFF!$I:$I,"")+
COUNTIFS(STAFF!$BB:$BB,"YES",STAFF!$AO:$AO,"&lt;="&amp;BN$74,STAFF!$H:$H,"&lt;="&amp;BN$74,STAFF!$I:$I,"&gt;="&amp;BN$73))</f>
        <v/>
      </c>
      <c r="BO97" s="18" t="str">
        <f ca="1">IF(BO$74="","",COUNTIFS(STAFF!$BB:$BB,"YES",STAFF!$AO:$AO,"&lt;="&amp;BO$74,STAFF!$H:$H,"",STAFF!$I:$I,"")+
COUNTIFS(STAFF!$BB:$BB,"YES",STAFF!$AO:$AO,"&lt;="&amp;BO$74,STAFF!$H:$H,"",STAFF!$I:$I,"&gt;="&amp;BO$73)+
COUNTIFS(STAFF!$BB:$BB,"YES",STAFF!$AO:$AO,"&lt;="&amp;BO$74,STAFF!$H:$H,"&lt;="&amp;BO$74,STAFF!$I:$I,"")+
COUNTIFS(STAFF!$BB:$BB,"YES",STAFF!$AO:$AO,"&lt;="&amp;BO$74,STAFF!$H:$H,"&lt;="&amp;BO$74,STAFF!$I:$I,"&gt;="&amp;BO$73))</f>
        <v/>
      </c>
      <c r="BP97" s="18" t="str">
        <f ca="1">IF(BP$74="","",COUNTIFS(STAFF!$BB:$BB,"YES",STAFF!$AO:$AO,"&lt;="&amp;BP$74,STAFF!$H:$H,"",STAFF!$I:$I,"")+
COUNTIFS(STAFF!$BB:$BB,"YES",STAFF!$AO:$AO,"&lt;="&amp;BP$74,STAFF!$H:$H,"",STAFF!$I:$I,"&gt;="&amp;BP$73)+
COUNTIFS(STAFF!$BB:$BB,"YES",STAFF!$AO:$AO,"&lt;="&amp;BP$74,STAFF!$H:$H,"&lt;="&amp;BP$74,STAFF!$I:$I,"")+
COUNTIFS(STAFF!$BB:$BB,"YES",STAFF!$AO:$AO,"&lt;="&amp;BP$74,STAFF!$H:$H,"&lt;="&amp;BP$74,STAFF!$I:$I,"&gt;="&amp;BP$73))</f>
        <v/>
      </c>
      <c r="BQ97" s="18" t="str">
        <f ca="1">IF(BQ$74="","",COUNTIFS(STAFF!$BB:$BB,"YES",STAFF!$AO:$AO,"&lt;="&amp;BQ$74,STAFF!$H:$H,"",STAFF!$I:$I,"")+
COUNTIFS(STAFF!$BB:$BB,"YES",STAFF!$AO:$AO,"&lt;="&amp;BQ$74,STAFF!$H:$H,"",STAFF!$I:$I,"&gt;="&amp;BQ$73)+
COUNTIFS(STAFF!$BB:$BB,"YES",STAFF!$AO:$AO,"&lt;="&amp;BQ$74,STAFF!$H:$H,"&lt;="&amp;BQ$74,STAFF!$I:$I,"")+
COUNTIFS(STAFF!$BB:$BB,"YES",STAFF!$AO:$AO,"&lt;="&amp;BQ$74,STAFF!$H:$H,"&lt;="&amp;BQ$74,STAFF!$I:$I,"&gt;="&amp;BQ$73))</f>
        <v/>
      </c>
      <c r="BR97" s="18" t="str">
        <f ca="1">IF(BR$74="","",COUNTIFS(STAFF!$BB:$BB,"YES",STAFF!$AO:$AO,"&lt;="&amp;BR$74,STAFF!$H:$H,"",STAFF!$I:$I,"")+
COUNTIFS(STAFF!$BB:$BB,"YES",STAFF!$AO:$AO,"&lt;="&amp;BR$74,STAFF!$H:$H,"",STAFF!$I:$I,"&gt;="&amp;BR$73)+
COUNTIFS(STAFF!$BB:$BB,"YES",STAFF!$AO:$AO,"&lt;="&amp;BR$74,STAFF!$H:$H,"&lt;="&amp;BR$74,STAFF!$I:$I,"")+
COUNTIFS(STAFF!$BB:$BB,"YES",STAFF!$AO:$AO,"&lt;="&amp;BR$74,STAFF!$H:$H,"&lt;="&amp;BR$74,STAFF!$I:$I,"&gt;="&amp;BR$73))</f>
        <v/>
      </c>
      <c r="BS97" s="18" t="str">
        <f ca="1">IF(BS$74="","",COUNTIFS(STAFF!$BB:$BB,"YES",STAFF!$AO:$AO,"&lt;="&amp;BS$74,STAFF!$H:$H,"",STAFF!$I:$I,"")+
COUNTIFS(STAFF!$BB:$BB,"YES",STAFF!$AO:$AO,"&lt;="&amp;BS$74,STAFF!$H:$H,"",STAFF!$I:$I,"&gt;="&amp;BS$73)+
COUNTIFS(STAFF!$BB:$BB,"YES",STAFF!$AO:$AO,"&lt;="&amp;BS$74,STAFF!$H:$H,"&lt;="&amp;BS$74,STAFF!$I:$I,"")+
COUNTIFS(STAFF!$BB:$BB,"YES",STAFF!$AO:$AO,"&lt;="&amp;BS$74,STAFF!$H:$H,"&lt;="&amp;BS$74,STAFF!$I:$I,"&gt;="&amp;BS$73))</f>
        <v/>
      </c>
      <c r="BT97" s="18" t="str">
        <f ca="1">IF(BT$74="","",COUNTIFS(STAFF!$BB:$BB,"YES",STAFF!$AO:$AO,"&lt;="&amp;BT$74,STAFF!$H:$H,"",STAFF!$I:$I,"")+
COUNTIFS(STAFF!$BB:$BB,"YES",STAFF!$AO:$AO,"&lt;="&amp;BT$74,STAFF!$H:$H,"",STAFF!$I:$I,"&gt;="&amp;BT$73)+
COUNTIFS(STAFF!$BB:$BB,"YES",STAFF!$AO:$AO,"&lt;="&amp;BT$74,STAFF!$H:$H,"&lt;="&amp;BT$74,STAFF!$I:$I,"")+
COUNTIFS(STAFF!$BB:$BB,"YES",STAFF!$AO:$AO,"&lt;="&amp;BT$74,STAFF!$H:$H,"&lt;="&amp;BT$74,STAFF!$I:$I,"&gt;="&amp;BT$73))</f>
        <v/>
      </c>
      <c r="BU97" s="18" t="str">
        <f ca="1">IF(BU$74="","",COUNTIFS(STAFF!$BB:$BB,"YES",STAFF!$AO:$AO,"&lt;="&amp;BU$74,STAFF!$H:$H,"",STAFF!$I:$I,"")+
COUNTIFS(STAFF!$BB:$BB,"YES",STAFF!$AO:$AO,"&lt;="&amp;BU$74,STAFF!$H:$H,"",STAFF!$I:$I,"&gt;="&amp;BU$73)+
COUNTIFS(STAFF!$BB:$BB,"YES",STAFF!$AO:$AO,"&lt;="&amp;BU$74,STAFF!$H:$H,"&lt;="&amp;BU$74,STAFF!$I:$I,"")+
COUNTIFS(STAFF!$BB:$BB,"YES",STAFF!$AO:$AO,"&lt;="&amp;BU$74,STAFF!$H:$H,"&lt;="&amp;BU$74,STAFF!$I:$I,"&gt;="&amp;BU$73))</f>
        <v/>
      </c>
      <c r="BV97" s="18" t="str">
        <f ca="1">IF(BV$74="","",COUNTIFS(STAFF!$BB:$BB,"YES",STAFF!$AO:$AO,"&lt;="&amp;BV$74,STAFF!$H:$H,"",STAFF!$I:$I,"")+
COUNTIFS(STAFF!$BB:$BB,"YES",STAFF!$AO:$AO,"&lt;="&amp;BV$74,STAFF!$H:$H,"",STAFF!$I:$I,"&gt;="&amp;BV$73)+
COUNTIFS(STAFF!$BB:$BB,"YES",STAFF!$AO:$AO,"&lt;="&amp;BV$74,STAFF!$H:$H,"&lt;="&amp;BV$74,STAFF!$I:$I,"")+
COUNTIFS(STAFF!$BB:$BB,"YES",STAFF!$AO:$AO,"&lt;="&amp;BV$74,STAFF!$H:$H,"&lt;="&amp;BV$74,STAFF!$I:$I,"&gt;="&amp;BV$73))</f>
        <v/>
      </c>
      <c r="BW97" s="18" t="str">
        <f ca="1">IF(BW$74="","",COUNTIFS(STAFF!$BB:$BB,"YES",STAFF!$AO:$AO,"&lt;="&amp;BW$74,STAFF!$H:$H,"",STAFF!$I:$I,"")+
COUNTIFS(STAFF!$BB:$BB,"YES",STAFF!$AO:$AO,"&lt;="&amp;BW$74,STAFF!$H:$H,"",STAFF!$I:$I,"&gt;="&amp;BW$73)+
COUNTIFS(STAFF!$BB:$BB,"YES",STAFF!$AO:$AO,"&lt;="&amp;BW$74,STAFF!$H:$H,"&lt;="&amp;BW$74,STAFF!$I:$I,"")+
COUNTIFS(STAFF!$BB:$BB,"YES",STAFF!$AO:$AO,"&lt;="&amp;BW$74,STAFF!$H:$H,"&lt;="&amp;BW$74,STAFF!$I:$I,"&gt;="&amp;BW$73))</f>
        <v/>
      </c>
      <c r="BX97" s="18" t="str">
        <f ca="1">IF(BX$74="","",COUNTIFS(STAFF!$BB:$BB,"YES",STAFF!$AO:$AO,"&lt;="&amp;BX$74,STAFF!$H:$H,"",STAFF!$I:$I,"")+
COUNTIFS(STAFF!$BB:$BB,"YES",STAFF!$AO:$AO,"&lt;="&amp;BX$74,STAFF!$H:$H,"",STAFF!$I:$I,"&gt;="&amp;BX$73)+
COUNTIFS(STAFF!$BB:$BB,"YES",STAFF!$AO:$AO,"&lt;="&amp;BX$74,STAFF!$H:$H,"&lt;="&amp;BX$74,STAFF!$I:$I,"")+
COUNTIFS(STAFF!$BB:$BB,"YES",STAFF!$AO:$AO,"&lt;="&amp;BX$74,STAFF!$H:$H,"&lt;="&amp;BX$74,STAFF!$I:$I,"&gt;="&amp;BX$73))</f>
        <v/>
      </c>
      <c r="BY97" s="18" t="str">
        <f ca="1">IF(BY$74="","",COUNTIFS(STAFF!$BB:$BB,"YES",STAFF!$AO:$AO,"&lt;="&amp;BY$74,STAFF!$H:$H,"",STAFF!$I:$I,"")+
COUNTIFS(STAFF!$BB:$BB,"YES",STAFF!$AO:$AO,"&lt;="&amp;BY$74,STAFF!$H:$H,"",STAFF!$I:$I,"&gt;="&amp;BY$73)+
COUNTIFS(STAFF!$BB:$BB,"YES",STAFF!$AO:$AO,"&lt;="&amp;BY$74,STAFF!$H:$H,"&lt;="&amp;BY$74,STAFF!$I:$I,"")+
COUNTIFS(STAFF!$BB:$BB,"YES",STAFF!$AO:$AO,"&lt;="&amp;BY$74,STAFF!$H:$H,"&lt;="&amp;BY$74,STAFF!$I:$I,"&gt;="&amp;BY$73))</f>
        <v/>
      </c>
      <c r="BZ97" s="18" t="str">
        <f ca="1">IF(BZ$74="","",COUNTIFS(STAFF!$BB:$BB,"YES",STAFF!$AO:$AO,"&lt;="&amp;BZ$74,STAFF!$H:$H,"",STAFF!$I:$I,"")+
COUNTIFS(STAFF!$BB:$BB,"YES",STAFF!$AO:$AO,"&lt;="&amp;BZ$74,STAFF!$H:$H,"",STAFF!$I:$I,"&gt;="&amp;BZ$73)+
COUNTIFS(STAFF!$BB:$BB,"YES",STAFF!$AO:$AO,"&lt;="&amp;BZ$74,STAFF!$H:$H,"&lt;="&amp;BZ$74,STAFF!$I:$I,"")+
COUNTIFS(STAFF!$BB:$BB,"YES",STAFF!$AO:$AO,"&lt;="&amp;BZ$74,STAFF!$H:$H,"&lt;="&amp;BZ$74,STAFF!$I:$I,"&gt;="&amp;BZ$73))</f>
        <v/>
      </c>
      <c r="CA97" s="18" t="str">
        <f ca="1">IF(CA$74="","",COUNTIFS(STAFF!$BB:$BB,"YES",STAFF!$AO:$AO,"&lt;="&amp;CA$74,STAFF!$H:$H,"",STAFF!$I:$I,"")+
COUNTIFS(STAFF!$BB:$BB,"YES",STAFF!$AO:$AO,"&lt;="&amp;CA$74,STAFF!$H:$H,"",STAFF!$I:$I,"&gt;="&amp;CA$73)+
COUNTIFS(STAFF!$BB:$BB,"YES",STAFF!$AO:$AO,"&lt;="&amp;CA$74,STAFF!$H:$H,"&lt;="&amp;CA$74,STAFF!$I:$I,"")+
COUNTIFS(STAFF!$BB:$BB,"YES",STAFF!$AO:$AO,"&lt;="&amp;CA$74,STAFF!$H:$H,"&lt;="&amp;CA$74,STAFF!$I:$I,"&gt;="&amp;CA$73))</f>
        <v/>
      </c>
      <c r="CB97" s="18" t="str">
        <f ca="1">IF(CB$74="","",COUNTIFS(STAFF!$BB:$BB,"YES",STAFF!$AO:$AO,"&lt;="&amp;CB$74,STAFF!$H:$H,"",STAFF!$I:$I,"")+
COUNTIFS(STAFF!$BB:$BB,"YES",STAFF!$AO:$AO,"&lt;="&amp;CB$74,STAFF!$H:$H,"",STAFF!$I:$I,"&gt;="&amp;CB$73)+
COUNTIFS(STAFF!$BB:$BB,"YES",STAFF!$AO:$AO,"&lt;="&amp;CB$74,STAFF!$H:$H,"&lt;="&amp;CB$74,STAFF!$I:$I,"")+
COUNTIFS(STAFF!$BB:$BB,"YES",STAFF!$AO:$AO,"&lt;="&amp;CB$74,STAFF!$H:$H,"&lt;="&amp;CB$74,STAFF!$I:$I,"&gt;="&amp;CB$73))</f>
        <v/>
      </c>
      <c r="CC97" s="18" t="str">
        <f ca="1">IF(CC$74="","",COUNTIFS(STAFF!$BB:$BB,"YES",STAFF!$AO:$AO,"&lt;="&amp;CC$74,STAFF!$H:$H,"",STAFF!$I:$I,"")+
COUNTIFS(STAFF!$BB:$BB,"YES",STAFF!$AO:$AO,"&lt;="&amp;CC$74,STAFF!$H:$H,"",STAFF!$I:$I,"&gt;="&amp;CC$73)+
COUNTIFS(STAFF!$BB:$BB,"YES",STAFF!$AO:$AO,"&lt;="&amp;CC$74,STAFF!$H:$H,"&lt;="&amp;CC$74,STAFF!$I:$I,"")+
COUNTIFS(STAFF!$BB:$BB,"YES",STAFF!$AO:$AO,"&lt;="&amp;CC$74,STAFF!$H:$H,"&lt;="&amp;CC$74,STAFF!$I:$I,"&gt;="&amp;CC$73))</f>
        <v/>
      </c>
      <c r="CD97" s="18" t="str">
        <f ca="1">IF(CD$74="","",COUNTIFS(STAFF!$BB:$BB,"YES",STAFF!$AO:$AO,"&lt;="&amp;CD$74,STAFF!$H:$H,"",STAFF!$I:$I,"")+
COUNTIFS(STAFF!$BB:$BB,"YES",STAFF!$AO:$AO,"&lt;="&amp;CD$74,STAFF!$H:$H,"",STAFF!$I:$I,"&gt;="&amp;CD$73)+
COUNTIFS(STAFF!$BB:$BB,"YES",STAFF!$AO:$AO,"&lt;="&amp;CD$74,STAFF!$H:$H,"&lt;="&amp;CD$74,STAFF!$I:$I,"")+
COUNTIFS(STAFF!$BB:$BB,"YES",STAFF!$AO:$AO,"&lt;="&amp;CD$74,STAFF!$H:$H,"&lt;="&amp;CD$74,STAFF!$I:$I,"&gt;="&amp;CD$73))</f>
        <v/>
      </c>
      <c r="CE97" s="18" t="str">
        <f ca="1">IF(CE$74="","",COUNTIFS(STAFF!$BB:$BB,"YES",STAFF!$AO:$AO,"&lt;="&amp;CE$74,STAFF!$H:$H,"",STAFF!$I:$I,"")+
COUNTIFS(STAFF!$BB:$BB,"YES",STAFF!$AO:$AO,"&lt;="&amp;CE$74,STAFF!$H:$H,"",STAFF!$I:$I,"&gt;="&amp;CE$73)+
COUNTIFS(STAFF!$BB:$BB,"YES",STAFF!$AO:$AO,"&lt;="&amp;CE$74,STAFF!$H:$H,"&lt;="&amp;CE$74,STAFF!$I:$I,"")+
COUNTIFS(STAFF!$BB:$BB,"YES",STAFF!$AO:$AO,"&lt;="&amp;CE$74,STAFF!$H:$H,"&lt;="&amp;CE$74,STAFF!$I:$I,"&gt;="&amp;CE$73))</f>
        <v/>
      </c>
      <c r="CF97" s="18" t="str">
        <f ca="1">IF(CF$74="","",COUNTIFS(STAFF!$BB:$BB,"YES",STAFF!$AO:$AO,"&lt;="&amp;CF$74,STAFF!$H:$H,"",STAFF!$I:$I,"")+
COUNTIFS(STAFF!$BB:$BB,"YES",STAFF!$AO:$AO,"&lt;="&amp;CF$74,STAFF!$H:$H,"",STAFF!$I:$I,"&gt;="&amp;CF$73)+
COUNTIFS(STAFF!$BB:$BB,"YES",STAFF!$AO:$AO,"&lt;="&amp;CF$74,STAFF!$H:$H,"&lt;="&amp;CF$74,STAFF!$I:$I,"")+
COUNTIFS(STAFF!$BB:$BB,"YES",STAFF!$AO:$AO,"&lt;="&amp;CF$74,STAFF!$H:$H,"&lt;="&amp;CF$74,STAFF!$I:$I,"&gt;="&amp;CF$73))</f>
        <v/>
      </c>
      <c r="CG97" s="18" t="str">
        <f ca="1">IF(CG$74="","",COUNTIFS(STAFF!$BB:$BB,"YES",STAFF!$AO:$AO,"&lt;="&amp;CG$74,STAFF!$H:$H,"",STAFF!$I:$I,"")+
COUNTIFS(STAFF!$BB:$BB,"YES",STAFF!$AO:$AO,"&lt;="&amp;CG$74,STAFF!$H:$H,"",STAFF!$I:$I,"&gt;="&amp;CG$73)+
COUNTIFS(STAFF!$BB:$BB,"YES",STAFF!$AO:$AO,"&lt;="&amp;CG$74,STAFF!$H:$H,"&lt;="&amp;CG$74,STAFF!$I:$I,"")+
COUNTIFS(STAFF!$BB:$BB,"YES",STAFF!$AO:$AO,"&lt;="&amp;CG$74,STAFF!$H:$H,"&lt;="&amp;CG$74,STAFF!$I:$I,"&gt;="&amp;CG$73))</f>
        <v/>
      </c>
      <c r="CH97" s="18" t="str">
        <f ca="1">IF(CH$74="","",COUNTIFS(STAFF!$BB:$BB,"YES",STAFF!$AO:$AO,"&lt;="&amp;CH$74,STAFF!$H:$H,"",STAFF!$I:$I,"")+
COUNTIFS(STAFF!$BB:$BB,"YES",STAFF!$AO:$AO,"&lt;="&amp;CH$74,STAFF!$H:$H,"",STAFF!$I:$I,"&gt;="&amp;CH$73)+
COUNTIFS(STAFF!$BB:$BB,"YES",STAFF!$AO:$AO,"&lt;="&amp;CH$74,STAFF!$H:$H,"&lt;="&amp;CH$74,STAFF!$I:$I,"")+
COUNTIFS(STAFF!$BB:$BB,"YES",STAFF!$AO:$AO,"&lt;="&amp;CH$74,STAFF!$H:$H,"&lt;="&amp;CH$74,STAFF!$I:$I,"&gt;="&amp;CH$73))</f>
        <v/>
      </c>
      <c r="CI97" s="18" t="str">
        <f ca="1">IF(CI$74="","",COUNTIFS(STAFF!$BB:$BB,"YES",STAFF!$AO:$AO,"&lt;="&amp;CI$74,STAFF!$H:$H,"",STAFF!$I:$I,"")+
COUNTIFS(STAFF!$BB:$BB,"YES",STAFF!$AO:$AO,"&lt;="&amp;CI$74,STAFF!$H:$H,"",STAFF!$I:$I,"&gt;="&amp;CI$73)+
COUNTIFS(STAFF!$BB:$BB,"YES",STAFF!$AO:$AO,"&lt;="&amp;CI$74,STAFF!$H:$H,"&lt;="&amp;CI$74,STAFF!$I:$I,"")+
COUNTIFS(STAFF!$BB:$BB,"YES",STAFF!$AO:$AO,"&lt;="&amp;CI$74,STAFF!$H:$H,"&lt;="&amp;CI$74,STAFF!$I:$I,"&gt;="&amp;CI$73))</f>
        <v/>
      </c>
      <c r="CJ97" s="18" t="str">
        <f ca="1">IF(CJ$74="","",COUNTIFS(STAFF!$BB:$BB,"YES",STAFF!$AO:$AO,"&lt;="&amp;CJ$74,STAFF!$H:$H,"",STAFF!$I:$I,"")+
COUNTIFS(STAFF!$BB:$BB,"YES",STAFF!$AO:$AO,"&lt;="&amp;CJ$74,STAFF!$H:$H,"",STAFF!$I:$I,"&gt;="&amp;CJ$73)+
COUNTIFS(STAFF!$BB:$BB,"YES",STAFF!$AO:$AO,"&lt;="&amp;CJ$74,STAFF!$H:$H,"&lt;="&amp;CJ$74,STAFF!$I:$I,"")+
COUNTIFS(STAFF!$BB:$BB,"YES",STAFF!$AO:$AO,"&lt;="&amp;CJ$74,STAFF!$H:$H,"&lt;="&amp;CJ$74,STAFF!$I:$I,"&gt;="&amp;CJ$73))</f>
        <v/>
      </c>
      <c r="CK97" s="18" t="str">
        <f ca="1">IF(CK$74="","",COUNTIFS(STAFF!$BB:$BB,"YES",STAFF!$AO:$AO,"&lt;="&amp;CK$74,STAFF!$H:$H,"",STAFF!$I:$I,"")+
COUNTIFS(STAFF!$BB:$BB,"YES",STAFF!$AO:$AO,"&lt;="&amp;CK$74,STAFF!$H:$H,"",STAFF!$I:$I,"&gt;="&amp;CK$73)+
COUNTIFS(STAFF!$BB:$BB,"YES",STAFF!$AO:$AO,"&lt;="&amp;CK$74,STAFF!$H:$H,"&lt;="&amp;CK$74,STAFF!$I:$I,"")+
COUNTIFS(STAFF!$BB:$BB,"YES",STAFF!$AO:$AO,"&lt;="&amp;CK$74,STAFF!$H:$H,"&lt;="&amp;CK$74,STAFF!$I:$I,"&gt;="&amp;CK$73))</f>
        <v/>
      </c>
      <c r="CL97" s="18" t="str">
        <f ca="1">IF(CL$74="","",COUNTIFS(STAFF!$BB:$BB,"YES",STAFF!$AO:$AO,"&lt;="&amp;CL$74,STAFF!$H:$H,"",STAFF!$I:$I,"")+
COUNTIFS(STAFF!$BB:$BB,"YES",STAFF!$AO:$AO,"&lt;="&amp;CL$74,STAFF!$H:$H,"",STAFF!$I:$I,"&gt;="&amp;CL$73)+
COUNTIFS(STAFF!$BB:$BB,"YES",STAFF!$AO:$AO,"&lt;="&amp;CL$74,STAFF!$H:$H,"&lt;="&amp;CL$74,STAFF!$I:$I,"")+
COUNTIFS(STAFF!$BB:$BB,"YES",STAFF!$AO:$AO,"&lt;="&amp;CL$74,STAFF!$H:$H,"&lt;="&amp;CL$74,STAFF!$I:$I,"&gt;="&amp;CL$73))</f>
        <v/>
      </c>
      <c r="CM97" s="18" t="str">
        <f ca="1">IF(CM$74="","",COUNTIFS(STAFF!$BB:$BB,"YES",STAFF!$AO:$AO,"&lt;="&amp;CM$74,STAFF!$H:$H,"",STAFF!$I:$I,"")+
COUNTIFS(STAFF!$BB:$BB,"YES",STAFF!$AO:$AO,"&lt;="&amp;CM$74,STAFF!$H:$H,"",STAFF!$I:$I,"&gt;="&amp;CM$73)+
COUNTIFS(STAFF!$BB:$BB,"YES",STAFF!$AO:$AO,"&lt;="&amp;CM$74,STAFF!$H:$H,"&lt;="&amp;CM$74,STAFF!$I:$I,"")+
COUNTIFS(STAFF!$BB:$BB,"YES",STAFF!$AO:$AO,"&lt;="&amp;CM$74,STAFF!$H:$H,"&lt;="&amp;CM$74,STAFF!$I:$I,"&gt;="&amp;CM$73))</f>
        <v/>
      </c>
      <c r="CN97" s="18" t="str">
        <f ca="1">IF(CN$74="","",COUNTIFS(STAFF!$BB:$BB,"YES",STAFF!$AO:$AO,"&lt;="&amp;CN$74,STAFF!$H:$H,"",STAFF!$I:$I,"")+
COUNTIFS(STAFF!$BB:$BB,"YES",STAFF!$AO:$AO,"&lt;="&amp;CN$74,STAFF!$H:$H,"",STAFF!$I:$I,"&gt;="&amp;CN$73)+
COUNTIFS(STAFF!$BB:$BB,"YES",STAFF!$AO:$AO,"&lt;="&amp;CN$74,STAFF!$H:$H,"&lt;="&amp;CN$74,STAFF!$I:$I,"")+
COUNTIFS(STAFF!$BB:$BB,"YES",STAFF!$AO:$AO,"&lt;="&amp;CN$74,STAFF!$H:$H,"&lt;="&amp;CN$74,STAFF!$I:$I,"&gt;="&amp;CN$73))</f>
        <v/>
      </c>
      <c r="CO97" s="18" t="str">
        <f ca="1">IF(CO$74="","",COUNTIFS(STAFF!$BB:$BB,"YES",STAFF!$AO:$AO,"&lt;="&amp;CO$74,STAFF!$H:$H,"",STAFF!$I:$I,"")+
COUNTIFS(STAFF!$BB:$BB,"YES",STAFF!$AO:$AO,"&lt;="&amp;CO$74,STAFF!$H:$H,"",STAFF!$I:$I,"&gt;="&amp;CO$73)+
COUNTIFS(STAFF!$BB:$BB,"YES",STAFF!$AO:$AO,"&lt;="&amp;CO$74,STAFF!$H:$H,"&lt;="&amp;CO$74,STAFF!$I:$I,"")+
COUNTIFS(STAFF!$BB:$BB,"YES",STAFF!$AO:$AO,"&lt;="&amp;CO$74,STAFF!$H:$H,"&lt;="&amp;CO$74,STAFF!$I:$I,"&gt;="&amp;CO$73))</f>
        <v/>
      </c>
      <c r="CP97" s="18" t="str">
        <f ca="1">IF(CP$74="","",COUNTIFS(STAFF!$BB:$BB,"YES",STAFF!$AO:$AO,"&lt;="&amp;CP$74,STAFF!$H:$H,"",STAFF!$I:$I,"")+
COUNTIFS(STAFF!$BB:$BB,"YES",STAFF!$AO:$AO,"&lt;="&amp;CP$74,STAFF!$H:$H,"",STAFF!$I:$I,"&gt;="&amp;CP$73)+
COUNTIFS(STAFF!$BB:$BB,"YES",STAFF!$AO:$AO,"&lt;="&amp;CP$74,STAFF!$H:$H,"&lt;="&amp;CP$74,STAFF!$I:$I,"")+
COUNTIFS(STAFF!$BB:$BB,"YES",STAFF!$AO:$AO,"&lt;="&amp;CP$74,STAFF!$H:$H,"&lt;="&amp;CP$74,STAFF!$I:$I,"&gt;="&amp;CP$73))</f>
        <v/>
      </c>
      <c r="CQ97" s="18" t="str">
        <f ca="1">IF(CQ$74="","",COUNTIFS(STAFF!$BB:$BB,"YES",STAFF!$AO:$AO,"&lt;="&amp;CQ$74,STAFF!$H:$H,"",STAFF!$I:$I,"")+
COUNTIFS(STAFF!$BB:$BB,"YES",STAFF!$AO:$AO,"&lt;="&amp;CQ$74,STAFF!$H:$H,"",STAFF!$I:$I,"&gt;="&amp;CQ$73)+
COUNTIFS(STAFF!$BB:$BB,"YES",STAFF!$AO:$AO,"&lt;="&amp;CQ$74,STAFF!$H:$H,"&lt;="&amp;CQ$74,STAFF!$I:$I,"")+
COUNTIFS(STAFF!$BB:$BB,"YES",STAFF!$AO:$AO,"&lt;="&amp;CQ$74,STAFF!$H:$H,"&lt;="&amp;CQ$74,STAFF!$I:$I,"&gt;="&amp;CQ$73))</f>
        <v/>
      </c>
      <c r="CR97" s="18" t="str">
        <f ca="1">IF(CR$74="","",COUNTIFS(STAFF!$BB:$BB,"YES",STAFF!$AO:$AO,"&lt;="&amp;CR$74,STAFF!$H:$H,"",STAFF!$I:$I,"")+
COUNTIFS(STAFF!$BB:$BB,"YES",STAFF!$AO:$AO,"&lt;="&amp;CR$74,STAFF!$H:$H,"",STAFF!$I:$I,"&gt;="&amp;CR$73)+
COUNTIFS(STAFF!$BB:$BB,"YES",STAFF!$AO:$AO,"&lt;="&amp;CR$74,STAFF!$H:$H,"&lt;="&amp;CR$74,STAFF!$I:$I,"")+
COUNTIFS(STAFF!$BB:$BB,"YES",STAFF!$AO:$AO,"&lt;="&amp;CR$74,STAFF!$H:$H,"&lt;="&amp;CR$74,STAFF!$I:$I,"&gt;="&amp;CR$73))</f>
        <v/>
      </c>
      <c r="CS97" s="18" t="str">
        <f ca="1">IF(CS$74="","",COUNTIFS(STAFF!$BB:$BB,"YES",STAFF!$AO:$AO,"&lt;="&amp;CS$74,STAFF!$H:$H,"",STAFF!$I:$I,"")+
COUNTIFS(STAFF!$BB:$BB,"YES",STAFF!$AO:$AO,"&lt;="&amp;CS$74,STAFF!$H:$H,"",STAFF!$I:$I,"&gt;="&amp;CS$73)+
COUNTIFS(STAFF!$BB:$BB,"YES",STAFF!$AO:$AO,"&lt;="&amp;CS$74,STAFF!$H:$H,"&lt;="&amp;CS$74,STAFF!$I:$I,"")+
COUNTIFS(STAFF!$BB:$BB,"YES",STAFF!$AO:$AO,"&lt;="&amp;CS$74,STAFF!$H:$H,"&lt;="&amp;CS$74,STAFF!$I:$I,"&gt;="&amp;CS$73))</f>
        <v/>
      </c>
      <c r="CT97" s="18" t="str">
        <f ca="1">IF(CT$74="","",COUNTIFS(STAFF!$BB:$BB,"YES",STAFF!$AO:$AO,"&lt;="&amp;CT$74,STAFF!$H:$H,"",STAFF!$I:$I,"")+
COUNTIFS(STAFF!$BB:$BB,"YES",STAFF!$AO:$AO,"&lt;="&amp;CT$74,STAFF!$H:$H,"",STAFF!$I:$I,"&gt;="&amp;CT$73)+
COUNTIFS(STAFF!$BB:$BB,"YES",STAFF!$AO:$AO,"&lt;="&amp;CT$74,STAFF!$H:$H,"&lt;="&amp;CT$74,STAFF!$I:$I,"")+
COUNTIFS(STAFF!$BB:$BB,"YES",STAFF!$AO:$AO,"&lt;="&amp;CT$74,STAFF!$H:$H,"&lt;="&amp;CT$74,STAFF!$I:$I,"&gt;="&amp;CT$73))</f>
        <v/>
      </c>
      <c r="CU97" s="18" t="str">
        <f ca="1">IF(CU$74="","",COUNTIFS(STAFF!$BB:$BB,"YES",STAFF!$AO:$AO,"&lt;="&amp;CU$74,STAFF!$H:$H,"",STAFF!$I:$I,"")+
COUNTIFS(STAFF!$BB:$BB,"YES",STAFF!$AO:$AO,"&lt;="&amp;CU$74,STAFF!$H:$H,"",STAFF!$I:$I,"&gt;="&amp;CU$73)+
COUNTIFS(STAFF!$BB:$BB,"YES",STAFF!$AO:$AO,"&lt;="&amp;CU$74,STAFF!$H:$H,"&lt;="&amp;CU$74,STAFF!$I:$I,"")+
COUNTIFS(STAFF!$BB:$BB,"YES",STAFF!$AO:$AO,"&lt;="&amp;CU$74,STAFF!$H:$H,"&lt;="&amp;CU$74,STAFF!$I:$I,"&gt;="&amp;CU$73))</f>
        <v/>
      </c>
      <c r="CV97" s="18" t="str">
        <f ca="1">IF(CV$74="","",COUNTIFS(STAFF!$BB:$BB,"YES",STAFF!$AO:$AO,"&lt;="&amp;CV$74,STAFF!$H:$H,"",STAFF!$I:$I,"")+
COUNTIFS(STAFF!$BB:$BB,"YES",STAFF!$AO:$AO,"&lt;="&amp;CV$74,STAFF!$H:$H,"",STAFF!$I:$I,"&gt;="&amp;CV$73)+
COUNTIFS(STAFF!$BB:$BB,"YES",STAFF!$AO:$AO,"&lt;="&amp;CV$74,STAFF!$H:$H,"&lt;="&amp;CV$74,STAFF!$I:$I,"")+
COUNTIFS(STAFF!$BB:$BB,"YES",STAFF!$AO:$AO,"&lt;="&amp;CV$74,STAFF!$H:$H,"&lt;="&amp;CV$74,STAFF!$I:$I,"&gt;="&amp;CV$73))</f>
        <v/>
      </c>
      <c r="CW97" s="18" t="str">
        <f ca="1">IF(CW$74="","",COUNTIFS(STAFF!$BB:$BB,"YES",STAFF!$AO:$AO,"&lt;="&amp;CW$74,STAFF!$H:$H,"",STAFF!$I:$I,"")+
COUNTIFS(STAFF!$BB:$BB,"YES",STAFF!$AO:$AO,"&lt;="&amp;CW$74,STAFF!$H:$H,"",STAFF!$I:$I,"&gt;="&amp;CW$73)+
COUNTIFS(STAFF!$BB:$BB,"YES",STAFF!$AO:$AO,"&lt;="&amp;CW$74,STAFF!$H:$H,"&lt;="&amp;CW$74,STAFF!$I:$I,"")+
COUNTIFS(STAFF!$BB:$BB,"YES",STAFF!$AO:$AO,"&lt;="&amp;CW$74,STAFF!$H:$H,"&lt;="&amp;CW$74,STAFF!$I:$I,"&gt;="&amp;CW$73))</f>
        <v/>
      </c>
      <c r="CX97" s="18" t="str">
        <f ca="1">IF(CX$74="","",COUNTIFS(STAFF!$BB:$BB,"YES",STAFF!$AO:$AO,"&lt;="&amp;CX$74,STAFF!$H:$H,"",STAFF!$I:$I,"")+
COUNTIFS(STAFF!$BB:$BB,"YES",STAFF!$AO:$AO,"&lt;="&amp;CX$74,STAFF!$H:$H,"",STAFF!$I:$I,"&gt;="&amp;CX$73)+
COUNTIFS(STAFF!$BB:$BB,"YES",STAFF!$AO:$AO,"&lt;="&amp;CX$74,STAFF!$H:$H,"&lt;="&amp;CX$74,STAFF!$I:$I,"")+
COUNTIFS(STAFF!$BB:$BB,"YES",STAFF!$AO:$AO,"&lt;="&amp;CX$74,STAFF!$H:$H,"&lt;="&amp;CX$74,STAFF!$I:$I,"&gt;="&amp;CX$73))</f>
        <v/>
      </c>
      <c r="CY97" s="18" t="str">
        <f ca="1">IF(CY$74="","",COUNTIFS(STAFF!$BB:$BB,"YES",STAFF!$AO:$AO,"&lt;="&amp;CY$74,STAFF!$H:$H,"",STAFF!$I:$I,"")+
COUNTIFS(STAFF!$BB:$BB,"YES",STAFF!$AO:$AO,"&lt;="&amp;CY$74,STAFF!$H:$H,"",STAFF!$I:$I,"&gt;="&amp;CY$73)+
COUNTIFS(STAFF!$BB:$BB,"YES",STAFF!$AO:$AO,"&lt;="&amp;CY$74,STAFF!$H:$H,"&lt;="&amp;CY$74,STAFF!$I:$I,"")+
COUNTIFS(STAFF!$BB:$BB,"YES",STAFF!$AO:$AO,"&lt;="&amp;CY$74,STAFF!$H:$H,"&lt;="&amp;CY$74,STAFF!$I:$I,"&gt;="&amp;CY$73))</f>
        <v/>
      </c>
      <c r="CZ97" s="18" t="str">
        <f ca="1">IF(CZ$74="","",COUNTIFS(STAFF!$BB:$BB,"YES",STAFF!$AO:$AO,"&lt;="&amp;CZ$74,STAFF!$H:$H,"",STAFF!$I:$I,"")+
COUNTIFS(STAFF!$BB:$BB,"YES",STAFF!$AO:$AO,"&lt;="&amp;CZ$74,STAFF!$H:$H,"",STAFF!$I:$I,"&gt;="&amp;CZ$73)+
COUNTIFS(STAFF!$BB:$BB,"YES",STAFF!$AO:$AO,"&lt;="&amp;CZ$74,STAFF!$H:$H,"&lt;="&amp;CZ$74,STAFF!$I:$I,"")+
COUNTIFS(STAFF!$BB:$BB,"YES",STAFF!$AO:$AO,"&lt;="&amp;CZ$74,STAFF!$H:$H,"&lt;="&amp;CZ$74,STAFF!$I:$I,"&gt;="&amp;CZ$73))</f>
        <v/>
      </c>
      <c r="DA97" s="18" t="str">
        <f ca="1">IF(DA$74="","",COUNTIFS(STAFF!$BB:$BB,"YES",STAFF!$AO:$AO,"&lt;="&amp;DA$74,STAFF!$H:$H,"",STAFF!$I:$I,"")+
COUNTIFS(STAFF!$BB:$BB,"YES",STAFF!$AO:$AO,"&lt;="&amp;DA$74,STAFF!$H:$H,"",STAFF!$I:$I,"&gt;="&amp;DA$73)+
COUNTIFS(STAFF!$BB:$BB,"YES",STAFF!$AO:$AO,"&lt;="&amp;DA$74,STAFF!$H:$H,"&lt;="&amp;DA$74,STAFF!$I:$I,"")+
COUNTIFS(STAFF!$BB:$BB,"YES",STAFF!$AO:$AO,"&lt;="&amp;DA$74,STAFF!$H:$H,"&lt;="&amp;DA$74,STAFF!$I:$I,"&gt;="&amp;DA$73))</f>
        <v/>
      </c>
      <c r="DB97" s="18" t="str">
        <f ca="1">IF(DB$74="","",COUNTIFS(STAFF!$BB:$BB,"YES",STAFF!$AO:$AO,"&lt;="&amp;DB$74,STAFF!$H:$H,"",STAFF!$I:$I,"")+
COUNTIFS(STAFF!$BB:$BB,"YES",STAFF!$AO:$AO,"&lt;="&amp;DB$74,STAFF!$H:$H,"",STAFF!$I:$I,"&gt;="&amp;DB$73)+
COUNTIFS(STAFF!$BB:$BB,"YES",STAFF!$AO:$AO,"&lt;="&amp;DB$74,STAFF!$H:$H,"&lt;="&amp;DB$74,STAFF!$I:$I,"")+
COUNTIFS(STAFF!$BB:$BB,"YES",STAFF!$AO:$AO,"&lt;="&amp;DB$74,STAFF!$H:$H,"&lt;="&amp;DB$74,STAFF!$I:$I,"&gt;="&amp;DB$73))</f>
        <v/>
      </c>
      <c r="DC97" s="18" t="str">
        <f ca="1">IF(DC$74="","",COUNTIFS(STAFF!$BB:$BB,"YES",STAFF!$AO:$AO,"&lt;="&amp;DC$74,STAFF!$H:$H,"",STAFF!$I:$I,"")+
COUNTIFS(STAFF!$BB:$BB,"YES",STAFF!$AO:$AO,"&lt;="&amp;DC$74,STAFF!$H:$H,"",STAFF!$I:$I,"&gt;="&amp;DC$73)+
COUNTIFS(STAFF!$BB:$BB,"YES",STAFF!$AO:$AO,"&lt;="&amp;DC$74,STAFF!$H:$H,"&lt;="&amp;DC$74,STAFF!$I:$I,"")+
COUNTIFS(STAFF!$BB:$BB,"YES",STAFF!$AO:$AO,"&lt;="&amp;DC$74,STAFF!$H:$H,"&lt;="&amp;DC$74,STAFF!$I:$I,"&gt;="&amp;DC$73))</f>
        <v/>
      </c>
      <c r="DD97" s="18" t="str">
        <f ca="1">IF(DD$74="","",COUNTIFS(STAFF!$BB:$BB,"YES",STAFF!$AO:$AO,"&lt;="&amp;DD$74,STAFF!$H:$H,"",STAFF!$I:$I,"")+
COUNTIFS(STAFF!$BB:$BB,"YES",STAFF!$AO:$AO,"&lt;="&amp;DD$74,STAFF!$H:$H,"",STAFF!$I:$I,"&gt;="&amp;DD$73)+
COUNTIFS(STAFF!$BB:$BB,"YES",STAFF!$AO:$AO,"&lt;="&amp;DD$74,STAFF!$H:$H,"&lt;="&amp;DD$74,STAFF!$I:$I,"")+
COUNTIFS(STAFF!$BB:$BB,"YES",STAFF!$AO:$AO,"&lt;="&amp;DD$74,STAFF!$H:$H,"&lt;="&amp;DD$74,STAFF!$I:$I,"&gt;="&amp;DD$73))</f>
        <v/>
      </c>
      <c r="DE97" s="18" t="str">
        <f ca="1">IF(DE$74="","",COUNTIFS(STAFF!$BB:$BB,"YES",STAFF!$AO:$AO,"&lt;="&amp;DE$74,STAFF!$H:$H,"",STAFF!$I:$I,"")+
COUNTIFS(STAFF!$BB:$BB,"YES",STAFF!$AO:$AO,"&lt;="&amp;DE$74,STAFF!$H:$H,"",STAFF!$I:$I,"&gt;="&amp;DE$73)+
COUNTIFS(STAFF!$BB:$BB,"YES",STAFF!$AO:$AO,"&lt;="&amp;DE$74,STAFF!$H:$H,"&lt;="&amp;DE$74,STAFF!$I:$I,"")+
COUNTIFS(STAFF!$BB:$BB,"YES",STAFF!$AO:$AO,"&lt;="&amp;DE$74,STAFF!$H:$H,"&lt;="&amp;DE$74,STAFF!$I:$I,"&gt;="&amp;DE$73))</f>
        <v/>
      </c>
      <c r="DF97" s="18" t="str">
        <f ca="1">IF(DF$74="","",COUNTIFS(STAFF!$BB:$BB,"YES",STAFF!$AO:$AO,"&lt;="&amp;DF$74,STAFF!$H:$H,"",STAFF!$I:$I,"")+
COUNTIFS(STAFF!$BB:$BB,"YES",STAFF!$AO:$AO,"&lt;="&amp;DF$74,STAFF!$H:$H,"",STAFF!$I:$I,"&gt;="&amp;DF$73)+
COUNTIFS(STAFF!$BB:$BB,"YES",STAFF!$AO:$AO,"&lt;="&amp;DF$74,STAFF!$H:$H,"&lt;="&amp;DF$74,STAFF!$I:$I,"")+
COUNTIFS(STAFF!$BB:$BB,"YES",STAFF!$AO:$AO,"&lt;="&amp;DF$74,STAFF!$H:$H,"&lt;="&amp;DF$74,STAFF!$I:$I,"&gt;="&amp;DF$73))</f>
        <v/>
      </c>
      <c r="DG97" s="18" t="str">
        <f ca="1">IF(DG$74="","",COUNTIFS(STAFF!$BB:$BB,"YES",STAFF!$AO:$AO,"&lt;="&amp;DG$74,STAFF!$H:$H,"",STAFF!$I:$I,"")+
COUNTIFS(STAFF!$BB:$BB,"YES",STAFF!$AO:$AO,"&lt;="&amp;DG$74,STAFF!$H:$H,"",STAFF!$I:$I,"&gt;="&amp;DG$73)+
COUNTIFS(STAFF!$BB:$BB,"YES",STAFF!$AO:$AO,"&lt;="&amp;DG$74,STAFF!$H:$H,"&lt;="&amp;DG$74,STAFF!$I:$I,"")+
COUNTIFS(STAFF!$BB:$BB,"YES",STAFF!$AO:$AO,"&lt;="&amp;DG$74,STAFF!$H:$H,"&lt;="&amp;DG$74,STAFF!$I:$I,"&gt;="&amp;DG$73))</f>
        <v/>
      </c>
      <c r="DH97" s="18" t="str">
        <f ca="1">IF(DH$74="","",COUNTIFS(STAFF!$BB:$BB,"YES",STAFF!$AO:$AO,"&lt;="&amp;DH$74,STAFF!$H:$H,"",STAFF!$I:$I,"")+
COUNTIFS(STAFF!$BB:$BB,"YES",STAFF!$AO:$AO,"&lt;="&amp;DH$74,STAFF!$H:$H,"",STAFF!$I:$I,"&gt;="&amp;DH$73)+
COUNTIFS(STAFF!$BB:$BB,"YES",STAFF!$AO:$AO,"&lt;="&amp;DH$74,STAFF!$H:$H,"&lt;="&amp;DH$74,STAFF!$I:$I,"")+
COUNTIFS(STAFF!$BB:$BB,"YES",STAFF!$AO:$AO,"&lt;="&amp;DH$74,STAFF!$H:$H,"&lt;="&amp;DH$74,STAFF!$I:$I,"&gt;="&amp;DH$73))</f>
        <v/>
      </c>
      <c r="DI97" s="18" t="str">
        <f ca="1">IF(DI$74="","",COUNTIFS(STAFF!$BB:$BB,"YES",STAFF!$AO:$AO,"&lt;="&amp;DI$74,STAFF!$H:$H,"",STAFF!$I:$I,"")+
COUNTIFS(STAFF!$BB:$BB,"YES",STAFF!$AO:$AO,"&lt;="&amp;DI$74,STAFF!$H:$H,"",STAFF!$I:$I,"&gt;="&amp;DI$73)+
COUNTIFS(STAFF!$BB:$BB,"YES",STAFF!$AO:$AO,"&lt;="&amp;DI$74,STAFF!$H:$H,"&lt;="&amp;DI$74,STAFF!$I:$I,"")+
COUNTIFS(STAFF!$BB:$BB,"YES",STAFF!$AO:$AO,"&lt;="&amp;DI$74,STAFF!$H:$H,"&lt;="&amp;DI$74,STAFF!$I:$I,"&gt;="&amp;DI$73))</f>
        <v/>
      </c>
      <c r="DJ97" s="18" t="str">
        <f ca="1">IF(DJ$74="","",COUNTIFS(STAFF!$BB:$BB,"YES",STAFF!$AO:$AO,"&lt;="&amp;DJ$74,STAFF!$H:$H,"",STAFF!$I:$I,"")+
COUNTIFS(STAFF!$BB:$BB,"YES",STAFF!$AO:$AO,"&lt;="&amp;DJ$74,STAFF!$H:$H,"",STAFF!$I:$I,"&gt;="&amp;DJ$73)+
COUNTIFS(STAFF!$BB:$BB,"YES",STAFF!$AO:$AO,"&lt;="&amp;DJ$74,STAFF!$H:$H,"&lt;="&amp;DJ$74,STAFF!$I:$I,"")+
COUNTIFS(STAFF!$BB:$BB,"YES",STAFF!$AO:$AO,"&lt;="&amp;DJ$74,STAFF!$H:$H,"&lt;="&amp;DJ$74,STAFF!$I:$I,"&gt;="&amp;DJ$73))</f>
        <v/>
      </c>
      <c r="DK97" s="18" t="str">
        <f ca="1">IF(DK$74="","",COUNTIFS(STAFF!$BB:$BB,"YES",STAFF!$AO:$AO,"&lt;="&amp;DK$74,STAFF!$H:$H,"",STAFF!$I:$I,"")+
COUNTIFS(STAFF!$BB:$BB,"YES",STAFF!$AO:$AO,"&lt;="&amp;DK$74,STAFF!$H:$H,"",STAFF!$I:$I,"&gt;="&amp;DK$73)+
COUNTIFS(STAFF!$BB:$BB,"YES",STAFF!$AO:$AO,"&lt;="&amp;DK$74,STAFF!$H:$H,"&lt;="&amp;DK$74,STAFF!$I:$I,"")+
COUNTIFS(STAFF!$BB:$BB,"YES",STAFF!$AO:$AO,"&lt;="&amp;DK$74,STAFF!$H:$H,"&lt;="&amp;DK$74,STAFF!$I:$I,"&gt;="&amp;DK$73))</f>
        <v/>
      </c>
      <c r="DL97" s="18" t="str">
        <f ca="1">IF(DL$74="","",COUNTIFS(STAFF!$BB:$BB,"YES",STAFF!$AO:$AO,"&lt;="&amp;DL$74,STAFF!$H:$H,"",STAFF!$I:$I,"")+
COUNTIFS(STAFF!$BB:$BB,"YES",STAFF!$AO:$AO,"&lt;="&amp;DL$74,STAFF!$H:$H,"",STAFF!$I:$I,"&gt;="&amp;DL$73)+
COUNTIFS(STAFF!$BB:$BB,"YES",STAFF!$AO:$AO,"&lt;="&amp;DL$74,STAFF!$H:$H,"&lt;="&amp;DL$74,STAFF!$I:$I,"")+
COUNTIFS(STAFF!$BB:$BB,"YES",STAFF!$AO:$AO,"&lt;="&amp;DL$74,STAFF!$H:$H,"&lt;="&amp;DL$74,STAFF!$I:$I,"&gt;="&amp;DL$73))</f>
        <v/>
      </c>
      <c r="DM97" s="18" t="str">
        <f ca="1">IF(DM$74="","",COUNTIFS(STAFF!$BB:$BB,"YES",STAFF!$AO:$AO,"&lt;="&amp;DM$74,STAFF!$H:$H,"",STAFF!$I:$I,"")+
COUNTIFS(STAFF!$BB:$BB,"YES",STAFF!$AO:$AO,"&lt;="&amp;DM$74,STAFF!$H:$H,"",STAFF!$I:$I,"&gt;="&amp;DM$73)+
COUNTIFS(STAFF!$BB:$BB,"YES",STAFF!$AO:$AO,"&lt;="&amp;DM$74,STAFF!$H:$H,"&lt;="&amp;DM$74,STAFF!$I:$I,"")+
COUNTIFS(STAFF!$BB:$BB,"YES",STAFF!$AO:$AO,"&lt;="&amp;DM$74,STAFF!$H:$H,"&lt;="&amp;DM$74,STAFF!$I:$I,"&gt;="&amp;DM$73))</f>
        <v/>
      </c>
      <c r="DN97" s="18" t="str">
        <f ca="1">IF(DN$74="","",COUNTIFS(STAFF!$BB:$BB,"YES",STAFF!$AO:$AO,"&lt;="&amp;DN$74,STAFF!$H:$H,"",STAFF!$I:$I,"")+
COUNTIFS(STAFF!$BB:$BB,"YES",STAFF!$AO:$AO,"&lt;="&amp;DN$74,STAFF!$H:$H,"",STAFF!$I:$I,"&gt;="&amp;DN$73)+
COUNTIFS(STAFF!$BB:$BB,"YES",STAFF!$AO:$AO,"&lt;="&amp;DN$74,STAFF!$H:$H,"&lt;="&amp;DN$74,STAFF!$I:$I,"")+
COUNTIFS(STAFF!$BB:$BB,"YES",STAFF!$AO:$AO,"&lt;="&amp;DN$74,STAFF!$H:$H,"&lt;="&amp;DN$74,STAFF!$I:$I,"&gt;="&amp;DN$73))</f>
        <v/>
      </c>
      <c r="DO97" s="18" t="str">
        <f ca="1">IF(DO$74="","",COUNTIFS(STAFF!$BB:$BB,"YES",STAFF!$AO:$AO,"&lt;="&amp;DO$74,STAFF!$H:$H,"",STAFF!$I:$I,"")+
COUNTIFS(STAFF!$BB:$BB,"YES",STAFF!$AO:$AO,"&lt;="&amp;DO$74,STAFF!$H:$H,"",STAFF!$I:$I,"&gt;="&amp;DO$73)+
COUNTIFS(STAFF!$BB:$BB,"YES",STAFF!$AO:$AO,"&lt;="&amp;DO$74,STAFF!$H:$H,"&lt;="&amp;DO$74,STAFF!$I:$I,"")+
COUNTIFS(STAFF!$BB:$BB,"YES",STAFF!$AO:$AO,"&lt;="&amp;DO$74,STAFF!$H:$H,"&lt;="&amp;DO$74,STAFF!$I:$I,"&gt;="&amp;DO$73))</f>
        <v/>
      </c>
      <c r="DP97" s="18" t="str">
        <f ca="1">IF(DP$74="","",COUNTIFS(STAFF!$BB:$BB,"YES",STAFF!$AO:$AO,"&lt;="&amp;DP$74,STAFF!$H:$H,"",STAFF!$I:$I,"")+
COUNTIFS(STAFF!$BB:$BB,"YES",STAFF!$AO:$AO,"&lt;="&amp;DP$74,STAFF!$H:$H,"",STAFF!$I:$I,"&gt;="&amp;DP$73)+
COUNTIFS(STAFF!$BB:$BB,"YES",STAFF!$AO:$AO,"&lt;="&amp;DP$74,STAFF!$H:$H,"&lt;="&amp;DP$74,STAFF!$I:$I,"")+
COUNTIFS(STAFF!$BB:$BB,"YES",STAFF!$AO:$AO,"&lt;="&amp;DP$74,STAFF!$H:$H,"&lt;="&amp;DP$74,STAFF!$I:$I,"&gt;="&amp;DP$73))</f>
        <v/>
      </c>
      <c r="DQ97" s="18" t="str">
        <f ca="1">IF(DQ$74="","",COUNTIFS(STAFF!$BB:$BB,"YES",STAFF!$AO:$AO,"&lt;="&amp;DQ$74,STAFF!$H:$H,"",STAFF!$I:$I,"")+
COUNTIFS(STAFF!$BB:$BB,"YES",STAFF!$AO:$AO,"&lt;="&amp;DQ$74,STAFF!$H:$H,"",STAFF!$I:$I,"&gt;="&amp;DQ$73)+
COUNTIFS(STAFF!$BB:$BB,"YES",STAFF!$AO:$AO,"&lt;="&amp;DQ$74,STAFF!$H:$H,"&lt;="&amp;DQ$74,STAFF!$I:$I,"")+
COUNTIFS(STAFF!$BB:$BB,"YES",STAFF!$AO:$AO,"&lt;="&amp;DQ$74,STAFF!$H:$H,"&lt;="&amp;DQ$74,STAFF!$I:$I,"&gt;="&amp;DQ$73))</f>
        <v/>
      </c>
      <c r="DR97" s="18" t="str">
        <f ca="1">IF(DR$74="","",COUNTIFS(STAFF!$BB:$BB,"YES",STAFF!$AO:$AO,"&lt;="&amp;DR$74,STAFF!$H:$H,"",STAFF!$I:$I,"")+
COUNTIFS(STAFF!$BB:$BB,"YES",STAFF!$AO:$AO,"&lt;="&amp;DR$74,STAFF!$H:$H,"",STAFF!$I:$I,"&gt;="&amp;DR$73)+
COUNTIFS(STAFF!$BB:$BB,"YES",STAFF!$AO:$AO,"&lt;="&amp;DR$74,STAFF!$H:$H,"&lt;="&amp;DR$74,STAFF!$I:$I,"")+
COUNTIFS(STAFF!$BB:$BB,"YES",STAFF!$AO:$AO,"&lt;="&amp;DR$74,STAFF!$H:$H,"&lt;="&amp;DR$74,STAFF!$I:$I,"&gt;="&amp;DR$73))</f>
        <v/>
      </c>
      <c r="DS97" s="18" t="str">
        <f ca="1">IF(DS$74="","",COUNTIFS(STAFF!$BB:$BB,"YES",STAFF!$AO:$AO,"&lt;="&amp;DS$74,STAFF!$H:$H,"",STAFF!$I:$I,"")+
COUNTIFS(STAFF!$BB:$BB,"YES",STAFF!$AO:$AO,"&lt;="&amp;DS$74,STAFF!$H:$H,"",STAFF!$I:$I,"&gt;="&amp;DS$73)+
COUNTIFS(STAFF!$BB:$BB,"YES",STAFF!$AO:$AO,"&lt;="&amp;DS$74,STAFF!$H:$H,"&lt;="&amp;DS$74,STAFF!$I:$I,"")+
COUNTIFS(STAFF!$BB:$BB,"YES",STAFF!$AO:$AO,"&lt;="&amp;DS$74,STAFF!$H:$H,"&lt;="&amp;DS$74,STAFF!$I:$I,"&gt;="&amp;DS$73))</f>
        <v/>
      </c>
      <c r="DT97" s="18" t="str">
        <f ca="1">IF(DT$74="","",COUNTIFS(STAFF!$BB:$BB,"YES",STAFF!$AO:$AO,"&lt;="&amp;DT$74,STAFF!$H:$H,"",STAFF!$I:$I,"")+
COUNTIFS(STAFF!$BB:$BB,"YES",STAFF!$AO:$AO,"&lt;="&amp;DT$74,STAFF!$H:$H,"",STAFF!$I:$I,"&gt;="&amp;DT$73)+
COUNTIFS(STAFF!$BB:$BB,"YES",STAFF!$AO:$AO,"&lt;="&amp;DT$74,STAFF!$H:$H,"&lt;="&amp;DT$74,STAFF!$I:$I,"")+
COUNTIFS(STAFF!$BB:$BB,"YES",STAFF!$AO:$AO,"&lt;="&amp;DT$74,STAFF!$H:$H,"&lt;="&amp;DT$74,STAFF!$I:$I,"&gt;="&amp;DT$73))</f>
        <v/>
      </c>
      <c r="DU97" s="18" t="str">
        <f ca="1">IF(DU$74="","",COUNTIFS(STAFF!$BB:$BB,"YES",STAFF!$AO:$AO,"&lt;="&amp;DU$74,STAFF!$H:$H,"",STAFF!$I:$I,"")+
COUNTIFS(STAFF!$BB:$BB,"YES",STAFF!$AO:$AO,"&lt;="&amp;DU$74,STAFF!$H:$H,"",STAFF!$I:$I,"&gt;="&amp;DU$73)+
COUNTIFS(STAFF!$BB:$BB,"YES",STAFF!$AO:$AO,"&lt;="&amp;DU$74,STAFF!$H:$H,"&lt;="&amp;DU$74,STAFF!$I:$I,"")+
COUNTIFS(STAFF!$BB:$BB,"YES",STAFF!$AO:$AO,"&lt;="&amp;DU$74,STAFF!$H:$H,"&lt;="&amp;DU$74,STAFF!$I:$I,"&gt;="&amp;DU$73))</f>
        <v/>
      </c>
      <c r="DV97" s="18" t="str">
        <f ca="1">IF(DV$74="","",COUNTIFS(STAFF!$BB:$BB,"YES",STAFF!$AO:$AO,"&lt;="&amp;DV$74,STAFF!$H:$H,"",STAFF!$I:$I,"")+
COUNTIFS(STAFF!$BB:$BB,"YES",STAFF!$AO:$AO,"&lt;="&amp;DV$74,STAFF!$H:$H,"",STAFF!$I:$I,"&gt;="&amp;DV$73)+
COUNTIFS(STAFF!$BB:$BB,"YES",STAFF!$AO:$AO,"&lt;="&amp;DV$74,STAFF!$H:$H,"&lt;="&amp;DV$74,STAFF!$I:$I,"")+
COUNTIFS(STAFF!$BB:$BB,"YES",STAFF!$AO:$AO,"&lt;="&amp;DV$74,STAFF!$H:$H,"&lt;="&amp;DV$74,STAFF!$I:$I,"&gt;="&amp;DV$73))</f>
        <v/>
      </c>
      <c r="DW97" s="18" t="str">
        <f ca="1">IF(DW$74="","",COUNTIFS(STAFF!$BB:$BB,"YES",STAFF!$AO:$AO,"&lt;="&amp;DW$74,STAFF!$H:$H,"",STAFF!$I:$I,"")+
COUNTIFS(STAFF!$BB:$BB,"YES",STAFF!$AO:$AO,"&lt;="&amp;DW$74,STAFF!$H:$H,"",STAFF!$I:$I,"&gt;="&amp;DW$73)+
COUNTIFS(STAFF!$BB:$BB,"YES",STAFF!$AO:$AO,"&lt;="&amp;DW$74,STAFF!$H:$H,"&lt;="&amp;DW$74,STAFF!$I:$I,"")+
COUNTIFS(STAFF!$BB:$BB,"YES",STAFF!$AO:$AO,"&lt;="&amp;DW$74,STAFF!$H:$H,"&lt;="&amp;DW$74,STAFF!$I:$I,"&gt;="&amp;DW$73))</f>
        <v/>
      </c>
      <c r="DX97" s="18" t="str">
        <f ca="1">IF(DX$74="","",COUNTIFS(STAFF!$BB:$BB,"YES",STAFF!$AO:$AO,"&lt;="&amp;DX$74,STAFF!$H:$H,"",STAFF!$I:$I,"")+
COUNTIFS(STAFF!$BB:$BB,"YES",STAFF!$AO:$AO,"&lt;="&amp;DX$74,STAFF!$H:$H,"",STAFF!$I:$I,"&gt;="&amp;DX$73)+
COUNTIFS(STAFF!$BB:$BB,"YES",STAFF!$AO:$AO,"&lt;="&amp;DX$74,STAFF!$H:$H,"&lt;="&amp;DX$74,STAFF!$I:$I,"")+
COUNTIFS(STAFF!$BB:$BB,"YES",STAFF!$AO:$AO,"&lt;="&amp;DX$74,STAFF!$H:$H,"&lt;="&amp;DX$74,STAFF!$I:$I,"&gt;="&amp;DX$73))</f>
        <v/>
      </c>
      <c r="DY97" s="18" t="str">
        <f ca="1">IF(DY$74="","",COUNTIFS(STAFF!$BB:$BB,"YES",STAFF!$AO:$AO,"&lt;="&amp;DY$74,STAFF!$H:$H,"",STAFF!$I:$I,"")+
COUNTIFS(STAFF!$BB:$BB,"YES",STAFF!$AO:$AO,"&lt;="&amp;DY$74,STAFF!$H:$H,"",STAFF!$I:$I,"&gt;="&amp;DY$73)+
COUNTIFS(STAFF!$BB:$BB,"YES",STAFF!$AO:$AO,"&lt;="&amp;DY$74,STAFF!$H:$H,"&lt;="&amp;DY$74,STAFF!$I:$I,"")+
COUNTIFS(STAFF!$BB:$BB,"YES",STAFF!$AO:$AO,"&lt;="&amp;DY$74,STAFF!$H:$H,"&lt;="&amp;DY$74,STAFF!$I:$I,"&gt;="&amp;DY$73))</f>
        <v/>
      </c>
      <c r="DZ97" s="18" t="str">
        <f ca="1">IF(DZ$74="","",COUNTIFS(STAFF!$BB:$BB,"YES",STAFF!$AO:$AO,"&lt;="&amp;DZ$74,STAFF!$H:$H,"",STAFF!$I:$I,"")+
COUNTIFS(STAFF!$BB:$BB,"YES",STAFF!$AO:$AO,"&lt;="&amp;DZ$74,STAFF!$H:$H,"",STAFF!$I:$I,"&gt;="&amp;DZ$73)+
COUNTIFS(STAFF!$BB:$BB,"YES",STAFF!$AO:$AO,"&lt;="&amp;DZ$74,STAFF!$H:$H,"&lt;="&amp;DZ$74,STAFF!$I:$I,"")+
COUNTIFS(STAFF!$BB:$BB,"YES",STAFF!$AO:$AO,"&lt;="&amp;DZ$74,STAFF!$H:$H,"&lt;="&amp;DZ$74,STAFF!$I:$I,"&gt;="&amp;DZ$73))</f>
        <v/>
      </c>
      <c r="EA97" s="18" t="str">
        <f ca="1">IF(EA$74="","",COUNTIFS(STAFF!$BB:$BB,"YES",STAFF!$AO:$AO,"&lt;="&amp;EA$74,STAFF!$H:$H,"",STAFF!$I:$I,"")+
COUNTIFS(STAFF!$BB:$BB,"YES",STAFF!$AO:$AO,"&lt;="&amp;EA$74,STAFF!$H:$H,"",STAFF!$I:$I,"&gt;="&amp;EA$73)+
COUNTIFS(STAFF!$BB:$BB,"YES",STAFF!$AO:$AO,"&lt;="&amp;EA$74,STAFF!$H:$H,"&lt;="&amp;EA$74,STAFF!$I:$I,"")+
COUNTIFS(STAFF!$BB:$BB,"YES",STAFF!$AO:$AO,"&lt;="&amp;EA$74,STAFF!$H:$H,"&lt;="&amp;EA$74,STAFF!$I:$I,"&gt;="&amp;EA$73))</f>
        <v/>
      </c>
      <c r="EB97" s="18" t="str">
        <f ca="1">IF(EB$74="","",COUNTIFS(STAFF!$BB:$BB,"YES",STAFF!$AO:$AO,"&lt;="&amp;EB$74,STAFF!$H:$H,"",STAFF!$I:$I,"")+
COUNTIFS(STAFF!$BB:$BB,"YES",STAFF!$AO:$AO,"&lt;="&amp;EB$74,STAFF!$H:$H,"",STAFF!$I:$I,"&gt;="&amp;EB$73)+
COUNTIFS(STAFF!$BB:$BB,"YES",STAFF!$AO:$AO,"&lt;="&amp;EB$74,STAFF!$H:$H,"&lt;="&amp;EB$74,STAFF!$I:$I,"")+
COUNTIFS(STAFF!$BB:$BB,"YES",STAFF!$AO:$AO,"&lt;="&amp;EB$74,STAFF!$H:$H,"&lt;="&amp;EB$74,STAFF!$I:$I,"&gt;="&amp;EB$73))</f>
        <v/>
      </c>
      <c r="EC97" s="18" t="str">
        <f ca="1">IF(EC$74="","",COUNTIFS(STAFF!$BB:$BB,"YES",STAFF!$AO:$AO,"&lt;="&amp;EC$74,STAFF!$H:$H,"",STAFF!$I:$I,"")+
COUNTIFS(STAFF!$BB:$BB,"YES",STAFF!$AO:$AO,"&lt;="&amp;EC$74,STAFF!$H:$H,"",STAFF!$I:$I,"&gt;="&amp;EC$73)+
COUNTIFS(STAFF!$BB:$BB,"YES",STAFF!$AO:$AO,"&lt;="&amp;EC$74,STAFF!$H:$H,"&lt;="&amp;EC$74,STAFF!$I:$I,"")+
COUNTIFS(STAFF!$BB:$BB,"YES",STAFF!$AO:$AO,"&lt;="&amp;EC$74,STAFF!$H:$H,"&lt;="&amp;EC$74,STAFF!$I:$I,"&gt;="&amp;EC$73))</f>
        <v/>
      </c>
      <c r="ED97" s="18" t="str">
        <f ca="1">IF(ED$74="","",COUNTIFS(STAFF!$BB:$BB,"YES",STAFF!$AO:$AO,"&lt;="&amp;ED$74,STAFF!$H:$H,"",STAFF!$I:$I,"")+
COUNTIFS(STAFF!$BB:$BB,"YES",STAFF!$AO:$AO,"&lt;="&amp;ED$74,STAFF!$H:$H,"",STAFF!$I:$I,"&gt;="&amp;ED$73)+
COUNTIFS(STAFF!$BB:$BB,"YES",STAFF!$AO:$AO,"&lt;="&amp;ED$74,STAFF!$H:$H,"&lt;="&amp;ED$74,STAFF!$I:$I,"")+
COUNTIFS(STAFF!$BB:$BB,"YES",STAFF!$AO:$AO,"&lt;="&amp;ED$74,STAFF!$H:$H,"&lt;="&amp;ED$74,STAFF!$I:$I,"&gt;="&amp;ED$73))</f>
        <v/>
      </c>
      <c r="EE97" s="18" t="str">
        <f ca="1">IF(EE$74="","",COUNTIFS(STAFF!$BB:$BB,"YES",STAFF!$AO:$AO,"&lt;="&amp;EE$74,STAFF!$H:$H,"",STAFF!$I:$I,"")+
COUNTIFS(STAFF!$BB:$BB,"YES",STAFF!$AO:$AO,"&lt;="&amp;EE$74,STAFF!$H:$H,"",STAFF!$I:$I,"&gt;="&amp;EE$73)+
COUNTIFS(STAFF!$BB:$BB,"YES",STAFF!$AO:$AO,"&lt;="&amp;EE$74,STAFF!$H:$H,"&lt;="&amp;EE$74,STAFF!$I:$I,"")+
COUNTIFS(STAFF!$BB:$BB,"YES",STAFF!$AO:$AO,"&lt;="&amp;EE$74,STAFF!$H:$H,"&lt;="&amp;EE$74,STAFF!$I:$I,"&gt;="&amp;EE$73))</f>
        <v/>
      </c>
      <c r="EF97" s="18" t="str">
        <f ca="1">IF(EF$74="","",COUNTIFS(STAFF!$BB:$BB,"YES",STAFF!$AO:$AO,"&lt;="&amp;EF$74,STAFF!$H:$H,"",STAFF!$I:$I,"")+
COUNTIFS(STAFF!$BB:$BB,"YES",STAFF!$AO:$AO,"&lt;="&amp;EF$74,STAFF!$H:$H,"",STAFF!$I:$I,"&gt;="&amp;EF$73)+
COUNTIFS(STAFF!$BB:$BB,"YES",STAFF!$AO:$AO,"&lt;="&amp;EF$74,STAFF!$H:$H,"&lt;="&amp;EF$74,STAFF!$I:$I,"")+
COUNTIFS(STAFF!$BB:$BB,"YES",STAFF!$AO:$AO,"&lt;="&amp;EF$74,STAFF!$H:$H,"&lt;="&amp;EF$74,STAFF!$I:$I,"&gt;="&amp;EF$73))</f>
        <v/>
      </c>
      <c r="EG97" s="18" t="str">
        <f ca="1">IF(EG$74="","",COUNTIFS(STAFF!$BB:$BB,"YES",STAFF!$AO:$AO,"&lt;="&amp;EG$74,STAFF!$H:$H,"",STAFF!$I:$I,"")+
COUNTIFS(STAFF!$BB:$BB,"YES",STAFF!$AO:$AO,"&lt;="&amp;EG$74,STAFF!$H:$H,"",STAFF!$I:$I,"&gt;="&amp;EG$73)+
COUNTIFS(STAFF!$BB:$BB,"YES",STAFF!$AO:$AO,"&lt;="&amp;EG$74,STAFF!$H:$H,"&lt;="&amp;EG$74,STAFF!$I:$I,"")+
COUNTIFS(STAFF!$BB:$BB,"YES",STAFF!$AO:$AO,"&lt;="&amp;EG$74,STAFF!$H:$H,"&lt;="&amp;EG$74,STAFF!$I:$I,"&gt;="&amp;EG$73))</f>
        <v/>
      </c>
      <c r="EH97" s="18" t="str">
        <f ca="1">IF(EH$74="","",COUNTIFS(STAFF!$BB:$BB,"YES",STAFF!$AO:$AO,"&lt;="&amp;EH$74,STAFF!$H:$H,"",STAFF!$I:$I,"")+
COUNTIFS(STAFF!$BB:$BB,"YES",STAFF!$AO:$AO,"&lt;="&amp;EH$74,STAFF!$H:$H,"",STAFF!$I:$I,"&gt;="&amp;EH$73)+
COUNTIFS(STAFF!$BB:$BB,"YES",STAFF!$AO:$AO,"&lt;="&amp;EH$74,STAFF!$H:$H,"&lt;="&amp;EH$74,STAFF!$I:$I,"")+
COUNTIFS(STAFF!$BB:$BB,"YES",STAFF!$AO:$AO,"&lt;="&amp;EH$74,STAFF!$H:$H,"&lt;="&amp;EH$74,STAFF!$I:$I,"&gt;="&amp;EH$73))</f>
        <v/>
      </c>
      <c r="EI97" s="18" t="str">
        <f ca="1">IF(EI$74="","",COUNTIFS(STAFF!$BB:$BB,"YES",STAFF!$AO:$AO,"&lt;="&amp;EI$74,STAFF!$H:$H,"",STAFF!$I:$I,"")+
COUNTIFS(STAFF!$BB:$BB,"YES",STAFF!$AO:$AO,"&lt;="&amp;EI$74,STAFF!$H:$H,"",STAFF!$I:$I,"&gt;="&amp;EI$73)+
COUNTIFS(STAFF!$BB:$BB,"YES",STAFF!$AO:$AO,"&lt;="&amp;EI$74,STAFF!$H:$H,"&lt;="&amp;EI$74,STAFF!$I:$I,"")+
COUNTIFS(STAFF!$BB:$BB,"YES",STAFF!$AO:$AO,"&lt;="&amp;EI$74,STAFF!$H:$H,"&lt;="&amp;EI$74,STAFF!$I:$I,"&gt;="&amp;EI$73))</f>
        <v/>
      </c>
      <c r="EJ97" s="18" t="str">
        <f ca="1">IF(EJ$74="","",COUNTIFS(STAFF!$BB:$BB,"YES",STAFF!$AO:$AO,"&lt;="&amp;EJ$74,STAFF!$H:$H,"",STAFF!$I:$I,"")+
COUNTIFS(STAFF!$BB:$BB,"YES",STAFF!$AO:$AO,"&lt;="&amp;EJ$74,STAFF!$H:$H,"",STAFF!$I:$I,"&gt;="&amp;EJ$73)+
COUNTIFS(STAFF!$BB:$BB,"YES",STAFF!$AO:$AO,"&lt;="&amp;EJ$74,STAFF!$H:$H,"&lt;="&amp;EJ$74,STAFF!$I:$I,"")+
COUNTIFS(STAFF!$BB:$BB,"YES",STAFF!$AO:$AO,"&lt;="&amp;EJ$74,STAFF!$H:$H,"&lt;="&amp;EJ$74,STAFF!$I:$I,"&gt;="&amp;EJ$73))</f>
        <v/>
      </c>
      <c r="EK97" s="18" t="str">
        <f ca="1">IF(EK$74="","",COUNTIFS(STAFF!$BB:$BB,"YES",STAFF!$AO:$AO,"&lt;="&amp;EK$74,STAFF!$H:$H,"",STAFF!$I:$I,"")+
COUNTIFS(STAFF!$BB:$BB,"YES",STAFF!$AO:$AO,"&lt;="&amp;EK$74,STAFF!$H:$H,"",STAFF!$I:$I,"&gt;="&amp;EK$73)+
COUNTIFS(STAFF!$BB:$BB,"YES",STAFF!$AO:$AO,"&lt;="&amp;EK$74,STAFF!$H:$H,"&lt;="&amp;EK$74,STAFF!$I:$I,"")+
COUNTIFS(STAFF!$BB:$BB,"YES",STAFF!$AO:$AO,"&lt;="&amp;EK$74,STAFF!$H:$H,"&lt;="&amp;EK$74,STAFF!$I:$I,"&gt;="&amp;EK$73))</f>
        <v/>
      </c>
      <c r="EL97" s="18" t="str">
        <f ca="1">IF(EL$74="","",COUNTIFS(STAFF!$BB:$BB,"YES",STAFF!$AO:$AO,"&lt;="&amp;EL$74,STAFF!$H:$H,"",STAFF!$I:$I,"")+
COUNTIFS(STAFF!$BB:$BB,"YES",STAFF!$AO:$AO,"&lt;="&amp;EL$74,STAFF!$H:$H,"",STAFF!$I:$I,"&gt;="&amp;EL$73)+
COUNTIFS(STAFF!$BB:$BB,"YES",STAFF!$AO:$AO,"&lt;="&amp;EL$74,STAFF!$H:$H,"&lt;="&amp;EL$74,STAFF!$I:$I,"")+
COUNTIFS(STAFF!$BB:$BB,"YES",STAFF!$AO:$AO,"&lt;="&amp;EL$74,STAFF!$H:$H,"&lt;="&amp;EL$74,STAFF!$I:$I,"&gt;="&amp;EL$73))</f>
        <v/>
      </c>
      <c r="EM97" s="18" t="str">
        <f ca="1">IF(EM$74="","",COUNTIFS(STAFF!$BB:$BB,"YES",STAFF!$AO:$AO,"&lt;="&amp;EM$74,STAFF!$H:$H,"",STAFF!$I:$I,"")+
COUNTIFS(STAFF!$BB:$BB,"YES",STAFF!$AO:$AO,"&lt;="&amp;EM$74,STAFF!$H:$H,"",STAFF!$I:$I,"&gt;="&amp;EM$73)+
COUNTIFS(STAFF!$BB:$BB,"YES",STAFF!$AO:$AO,"&lt;="&amp;EM$74,STAFF!$H:$H,"&lt;="&amp;EM$74,STAFF!$I:$I,"")+
COUNTIFS(STAFF!$BB:$BB,"YES",STAFF!$AO:$AO,"&lt;="&amp;EM$74,STAFF!$H:$H,"&lt;="&amp;EM$74,STAFF!$I:$I,"&gt;="&amp;EM$73))</f>
        <v/>
      </c>
      <c r="EN97" s="18" t="str">
        <f ca="1">IF(EN$74="","",COUNTIFS(STAFF!$BB:$BB,"YES",STAFF!$AO:$AO,"&lt;="&amp;EN$74,STAFF!$H:$H,"",STAFF!$I:$I,"")+
COUNTIFS(STAFF!$BB:$BB,"YES",STAFF!$AO:$AO,"&lt;="&amp;EN$74,STAFF!$H:$H,"",STAFF!$I:$I,"&gt;="&amp;EN$73)+
COUNTIFS(STAFF!$BB:$BB,"YES",STAFF!$AO:$AO,"&lt;="&amp;EN$74,STAFF!$H:$H,"&lt;="&amp;EN$74,STAFF!$I:$I,"")+
COUNTIFS(STAFF!$BB:$BB,"YES",STAFF!$AO:$AO,"&lt;="&amp;EN$74,STAFF!$H:$H,"&lt;="&amp;EN$74,STAFF!$I:$I,"&gt;="&amp;EN$73))</f>
        <v/>
      </c>
      <c r="EO97" s="18" t="str">
        <f ca="1">IF(EO$74="","",COUNTIFS(STAFF!$BB:$BB,"YES",STAFF!$AO:$AO,"&lt;="&amp;EO$74,STAFF!$H:$H,"",STAFF!$I:$I,"")+
COUNTIFS(STAFF!$BB:$BB,"YES",STAFF!$AO:$AO,"&lt;="&amp;EO$74,STAFF!$H:$H,"",STAFF!$I:$I,"&gt;="&amp;EO$73)+
COUNTIFS(STAFF!$BB:$BB,"YES",STAFF!$AO:$AO,"&lt;="&amp;EO$74,STAFF!$H:$H,"&lt;="&amp;EO$74,STAFF!$I:$I,"")+
COUNTIFS(STAFF!$BB:$BB,"YES",STAFF!$AO:$AO,"&lt;="&amp;EO$74,STAFF!$H:$H,"&lt;="&amp;EO$74,STAFF!$I:$I,"&gt;="&amp;EO$73))</f>
        <v/>
      </c>
      <c r="EP97" s="18" t="str">
        <f ca="1">IF(EP$74="","",COUNTIFS(STAFF!$BB:$BB,"YES",STAFF!$AO:$AO,"&lt;="&amp;EP$74,STAFF!$H:$H,"",STAFF!$I:$I,"")+
COUNTIFS(STAFF!$BB:$BB,"YES",STAFF!$AO:$AO,"&lt;="&amp;EP$74,STAFF!$H:$H,"",STAFF!$I:$I,"&gt;="&amp;EP$73)+
COUNTIFS(STAFF!$BB:$BB,"YES",STAFF!$AO:$AO,"&lt;="&amp;EP$74,STAFF!$H:$H,"&lt;="&amp;EP$74,STAFF!$I:$I,"")+
COUNTIFS(STAFF!$BB:$BB,"YES",STAFF!$AO:$AO,"&lt;="&amp;EP$74,STAFF!$H:$H,"&lt;="&amp;EP$74,STAFF!$I:$I,"&gt;="&amp;EP$73))</f>
        <v/>
      </c>
      <c r="EQ97" s="18" t="str">
        <f ca="1">IF(EQ$74="","",COUNTIFS(STAFF!$BB:$BB,"YES",STAFF!$AO:$AO,"&lt;="&amp;EQ$74,STAFF!$H:$H,"",STAFF!$I:$I,"")+
COUNTIFS(STAFF!$BB:$BB,"YES",STAFF!$AO:$AO,"&lt;="&amp;EQ$74,STAFF!$H:$H,"",STAFF!$I:$I,"&gt;="&amp;EQ$73)+
COUNTIFS(STAFF!$BB:$BB,"YES",STAFF!$AO:$AO,"&lt;="&amp;EQ$74,STAFF!$H:$H,"&lt;="&amp;EQ$74,STAFF!$I:$I,"")+
COUNTIFS(STAFF!$BB:$BB,"YES",STAFF!$AO:$AO,"&lt;="&amp;EQ$74,STAFF!$H:$H,"&lt;="&amp;EQ$74,STAFF!$I:$I,"&gt;="&amp;EQ$73))</f>
        <v/>
      </c>
      <c r="ER97" s="18" t="str">
        <f ca="1">IF(ER$74="","",COUNTIFS(STAFF!$BB:$BB,"YES",STAFF!$AO:$AO,"&lt;="&amp;ER$74,STAFF!$H:$H,"",STAFF!$I:$I,"")+
COUNTIFS(STAFF!$BB:$BB,"YES",STAFF!$AO:$AO,"&lt;="&amp;ER$74,STAFF!$H:$H,"",STAFF!$I:$I,"&gt;="&amp;ER$73)+
COUNTIFS(STAFF!$BB:$BB,"YES",STAFF!$AO:$AO,"&lt;="&amp;ER$74,STAFF!$H:$H,"&lt;="&amp;ER$74,STAFF!$I:$I,"")+
COUNTIFS(STAFF!$BB:$BB,"YES",STAFF!$AO:$AO,"&lt;="&amp;ER$74,STAFF!$H:$H,"&lt;="&amp;ER$74,STAFF!$I:$I,"&gt;="&amp;ER$73))</f>
        <v/>
      </c>
      <c r="ES97" s="18" t="str">
        <f ca="1">IF(ES$74="","",COUNTIFS(STAFF!$BB:$BB,"YES",STAFF!$AO:$AO,"&lt;="&amp;ES$74,STAFF!$H:$H,"",STAFF!$I:$I,"")+
COUNTIFS(STAFF!$BB:$BB,"YES",STAFF!$AO:$AO,"&lt;="&amp;ES$74,STAFF!$H:$H,"",STAFF!$I:$I,"&gt;="&amp;ES$73)+
COUNTIFS(STAFF!$BB:$BB,"YES",STAFF!$AO:$AO,"&lt;="&amp;ES$74,STAFF!$H:$H,"&lt;="&amp;ES$74,STAFF!$I:$I,"")+
COUNTIFS(STAFF!$BB:$BB,"YES",STAFF!$AO:$AO,"&lt;="&amp;ES$74,STAFF!$H:$H,"&lt;="&amp;ES$74,STAFF!$I:$I,"&gt;="&amp;ES$73))</f>
        <v/>
      </c>
      <c r="ET97" s="18" t="str">
        <f ca="1">IF(ET$74="","",COUNTIFS(STAFF!$BB:$BB,"YES",STAFF!$AO:$AO,"&lt;="&amp;ET$74,STAFF!$H:$H,"",STAFF!$I:$I,"")+
COUNTIFS(STAFF!$BB:$BB,"YES",STAFF!$AO:$AO,"&lt;="&amp;ET$74,STAFF!$H:$H,"",STAFF!$I:$I,"&gt;="&amp;ET$73)+
COUNTIFS(STAFF!$BB:$BB,"YES",STAFF!$AO:$AO,"&lt;="&amp;ET$74,STAFF!$H:$H,"&lt;="&amp;ET$74,STAFF!$I:$I,"")+
COUNTIFS(STAFF!$BB:$BB,"YES",STAFF!$AO:$AO,"&lt;="&amp;ET$74,STAFF!$H:$H,"&lt;="&amp;ET$74,STAFF!$I:$I,"&gt;="&amp;ET$73))</f>
        <v/>
      </c>
      <c r="EU97" s="18" t="str">
        <f ca="1">IF(EU$74="","",COUNTIFS(STAFF!$BB:$BB,"YES",STAFF!$AO:$AO,"&lt;="&amp;EU$74,STAFF!$H:$H,"",STAFF!$I:$I,"")+
COUNTIFS(STAFF!$BB:$BB,"YES",STAFF!$AO:$AO,"&lt;="&amp;EU$74,STAFF!$H:$H,"",STAFF!$I:$I,"&gt;="&amp;EU$73)+
COUNTIFS(STAFF!$BB:$BB,"YES",STAFF!$AO:$AO,"&lt;="&amp;EU$74,STAFF!$H:$H,"&lt;="&amp;EU$74,STAFF!$I:$I,"")+
COUNTIFS(STAFF!$BB:$BB,"YES",STAFF!$AO:$AO,"&lt;="&amp;EU$74,STAFF!$H:$H,"&lt;="&amp;EU$74,STAFF!$I:$I,"&gt;="&amp;EU$73))</f>
        <v/>
      </c>
      <c r="EV97" s="18" t="str">
        <f ca="1">IF(EV$74="","",COUNTIFS(STAFF!$BB:$BB,"YES",STAFF!$AO:$AO,"&lt;="&amp;EV$74,STAFF!$H:$H,"",STAFF!$I:$I,"")+
COUNTIFS(STAFF!$BB:$BB,"YES",STAFF!$AO:$AO,"&lt;="&amp;EV$74,STAFF!$H:$H,"",STAFF!$I:$I,"&gt;="&amp;EV$73)+
COUNTIFS(STAFF!$BB:$BB,"YES",STAFF!$AO:$AO,"&lt;="&amp;EV$74,STAFF!$H:$H,"&lt;="&amp;EV$74,STAFF!$I:$I,"")+
COUNTIFS(STAFF!$BB:$BB,"YES",STAFF!$AO:$AO,"&lt;="&amp;EV$74,STAFF!$H:$H,"&lt;="&amp;EV$74,STAFF!$I:$I,"&gt;="&amp;EV$73))</f>
        <v/>
      </c>
      <c r="EW97" s="18" t="str">
        <f ca="1">IF(EW$74="","",COUNTIFS(STAFF!$BB:$BB,"YES",STAFF!$AO:$AO,"&lt;="&amp;EW$74,STAFF!$H:$H,"",STAFF!$I:$I,"")+
COUNTIFS(STAFF!$BB:$BB,"YES",STAFF!$AO:$AO,"&lt;="&amp;EW$74,STAFF!$H:$H,"",STAFF!$I:$I,"&gt;="&amp;EW$73)+
COUNTIFS(STAFF!$BB:$BB,"YES",STAFF!$AO:$AO,"&lt;="&amp;EW$74,STAFF!$H:$H,"&lt;="&amp;EW$74,STAFF!$I:$I,"")+
COUNTIFS(STAFF!$BB:$BB,"YES",STAFF!$AO:$AO,"&lt;="&amp;EW$74,STAFF!$H:$H,"&lt;="&amp;EW$74,STAFF!$I:$I,"&gt;="&amp;EW$73))</f>
        <v/>
      </c>
      <c r="EX97" s="18" t="str">
        <f ca="1">IF(EX$74="","",COUNTIFS(STAFF!$BB:$BB,"YES",STAFF!$AO:$AO,"&lt;="&amp;EX$74,STAFF!$H:$H,"",STAFF!$I:$I,"")+
COUNTIFS(STAFF!$BB:$BB,"YES",STAFF!$AO:$AO,"&lt;="&amp;EX$74,STAFF!$H:$H,"",STAFF!$I:$I,"&gt;="&amp;EX$73)+
COUNTIFS(STAFF!$BB:$BB,"YES",STAFF!$AO:$AO,"&lt;="&amp;EX$74,STAFF!$H:$H,"&lt;="&amp;EX$74,STAFF!$I:$I,"")+
COUNTIFS(STAFF!$BB:$BB,"YES",STAFF!$AO:$AO,"&lt;="&amp;EX$74,STAFF!$H:$H,"&lt;="&amp;EX$74,STAFF!$I:$I,"&gt;="&amp;EX$73))</f>
        <v/>
      </c>
      <c r="EY97" s="18" t="str">
        <f ca="1">IF(EY$74="","",COUNTIFS(STAFF!$BB:$BB,"YES",STAFF!$AO:$AO,"&lt;="&amp;EY$74,STAFF!$H:$H,"",STAFF!$I:$I,"")+
COUNTIFS(STAFF!$BB:$BB,"YES",STAFF!$AO:$AO,"&lt;="&amp;EY$74,STAFF!$H:$H,"",STAFF!$I:$I,"&gt;="&amp;EY$73)+
COUNTIFS(STAFF!$BB:$BB,"YES",STAFF!$AO:$AO,"&lt;="&amp;EY$74,STAFF!$H:$H,"&lt;="&amp;EY$74,STAFF!$I:$I,"")+
COUNTIFS(STAFF!$BB:$BB,"YES",STAFF!$AO:$AO,"&lt;="&amp;EY$74,STAFF!$H:$H,"&lt;="&amp;EY$74,STAFF!$I:$I,"&gt;="&amp;EY$73))</f>
        <v/>
      </c>
      <c r="EZ97" s="18" t="str">
        <f ca="1">IF(EZ$74="","",COUNTIFS(STAFF!$BB:$BB,"YES",STAFF!$AO:$AO,"&lt;="&amp;EZ$74,STAFF!$H:$H,"",STAFF!$I:$I,"")+
COUNTIFS(STAFF!$BB:$BB,"YES",STAFF!$AO:$AO,"&lt;="&amp;EZ$74,STAFF!$H:$H,"",STAFF!$I:$I,"&gt;="&amp;EZ$73)+
COUNTIFS(STAFF!$BB:$BB,"YES",STAFF!$AO:$AO,"&lt;="&amp;EZ$74,STAFF!$H:$H,"&lt;="&amp;EZ$74,STAFF!$I:$I,"")+
COUNTIFS(STAFF!$BB:$BB,"YES",STAFF!$AO:$AO,"&lt;="&amp;EZ$74,STAFF!$H:$H,"&lt;="&amp;EZ$74,STAFF!$I:$I,"&gt;="&amp;EZ$73))</f>
        <v/>
      </c>
      <c r="FA97" s="18" t="str">
        <f ca="1">IF(FA$74="","",COUNTIFS(STAFF!$BB:$BB,"YES",STAFF!$AO:$AO,"&lt;="&amp;FA$74,STAFF!$H:$H,"",STAFF!$I:$I,"")+
COUNTIFS(STAFF!$BB:$BB,"YES",STAFF!$AO:$AO,"&lt;="&amp;FA$74,STAFF!$H:$H,"",STAFF!$I:$I,"&gt;="&amp;FA$73)+
COUNTIFS(STAFF!$BB:$BB,"YES",STAFF!$AO:$AO,"&lt;="&amp;FA$74,STAFF!$H:$H,"&lt;="&amp;FA$74,STAFF!$I:$I,"")+
COUNTIFS(STAFF!$BB:$BB,"YES",STAFF!$AO:$AO,"&lt;="&amp;FA$74,STAFF!$H:$H,"&lt;="&amp;FA$74,STAFF!$I:$I,"&gt;="&amp;FA$73))</f>
        <v/>
      </c>
      <c r="FB97" s="18" t="str">
        <f ca="1">IF(FB$74="","",COUNTIFS(STAFF!$BB:$BB,"YES",STAFF!$AO:$AO,"&lt;="&amp;FB$74,STAFF!$H:$H,"",STAFF!$I:$I,"")+
COUNTIFS(STAFF!$BB:$BB,"YES",STAFF!$AO:$AO,"&lt;="&amp;FB$74,STAFF!$H:$H,"",STAFF!$I:$I,"&gt;="&amp;FB$73)+
COUNTIFS(STAFF!$BB:$BB,"YES",STAFF!$AO:$AO,"&lt;="&amp;FB$74,STAFF!$H:$H,"&lt;="&amp;FB$74,STAFF!$I:$I,"")+
COUNTIFS(STAFF!$BB:$BB,"YES",STAFF!$AO:$AO,"&lt;="&amp;FB$74,STAFF!$H:$H,"&lt;="&amp;FB$74,STAFF!$I:$I,"&gt;="&amp;FB$73))</f>
        <v/>
      </c>
      <c r="FC97" s="18" t="str">
        <f ca="1">IF(FC$74="","",COUNTIFS(STAFF!$BB:$BB,"YES",STAFF!$AO:$AO,"&lt;="&amp;FC$74,STAFF!$H:$H,"",STAFF!$I:$I,"")+
COUNTIFS(STAFF!$BB:$BB,"YES",STAFF!$AO:$AO,"&lt;="&amp;FC$74,STAFF!$H:$H,"",STAFF!$I:$I,"&gt;="&amp;FC$73)+
COUNTIFS(STAFF!$BB:$BB,"YES",STAFF!$AO:$AO,"&lt;="&amp;FC$74,STAFF!$H:$H,"&lt;="&amp;FC$74,STAFF!$I:$I,"")+
COUNTIFS(STAFF!$BB:$BB,"YES",STAFF!$AO:$AO,"&lt;="&amp;FC$74,STAFF!$H:$H,"&lt;="&amp;FC$74,STAFF!$I:$I,"&gt;="&amp;FC$73))</f>
        <v/>
      </c>
    </row>
    <row r="98" spans="1:159" ht="31.9" customHeight="1">
      <c r="A98" s="25" t="s">
        <v>205</v>
      </c>
      <c r="B98" s="18">
        <f>IF(B$74="","",COUNTIFS(STAFF!$BA:$BA,"YES",STAFF!$AJ:$AJ,"&lt;="&amp;B$74,STAFF!$H:$H,"",STAFF!$I:$I,"")+
COUNTIFS(STAFF!$BA:$BA,"YES",STAFF!$AJ:$AJ,"&lt;="&amp;B$74,STAFF!$H:$H,"",STAFF!$I:$I,"&gt;="&amp;B$73)+
COUNTIFS(STAFF!$BA:$BA,"YES",STAFF!$AJ:$AJ,"&lt;="&amp;B$74,STAFF!$H:$H,"&lt;="&amp;B$74,STAFF!$I:$I,"")+
COUNTIFS(STAFF!$BA:$BA,"YES",STAFF!$AJ:$AJ,"&lt;="&amp;B$74,STAFF!$H:$H,"&lt;="&amp;B$74,STAFF!$I:$I,"&gt;="&amp;B$73))</f>
        <v>0</v>
      </c>
      <c r="C98" s="18">
        <f ca="1">IF(C$74="","",COUNTIFS(STAFF!$BA:$BA,"YES",STAFF!$AJ:$AJ,"&lt;="&amp;C$74,STAFF!$H:$H,"",STAFF!$I:$I,"")+
COUNTIFS(STAFF!$BA:$BA,"YES",STAFF!$AJ:$AJ,"&lt;="&amp;C$74,STAFF!$H:$H,"",STAFF!$I:$I,"&gt;="&amp;C$73)+
COUNTIFS(STAFF!$BA:$BA,"YES",STAFF!$AJ:$AJ,"&lt;="&amp;C$74,STAFF!$H:$H,"&lt;="&amp;C$74,STAFF!$I:$I,"")+
COUNTIFS(STAFF!$BA:$BA,"YES",STAFF!$AJ:$AJ,"&lt;="&amp;C$74,STAFF!$H:$H,"&lt;="&amp;C$74,STAFF!$I:$I,"&gt;="&amp;C$73))</f>
        <v>0</v>
      </c>
      <c r="D98" s="18">
        <f ca="1">IF(D$74="","",COUNTIFS(STAFF!$BA:$BA,"YES",STAFF!$AJ:$AJ,"&lt;="&amp;D$74,STAFF!$H:$H,"",STAFF!$I:$I,"")+
COUNTIFS(STAFF!$BA:$BA,"YES",STAFF!$AJ:$AJ,"&lt;="&amp;D$74,STAFF!$H:$H,"",STAFF!$I:$I,"&gt;="&amp;D$73)+
COUNTIFS(STAFF!$BA:$BA,"YES",STAFF!$AJ:$AJ,"&lt;="&amp;D$74,STAFF!$H:$H,"&lt;="&amp;D$74,STAFF!$I:$I,"")+
COUNTIFS(STAFF!$BA:$BA,"YES",STAFF!$AJ:$AJ,"&lt;="&amp;D$74,STAFF!$H:$H,"&lt;="&amp;D$74,STAFF!$I:$I,"&gt;="&amp;D$73))</f>
        <v>0</v>
      </c>
      <c r="E98" s="18">
        <f ca="1">IF(E$74="","",COUNTIFS(STAFF!$BA:$BA,"YES",STAFF!$AJ:$AJ,"&lt;="&amp;E$74,STAFF!$H:$H,"",STAFF!$I:$I,"")+
COUNTIFS(STAFF!$BA:$BA,"YES",STAFF!$AJ:$AJ,"&lt;="&amp;E$74,STAFF!$H:$H,"",STAFF!$I:$I,"&gt;="&amp;E$73)+
COUNTIFS(STAFF!$BA:$BA,"YES",STAFF!$AJ:$AJ,"&lt;="&amp;E$74,STAFF!$H:$H,"&lt;="&amp;E$74,STAFF!$I:$I,"")+
COUNTIFS(STAFF!$BA:$BA,"YES",STAFF!$AJ:$AJ,"&lt;="&amp;E$74,STAFF!$H:$H,"&lt;="&amp;E$74,STAFF!$I:$I,"&gt;="&amp;E$73))</f>
        <v>0</v>
      </c>
      <c r="F98" s="18">
        <f ca="1">IF(F$74="","",COUNTIFS(STAFF!$BA:$BA,"YES",STAFF!$AJ:$AJ,"&lt;="&amp;F$74,STAFF!$H:$H,"",STAFF!$I:$I,"")+
COUNTIFS(STAFF!$BA:$BA,"YES",STAFF!$AJ:$AJ,"&lt;="&amp;F$74,STAFF!$H:$H,"",STAFF!$I:$I,"&gt;="&amp;F$73)+
COUNTIFS(STAFF!$BA:$BA,"YES",STAFF!$AJ:$AJ,"&lt;="&amp;F$74,STAFF!$H:$H,"&lt;="&amp;F$74,STAFF!$I:$I,"")+
COUNTIFS(STAFF!$BA:$BA,"YES",STAFF!$AJ:$AJ,"&lt;="&amp;F$74,STAFF!$H:$H,"&lt;="&amp;F$74,STAFF!$I:$I,"&gt;="&amp;F$73))</f>
        <v>0</v>
      </c>
      <c r="G98" s="18">
        <f ca="1">IF(G$74="","",COUNTIFS(STAFF!$BA:$BA,"YES",STAFF!$AJ:$AJ,"&lt;="&amp;G$74,STAFF!$H:$H,"",STAFF!$I:$I,"")+
COUNTIFS(STAFF!$BA:$BA,"YES",STAFF!$AJ:$AJ,"&lt;="&amp;G$74,STAFF!$H:$H,"",STAFF!$I:$I,"&gt;="&amp;G$73)+
COUNTIFS(STAFF!$BA:$BA,"YES",STAFF!$AJ:$AJ,"&lt;="&amp;G$74,STAFF!$H:$H,"&lt;="&amp;G$74,STAFF!$I:$I,"")+
COUNTIFS(STAFF!$BA:$BA,"YES",STAFF!$AJ:$AJ,"&lt;="&amp;G$74,STAFF!$H:$H,"&lt;="&amp;G$74,STAFF!$I:$I,"&gt;="&amp;G$73))</f>
        <v>0</v>
      </c>
      <c r="H98" s="18">
        <f ca="1">IF(H$74="","",COUNTIFS(STAFF!$BA:$BA,"YES",STAFF!$AJ:$AJ,"&lt;="&amp;H$74,STAFF!$H:$H,"",STAFF!$I:$I,"")+
COUNTIFS(STAFF!$BA:$BA,"YES",STAFF!$AJ:$AJ,"&lt;="&amp;H$74,STAFF!$H:$H,"",STAFF!$I:$I,"&gt;="&amp;H$73)+
COUNTIFS(STAFF!$BA:$BA,"YES",STAFF!$AJ:$AJ,"&lt;="&amp;H$74,STAFF!$H:$H,"&lt;="&amp;H$74,STAFF!$I:$I,"")+
COUNTIFS(STAFF!$BA:$BA,"YES",STAFF!$AJ:$AJ,"&lt;="&amp;H$74,STAFF!$H:$H,"&lt;="&amp;H$74,STAFF!$I:$I,"&gt;="&amp;H$73))</f>
        <v>0</v>
      </c>
      <c r="I98" s="18">
        <f ca="1">IF(I$74="","",COUNTIFS(STAFF!$BA:$BA,"YES",STAFF!$AJ:$AJ,"&lt;="&amp;I$74,STAFF!$H:$H,"",STAFF!$I:$I,"")+
COUNTIFS(STAFF!$BA:$BA,"YES",STAFF!$AJ:$AJ,"&lt;="&amp;I$74,STAFF!$H:$H,"",STAFF!$I:$I,"&gt;="&amp;I$73)+
COUNTIFS(STAFF!$BA:$BA,"YES",STAFF!$AJ:$AJ,"&lt;="&amp;I$74,STAFF!$H:$H,"&lt;="&amp;I$74,STAFF!$I:$I,"")+
COUNTIFS(STAFF!$BA:$BA,"YES",STAFF!$AJ:$AJ,"&lt;="&amp;I$74,STAFF!$H:$H,"&lt;="&amp;I$74,STAFF!$I:$I,"&gt;="&amp;I$73))</f>
        <v>0</v>
      </c>
      <c r="J98" s="18">
        <f ca="1">IF(J$74="","",COUNTIFS(STAFF!$BA:$BA,"YES",STAFF!$AJ:$AJ,"&lt;="&amp;J$74,STAFF!$H:$H,"",STAFF!$I:$I,"")+
COUNTIFS(STAFF!$BA:$BA,"YES",STAFF!$AJ:$AJ,"&lt;="&amp;J$74,STAFF!$H:$H,"",STAFF!$I:$I,"&gt;="&amp;J$73)+
COUNTIFS(STAFF!$BA:$BA,"YES",STAFF!$AJ:$AJ,"&lt;="&amp;J$74,STAFF!$H:$H,"&lt;="&amp;J$74,STAFF!$I:$I,"")+
COUNTIFS(STAFF!$BA:$BA,"YES",STAFF!$AJ:$AJ,"&lt;="&amp;J$74,STAFF!$H:$H,"&lt;="&amp;J$74,STAFF!$I:$I,"&gt;="&amp;J$73))</f>
        <v>0</v>
      </c>
      <c r="K98" s="18">
        <f ca="1">IF(K$74="","",COUNTIFS(STAFF!$BA:$BA,"YES",STAFF!$AJ:$AJ,"&lt;="&amp;K$74,STAFF!$H:$H,"",STAFF!$I:$I,"")+
COUNTIFS(STAFF!$BA:$BA,"YES",STAFF!$AJ:$AJ,"&lt;="&amp;K$74,STAFF!$H:$H,"",STAFF!$I:$I,"&gt;="&amp;K$73)+
COUNTIFS(STAFF!$BA:$BA,"YES",STAFF!$AJ:$AJ,"&lt;="&amp;K$74,STAFF!$H:$H,"&lt;="&amp;K$74,STAFF!$I:$I,"")+
COUNTIFS(STAFF!$BA:$BA,"YES",STAFF!$AJ:$AJ,"&lt;="&amp;K$74,STAFF!$H:$H,"&lt;="&amp;K$74,STAFF!$I:$I,"&gt;="&amp;K$73))</f>
        <v>0</v>
      </c>
      <c r="L98" s="18">
        <f ca="1">IF(L$74="","",COUNTIFS(STAFF!$BA:$BA,"YES",STAFF!$AJ:$AJ,"&lt;="&amp;L$74,STAFF!$H:$H,"",STAFF!$I:$I,"")+
COUNTIFS(STAFF!$BA:$BA,"YES",STAFF!$AJ:$AJ,"&lt;="&amp;L$74,STAFF!$H:$H,"",STAFF!$I:$I,"&gt;="&amp;L$73)+
COUNTIFS(STAFF!$BA:$BA,"YES",STAFF!$AJ:$AJ,"&lt;="&amp;L$74,STAFF!$H:$H,"&lt;="&amp;L$74,STAFF!$I:$I,"")+
COUNTIFS(STAFF!$BA:$BA,"YES",STAFF!$AJ:$AJ,"&lt;="&amp;L$74,STAFF!$H:$H,"&lt;="&amp;L$74,STAFF!$I:$I,"&gt;="&amp;L$73))</f>
        <v>0</v>
      </c>
      <c r="M98" s="18">
        <f ca="1">IF(M$74="","",COUNTIFS(STAFF!$BA:$BA,"YES",STAFF!$AJ:$AJ,"&lt;="&amp;M$74,STAFF!$H:$H,"",STAFF!$I:$I,"")+
COUNTIFS(STAFF!$BA:$BA,"YES",STAFF!$AJ:$AJ,"&lt;="&amp;M$74,STAFF!$H:$H,"",STAFF!$I:$I,"&gt;="&amp;M$73)+
COUNTIFS(STAFF!$BA:$BA,"YES",STAFF!$AJ:$AJ,"&lt;="&amp;M$74,STAFF!$H:$H,"&lt;="&amp;M$74,STAFF!$I:$I,"")+
COUNTIFS(STAFF!$BA:$BA,"YES",STAFF!$AJ:$AJ,"&lt;="&amp;M$74,STAFF!$H:$H,"&lt;="&amp;M$74,STAFF!$I:$I,"&gt;="&amp;M$73))</f>
        <v>0</v>
      </c>
      <c r="N98" s="18">
        <f ca="1">IF(N$74="","",COUNTIFS(STAFF!$BA:$BA,"YES",STAFF!$AJ:$AJ,"&lt;="&amp;N$74,STAFF!$H:$H,"",STAFF!$I:$I,"")+
COUNTIFS(STAFF!$BA:$BA,"YES",STAFF!$AJ:$AJ,"&lt;="&amp;N$74,STAFF!$H:$H,"",STAFF!$I:$I,"&gt;="&amp;N$73)+
COUNTIFS(STAFF!$BA:$BA,"YES",STAFF!$AJ:$AJ,"&lt;="&amp;N$74,STAFF!$H:$H,"&lt;="&amp;N$74,STAFF!$I:$I,"")+
COUNTIFS(STAFF!$BA:$BA,"YES",STAFF!$AJ:$AJ,"&lt;="&amp;N$74,STAFF!$H:$H,"&lt;="&amp;N$74,STAFF!$I:$I,"&gt;="&amp;N$73))</f>
        <v>0</v>
      </c>
      <c r="O98" s="18">
        <f ca="1">IF(O$74="","",COUNTIFS(STAFF!$BA:$BA,"YES",STAFF!$AJ:$AJ,"&lt;="&amp;O$74,STAFF!$H:$H,"",STAFF!$I:$I,"")+
COUNTIFS(STAFF!$BA:$BA,"YES",STAFF!$AJ:$AJ,"&lt;="&amp;O$74,STAFF!$H:$H,"",STAFF!$I:$I,"&gt;="&amp;O$73)+
COUNTIFS(STAFF!$BA:$BA,"YES",STAFF!$AJ:$AJ,"&lt;="&amp;O$74,STAFF!$H:$H,"&lt;="&amp;O$74,STAFF!$I:$I,"")+
COUNTIFS(STAFF!$BA:$BA,"YES",STAFF!$AJ:$AJ,"&lt;="&amp;O$74,STAFF!$H:$H,"&lt;="&amp;O$74,STAFF!$I:$I,"&gt;="&amp;O$73))</f>
        <v>0</v>
      </c>
      <c r="P98" s="18">
        <f ca="1">IF(P$74="","",COUNTIFS(STAFF!$BA:$BA,"YES",STAFF!$AJ:$AJ,"&lt;="&amp;P$74,STAFF!$H:$H,"",STAFF!$I:$I,"")+
COUNTIFS(STAFF!$BA:$BA,"YES",STAFF!$AJ:$AJ,"&lt;="&amp;P$74,STAFF!$H:$H,"",STAFF!$I:$I,"&gt;="&amp;P$73)+
COUNTIFS(STAFF!$BA:$BA,"YES",STAFF!$AJ:$AJ,"&lt;="&amp;P$74,STAFF!$H:$H,"&lt;="&amp;P$74,STAFF!$I:$I,"")+
COUNTIFS(STAFF!$BA:$BA,"YES",STAFF!$AJ:$AJ,"&lt;="&amp;P$74,STAFF!$H:$H,"&lt;="&amp;P$74,STAFF!$I:$I,"&gt;="&amp;P$73))</f>
        <v>0</v>
      </c>
      <c r="Q98" s="18">
        <f ca="1">IF(Q$74="","",COUNTIFS(STAFF!$BA:$BA,"YES",STAFF!$AJ:$AJ,"&lt;="&amp;Q$74,STAFF!$H:$H,"",STAFF!$I:$I,"")+
COUNTIFS(STAFF!$BA:$BA,"YES",STAFF!$AJ:$AJ,"&lt;="&amp;Q$74,STAFF!$H:$H,"",STAFF!$I:$I,"&gt;="&amp;Q$73)+
COUNTIFS(STAFF!$BA:$BA,"YES",STAFF!$AJ:$AJ,"&lt;="&amp;Q$74,STAFF!$H:$H,"&lt;="&amp;Q$74,STAFF!$I:$I,"")+
COUNTIFS(STAFF!$BA:$BA,"YES",STAFF!$AJ:$AJ,"&lt;="&amp;Q$74,STAFF!$H:$H,"&lt;="&amp;Q$74,STAFF!$I:$I,"&gt;="&amp;Q$73))</f>
        <v>0</v>
      </c>
      <c r="R98" s="18">
        <f ca="1">IF(R$74="","",COUNTIFS(STAFF!$BA:$BA,"YES",STAFF!$AJ:$AJ,"&lt;="&amp;R$74,STAFF!$H:$H,"",STAFF!$I:$I,"")+
COUNTIFS(STAFF!$BA:$BA,"YES",STAFF!$AJ:$AJ,"&lt;="&amp;R$74,STAFF!$H:$H,"",STAFF!$I:$I,"&gt;="&amp;R$73)+
COUNTIFS(STAFF!$BA:$BA,"YES",STAFF!$AJ:$AJ,"&lt;="&amp;R$74,STAFF!$H:$H,"&lt;="&amp;R$74,STAFF!$I:$I,"")+
COUNTIFS(STAFF!$BA:$BA,"YES",STAFF!$AJ:$AJ,"&lt;="&amp;R$74,STAFF!$H:$H,"&lt;="&amp;R$74,STAFF!$I:$I,"&gt;="&amp;R$73))</f>
        <v>0</v>
      </c>
      <c r="S98" s="18">
        <f ca="1">IF(S$74="","",COUNTIFS(STAFF!$BA:$BA,"YES",STAFF!$AJ:$AJ,"&lt;="&amp;S$74,STAFF!$H:$H,"",STAFF!$I:$I,"")+
COUNTIFS(STAFF!$BA:$BA,"YES",STAFF!$AJ:$AJ,"&lt;="&amp;S$74,STAFF!$H:$H,"",STAFF!$I:$I,"&gt;="&amp;S$73)+
COUNTIFS(STAFF!$BA:$BA,"YES",STAFF!$AJ:$AJ,"&lt;="&amp;S$74,STAFF!$H:$H,"&lt;="&amp;S$74,STAFF!$I:$I,"")+
COUNTIFS(STAFF!$BA:$BA,"YES",STAFF!$AJ:$AJ,"&lt;="&amp;S$74,STAFF!$H:$H,"&lt;="&amp;S$74,STAFF!$I:$I,"&gt;="&amp;S$73))</f>
        <v>0</v>
      </c>
      <c r="T98" s="18">
        <f ca="1">IF(T$74="","",COUNTIFS(STAFF!$BA:$BA,"YES",STAFF!$AJ:$AJ,"&lt;="&amp;T$74,STAFF!$H:$H,"",STAFF!$I:$I,"")+
COUNTIFS(STAFF!$BA:$BA,"YES",STAFF!$AJ:$AJ,"&lt;="&amp;T$74,STAFF!$H:$H,"",STAFF!$I:$I,"&gt;="&amp;T$73)+
COUNTIFS(STAFF!$BA:$BA,"YES",STAFF!$AJ:$AJ,"&lt;="&amp;T$74,STAFF!$H:$H,"&lt;="&amp;T$74,STAFF!$I:$I,"")+
COUNTIFS(STAFF!$BA:$BA,"YES",STAFF!$AJ:$AJ,"&lt;="&amp;T$74,STAFF!$H:$H,"&lt;="&amp;T$74,STAFF!$I:$I,"&gt;="&amp;T$73))</f>
        <v>0</v>
      </c>
      <c r="U98" s="18">
        <f ca="1">IF(U$74="","",COUNTIFS(STAFF!$BA:$BA,"YES",STAFF!$AJ:$AJ,"&lt;="&amp;U$74,STAFF!$H:$H,"",STAFF!$I:$I,"")+
COUNTIFS(STAFF!$BA:$BA,"YES",STAFF!$AJ:$AJ,"&lt;="&amp;U$74,STAFF!$H:$H,"",STAFF!$I:$I,"&gt;="&amp;U$73)+
COUNTIFS(STAFF!$BA:$BA,"YES",STAFF!$AJ:$AJ,"&lt;="&amp;U$74,STAFF!$H:$H,"&lt;="&amp;U$74,STAFF!$I:$I,"")+
COUNTIFS(STAFF!$BA:$BA,"YES",STAFF!$AJ:$AJ,"&lt;="&amp;U$74,STAFF!$H:$H,"&lt;="&amp;U$74,STAFF!$I:$I,"&gt;="&amp;U$73))</f>
        <v>0</v>
      </c>
      <c r="V98" s="18">
        <f ca="1">IF(V$74="","",COUNTIFS(STAFF!$BA:$BA,"YES",STAFF!$AJ:$AJ,"&lt;="&amp;V$74,STAFF!$H:$H,"",STAFF!$I:$I,"")+
COUNTIFS(STAFF!$BA:$BA,"YES",STAFF!$AJ:$AJ,"&lt;="&amp;V$74,STAFF!$H:$H,"",STAFF!$I:$I,"&gt;="&amp;V$73)+
COUNTIFS(STAFF!$BA:$BA,"YES",STAFF!$AJ:$AJ,"&lt;="&amp;V$74,STAFF!$H:$H,"&lt;="&amp;V$74,STAFF!$I:$I,"")+
COUNTIFS(STAFF!$BA:$BA,"YES",STAFF!$AJ:$AJ,"&lt;="&amp;V$74,STAFF!$H:$H,"&lt;="&amp;V$74,STAFF!$I:$I,"&gt;="&amp;V$73))</f>
        <v>0</v>
      </c>
      <c r="W98" s="18">
        <f ca="1">IF(W$74="","",COUNTIFS(STAFF!$BA:$BA,"YES",STAFF!$AJ:$AJ,"&lt;="&amp;W$74,STAFF!$H:$H,"",STAFF!$I:$I,"")+
COUNTIFS(STAFF!$BA:$BA,"YES",STAFF!$AJ:$AJ,"&lt;="&amp;W$74,STAFF!$H:$H,"",STAFF!$I:$I,"&gt;="&amp;W$73)+
COUNTIFS(STAFF!$BA:$BA,"YES",STAFF!$AJ:$AJ,"&lt;="&amp;W$74,STAFF!$H:$H,"&lt;="&amp;W$74,STAFF!$I:$I,"")+
COUNTIFS(STAFF!$BA:$BA,"YES",STAFF!$AJ:$AJ,"&lt;="&amp;W$74,STAFF!$H:$H,"&lt;="&amp;W$74,STAFF!$I:$I,"&gt;="&amp;W$73))</f>
        <v>0</v>
      </c>
      <c r="X98" s="18">
        <f ca="1">IF(X$74="","",COUNTIFS(STAFF!$BA:$BA,"YES",STAFF!$AJ:$AJ,"&lt;="&amp;X$74,STAFF!$H:$H,"",STAFF!$I:$I,"")+
COUNTIFS(STAFF!$BA:$BA,"YES",STAFF!$AJ:$AJ,"&lt;="&amp;X$74,STAFF!$H:$H,"",STAFF!$I:$I,"&gt;="&amp;X$73)+
COUNTIFS(STAFF!$BA:$BA,"YES",STAFF!$AJ:$AJ,"&lt;="&amp;X$74,STAFF!$H:$H,"&lt;="&amp;X$74,STAFF!$I:$I,"")+
COUNTIFS(STAFF!$BA:$BA,"YES",STAFF!$AJ:$AJ,"&lt;="&amp;X$74,STAFF!$H:$H,"&lt;="&amp;X$74,STAFF!$I:$I,"&gt;="&amp;X$73))</f>
        <v>0</v>
      </c>
      <c r="Y98" s="18">
        <f ca="1">IF(Y$74="","",COUNTIFS(STAFF!$BA:$BA,"YES",STAFF!$AJ:$AJ,"&lt;="&amp;Y$74,STAFF!$H:$H,"",STAFF!$I:$I,"")+
COUNTIFS(STAFF!$BA:$BA,"YES",STAFF!$AJ:$AJ,"&lt;="&amp;Y$74,STAFF!$H:$H,"",STAFF!$I:$I,"&gt;="&amp;Y$73)+
COUNTIFS(STAFF!$BA:$BA,"YES",STAFF!$AJ:$AJ,"&lt;="&amp;Y$74,STAFF!$H:$H,"&lt;="&amp;Y$74,STAFF!$I:$I,"")+
COUNTIFS(STAFF!$BA:$BA,"YES",STAFF!$AJ:$AJ,"&lt;="&amp;Y$74,STAFF!$H:$H,"&lt;="&amp;Y$74,STAFF!$I:$I,"&gt;="&amp;Y$73))</f>
        <v>0</v>
      </c>
      <c r="Z98" s="18">
        <f ca="1">IF(Z$74="","",COUNTIFS(STAFF!$BA:$BA,"YES",STAFF!$AJ:$AJ,"&lt;="&amp;Z$74,STAFF!$H:$H,"",STAFF!$I:$I,"")+
COUNTIFS(STAFF!$BA:$BA,"YES",STAFF!$AJ:$AJ,"&lt;="&amp;Z$74,STAFF!$H:$H,"",STAFF!$I:$I,"&gt;="&amp;Z$73)+
COUNTIFS(STAFF!$BA:$BA,"YES",STAFF!$AJ:$AJ,"&lt;="&amp;Z$74,STAFF!$H:$H,"&lt;="&amp;Z$74,STAFF!$I:$I,"")+
COUNTIFS(STAFF!$BA:$BA,"YES",STAFF!$AJ:$AJ,"&lt;="&amp;Z$74,STAFF!$H:$H,"&lt;="&amp;Z$74,STAFF!$I:$I,"&gt;="&amp;Z$73))</f>
        <v>0</v>
      </c>
      <c r="AA98" s="18">
        <f ca="1">IF(AA$74="","",COUNTIFS(STAFF!$BA:$BA,"YES",STAFF!$AJ:$AJ,"&lt;="&amp;AA$74,STAFF!$H:$H,"",STAFF!$I:$I,"")+
COUNTIFS(STAFF!$BA:$BA,"YES",STAFF!$AJ:$AJ,"&lt;="&amp;AA$74,STAFF!$H:$H,"",STAFF!$I:$I,"&gt;="&amp;AA$73)+
COUNTIFS(STAFF!$BA:$BA,"YES",STAFF!$AJ:$AJ,"&lt;="&amp;AA$74,STAFF!$H:$H,"&lt;="&amp;AA$74,STAFF!$I:$I,"")+
COUNTIFS(STAFF!$BA:$BA,"YES",STAFF!$AJ:$AJ,"&lt;="&amp;AA$74,STAFF!$H:$H,"&lt;="&amp;AA$74,STAFF!$I:$I,"&gt;="&amp;AA$73))</f>
        <v>0</v>
      </c>
      <c r="AB98" s="18">
        <f ca="1">IF(AB$74="","",COUNTIFS(STAFF!$BA:$BA,"YES",STAFF!$AJ:$AJ,"&lt;="&amp;AB$74,STAFF!$H:$H,"",STAFF!$I:$I,"")+
COUNTIFS(STAFF!$BA:$BA,"YES",STAFF!$AJ:$AJ,"&lt;="&amp;AB$74,STAFF!$H:$H,"",STAFF!$I:$I,"&gt;="&amp;AB$73)+
COUNTIFS(STAFF!$BA:$BA,"YES",STAFF!$AJ:$AJ,"&lt;="&amp;AB$74,STAFF!$H:$H,"&lt;="&amp;AB$74,STAFF!$I:$I,"")+
COUNTIFS(STAFF!$BA:$BA,"YES",STAFF!$AJ:$AJ,"&lt;="&amp;AB$74,STAFF!$H:$H,"&lt;="&amp;AB$74,STAFF!$I:$I,"&gt;="&amp;AB$73))</f>
        <v>0</v>
      </c>
      <c r="AC98" s="18">
        <f ca="1">IF(AC$74="","",COUNTIFS(STAFF!$BA:$BA,"YES",STAFF!$AJ:$AJ,"&lt;="&amp;AC$74,STAFF!$H:$H,"",STAFF!$I:$I,"")+
COUNTIFS(STAFF!$BA:$BA,"YES",STAFF!$AJ:$AJ,"&lt;="&amp;AC$74,STAFF!$H:$H,"",STAFF!$I:$I,"&gt;="&amp;AC$73)+
COUNTIFS(STAFF!$BA:$BA,"YES",STAFF!$AJ:$AJ,"&lt;="&amp;AC$74,STAFF!$H:$H,"&lt;="&amp;AC$74,STAFF!$I:$I,"")+
COUNTIFS(STAFF!$BA:$BA,"YES",STAFF!$AJ:$AJ,"&lt;="&amp;AC$74,STAFF!$H:$H,"&lt;="&amp;AC$74,STAFF!$I:$I,"&gt;="&amp;AC$73))</f>
        <v>0</v>
      </c>
      <c r="AD98" s="18">
        <f ca="1">IF(AD$74="","",COUNTIFS(STAFF!$BA:$BA,"YES",STAFF!$AJ:$AJ,"&lt;="&amp;AD$74,STAFF!$H:$H,"",STAFF!$I:$I,"")+
COUNTIFS(STAFF!$BA:$BA,"YES",STAFF!$AJ:$AJ,"&lt;="&amp;AD$74,STAFF!$H:$H,"",STAFF!$I:$I,"&gt;="&amp;AD$73)+
COUNTIFS(STAFF!$BA:$BA,"YES",STAFF!$AJ:$AJ,"&lt;="&amp;AD$74,STAFF!$H:$H,"&lt;="&amp;AD$74,STAFF!$I:$I,"")+
COUNTIFS(STAFF!$BA:$BA,"YES",STAFF!$AJ:$AJ,"&lt;="&amp;AD$74,STAFF!$H:$H,"&lt;="&amp;AD$74,STAFF!$I:$I,"&gt;="&amp;AD$73))</f>
        <v>0</v>
      </c>
      <c r="AE98" s="18">
        <f ca="1">IF(AE$74="","",COUNTIFS(STAFF!$BA:$BA,"YES",STAFF!$AJ:$AJ,"&lt;="&amp;AE$74,STAFF!$H:$H,"",STAFF!$I:$I,"")+
COUNTIFS(STAFF!$BA:$BA,"YES",STAFF!$AJ:$AJ,"&lt;="&amp;AE$74,STAFF!$H:$H,"",STAFF!$I:$I,"&gt;="&amp;AE$73)+
COUNTIFS(STAFF!$BA:$BA,"YES",STAFF!$AJ:$AJ,"&lt;="&amp;AE$74,STAFF!$H:$H,"&lt;="&amp;AE$74,STAFF!$I:$I,"")+
COUNTIFS(STAFF!$BA:$BA,"YES",STAFF!$AJ:$AJ,"&lt;="&amp;AE$74,STAFF!$H:$H,"&lt;="&amp;AE$74,STAFF!$I:$I,"&gt;="&amp;AE$73))</f>
        <v>0</v>
      </c>
      <c r="AF98" s="18">
        <f ca="1">IF(AF$74="","",COUNTIFS(STAFF!$BA:$BA,"YES",STAFF!$AJ:$AJ,"&lt;="&amp;AF$74,STAFF!$H:$H,"",STAFF!$I:$I,"")+
COUNTIFS(STAFF!$BA:$BA,"YES",STAFF!$AJ:$AJ,"&lt;="&amp;AF$74,STAFF!$H:$H,"",STAFF!$I:$I,"&gt;="&amp;AF$73)+
COUNTIFS(STAFF!$BA:$BA,"YES",STAFF!$AJ:$AJ,"&lt;="&amp;AF$74,STAFF!$H:$H,"&lt;="&amp;AF$74,STAFF!$I:$I,"")+
COUNTIFS(STAFF!$BA:$BA,"YES",STAFF!$AJ:$AJ,"&lt;="&amp;AF$74,STAFF!$H:$H,"&lt;="&amp;AF$74,STAFF!$I:$I,"&gt;="&amp;AF$73))</f>
        <v>0</v>
      </c>
      <c r="AG98" s="18">
        <f ca="1">IF(AG$74="","",COUNTIFS(STAFF!$BA:$BA,"YES",STAFF!$AJ:$AJ,"&lt;="&amp;AG$74,STAFF!$H:$H,"",STAFF!$I:$I,"")+
COUNTIFS(STAFF!$BA:$BA,"YES",STAFF!$AJ:$AJ,"&lt;="&amp;AG$74,STAFF!$H:$H,"",STAFF!$I:$I,"&gt;="&amp;AG$73)+
COUNTIFS(STAFF!$BA:$BA,"YES",STAFF!$AJ:$AJ,"&lt;="&amp;AG$74,STAFF!$H:$H,"&lt;="&amp;AG$74,STAFF!$I:$I,"")+
COUNTIFS(STAFF!$BA:$BA,"YES",STAFF!$AJ:$AJ,"&lt;="&amp;AG$74,STAFF!$H:$H,"&lt;="&amp;AG$74,STAFF!$I:$I,"&gt;="&amp;AG$73))</f>
        <v>0</v>
      </c>
      <c r="AH98" s="18">
        <f ca="1">IF(AH$74="","",COUNTIFS(STAFF!$BA:$BA,"YES",STAFF!$AJ:$AJ,"&lt;="&amp;AH$74,STAFF!$H:$H,"",STAFF!$I:$I,"")+
COUNTIFS(STAFF!$BA:$BA,"YES",STAFF!$AJ:$AJ,"&lt;="&amp;AH$74,STAFF!$H:$H,"",STAFF!$I:$I,"&gt;="&amp;AH$73)+
COUNTIFS(STAFF!$BA:$BA,"YES",STAFF!$AJ:$AJ,"&lt;="&amp;AH$74,STAFF!$H:$H,"&lt;="&amp;AH$74,STAFF!$I:$I,"")+
COUNTIFS(STAFF!$BA:$BA,"YES",STAFF!$AJ:$AJ,"&lt;="&amp;AH$74,STAFF!$H:$H,"&lt;="&amp;AH$74,STAFF!$I:$I,"&gt;="&amp;AH$73))</f>
        <v>0</v>
      </c>
      <c r="AI98" s="18">
        <f ca="1">IF(AI$74="","",COUNTIFS(STAFF!$BA:$BA,"YES",STAFF!$AJ:$AJ,"&lt;="&amp;AI$74,STAFF!$H:$H,"",STAFF!$I:$I,"")+
COUNTIFS(STAFF!$BA:$BA,"YES",STAFF!$AJ:$AJ,"&lt;="&amp;AI$74,STAFF!$H:$H,"",STAFF!$I:$I,"&gt;="&amp;AI$73)+
COUNTIFS(STAFF!$BA:$BA,"YES",STAFF!$AJ:$AJ,"&lt;="&amp;AI$74,STAFF!$H:$H,"&lt;="&amp;AI$74,STAFF!$I:$I,"")+
COUNTIFS(STAFF!$BA:$BA,"YES",STAFF!$AJ:$AJ,"&lt;="&amp;AI$74,STAFF!$H:$H,"&lt;="&amp;AI$74,STAFF!$I:$I,"&gt;="&amp;AI$73))</f>
        <v>0</v>
      </c>
      <c r="AJ98" s="18" t="str">
        <f ca="1">IF(AJ$74="","",COUNTIFS(STAFF!$BA:$BA,"YES",STAFF!$AJ:$AJ,"&lt;="&amp;AJ$74,STAFF!$H:$H,"",STAFF!$I:$I,"")+
COUNTIFS(STAFF!$BA:$BA,"YES",STAFF!$AJ:$AJ,"&lt;="&amp;AJ$74,STAFF!$H:$H,"",STAFF!$I:$I,"&gt;="&amp;AJ$73)+
COUNTIFS(STAFF!$BA:$BA,"YES",STAFF!$AJ:$AJ,"&lt;="&amp;AJ$74,STAFF!$H:$H,"&lt;="&amp;AJ$74,STAFF!$I:$I,"")+
COUNTIFS(STAFF!$BA:$BA,"YES",STAFF!$AJ:$AJ,"&lt;="&amp;AJ$74,STAFF!$H:$H,"&lt;="&amp;AJ$74,STAFF!$I:$I,"&gt;="&amp;AJ$73))</f>
        <v/>
      </c>
      <c r="AK98" s="18" t="str">
        <f ca="1">IF(AK$74="","",COUNTIFS(STAFF!$BA:$BA,"YES",STAFF!$AJ:$AJ,"&lt;="&amp;AK$74,STAFF!$H:$H,"",STAFF!$I:$I,"")+
COUNTIFS(STAFF!$BA:$BA,"YES",STAFF!$AJ:$AJ,"&lt;="&amp;AK$74,STAFF!$H:$H,"",STAFF!$I:$I,"&gt;="&amp;AK$73)+
COUNTIFS(STAFF!$BA:$BA,"YES",STAFF!$AJ:$AJ,"&lt;="&amp;AK$74,STAFF!$H:$H,"&lt;="&amp;AK$74,STAFF!$I:$I,"")+
COUNTIFS(STAFF!$BA:$BA,"YES",STAFF!$AJ:$AJ,"&lt;="&amp;AK$74,STAFF!$H:$H,"&lt;="&amp;AK$74,STAFF!$I:$I,"&gt;="&amp;AK$73))</f>
        <v/>
      </c>
      <c r="AL98" s="18" t="str">
        <f ca="1">IF(AL$74="","",COUNTIFS(STAFF!$BA:$BA,"YES",STAFF!$AJ:$AJ,"&lt;="&amp;AL$74,STAFF!$H:$H,"",STAFF!$I:$I,"")+
COUNTIFS(STAFF!$BA:$BA,"YES",STAFF!$AJ:$AJ,"&lt;="&amp;AL$74,STAFF!$H:$H,"",STAFF!$I:$I,"&gt;="&amp;AL$73)+
COUNTIFS(STAFF!$BA:$BA,"YES",STAFF!$AJ:$AJ,"&lt;="&amp;AL$74,STAFF!$H:$H,"&lt;="&amp;AL$74,STAFF!$I:$I,"")+
COUNTIFS(STAFF!$BA:$BA,"YES",STAFF!$AJ:$AJ,"&lt;="&amp;AL$74,STAFF!$H:$H,"&lt;="&amp;AL$74,STAFF!$I:$I,"&gt;="&amp;AL$73))</f>
        <v/>
      </c>
      <c r="AM98" s="18" t="str">
        <f ca="1">IF(AM$74="","",COUNTIFS(STAFF!$BA:$BA,"YES",STAFF!$AJ:$AJ,"&lt;="&amp;AM$74,STAFF!$H:$H,"",STAFF!$I:$I,"")+
COUNTIFS(STAFF!$BA:$BA,"YES",STAFF!$AJ:$AJ,"&lt;="&amp;AM$74,STAFF!$H:$H,"",STAFF!$I:$I,"&gt;="&amp;AM$73)+
COUNTIFS(STAFF!$BA:$BA,"YES",STAFF!$AJ:$AJ,"&lt;="&amp;AM$74,STAFF!$H:$H,"&lt;="&amp;AM$74,STAFF!$I:$I,"")+
COUNTIFS(STAFF!$BA:$BA,"YES",STAFF!$AJ:$AJ,"&lt;="&amp;AM$74,STAFF!$H:$H,"&lt;="&amp;AM$74,STAFF!$I:$I,"&gt;="&amp;AM$73))</f>
        <v/>
      </c>
      <c r="AN98" s="18" t="str">
        <f ca="1">IF(AN$74="","",COUNTIFS(STAFF!$BA:$BA,"YES",STAFF!$AJ:$AJ,"&lt;="&amp;AN$74,STAFF!$H:$H,"",STAFF!$I:$I,"")+
COUNTIFS(STAFF!$BA:$BA,"YES",STAFF!$AJ:$AJ,"&lt;="&amp;AN$74,STAFF!$H:$H,"",STAFF!$I:$I,"&gt;="&amp;AN$73)+
COUNTIFS(STAFF!$BA:$BA,"YES",STAFF!$AJ:$AJ,"&lt;="&amp;AN$74,STAFF!$H:$H,"&lt;="&amp;AN$74,STAFF!$I:$I,"")+
COUNTIFS(STAFF!$BA:$BA,"YES",STAFF!$AJ:$AJ,"&lt;="&amp;AN$74,STAFF!$H:$H,"&lt;="&amp;AN$74,STAFF!$I:$I,"&gt;="&amp;AN$73))</f>
        <v/>
      </c>
      <c r="AO98" s="18" t="str">
        <f ca="1">IF(AO$74="","",COUNTIFS(STAFF!$BA:$BA,"YES",STAFF!$AJ:$AJ,"&lt;="&amp;AO$74,STAFF!$H:$H,"",STAFF!$I:$I,"")+
COUNTIFS(STAFF!$BA:$BA,"YES",STAFF!$AJ:$AJ,"&lt;="&amp;AO$74,STAFF!$H:$H,"",STAFF!$I:$I,"&gt;="&amp;AO$73)+
COUNTIFS(STAFF!$BA:$BA,"YES",STAFF!$AJ:$AJ,"&lt;="&amp;AO$74,STAFF!$H:$H,"&lt;="&amp;AO$74,STAFF!$I:$I,"")+
COUNTIFS(STAFF!$BA:$BA,"YES",STAFF!$AJ:$AJ,"&lt;="&amp;AO$74,STAFF!$H:$H,"&lt;="&amp;AO$74,STAFF!$I:$I,"&gt;="&amp;AO$73))</f>
        <v/>
      </c>
      <c r="AP98" s="18" t="str">
        <f ca="1">IF(AP$74="","",COUNTIFS(STAFF!$BA:$BA,"YES",STAFF!$AJ:$AJ,"&lt;="&amp;AP$74,STAFF!$H:$H,"",STAFF!$I:$I,"")+
COUNTIFS(STAFF!$BA:$BA,"YES",STAFF!$AJ:$AJ,"&lt;="&amp;AP$74,STAFF!$H:$H,"",STAFF!$I:$I,"&gt;="&amp;AP$73)+
COUNTIFS(STAFF!$BA:$BA,"YES",STAFF!$AJ:$AJ,"&lt;="&amp;AP$74,STAFF!$H:$H,"&lt;="&amp;AP$74,STAFF!$I:$I,"")+
COUNTIFS(STAFF!$BA:$BA,"YES",STAFF!$AJ:$AJ,"&lt;="&amp;AP$74,STAFF!$H:$H,"&lt;="&amp;AP$74,STAFF!$I:$I,"&gt;="&amp;AP$73))</f>
        <v/>
      </c>
      <c r="AQ98" s="18" t="str">
        <f ca="1">IF(AQ$74="","",COUNTIFS(STAFF!$BA:$BA,"YES",STAFF!$AJ:$AJ,"&lt;="&amp;AQ$74,STAFF!$H:$H,"",STAFF!$I:$I,"")+
COUNTIFS(STAFF!$BA:$BA,"YES",STAFF!$AJ:$AJ,"&lt;="&amp;AQ$74,STAFF!$H:$H,"",STAFF!$I:$I,"&gt;="&amp;AQ$73)+
COUNTIFS(STAFF!$BA:$BA,"YES",STAFF!$AJ:$AJ,"&lt;="&amp;AQ$74,STAFF!$H:$H,"&lt;="&amp;AQ$74,STAFF!$I:$I,"")+
COUNTIFS(STAFF!$BA:$BA,"YES",STAFF!$AJ:$AJ,"&lt;="&amp;AQ$74,STAFF!$H:$H,"&lt;="&amp;AQ$74,STAFF!$I:$I,"&gt;="&amp;AQ$73))</f>
        <v/>
      </c>
      <c r="AR98" s="18" t="str">
        <f ca="1">IF(AR$74="","",COUNTIFS(STAFF!$BA:$BA,"YES",STAFF!$AJ:$AJ,"&lt;="&amp;AR$74,STAFF!$H:$H,"",STAFF!$I:$I,"")+
COUNTIFS(STAFF!$BA:$BA,"YES",STAFF!$AJ:$AJ,"&lt;="&amp;AR$74,STAFF!$H:$H,"",STAFF!$I:$I,"&gt;="&amp;AR$73)+
COUNTIFS(STAFF!$BA:$BA,"YES",STAFF!$AJ:$AJ,"&lt;="&amp;AR$74,STAFF!$H:$H,"&lt;="&amp;AR$74,STAFF!$I:$I,"")+
COUNTIFS(STAFF!$BA:$BA,"YES",STAFF!$AJ:$AJ,"&lt;="&amp;AR$74,STAFF!$H:$H,"&lt;="&amp;AR$74,STAFF!$I:$I,"&gt;="&amp;AR$73))</f>
        <v/>
      </c>
      <c r="AS98" s="18" t="str">
        <f ca="1">IF(AS$74="","",COUNTIFS(STAFF!$BA:$BA,"YES",STAFF!$AJ:$AJ,"&lt;="&amp;AS$74,STAFF!$H:$H,"",STAFF!$I:$I,"")+
COUNTIFS(STAFF!$BA:$BA,"YES",STAFF!$AJ:$AJ,"&lt;="&amp;AS$74,STAFF!$H:$H,"",STAFF!$I:$I,"&gt;="&amp;AS$73)+
COUNTIFS(STAFF!$BA:$BA,"YES",STAFF!$AJ:$AJ,"&lt;="&amp;AS$74,STAFF!$H:$H,"&lt;="&amp;AS$74,STAFF!$I:$I,"")+
COUNTIFS(STAFF!$BA:$BA,"YES",STAFF!$AJ:$AJ,"&lt;="&amp;AS$74,STAFF!$H:$H,"&lt;="&amp;AS$74,STAFF!$I:$I,"&gt;="&amp;AS$73))</f>
        <v/>
      </c>
      <c r="AT98" s="18" t="str">
        <f ca="1">IF(AT$74="","",COUNTIFS(STAFF!$BA:$BA,"YES",STAFF!$AJ:$AJ,"&lt;="&amp;AT$74,STAFF!$H:$H,"",STAFF!$I:$I,"")+
COUNTIFS(STAFF!$BA:$BA,"YES",STAFF!$AJ:$AJ,"&lt;="&amp;AT$74,STAFF!$H:$H,"",STAFF!$I:$I,"&gt;="&amp;AT$73)+
COUNTIFS(STAFF!$BA:$BA,"YES",STAFF!$AJ:$AJ,"&lt;="&amp;AT$74,STAFF!$H:$H,"&lt;="&amp;AT$74,STAFF!$I:$I,"")+
COUNTIFS(STAFF!$BA:$BA,"YES",STAFF!$AJ:$AJ,"&lt;="&amp;AT$74,STAFF!$H:$H,"&lt;="&amp;AT$74,STAFF!$I:$I,"&gt;="&amp;AT$73))</f>
        <v/>
      </c>
      <c r="AU98" s="18" t="str">
        <f ca="1">IF(AU$74="","",COUNTIFS(STAFF!$BA:$BA,"YES",STAFF!$AJ:$AJ,"&lt;="&amp;AU$74,STAFF!$H:$H,"",STAFF!$I:$I,"")+
COUNTIFS(STAFF!$BA:$BA,"YES",STAFF!$AJ:$AJ,"&lt;="&amp;AU$74,STAFF!$H:$H,"",STAFF!$I:$I,"&gt;="&amp;AU$73)+
COUNTIFS(STAFF!$BA:$BA,"YES",STAFF!$AJ:$AJ,"&lt;="&amp;AU$74,STAFF!$H:$H,"&lt;="&amp;AU$74,STAFF!$I:$I,"")+
COUNTIFS(STAFF!$BA:$BA,"YES",STAFF!$AJ:$AJ,"&lt;="&amp;AU$74,STAFF!$H:$H,"&lt;="&amp;AU$74,STAFF!$I:$I,"&gt;="&amp;AU$73))</f>
        <v/>
      </c>
      <c r="AV98" s="18" t="str">
        <f ca="1">IF(AV$74="","",COUNTIFS(STAFF!$BA:$BA,"YES",STAFF!$AJ:$AJ,"&lt;="&amp;AV$74,STAFF!$H:$H,"",STAFF!$I:$I,"")+
COUNTIFS(STAFF!$BA:$BA,"YES",STAFF!$AJ:$AJ,"&lt;="&amp;AV$74,STAFF!$H:$H,"",STAFF!$I:$I,"&gt;="&amp;AV$73)+
COUNTIFS(STAFF!$BA:$BA,"YES",STAFF!$AJ:$AJ,"&lt;="&amp;AV$74,STAFF!$H:$H,"&lt;="&amp;AV$74,STAFF!$I:$I,"")+
COUNTIFS(STAFF!$BA:$BA,"YES",STAFF!$AJ:$AJ,"&lt;="&amp;AV$74,STAFF!$H:$H,"&lt;="&amp;AV$74,STAFF!$I:$I,"&gt;="&amp;AV$73))</f>
        <v/>
      </c>
      <c r="AW98" s="18" t="str">
        <f ca="1">IF(AW$74="","",COUNTIFS(STAFF!$BA:$BA,"YES",STAFF!$AJ:$AJ,"&lt;="&amp;AW$74,STAFF!$H:$H,"",STAFF!$I:$I,"")+
COUNTIFS(STAFF!$BA:$BA,"YES",STAFF!$AJ:$AJ,"&lt;="&amp;AW$74,STAFF!$H:$H,"",STAFF!$I:$I,"&gt;="&amp;AW$73)+
COUNTIFS(STAFF!$BA:$BA,"YES",STAFF!$AJ:$AJ,"&lt;="&amp;AW$74,STAFF!$H:$H,"&lt;="&amp;AW$74,STAFF!$I:$I,"")+
COUNTIFS(STAFF!$BA:$BA,"YES",STAFF!$AJ:$AJ,"&lt;="&amp;AW$74,STAFF!$H:$H,"&lt;="&amp;AW$74,STAFF!$I:$I,"&gt;="&amp;AW$73))</f>
        <v/>
      </c>
      <c r="AX98" s="18" t="str">
        <f ca="1">IF(AX$74="","",COUNTIFS(STAFF!$BA:$BA,"YES",STAFF!$AJ:$AJ,"&lt;="&amp;AX$74,STAFF!$H:$H,"",STAFF!$I:$I,"")+
COUNTIFS(STAFF!$BA:$BA,"YES",STAFF!$AJ:$AJ,"&lt;="&amp;AX$74,STAFF!$H:$H,"",STAFF!$I:$I,"&gt;="&amp;AX$73)+
COUNTIFS(STAFF!$BA:$BA,"YES",STAFF!$AJ:$AJ,"&lt;="&amp;AX$74,STAFF!$H:$H,"&lt;="&amp;AX$74,STAFF!$I:$I,"")+
COUNTIFS(STAFF!$BA:$BA,"YES",STAFF!$AJ:$AJ,"&lt;="&amp;AX$74,STAFF!$H:$H,"&lt;="&amp;AX$74,STAFF!$I:$I,"&gt;="&amp;AX$73))</f>
        <v/>
      </c>
      <c r="AY98" s="18" t="str">
        <f ca="1">IF(AY$74="","",COUNTIFS(STAFF!$BA:$BA,"YES",STAFF!$AJ:$AJ,"&lt;="&amp;AY$74,STAFF!$H:$H,"",STAFF!$I:$I,"")+
COUNTIFS(STAFF!$BA:$BA,"YES",STAFF!$AJ:$AJ,"&lt;="&amp;AY$74,STAFF!$H:$H,"",STAFF!$I:$I,"&gt;="&amp;AY$73)+
COUNTIFS(STAFF!$BA:$BA,"YES",STAFF!$AJ:$AJ,"&lt;="&amp;AY$74,STAFF!$H:$H,"&lt;="&amp;AY$74,STAFF!$I:$I,"")+
COUNTIFS(STAFF!$BA:$BA,"YES",STAFF!$AJ:$AJ,"&lt;="&amp;AY$74,STAFF!$H:$H,"&lt;="&amp;AY$74,STAFF!$I:$I,"&gt;="&amp;AY$73))</f>
        <v/>
      </c>
      <c r="AZ98" s="18" t="str">
        <f ca="1">IF(AZ$74="","",COUNTIFS(STAFF!$BA:$BA,"YES",STAFF!$AJ:$AJ,"&lt;="&amp;AZ$74,STAFF!$H:$H,"",STAFF!$I:$I,"")+
COUNTIFS(STAFF!$BA:$BA,"YES",STAFF!$AJ:$AJ,"&lt;="&amp;AZ$74,STAFF!$H:$H,"",STAFF!$I:$I,"&gt;="&amp;AZ$73)+
COUNTIFS(STAFF!$BA:$BA,"YES",STAFF!$AJ:$AJ,"&lt;="&amp;AZ$74,STAFF!$H:$H,"&lt;="&amp;AZ$74,STAFF!$I:$I,"")+
COUNTIFS(STAFF!$BA:$BA,"YES",STAFF!$AJ:$AJ,"&lt;="&amp;AZ$74,STAFF!$H:$H,"&lt;="&amp;AZ$74,STAFF!$I:$I,"&gt;="&amp;AZ$73))</f>
        <v/>
      </c>
      <c r="BA98" s="18" t="str">
        <f ca="1">IF(BA$74="","",COUNTIFS(STAFF!$BA:$BA,"YES",STAFF!$AJ:$AJ,"&lt;="&amp;BA$74,STAFF!$H:$H,"",STAFF!$I:$I,"")+
COUNTIFS(STAFF!$BA:$BA,"YES",STAFF!$AJ:$AJ,"&lt;="&amp;BA$74,STAFF!$H:$H,"",STAFF!$I:$I,"&gt;="&amp;BA$73)+
COUNTIFS(STAFF!$BA:$BA,"YES",STAFF!$AJ:$AJ,"&lt;="&amp;BA$74,STAFF!$H:$H,"&lt;="&amp;BA$74,STAFF!$I:$I,"")+
COUNTIFS(STAFF!$BA:$BA,"YES",STAFF!$AJ:$AJ,"&lt;="&amp;BA$74,STAFF!$H:$H,"&lt;="&amp;BA$74,STAFF!$I:$I,"&gt;="&amp;BA$73))</f>
        <v/>
      </c>
      <c r="BB98" s="18" t="str">
        <f ca="1">IF(BB$74="","",COUNTIFS(STAFF!$BA:$BA,"YES",STAFF!$AJ:$AJ,"&lt;="&amp;BB$74,STAFF!$H:$H,"",STAFF!$I:$I,"")+
COUNTIFS(STAFF!$BA:$BA,"YES",STAFF!$AJ:$AJ,"&lt;="&amp;BB$74,STAFF!$H:$H,"",STAFF!$I:$I,"&gt;="&amp;BB$73)+
COUNTIFS(STAFF!$BA:$BA,"YES",STAFF!$AJ:$AJ,"&lt;="&amp;BB$74,STAFF!$H:$H,"&lt;="&amp;BB$74,STAFF!$I:$I,"")+
COUNTIFS(STAFF!$BA:$BA,"YES",STAFF!$AJ:$AJ,"&lt;="&amp;BB$74,STAFF!$H:$H,"&lt;="&amp;BB$74,STAFF!$I:$I,"&gt;="&amp;BB$73))</f>
        <v/>
      </c>
      <c r="BC98" s="18" t="str">
        <f ca="1">IF(BC$74="","",COUNTIFS(STAFF!$BA:$BA,"YES",STAFF!$AJ:$AJ,"&lt;="&amp;BC$74,STAFF!$H:$H,"",STAFF!$I:$I,"")+
COUNTIFS(STAFF!$BA:$BA,"YES",STAFF!$AJ:$AJ,"&lt;="&amp;BC$74,STAFF!$H:$H,"",STAFF!$I:$I,"&gt;="&amp;BC$73)+
COUNTIFS(STAFF!$BA:$BA,"YES",STAFF!$AJ:$AJ,"&lt;="&amp;BC$74,STAFF!$H:$H,"&lt;="&amp;BC$74,STAFF!$I:$I,"")+
COUNTIFS(STAFF!$BA:$BA,"YES",STAFF!$AJ:$AJ,"&lt;="&amp;BC$74,STAFF!$H:$H,"&lt;="&amp;BC$74,STAFF!$I:$I,"&gt;="&amp;BC$73))</f>
        <v/>
      </c>
      <c r="BD98" s="18" t="str">
        <f ca="1">IF(BD$74="","",COUNTIFS(STAFF!$BA:$BA,"YES",STAFF!$AJ:$AJ,"&lt;="&amp;BD$74,STAFF!$H:$H,"",STAFF!$I:$I,"")+
COUNTIFS(STAFF!$BA:$BA,"YES",STAFF!$AJ:$AJ,"&lt;="&amp;BD$74,STAFF!$H:$H,"",STAFF!$I:$I,"&gt;="&amp;BD$73)+
COUNTIFS(STAFF!$BA:$BA,"YES",STAFF!$AJ:$AJ,"&lt;="&amp;BD$74,STAFF!$H:$H,"&lt;="&amp;BD$74,STAFF!$I:$I,"")+
COUNTIFS(STAFF!$BA:$BA,"YES",STAFF!$AJ:$AJ,"&lt;="&amp;BD$74,STAFF!$H:$H,"&lt;="&amp;BD$74,STAFF!$I:$I,"&gt;="&amp;BD$73))</f>
        <v/>
      </c>
      <c r="BE98" s="18" t="str">
        <f ca="1">IF(BE$74="","",COUNTIFS(STAFF!$BA:$BA,"YES",STAFF!$AJ:$AJ,"&lt;="&amp;BE$74,STAFF!$H:$H,"",STAFF!$I:$I,"")+
COUNTIFS(STAFF!$BA:$BA,"YES",STAFF!$AJ:$AJ,"&lt;="&amp;BE$74,STAFF!$H:$H,"",STAFF!$I:$I,"&gt;="&amp;BE$73)+
COUNTIFS(STAFF!$BA:$BA,"YES",STAFF!$AJ:$AJ,"&lt;="&amp;BE$74,STAFF!$H:$H,"&lt;="&amp;BE$74,STAFF!$I:$I,"")+
COUNTIFS(STAFF!$BA:$BA,"YES",STAFF!$AJ:$AJ,"&lt;="&amp;BE$74,STAFF!$H:$H,"&lt;="&amp;BE$74,STAFF!$I:$I,"&gt;="&amp;BE$73))</f>
        <v/>
      </c>
      <c r="BF98" s="18" t="str">
        <f ca="1">IF(BF$74="","",COUNTIFS(STAFF!$BA:$BA,"YES",STAFF!$AJ:$AJ,"&lt;="&amp;BF$74,STAFF!$H:$H,"",STAFF!$I:$I,"")+
COUNTIFS(STAFF!$BA:$BA,"YES",STAFF!$AJ:$AJ,"&lt;="&amp;BF$74,STAFF!$H:$H,"",STAFF!$I:$I,"&gt;="&amp;BF$73)+
COUNTIFS(STAFF!$BA:$BA,"YES",STAFF!$AJ:$AJ,"&lt;="&amp;BF$74,STAFF!$H:$H,"&lt;="&amp;BF$74,STAFF!$I:$I,"")+
COUNTIFS(STAFF!$BA:$BA,"YES",STAFF!$AJ:$AJ,"&lt;="&amp;BF$74,STAFF!$H:$H,"&lt;="&amp;BF$74,STAFF!$I:$I,"&gt;="&amp;BF$73))</f>
        <v/>
      </c>
      <c r="BG98" s="18" t="str">
        <f ca="1">IF(BG$74="","",COUNTIFS(STAFF!$BA:$BA,"YES",STAFF!$AJ:$AJ,"&lt;="&amp;BG$74,STAFF!$H:$H,"",STAFF!$I:$I,"")+
COUNTIFS(STAFF!$BA:$BA,"YES",STAFF!$AJ:$AJ,"&lt;="&amp;BG$74,STAFF!$H:$H,"",STAFF!$I:$I,"&gt;="&amp;BG$73)+
COUNTIFS(STAFF!$BA:$BA,"YES",STAFF!$AJ:$AJ,"&lt;="&amp;BG$74,STAFF!$H:$H,"&lt;="&amp;BG$74,STAFF!$I:$I,"")+
COUNTIFS(STAFF!$BA:$BA,"YES",STAFF!$AJ:$AJ,"&lt;="&amp;BG$74,STAFF!$H:$H,"&lt;="&amp;BG$74,STAFF!$I:$I,"&gt;="&amp;BG$73))</f>
        <v/>
      </c>
      <c r="BH98" s="18" t="str">
        <f ca="1">IF(BH$74="","",COUNTIFS(STAFF!$BA:$BA,"YES",STAFF!$AJ:$AJ,"&lt;="&amp;BH$74,STAFF!$H:$H,"",STAFF!$I:$I,"")+
COUNTIFS(STAFF!$BA:$BA,"YES",STAFF!$AJ:$AJ,"&lt;="&amp;BH$74,STAFF!$H:$H,"",STAFF!$I:$I,"&gt;="&amp;BH$73)+
COUNTIFS(STAFF!$BA:$BA,"YES",STAFF!$AJ:$AJ,"&lt;="&amp;BH$74,STAFF!$H:$H,"&lt;="&amp;BH$74,STAFF!$I:$I,"")+
COUNTIFS(STAFF!$BA:$BA,"YES",STAFF!$AJ:$AJ,"&lt;="&amp;BH$74,STAFF!$H:$H,"&lt;="&amp;BH$74,STAFF!$I:$I,"&gt;="&amp;BH$73))</f>
        <v/>
      </c>
      <c r="BI98" s="18" t="str">
        <f ca="1">IF(BI$74="","",COUNTIFS(STAFF!$BA:$BA,"YES",STAFF!$AJ:$AJ,"&lt;="&amp;BI$74,STAFF!$H:$H,"",STAFF!$I:$I,"")+
COUNTIFS(STAFF!$BA:$BA,"YES",STAFF!$AJ:$AJ,"&lt;="&amp;BI$74,STAFF!$H:$H,"",STAFF!$I:$I,"&gt;="&amp;BI$73)+
COUNTIFS(STAFF!$BA:$BA,"YES",STAFF!$AJ:$AJ,"&lt;="&amp;BI$74,STAFF!$H:$H,"&lt;="&amp;BI$74,STAFF!$I:$I,"")+
COUNTIFS(STAFF!$BA:$BA,"YES",STAFF!$AJ:$AJ,"&lt;="&amp;BI$74,STAFF!$H:$H,"&lt;="&amp;BI$74,STAFF!$I:$I,"&gt;="&amp;BI$73))</f>
        <v/>
      </c>
      <c r="BJ98" s="18" t="str">
        <f ca="1">IF(BJ$74="","",COUNTIFS(STAFF!$BA:$BA,"YES",STAFF!$AJ:$AJ,"&lt;="&amp;BJ$74,STAFF!$H:$H,"",STAFF!$I:$I,"")+
COUNTIFS(STAFF!$BA:$BA,"YES",STAFF!$AJ:$AJ,"&lt;="&amp;BJ$74,STAFF!$H:$H,"",STAFF!$I:$I,"&gt;="&amp;BJ$73)+
COUNTIFS(STAFF!$BA:$BA,"YES",STAFF!$AJ:$AJ,"&lt;="&amp;BJ$74,STAFF!$H:$H,"&lt;="&amp;BJ$74,STAFF!$I:$I,"")+
COUNTIFS(STAFF!$BA:$BA,"YES",STAFF!$AJ:$AJ,"&lt;="&amp;BJ$74,STAFF!$H:$H,"&lt;="&amp;BJ$74,STAFF!$I:$I,"&gt;="&amp;BJ$73))</f>
        <v/>
      </c>
      <c r="BK98" s="18" t="str">
        <f ca="1">IF(BK$74="","",COUNTIFS(STAFF!$BA:$BA,"YES",STAFF!$AJ:$AJ,"&lt;="&amp;BK$74,STAFF!$H:$H,"",STAFF!$I:$I,"")+
COUNTIFS(STAFF!$BA:$BA,"YES",STAFF!$AJ:$AJ,"&lt;="&amp;BK$74,STAFF!$H:$H,"",STAFF!$I:$I,"&gt;="&amp;BK$73)+
COUNTIFS(STAFF!$BA:$BA,"YES",STAFF!$AJ:$AJ,"&lt;="&amp;BK$74,STAFF!$H:$H,"&lt;="&amp;BK$74,STAFF!$I:$I,"")+
COUNTIFS(STAFF!$BA:$BA,"YES",STAFF!$AJ:$AJ,"&lt;="&amp;BK$74,STAFF!$H:$H,"&lt;="&amp;BK$74,STAFF!$I:$I,"&gt;="&amp;BK$73))</f>
        <v/>
      </c>
      <c r="BL98" s="18" t="str">
        <f ca="1">IF(BL$74="","",COUNTIFS(STAFF!$BA:$BA,"YES",STAFF!$AJ:$AJ,"&lt;="&amp;BL$74,STAFF!$H:$H,"",STAFF!$I:$I,"")+
COUNTIFS(STAFF!$BA:$BA,"YES",STAFF!$AJ:$AJ,"&lt;="&amp;BL$74,STAFF!$H:$H,"",STAFF!$I:$I,"&gt;="&amp;BL$73)+
COUNTIFS(STAFF!$BA:$BA,"YES",STAFF!$AJ:$AJ,"&lt;="&amp;BL$74,STAFF!$H:$H,"&lt;="&amp;BL$74,STAFF!$I:$I,"")+
COUNTIFS(STAFF!$BA:$BA,"YES",STAFF!$AJ:$AJ,"&lt;="&amp;BL$74,STAFF!$H:$H,"&lt;="&amp;BL$74,STAFF!$I:$I,"&gt;="&amp;BL$73))</f>
        <v/>
      </c>
      <c r="BM98" s="18" t="str">
        <f ca="1">IF(BM$74="","",COUNTIFS(STAFF!$BA:$BA,"YES",STAFF!$AJ:$AJ,"&lt;="&amp;BM$74,STAFF!$H:$H,"",STAFF!$I:$I,"")+
COUNTIFS(STAFF!$BA:$BA,"YES",STAFF!$AJ:$AJ,"&lt;="&amp;BM$74,STAFF!$H:$H,"",STAFF!$I:$I,"&gt;="&amp;BM$73)+
COUNTIFS(STAFF!$BA:$BA,"YES",STAFF!$AJ:$AJ,"&lt;="&amp;BM$74,STAFF!$H:$H,"&lt;="&amp;BM$74,STAFF!$I:$I,"")+
COUNTIFS(STAFF!$BA:$BA,"YES",STAFF!$AJ:$AJ,"&lt;="&amp;BM$74,STAFF!$H:$H,"&lt;="&amp;BM$74,STAFF!$I:$I,"&gt;="&amp;BM$73))</f>
        <v/>
      </c>
      <c r="BN98" s="18" t="str">
        <f ca="1">IF(BN$74="","",COUNTIFS(STAFF!$BA:$BA,"YES",STAFF!$AJ:$AJ,"&lt;="&amp;BN$74,STAFF!$H:$H,"",STAFF!$I:$I,"")+
COUNTIFS(STAFF!$BA:$BA,"YES",STAFF!$AJ:$AJ,"&lt;="&amp;BN$74,STAFF!$H:$H,"",STAFF!$I:$I,"&gt;="&amp;BN$73)+
COUNTIFS(STAFF!$BA:$BA,"YES",STAFF!$AJ:$AJ,"&lt;="&amp;BN$74,STAFF!$H:$H,"&lt;="&amp;BN$74,STAFF!$I:$I,"")+
COUNTIFS(STAFF!$BA:$BA,"YES",STAFF!$AJ:$AJ,"&lt;="&amp;BN$74,STAFF!$H:$H,"&lt;="&amp;BN$74,STAFF!$I:$I,"&gt;="&amp;BN$73))</f>
        <v/>
      </c>
      <c r="BO98" s="18" t="str">
        <f ca="1">IF(BO$74="","",COUNTIFS(STAFF!$BA:$BA,"YES",STAFF!$AJ:$AJ,"&lt;="&amp;BO$74,STAFF!$H:$H,"",STAFF!$I:$I,"")+
COUNTIFS(STAFF!$BA:$BA,"YES",STAFF!$AJ:$AJ,"&lt;="&amp;BO$74,STAFF!$H:$H,"",STAFF!$I:$I,"&gt;="&amp;BO$73)+
COUNTIFS(STAFF!$BA:$BA,"YES",STAFF!$AJ:$AJ,"&lt;="&amp;BO$74,STAFF!$H:$H,"&lt;="&amp;BO$74,STAFF!$I:$I,"")+
COUNTIFS(STAFF!$BA:$BA,"YES",STAFF!$AJ:$AJ,"&lt;="&amp;BO$74,STAFF!$H:$H,"&lt;="&amp;BO$74,STAFF!$I:$I,"&gt;="&amp;BO$73))</f>
        <v/>
      </c>
      <c r="BP98" s="18" t="str">
        <f ca="1">IF(BP$74="","",COUNTIFS(STAFF!$BA:$BA,"YES",STAFF!$AJ:$AJ,"&lt;="&amp;BP$74,STAFF!$H:$H,"",STAFF!$I:$I,"")+
COUNTIFS(STAFF!$BA:$BA,"YES",STAFF!$AJ:$AJ,"&lt;="&amp;BP$74,STAFF!$H:$H,"",STAFF!$I:$I,"&gt;="&amp;BP$73)+
COUNTIFS(STAFF!$BA:$BA,"YES",STAFF!$AJ:$AJ,"&lt;="&amp;BP$74,STAFF!$H:$H,"&lt;="&amp;BP$74,STAFF!$I:$I,"")+
COUNTIFS(STAFF!$BA:$BA,"YES",STAFF!$AJ:$AJ,"&lt;="&amp;BP$74,STAFF!$H:$H,"&lt;="&amp;BP$74,STAFF!$I:$I,"&gt;="&amp;BP$73))</f>
        <v/>
      </c>
      <c r="BQ98" s="18" t="str">
        <f ca="1">IF(BQ$74="","",COUNTIFS(STAFF!$BA:$BA,"YES",STAFF!$AJ:$AJ,"&lt;="&amp;BQ$74,STAFF!$H:$H,"",STAFF!$I:$I,"")+
COUNTIFS(STAFF!$BA:$BA,"YES",STAFF!$AJ:$AJ,"&lt;="&amp;BQ$74,STAFF!$H:$H,"",STAFF!$I:$I,"&gt;="&amp;BQ$73)+
COUNTIFS(STAFF!$BA:$BA,"YES",STAFF!$AJ:$AJ,"&lt;="&amp;BQ$74,STAFF!$H:$H,"&lt;="&amp;BQ$74,STAFF!$I:$I,"")+
COUNTIFS(STAFF!$BA:$BA,"YES",STAFF!$AJ:$AJ,"&lt;="&amp;BQ$74,STAFF!$H:$H,"&lt;="&amp;BQ$74,STAFF!$I:$I,"&gt;="&amp;BQ$73))</f>
        <v/>
      </c>
      <c r="BR98" s="18" t="str">
        <f ca="1">IF(BR$74="","",COUNTIFS(STAFF!$BA:$BA,"YES",STAFF!$AJ:$AJ,"&lt;="&amp;BR$74,STAFF!$H:$H,"",STAFF!$I:$I,"")+
COUNTIFS(STAFF!$BA:$BA,"YES",STAFF!$AJ:$AJ,"&lt;="&amp;BR$74,STAFF!$H:$H,"",STAFF!$I:$I,"&gt;="&amp;BR$73)+
COUNTIFS(STAFF!$BA:$BA,"YES",STAFF!$AJ:$AJ,"&lt;="&amp;BR$74,STAFF!$H:$H,"&lt;="&amp;BR$74,STAFF!$I:$I,"")+
COUNTIFS(STAFF!$BA:$BA,"YES",STAFF!$AJ:$AJ,"&lt;="&amp;BR$74,STAFF!$H:$H,"&lt;="&amp;BR$74,STAFF!$I:$I,"&gt;="&amp;BR$73))</f>
        <v/>
      </c>
      <c r="BS98" s="18" t="str">
        <f ca="1">IF(BS$74="","",COUNTIFS(STAFF!$BA:$BA,"YES",STAFF!$AJ:$AJ,"&lt;="&amp;BS$74,STAFF!$H:$H,"",STAFF!$I:$I,"")+
COUNTIFS(STAFF!$BA:$BA,"YES",STAFF!$AJ:$AJ,"&lt;="&amp;BS$74,STAFF!$H:$H,"",STAFF!$I:$I,"&gt;="&amp;BS$73)+
COUNTIFS(STAFF!$BA:$BA,"YES",STAFF!$AJ:$AJ,"&lt;="&amp;BS$74,STAFF!$H:$H,"&lt;="&amp;BS$74,STAFF!$I:$I,"")+
COUNTIFS(STAFF!$BA:$BA,"YES",STAFF!$AJ:$AJ,"&lt;="&amp;BS$74,STAFF!$H:$H,"&lt;="&amp;BS$74,STAFF!$I:$I,"&gt;="&amp;BS$73))</f>
        <v/>
      </c>
      <c r="BT98" s="18" t="str">
        <f ca="1">IF(BT$74="","",COUNTIFS(STAFF!$BA:$BA,"YES",STAFF!$AJ:$AJ,"&lt;="&amp;BT$74,STAFF!$H:$H,"",STAFF!$I:$I,"")+
COUNTIFS(STAFF!$BA:$BA,"YES",STAFF!$AJ:$AJ,"&lt;="&amp;BT$74,STAFF!$H:$H,"",STAFF!$I:$I,"&gt;="&amp;BT$73)+
COUNTIFS(STAFF!$BA:$BA,"YES",STAFF!$AJ:$AJ,"&lt;="&amp;BT$74,STAFF!$H:$H,"&lt;="&amp;BT$74,STAFF!$I:$I,"")+
COUNTIFS(STAFF!$BA:$BA,"YES",STAFF!$AJ:$AJ,"&lt;="&amp;BT$74,STAFF!$H:$H,"&lt;="&amp;BT$74,STAFF!$I:$I,"&gt;="&amp;BT$73))</f>
        <v/>
      </c>
      <c r="BU98" s="18" t="str">
        <f ca="1">IF(BU$74="","",COUNTIFS(STAFF!$BA:$BA,"YES",STAFF!$AJ:$AJ,"&lt;="&amp;BU$74,STAFF!$H:$H,"",STAFF!$I:$I,"")+
COUNTIFS(STAFF!$BA:$BA,"YES",STAFF!$AJ:$AJ,"&lt;="&amp;BU$74,STAFF!$H:$H,"",STAFF!$I:$I,"&gt;="&amp;BU$73)+
COUNTIFS(STAFF!$BA:$BA,"YES",STAFF!$AJ:$AJ,"&lt;="&amp;BU$74,STAFF!$H:$H,"&lt;="&amp;BU$74,STAFF!$I:$I,"")+
COUNTIFS(STAFF!$BA:$BA,"YES",STAFF!$AJ:$AJ,"&lt;="&amp;BU$74,STAFF!$H:$H,"&lt;="&amp;BU$74,STAFF!$I:$I,"&gt;="&amp;BU$73))</f>
        <v/>
      </c>
      <c r="BV98" s="18" t="str">
        <f ca="1">IF(BV$74="","",COUNTIFS(STAFF!$BA:$BA,"YES",STAFF!$AJ:$AJ,"&lt;="&amp;BV$74,STAFF!$H:$H,"",STAFF!$I:$I,"")+
COUNTIFS(STAFF!$BA:$BA,"YES",STAFF!$AJ:$AJ,"&lt;="&amp;BV$74,STAFF!$H:$H,"",STAFF!$I:$I,"&gt;="&amp;BV$73)+
COUNTIFS(STAFF!$BA:$BA,"YES",STAFF!$AJ:$AJ,"&lt;="&amp;BV$74,STAFF!$H:$H,"&lt;="&amp;BV$74,STAFF!$I:$I,"")+
COUNTIFS(STAFF!$BA:$BA,"YES",STAFF!$AJ:$AJ,"&lt;="&amp;BV$74,STAFF!$H:$H,"&lt;="&amp;BV$74,STAFF!$I:$I,"&gt;="&amp;BV$73))</f>
        <v/>
      </c>
      <c r="BW98" s="18" t="str">
        <f ca="1">IF(BW$74="","",COUNTIFS(STAFF!$BA:$BA,"YES",STAFF!$AJ:$AJ,"&lt;="&amp;BW$74,STAFF!$H:$H,"",STAFF!$I:$I,"")+
COUNTIFS(STAFF!$BA:$BA,"YES",STAFF!$AJ:$AJ,"&lt;="&amp;BW$74,STAFF!$H:$H,"",STAFF!$I:$I,"&gt;="&amp;BW$73)+
COUNTIFS(STAFF!$BA:$BA,"YES",STAFF!$AJ:$AJ,"&lt;="&amp;BW$74,STAFF!$H:$H,"&lt;="&amp;BW$74,STAFF!$I:$I,"")+
COUNTIFS(STAFF!$BA:$BA,"YES",STAFF!$AJ:$AJ,"&lt;="&amp;BW$74,STAFF!$H:$H,"&lt;="&amp;BW$74,STAFF!$I:$I,"&gt;="&amp;BW$73))</f>
        <v/>
      </c>
      <c r="BX98" s="18" t="str">
        <f ca="1">IF(BX$74="","",COUNTIFS(STAFF!$BA:$BA,"YES",STAFF!$AJ:$AJ,"&lt;="&amp;BX$74,STAFF!$H:$H,"",STAFF!$I:$I,"")+
COUNTIFS(STAFF!$BA:$BA,"YES",STAFF!$AJ:$AJ,"&lt;="&amp;BX$74,STAFF!$H:$H,"",STAFF!$I:$I,"&gt;="&amp;BX$73)+
COUNTIFS(STAFF!$BA:$BA,"YES",STAFF!$AJ:$AJ,"&lt;="&amp;BX$74,STAFF!$H:$H,"&lt;="&amp;BX$74,STAFF!$I:$I,"")+
COUNTIFS(STAFF!$BA:$BA,"YES",STAFF!$AJ:$AJ,"&lt;="&amp;BX$74,STAFF!$H:$H,"&lt;="&amp;BX$74,STAFF!$I:$I,"&gt;="&amp;BX$73))</f>
        <v/>
      </c>
      <c r="BY98" s="18" t="str">
        <f ca="1">IF(BY$74="","",COUNTIFS(STAFF!$BA:$BA,"YES",STAFF!$AJ:$AJ,"&lt;="&amp;BY$74,STAFF!$H:$H,"",STAFF!$I:$I,"")+
COUNTIFS(STAFF!$BA:$BA,"YES",STAFF!$AJ:$AJ,"&lt;="&amp;BY$74,STAFF!$H:$H,"",STAFF!$I:$I,"&gt;="&amp;BY$73)+
COUNTIFS(STAFF!$BA:$BA,"YES",STAFF!$AJ:$AJ,"&lt;="&amp;BY$74,STAFF!$H:$H,"&lt;="&amp;BY$74,STAFF!$I:$I,"")+
COUNTIFS(STAFF!$BA:$BA,"YES",STAFF!$AJ:$AJ,"&lt;="&amp;BY$74,STAFF!$H:$H,"&lt;="&amp;BY$74,STAFF!$I:$I,"&gt;="&amp;BY$73))</f>
        <v/>
      </c>
      <c r="BZ98" s="18" t="str">
        <f ca="1">IF(BZ$74="","",COUNTIFS(STAFF!$BA:$BA,"YES",STAFF!$AJ:$AJ,"&lt;="&amp;BZ$74,STAFF!$H:$H,"",STAFF!$I:$I,"")+
COUNTIFS(STAFF!$BA:$BA,"YES",STAFF!$AJ:$AJ,"&lt;="&amp;BZ$74,STAFF!$H:$H,"",STAFF!$I:$I,"&gt;="&amp;BZ$73)+
COUNTIFS(STAFF!$BA:$BA,"YES",STAFF!$AJ:$AJ,"&lt;="&amp;BZ$74,STAFF!$H:$H,"&lt;="&amp;BZ$74,STAFF!$I:$I,"")+
COUNTIFS(STAFF!$BA:$BA,"YES",STAFF!$AJ:$AJ,"&lt;="&amp;BZ$74,STAFF!$H:$H,"&lt;="&amp;BZ$74,STAFF!$I:$I,"&gt;="&amp;BZ$73))</f>
        <v/>
      </c>
      <c r="CA98" s="18" t="str">
        <f ca="1">IF(CA$74="","",COUNTIFS(STAFF!$BA:$BA,"YES",STAFF!$AJ:$AJ,"&lt;="&amp;CA$74,STAFF!$H:$H,"",STAFF!$I:$I,"")+
COUNTIFS(STAFF!$BA:$BA,"YES",STAFF!$AJ:$AJ,"&lt;="&amp;CA$74,STAFF!$H:$H,"",STAFF!$I:$I,"&gt;="&amp;CA$73)+
COUNTIFS(STAFF!$BA:$BA,"YES",STAFF!$AJ:$AJ,"&lt;="&amp;CA$74,STAFF!$H:$H,"&lt;="&amp;CA$74,STAFF!$I:$I,"")+
COUNTIFS(STAFF!$BA:$BA,"YES",STAFF!$AJ:$AJ,"&lt;="&amp;CA$74,STAFF!$H:$H,"&lt;="&amp;CA$74,STAFF!$I:$I,"&gt;="&amp;CA$73))</f>
        <v/>
      </c>
      <c r="CB98" s="18" t="str">
        <f ca="1">IF(CB$74="","",COUNTIFS(STAFF!$BA:$BA,"YES",STAFF!$AJ:$AJ,"&lt;="&amp;CB$74,STAFF!$H:$H,"",STAFF!$I:$I,"")+
COUNTIFS(STAFF!$BA:$BA,"YES",STAFF!$AJ:$AJ,"&lt;="&amp;CB$74,STAFF!$H:$H,"",STAFF!$I:$I,"&gt;="&amp;CB$73)+
COUNTIFS(STAFF!$BA:$BA,"YES",STAFF!$AJ:$AJ,"&lt;="&amp;CB$74,STAFF!$H:$H,"&lt;="&amp;CB$74,STAFF!$I:$I,"")+
COUNTIFS(STAFF!$BA:$BA,"YES",STAFF!$AJ:$AJ,"&lt;="&amp;CB$74,STAFF!$H:$H,"&lt;="&amp;CB$74,STAFF!$I:$I,"&gt;="&amp;CB$73))</f>
        <v/>
      </c>
      <c r="CC98" s="18" t="str">
        <f ca="1">IF(CC$74="","",COUNTIFS(STAFF!$BA:$BA,"YES",STAFF!$AJ:$AJ,"&lt;="&amp;CC$74,STAFF!$H:$H,"",STAFF!$I:$I,"")+
COUNTIFS(STAFF!$BA:$BA,"YES",STAFF!$AJ:$AJ,"&lt;="&amp;CC$74,STAFF!$H:$H,"",STAFF!$I:$I,"&gt;="&amp;CC$73)+
COUNTIFS(STAFF!$BA:$BA,"YES",STAFF!$AJ:$AJ,"&lt;="&amp;CC$74,STAFF!$H:$H,"&lt;="&amp;CC$74,STAFF!$I:$I,"")+
COUNTIFS(STAFF!$BA:$BA,"YES",STAFF!$AJ:$AJ,"&lt;="&amp;CC$74,STAFF!$H:$H,"&lt;="&amp;CC$74,STAFF!$I:$I,"&gt;="&amp;CC$73))</f>
        <v/>
      </c>
      <c r="CD98" s="18" t="str">
        <f ca="1">IF(CD$74="","",COUNTIFS(STAFF!$BA:$BA,"YES",STAFF!$AJ:$AJ,"&lt;="&amp;CD$74,STAFF!$H:$H,"",STAFF!$I:$I,"")+
COUNTIFS(STAFF!$BA:$BA,"YES",STAFF!$AJ:$AJ,"&lt;="&amp;CD$74,STAFF!$H:$H,"",STAFF!$I:$I,"&gt;="&amp;CD$73)+
COUNTIFS(STAFF!$BA:$BA,"YES",STAFF!$AJ:$AJ,"&lt;="&amp;CD$74,STAFF!$H:$H,"&lt;="&amp;CD$74,STAFF!$I:$I,"")+
COUNTIFS(STAFF!$BA:$BA,"YES",STAFF!$AJ:$AJ,"&lt;="&amp;CD$74,STAFF!$H:$H,"&lt;="&amp;CD$74,STAFF!$I:$I,"&gt;="&amp;CD$73))</f>
        <v/>
      </c>
      <c r="CE98" s="18" t="str">
        <f ca="1">IF(CE$74="","",COUNTIFS(STAFF!$BA:$BA,"YES",STAFF!$AJ:$AJ,"&lt;="&amp;CE$74,STAFF!$H:$H,"",STAFF!$I:$I,"")+
COUNTIFS(STAFF!$BA:$BA,"YES",STAFF!$AJ:$AJ,"&lt;="&amp;CE$74,STAFF!$H:$H,"",STAFF!$I:$I,"&gt;="&amp;CE$73)+
COUNTIFS(STAFF!$BA:$BA,"YES",STAFF!$AJ:$AJ,"&lt;="&amp;CE$74,STAFF!$H:$H,"&lt;="&amp;CE$74,STAFF!$I:$I,"")+
COUNTIFS(STAFF!$BA:$BA,"YES",STAFF!$AJ:$AJ,"&lt;="&amp;CE$74,STAFF!$H:$H,"&lt;="&amp;CE$74,STAFF!$I:$I,"&gt;="&amp;CE$73))</f>
        <v/>
      </c>
      <c r="CF98" s="18" t="str">
        <f ca="1">IF(CF$74="","",COUNTIFS(STAFF!$BA:$BA,"YES",STAFF!$AJ:$AJ,"&lt;="&amp;CF$74,STAFF!$H:$H,"",STAFF!$I:$I,"")+
COUNTIFS(STAFF!$BA:$BA,"YES",STAFF!$AJ:$AJ,"&lt;="&amp;CF$74,STAFF!$H:$H,"",STAFF!$I:$I,"&gt;="&amp;CF$73)+
COUNTIFS(STAFF!$BA:$BA,"YES",STAFF!$AJ:$AJ,"&lt;="&amp;CF$74,STAFF!$H:$H,"&lt;="&amp;CF$74,STAFF!$I:$I,"")+
COUNTIFS(STAFF!$BA:$BA,"YES",STAFF!$AJ:$AJ,"&lt;="&amp;CF$74,STAFF!$H:$H,"&lt;="&amp;CF$74,STAFF!$I:$I,"&gt;="&amp;CF$73))</f>
        <v/>
      </c>
      <c r="CG98" s="18" t="str">
        <f ca="1">IF(CG$74="","",COUNTIFS(STAFF!$BA:$BA,"YES",STAFF!$AJ:$AJ,"&lt;="&amp;CG$74,STAFF!$H:$H,"",STAFF!$I:$I,"")+
COUNTIFS(STAFF!$BA:$BA,"YES",STAFF!$AJ:$AJ,"&lt;="&amp;CG$74,STAFF!$H:$H,"",STAFF!$I:$I,"&gt;="&amp;CG$73)+
COUNTIFS(STAFF!$BA:$BA,"YES",STAFF!$AJ:$AJ,"&lt;="&amp;CG$74,STAFF!$H:$H,"&lt;="&amp;CG$74,STAFF!$I:$I,"")+
COUNTIFS(STAFF!$BA:$BA,"YES",STAFF!$AJ:$AJ,"&lt;="&amp;CG$74,STAFF!$H:$H,"&lt;="&amp;CG$74,STAFF!$I:$I,"&gt;="&amp;CG$73))</f>
        <v/>
      </c>
      <c r="CH98" s="18" t="str">
        <f ca="1">IF(CH$74="","",COUNTIFS(STAFF!$BA:$BA,"YES",STAFF!$AJ:$AJ,"&lt;="&amp;CH$74,STAFF!$H:$H,"",STAFF!$I:$I,"")+
COUNTIFS(STAFF!$BA:$BA,"YES",STAFF!$AJ:$AJ,"&lt;="&amp;CH$74,STAFF!$H:$H,"",STAFF!$I:$I,"&gt;="&amp;CH$73)+
COUNTIFS(STAFF!$BA:$BA,"YES",STAFF!$AJ:$AJ,"&lt;="&amp;CH$74,STAFF!$H:$H,"&lt;="&amp;CH$74,STAFF!$I:$I,"")+
COUNTIFS(STAFF!$BA:$BA,"YES",STAFF!$AJ:$AJ,"&lt;="&amp;CH$74,STAFF!$H:$H,"&lt;="&amp;CH$74,STAFF!$I:$I,"&gt;="&amp;CH$73))</f>
        <v/>
      </c>
      <c r="CI98" s="18" t="str">
        <f ca="1">IF(CI$74="","",COUNTIFS(STAFF!$BA:$BA,"YES",STAFF!$AJ:$AJ,"&lt;="&amp;CI$74,STAFF!$H:$H,"",STAFF!$I:$I,"")+
COUNTIFS(STAFF!$BA:$BA,"YES",STAFF!$AJ:$AJ,"&lt;="&amp;CI$74,STAFF!$H:$H,"",STAFF!$I:$I,"&gt;="&amp;CI$73)+
COUNTIFS(STAFF!$BA:$BA,"YES",STAFF!$AJ:$AJ,"&lt;="&amp;CI$74,STAFF!$H:$H,"&lt;="&amp;CI$74,STAFF!$I:$I,"")+
COUNTIFS(STAFF!$BA:$BA,"YES",STAFF!$AJ:$AJ,"&lt;="&amp;CI$74,STAFF!$H:$H,"&lt;="&amp;CI$74,STAFF!$I:$I,"&gt;="&amp;CI$73))</f>
        <v/>
      </c>
      <c r="CJ98" s="18" t="str">
        <f ca="1">IF(CJ$74="","",COUNTIFS(STAFF!$BA:$BA,"YES",STAFF!$AJ:$AJ,"&lt;="&amp;CJ$74,STAFF!$H:$H,"",STAFF!$I:$I,"")+
COUNTIFS(STAFF!$BA:$BA,"YES",STAFF!$AJ:$AJ,"&lt;="&amp;CJ$74,STAFF!$H:$H,"",STAFF!$I:$I,"&gt;="&amp;CJ$73)+
COUNTIFS(STAFF!$BA:$BA,"YES",STAFF!$AJ:$AJ,"&lt;="&amp;CJ$74,STAFF!$H:$H,"&lt;="&amp;CJ$74,STAFF!$I:$I,"")+
COUNTIFS(STAFF!$BA:$BA,"YES",STAFF!$AJ:$AJ,"&lt;="&amp;CJ$74,STAFF!$H:$H,"&lt;="&amp;CJ$74,STAFF!$I:$I,"&gt;="&amp;CJ$73))</f>
        <v/>
      </c>
      <c r="CK98" s="18" t="str">
        <f ca="1">IF(CK$74="","",COUNTIFS(STAFF!$BA:$BA,"YES",STAFF!$AJ:$AJ,"&lt;="&amp;CK$74,STAFF!$H:$H,"",STAFF!$I:$I,"")+
COUNTIFS(STAFF!$BA:$BA,"YES",STAFF!$AJ:$AJ,"&lt;="&amp;CK$74,STAFF!$H:$H,"",STAFF!$I:$I,"&gt;="&amp;CK$73)+
COUNTIFS(STAFF!$BA:$BA,"YES",STAFF!$AJ:$AJ,"&lt;="&amp;CK$74,STAFF!$H:$H,"&lt;="&amp;CK$74,STAFF!$I:$I,"")+
COUNTIFS(STAFF!$BA:$BA,"YES",STAFF!$AJ:$AJ,"&lt;="&amp;CK$74,STAFF!$H:$H,"&lt;="&amp;CK$74,STAFF!$I:$I,"&gt;="&amp;CK$73))</f>
        <v/>
      </c>
      <c r="CL98" s="18" t="str">
        <f ca="1">IF(CL$74="","",COUNTIFS(STAFF!$BA:$BA,"YES",STAFF!$AJ:$AJ,"&lt;="&amp;CL$74,STAFF!$H:$H,"",STAFF!$I:$I,"")+
COUNTIFS(STAFF!$BA:$BA,"YES",STAFF!$AJ:$AJ,"&lt;="&amp;CL$74,STAFF!$H:$H,"",STAFF!$I:$I,"&gt;="&amp;CL$73)+
COUNTIFS(STAFF!$BA:$BA,"YES",STAFF!$AJ:$AJ,"&lt;="&amp;CL$74,STAFF!$H:$H,"&lt;="&amp;CL$74,STAFF!$I:$I,"")+
COUNTIFS(STAFF!$BA:$BA,"YES",STAFF!$AJ:$AJ,"&lt;="&amp;CL$74,STAFF!$H:$H,"&lt;="&amp;CL$74,STAFF!$I:$I,"&gt;="&amp;CL$73))</f>
        <v/>
      </c>
      <c r="CM98" s="18" t="str">
        <f ca="1">IF(CM$74="","",COUNTIFS(STAFF!$BA:$BA,"YES",STAFF!$AJ:$AJ,"&lt;="&amp;CM$74,STAFF!$H:$H,"",STAFF!$I:$I,"")+
COUNTIFS(STAFF!$BA:$BA,"YES",STAFF!$AJ:$AJ,"&lt;="&amp;CM$74,STAFF!$H:$H,"",STAFF!$I:$I,"&gt;="&amp;CM$73)+
COUNTIFS(STAFF!$BA:$BA,"YES",STAFF!$AJ:$AJ,"&lt;="&amp;CM$74,STAFF!$H:$H,"&lt;="&amp;CM$74,STAFF!$I:$I,"")+
COUNTIFS(STAFF!$BA:$BA,"YES",STAFF!$AJ:$AJ,"&lt;="&amp;CM$74,STAFF!$H:$H,"&lt;="&amp;CM$74,STAFF!$I:$I,"&gt;="&amp;CM$73))</f>
        <v/>
      </c>
      <c r="CN98" s="18" t="str">
        <f ca="1">IF(CN$74="","",COUNTIFS(STAFF!$BA:$BA,"YES",STAFF!$AJ:$AJ,"&lt;="&amp;CN$74,STAFF!$H:$H,"",STAFF!$I:$I,"")+
COUNTIFS(STAFF!$BA:$BA,"YES",STAFF!$AJ:$AJ,"&lt;="&amp;CN$74,STAFF!$H:$H,"",STAFF!$I:$I,"&gt;="&amp;CN$73)+
COUNTIFS(STAFF!$BA:$BA,"YES",STAFF!$AJ:$AJ,"&lt;="&amp;CN$74,STAFF!$H:$H,"&lt;="&amp;CN$74,STAFF!$I:$I,"")+
COUNTIFS(STAFF!$BA:$BA,"YES",STAFF!$AJ:$AJ,"&lt;="&amp;CN$74,STAFF!$H:$H,"&lt;="&amp;CN$74,STAFF!$I:$I,"&gt;="&amp;CN$73))</f>
        <v/>
      </c>
      <c r="CO98" s="18" t="str">
        <f ca="1">IF(CO$74="","",COUNTIFS(STAFF!$BA:$BA,"YES",STAFF!$AJ:$AJ,"&lt;="&amp;CO$74,STAFF!$H:$H,"",STAFF!$I:$I,"")+
COUNTIFS(STAFF!$BA:$BA,"YES",STAFF!$AJ:$AJ,"&lt;="&amp;CO$74,STAFF!$H:$H,"",STAFF!$I:$I,"&gt;="&amp;CO$73)+
COUNTIFS(STAFF!$BA:$BA,"YES",STAFF!$AJ:$AJ,"&lt;="&amp;CO$74,STAFF!$H:$H,"&lt;="&amp;CO$74,STAFF!$I:$I,"")+
COUNTIFS(STAFF!$BA:$BA,"YES",STAFF!$AJ:$AJ,"&lt;="&amp;CO$74,STAFF!$H:$H,"&lt;="&amp;CO$74,STAFF!$I:$I,"&gt;="&amp;CO$73))</f>
        <v/>
      </c>
      <c r="CP98" s="18" t="str">
        <f ca="1">IF(CP$74="","",COUNTIFS(STAFF!$BA:$BA,"YES",STAFF!$AJ:$AJ,"&lt;="&amp;CP$74,STAFF!$H:$H,"",STAFF!$I:$I,"")+
COUNTIFS(STAFF!$BA:$BA,"YES",STAFF!$AJ:$AJ,"&lt;="&amp;CP$74,STAFF!$H:$H,"",STAFF!$I:$I,"&gt;="&amp;CP$73)+
COUNTIFS(STAFF!$BA:$BA,"YES",STAFF!$AJ:$AJ,"&lt;="&amp;CP$74,STAFF!$H:$H,"&lt;="&amp;CP$74,STAFF!$I:$I,"")+
COUNTIFS(STAFF!$BA:$BA,"YES",STAFF!$AJ:$AJ,"&lt;="&amp;CP$74,STAFF!$H:$H,"&lt;="&amp;CP$74,STAFF!$I:$I,"&gt;="&amp;CP$73))</f>
        <v/>
      </c>
      <c r="CQ98" s="18" t="str">
        <f ca="1">IF(CQ$74="","",COUNTIFS(STAFF!$BA:$BA,"YES",STAFF!$AJ:$AJ,"&lt;="&amp;CQ$74,STAFF!$H:$H,"",STAFF!$I:$I,"")+
COUNTIFS(STAFF!$BA:$BA,"YES",STAFF!$AJ:$AJ,"&lt;="&amp;CQ$74,STAFF!$H:$H,"",STAFF!$I:$I,"&gt;="&amp;CQ$73)+
COUNTIFS(STAFF!$BA:$BA,"YES",STAFF!$AJ:$AJ,"&lt;="&amp;CQ$74,STAFF!$H:$H,"&lt;="&amp;CQ$74,STAFF!$I:$I,"")+
COUNTIFS(STAFF!$BA:$BA,"YES",STAFF!$AJ:$AJ,"&lt;="&amp;CQ$74,STAFF!$H:$H,"&lt;="&amp;CQ$74,STAFF!$I:$I,"&gt;="&amp;CQ$73))</f>
        <v/>
      </c>
      <c r="CR98" s="18" t="str">
        <f ca="1">IF(CR$74="","",COUNTIFS(STAFF!$BA:$BA,"YES",STAFF!$AJ:$AJ,"&lt;="&amp;CR$74,STAFF!$H:$H,"",STAFF!$I:$I,"")+
COUNTIFS(STAFF!$BA:$BA,"YES",STAFF!$AJ:$AJ,"&lt;="&amp;CR$74,STAFF!$H:$H,"",STAFF!$I:$I,"&gt;="&amp;CR$73)+
COUNTIFS(STAFF!$BA:$BA,"YES",STAFF!$AJ:$AJ,"&lt;="&amp;CR$74,STAFF!$H:$H,"&lt;="&amp;CR$74,STAFF!$I:$I,"")+
COUNTIFS(STAFF!$BA:$BA,"YES",STAFF!$AJ:$AJ,"&lt;="&amp;CR$74,STAFF!$H:$H,"&lt;="&amp;CR$74,STAFF!$I:$I,"&gt;="&amp;CR$73))</f>
        <v/>
      </c>
      <c r="CS98" s="18" t="str">
        <f ca="1">IF(CS$74="","",COUNTIFS(STAFF!$BA:$BA,"YES",STAFF!$AJ:$AJ,"&lt;="&amp;CS$74,STAFF!$H:$H,"",STAFF!$I:$I,"")+
COUNTIFS(STAFF!$BA:$BA,"YES",STAFF!$AJ:$AJ,"&lt;="&amp;CS$74,STAFF!$H:$H,"",STAFF!$I:$I,"&gt;="&amp;CS$73)+
COUNTIFS(STAFF!$BA:$BA,"YES",STAFF!$AJ:$AJ,"&lt;="&amp;CS$74,STAFF!$H:$H,"&lt;="&amp;CS$74,STAFF!$I:$I,"")+
COUNTIFS(STAFF!$BA:$BA,"YES",STAFF!$AJ:$AJ,"&lt;="&amp;CS$74,STAFF!$H:$H,"&lt;="&amp;CS$74,STAFF!$I:$I,"&gt;="&amp;CS$73))</f>
        <v/>
      </c>
      <c r="CT98" s="18" t="str">
        <f ca="1">IF(CT$74="","",COUNTIFS(STAFF!$BA:$BA,"YES",STAFF!$AJ:$AJ,"&lt;="&amp;CT$74,STAFF!$H:$H,"",STAFF!$I:$I,"")+
COUNTIFS(STAFF!$BA:$BA,"YES",STAFF!$AJ:$AJ,"&lt;="&amp;CT$74,STAFF!$H:$H,"",STAFF!$I:$I,"&gt;="&amp;CT$73)+
COUNTIFS(STAFF!$BA:$BA,"YES",STAFF!$AJ:$AJ,"&lt;="&amp;CT$74,STAFF!$H:$H,"&lt;="&amp;CT$74,STAFF!$I:$I,"")+
COUNTIFS(STAFF!$BA:$BA,"YES",STAFF!$AJ:$AJ,"&lt;="&amp;CT$74,STAFF!$H:$H,"&lt;="&amp;CT$74,STAFF!$I:$I,"&gt;="&amp;CT$73))</f>
        <v/>
      </c>
      <c r="CU98" s="18" t="str">
        <f ca="1">IF(CU$74="","",COUNTIFS(STAFF!$BA:$BA,"YES",STAFF!$AJ:$AJ,"&lt;="&amp;CU$74,STAFF!$H:$H,"",STAFF!$I:$I,"")+
COUNTIFS(STAFF!$BA:$BA,"YES",STAFF!$AJ:$AJ,"&lt;="&amp;CU$74,STAFF!$H:$H,"",STAFF!$I:$I,"&gt;="&amp;CU$73)+
COUNTIFS(STAFF!$BA:$BA,"YES",STAFF!$AJ:$AJ,"&lt;="&amp;CU$74,STAFF!$H:$H,"&lt;="&amp;CU$74,STAFF!$I:$I,"")+
COUNTIFS(STAFF!$BA:$BA,"YES",STAFF!$AJ:$AJ,"&lt;="&amp;CU$74,STAFF!$H:$H,"&lt;="&amp;CU$74,STAFF!$I:$I,"&gt;="&amp;CU$73))</f>
        <v/>
      </c>
      <c r="CV98" s="18" t="str">
        <f ca="1">IF(CV$74="","",COUNTIFS(STAFF!$BA:$BA,"YES",STAFF!$AJ:$AJ,"&lt;="&amp;CV$74,STAFF!$H:$H,"",STAFF!$I:$I,"")+
COUNTIFS(STAFF!$BA:$BA,"YES",STAFF!$AJ:$AJ,"&lt;="&amp;CV$74,STAFF!$H:$H,"",STAFF!$I:$I,"&gt;="&amp;CV$73)+
COUNTIFS(STAFF!$BA:$BA,"YES",STAFF!$AJ:$AJ,"&lt;="&amp;CV$74,STAFF!$H:$H,"&lt;="&amp;CV$74,STAFF!$I:$I,"")+
COUNTIFS(STAFF!$BA:$BA,"YES",STAFF!$AJ:$AJ,"&lt;="&amp;CV$74,STAFF!$H:$H,"&lt;="&amp;CV$74,STAFF!$I:$I,"&gt;="&amp;CV$73))</f>
        <v/>
      </c>
      <c r="CW98" s="18" t="str">
        <f ca="1">IF(CW$74="","",COUNTIFS(STAFF!$BA:$BA,"YES",STAFF!$AJ:$AJ,"&lt;="&amp;CW$74,STAFF!$H:$H,"",STAFF!$I:$I,"")+
COUNTIFS(STAFF!$BA:$BA,"YES",STAFF!$AJ:$AJ,"&lt;="&amp;CW$74,STAFF!$H:$H,"",STAFF!$I:$I,"&gt;="&amp;CW$73)+
COUNTIFS(STAFF!$BA:$BA,"YES",STAFF!$AJ:$AJ,"&lt;="&amp;CW$74,STAFF!$H:$H,"&lt;="&amp;CW$74,STAFF!$I:$I,"")+
COUNTIFS(STAFF!$BA:$BA,"YES",STAFF!$AJ:$AJ,"&lt;="&amp;CW$74,STAFF!$H:$H,"&lt;="&amp;CW$74,STAFF!$I:$I,"&gt;="&amp;CW$73))</f>
        <v/>
      </c>
      <c r="CX98" s="18" t="str">
        <f ca="1">IF(CX$74="","",COUNTIFS(STAFF!$BA:$BA,"YES",STAFF!$AJ:$AJ,"&lt;="&amp;CX$74,STAFF!$H:$H,"",STAFF!$I:$I,"")+
COUNTIFS(STAFF!$BA:$BA,"YES",STAFF!$AJ:$AJ,"&lt;="&amp;CX$74,STAFF!$H:$H,"",STAFF!$I:$I,"&gt;="&amp;CX$73)+
COUNTIFS(STAFF!$BA:$BA,"YES",STAFF!$AJ:$AJ,"&lt;="&amp;CX$74,STAFF!$H:$H,"&lt;="&amp;CX$74,STAFF!$I:$I,"")+
COUNTIFS(STAFF!$BA:$BA,"YES",STAFF!$AJ:$AJ,"&lt;="&amp;CX$74,STAFF!$H:$H,"&lt;="&amp;CX$74,STAFF!$I:$I,"&gt;="&amp;CX$73))</f>
        <v/>
      </c>
      <c r="CY98" s="18" t="str">
        <f ca="1">IF(CY$74="","",COUNTIFS(STAFF!$BA:$BA,"YES",STAFF!$AJ:$AJ,"&lt;="&amp;CY$74,STAFF!$H:$H,"",STAFF!$I:$I,"")+
COUNTIFS(STAFF!$BA:$BA,"YES",STAFF!$AJ:$AJ,"&lt;="&amp;CY$74,STAFF!$H:$H,"",STAFF!$I:$I,"&gt;="&amp;CY$73)+
COUNTIFS(STAFF!$BA:$BA,"YES",STAFF!$AJ:$AJ,"&lt;="&amp;CY$74,STAFF!$H:$H,"&lt;="&amp;CY$74,STAFF!$I:$I,"")+
COUNTIFS(STAFF!$BA:$BA,"YES",STAFF!$AJ:$AJ,"&lt;="&amp;CY$74,STAFF!$H:$H,"&lt;="&amp;CY$74,STAFF!$I:$I,"&gt;="&amp;CY$73))</f>
        <v/>
      </c>
      <c r="CZ98" s="18" t="str">
        <f ca="1">IF(CZ$74="","",COUNTIFS(STAFF!$BA:$BA,"YES",STAFF!$AJ:$AJ,"&lt;="&amp;CZ$74,STAFF!$H:$H,"",STAFF!$I:$I,"")+
COUNTIFS(STAFF!$BA:$BA,"YES",STAFF!$AJ:$AJ,"&lt;="&amp;CZ$74,STAFF!$H:$H,"",STAFF!$I:$I,"&gt;="&amp;CZ$73)+
COUNTIFS(STAFF!$BA:$BA,"YES",STAFF!$AJ:$AJ,"&lt;="&amp;CZ$74,STAFF!$H:$H,"&lt;="&amp;CZ$74,STAFF!$I:$I,"")+
COUNTIFS(STAFF!$BA:$BA,"YES",STAFF!$AJ:$AJ,"&lt;="&amp;CZ$74,STAFF!$H:$H,"&lt;="&amp;CZ$74,STAFF!$I:$I,"&gt;="&amp;CZ$73))</f>
        <v/>
      </c>
      <c r="DA98" s="18" t="str">
        <f ca="1">IF(DA$74="","",COUNTIFS(STAFF!$BA:$BA,"YES",STAFF!$AJ:$AJ,"&lt;="&amp;DA$74,STAFF!$H:$H,"",STAFF!$I:$I,"")+
COUNTIFS(STAFF!$BA:$BA,"YES",STAFF!$AJ:$AJ,"&lt;="&amp;DA$74,STAFF!$H:$H,"",STAFF!$I:$I,"&gt;="&amp;DA$73)+
COUNTIFS(STAFF!$BA:$BA,"YES",STAFF!$AJ:$AJ,"&lt;="&amp;DA$74,STAFF!$H:$H,"&lt;="&amp;DA$74,STAFF!$I:$I,"")+
COUNTIFS(STAFF!$BA:$BA,"YES",STAFF!$AJ:$AJ,"&lt;="&amp;DA$74,STAFF!$H:$H,"&lt;="&amp;DA$74,STAFF!$I:$I,"&gt;="&amp;DA$73))</f>
        <v/>
      </c>
      <c r="DB98" s="18" t="str">
        <f ca="1">IF(DB$74="","",COUNTIFS(STAFF!$BA:$BA,"YES",STAFF!$AJ:$AJ,"&lt;="&amp;DB$74,STAFF!$H:$H,"",STAFF!$I:$I,"")+
COUNTIFS(STAFF!$BA:$BA,"YES",STAFF!$AJ:$AJ,"&lt;="&amp;DB$74,STAFF!$H:$H,"",STAFF!$I:$I,"&gt;="&amp;DB$73)+
COUNTIFS(STAFF!$BA:$BA,"YES",STAFF!$AJ:$AJ,"&lt;="&amp;DB$74,STAFF!$H:$H,"&lt;="&amp;DB$74,STAFF!$I:$I,"")+
COUNTIFS(STAFF!$BA:$BA,"YES",STAFF!$AJ:$AJ,"&lt;="&amp;DB$74,STAFF!$H:$H,"&lt;="&amp;DB$74,STAFF!$I:$I,"&gt;="&amp;DB$73))</f>
        <v/>
      </c>
      <c r="DC98" s="18" t="str">
        <f ca="1">IF(DC$74="","",COUNTIFS(STAFF!$BA:$BA,"YES",STAFF!$AJ:$AJ,"&lt;="&amp;DC$74,STAFF!$H:$H,"",STAFF!$I:$I,"")+
COUNTIFS(STAFF!$BA:$BA,"YES",STAFF!$AJ:$AJ,"&lt;="&amp;DC$74,STAFF!$H:$H,"",STAFF!$I:$I,"&gt;="&amp;DC$73)+
COUNTIFS(STAFF!$BA:$BA,"YES",STAFF!$AJ:$AJ,"&lt;="&amp;DC$74,STAFF!$H:$H,"&lt;="&amp;DC$74,STAFF!$I:$I,"")+
COUNTIFS(STAFF!$BA:$BA,"YES",STAFF!$AJ:$AJ,"&lt;="&amp;DC$74,STAFF!$H:$H,"&lt;="&amp;DC$74,STAFF!$I:$I,"&gt;="&amp;DC$73))</f>
        <v/>
      </c>
      <c r="DD98" s="18" t="str">
        <f ca="1">IF(DD$74="","",COUNTIFS(STAFF!$BA:$BA,"YES",STAFF!$AJ:$AJ,"&lt;="&amp;DD$74,STAFF!$H:$H,"",STAFF!$I:$I,"")+
COUNTIFS(STAFF!$BA:$BA,"YES",STAFF!$AJ:$AJ,"&lt;="&amp;DD$74,STAFF!$H:$H,"",STAFF!$I:$I,"&gt;="&amp;DD$73)+
COUNTIFS(STAFF!$BA:$BA,"YES",STAFF!$AJ:$AJ,"&lt;="&amp;DD$74,STAFF!$H:$H,"&lt;="&amp;DD$74,STAFF!$I:$I,"")+
COUNTIFS(STAFF!$BA:$BA,"YES",STAFF!$AJ:$AJ,"&lt;="&amp;DD$74,STAFF!$H:$H,"&lt;="&amp;DD$74,STAFF!$I:$I,"&gt;="&amp;DD$73))</f>
        <v/>
      </c>
      <c r="DE98" s="18" t="str">
        <f ca="1">IF(DE$74="","",COUNTIFS(STAFF!$BA:$BA,"YES",STAFF!$AJ:$AJ,"&lt;="&amp;DE$74,STAFF!$H:$H,"",STAFF!$I:$I,"")+
COUNTIFS(STAFF!$BA:$BA,"YES",STAFF!$AJ:$AJ,"&lt;="&amp;DE$74,STAFF!$H:$H,"",STAFF!$I:$I,"&gt;="&amp;DE$73)+
COUNTIFS(STAFF!$BA:$BA,"YES",STAFF!$AJ:$AJ,"&lt;="&amp;DE$74,STAFF!$H:$H,"&lt;="&amp;DE$74,STAFF!$I:$I,"")+
COUNTIFS(STAFF!$BA:$BA,"YES",STAFF!$AJ:$AJ,"&lt;="&amp;DE$74,STAFF!$H:$H,"&lt;="&amp;DE$74,STAFF!$I:$I,"&gt;="&amp;DE$73))</f>
        <v/>
      </c>
      <c r="DF98" s="18" t="str">
        <f ca="1">IF(DF$74="","",COUNTIFS(STAFF!$BA:$BA,"YES",STAFF!$AJ:$AJ,"&lt;="&amp;DF$74,STAFF!$H:$H,"",STAFF!$I:$I,"")+
COUNTIFS(STAFF!$BA:$BA,"YES",STAFF!$AJ:$AJ,"&lt;="&amp;DF$74,STAFF!$H:$H,"",STAFF!$I:$I,"&gt;="&amp;DF$73)+
COUNTIFS(STAFF!$BA:$BA,"YES",STAFF!$AJ:$AJ,"&lt;="&amp;DF$74,STAFF!$H:$H,"&lt;="&amp;DF$74,STAFF!$I:$I,"")+
COUNTIFS(STAFF!$BA:$BA,"YES",STAFF!$AJ:$AJ,"&lt;="&amp;DF$74,STAFF!$H:$H,"&lt;="&amp;DF$74,STAFF!$I:$I,"&gt;="&amp;DF$73))</f>
        <v/>
      </c>
      <c r="DG98" s="18" t="str">
        <f ca="1">IF(DG$74="","",COUNTIFS(STAFF!$BA:$BA,"YES",STAFF!$AJ:$AJ,"&lt;="&amp;DG$74,STAFF!$H:$H,"",STAFF!$I:$I,"")+
COUNTIFS(STAFF!$BA:$BA,"YES",STAFF!$AJ:$AJ,"&lt;="&amp;DG$74,STAFF!$H:$H,"",STAFF!$I:$I,"&gt;="&amp;DG$73)+
COUNTIFS(STAFF!$BA:$BA,"YES",STAFF!$AJ:$AJ,"&lt;="&amp;DG$74,STAFF!$H:$H,"&lt;="&amp;DG$74,STAFF!$I:$I,"")+
COUNTIFS(STAFF!$BA:$BA,"YES",STAFF!$AJ:$AJ,"&lt;="&amp;DG$74,STAFF!$H:$H,"&lt;="&amp;DG$74,STAFF!$I:$I,"&gt;="&amp;DG$73))</f>
        <v/>
      </c>
      <c r="DH98" s="18" t="str">
        <f ca="1">IF(DH$74="","",COUNTIFS(STAFF!$BA:$BA,"YES",STAFF!$AJ:$AJ,"&lt;="&amp;DH$74,STAFF!$H:$H,"",STAFF!$I:$I,"")+
COUNTIFS(STAFF!$BA:$BA,"YES",STAFF!$AJ:$AJ,"&lt;="&amp;DH$74,STAFF!$H:$H,"",STAFF!$I:$I,"&gt;="&amp;DH$73)+
COUNTIFS(STAFF!$BA:$BA,"YES",STAFF!$AJ:$AJ,"&lt;="&amp;DH$74,STAFF!$H:$H,"&lt;="&amp;DH$74,STAFF!$I:$I,"")+
COUNTIFS(STAFF!$BA:$BA,"YES",STAFF!$AJ:$AJ,"&lt;="&amp;DH$74,STAFF!$H:$H,"&lt;="&amp;DH$74,STAFF!$I:$I,"&gt;="&amp;DH$73))</f>
        <v/>
      </c>
      <c r="DI98" s="18" t="str">
        <f ca="1">IF(DI$74="","",COUNTIFS(STAFF!$BA:$BA,"YES",STAFF!$AJ:$AJ,"&lt;="&amp;DI$74,STAFF!$H:$H,"",STAFF!$I:$I,"")+
COUNTIFS(STAFF!$BA:$BA,"YES",STAFF!$AJ:$AJ,"&lt;="&amp;DI$74,STAFF!$H:$H,"",STAFF!$I:$I,"&gt;="&amp;DI$73)+
COUNTIFS(STAFF!$BA:$BA,"YES",STAFF!$AJ:$AJ,"&lt;="&amp;DI$74,STAFF!$H:$H,"&lt;="&amp;DI$74,STAFF!$I:$I,"")+
COUNTIFS(STAFF!$BA:$BA,"YES",STAFF!$AJ:$AJ,"&lt;="&amp;DI$74,STAFF!$H:$H,"&lt;="&amp;DI$74,STAFF!$I:$I,"&gt;="&amp;DI$73))</f>
        <v/>
      </c>
      <c r="DJ98" s="18" t="str">
        <f ca="1">IF(DJ$74="","",COUNTIFS(STAFF!$BA:$BA,"YES",STAFF!$AJ:$AJ,"&lt;="&amp;DJ$74,STAFF!$H:$H,"",STAFF!$I:$I,"")+
COUNTIFS(STAFF!$BA:$BA,"YES",STAFF!$AJ:$AJ,"&lt;="&amp;DJ$74,STAFF!$H:$H,"",STAFF!$I:$I,"&gt;="&amp;DJ$73)+
COUNTIFS(STAFF!$BA:$BA,"YES",STAFF!$AJ:$AJ,"&lt;="&amp;DJ$74,STAFF!$H:$H,"&lt;="&amp;DJ$74,STAFF!$I:$I,"")+
COUNTIFS(STAFF!$BA:$BA,"YES",STAFF!$AJ:$AJ,"&lt;="&amp;DJ$74,STAFF!$H:$H,"&lt;="&amp;DJ$74,STAFF!$I:$I,"&gt;="&amp;DJ$73))</f>
        <v/>
      </c>
      <c r="DK98" s="18" t="str">
        <f ca="1">IF(DK$74="","",COUNTIFS(STAFF!$BA:$BA,"YES",STAFF!$AJ:$AJ,"&lt;="&amp;DK$74,STAFF!$H:$H,"",STAFF!$I:$I,"")+
COUNTIFS(STAFF!$BA:$BA,"YES",STAFF!$AJ:$AJ,"&lt;="&amp;DK$74,STAFF!$H:$H,"",STAFF!$I:$I,"&gt;="&amp;DK$73)+
COUNTIFS(STAFF!$BA:$BA,"YES",STAFF!$AJ:$AJ,"&lt;="&amp;DK$74,STAFF!$H:$H,"&lt;="&amp;DK$74,STAFF!$I:$I,"")+
COUNTIFS(STAFF!$BA:$BA,"YES",STAFF!$AJ:$AJ,"&lt;="&amp;DK$74,STAFF!$H:$H,"&lt;="&amp;DK$74,STAFF!$I:$I,"&gt;="&amp;DK$73))</f>
        <v/>
      </c>
      <c r="DL98" s="18" t="str">
        <f ca="1">IF(DL$74="","",COUNTIFS(STAFF!$BA:$BA,"YES",STAFF!$AJ:$AJ,"&lt;="&amp;DL$74,STAFF!$H:$H,"",STAFF!$I:$I,"")+
COUNTIFS(STAFF!$BA:$BA,"YES",STAFF!$AJ:$AJ,"&lt;="&amp;DL$74,STAFF!$H:$H,"",STAFF!$I:$I,"&gt;="&amp;DL$73)+
COUNTIFS(STAFF!$BA:$BA,"YES",STAFF!$AJ:$AJ,"&lt;="&amp;DL$74,STAFF!$H:$H,"&lt;="&amp;DL$74,STAFF!$I:$I,"")+
COUNTIFS(STAFF!$BA:$BA,"YES",STAFF!$AJ:$AJ,"&lt;="&amp;DL$74,STAFF!$H:$H,"&lt;="&amp;DL$74,STAFF!$I:$I,"&gt;="&amp;DL$73))</f>
        <v/>
      </c>
      <c r="DM98" s="18" t="str">
        <f ca="1">IF(DM$74="","",COUNTIFS(STAFF!$BA:$BA,"YES",STAFF!$AJ:$AJ,"&lt;="&amp;DM$74,STAFF!$H:$H,"",STAFF!$I:$I,"")+
COUNTIFS(STAFF!$BA:$BA,"YES",STAFF!$AJ:$AJ,"&lt;="&amp;DM$74,STAFF!$H:$H,"",STAFF!$I:$I,"&gt;="&amp;DM$73)+
COUNTIFS(STAFF!$BA:$BA,"YES",STAFF!$AJ:$AJ,"&lt;="&amp;DM$74,STAFF!$H:$H,"&lt;="&amp;DM$74,STAFF!$I:$I,"")+
COUNTIFS(STAFF!$BA:$BA,"YES",STAFF!$AJ:$AJ,"&lt;="&amp;DM$74,STAFF!$H:$H,"&lt;="&amp;DM$74,STAFF!$I:$I,"&gt;="&amp;DM$73))</f>
        <v/>
      </c>
      <c r="DN98" s="18" t="str">
        <f ca="1">IF(DN$74="","",COUNTIFS(STAFF!$BA:$BA,"YES",STAFF!$AJ:$AJ,"&lt;="&amp;DN$74,STAFF!$H:$H,"",STAFF!$I:$I,"")+
COUNTIFS(STAFF!$BA:$BA,"YES",STAFF!$AJ:$AJ,"&lt;="&amp;DN$74,STAFF!$H:$H,"",STAFF!$I:$I,"&gt;="&amp;DN$73)+
COUNTIFS(STAFF!$BA:$BA,"YES",STAFF!$AJ:$AJ,"&lt;="&amp;DN$74,STAFF!$H:$H,"&lt;="&amp;DN$74,STAFF!$I:$I,"")+
COUNTIFS(STAFF!$BA:$BA,"YES",STAFF!$AJ:$AJ,"&lt;="&amp;DN$74,STAFF!$H:$H,"&lt;="&amp;DN$74,STAFF!$I:$I,"&gt;="&amp;DN$73))</f>
        <v/>
      </c>
      <c r="DO98" s="18" t="str">
        <f ca="1">IF(DO$74="","",COUNTIFS(STAFF!$BA:$BA,"YES",STAFF!$AJ:$AJ,"&lt;="&amp;DO$74,STAFF!$H:$H,"",STAFF!$I:$I,"")+
COUNTIFS(STAFF!$BA:$BA,"YES",STAFF!$AJ:$AJ,"&lt;="&amp;DO$74,STAFF!$H:$H,"",STAFF!$I:$I,"&gt;="&amp;DO$73)+
COUNTIFS(STAFF!$BA:$BA,"YES",STAFF!$AJ:$AJ,"&lt;="&amp;DO$74,STAFF!$H:$H,"&lt;="&amp;DO$74,STAFF!$I:$I,"")+
COUNTIFS(STAFF!$BA:$BA,"YES",STAFF!$AJ:$AJ,"&lt;="&amp;DO$74,STAFF!$H:$H,"&lt;="&amp;DO$74,STAFF!$I:$I,"&gt;="&amp;DO$73))</f>
        <v/>
      </c>
      <c r="DP98" s="18" t="str">
        <f ca="1">IF(DP$74="","",COUNTIFS(STAFF!$BA:$BA,"YES",STAFF!$AJ:$AJ,"&lt;="&amp;DP$74,STAFF!$H:$H,"",STAFF!$I:$I,"")+
COUNTIFS(STAFF!$BA:$BA,"YES",STAFF!$AJ:$AJ,"&lt;="&amp;DP$74,STAFF!$H:$H,"",STAFF!$I:$I,"&gt;="&amp;DP$73)+
COUNTIFS(STAFF!$BA:$BA,"YES",STAFF!$AJ:$AJ,"&lt;="&amp;DP$74,STAFF!$H:$H,"&lt;="&amp;DP$74,STAFF!$I:$I,"")+
COUNTIFS(STAFF!$BA:$BA,"YES",STAFF!$AJ:$AJ,"&lt;="&amp;DP$74,STAFF!$H:$H,"&lt;="&amp;DP$74,STAFF!$I:$I,"&gt;="&amp;DP$73))</f>
        <v/>
      </c>
      <c r="DQ98" s="18" t="str">
        <f ca="1">IF(DQ$74="","",COUNTIFS(STAFF!$BA:$BA,"YES",STAFF!$AJ:$AJ,"&lt;="&amp;DQ$74,STAFF!$H:$H,"",STAFF!$I:$I,"")+
COUNTIFS(STAFF!$BA:$BA,"YES",STAFF!$AJ:$AJ,"&lt;="&amp;DQ$74,STAFF!$H:$H,"",STAFF!$I:$I,"&gt;="&amp;DQ$73)+
COUNTIFS(STAFF!$BA:$BA,"YES",STAFF!$AJ:$AJ,"&lt;="&amp;DQ$74,STAFF!$H:$H,"&lt;="&amp;DQ$74,STAFF!$I:$I,"")+
COUNTIFS(STAFF!$BA:$BA,"YES",STAFF!$AJ:$AJ,"&lt;="&amp;DQ$74,STAFF!$H:$H,"&lt;="&amp;DQ$74,STAFF!$I:$I,"&gt;="&amp;DQ$73))</f>
        <v/>
      </c>
      <c r="DR98" s="18" t="str">
        <f ca="1">IF(DR$74="","",COUNTIFS(STAFF!$BA:$BA,"YES",STAFF!$AJ:$AJ,"&lt;="&amp;DR$74,STAFF!$H:$H,"",STAFF!$I:$I,"")+
COUNTIFS(STAFF!$BA:$BA,"YES",STAFF!$AJ:$AJ,"&lt;="&amp;DR$74,STAFF!$H:$H,"",STAFF!$I:$I,"&gt;="&amp;DR$73)+
COUNTIFS(STAFF!$BA:$BA,"YES",STAFF!$AJ:$AJ,"&lt;="&amp;DR$74,STAFF!$H:$H,"&lt;="&amp;DR$74,STAFF!$I:$I,"")+
COUNTIFS(STAFF!$BA:$BA,"YES",STAFF!$AJ:$AJ,"&lt;="&amp;DR$74,STAFF!$H:$H,"&lt;="&amp;DR$74,STAFF!$I:$I,"&gt;="&amp;DR$73))</f>
        <v/>
      </c>
      <c r="DS98" s="18" t="str">
        <f ca="1">IF(DS$74="","",COUNTIFS(STAFF!$BA:$BA,"YES",STAFF!$AJ:$AJ,"&lt;="&amp;DS$74,STAFF!$H:$H,"",STAFF!$I:$I,"")+
COUNTIFS(STAFF!$BA:$BA,"YES",STAFF!$AJ:$AJ,"&lt;="&amp;DS$74,STAFF!$H:$H,"",STAFF!$I:$I,"&gt;="&amp;DS$73)+
COUNTIFS(STAFF!$BA:$BA,"YES",STAFF!$AJ:$AJ,"&lt;="&amp;DS$74,STAFF!$H:$H,"&lt;="&amp;DS$74,STAFF!$I:$I,"")+
COUNTIFS(STAFF!$BA:$BA,"YES",STAFF!$AJ:$AJ,"&lt;="&amp;DS$74,STAFF!$H:$H,"&lt;="&amp;DS$74,STAFF!$I:$I,"&gt;="&amp;DS$73))</f>
        <v/>
      </c>
      <c r="DT98" s="18" t="str">
        <f ca="1">IF(DT$74="","",COUNTIFS(STAFF!$BA:$BA,"YES",STAFF!$AJ:$AJ,"&lt;="&amp;DT$74,STAFF!$H:$H,"",STAFF!$I:$I,"")+
COUNTIFS(STAFF!$BA:$BA,"YES",STAFF!$AJ:$AJ,"&lt;="&amp;DT$74,STAFF!$H:$H,"",STAFF!$I:$I,"&gt;="&amp;DT$73)+
COUNTIFS(STAFF!$BA:$BA,"YES",STAFF!$AJ:$AJ,"&lt;="&amp;DT$74,STAFF!$H:$H,"&lt;="&amp;DT$74,STAFF!$I:$I,"")+
COUNTIFS(STAFF!$BA:$BA,"YES",STAFF!$AJ:$AJ,"&lt;="&amp;DT$74,STAFF!$H:$H,"&lt;="&amp;DT$74,STAFF!$I:$I,"&gt;="&amp;DT$73))</f>
        <v/>
      </c>
      <c r="DU98" s="18" t="str">
        <f ca="1">IF(DU$74="","",COUNTIFS(STAFF!$BA:$BA,"YES",STAFF!$AJ:$AJ,"&lt;="&amp;DU$74,STAFF!$H:$H,"",STAFF!$I:$I,"")+
COUNTIFS(STAFF!$BA:$BA,"YES",STAFF!$AJ:$AJ,"&lt;="&amp;DU$74,STAFF!$H:$H,"",STAFF!$I:$I,"&gt;="&amp;DU$73)+
COUNTIFS(STAFF!$BA:$BA,"YES",STAFF!$AJ:$AJ,"&lt;="&amp;DU$74,STAFF!$H:$H,"&lt;="&amp;DU$74,STAFF!$I:$I,"")+
COUNTIFS(STAFF!$BA:$BA,"YES",STAFF!$AJ:$AJ,"&lt;="&amp;DU$74,STAFF!$H:$H,"&lt;="&amp;DU$74,STAFF!$I:$I,"&gt;="&amp;DU$73))</f>
        <v/>
      </c>
      <c r="DV98" s="18" t="str">
        <f ca="1">IF(DV$74="","",COUNTIFS(STAFF!$BA:$BA,"YES",STAFF!$AJ:$AJ,"&lt;="&amp;DV$74,STAFF!$H:$H,"",STAFF!$I:$I,"")+
COUNTIFS(STAFF!$BA:$BA,"YES",STAFF!$AJ:$AJ,"&lt;="&amp;DV$74,STAFF!$H:$H,"",STAFF!$I:$I,"&gt;="&amp;DV$73)+
COUNTIFS(STAFF!$BA:$BA,"YES",STAFF!$AJ:$AJ,"&lt;="&amp;DV$74,STAFF!$H:$H,"&lt;="&amp;DV$74,STAFF!$I:$I,"")+
COUNTIFS(STAFF!$BA:$BA,"YES",STAFF!$AJ:$AJ,"&lt;="&amp;DV$74,STAFF!$H:$H,"&lt;="&amp;DV$74,STAFF!$I:$I,"&gt;="&amp;DV$73))</f>
        <v/>
      </c>
      <c r="DW98" s="18" t="str">
        <f ca="1">IF(DW$74="","",COUNTIFS(STAFF!$BA:$BA,"YES",STAFF!$AJ:$AJ,"&lt;="&amp;DW$74,STAFF!$H:$H,"",STAFF!$I:$I,"")+
COUNTIFS(STAFF!$BA:$BA,"YES",STAFF!$AJ:$AJ,"&lt;="&amp;DW$74,STAFF!$H:$H,"",STAFF!$I:$I,"&gt;="&amp;DW$73)+
COUNTIFS(STAFF!$BA:$BA,"YES",STAFF!$AJ:$AJ,"&lt;="&amp;DW$74,STAFF!$H:$H,"&lt;="&amp;DW$74,STAFF!$I:$I,"")+
COUNTIFS(STAFF!$BA:$BA,"YES",STAFF!$AJ:$AJ,"&lt;="&amp;DW$74,STAFF!$H:$H,"&lt;="&amp;DW$74,STAFF!$I:$I,"&gt;="&amp;DW$73))</f>
        <v/>
      </c>
      <c r="DX98" s="18" t="str">
        <f ca="1">IF(DX$74="","",COUNTIFS(STAFF!$BA:$BA,"YES",STAFF!$AJ:$AJ,"&lt;="&amp;DX$74,STAFF!$H:$H,"",STAFF!$I:$I,"")+
COUNTIFS(STAFF!$BA:$BA,"YES",STAFF!$AJ:$AJ,"&lt;="&amp;DX$74,STAFF!$H:$H,"",STAFF!$I:$I,"&gt;="&amp;DX$73)+
COUNTIFS(STAFF!$BA:$BA,"YES",STAFF!$AJ:$AJ,"&lt;="&amp;DX$74,STAFF!$H:$H,"&lt;="&amp;DX$74,STAFF!$I:$I,"")+
COUNTIFS(STAFF!$BA:$BA,"YES",STAFF!$AJ:$AJ,"&lt;="&amp;DX$74,STAFF!$H:$H,"&lt;="&amp;DX$74,STAFF!$I:$I,"&gt;="&amp;DX$73))</f>
        <v/>
      </c>
      <c r="DY98" s="18" t="str">
        <f ca="1">IF(DY$74="","",COUNTIFS(STAFF!$BA:$BA,"YES",STAFF!$AJ:$AJ,"&lt;="&amp;DY$74,STAFF!$H:$H,"",STAFF!$I:$I,"")+
COUNTIFS(STAFF!$BA:$BA,"YES",STAFF!$AJ:$AJ,"&lt;="&amp;DY$74,STAFF!$H:$H,"",STAFF!$I:$I,"&gt;="&amp;DY$73)+
COUNTIFS(STAFF!$BA:$BA,"YES",STAFF!$AJ:$AJ,"&lt;="&amp;DY$74,STAFF!$H:$H,"&lt;="&amp;DY$74,STAFF!$I:$I,"")+
COUNTIFS(STAFF!$BA:$BA,"YES",STAFF!$AJ:$AJ,"&lt;="&amp;DY$74,STAFF!$H:$H,"&lt;="&amp;DY$74,STAFF!$I:$I,"&gt;="&amp;DY$73))</f>
        <v/>
      </c>
      <c r="DZ98" s="18" t="str">
        <f ca="1">IF(DZ$74="","",COUNTIFS(STAFF!$BA:$BA,"YES",STAFF!$AJ:$AJ,"&lt;="&amp;DZ$74,STAFF!$H:$H,"",STAFF!$I:$I,"")+
COUNTIFS(STAFF!$BA:$BA,"YES",STAFF!$AJ:$AJ,"&lt;="&amp;DZ$74,STAFF!$H:$H,"",STAFF!$I:$I,"&gt;="&amp;DZ$73)+
COUNTIFS(STAFF!$BA:$BA,"YES",STAFF!$AJ:$AJ,"&lt;="&amp;DZ$74,STAFF!$H:$H,"&lt;="&amp;DZ$74,STAFF!$I:$I,"")+
COUNTIFS(STAFF!$BA:$BA,"YES",STAFF!$AJ:$AJ,"&lt;="&amp;DZ$74,STAFF!$H:$H,"&lt;="&amp;DZ$74,STAFF!$I:$I,"&gt;="&amp;DZ$73))</f>
        <v/>
      </c>
      <c r="EA98" s="18" t="str">
        <f ca="1">IF(EA$74="","",COUNTIFS(STAFF!$BA:$BA,"YES",STAFF!$AJ:$AJ,"&lt;="&amp;EA$74,STAFF!$H:$H,"",STAFF!$I:$I,"")+
COUNTIFS(STAFF!$BA:$BA,"YES",STAFF!$AJ:$AJ,"&lt;="&amp;EA$74,STAFF!$H:$H,"",STAFF!$I:$I,"&gt;="&amp;EA$73)+
COUNTIFS(STAFF!$BA:$BA,"YES",STAFF!$AJ:$AJ,"&lt;="&amp;EA$74,STAFF!$H:$H,"&lt;="&amp;EA$74,STAFF!$I:$I,"")+
COUNTIFS(STAFF!$BA:$BA,"YES",STAFF!$AJ:$AJ,"&lt;="&amp;EA$74,STAFF!$H:$H,"&lt;="&amp;EA$74,STAFF!$I:$I,"&gt;="&amp;EA$73))</f>
        <v/>
      </c>
      <c r="EB98" s="18" t="str">
        <f ca="1">IF(EB$74="","",COUNTIFS(STAFF!$BA:$BA,"YES",STAFF!$AJ:$AJ,"&lt;="&amp;EB$74,STAFF!$H:$H,"",STAFF!$I:$I,"")+
COUNTIFS(STAFF!$BA:$BA,"YES",STAFF!$AJ:$AJ,"&lt;="&amp;EB$74,STAFF!$H:$H,"",STAFF!$I:$I,"&gt;="&amp;EB$73)+
COUNTIFS(STAFF!$BA:$BA,"YES",STAFF!$AJ:$AJ,"&lt;="&amp;EB$74,STAFF!$H:$H,"&lt;="&amp;EB$74,STAFF!$I:$I,"")+
COUNTIFS(STAFF!$BA:$BA,"YES",STAFF!$AJ:$AJ,"&lt;="&amp;EB$74,STAFF!$H:$H,"&lt;="&amp;EB$74,STAFF!$I:$I,"&gt;="&amp;EB$73))</f>
        <v/>
      </c>
      <c r="EC98" s="18" t="str">
        <f ca="1">IF(EC$74="","",COUNTIFS(STAFF!$BA:$BA,"YES",STAFF!$AJ:$AJ,"&lt;="&amp;EC$74,STAFF!$H:$H,"",STAFF!$I:$I,"")+
COUNTIFS(STAFF!$BA:$BA,"YES",STAFF!$AJ:$AJ,"&lt;="&amp;EC$74,STAFF!$H:$H,"",STAFF!$I:$I,"&gt;="&amp;EC$73)+
COUNTIFS(STAFF!$BA:$BA,"YES",STAFF!$AJ:$AJ,"&lt;="&amp;EC$74,STAFF!$H:$H,"&lt;="&amp;EC$74,STAFF!$I:$I,"")+
COUNTIFS(STAFF!$BA:$BA,"YES",STAFF!$AJ:$AJ,"&lt;="&amp;EC$74,STAFF!$H:$H,"&lt;="&amp;EC$74,STAFF!$I:$I,"&gt;="&amp;EC$73))</f>
        <v/>
      </c>
      <c r="ED98" s="18" t="str">
        <f ca="1">IF(ED$74="","",COUNTIFS(STAFF!$BA:$BA,"YES",STAFF!$AJ:$AJ,"&lt;="&amp;ED$74,STAFF!$H:$H,"",STAFF!$I:$I,"")+
COUNTIFS(STAFF!$BA:$BA,"YES",STAFF!$AJ:$AJ,"&lt;="&amp;ED$74,STAFF!$H:$H,"",STAFF!$I:$I,"&gt;="&amp;ED$73)+
COUNTIFS(STAFF!$BA:$BA,"YES",STAFF!$AJ:$AJ,"&lt;="&amp;ED$74,STAFF!$H:$H,"&lt;="&amp;ED$74,STAFF!$I:$I,"")+
COUNTIFS(STAFF!$BA:$BA,"YES",STAFF!$AJ:$AJ,"&lt;="&amp;ED$74,STAFF!$H:$H,"&lt;="&amp;ED$74,STAFF!$I:$I,"&gt;="&amp;ED$73))</f>
        <v/>
      </c>
      <c r="EE98" s="18" t="str">
        <f ca="1">IF(EE$74="","",COUNTIFS(STAFF!$BA:$BA,"YES",STAFF!$AJ:$AJ,"&lt;="&amp;EE$74,STAFF!$H:$H,"",STAFF!$I:$I,"")+
COUNTIFS(STAFF!$BA:$BA,"YES",STAFF!$AJ:$AJ,"&lt;="&amp;EE$74,STAFF!$H:$H,"",STAFF!$I:$I,"&gt;="&amp;EE$73)+
COUNTIFS(STAFF!$BA:$BA,"YES",STAFF!$AJ:$AJ,"&lt;="&amp;EE$74,STAFF!$H:$H,"&lt;="&amp;EE$74,STAFF!$I:$I,"")+
COUNTIFS(STAFF!$BA:$BA,"YES",STAFF!$AJ:$AJ,"&lt;="&amp;EE$74,STAFF!$H:$H,"&lt;="&amp;EE$74,STAFF!$I:$I,"&gt;="&amp;EE$73))</f>
        <v/>
      </c>
      <c r="EF98" s="18" t="str">
        <f ca="1">IF(EF$74="","",COUNTIFS(STAFF!$BA:$BA,"YES",STAFF!$AJ:$AJ,"&lt;="&amp;EF$74,STAFF!$H:$H,"",STAFF!$I:$I,"")+
COUNTIFS(STAFF!$BA:$BA,"YES",STAFF!$AJ:$AJ,"&lt;="&amp;EF$74,STAFF!$H:$H,"",STAFF!$I:$I,"&gt;="&amp;EF$73)+
COUNTIFS(STAFF!$BA:$BA,"YES",STAFF!$AJ:$AJ,"&lt;="&amp;EF$74,STAFF!$H:$H,"&lt;="&amp;EF$74,STAFF!$I:$I,"")+
COUNTIFS(STAFF!$BA:$BA,"YES",STAFF!$AJ:$AJ,"&lt;="&amp;EF$74,STAFF!$H:$H,"&lt;="&amp;EF$74,STAFF!$I:$I,"&gt;="&amp;EF$73))</f>
        <v/>
      </c>
      <c r="EG98" s="18" t="str">
        <f ca="1">IF(EG$74="","",COUNTIFS(STAFF!$BA:$BA,"YES",STAFF!$AJ:$AJ,"&lt;="&amp;EG$74,STAFF!$H:$H,"",STAFF!$I:$I,"")+
COUNTIFS(STAFF!$BA:$BA,"YES",STAFF!$AJ:$AJ,"&lt;="&amp;EG$74,STAFF!$H:$H,"",STAFF!$I:$I,"&gt;="&amp;EG$73)+
COUNTIFS(STAFF!$BA:$BA,"YES",STAFF!$AJ:$AJ,"&lt;="&amp;EG$74,STAFF!$H:$H,"&lt;="&amp;EG$74,STAFF!$I:$I,"")+
COUNTIFS(STAFF!$BA:$BA,"YES",STAFF!$AJ:$AJ,"&lt;="&amp;EG$74,STAFF!$H:$H,"&lt;="&amp;EG$74,STAFF!$I:$I,"&gt;="&amp;EG$73))</f>
        <v/>
      </c>
      <c r="EH98" s="18" t="str">
        <f ca="1">IF(EH$74="","",COUNTIFS(STAFF!$BA:$BA,"YES",STAFF!$AJ:$AJ,"&lt;="&amp;EH$74,STAFF!$H:$H,"",STAFF!$I:$I,"")+
COUNTIFS(STAFF!$BA:$BA,"YES",STAFF!$AJ:$AJ,"&lt;="&amp;EH$74,STAFF!$H:$H,"",STAFF!$I:$I,"&gt;="&amp;EH$73)+
COUNTIFS(STAFF!$BA:$BA,"YES",STAFF!$AJ:$AJ,"&lt;="&amp;EH$74,STAFF!$H:$H,"&lt;="&amp;EH$74,STAFF!$I:$I,"")+
COUNTIFS(STAFF!$BA:$BA,"YES",STAFF!$AJ:$AJ,"&lt;="&amp;EH$74,STAFF!$H:$H,"&lt;="&amp;EH$74,STAFF!$I:$I,"&gt;="&amp;EH$73))</f>
        <v/>
      </c>
      <c r="EI98" s="18" t="str">
        <f ca="1">IF(EI$74="","",COUNTIFS(STAFF!$BA:$BA,"YES",STAFF!$AJ:$AJ,"&lt;="&amp;EI$74,STAFF!$H:$H,"",STAFF!$I:$I,"")+
COUNTIFS(STAFF!$BA:$BA,"YES",STAFF!$AJ:$AJ,"&lt;="&amp;EI$74,STAFF!$H:$H,"",STAFF!$I:$I,"&gt;="&amp;EI$73)+
COUNTIFS(STAFF!$BA:$BA,"YES",STAFF!$AJ:$AJ,"&lt;="&amp;EI$74,STAFF!$H:$H,"&lt;="&amp;EI$74,STAFF!$I:$I,"")+
COUNTIFS(STAFF!$BA:$BA,"YES",STAFF!$AJ:$AJ,"&lt;="&amp;EI$74,STAFF!$H:$H,"&lt;="&amp;EI$74,STAFF!$I:$I,"&gt;="&amp;EI$73))</f>
        <v/>
      </c>
      <c r="EJ98" s="18" t="str">
        <f ca="1">IF(EJ$74="","",COUNTIFS(STAFF!$BA:$BA,"YES",STAFF!$AJ:$AJ,"&lt;="&amp;EJ$74,STAFF!$H:$H,"",STAFF!$I:$I,"")+
COUNTIFS(STAFF!$BA:$BA,"YES",STAFF!$AJ:$AJ,"&lt;="&amp;EJ$74,STAFF!$H:$H,"",STAFF!$I:$I,"&gt;="&amp;EJ$73)+
COUNTIFS(STAFF!$BA:$BA,"YES",STAFF!$AJ:$AJ,"&lt;="&amp;EJ$74,STAFF!$H:$H,"&lt;="&amp;EJ$74,STAFF!$I:$I,"")+
COUNTIFS(STAFF!$BA:$BA,"YES",STAFF!$AJ:$AJ,"&lt;="&amp;EJ$74,STAFF!$H:$H,"&lt;="&amp;EJ$74,STAFF!$I:$I,"&gt;="&amp;EJ$73))</f>
        <v/>
      </c>
      <c r="EK98" s="18" t="str">
        <f ca="1">IF(EK$74="","",COUNTIFS(STAFF!$BA:$BA,"YES",STAFF!$AJ:$AJ,"&lt;="&amp;EK$74,STAFF!$H:$H,"",STAFF!$I:$I,"")+
COUNTIFS(STAFF!$BA:$BA,"YES",STAFF!$AJ:$AJ,"&lt;="&amp;EK$74,STAFF!$H:$H,"",STAFF!$I:$I,"&gt;="&amp;EK$73)+
COUNTIFS(STAFF!$BA:$BA,"YES",STAFF!$AJ:$AJ,"&lt;="&amp;EK$74,STAFF!$H:$H,"&lt;="&amp;EK$74,STAFF!$I:$I,"")+
COUNTIFS(STAFF!$BA:$BA,"YES",STAFF!$AJ:$AJ,"&lt;="&amp;EK$74,STAFF!$H:$H,"&lt;="&amp;EK$74,STAFF!$I:$I,"&gt;="&amp;EK$73))</f>
        <v/>
      </c>
      <c r="EL98" s="18" t="str">
        <f ca="1">IF(EL$74="","",COUNTIFS(STAFF!$BA:$BA,"YES",STAFF!$AJ:$AJ,"&lt;="&amp;EL$74,STAFF!$H:$H,"",STAFF!$I:$I,"")+
COUNTIFS(STAFF!$BA:$BA,"YES",STAFF!$AJ:$AJ,"&lt;="&amp;EL$74,STAFF!$H:$H,"",STAFF!$I:$I,"&gt;="&amp;EL$73)+
COUNTIFS(STAFF!$BA:$BA,"YES",STAFF!$AJ:$AJ,"&lt;="&amp;EL$74,STAFF!$H:$H,"&lt;="&amp;EL$74,STAFF!$I:$I,"")+
COUNTIFS(STAFF!$BA:$BA,"YES",STAFF!$AJ:$AJ,"&lt;="&amp;EL$74,STAFF!$H:$H,"&lt;="&amp;EL$74,STAFF!$I:$I,"&gt;="&amp;EL$73))</f>
        <v/>
      </c>
      <c r="EM98" s="18" t="str">
        <f ca="1">IF(EM$74="","",COUNTIFS(STAFF!$BA:$BA,"YES",STAFF!$AJ:$AJ,"&lt;="&amp;EM$74,STAFF!$H:$H,"",STAFF!$I:$I,"")+
COUNTIFS(STAFF!$BA:$BA,"YES",STAFF!$AJ:$AJ,"&lt;="&amp;EM$74,STAFF!$H:$H,"",STAFF!$I:$I,"&gt;="&amp;EM$73)+
COUNTIFS(STAFF!$BA:$BA,"YES",STAFF!$AJ:$AJ,"&lt;="&amp;EM$74,STAFF!$H:$H,"&lt;="&amp;EM$74,STAFF!$I:$I,"")+
COUNTIFS(STAFF!$BA:$BA,"YES",STAFF!$AJ:$AJ,"&lt;="&amp;EM$74,STAFF!$H:$H,"&lt;="&amp;EM$74,STAFF!$I:$I,"&gt;="&amp;EM$73))</f>
        <v/>
      </c>
      <c r="EN98" s="18" t="str">
        <f ca="1">IF(EN$74="","",COUNTIFS(STAFF!$BA:$BA,"YES",STAFF!$AJ:$AJ,"&lt;="&amp;EN$74,STAFF!$H:$H,"",STAFF!$I:$I,"")+
COUNTIFS(STAFF!$BA:$BA,"YES",STAFF!$AJ:$AJ,"&lt;="&amp;EN$74,STAFF!$H:$H,"",STAFF!$I:$I,"&gt;="&amp;EN$73)+
COUNTIFS(STAFF!$BA:$BA,"YES",STAFF!$AJ:$AJ,"&lt;="&amp;EN$74,STAFF!$H:$H,"&lt;="&amp;EN$74,STAFF!$I:$I,"")+
COUNTIFS(STAFF!$BA:$BA,"YES",STAFF!$AJ:$AJ,"&lt;="&amp;EN$74,STAFF!$H:$H,"&lt;="&amp;EN$74,STAFF!$I:$I,"&gt;="&amp;EN$73))</f>
        <v/>
      </c>
      <c r="EO98" s="18" t="str">
        <f ca="1">IF(EO$74="","",COUNTIFS(STAFF!$BA:$BA,"YES",STAFF!$AJ:$AJ,"&lt;="&amp;EO$74,STAFF!$H:$H,"",STAFF!$I:$I,"")+
COUNTIFS(STAFF!$BA:$BA,"YES",STAFF!$AJ:$AJ,"&lt;="&amp;EO$74,STAFF!$H:$H,"",STAFF!$I:$I,"&gt;="&amp;EO$73)+
COUNTIFS(STAFF!$BA:$BA,"YES",STAFF!$AJ:$AJ,"&lt;="&amp;EO$74,STAFF!$H:$H,"&lt;="&amp;EO$74,STAFF!$I:$I,"")+
COUNTIFS(STAFF!$BA:$BA,"YES",STAFF!$AJ:$AJ,"&lt;="&amp;EO$74,STAFF!$H:$H,"&lt;="&amp;EO$74,STAFF!$I:$I,"&gt;="&amp;EO$73))</f>
        <v/>
      </c>
      <c r="EP98" s="18" t="str">
        <f ca="1">IF(EP$74="","",COUNTIFS(STAFF!$BA:$BA,"YES",STAFF!$AJ:$AJ,"&lt;="&amp;EP$74,STAFF!$H:$H,"",STAFF!$I:$I,"")+
COUNTIFS(STAFF!$BA:$BA,"YES",STAFF!$AJ:$AJ,"&lt;="&amp;EP$74,STAFF!$H:$H,"",STAFF!$I:$I,"&gt;="&amp;EP$73)+
COUNTIFS(STAFF!$BA:$BA,"YES",STAFF!$AJ:$AJ,"&lt;="&amp;EP$74,STAFF!$H:$H,"&lt;="&amp;EP$74,STAFF!$I:$I,"")+
COUNTIFS(STAFF!$BA:$BA,"YES",STAFF!$AJ:$AJ,"&lt;="&amp;EP$74,STAFF!$H:$H,"&lt;="&amp;EP$74,STAFF!$I:$I,"&gt;="&amp;EP$73))</f>
        <v/>
      </c>
      <c r="EQ98" s="18" t="str">
        <f ca="1">IF(EQ$74="","",COUNTIFS(STAFF!$BA:$BA,"YES",STAFF!$AJ:$AJ,"&lt;="&amp;EQ$74,STAFF!$H:$H,"",STAFF!$I:$I,"")+
COUNTIFS(STAFF!$BA:$BA,"YES",STAFF!$AJ:$AJ,"&lt;="&amp;EQ$74,STAFF!$H:$H,"",STAFF!$I:$I,"&gt;="&amp;EQ$73)+
COUNTIFS(STAFF!$BA:$BA,"YES",STAFF!$AJ:$AJ,"&lt;="&amp;EQ$74,STAFF!$H:$H,"&lt;="&amp;EQ$74,STAFF!$I:$I,"")+
COUNTIFS(STAFF!$BA:$BA,"YES",STAFF!$AJ:$AJ,"&lt;="&amp;EQ$74,STAFF!$H:$H,"&lt;="&amp;EQ$74,STAFF!$I:$I,"&gt;="&amp;EQ$73))</f>
        <v/>
      </c>
      <c r="ER98" s="18" t="str">
        <f ca="1">IF(ER$74="","",COUNTIFS(STAFF!$BA:$BA,"YES",STAFF!$AJ:$AJ,"&lt;="&amp;ER$74,STAFF!$H:$H,"",STAFF!$I:$I,"")+
COUNTIFS(STAFF!$BA:$BA,"YES",STAFF!$AJ:$AJ,"&lt;="&amp;ER$74,STAFF!$H:$H,"",STAFF!$I:$I,"&gt;="&amp;ER$73)+
COUNTIFS(STAFF!$BA:$BA,"YES",STAFF!$AJ:$AJ,"&lt;="&amp;ER$74,STAFF!$H:$H,"&lt;="&amp;ER$74,STAFF!$I:$I,"")+
COUNTIFS(STAFF!$BA:$BA,"YES",STAFF!$AJ:$AJ,"&lt;="&amp;ER$74,STAFF!$H:$H,"&lt;="&amp;ER$74,STAFF!$I:$I,"&gt;="&amp;ER$73))</f>
        <v/>
      </c>
      <c r="ES98" s="18" t="str">
        <f ca="1">IF(ES$74="","",COUNTIFS(STAFF!$BA:$BA,"YES",STAFF!$AJ:$AJ,"&lt;="&amp;ES$74,STAFF!$H:$H,"",STAFF!$I:$I,"")+
COUNTIFS(STAFF!$BA:$BA,"YES",STAFF!$AJ:$AJ,"&lt;="&amp;ES$74,STAFF!$H:$H,"",STAFF!$I:$I,"&gt;="&amp;ES$73)+
COUNTIFS(STAFF!$BA:$BA,"YES",STAFF!$AJ:$AJ,"&lt;="&amp;ES$74,STAFF!$H:$H,"&lt;="&amp;ES$74,STAFF!$I:$I,"")+
COUNTIFS(STAFF!$BA:$BA,"YES",STAFF!$AJ:$AJ,"&lt;="&amp;ES$74,STAFF!$H:$H,"&lt;="&amp;ES$74,STAFF!$I:$I,"&gt;="&amp;ES$73))</f>
        <v/>
      </c>
      <c r="ET98" s="18" t="str">
        <f ca="1">IF(ET$74="","",COUNTIFS(STAFF!$BA:$BA,"YES",STAFF!$AJ:$AJ,"&lt;="&amp;ET$74,STAFF!$H:$H,"",STAFF!$I:$I,"")+
COUNTIFS(STAFF!$BA:$BA,"YES",STAFF!$AJ:$AJ,"&lt;="&amp;ET$74,STAFF!$H:$H,"",STAFF!$I:$I,"&gt;="&amp;ET$73)+
COUNTIFS(STAFF!$BA:$BA,"YES",STAFF!$AJ:$AJ,"&lt;="&amp;ET$74,STAFF!$H:$H,"&lt;="&amp;ET$74,STAFF!$I:$I,"")+
COUNTIFS(STAFF!$BA:$BA,"YES",STAFF!$AJ:$AJ,"&lt;="&amp;ET$74,STAFF!$H:$H,"&lt;="&amp;ET$74,STAFF!$I:$I,"&gt;="&amp;ET$73))</f>
        <v/>
      </c>
      <c r="EU98" s="18" t="str">
        <f ca="1">IF(EU$74="","",COUNTIFS(STAFF!$BA:$BA,"YES",STAFF!$AJ:$AJ,"&lt;="&amp;EU$74,STAFF!$H:$H,"",STAFF!$I:$I,"")+
COUNTIFS(STAFF!$BA:$BA,"YES",STAFF!$AJ:$AJ,"&lt;="&amp;EU$74,STAFF!$H:$H,"",STAFF!$I:$I,"&gt;="&amp;EU$73)+
COUNTIFS(STAFF!$BA:$BA,"YES",STAFF!$AJ:$AJ,"&lt;="&amp;EU$74,STAFF!$H:$H,"&lt;="&amp;EU$74,STAFF!$I:$I,"")+
COUNTIFS(STAFF!$BA:$BA,"YES",STAFF!$AJ:$AJ,"&lt;="&amp;EU$74,STAFF!$H:$H,"&lt;="&amp;EU$74,STAFF!$I:$I,"&gt;="&amp;EU$73))</f>
        <v/>
      </c>
      <c r="EV98" s="18" t="str">
        <f ca="1">IF(EV$74="","",COUNTIFS(STAFF!$BA:$BA,"YES",STAFF!$AJ:$AJ,"&lt;="&amp;EV$74,STAFF!$H:$H,"",STAFF!$I:$I,"")+
COUNTIFS(STAFF!$BA:$BA,"YES",STAFF!$AJ:$AJ,"&lt;="&amp;EV$74,STAFF!$H:$H,"",STAFF!$I:$I,"&gt;="&amp;EV$73)+
COUNTIFS(STAFF!$BA:$BA,"YES",STAFF!$AJ:$AJ,"&lt;="&amp;EV$74,STAFF!$H:$H,"&lt;="&amp;EV$74,STAFF!$I:$I,"")+
COUNTIFS(STAFF!$BA:$BA,"YES",STAFF!$AJ:$AJ,"&lt;="&amp;EV$74,STAFF!$H:$H,"&lt;="&amp;EV$74,STAFF!$I:$I,"&gt;="&amp;EV$73))</f>
        <v/>
      </c>
      <c r="EW98" s="18" t="str">
        <f ca="1">IF(EW$74="","",COUNTIFS(STAFF!$BA:$BA,"YES",STAFF!$AJ:$AJ,"&lt;="&amp;EW$74,STAFF!$H:$H,"",STAFF!$I:$I,"")+
COUNTIFS(STAFF!$BA:$BA,"YES",STAFF!$AJ:$AJ,"&lt;="&amp;EW$74,STAFF!$H:$H,"",STAFF!$I:$I,"&gt;="&amp;EW$73)+
COUNTIFS(STAFF!$BA:$BA,"YES",STAFF!$AJ:$AJ,"&lt;="&amp;EW$74,STAFF!$H:$H,"&lt;="&amp;EW$74,STAFF!$I:$I,"")+
COUNTIFS(STAFF!$BA:$BA,"YES",STAFF!$AJ:$AJ,"&lt;="&amp;EW$74,STAFF!$H:$H,"&lt;="&amp;EW$74,STAFF!$I:$I,"&gt;="&amp;EW$73))</f>
        <v/>
      </c>
      <c r="EX98" s="18" t="str">
        <f ca="1">IF(EX$74="","",COUNTIFS(STAFF!$BA:$BA,"YES",STAFF!$AJ:$AJ,"&lt;="&amp;EX$74,STAFF!$H:$H,"",STAFF!$I:$I,"")+
COUNTIFS(STAFF!$BA:$BA,"YES",STAFF!$AJ:$AJ,"&lt;="&amp;EX$74,STAFF!$H:$H,"",STAFF!$I:$I,"&gt;="&amp;EX$73)+
COUNTIFS(STAFF!$BA:$BA,"YES",STAFF!$AJ:$AJ,"&lt;="&amp;EX$74,STAFF!$H:$H,"&lt;="&amp;EX$74,STAFF!$I:$I,"")+
COUNTIFS(STAFF!$BA:$BA,"YES",STAFF!$AJ:$AJ,"&lt;="&amp;EX$74,STAFF!$H:$H,"&lt;="&amp;EX$74,STAFF!$I:$I,"&gt;="&amp;EX$73))</f>
        <v/>
      </c>
      <c r="EY98" s="18" t="str">
        <f ca="1">IF(EY$74="","",COUNTIFS(STAFF!$BA:$BA,"YES",STAFF!$AJ:$AJ,"&lt;="&amp;EY$74,STAFF!$H:$H,"",STAFF!$I:$I,"")+
COUNTIFS(STAFF!$BA:$BA,"YES",STAFF!$AJ:$AJ,"&lt;="&amp;EY$74,STAFF!$H:$H,"",STAFF!$I:$I,"&gt;="&amp;EY$73)+
COUNTIFS(STAFF!$BA:$BA,"YES",STAFF!$AJ:$AJ,"&lt;="&amp;EY$74,STAFF!$H:$H,"&lt;="&amp;EY$74,STAFF!$I:$I,"")+
COUNTIFS(STAFF!$BA:$BA,"YES",STAFF!$AJ:$AJ,"&lt;="&amp;EY$74,STAFF!$H:$H,"&lt;="&amp;EY$74,STAFF!$I:$I,"&gt;="&amp;EY$73))</f>
        <v/>
      </c>
      <c r="EZ98" s="18" t="str">
        <f ca="1">IF(EZ$74="","",COUNTIFS(STAFF!$BA:$BA,"YES",STAFF!$AJ:$AJ,"&lt;="&amp;EZ$74,STAFF!$H:$H,"",STAFF!$I:$I,"")+
COUNTIFS(STAFF!$BA:$BA,"YES",STAFF!$AJ:$AJ,"&lt;="&amp;EZ$74,STAFF!$H:$H,"",STAFF!$I:$I,"&gt;="&amp;EZ$73)+
COUNTIFS(STAFF!$BA:$BA,"YES",STAFF!$AJ:$AJ,"&lt;="&amp;EZ$74,STAFF!$H:$H,"&lt;="&amp;EZ$74,STAFF!$I:$I,"")+
COUNTIFS(STAFF!$BA:$BA,"YES",STAFF!$AJ:$AJ,"&lt;="&amp;EZ$74,STAFF!$H:$H,"&lt;="&amp;EZ$74,STAFF!$I:$I,"&gt;="&amp;EZ$73))</f>
        <v/>
      </c>
      <c r="FA98" s="18" t="str">
        <f ca="1">IF(FA$74="","",COUNTIFS(STAFF!$BA:$BA,"YES",STAFF!$AJ:$AJ,"&lt;="&amp;FA$74,STAFF!$H:$H,"",STAFF!$I:$I,"")+
COUNTIFS(STAFF!$BA:$BA,"YES",STAFF!$AJ:$AJ,"&lt;="&amp;FA$74,STAFF!$H:$H,"",STAFF!$I:$I,"&gt;="&amp;FA$73)+
COUNTIFS(STAFF!$BA:$BA,"YES",STAFF!$AJ:$AJ,"&lt;="&amp;FA$74,STAFF!$H:$H,"&lt;="&amp;FA$74,STAFF!$I:$I,"")+
COUNTIFS(STAFF!$BA:$BA,"YES",STAFF!$AJ:$AJ,"&lt;="&amp;FA$74,STAFF!$H:$H,"&lt;="&amp;FA$74,STAFF!$I:$I,"&gt;="&amp;FA$73))</f>
        <v/>
      </c>
      <c r="FB98" s="18" t="str">
        <f ca="1">IF(FB$74="","",COUNTIFS(STAFF!$BA:$BA,"YES",STAFF!$AJ:$AJ,"&lt;="&amp;FB$74,STAFF!$H:$H,"",STAFF!$I:$I,"")+
COUNTIFS(STAFF!$BA:$BA,"YES",STAFF!$AJ:$AJ,"&lt;="&amp;FB$74,STAFF!$H:$H,"",STAFF!$I:$I,"&gt;="&amp;FB$73)+
COUNTIFS(STAFF!$BA:$BA,"YES",STAFF!$AJ:$AJ,"&lt;="&amp;FB$74,STAFF!$H:$H,"&lt;="&amp;FB$74,STAFF!$I:$I,"")+
COUNTIFS(STAFF!$BA:$BA,"YES",STAFF!$AJ:$AJ,"&lt;="&amp;FB$74,STAFF!$H:$H,"&lt;="&amp;FB$74,STAFF!$I:$I,"&gt;="&amp;FB$73))</f>
        <v/>
      </c>
      <c r="FC98" s="18" t="str">
        <f ca="1">IF(FC$74="","",COUNTIFS(STAFF!$BA:$BA,"YES",STAFF!$AJ:$AJ,"&lt;="&amp;FC$74,STAFF!$H:$H,"",STAFF!$I:$I,"")+
COUNTIFS(STAFF!$BA:$BA,"YES",STAFF!$AJ:$AJ,"&lt;="&amp;FC$74,STAFF!$H:$H,"",STAFF!$I:$I,"&gt;="&amp;FC$73)+
COUNTIFS(STAFF!$BA:$BA,"YES",STAFF!$AJ:$AJ,"&lt;="&amp;FC$74,STAFF!$H:$H,"&lt;="&amp;FC$74,STAFF!$I:$I,"")+
COUNTIFS(STAFF!$BA:$BA,"YES",STAFF!$AJ:$AJ,"&lt;="&amp;FC$74,STAFF!$H:$H,"&lt;="&amp;FC$74,STAFF!$I:$I,"&gt;="&amp;FC$73))</f>
        <v/>
      </c>
    </row>
    <row r="99" spans="1:159" ht="31.9" customHeight="1">
      <c r="A99" s="25" t="s">
        <v>206</v>
      </c>
      <c r="B99" s="18">
        <f>IF(B$74="","",COUNTIFS(STAFF!$BD:$BD,"YES",STAFF!$AT:$AT,"&lt;="&amp;B$74,STAFF!$H:$H,"",STAFF!$I:$I,"")+
COUNTIFS(STAFF!$BD:$BD,"YES",STAFF!$AT:$AT,"&lt;="&amp;B$74,STAFF!$H:$H,"",STAFF!$I:$I,"&gt;="&amp;B$73)+
COUNTIFS(STAFF!$BD:$BD,"YES",STAFF!$AT:$AT,"&lt;="&amp;B$74,STAFF!$H:$H,"&lt;="&amp;B$74,STAFF!$I:$I,"")+
COUNTIFS(STAFF!$BD:$BD,"YES",STAFF!$AT:$AT,"&lt;="&amp;B$74,STAFF!$H:$H,"&lt;="&amp;B$74,STAFF!$I:$I,"&gt;="&amp;B$73))</f>
        <v>0</v>
      </c>
      <c r="C99" s="18">
        <f ca="1">IF(C$74="","",COUNTIFS(STAFF!$BD:$BD,"YES",STAFF!$AT:$AT,"&lt;="&amp;C$74,STAFF!$H:$H,"",STAFF!$I:$I,"")+
COUNTIFS(STAFF!$BD:$BD,"YES",STAFF!$AT:$AT,"&lt;="&amp;C$74,STAFF!$H:$H,"",STAFF!$I:$I,"&gt;="&amp;C$73)+
COUNTIFS(STAFF!$BD:$BD,"YES",STAFF!$AT:$AT,"&lt;="&amp;C$74,STAFF!$H:$H,"&lt;="&amp;C$74,STAFF!$I:$I,"")+
COUNTIFS(STAFF!$BD:$BD,"YES",STAFF!$AT:$AT,"&lt;="&amp;C$74,STAFF!$H:$H,"&lt;="&amp;C$74,STAFF!$I:$I,"&gt;="&amp;C$73))</f>
        <v>0</v>
      </c>
      <c r="D99" s="18">
        <f ca="1">IF(D$74="","",COUNTIFS(STAFF!$BD:$BD,"YES",STAFF!$AT:$AT,"&lt;="&amp;D$74,STAFF!$H:$H,"",STAFF!$I:$I,"")+
COUNTIFS(STAFF!$BD:$BD,"YES",STAFF!$AT:$AT,"&lt;="&amp;D$74,STAFF!$H:$H,"",STAFF!$I:$I,"&gt;="&amp;D$73)+
COUNTIFS(STAFF!$BD:$BD,"YES",STAFF!$AT:$AT,"&lt;="&amp;D$74,STAFF!$H:$H,"&lt;="&amp;D$74,STAFF!$I:$I,"")+
COUNTIFS(STAFF!$BD:$BD,"YES",STAFF!$AT:$AT,"&lt;="&amp;D$74,STAFF!$H:$H,"&lt;="&amp;D$74,STAFF!$I:$I,"&gt;="&amp;D$73))</f>
        <v>0</v>
      </c>
      <c r="E99" s="18">
        <f ca="1">IF(E$74="","",COUNTIFS(STAFF!$BD:$BD,"YES",STAFF!$AT:$AT,"&lt;="&amp;E$74,STAFF!$H:$H,"",STAFF!$I:$I,"")+
COUNTIFS(STAFF!$BD:$BD,"YES",STAFF!$AT:$AT,"&lt;="&amp;E$74,STAFF!$H:$H,"",STAFF!$I:$I,"&gt;="&amp;E$73)+
COUNTIFS(STAFF!$BD:$BD,"YES",STAFF!$AT:$AT,"&lt;="&amp;E$74,STAFF!$H:$H,"&lt;="&amp;E$74,STAFF!$I:$I,"")+
COUNTIFS(STAFF!$BD:$BD,"YES",STAFF!$AT:$AT,"&lt;="&amp;E$74,STAFF!$H:$H,"&lt;="&amp;E$74,STAFF!$I:$I,"&gt;="&amp;E$73))</f>
        <v>0</v>
      </c>
      <c r="F99" s="18">
        <f ca="1">IF(F$74="","",COUNTIFS(STAFF!$BD:$BD,"YES",STAFF!$AT:$AT,"&lt;="&amp;F$74,STAFF!$H:$H,"",STAFF!$I:$I,"")+
COUNTIFS(STAFF!$BD:$BD,"YES",STAFF!$AT:$AT,"&lt;="&amp;F$74,STAFF!$H:$H,"",STAFF!$I:$I,"&gt;="&amp;F$73)+
COUNTIFS(STAFF!$BD:$BD,"YES",STAFF!$AT:$AT,"&lt;="&amp;F$74,STAFF!$H:$H,"&lt;="&amp;F$74,STAFF!$I:$I,"")+
COUNTIFS(STAFF!$BD:$BD,"YES",STAFF!$AT:$AT,"&lt;="&amp;F$74,STAFF!$H:$H,"&lt;="&amp;F$74,STAFF!$I:$I,"&gt;="&amp;F$73))</f>
        <v>0</v>
      </c>
      <c r="G99" s="18">
        <f ca="1">IF(G$74="","",COUNTIFS(STAFF!$BD:$BD,"YES",STAFF!$AT:$AT,"&lt;="&amp;G$74,STAFF!$H:$H,"",STAFF!$I:$I,"")+
COUNTIFS(STAFF!$BD:$BD,"YES",STAFF!$AT:$AT,"&lt;="&amp;G$74,STAFF!$H:$H,"",STAFF!$I:$I,"&gt;="&amp;G$73)+
COUNTIFS(STAFF!$BD:$BD,"YES",STAFF!$AT:$AT,"&lt;="&amp;G$74,STAFF!$H:$H,"&lt;="&amp;G$74,STAFF!$I:$I,"")+
COUNTIFS(STAFF!$BD:$BD,"YES",STAFF!$AT:$AT,"&lt;="&amp;G$74,STAFF!$H:$H,"&lt;="&amp;G$74,STAFF!$I:$I,"&gt;="&amp;G$73))</f>
        <v>0</v>
      </c>
      <c r="H99" s="18">
        <f ca="1">IF(H$74="","",COUNTIFS(STAFF!$BD:$BD,"YES",STAFF!$AT:$AT,"&lt;="&amp;H$74,STAFF!$H:$H,"",STAFF!$I:$I,"")+
COUNTIFS(STAFF!$BD:$BD,"YES",STAFF!$AT:$AT,"&lt;="&amp;H$74,STAFF!$H:$H,"",STAFF!$I:$I,"&gt;="&amp;H$73)+
COUNTIFS(STAFF!$BD:$BD,"YES",STAFF!$AT:$AT,"&lt;="&amp;H$74,STAFF!$H:$H,"&lt;="&amp;H$74,STAFF!$I:$I,"")+
COUNTIFS(STAFF!$BD:$BD,"YES",STAFF!$AT:$AT,"&lt;="&amp;H$74,STAFF!$H:$H,"&lt;="&amp;H$74,STAFF!$I:$I,"&gt;="&amp;H$73))</f>
        <v>0</v>
      </c>
      <c r="I99" s="18">
        <f ca="1">IF(I$74="","",COUNTIFS(STAFF!$BD:$BD,"YES",STAFF!$AT:$AT,"&lt;="&amp;I$74,STAFF!$H:$H,"",STAFF!$I:$I,"")+
COUNTIFS(STAFF!$BD:$BD,"YES",STAFF!$AT:$AT,"&lt;="&amp;I$74,STAFF!$H:$H,"",STAFF!$I:$I,"&gt;="&amp;I$73)+
COUNTIFS(STAFF!$BD:$BD,"YES",STAFF!$AT:$AT,"&lt;="&amp;I$74,STAFF!$H:$H,"&lt;="&amp;I$74,STAFF!$I:$I,"")+
COUNTIFS(STAFF!$BD:$BD,"YES",STAFF!$AT:$AT,"&lt;="&amp;I$74,STAFF!$H:$H,"&lt;="&amp;I$74,STAFF!$I:$I,"&gt;="&amp;I$73))</f>
        <v>0</v>
      </c>
      <c r="J99" s="18">
        <f ca="1">IF(J$74="","",COUNTIFS(STAFF!$BD:$BD,"YES",STAFF!$AT:$AT,"&lt;="&amp;J$74,STAFF!$H:$H,"",STAFF!$I:$I,"")+
COUNTIFS(STAFF!$BD:$BD,"YES",STAFF!$AT:$AT,"&lt;="&amp;J$74,STAFF!$H:$H,"",STAFF!$I:$I,"&gt;="&amp;J$73)+
COUNTIFS(STAFF!$BD:$BD,"YES",STAFF!$AT:$AT,"&lt;="&amp;J$74,STAFF!$H:$H,"&lt;="&amp;J$74,STAFF!$I:$I,"")+
COUNTIFS(STAFF!$BD:$BD,"YES",STAFF!$AT:$AT,"&lt;="&amp;J$74,STAFF!$H:$H,"&lt;="&amp;J$74,STAFF!$I:$I,"&gt;="&amp;J$73))</f>
        <v>0</v>
      </c>
      <c r="K99" s="18">
        <f ca="1">IF(K$74="","",COUNTIFS(STAFF!$BD:$BD,"YES",STAFF!$AT:$AT,"&lt;="&amp;K$74,STAFF!$H:$H,"",STAFF!$I:$I,"")+
COUNTIFS(STAFF!$BD:$BD,"YES",STAFF!$AT:$AT,"&lt;="&amp;K$74,STAFF!$H:$H,"",STAFF!$I:$I,"&gt;="&amp;K$73)+
COUNTIFS(STAFF!$BD:$BD,"YES",STAFF!$AT:$AT,"&lt;="&amp;K$74,STAFF!$H:$H,"&lt;="&amp;K$74,STAFF!$I:$I,"")+
COUNTIFS(STAFF!$BD:$BD,"YES",STAFF!$AT:$AT,"&lt;="&amp;K$74,STAFF!$H:$H,"&lt;="&amp;K$74,STAFF!$I:$I,"&gt;="&amp;K$73))</f>
        <v>0</v>
      </c>
      <c r="L99" s="18">
        <f ca="1">IF(L$74="","",COUNTIFS(STAFF!$BD:$BD,"YES",STAFF!$AT:$AT,"&lt;="&amp;L$74,STAFF!$H:$H,"",STAFF!$I:$I,"")+
COUNTIFS(STAFF!$BD:$BD,"YES",STAFF!$AT:$AT,"&lt;="&amp;L$74,STAFF!$H:$H,"",STAFF!$I:$I,"&gt;="&amp;L$73)+
COUNTIFS(STAFF!$BD:$BD,"YES",STAFF!$AT:$AT,"&lt;="&amp;L$74,STAFF!$H:$H,"&lt;="&amp;L$74,STAFF!$I:$I,"")+
COUNTIFS(STAFF!$BD:$BD,"YES",STAFF!$AT:$AT,"&lt;="&amp;L$74,STAFF!$H:$H,"&lt;="&amp;L$74,STAFF!$I:$I,"&gt;="&amp;L$73))</f>
        <v>0</v>
      </c>
      <c r="M99" s="18">
        <f ca="1">IF(M$74="","",COUNTIFS(STAFF!$BD:$BD,"YES",STAFF!$AT:$AT,"&lt;="&amp;M$74,STAFF!$H:$H,"",STAFF!$I:$I,"")+
COUNTIFS(STAFF!$BD:$BD,"YES",STAFF!$AT:$AT,"&lt;="&amp;M$74,STAFF!$H:$H,"",STAFF!$I:$I,"&gt;="&amp;M$73)+
COUNTIFS(STAFF!$BD:$BD,"YES",STAFF!$AT:$AT,"&lt;="&amp;M$74,STAFF!$H:$H,"&lt;="&amp;M$74,STAFF!$I:$I,"")+
COUNTIFS(STAFF!$BD:$BD,"YES",STAFF!$AT:$AT,"&lt;="&amp;M$74,STAFF!$H:$H,"&lt;="&amp;M$74,STAFF!$I:$I,"&gt;="&amp;M$73))</f>
        <v>0</v>
      </c>
      <c r="N99" s="18">
        <f ca="1">IF(N$74="","",COUNTIFS(STAFF!$BD:$BD,"YES",STAFF!$AT:$AT,"&lt;="&amp;N$74,STAFF!$H:$H,"",STAFF!$I:$I,"")+
COUNTIFS(STAFF!$BD:$BD,"YES",STAFF!$AT:$AT,"&lt;="&amp;N$74,STAFF!$H:$H,"",STAFF!$I:$I,"&gt;="&amp;N$73)+
COUNTIFS(STAFF!$BD:$BD,"YES",STAFF!$AT:$AT,"&lt;="&amp;N$74,STAFF!$H:$H,"&lt;="&amp;N$74,STAFF!$I:$I,"")+
COUNTIFS(STAFF!$BD:$BD,"YES",STAFF!$AT:$AT,"&lt;="&amp;N$74,STAFF!$H:$H,"&lt;="&amp;N$74,STAFF!$I:$I,"&gt;="&amp;N$73))</f>
        <v>0</v>
      </c>
      <c r="O99" s="18">
        <f ca="1">IF(O$74="","",COUNTIFS(STAFF!$BD:$BD,"YES",STAFF!$AT:$AT,"&lt;="&amp;O$74,STAFF!$H:$H,"",STAFF!$I:$I,"")+
COUNTIFS(STAFF!$BD:$BD,"YES",STAFF!$AT:$AT,"&lt;="&amp;O$74,STAFF!$H:$H,"",STAFF!$I:$I,"&gt;="&amp;O$73)+
COUNTIFS(STAFF!$BD:$BD,"YES",STAFF!$AT:$AT,"&lt;="&amp;O$74,STAFF!$H:$H,"&lt;="&amp;O$74,STAFF!$I:$I,"")+
COUNTIFS(STAFF!$BD:$BD,"YES",STAFF!$AT:$AT,"&lt;="&amp;O$74,STAFF!$H:$H,"&lt;="&amp;O$74,STAFF!$I:$I,"&gt;="&amp;O$73))</f>
        <v>0</v>
      </c>
      <c r="P99" s="18">
        <f ca="1">IF(P$74="","",COUNTIFS(STAFF!$BD:$BD,"YES",STAFF!$AT:$AT,"&lt;="&amp;P$74,STAFF!$H:$H,"",STAFF!$I:$I,"")+
COUNTIFS(STAFF!$BD:$BD,"YES",STAFF!$AT:$AT,"&lt;="&amp;P$74,STAFF!$H:$H,"",STAFF!$I:$I,"&gt;="&amp;P$73)+
COUNTIFS(STAFF!$BD:$BD,"YES",STAFF!$AT:$AT,"&lt;="&amp;P$74,STAFF!$H:$H,"&lt;="&amp;P$74,STAFF!$I:$I,"")+
COUNTIFS(STAFF!$BD:$BD,"YES",STAFF!$AT:$AT,"&lt;="&amp;P$74,STAFF!$H:$H,"&lt;="&amp;P$74,STAFF!$I:$I,"&gt;="&amp;P$73))</f>
        <v>0</v>
      </c>
      <c r="Q99" s="18">
        <f ca="1">IF(Q$74="","",COUNTIFS(STAFF!$BD:$BD,"YES",STAFF!$AT:$AT,"&lt;="&amp;Q$74,STAFF!$H:$H,"",STAFF!$I:$I,"")+
COUNTIFS(STAFF!$BD:$BD,"YES",STAFF!$AT:$AT,"&lt;="&amp;Q$74,STAFF!$H:$H,"",STAFF!$I:$I,"&gt;="&amp;Q$73)+
COUNTIFS(STAFF!$BD:$BD,"YES",STAFF!$AT:$AT,"&lt;="&amp;Q$74,STAFF!$H:$H,"&lt;="&amp;Q$74,STAFF!$I:$I,"")+
COUNTIFS(STAFF!$BD:$BD,"YES",STAFF!$AT:$AT,"&lt;="&amp;Q$74,STAFF!$H:$H,"&lt;="&amp;Q$74,STAFF!$I:$I,"&gt;="&amp;Q$73))</f>
        <v>0</v>
      </c>
      <c r="R99" s="18">
        <f ca="1">IF(R$74="","",COUNTIFS(STAFF!$BD:$BD,"YES",STAFF!$AT:$AT,"&lt;="&amp;R$74,STAFF!$H:$H,"",STAFF!$I:$I,"")+
COUNTIFS(STAFF!$BD:$BD,"YES",STAFF!$AT:$AT,"&lt;="&amp;R$74,STAFF!$H:$H,"",STAFF!$I:$I,"&gt;="&amp;R$73)+
COUNTIFS(STAFF!$BD:$BD,"YES",STAFF!$AT:$AT,"&lt;="&amp;R$74,STAFF!$H:$H,"&lt;="&amp;R$74,STAFF!$I:$I,"")+
COUNTIFS(STAFF!$BD:$BD,"YES",STAFF!$AT:$AT,"&lt;="&amp;R$74,STAFF!$H:$H,"&lt;="&amp;R$74,STAFF!$I:$I,"&gt;="&amp;R$73))</f>
        <v>0</v>
      </c>
      <c r="S99" s="18">
        <f ca="1">IF(S$74="","",COUNTIFS(STAFF!$BD:$BD,"YES",STAFF!$AT:$AT,"&lt;="&amp;S$74,STAFF!$H:$H,"",STAFF!$I:$I,"")+
COUNTIFS(STAFF!$BD:$BD,"YES",STAFF!$AT:$AT,"&lt;="&amp;S$74,STAFF!$H:$H,"",STAFF!$I:$I,"&gt;="&amp;S$73)+
COUNTIFS(STAFF!$BD:$BD,"YES",STAFF!$AT:$AT,"&lt;="&amp;S$74,STAFF!$H:$H,"&lt;="&amp;S$74,STAFF!$I:$I,"")+
COUNTIFS(STAFF!$BD:$BD,"YES",STAFF!$AT:$AT,"&lt;="&amp;S$74,STAFF!$H:$H,"&lt;="&amp;S$74,STAFF!$I:$I,"&gt;="&amp;S$73))</f>
        <v>0</v>
      </c>
      <c r="T99" s="18">
        <f ca="1">IF(T$74="","",COUNTIFS(STAFF!$BD:$BD,"YES",STAFF!$AT:$AT,"&lt;="&amp;T$74,STAFF!$H:$H,"",STAFF!$I:$I,"")+
COUNTIFS(STAFF!$BD:$BD,"YES",STAFF!$AT:$AT,"&lt;="&amp;T$74,STAFF!$H:$H,"",STAFF!$I:$I,"&gt;="&amp;T$73)+
COUNTIFS(STAFF!$BD:$BD,"YES",STAFF!$AT:$AT,"&lt;="&amp;T$74,STAFF!$H:$H,"&lt;="&amp;T$74,STAFF!$I:$I,"")+
COUNTIFS(STAFF!$BD:$BD,"YES",STAFF!$AT:$AT,"&lt;="&amp;T$74,STAFF!$H:$H,"&lt;="&amp;T$74,STAFF!$I:$I,"&gt;="&amp;T$73))</f>
        <v>0</v>
      </c>
      <c r="U99" s="18">
        <f ca="1">IF(U$74="","",COUNTIFS(STAFF!$BD:$BD,"YES",STAFF!$AT:$AT,"&lt;="&amp;U$74,STAFF!$H:$H,"",STAFF!$I:$I,"")+
COUNTIFS(STAFF!$BD:$BD,"YES",STAFF!$AT:$AT,"&lt;="&amp;U$74,STAFF!$H:$H,"",STAFF!$I:$I,"&gt;="&amp;U$73)+
COUNTIFS(STAFF!$BD:$BD,"YES",STAFF!$AT:$AT,"&lt;="&amp;U$74,STAFF!$H:$H,"&lt;="&amp;U$74,STAFF!$I:$I,"")+
COUNTIFS(STAFF!$BD:$BD,"YES",STAFF!$AT:$AT,"&lt;="&amp;U$74,STAFF!$H:$H,"&lt;="&amp;U$74,STAFF!$I:$I,"&gt;="&amp;U$73))</f>
        <v>0</v>
      </c>
      <c r="V99" s="18">
        <f ca="1">IF(V$74="","",COUNTIFS(STAFF!$BD:$BD,"YES",STAFF!$AT:$AT,"&lt;="&amp;V$74,STAFF!$H:$H,"",STAFF!$I:$I,"")+
COUNTIFS(STAFF!$BD:$BD,"YES",STAFF!$AT:$AT,"&lt;="&amp;V$74,STAFF!$H:$H,"",STAFF!$I:$I,"&gt;="&amp;V$73)+
COUNTIFS(STAFF!$BD:$BD,"YES",STAFF!$AT:$AT,"&lt;="&amp;V$74,STAFF!$H:$H,"&lt;="&amp;V$74,STAFF!$I:$I,"")+
COUNTIFS(STAFF!$BD:$BD,"YES",STAFF!$AT:$AT,"&lt;="&amp;V$74,STAFF!$H:$H,"&lt;="&amp;V$74,STAFF!$I:$I,"&gt;="&amp;V$73))</f>
        <v>0</v>
      </c>
      <c r="W99" s="18">
        <f ca="1">IF(W$74="","",COUNTIFS(STAFF!$BD:$BD,"YES",STAFF!$AT:$AT,"&lt;="&amp;W$74,STAFF!$H:$H,"",STAFF!$I:$I,"")+
COUNTIFS(STAFF!$BD:$BD,"YES",STAFF!$AT:$AT,"&lt;="&amp;W$74,STAFF!$H:$H,"",STAFF!$I:$I,"&gt;="&amp;W$73)+
COUNTIFS(STAFF!$BD:$BD,"YES",STAFF!$AT:$AT,"&lt;="&amp;W$74,STAFF!$H:$H,"&lt;="&amp;W$74,STAFF!$I:$I,"")+
COUNTIFS(STAFF!$BD:$BD,"YES",STAFF!$AT:$AT,"&lt;="&amp;W$74,STAFF!$H:$H,"&lt;="&amp;W$74,STAFF!$I:$I,"&gt;="&amp;W$73))</f>
        <v>0</v>
      </c>
      <c r="X99" s="18">
        <f ca="1">IF(X$74="","",COUNTIFS(STAFF!$BD:$BD,"YES",STAFF!$AT:$AT,"&lt;="&amp;X$74,STAFF!$H:$H,"",STAFF!$I:$I,"")+
COUNTIFS(STAFF!$BD:$BD,"YES",STAFF!$AT:$AT,"&lt;="&amp;X$74,STAFF!$H:$H,"",STAFF!$I:$I,"&gt;="&amp;X$73)+
COUNTIFS(STAFF!$BD:$BD,"YES",STAFF!$AT:$AT,"&lt;="&amp;X$74,STAFF!$H:$H,"&lt;="&amp;X$74,STAFF!$I:$I,"")+
COUNTIFS(STAFF!$BD:$BD,"YES",STAFF!$AT:$AT,"&lt;="&amp;X$74,STAFF!$H:$H,"&lt;="&amp;X$74,STAFF!$I:$I,"&gt;="&amp;X$73))</f>
        <v>0</v>
      </c>
      <c r="Y99" s="18">
        <f ca="1">IF(Y$74="","",COUNTIFS(STAFF!$BD:$BD,"YES",STAFF!$AT:$AT,"&lt;="&amp;Y$74,STAFF!$H:$H,"",STAFF!$I:$I,"")+
COUNTIFS(STAFF!$BD:$BD,"YES",STAFF!$AT:$AT,"&lt;="&amp;Y$74,STAFF!$H:$H,"",STAFF!$I:$I,"&gt;="&amp;Y$73)+
COUNTIFS(STAFF!$BD:$BD,"YES",STAFF!$AT:$AT,"&lt;="&amp;Y$74,STAFF!$H:$H,"&lt;="&amp;Y$74,STAFF!$I:$I,"")+
COUNTIFS(STAFF!$BD:$BD,"YES",STAFF!$AT:$AT,"&lt;="&amp;Y$74,STAFF!$H:$H,"&lt;="&amp;Y$74,STAFF!$I:$I,"&gt;="&amp;Y$73))</f>
        <v>0</v>
      </c>
      <c r="Z99" s="18">
        <f ca="1">IF(Z$74="","",COUNTIFS(STAFF!$BD:$BD,"YES",STAFF!$AT:$AT,"&lt;="&amp;Z$74,STAFF!$H:$H,"",STAFF!$I:$I,"")+
COUNTIFS(STAFF!$BD:$BD,"YES",STAFF!$AT:$AT,"&lt;="&amp;Z$74,STAFF!$H:$H,"",STAFF!$I:$I,"&gt;="&amp;Z$73)+
COUNTIFS(STAFF!$BD:$BD,"YES",STAFF!$AT:$AT,"&lt;="&amp;Z$74,STAFF!$H:$H,"&lt;="&amp;Z$74,STAFF!$I:$I,"")+
COUNTIFS(STAFF!$BD:$BD,"YES",STAFF!$AT:$AT,"&lt;="&amp;Z$74,STAFF!$H:$H,"&lt;="&amp;Z$74,STAFF!$I:$I,"&gt;="&amp;Z$73))</f>
        <v>0</v>
      </c>
      <c r="AA99" s="18">
        <f ca="1">IF(AA$74="","",COUNTIFS(STAFF!$BD:$BD,"YES",STAFF!$AT:$AT,"&lt;="&amp;AA$74,STAFF!$H:$H,"",STAFF!$I:$I,"")+
COUNTIFS(STAFF!$BD:$BD,"YES",STAFF!$AT:$AT,"&lt;="&amp;AA$74,STAFF!$H:$H,"",STAFF!$I:$I,"&gt;="&amp;AA$73)+
COUNTIFS(STAFF!$BD:$BD,"YES",STAFF!$AT:$AT,"&lt;="&amp;AA$74,STAFF!$H:$H,"&lt;="&amp;AA$74,STAFF!$I:$I,"")+
COUNTIFS(STAFF!$BD:$BD,"YES",STAFF!$AT:$AT,"&lt;="&amp;AA$74,STAFF!$H:$H,"&lt;="&amp;AA$74,STAFF!$I:$I,"&gt;="&amp;AA$73))</f>
        <v>0</v>
      </c>
      <c r="AB99" s="18">
        <f ca="1">IF(AB$74="","",COUNTIFS(STAFF!$BD:$BD,"YES",STAFF!$AT:$AT,"&lt;="&amp;AB$74,STAFF!$H:$H,"",STAFF!$I:$I,"")+
COUNTIFS(STAFF!$BD:$BD,"YES",STAFF!$AT:$AT,"&lt;="&amp;AB$74,STAFF!$H:$H,"",STAFF!$I:$I,"&gt;="&amp;AB$73)+
COUNTIFS(STAFF!$BD:$BD,"YES",STAFF!$AT:$AT,"&lt;="&amp;AB$74,STAFF!$H:$H,"&lt;="&amp;AB$74,STAFF!$I:$I,"")+
COUNTIFS(STAFF!$BD:$BD,"YES",STAFF!$AT:$AT,"&lt;="&amp;AB$74,STAFF!$H:$H,"&lt;="&amp;AB$74,STAFF!$I:$I,"&gt;="&amp;AB$73))</f>
        <v>0</v>
      </c>
      <c r="AC99" s="18">
        <f ca="1">IF(AC$74="","",COUNTIFS(STAFF!$BD:$BD,"YES",STAFF!$AT:$AT,"&lt;="&amp;AC$74,STAFF!$H:$H,"",STAFF!$I:$I,"")+
COUNTIFS(STAFF!$BD:$BD,"YES",STAFF!$AT:$AT,"&lt;="&amp;AC$74,STAFF!$H:$H,"",STAFF!$I:$I,"&gt;="&amp;AC$73)+
COUNTIFS(STAFF!$BD:$BD,"YES",STAFF!$AT:$AT,"&lt;="&amp;AC$74,STAFF!$H:$H,"&lt;="&amp;AC$74,STAFF!$I:$I,"")+
COUNTIFS(STAFF!$BD:$BD,"YES",STAFF!$AT:$AT,"&lt;="&amp;AC$74,STAFF!$H:$H,"&lt;="&amp;AC$74,STAFF!$I:$I,"&gt;="&amp;AC$73))</f>
        <v>0</v>
      </c>
      <c r="AD99" s="18">
        <f ca="1">IF(AD$74="","",COUNTIFS(STAFF!$BD:$BD,"YES",STAFF!$AT:$AT,"&lt;="&amp;AD$74,STAFF!$H:$H,"",STAFF!$I:$I,"")+
COUNTIFS(STAFF!$BD:$BD,"YES",STAFF!$AT:$AT,"&lt;="&amp;AD$74,STAFF!$H:$H,"",STAFF!$I:$I,"&gt;="&amp;AD$73)+
COUNTIFS(STAFF!$BD:$BD,"YES",STAFF!$AT:$AT,"&lt;="&amp;AD$74,STAFF!$H:$H,"&lt;="&amp;AD$74,STAFF!$I:$I,"")+
COUNTIFS(STAFF!$BD:$BD,"YES",STAFF!$AT:$AT,"&lt;="&amp;AD$74,STAFF!$H:$H,"&lt;="&amp;AD$74,STAFF!$I:$I,"&gt;="&amp;AD$73))</f>
        <v>0</v>
      </c>
      <c r="AE99" s="18">
        <f ca="1">IF(AE$74="","",COUNTIFS(STAFF!$BD:$BD,"YES",STAFF!$AT:$AT,"&lt;="&amp;AE$74,STAFF!$H:$H,"",STAFF!$I:$I,"")+
COUNTIFS(STAFF!$BD:$BD,"YES",STAFF!$AT:$AT,"&lt;="&amp;AE$74,STAFF!$H:$H,"",STAFF!$I:$I,"&gt;="&amp;AE$73)+
COUNTIFS(STAFF!$BD:$BD,"YES",STAFF!$AT:$AT,"&lt;="&amp;AE$74,STAFF!$H:$H,"&lt;="&amp;AE$74,STAFF!$I:$I,"")+
COUNTIFS(STAFF!$BD:$BD,"YES",STAFF!$AT:$AT,"&lt;="&amp;AE$74,STAFF!$H:$H,"&lt;="&amp;AE$74,STAFF!$I:$I,"&gt;="&amp;AE$73))</f>
        <v>0</v>
      </c>
      <c r="AF99" s="18">
        <f ca="1">IF(AF$74="","",COUNTIFS(STAFF!$BD:$BD,"YES",STAFF!$AT:$AT,"&lt;="&amp;AF$74,STAFF!$H:$H,"",STAFF!$I:$I,"")+
COUNTIFS(STAFF!$BD:$BD,"YES",STAFF!$AT:$AT,"&lt;="&amp;AF$74,STAFF!$H:$H,"",STAFF!$I:$I,"&gt;="&amp;AF$73)+
COUNTIFS(STAFF!$BD:$BD,"YES",STAFF!$AT:$AT,"&lt;="&amp;AF$74,STAFF!$H:$H,"&lt;="&amp;AF$74,STAFF!$I:$I,"")+
COUNTIFS(STAFF!$BD:$BD,"YES",STAFF!$AT:$AT,"&lt;="&amp;AF$74,STAFF!$H:$H,"&lt;="&amp;AF$74,STAFF!$I:$I,"&gt;="&amp;AF$73))</f>
        <v>0</v>
      </c>
      <c r="AG99" s="18">
        <f ca="1">IF(AG$74="","",COUNTIFS(STAFF!$BD:$BD,"YES",STAFF!$AT:$AT,"&lt;="&amp;AG$74,STAFF!$H:$H,"",STAFF!$I:$I,"")+
COUNTIFS(STAFF!$BD:$BD,"YES",STAFF!$AT:$AT,"&lt;="&amp;AG$74,STAFF!$H:$H,"",STAFF!$I:$I,"&gt;="&amp;AG$73)+
COUNTIFS(STAFF!$BD:$BD,"YES",STAFF!$AT:$AT,"&lt;="&amp;AG$74,STAFF!$H:$H,"&lt;="&amp;AG$74,STAFF!$I:$I,"")+
COUNTIFS(STAFF!$BD:$BD,"YES",STAFF!$AT:$AT,"&lt;="&amp;AG$74,STAFF!$H:$H,"&lt;="&amp;AG$74,STAFF!$I:$I,"&gt;="&amp;AG$73))</f>
        <v>0</v>
      </c>
      <c r="AH99" s="18">
        <f ca="1">IF(AH$74="","",COUNTIFS(STAFF!$BD:$BD,"YES",STAFF!$AT:$AT,"&lt;="&amp;AH$74,STAFF!$H:$H,"",STAFF!$I:$I,"")+
COUNTIFS(STAFF!$BD:$BD,"YES",STAFF!$AT:$AT,"&lt;="&amp;AH$74,STAFF!$H:$H,"",STAFF!$I:$I,"&gt;="&amp;AH$73)+
COUNTIFS(STAFF!$BD:$BD,"YES",STAFF!$AT:$AT,"&lt;="&amp;AH$74,STAFF!$H:$H,"&lt;="&amp;AH$74,STAFF!$I:$I,"")+
COUNTIFS(STAFF!$BD:$BD,"YES",STAFF!$AT:$AT,"&lt;="&amp;AH$74,STAFF!$H:$H,"&lt;="&amp;AH$74,STAFF!$I:$I,"&gt;="&amp;AH$73))</f>
        <v>0</v>
      </c>
      <c r="AI99" s="18">
        <f ca="1">IF(AI$74="","",COUNTIFS(STAFF!$BD:$BD,"YES",STAFF!$AT:$AT,"&lt;="&amp;AI$74,STAFF!$H:$H,"",STAFF!$I:$I,"")+
COUNTIFS(STAFF!$BD:$BD,"YES",STAFF!$AT:$AT,"&lt;="&amp;AI$74,STAFF!$H:$H,"",STAFF!$I:$I,"&gt;="&amp;AI$73)+
COUNTIFS(STAFF!$BD:$BD,"YES",STAFF!$AT:$AT,"&lt;="&amp;AI$74,STAFF!$H:$H,"&lt;="&amp;AI$74,STAFF!$I:$I,"")+
COUNTIFS(STAFF!$BD:$BD,"YES",STAFF!$AT:$AT,"&lt;="&amp;AI$74,STAFF!$H:$H,"&lt;="&amp;AI$74,STAFF!$I:$I,"&gt;="&amp;AI$73))</f>
        <v>0</v>
      </c>
      <c r="AJ99" s="18" t="str">
        <f ca="1">IF(AJ$74="","",COUNTIFS(STAFF!$BD:$BD,"YES",STAFF!$AT:$AT,"&lt;="&amp;AJ$74,STAFF!$H:$H,"",STAFF!$I:$I,"")+
COUNTIFS(STAFF!$BD:$BD,"YES",STAFF!$AT:$AT,"&lt;="&amp;AJ$74,STAFF!$H:$H,"",STAFF!$I:$I,"&gt;="&amp;AJ$73)+
COUNTIFS(STAFF!$BD:$BD,"YES",STAFF!$AT:$AT,"&lt;="&amp;AJ$74,STAFF!$H:$H,"&lt;="&amp;AJ$74,STAFF!$I:$I,"")+
COUNTIFS(STAFF!$BD:$BD,"YES",STAFF!$AT:$AT,"&lt;="&amp;AJ$74,STAFF!$H:$H,"&lt;="&amp;AJ$74,STAFF!$I:$I,"&gt;="&amp;AJ$73))</f>
        <v/>
      </c>
      <c r="AK99" s="18" t="str">
        <f ca="1">IF(AK$74="","",COUNTIFS(STAFF!$BD:$BD,"YES",STAFF!$AT:$AT,"&lt;="&amp;AK$74,STAFF!$H:$H,"",STAFF!$I:$I,"")+
COUNTIFS(STAFF!$BD:$BD,"YES",STAFF!$AT:$AT,"&lt;="&amp;AK$74,STAFF!$H:$H,"",STAFF!$I:$I,"&gt;="&amp;AK$73)+
COUNTIFS(STAFF!$BD:$BD,"YES",STAFF!$AT:$AT,"&lt;="&amp;AK$74,STAFF!$H:$H,"&lt;="&amp;AK$74,STAFF!$I:$I,"")+
COUNTIFS(STAFF!$BD:$BD,"YES",STAFF!$AT:$AT,"&lt;="&amp;AK$74,STAFF!$H:$H,"&lt;="&amp;AK$74,STAFF!$I:$I,"&gt;="&amp;AK$73))</f>
        <v/>
      </c>
      <c r="AL99" s="18" t="str">
        <f ca="1">IF(AL$74="","",COUNTIFS(STAFF!$BD:$BD,"YES",STAFF!$AT:$AT,"&lt;="&amp;AL$74,STAFF!$H:$H,"",STAFF!$I:$I,"")+
COUNTIFS(STAFF!$BD:$BD,"YES",STAFF!$AT:$AT,"&lt;="&amp;AL$74,STAFF!$H:$H,"",STAFF!$I:$I,"&gt;="&amp;AL$73)+
COUNTIFS(STAFF!$BD:$BD,"YES",STAFF!$AT:$AT,"&lt;="&amp;AL$74,STAFF!$H:$H,"&lt;="&amp;AL$74,STAFF!$I:$I,"")+
COUNTIFS(STAFF!$BD:$BD,"YES",STAFF!$AT:$AT,"&lt;="&amp;AL$74,STAFF!$H:$H,"&lt;="&amp;AL$74,STAFF!$I:$I,"&gt;="&amp;AL$73))</f>
        <v/>
      </c>
      <c r="AM99" s="18" t="str">
        <f ca="1">IF(AM$74="","",COUNTIFS(STAFF!$BD:$BD,"YES",STAFF!$AT:$AT,"&lt;="&amp;AM$74,STAFF!$H:$H,"",STAFF!$I:$I,"")+
COUNTIFS(STAFF!$BD:$BD,"YES",STAFF!$AT:$AT,"&lt;="&amp;AM$74,STAFF!$H:$H,"",STAFF!$I:$I,"&gt;="&amp;AM$73)+
COUNTIFS(STAFF!$BD:$BD,"YES",STAFF!$AT:$AT,"&lt;="&amp;AM$74,STAFF!$H:$H,"&lt;="&amp;AM$74,STAFF!$I:$I,"")+
COUNTIFS(STAFF!$BD:$BD,"YES",STAFF!$AT:$AT,"&lt;="&amp;AM$74,STAFF!$H:$H,"&lt;="&amp;AM$74,STAFF!$I:$I,"&gt;="&amp;AM$73))</f>
        <v/>
      </c>
      <c r="AN99" s="18" t="str">
        <f ca="1">IF(AN$74="","",COUNTIFS(STAFF!$BD:$BD,"YES",STAFF!$AT:$AT,"&lt;="&amp;AN$74,STAFF!$H:$H,"",STAFF!$I:$I,"")+
COUNTIFS(STAFF!$BD:$BD,"YES",STAFF!$AT:$AT,"&lt;="&amp;AN$74,STAFF!$H:$H,"",STAFF!$I:$I,"&gt;="&amp;AN$73)+
COUNTIFS(STAFF!$BD:$BD,"YES",STAFF!$AT:$AT,"&lt;="&amp;AN$74,STAFF!$H:$H,"&lt;="&amp;AN$74,STAFF!$I:$I,"")+
COUNTIFS(STAFF!$BD:$BD,"YES",STAFF!$AT:$AT,"&lt;="&amp;AN$74,STAFF!$H:$H,"&lt;="&amp;AN$74,STAFF!$I:$I,"&gt;="&amp;AN$73))</f>
        <v/>
      </c>
      <c r="AO99" s="18" t="str">
        <f ca="1">IF(AO$74="","",COUNTIFS(STAFF!$BD:$BD,"YES",STAFF!$AT:$AT,"&lt;="&amp;AO$74,STAFF!$H:$H,"",STAFF!$I:$I,"")+
COUNTIFS(STAFF!$BD:$BD,"YES",STAFF!$AT:$AT,"&lt;="&amp;AO$74,STAFF!$H:$H,"",STAFF!$I:$I,"&gt;="&amp;AO$73)+
COUNTIFS(STAFF!$BD:$BD,"YES",STAFF!$AT:$AT,"&lt;="&amp;AO$74,STAFF!$H:$H,"&lt;="&amp;AO$74,STAFF!$I:$I,"")+
COUNTIFS(STAFF!$BD:$BD,"YES",STAFF!$AT:$AT,"&lt;="&amp;AO$74,STAFF!$H:$H,"&lt;="&amp;AO$74,STAFF!$I:$I,"&gt;="&amp;AO$73))</f>
        <v/>
      </c>
      <c r="AP99" s="18" t="str">
        <f ca="1">IF(AP$74="","",COUNTIFS(STAFF!$BD:$BD,"YES",STAFF!$AT:$AT,"&lt;="&amp;AP$74,STAFF!$H:$H,"",STAFF!$I:$I,"")+
COUNTIFS(STAFF!$BD:$BD,"YES",STAFF!$AT:$AT,"&lt;="&amp;AP$74,STAFF!$H:$H,"",STAFF!$I:$I,"&gt;="&amp;AP$73)+
COUNTIFS(STAFF!$BD:$BD,"YES",STAFF!$AT:$AT,"&lt;="&amp;AP$74,STAFF!$H:$H,"&lt;="&amp;AP$74,STAFF!$I:$I,"")+
COUNTIFS(STAFF!$BD:$BD,"YES",STAFF!$AT:$AT,"&lt;="&amp;AP$74,STAFF!$H:$H,"&lt;="&amp;AP$74,STAFF!$I:$I,"&gt;="&amp;AP$73))</f>
        <v/>
      </c>
      <c r="AQ99" s="18" t="str">
        <f ca="1">IF(AQ$74="","",COUNTIFS(STAFF!$BD:$BD,"YES",STAFF!$AT:$AT,"&lt;="&amp;AQ$74,STAFF!$H:$H,"",STAFF!$I:$I,"")+
COUNTIFS(STAFF!$BD:$BD,"YES",STAFF!$AT:$AT,"&lt;="&amp;AQ$74,STAFF!$H:$H,"",STAFF!$I:$I,"&gt;="&amp;AQ$73)+
COUNTIFS(STAFF!$BD:$BD,"YES",STAFF!$AT:$AT,"&lt;="&amp;AQ$74,STAFF!$H:$H,"&lt;="&amp;AQ$74,STAFF!$I:$I,"")+
COUNTIFS(STAFF!$BD:$BD,"YES",STAFF!$AT:$AT,"&lt;="&amp;AQ$74,STAFF!$H:$H,"&lt;="&amp;AQ$74,STAFF!$I:$I,"&gt;="&amp;AQ$73))</f>
        <v/>
      </c>
      <c r="AR99" s="18" t="str">
        <f ca="1">IF(AR$74="","",COUNTIFS(STAFF!$BD:$BD,"YES",STAFF!$AT:$AT,"&lt;="&amp;AR$74,STAFF!$H:$H,"",STAFF!$I:$I,"")+
COUNTIFS(STAFF!$BD:$BD,"YES",STAFF!$AT:$AT,"&lt;="&amp;AR$74,STAFF!$H:$H,"",STAFF!$I:$I,"&gt;="&amp;AR$73)+
COUNTIFS(STAFF!$BD:$BD,"YES",STAFF!$AT:$AT,"&lt;="&amp;AR$74,STAFF!$H:$H,"&lt;="&amp;AR$74,STAFF!$I:$I,"")+
COUNTIFS(STAFF!$BD:$BD,"YES",STAFF!$AT:$AT,"&lt;="&amp;AR$74,STAFF!$H:$H,"&lt;="&amp;AR$74,STAFF!$I:$I,"&gt;="&amp;AR$73))</f>
        <v/>
      </c>
      <c r="AS99" s="18" t="str">
        <f ca="1">IF(AS$74="","",COUNTIFS(STAFF!$BD:$BD,"YES",STAFF!$AT:$AT,"&lt;="&amp;AS$74,STAFF!$H:$H,"",STAFF!$I:$I,"")+
COUNTIFS(STAFF!$BD:$BD,"YES",STAFF!$AT:$AT,"&lt;="&amp;AS$74,STAFF!$H:$H,"",STAFF!$I:$I,"&gt;="&amp;AS$73)+
COUNTIFS(STAFF!$BD:$BD,"YES",STAFF!$AT:$AT,"&lt;="&amp;AS$74,STAFF!$H:$H,"&lt;="&amp;AS$74,STAFF!$I:$I,"")+
COUNTIFS(STAFF!$BD:$BD,"YES",STAFF!$AT:$AT,"&lt;="&amp;AS$74,STAFF!$H:$H,"&lt;="&amp;AS$74,STAFF!$I:$I,"&gt;="&amp;AS$73))</f>
        <v/>
      </c>
      <c r="AT99" s="18" t="str">
        <f ca="1">IF(AT$74="","",COUNTIFS(STAFF!$BD:$BD,"YES",STAFF!$AT:$AT,"&lt;="&amp;AT$74,STAFF!$H:$H,"",STAFF!$I:$I,"")+
COUNTIFS(STAFF!$BD:$BD,"YES",STAFF!$AT:$AT,"&lt;="&amp;AT$74,STAFF!$H:$H,"",STAFF!$I:$I,"&gt;="&amp;AT$73)+
COUNTIFS(STAFF!$BD:$BD,"YES",STAFF!$AT:$AT,"&lt;="&amp;AT$74,STAFF!$H:$H,"&lt;="&amp;AT$74,STAFF!$I:$I,"")+
COUNTIFS(STAFF!$BD:$BD,"YES",STAFF!$AT:$AT,"&lt;="&amp;AT$74,STAFF!$H:$H,"&lt;="&amp;AT$74,STAFF!$I:$I,"&gt;="&amp;AT$73))</f>
        <v/>
      </c>
      <c r="AU99" s="18" t="str">
        <f ca="1">IF(AU$74="","",COUNTIFS(STAFF!$BD:$BD,"YES",STAFF!$AT:$AT,"&lt;="&amp;AU$74,STAFF!$H:$H,"",STAFF!$I:$I,"")+
COUNTIFS(STAFF!$BD:$BD,"YES",STAFF!$AT:$AT,"&lt;="&amp;AU$74,STAFF!$H:$H,"",STAFF!$I:$I,"&gt;="&amp;AU$73)+
COUNTIFS(STAFF!$BD:$BD,"YES",STAFF!$AT:$AT,"&lt;="&amp;AU$74,STAFF!$H:$H,"&lt;="&amp;AU$74,STAFF!$I:$I,"")+
COUNTIFS(STAFF!$BD:$BD,"YES",STAFF!$AT:$AT,"&lt;="&amp;AU$74,STAFF!$H:$H,"&lt;="&amp;AU$74,STAFF!$I:$I,"&gt;="&amp;AU$73))</f>
        <v/>
      </c>
      <c r="AV99" s="18" t="str">
        <f ca="1">IF(AV$74="","",COUNTIFS(STAFF!$BD:$BD,"YES",STAFF!$AT:$AT,"&lt;="&amp;AV$74,STAFF!$H:$H,"",STAFF!$I:$I,"")+
COUNTIFS(STAFF!$BD:$BD,"YES",STAFF!$AT:$AT,"&lt;="&amp;AV$74,STAFF!$H:$H,"",STAFF!$I:$I,"&gt;="&amp;AV$73)+
COUNTIFS(STAFF!$BD:$BD,"YES",STAFF!$AT:$AT,"&lt;="&amp;AV$74,STAFF!$H:$H,"&lt;="&amp;AV$74,STAFF!$I:$I,"")+
COUNTIFS(STAFF!$BD:$BD,"YES",STAFF!$AT:$AT,"&lt;="&amp;AV$74,STAFF!$H:$H,"&lt;="&amp;AV$74,STAFF!$I:$I,"&gt;="&amp;AV$73))</f>
        <v/>
      </c>
      <c r="AW99" s="18" t="str">
        <f ca="1">IF(AW$74="","",COUNTIFS(STAFF!$BD:$BD,"YES",STAFF!$AT:$AT,"&lt;="&amp;AW$74,STAFF!$H:$H,"",STAFF!$I:$I,"")+
COUNTIFS(STAFF!$BD:$BD,"YES",STAFF!$AT:$AT,"&lt;="&amp;AW$74,STAFF!$H:$H,"",STAFF!$I:$I,"&gt;="&amp;AW$73)+
COUNTIFS(STAFF!$BD:$BD,"YES",STAFF!$AT:$AT,"&lt;="&amp;AW$74,STAFF!$H:$H,"&lt;="&amp;AW$74,STAFF!$I:$I,"")+
COUNTIFS(STAFF!$BD:$BD,"YES",STAFF!$AT:$AT,"&lt;="&amp;AW$74,STAFF!$H:$H,"&lt;="&amp;AW$74,STAFF!$I:$I,"&gt;="&amp;AW$73))</f>
        <v/>
      </c>
      <c r="AX99" s="18" t="str">
        <f ca="1">IF(AX$74="","",COUNTIFS(STAFF!$BD:$BD,"YES",STAFF!$AT:$AT,"&lt;="&amp;AX$74,STAFF!$H:$H,"",STAFF!$I:$I,"")+
COUNTIFS(STAFF!$BD:$BD,"YES",STAFF!$AT:$AT,"&lt;="&amp;AX$74,STAFF!$H:$H,"",STAFF!$I:$I,"&gt;="&amp;AX$73)+
COUNTIFS(STAFF!$BD:$BD,"YES",STAFF!$AT:$AT,"&lt;="&amp;AX$74,STAFF!$H:$H,"&lt;="&amp;AX$74,STAFF!$I:$I,"")+
COUNTIFS(STAFF!$BD:$BD,"YES",STAFF!$AT:$AT,"&lt;="&amp;AX$74,STAFF!$H:$H,"&lt;="&amp;AX$74,STAFF!$I:$I,"&gt;="&amp;AX$73))</f>
        <v/>
      </c>
      <c r="AY99" s="18" t="str">
        <f ca="1">IF(AY$74="","",COUNTIFS(STAFF!$BD:$BD,"YES",STAFF!$AT:$AT,"&lt;="&amp;AY$74,STAFF!$H:$H,"",STAFF!$I:$I,"")+
COUNTIFS(STAFF!$BD:$BD,"YES",STAFF!$AT:$AT,"&lt;="&amp;AY$74,STAFF!$H:$H,"",STAFF!$I:$I,"&gt;="&amp;AY$73)+
COUNTIFS(STAFF!$BD:$BD,"YES",STAFF!$AT:$AT,"&lt;="&amp;AY$74,STAFF!$H:$H,"&lt;="&amp;AY$74,STAFF!$I:$I,"")+
COUNTIFS(STAFF!$BD:$BD,"YES",STAFF!$AT:$AT,"&lt;="&amp;AY$74,STAFF!$H:$H,"&lt;="&amp;AY$74,STAFF!$I:$I,"&gt;="&amp;AY$73))</f>
        <v/>
      </c>
      <c r="AZ99" s="18" t="str">
        <f ca="1">IF(AZ$74="","",COUNTIFS(STAFF!$BD:$BD,"YES",STAFF!$AT:$AT,"&lt;="&amp;AZ$74,STAFF!$H:$H,"",STAFF!$I:$I,"")+
COUNTIFS(STAFF!$BD:$BD,"YES",STAFF!$AT:$AT,"&lt;="&amp;AZ$74,STAFF!$H:$H,"",STAFF!$I:$I,"&gt;="&amp;AZ$73)+
COUNTIFS(STAFF!$BD:$BD,"YES",STAFF!$AT:$AT,"&lt;="&amp;AZ$74,STAFF!$H:$H,"&lt;="&amp;AZ$74,STAFF!$I:$I,"")+
COUNTIFS(STAFF!$BD:$BD,"YES",STAFF!$AT:$AT,"&lt;="&amp;AZ$74,STAFF!$H:$H,"&lt;="&amp;AZ$74,STAFF!$I:$I,"&gt;="&amp;AZ$73))</f>
        <v/>
      </c>
      <c r="BA99" s="18" t="str">
        <f ca="1">IF(BA$74="","",COUNTIFS(STAFF!$BD:$BD,"YES",STAFF!$AT:$AT,"&lt;="&amp;BA$74,STAFF!$H:$H,"",STAFF!$I:$I,"")+
COUNTIFS(STAFF!$BD:$BD,"YES",STAFF!$AT:$AT,"&lt;="&amp;BA$74,STAFF!$H:$H,"",STAFF!$I:$I,"&gt;="&amp;BA$73)+
COUNTIFS(STAFF!$BD:$BD,"YES",STAFF!$AT:$AT,"&lt;="&amp;BA$74,STAFF!$H:$H,"&lt;="&amp;BA$74,STAFF!$I:$I,"")+
COUNTIFS(STAFF!$BD:$BD,"YES",STAFF!$AT:$AT,"&lt;="&amp;BA$74,STAFF!$H:$H,"&lt;="&amp;BA$74,STAFF!$I:$I,"&gt;="&amp;BA$73))</f>
        <v/>
      </c>
      <c r="BB99" s="18" t="str">
        <f ca="1">IF(BB$74="","",COUNTIFS(STAFF!$BD:$BD,"YES",STAFF!$AT:$AT,"&lt;="&amp;BB$74,STAFF!$H:$H,"",STAFF!$I:$I,"")+
COUNTIFS(STAFF!$BD:$BD,"YES",STAFF!$AT:$AT,"&lt;="&amp;BB$74,STAFF!$H:$H,"",STAFF!$I:$I,"&gt;="&amp;BB$73)+
COUNTIFS(STAFF!$BD:$BD,"YES",STAFF!$AT:$AT,"&lt;="&amp;BB$74,STAFF!$H:$H,"&lt;="&amp;BB$74,STAFF!$I:$I,"")+
COUNTIFS(STAFF!$BD:$BD,"YES",STAFF!$AT:$AT,"&lt;="&amp;BB$74,STAFF!$H:$H,"&lt;="&amp;BB$74,STAFF!$I:$I,"&gt;="&amp;BB$73))</f>
        <v/>
      </c>
      <c r="BC99" s="18" t="str">
        <f ca="1">IF(BC$74="","",COUNTIFS(STAFF!$BD:$BD,"YES",STAFF!$AT:$AT,"&lt;="&amp;BC$74,STAFF!$H:$H,"",STAFF!$I:$I,"")+
COUNTIFS(STAFF!$BD:$BD,"YES",STAFF!$AT:$AT,"&lt;="&amp;BC$74,STAFF!$H:$H,"",STAFF!$I:$I,"&gt;="&amp;BC$73)+
COUNTIFS(STAFF!$BD:$BD,"YES",STAFF!$AT:$AT,"&lt;="&amp;BC$74,STAFF!$H:$H,"&lt;="&amp;BC$74,STAFF!$I:$I,"")+
COUNTIFS(STAFF!$BD:$BD,"YES",STAFF!$AT:$AT,"&lt;="&amp;BC$74,STAFF!$H:$H,"&lt;="&amp;BC$74,STAFF!$I:$I,"&gt;="&amp;BC$73))</f>
        <v/>
      </c>
      <c r="BD99" s="18" t="str">
        <f ca="1">IF(BD$74="","",COUNTIFS(STAFF!$BD:$BD,"YES",STAFF!$AT:$AT,"&lt;="&amp;BD$74,STAFF!$H:$H,"",STAFF!$I:$I,"")+
COUNTIFS(STAFF!$BD:$BD,"YES",STAFF!$AT:$AT,"&lt;="&amp;BD$74,STAFF!$H:$H,"",STAFF!$I:$I,"&gt;="&amp;BD$73)+
COUNTIFS(STAFF!$BD:$BD,"YES",STAFF!$AT:$AT,"&lt;="&amp;BD$74,STAFF!$H:$H,"&lt;="&amp;BD$74,STAFF!$I:$I,"")+
COUNTIFS(STAFF!$BD:$BD,"YES",STAFF!$AT:$AT,"&lt;="&amp;BD$74,STAFF!$H:$H,"&lt;="&amp;BD$74,STAFF!$I:$I,"&gt;="&amp;BD$73))</f>
        <v/>
      </c>
      <c r="BE99" s="18" t="str">
        <f ca="1">IF(BE$74="","",COUNTIFS(STAFF!$BD:$BD,"YES",STAFF!$AT:$AT,"&lt;="&amp;BE$74,STAFF!$H:$H,"",STAFF!$I:$I,"")+
COUNTIFS(STAFF!$BD:$BD,"YES",STAFF!$AT:$AT,"&lt;="&amp;BE$74,STAFF!$H:$H,"",STAFF!$I:$I,"&gt;="&amp;BE$73)+
COUNTIFS(STAFF!$BD:$BD,"YES",STAFF!$AT:$AT,"&lt;="&amp;BE$74,STAFF!$H:$H,"&lt;="&amp;BE$74,STAFF!$I:$I,"")+
COUNTIFS(STAFF!$BD:$BD,"YES",STAFF!$AT:$AT,"&lt;="&amp;BE$74,STAFF!$H:$H,"&lt;="&amp;BE$74,STAFF!$I:$I,"&gt;="&amp;BE$73))</f>
        <v/>
      </c>
      <c r="BF99" s="18" t="str">
        <f ca="1">IF(BF$74="","",COUNTIFS(STAFF!$BD:$BD,"YES",STAFF!$AT:$AT,"&lt;="&amp;BF$74,STAFF!$H:$H,"",STAFF!$I:$I,"")+
COUNTIFS(STAFF!$BD:$BD,"YES",STAFF!$AT:$AT,"&lt;="&amp;BF$74,STAFF!$H:$H,"",STAFF!$I:$I,"&gt;="&amp;BF$73)+
COUNTIFS(STAFF!$BD:$BD,"YES",STAFF!$AT:$AT,"&lt;="&amp;BF$74,STAFF!$H:$H,"&lt;="&amp;BF$74,STAFF!$I:$I,"")+
COUNTIFS(STAFF!$BD:$BD,"YES",STAFF!$AT:$AT,"&lt;="&amp;BF$74,STAFF!$H:$H,"&lt;="&amp;BF$74,STAFF!$I:$I,"&gt;="&amp;BF$73))</f>
        <v/>
      </c>
      <c r="BG99" s="18" t="str">
        <f ca="1">IF(BG$74="","",COUNTIFS(STAFF!$BD:$BD,"YES",STAFF!$AT:$AT,"&lt;="&amp;BG$74,STAFF!$H:$H,"",STAFF!$I:$I,"")+
COUNTIFS(STAFF!$BD:$BD,"YES",STAFF!$AT:$AT,"&lt;="&amp;BG$74,STAFF!$H:$H,"",STAFF!$I:$I,"&gt;="&amp;BG$73)+
COUNTIFS(STAFF!$BD:$BD,"YES",STAFF!$AT:$AT,"&lt;="&amp;BG$74,STAFF!$H:$H,"&lt;="&amp;BG$74,STAFF!$I:$I,"")+
COUNTIFS(STAFF!$BD:$BD,"YES",STAFF!$AT:$AT,"&lt;="&amp;BG$74,STAFF!$H:$H,"&lt;="&amp;BG$74,STAFF!$I:$I,"&gt;="&amp;BG$73))</f>
        <v/>
      </c>
      <c r="BH99" s="18" t="str">
        <f ca="1">IF(BH$74="","",COUNTIFS(STAFF!$BD:$BD,"YES",STAFF!$AT:$AT,"&lt;="&amp;BH$74,STAFF!$H:$H,"",STAFF!$I:$I,"")+
COUNTIFS(STAFF!$BD:$BD,"YES",STAFF!$AT:$AT,"&lt;="&amp;BH$74,STAFF!$H:$H,"",STAFF!$I:$I,"&gt;="&amp;BH$73)+
COUNTIFS(STAFF!$BD:$BD,"YES",STAFF!$AT:$AT,"&lt;="&amp;BH$74,STAFF!$H:$H,"&lt;="&amp;BH$74,STAFF!$I:$I,"")+
COUNTIFS(STAFF!$BD:$BD,"YES",STAFF!$AT:$AT,"&lt;="&amp;BH$74,STAFF!$H:$H,"&lt;="&amp;BH$74,STAFF!$I:$I,"&gt;="&amp;BH$73))</f>
        <v/>
      </c>
      <c r="BI99" s="18" t="str">
        <f ca="1">IF(BI$74="","",COUNTIFS(STAFF!$BD:$BD,"YES",STAFF!$AT:$AT,"&lt;="&amp;BI$74,STAFF!$H:$H,"",STAFF!$I:$I,"")+
COUNTIFS(STAFF!$BD:$BD,"YES",STAFF!$AT:$AT,"&lt;="&amp;BI$74,STAFF!$H:$H,"",STAFF!$I:$I,"&gt;="&amp;BI$73)+
COUNTIFS(STAFF!$BD:$BD,"YES",STAFF!$AT:$AT,"&lt;="&amp;BI$74,STAFF!$H:$H,"&lt;="&amp;BI$74,STAFF!$I:$I,"")+
COUNTIFS(STAFF!$BD:$BD,"YES",STAFF!$AT:$AT,"&lt;="&amp;BI$74,STAFF!$H:$H,"&lt;="&amp;BI$74,STAFF!$I:$I,"&gt;="&amp;BI$73))</f>
        <v/>
      </c>
      <c r="BJ99" s="18" t="str">
        <f ca="1">IF(BJ$74="","",COUNTIFS(STAFF!$BD:$BD,"YES",STAFF!$AT:$AT,"&lt;="&amp;BJ$74,STAFF!$H:$H,"",STAFF!$I:$I,"")+
COUNTIFS(STAFF!$BD:$BD,"YES",STAFF!$AT:$AT,"&lt;="&amp;BJ$74,STAFF!$H:$H,"",STAFF!$I:$I,"&gt;="&amp;BJ$73)+
COUNTIFS(STAFF!$BD:$BD,"YES",STAFF!$AT:$AT,"&lt;="&amp;BJ$74,STAFF!$H:$H,"&lt;="&amp;BJ$74,STAFF!$I:$I,"")+
COUNTIFS(STAFF!$BD:$BD,"YES",STAFF!$AT:$AT,"&lt;="&amp;BJ$74,STAFF!$H:$H,"&lt;="&amp;BJ$74,STAFF!$I:$I,"&gt;="&amp;BJ$73))</f>
        <v/>
      </c>
      <c r="BK99" s="18" t="str">
        <f ca="1">IF(BK$74="","",COUNTIFS(STAFF!$BD:$BD,"YES",STAFF!$AT:$AT,"&lt;="&amp;BK$74,STAFF!$H:$H,"",STAFF!$I:$I,"")+
COUNTIFS(STAFF!$BD:$BD,"YES",STAFF!$AT:$AT,"&lt;="&amp;BK$74,STAFF!$H:$H,"",STAFF!$I:$I,"&gt;="&amp;BK$73)+
COUNTIFS(STAFF!$BD:$BD,"YES",STAFF!$AT:$AT,"&lt;="&amp;BK$74,STAFF!$H:$H,"&lt;="&amp;BK$74,STAFF!$I:$I,"")+
COUNTIFS(STAFF!$BD:$BD,"YES",STAFF!$AT:$AT,"&lt;="&amp;BK$74,STAFF!$H:$H,"&lt;="&amp;BK$74,STAFF!$I:$I,"&gt;="&amp;BK$73))</f>
        <v/>
      </c>
      <c r="BL99" s="18" t="str">
        <f ca="1">IF(BL$74="","",COUNTIFS(STAFF!$BD:$BD,"YES",STAFF!$AT:$AT,"&lt;="&amp;BL$74,STAFF!$H:$H,"",STAFF!$I:$I,"")+
COUNTIFS(STAFF!$BD:$BD,"YES",STAFF!$AT:$AT,"&lt;="&amp;BL$74,STAFF!$H:$H,"",STAFF!$I:$I,"&gt;="&amp;BL$73)+
COUNTIFS(STAFF!$BD:$BD,"YES",STAFF!$AT:$AT,"&lt;="&amp;BL$74,STAFF!$H:$H,"&lt;="&amp;BL$74,STAFF!$I:$I,"")+
COUNTIFS(STAFF!$BD:$BD,"YES",STAFF!$AT:$AT,"&lt;="&amp;BL$74,STAFF!$H:$H,"&lt;="&amp;BL$74,STAFF!$I:$I,"&gt;="&amp;BL$73))</f>
        <v/>
      </c>
      <c r="BM99" s="18" t="str">
        <f ca="1">IF(BM$74="","",COUNTIFS(STAFF!$BD:$BD,"YES",STAFF!$AT:$AT,"&lt;="&amp;BM$74,STAFF!$H:$H,"",STAFF!$I:$I,"")+
COUNTIFS(STAFF!$BD:$BD,"YES",STAFF!$AT:$AT,"&lt;="&amp;BM$74,STAFF!$H:$H,"",STAFF!$I:$I,"&gt;="&amp;BM$73)+
COUNTIFS(STAFF!$BD:$BD,"YES",STAFF!$AT:$AT,"&lt;="&amp;BM$74,STAFF!$H:$H,"&lt;="&amp;BM$74,STAFF!$I:$I,"")+
COUNTIFS(STAFF!$BD:$BD,"YES",STAFF!$AT:$AT,"&lt;="&amp;BM$74,STAFF!$H:$H,"&lt;="&amp;BM$74,STAFF!$I:$I,"&gt;="&amp;BM$73))</f>
        <v/>
      </c>
      <c r="BN99" s="18" t="str">
        <f ca="1">IF(BN$74="","",COUNTIFS(STAFF!$BD:$BD,"YES",STAFF!$AT:$AT,"&lt;="&amp;BN$74,STAFF!$H:$H,"",STAFF!$I:$I,"")+
COUNTIFS(STAFF!$BD:$BD,"YES",STAFF!$AT:$AT,"&lt;="&amp;BN$74,STAFF!$H:$H,"",STAFF!$I:$I,"&gt;="&amp;BN$73)+
COUNTIFS(STAFF!$BD:$BD,"YES",STAFF!$AT:$AT,"&lt;="&amp;BN$74,STAFF!$H:$H,"&lt;="&amp;BN$74,STAFF!$I:$I,"")+
COUNTIFS(STAFF!$BD:$BD,"YES",STAFF!$AT:$AT,"&lt;="&amp;BN$74,STAFF!$H:$H,"&lt;="&amp;BN$74,STAFF!$I:$I,"&gt;="&amp;BN$73))</f>
        <v/>
      </c>
      <c r="BO99" s="18" t="str">
        <f ca="1">IF(BO$74="","",COUNTIFS(STAFF!$BD:$BD,"YES",STAFF!$AT:$AT,"&lt;="&amp;BO$74,STAFF!$H:$H,"",STAFF!$I:$I,"")+
COUNTIFS(STAFF!$BD:$BD,"YES",STAFF!$AT:$AT,"&lt;="&amp;BO$74,STAFF!$H:$H,"",STAFF!$I:$I,"&gt;="&amp;BO$73)+
COUNTIFS(STAFF!$BD:$BD,"YES",STAFF!$AT:$AT,"&lt;="&amp;BO$74,STAFF!$H:$H,"&lt;="&amp;BO$74,STAFF!$I:$I,"")+
COUNTIFS(STAFF!$BD:$BD,"YES",STAFF!$AT:$AT,"&lt;="&amp;BO$74,STAFF!$H:$H,"&lt;="&amp;BO$74,STAFF!$I:$I,"&gt;="&amp;BO$73))</f>
        <v/>
      </c>
      <c r="BP99" s="18" t="str">
        <f ca="1">IF(BP$74="","",COUNTIFS(STAFF!$BD:$BD,"YES",STAFF!$AT:$AT,"&lt;="&amp;BP$74,STAFF!$H:$H,"",STAFF!$I:$I,"")+
COUNTIFS(STAFF!$BD:$BD,"YES",STAFF!$AT:$AT,"&lt;="&amp;BP$74,STAFF!$H:$H,"",STAFF!$I:$I,"&gt;="&amp;BP$73)+
COUNTIFS(STAFF!$BD:$BD,"YES",STAFF!$AT:$AT,"&lt;="&amp;BP$74,STAFF!$H:$H,"&lt;="&amp;BP$74,STAFF!$I:$I,"")+
COUNTIFS(STAFF!$BD:$BD,"YES",STAFF!$AT:$AT,"&lt;="&amp;BP$74,STAFF!$H:$H,"&lt;="&amp;BP$74,STAFF!$I:$I,"&gt;="&amp;BP$73))</f>
        <v/>
      </c>
      <c r="BQ99" s="18" t="str">
        <f ca="1">IF(BQ$74="","",COUNTIFS(STAFF!$BD:$BD,"YES",STAFF!$AT:$AT,"&lt;="&amp;BQ$74,STAFF!$H:$H,"",STAFF!$I:$I,"")+
COUNTIFS(STAFF!$BD:$BD,"YES",STAFF!$AT:$AT,"&lt;="&amp;BQ$74,STAFF!$H:$H,"",STAFF!$I:$I,"&gt;="&amp;BQ$73)+
COUNTIFS(STAFF!$BD:$BD,"YES",STAFF!$AT:$AT,"&lt;="&amp;BQ$74,STAFF!$H:$H,"&lt;="&amp;BQ$74,STAFF!$I:$I,"")+
COUNTIFS(STAFF!$BD:$BD,"YES",STAFF!$AT:$AT,"&lt;="&amp;BQ$74,STAFF!$H:$H,"&lt;="&amp;BQ$74,STAFF!$I:$I,"&gt;="&amp;BQ$73))</f>
        <v/>
      </c>
      <c r="BR99" s="18" t="str">
        <f ca="1">IF(BR$74="","",COUNTIFS(STAFF!$BD:$BD,"YES",STAFF!$AT:$AT,"&lt;="&amp;BR$74,STAFF!$H:$H,"",STAFF!$I:$I,"")+
COUNTIFS(STAFF!$BD:$BD,"YES",STAFF!$AT:$AT,"&lt;="&amp;BR$74,STAFF!$H:$H,"",STAFF!$I:$I,"&gt;="&amp;BR$73)+
COUNTIFS(STAFF!$BD:$BD,"YES",STAFF!$AT:$AT,"&lt;="&amp;BR$74,STAFF!$H:$H,"&lt;="&amp;BR$74,STAFF!$I:$I,"")+
COUNTIFS(STAFF!$BD:$BD,"YES",STAFF!$AT:$AT,"&lt;="&amp;BR$74,STAFF!$H:$H,"&lt;="&amp;BR$74,STAFF!$I:$I,"&gt;="&amp;BR$73))</f>
        <v/>
      </c>
      <c r="BS99" s="18" t="str">
        <f ca="1">IF(BS$74="","",COUNTIFS(STAFF!$BD:$BD,"YES",STAFF!$AT:$AT,"&lt;="&amp;BS$74,STAFF!$H:$H,"",STAFF!$I:$I,"")+
COUNTIFS(STAFF!$BD:$BD,"YES",STAFF!$AT:$AT,"&lt;="&amp;BS$74,STAFF!$H:$H,"",STAFF!$I:$I,"&gt;="&amp;BS$73)+
COUNTIFS(STAFF!$BD:$BD,"YES",STAFF!$AT:$AT,"&lt;="&amp;BS$74,STAFF!$H:$H,"&lt;="&amp;BS$74,STAFF!$I:$I,"")+
COUNTIFS(STAFF!$BD:$BD,"YES",STAFF!$AT:$AT,"&lt;="&amp;BS$74,STAFF!$H:$H,"&lt;="&amp;BS$74,STAFF!$I:$I,"&gt;="&amp;BS$73))</f>
        <v/>
      </c>
      <c r="BT99" s="18" t="str">
        <f ca="1">IF(BT$74="","",COUNTIFS(STAFF!$BD:$BD,"YES",STAFF!$AT:$AT,"&lt;="&amp;BT$74,STAFF!$H:$H,"",STAFF!$I:$I,"")+
COUNTIFS(STAFF!$BD:$BD,"YES",STAFF!$AT:$AT,"&lt;="&amp;BT$74,STAFF!$H:$H,"",STAFF!$I:$I,"&gt;="&amp;BT$73)+
COUNTIFS(STAFF!$BD:$BD,"YES",STAFF!$AT:$AT,"&lt;="&amp;BT$74,STAFF!$H:$H,"&lt;="&amp;BT$74,STAFF!$I:$I,"")+
COUNTIFS(STAFF!$BD:$BD,"YES",STAFF!$AT:$AT,"&lt;="&amp;BT$74,STAFF!$H:$H,"&lt;="&amp;BT$74,STAFF!$I:$I,"&gt;="&amp;BT$73))</f>
        <v/>
      </c>
      <c r="BU99" s="18" t="str">
        <f ca="1">IF(BU$74="","",COUNTIFS(STAFF!$BD:$BD,"YES",STAFF!$AT:$AT,"&lt;="&amp;BU$74,STAFF!$H:$H,"",STAFF!$I:$I,"")+
COUNTIFS(STAFF!$BD:$BD,"YES",STAFF!$AT:$AT,"&lt;="&amp;BU$74,STAFF!$H:$H,"",STAFF!$I:$I,"&gt;="&amp;BU$73)+
COUNTIFS(STAFF!$BD:$BD,"YES",STAFF!$AT:$AT,"&lt;="&amp;BU$74,STAFF!$H:$H,"&lt;="&amp;BU$74,STAFF!$I:$I,"")+
COUNTIFS(STAFF!$BD:$BD,"YES",STAFF!$AT:$AT,"&lt;="&amp;BU$74,STAFF!$H:$H,"&lt;="&amp;BU$74,STAFF!$I:$I,"&gt;="&amp;BU$73))</f>
        <v/>
      </c>
      <c r="BV99" s="18" t="str">
        <f ca="1">IF(BV$74="","",COUNTIFS(STAFF!$BD:$BD,"YES",STAFF!$AT:$AT,"&lt;="&amp;BV$74,STAFF!$H:$H,"",STAFF!$I:$I,"")+
COUNTIFS(STAFF!$BD:$BD,"YES",STAFF!$AT:$AT,"&lt;="&amp;BV$74,STAFF!$H:$H,"",STAFF!$I:$I,"&gt;="&amp;BV$73)+
COUNTIFS(STAFF!$BD:$BD,"YES",STAFF!$AT:$AT,"&lt;="&amp;BV$74,STAFF!$H:$H,"&lt;="&amp;BV$74,STAFF!$I:$I,"")+
COUNTIFS(STAFF!$BD:$BD,"YES",STAFF!$AT:$AT,"&lt;="&amp;BV$74,STAFF!$H:$H,"&lt;="&amp;BV$74,STAFF!$I:$I,"&gt;="&amp;BV$73))</f>
        <v/>
      </c>
      <c r="BW99" s="18" t="str">
        <f ca="1">IF(BW$74="","",COUNTIFS(STAFF!$BD:$BD,"YES",STAFF!$AT:$AT,"&lt;="&amp;BW$74,STAFF!$H:$H,"",STAFF!$I:$I,"")+
COUNTIFS(STAFF!$BD:$BD,"YES",STAFF!$AT:$AT,"&lt;="&amp;BW$74,STAFF!$H:$H,"",STAFF!$I:$I,"&gt;="&amp;BW$73)+
COUNTIFS(STAFF!$BD:$BD,"YES",STAFF!$AT:$AT,"&lt;="&amp;BW$74,STAFF!$H:$H,"&lt;="&amp;BW$74,STAFF!$I:$I,"")+
COUNTIFS(STAFF!$BD:$BD,"YES",STAFF!$AT:$AT,"&lt;="&amp;BW$74,STAFF!$H:$H,"&lt;="&amp;BW$74,STAFF!$I:$I,"&gt;="&amp;BW$73))</f>
        <v/>
      </c>
      <c r="BX99" s="18" t="str">
        <f ca="1">IF(BX$74="","",COUNTIFS(STAFF!$BD:$BD,"YES",STAFF!$AT:$AT,"&lt;="&amp;BX$74,STAFF!$H:$H,"",STAFF!$I:$I,"")+
COUNTIFS(STAFF!$BD:$BD,"YES",STAFF!$AT:$AT,"&lt;="&amp;BX$74,STAFF!$H:$H,"",STAFF!$I:$I,"&gt;="&amp;BX$73)+
COUNTIFS(STAFF!$BD:$BD,"YES",STAFF!$AT:$AT,"&lt;="&amp;BX$74,STAFF!$H:$H,"&lt;="&amp;BX$74,STAFF!$I:$I,"")+
COUNTIFS(STAFF!$BD:$BD,"YES",STAFF!$AT:$AT,"&lt;="&amp;BX$74,STAFF!$H:$H,"&lt;="&amp;BX$74,STAFF!$I:$I,"&gt;="&amp;BX$73))</f>
        <v/>
      </c>
      <c r="BY99" s="18" t="str">
        <f ca="1">IF(BY$74="","",COUNTIFS(STAFF!$BD:$BD,"YES",STAFF!$AT:$AT,"&lt;="&amp;BY$74,STAFF!$H:$H,"",STAFF!$I:$I,"")+
COUNTIFS(STAFF!$BD:$BD,"YES",STAFF!$AT:$AT,"&lt;="&amp;BY$74,STAFF!$H:$H,"",STAFF!$I:$I,"&gt;="&amp;BY$73)+
COUNTIFS(STAFF!$BD:$BD,"YES",STAFF!$AT:$AT,"&lt;="&amp;BY$74,STAFF!$H:$H,"&lt;="&amp;BY$74,STAFF!$I:$I,"")+
COUNTIFS(STAFF!$BD:$BD,"YES",STAFF!$AT:$AT,"&lt;="&amp;BY$74,STAFF!$H:$H,"&lt;="&amp;BY$74,STAFF!$I:$I,"&gt;="&amp;BY$73))</f>
        <v/>
      </c>
      <c r="BZ99" s="18" t="str">
        <f ca="1">IF(BZ$74="","",COUNTIFS(STAFF!$BD:$BD,"YES",STAFF!$AT:$AT,"&lt;="&amp;BZ$74,STAFF!$H:$H,"",STAFF!$I:$I,"")+
COUNTIFS(STAFF!$BD:$BD,"YES",STAFF!$AT:$AT,"&lt;="&amp;BZ$74,STAFF!$H:$H,"",STAFF!$I:$I,"&gt;="&amp;BZ$73)+
COUNTIFS(STAFF!$BD:$BD,"YES",STAFF!$AT:$AT,"&lt;="&amp;BZ$74,STAFF!$H:$H,"&lt;="&amp;BZ$74,STAFF!$I:$I,"")+
COUNTIFS(STAFF!$BD:$BD,"YES",STAFF!$AT:$AT,"&lt;="&amp;BZ$74,STAFF!$H:$H,"&lt;="&amp;BZ$74,STAFF!$I:$I,"&gt;="&amp;BZ$73))</f>
        <v/>
      </c>
      <c r="CA99" s="18" t="str">
        <f ca="1">IF(CA$74="","",COUNTIFS(STAFF!$BD:$BD,"YES",STAFF!$AT:$AT,"&lt;="&amp;CA$74,STAFF!$H:$H,"",STAFF!$I:$I,"")+
COUNTIFS(STAFF!$BD:$BD,"YES",STAFF!$AT:$AT,"&lt;="&amp;CA$74,STAFF!$H:$H,"",STAFF!$I:$I,"&gt;="&amp;CA$73)+
COUNTIFS(STAFF!$BD:$BD,"YES",STAFF!$AT:$AT,"&lt;="&amp;CA$74,STAFF!$H:$H,"&lt;="&amp;CA$74,STAFF!$I:$I,"")+
COUNTIFS(STAFF!$BD:$BD,"YES",STAFF!$AT:$AT,"&lt;="&amp;CA$74,STAFF!$H:$H,"&lt;="&amp;CA$74,STAFF!$I:$I,"&gt;="&amp;CA$73))</f>
        <v/>
      </c>
      <c r="CB99" s="18" t="str">
        <f ca="1">IF(CB$74="","",COUNTIFS(STAFF!$BD:$BD,"YES",STAFF!$AT:$AT,"&lt;="&amp;CB$74,STAFF!$H:$H,"",STAFF!$I:$I,"")+
COUNTIFS(STAFF!$BD:$BD,"YES",STAFF!$AT:$AT,"&lt;="&amp;CB$74,STAFF!$H:$H,"",STAFF!$I:$I,"&gt;="&amp;CB$73)+
COUNTIFS(STAFF!$BD:$BD,"YES",STAFF!$AT:$AT,"&lt;="&amp;CB$74,STAFF!$H:$H,"&lt;="&amp;CB$74,STAFF!$I:$I,"")+
COUNTIFS(STAFF!$BD:$BD,"YES",STAFF!$AT:$AT,"&lt;="&amp;CB$74,STAFF!$H:$H,"&lt;="&amp;CB$74,STAFF!$I:$I,"&gt;="&amp;CB$73))</f>
        <v/>
      </c>
      <c r="CC99" s="18" t="str">
        <f ca="1">IF(CC$74="","",COUNTIFS(STAFF!$BD:$BD,"YES",STAFF!$AT:$AT,"&lt;="&amp;CC$74,STAFF!$H:$H,"",STAFF!$I:$I,"")+
COUNTIFS(STAFF!$BD:$BD,"YES",STAFF!$AT:$AT,"&lt;="&amp;CC$74,STAFF!$H:$H,"",STAFF!$I:$I,"&gt;="&amp;CC$73)+
COUNTIFS(STAFF!$BD:$BD,"YES",STAFF!$AT:$AT,"&lt;="&amp;CC$74,STAFF!$H:$H,"&lt;="&amp;CC$74,STAFF!$I:$I,"")+
COUNTIFS(STAFF!$BD:$BD,"YES",STAFF!$AT:$AT,"&lt;="&amp;CC$74,STAFF!$H:$H,"&lt;="&amp;CC$74,STAFF!$I:$I,"&gt;="&amp;CC$73))</f>
        <v/>
      </c>
      <c r="CD99" s="18" t="str">
        <f ca="1">IF(CD$74="","",COUNTIFS(STAFF!$BD:$BD,"YES",STAFF!$AT:$AT,"&lt;="&amp;CD$74,STAFF!$H:$H,"",STAFF!$I:$I,"")+
COUNTIFS(STAFF!$BD:$BD,"YES",STAFF!$AT:$AT,"&lt;="&amp;CD$74,STAFF!$H:$H,"",STAFF!$I:$I,"&gt;="&amp;CD$73)+
COUNTIFS(STAFF!$BD:$BD,"YES",STAFF!$AT:$AT,"&lt;="&amp;CD$74,STAFF!$H:$H,"&lt;="&amp;CD$74,STAFF!$I:$I,"")+
COUNTIFS(STAFF!$BD:$BD,"YES",STAFF!$AT:$AT,"&lt;="&amp;CD$74,STAFF!$H:$H,"&lt;="&amp;CD$74,STAFF!$I:$I,"&gt;="&amp;CD$73))</f>
        <v/>
      </c>
      <c r="CE99" s="18" t="str">
        <f ca="1">IF(CE$74="","",COUNTIFS(STAFF!$BD:$BD,"YES",STAFF!$AT:$AT,"&lt;="&amp;CE$74,STAFF!$H:$H,"",STAFF!$I:$I,"")+
COUNTIFS(STAFF!$BD:$BD,"YES",STAFF!$AT:$AT,"&lt;="&amp;CE$74,STAFF!$H:$H,"",STAFF!$I:$I,"&gt;="&amp;CE$73)+
COUNTIFS(STAFF!$BD:$BD,"YES",STAFF!$AT:$AT,"&lt;="&amp;CE$74,STAFF!$H:$H,"&lt;="&amp;CE$74,STAFF!$I:$I,"")+
COUNTIFS(STAFF!$BD:$BD,"YES",STAFF!$AT:$AT,"&lt;="&amp;CE$74,STAFF!$H:$H,"&lt;="&amp;CE$74,STAFF!$I:$I,"&gt;="&amp;CE$73))</f>
        <v/>
      </c>
      <c r="CF99" s="18" t="str">
        <f ca="1">IF(CF$74="","",COUNTIFS(STAFF!$BD:$BD,"YES",STAFF!$AT:$AT,"&lt;="&amp;CF$74,STAFF!$H:$H,"",STAFF!$I:$I,"")+
COUNTIFS(STAFF!$BD:$BD,"YES",STAFF!$AT:$AT,"&lt;="&amp;CF$74,STAFF!$H:$H,"",STAFF!$I:$I,"&gt;="&amp;CF$73)+
COUNTIFS(STAFF!$BD:$BD,"YES",STAFF!$AT:$AT,"&lt;="&amp;CF$74,STAFF!$H:$H,"&lt;="&amp;CF$74,STAFF!$I:$I,"")+
COUNTIFS(STAFF!$BD:$BD,"YES",STAFF!$AT:$AT,"&lt;="&amp;CF$74,STAFF!$H:$H,"&lt;="&amp;CF$74,STAFF!$I:$I,"&gt;="&amp;CF$73))</f>
        <v/>
      </c>
      <c r="CG99" s="18" t="str">
        <f ca="1">IF(CG$74="","",COUNTIFS(STAFF!$BD:$BD,"YES",STAFF!$AT:$AT,"&lt;="&amp;CG$74,STAFF!$H:$H,"",STAFF!$I:$I,"")+
COUNTIFS(STAFF!$BD:$BD,"YES",STAFF!$AT:$AT,"&lt;="&amp;CG$74,STAFF!$H:$H,"",STAFF!$I:$I,"&gt;="&amp;CG$73)+
COUNTIFS(STAFF!$BD:$BD,"YES",STAFF!$AT:$AT,"&lt;="&amp;CG$74,STAFF!$H:$H,"&lt;="&amp;CG$74,STAFF!$I:$I,"")+
COUNTIFS(STAFF!$BD:$BD,"YES",STAFF!$AT:$AT,"&lt;="&amp;CG$74,STAFF!$H:$H,"&lt;="&amp;CG$74,STAFF!$I:$I,"&gt;="&amp;CG$73))</f>
        <v/>
      </c>
      <c r="CH99" s="18" t="str">
        <f ca="1">IF(CH$74="","",COUNTIFS(STAFF!$BD:$BD,"YES",STAFF!$AT:$AT,"&lt;="&amp;CH$74,STAFF!$H:$H,"",STAFF!$I:$I,"")+
COUNTIFS(STAFF!$BD:$BD,"YES",STAFF!$AT:$AT,"&lt;="&amp;CH$74,STAFF!$H:$H,"",STAFF!$I:$I,"&gt;="&amp;CH$73)+
COUNTIFS(STAFF!$BD:$BD,"YES",STAFF!$AT:$AT,"&lt;="&amp;CH$74,STAFF!$H:$H,"&lt;="&amp;CH$74,STAFF!$I:$I,"")+
COUNTIFS(STAFF!$BD:$BD,"YES",STAFF!$AT:$AT,"&lt;="&amp;CH$74,STAFF!$H:$H,"&lt;="&amp;CH$74,STAFF!$I:$I,"&gt;="&amp;CH$73))</f>
        <v/>
      </c>
      <c r="CI99" s="18" t="str">
        <f ca="1">IF(CI$74="","",COUNTIFS(STAFF!$BD:$BD,"YES",STAFF!$AT:$AT,"&lt;="&amp;CI$74,STAFF!$H:$H,"",STAFF!$I:$I,"")+
COUNTIFS(STAFF!$BD:$BD,"YES",STAFF!$AT:$AT,"&lt;="&amp;CI$74,STAFF!$H:$H,"",STAFF!$I:$I,"&gt;="&amp;CI$73)+
COUNTIFS(STAFF!$BD:$BD,"YES",STAFF!$AT:$AT,"&lt;="&amp;CI$74,STAFF!$H:$H,"&lt;="&amp;CI$74,STAFF!$I:$I,"")+
COUNTIFS(STAFF!$BD:$BD,"YES",STAFF!$AT:$AT,"&lt;="&amp;CI$74,STAFF!$H:$H,"&lt;="&amp;CI$74,STAFF!$I:$I,"&gt;="&amp;CI$73))</f>
        <v/>
      </c>
      <c r="CJ99" s="18" t="str">
        <f ca="1">IF(CJ$74="","",COUNTIFS(STAFF!$BD:$BD,"YES",STAFF!$AT:$AT,"&lt;="&amp;CJ$74,STAFF!$H:$H,"",STAFF!$I:$I,"")+
COUNTIFS(STAFF!$BD:$BD,"YES",STAFF!$AT:$AT,"&lt;="&amp;CJ$74,STAFF!$H:$H,"",STAFF!$I:$I,"&gt;="&amp;CJ$73)+
COUNTIFS(STAFF!$BD:$BD,"YES",STAFF!$AT:$AT,"&lt;="&amp;CJ$74,STAFF!$H:$H,"&lt;="&amp;CJ$74,STAFF!$I:$I,"")+
COUNTIFS(STAFF!$BD:$BD,"YES",STAFF!$AT:$AT,"&lt;="&amp;CJ$74,STAFF!$H:$H,"&lt;="&amp;CJ$74,STAFF!$I:$I,"&gt;="&amp;CJ$73))</f>
        <v/>
      </c>
      <c r="CK99" s="18" t="str">
        <f ca="1">IF(CK$74="","",COUNTIFS(STAFF!$BD:$BD,"YES",STAFF!$AT:$AT,"&lt;="&amp;CK$74,STAFF!$H:$H,"",STAFF!$I:$I,"")+
COUNTIFS(STAFF!$BD:$BD,"YES",STAFF!$AT:$AT,"&lt;="&amp;CK$74,STAFF!$H:$H,"",STAFF!$I:$I,"&gt;="&amp;CK$73)+
COUNTIFS(STAFF!$BD:$BD,"YES",STAFF!$AT:$AT,"&lt;="&amp;CK$74,STAFF!$H:$H,"&lt;="&amp;CK$74,STAFF!$I:$I,"")+
COUNTIFS(STAFF!$BD:$BD,"YES",STAFF!$AT:$AT,"&lt;="&amp;CK$74,STAFF!$H:$H,"&lt;="&amp;CK$74,STAFF!$I:$I,"&gt;="&amp;CK$73))</f>
        <v/>
      </c>
      <c r="CL99" s="18" t="str">
        <f ca="1">IF(CL$74="","",COUNTIFS(STAFF!$BD:$BD,"YES",STAFF!$AT:$AT,"&lt;="&amp;CL$74,STAFF!$H:$H,"",STAFF!$I:$I,"")+
COUNTIFS(STAFF!$BD:$BD,"YES",STAFF!$AT:$AT,"&lt;="&amp;CL$74,STAFF!$H:$H,"",STAFF!$I:$I,"&gt;="&amp;CL$73)+
COUNTIFS(STAFF!$BD:$BD,"YES",STAFF!$AT:$AT,"&lt;="&amp;CL$74,STAFF!$H:$H,"&lt;="&amp;CL$74,STAFF!$I:$I,"")+
COUNTIFS(STAFF!$BD:$BD,"YES",STAFF!$AT:$AT,"&lt;="&amp;CL$74,STAFF!$H:$H,"&lt;="&amp;CL$74,STAFF!$I:$I,"&gt;="&amp;CL$73))</f>
        <v/>
      </c>
      <c r="CM99" s="18" t="str">
        <f ca="1">IF(CM$74="","",COUNTIFS(STAFF!$BD:$BD,"YES",STAFF!$AT:$AT,"&lt;="&amp;CM$74,STAFF!$H:$H,"",STAFF!$I:$I,"")+
COUNTIFS(STAFF!$BD:$BD,"YES",STAFF!$AT:$AT,"&lt;="&amp;CM$74,STAFF!$H:$H,"",STAFF!$I:$I,"&gt;="&amp;CM$73)+
COUNTIFS(STAFF!$BD:$BD,"YES",STAFF!$AT:$AT,"&lt;="&amp;CM$74,STAFF!$H:$H,"&lt;="&amp;CM$74,STAFF!$I:$I,"")+
COUNTIFS(STAFF!$BD:$BD,"YES",STAFF!$AT:$AT,"&lt;="&amp;CM$74,STAFF!$H:$H,"&lt;="&amp;CM$74,STAFF!$I:$I,"&gt;="&amp;CM$73))</f>
        <v/>
      </c>
      <c r="CN99" s="18" t="str">
        <f ca="1">IF(CN$74="","",COUNTIFS(STAFF!$BD:$BD,"YES",STAFF!$AT:$AT,"&lt;="&amp;CN$74,STAFF!$H:$H,"",STAFF!$I:$I,"")+
COUNTIFS(STAFF!$BD:$BD,"YES",STAFF!$AT:$AT,"&lt;="&amp;CN$74,STAFF!$H:$H,"",STAFF!$I:$I,"&gt;="&amp;CN$73)+
COUNTIFS(STAFF!$BD:$BD,"YES",STAFF!$AT:$AT,"&lt;="&amp;CN$74,STAFF!$H:$H,"&lt;="&amp;CN$74,STAFF!$I:$I,"")+
COUNTIFS(STAFF!$BD:$BD,"YES",STAFF!$AT:$AT,"&lt;="&amp;CN$74,STAFF!$H:$H,"&lt;="&amp;CN$74,STAFF!$I:$I,"&gt;="&amp;CN$73))</f>
        <v/>
      </c>
      <c r="CO99" s="18" t="str">
        <f ca="1">IF(CO$74="","",COUNTIFS(STAFF!$BD:$BD,"YES",STAFF!$AT:$AT,"&lt;="&amp;CO$74,STAFF!$H:$H,"",STAFF!$I:$I,"")+
COUNTIFS(STAFF!$BD:$BD,"YES",STAFF!$AT:$AT,"&lt;="&amp;CO$74,STAFF!$H:$H,"",STAFF!$I:$I,"&gt;="&amp;CO$73)+
COUNTIFS(STAFF!$BD:$BD,"YES",STAFF!$AT:$AT,"&lt;="&amp;CO$74,STAFF!$H:$H,"&lt;="&amp;CO$74,STAFF!$I:$I,"")+
COUNTIFS(STAFF!$BD:$BD,"YES",STAFF!$AT:$AT,"&lt;="&amp;CO$74,STAFF!$H:$H,"&lt;="&amp;CO$74,STAFF!$I:$I,"&gt;="&amp;CO$73))</f>
        <v/>
      </c>
      <c r="CP99" s="18" t="str">
        <f ca="1">IF(CP$74="","",COUNTIFS(STAFF!$BD:$BD,"YES",STAFF!$AT:$AT,"&lt;="&amp;CP$74,STAFF!$H:$H,"",STAFF!$I:$I,"")+
COUNTIFS(STAFF!$BD:$BD,"YES",STAFF!$AT:$AT,"&lt;="&amp;CP$74,STAFF!$H:$H,"",STAFF!$I:$I,"&gt;="&amp;CP$73)+
COUNTIFS(STAFF!$BD:$BD,"YES",STAFF!$AT:$AT,"&lt;="&amp;CP$74,STAFF!$H:$H,"&lt;="&amp;CP$74,STAFF!$I:$I,"")+
COUNTIFS(STAFF!$BD:$BD,"YES",STAFF!$AT:$AT,"&lt;="&amp;CP$74,STAFF!$H:$H,"&lt;="&amp;CP$74,STAFF!$I:$I,"&gt;="&amp;CP$73))</f>
        <v/>
      </c>
      <c r="CQ99" s="18" t="str">
        <f ca="1">IF(CQ$74="","",COUNTIFS(STAFF!$BD:$BD,"YES",STAFF!$AT:$AT,"&lt;="&amp;CQ$74,STAFF!$H:$H,"",STAFF!$I:$I,"")+
COUNTIFS(STAFF!$BD:$BD,"YES",STAFF!$AT:$AT,"&lt;="&amp;CQ$74,STAFF!$H:$H,"",STAFF!$I:$I,"&gt;="&amp;CQ$73)+
COUNTIFS(STAFF!$BD:$BD,"YES",STAFF!$AT:$AT,"&lt;="&amp;CQ$74,STAFF!$H:$H,"&lt;="&amp;CQ$74,STAFF!$I:$I,"")+
COUNTIFS(STAFF!$BD:$BD,"YES",STAFF!$AT:$AT,"&lt;="&amp;CQ$74,STAFF!$H:$H,"&lt;="&amp;CQ$74,STAFF!$I:$I,"&gt;="&amp;CQ$73))</f>
        <v/>
      </c>
      <c r="CR99" s="18" t="str">
        <f ca="1">IF(CR$74="","",COUNTIFS(STAFF!$BD:$BD,"YES",STAFF!$AT:$AT,"&lt;="&amp;CR$74,STAFF!$H:$H,"",STAFF!$I:$I,"")+
COUNTIFS(STAFF!$BD:$BD,"YES",STAFF!$AT:$AT,"&lt;="&amp;CR$74,STAFF!$H:$H,"",STAFF!$I:$I,"&gt;="&amp;CR$73)+
COUNTIFS(STAFF!$BD:$BD,"YES",STAFF!$AT:$AT,"&lt;="&amp;CR$74,STAFF!$H:$H,"&lt;="&amp;CR$74,STAFF!$I:$I,"")+
COUNTIFS(STAFF!$BD:$BD,"YES",STAFF!$AT:$AT,"&lt;="&amp;CR$74,STAFF!$H:$H,"&lt;="&amp;CR$74,STAFF!$I:$I,"&gt;="&amp;CR$73))</f>
        <v/>
      </c>
      <c r="CS99" s="18" t="str">
        <f ca="1">IF(CS$74="","",COUNTIFS(STAFF!$BD:$BD,"YES",STAFF!$AT:$AT,"&lt;="&amp;CS$74,STAFF!$H:$H,"",STAFF!$I:$I,"")+
COUNTIFS(STAFF!$BD:$BD,"YES",STAFF!$AT:$AT,"&lt;="&amp;CS$74,STAFF!$H:$H,"",STAFF!$I:$I,"&gt;="&amp;CS$73)+
COUNTIFS(STAFF!$BD:$BD,"YES",STAFF!$AT:$AT,"&lt;="&amp;CS$74,STAFF!$H:$H,"&lt;="&amp;CS$74,STAFF!$I:$I,"")+
COUNTIFS(STAFF!$BD:$BD,"YES",STAFF!$AT:$AT,"&lt;="&amp;CS$74,STAFF!$H:$H,"&lt;="&amp;CS$74,STAFF!$I:$I,"&gt;="&amp;CS$73))</f>
        <v/>
      </c>
      <c r="CT99" s="18" t="str">
        <f ca="1">IF(CT$74="","",COUNTIFS(STAFF!$BD:$BD,"YES",STAFF!$AT:$AT,"&lt;="&amp;CT$74,STAFF!$H:$H,"",STAFF!$I:$I,"")+
COUNTIFS(STAFF!$BD:$BD,"YES",STAFF!$AT:$AT,"&lt;="&amp;CT$74,STAFF!$H:$H,"",STAFF!$I:$I,"&gt;="&amp;CT$73)+
COUNTIFS(STAFF!$BD:$BD,"YES",STAFF!$AT:$AT,"&lt;="&amp;CT$74,STAFF!$H:$H,"&lt;="&amp;CT$74,STAFF!$I:$I,"")+
COUNTIFS(STAFF!$BD:$BD,"YES",STAFF!$AT:$AT,"&lt;="&amp;CT$74,STAFF!$H:$H,"&lt;="&amp;CT$74,STAFF!$I:$I,"&gt;="&amp;CT$73))</f>
        <v/>
      </c>
      <c r="CU99" s="18" t="str">
        <f ca="1">IF(CU$74="","",COUNTIFS(STAFF!$BD:$BD,"YES",STAFF!$AT:$AT,"&lt;="&amp;CU$74,STAFF!$H:$H,"",STAFF!$I:$I,"")+
COUNTIFS(STAFF!$BD:$BD,"YES",STAFF!$AT:$AT,"&lt;="&amp;CU$74,STAFF!$H:$H,"",STAFF!$I:$I,"&gt;="&amp;CU$73)+
COUNTIFS(STAFF!$BD:$BD,"YES",STAFF!$AT:$AT,"&lt;="&amp;CU$74,STAFF!$H:$H,"&lt;="&amp;CU$74,STAFF!$I:$I,"")+
COUNTIFS(STAFF!$BD:$BD,"YES",STAFF!$AT:$AT,"&lt;="&amp;CU$74,STAFF!$H:$H,"&lt;="&amp;CU$74,STAFF!$I:$I,"&gt;="&amp;CU$73))</f>
        <v/>
      </c>
      <c r="CV99" s="18" t="str">
        <f ca="1">IF(CV$74="","",COUNTIFS(STAFF!$BD:$BD,"YES",STAFF!$AT:$AT,"&lt;="&amp;CV$74,STAFF!$H:$H,"",STAFF!$I:$I,"")+
COUNTIFS(STAFF!$BD:$BD,"YES",STAFF!$AT:$AT,"&lt;="&amp;CV$74,STAFF!$H:$H,"",STAFF!$I:$I,"&gt;="&amp;CV$73)+
COUNTIFS(STAFF!$BD:$BD,"YES",STAFF!$AT:$AT,"&lt;="&amp;CV$74,STAFF!$H:$H,"&lt;="&amp;CV$74,STAFF!$I:$I,"")+
COUNTIFS(STAFF!$BD:$BD,"YES",STAFF!$AT:$AT,"&lt;="&amp;CV$74,STAFF!$H:$H,"&lt;="&amp;CV$74,STAFF!$I:$I,"&gt;="&amp;CV$73))</f>
        <v/>
      </c>
      <c r="CW99" s="18" t="str">
        <f ca="1">IF(CW$74="","",COUNTIFS(STAFF!$BD:$BD,"YES",STAFF!$AT:$AT,"&lt;="&amp;CW$74,STAFF!$H:$H,"",STAFF!$I:$I,"")+
COUNTIFS(STAFF!$BD:$BD,"YES",STAFF!$AT:$AT,"&lt;="&amp;CW$74,STAFF!$H:$H,"",STAFF!$I:$I,"&gt;="&amp;CW$73)+
COUNTIFS(STAFF!$BD:$BD,"YES",STAFF!$AT:$AT,"&lt;="&amp;CW$74,STAFF!$H:$H,"&lt;="&amp;CW$74,STAFF!$I:$I,"")+
COUNTIFS(STAFF!$BD:$BD,"YES",STAFF!$AT:$AT,"&lt;="&amp;CW$74,STAFF!$H:$H,"&lt;="&amp;CW$74,STAFF!$I:$I,"&gt;="&amp;CW$73))</f>
        <v/>
      </c>
      <c r="CX99" s="18" t="str">
        <f ca="1">IF(CX$74="","",COUNTIFS(STAFF!$BD:$BD,"YES",STAFF!$AT:$AT,"&lt;="&amp;CX$74,STAFF!$H:$H,"",STAFF!$I:$I,"")+
COUNTIFS(STAFF!$BD:$BD,"YES",STAFF!$AT:$AT,"&lt;="&amp;CX$74,STAFF!$H:$H,"",STAFF!$I:$I,"&gt;="&amp;CX$73)+
COUNTIFS(STAFF!$BD:$BD,"YES",STAFF!$AT:$AT,"&lt;="&amp;CX$74,STAFF!$H:$H,"&lt;="&amp;CX$74,STAFF!$I:$I,"")+
COUNTIFS(STAFF!$BD:$BD,"YES",STAFF!$AT:$AT,"&lt;="&amp;CX$74,STAFF!$H:$H,"&lt;="&amp;CX$74,STAFF!$I:$I,"&gt;="&amp;CX$73))</f>
        <v/>
      </c>
      <c r="CY99" s="18" t="str">
        <f ca="1">IF(CY$74="","",COUNTIFS(STAFF!$BD:$BD,"YES",STAFF!$AT:$AT,"&lt;="&amp;CY$74,STAFF!$H:$H,"",STAFF!$I:$I,"")+
COUNTIFS(STAFF!$BD:$BD,"YES",STAFF!$AT:$AT,"&lt;="&amp;CY$74,STAFF!$H:$H,"",STAFF!$I:$I,"&gt;="&amp;CY$73)+
COUNTIFS(STAFF!$BD:$BD,"YES",STAFF!$AT:$AT,"&lt;="&amp;CY$74,STAFF!$H:$H,"&lt;="&amp;CY$74,STAFF!$I:$I,"")+
COUNTIFS(STAFF!$BD:$BD,"YES",STAFF!$AT:$AT,"&lt;="&amp;CY$74,STAFF!$H:$H,"&lt;="&amp;CY$74,STAFF!$I:$I,"&gt;="&amp;CY$73))</f>
        <v/>
      </c>
      <c r="CZ99" s="18" t="str">
        <f ca="1">IF(CZ$74="","",COUNTIFS(STAFF!$BD:$BD,"YES",STAFF!$AT:$AT,"&lt;="&amp;CZ$74,STAFF!$H:$H,"",STAFF!$I:$I,"")+
COUNTIFS(STAFF!$BD:$BD,"YES",STAFF!$AT:$AT,"&lt;="&amp;CZ$74,STAFF!$H:$H,"",STAFF!$I:$I,"&gt;="&amp;CZ$73)+
COUNTIFS(STAFF!$BD:$BD,"YES",STAFF!$AT:$AT,"&lt;="&amp;CZ$74,STAFF!$H:$H,"&lt;="&amp;CZ$74,STAFF!$I:$I,"")+
COUNTIFS(STAFF!$BD:$BD,"YES",STAFF!$AT:$AT,"&lt;="&amp;CZ$74,STAFF!$H:$H,"&lt;="&amp;CZ$74,STAFF!$I:$I,"&gt;="&amp;CZ$73))</f>
        <v/>
      </c>
      <c r="DA99" s="18" t="str">
        <f ca="1">IF(DA$74="","",COUNTIFS(STAFF!$BD:$BD,"YES",STAFF!$AT:$AT,"&lt;="&amp;DA$74,STAFF!$H:$H,"",STAFF!$I:$I,"")+
COUNTIFS(STAFF!$BD:$BD,"YES",STAFF!$AT:$AT,"&lt;="&amp;DA$74,STAFF!$H:$H,"",STAFF!$I:$I,"&gt;="&amp;DA$73)+
COUNTIFS(STAFF!$BD:$BD,"YES",STAFF!$AT:$AT,"&lt;="&amp;DA$74,STAFF!$H:$H,"&lt;="&amp;DA$74,STAFF!$I:$I,"")+
COUNTIFS(STAFF!$BD:$BD,"YES",STAFF!$AT:$AT,"&lt;="&amp;DA$74,STAFF!$H:$H,"&lt;="&amp;DA$74,STAFF!$I:$I,"&gt;="&amp;DA$73))</f>
        <v/>
      </c>
      <c r="DB99" s="18" t="str">
        <f ca="1">IF(DB$74="","",COUNTIFS(STAFF!$BD:$BD,"YES",STAFF!$AT:$AT,"&lt;="&amp;DB$74,STAFF!$H:$H,"",STAFF!$I:$I,"")+
COUNTIFS(STAFF!$BD:$BD,"YES",STAFF!$AT:$AT,"&lt;="&amp;DB$74,STAFF!$H:$H,"",STAFF!$I:$I,"&gt;="&amp;DB$73)+
COUNTIFS(STAFF!$BD:$BD,"YES",STAFF!$AT:$AT,"&lt;="&amp;DB$74,STAFF!$H:$H,"&lt;="&amp;DB$74,STAFF!$I:$I,"")+
COUNTIFS(STAFF!$BD:$BD,"YES",STAFF!$AT:$AT,"&lt;="&amp;DB$74,STAFF!$H:$H,"&lt;="&amp;DB$74,STAFF!$I:$I,"&gt;="&amp;DB$73))</f>
        <v/>
      </c>
      <c r="DC99" s="18" t="str">
        <f ca="1">IF(DC$74="","",COUNTIFS(STAFF!$BD:$BD,"YES",STAFF!$AT:$AT,"&lt;="&amp;DC$74,STAFF!$H:$H,"",STAFF!$I:$I,"")+
COUNTIFS(STAFF!$BD:$BD,"YES",STAFF!$AT:$AT,"&lt;="&amp;DC$74,STAFF!$H:$H,"",STAFF!$I:$I,"&gt;="&amp;DC$73)+
COUNTIFS(STAFF!$BD:$BD,"YES",STAFF!$AT:$AT,"&lt;="&amp;DC$74,STAFF!$H:$H,"&lt;="&amp;DC$74,STAFF!$I:$I,"")+
COUNTIFS(STAFF!$BD:$BD,"YES",STAFF!$AT:$AT,"&lt;="&amp;DC$74,STAFF!$H:$H,"&lt;="&amp;DC$74,STAFF!$I:$I,"&gt;="&amp;DC$73))</f>
        <v/>
      </c>
      <c r="DD99" s="18" t="str">
        <f ca="1">IF(DD$74="","",COUNTIFS(STAFF!$BD:$BD,"YES",STAFF!$AT:$AT,"&lt;="&amp;DD$74,STAFF!$H:$H,"",STAFF!$I:$I,"")+
COUNTIFS(STAFF!$BD:$BD,"YES",STAFF!$AT:$AT,"&lt;="&amp;DD$74,STAFF!$H:$H,"",STAFF!$I:$I,"&gt;="&amp;DD$73)+
COUNTIFS(STAFF!$BD:$BD,"YES",STAFF!$AT:$AT,"&lt;="&amp;DD$74,STAFF!$H:$H,"&lt;="&amp;DD$74,STAFF!$I:$I,"")+
COUNTIFS(STAFF!$BD:$BD,"YES",STAFF!$AT:$AT,"&lt;="&amp;DD$74,STAFF!$H:$H,"&lt;="&amp;DD$74,STAFF!$I:$I,"&gt;="&amp;DD$73))</f>
        <v/>
      </c>
      <c r="DE99" s="18" t="str">
        <f ca="1">IF(DE$74="","",COUNTIFS(STAFF!$BD:$BD,"YES",STAFF!$AT:$AT,"&lt;="&amp;DE$74,STAFF!$H:$H,"",STAFF!$I:$I,"")+
COUNTIFS(STAFF!$BD:$BD,"YES",STAFF!$AT:$AT,"&lt;="&amp;DE$74,STAFF!$H:$H,"",STAFF!$I:$I,"&gt;="&amp;DE$73)+
COUNTIFS(STAFF!$BD:$BD,"YES",STAFF!$AT:$AT,"&lt;="&amp;DE$74,STAFF!$H:$H,"&lt;="&amp;DE$74,STAFF!$I:$I,"")+
COUNTIFS(STAFF!$BD:$BD,"YES",STAFF!$AT:$AT,"&lt;="&amp;DE$74,STAFF!$H:$H,"&lt;="&amp;DE$74,STAFF!$I:$I,"&gt;="&amp;DE$73))</f>
        <v/>
      </c>
      <c r="DF99" s="18" t="str">
        <f ca="1">IF(DF$74="","",COUNTIFS(STAFF!$BD:$BD,"YES",STAFF!$AT:$AT,"&lt;="&amp;DF$74,STAFF!$H:$H,"",STAFF!$I:$I,"")+
COUNTIFS(STAFF!$BD:$BD,"YES",STAFF!$AT:$AT,"&lt;="&amp;DF$74,STAFF!$H:$H,"",STAFF!$I:$I,"&gt;="&amp;DF$73)+
COUNTIFS(STAFF!$BD:$BD,"YES",STAFF!$AT:$AT,"&lt;="&amp;DF$74,STAFF!$H:$H,"&lt;="&amp;DF$74,STAFF!$I:$I,"")+
COUNTIFS(STAFF!$BD:$BD,"YES",STAFF!$AT:$AT,"&lt;="&amp;DF$74,STAFF!$H:$H,"&lt;="&amp;DF$74,STAFF!$I:$I,"&gt;="&amp;DF$73))</f>
        <v/>
      </c>
      <c r="DG99" s="18" t="str">
        <f ca="1">IF(DG$74="","",COUNTIFS(STAFF!$BD:$BD,"YES",STAFF!$AT:$AT,"&lt;="&amp;DG$74,STAFF!$H:$H,"",STAFF!$I:$I,"")+
COUNTIFS(STAFF!$BD:$BD,"YES",STAFF!$AT:$AT,"&lt;="&amp;DG$74,STAFF!$H:$H,"",STAFF!$I:$I,"&gt;="&amp;DG$73)+
COUNTIFS(STAFF!$BD:$BD,"YES",STAFF!$AT:$AT,"&lt;="&amp;DG$74,STAFF!$H:$H,"&lt;="&amp;DG$74,STAFF!$I:$I,"")+
COUNTIFS(STAFF!$BD:$BD,"YES",STAFF!$AT:$AT,"&lt;="&amp;DG$74,STAFF!$H:$H,"&lt;="&amp;DG$74,STAFF!$I:$I,"&gt;="&amp;DG$73))</f>
        <v/>
      </c>
      <c r="DH99" s="18" t="str">
        <f ca="1">IF(DH$74="","",COUNTIFS(STAFF!$BD:$BD,"YES",STAFF!$AT:$AT,"&lt;="&amp;DH$74,STAFF!$H:$H,"",STAFF!$I:$I,"")+
COUNTIFS(STAFF!$BD:$BD,"YES",STAFF!$AT:$AT,"&lt;="&amp;DH$74,STAFF!$H:$H,"",STAFF!$I:$I,"&gt;="&amp;DH$73)+
COUNTIFS(STAFF!$BD:$BD,"YES",STAFF!$AT:$AT,"&lt;="&amp;DH$74,STAFF!$H:$H,"&lt;="&amp;DH$74,STAFF!$I:$I,"")+
COUNTIFS(STAFF!$BD:$BD,"YES",STAFF!$AT:$AT,"&lt;="&amp;DH$74,STAFF!$H:$H,"&lt;="&amp;DH$74,STAFF!$I:$I,"&gt;="&amp;DH$73))</f>
        <v/>
      </c>
      <c r="DI99" s="18" t="str">
        <f ca="1">IF(DI$74="","",COUNTIFS(STAFF!$BD:$BD,"YES",STAFF!$AT:$AT,"&lt;="&amp;DI$74,STAFF!$H:$H,"",STAFF!$I:$I,"")+
COUNTIFS(STAFF!$BD:$BD,"YES",STAFF!$AT:$AT,"&lt;="&amp;DI$74,STAFF!$H:$H,"",STAFF!$I:$I,"&gt;="&amp;DI$73)+
COUNTIFS(STAFF!$BD:$BD,"YES",STAFF!$AT:$AT,"&lt;="&amp;DI$74,STAFF!$H:$H,"&lt;="&amp;DI$74,STAFF!$I:$I,"")+
COUNTIFS(STAFF!$BD:$BD,"YES",STAFF!$AT:$AT,"&lt;="&amp;DI$74,STAFF!$H:$H,"&lt;="&amp;DI$74,STAFF!$I:$I,"&gt;="&amp;DI$73))</f>
        <v/>
      </c>
      <c r="DJ99" s="18" t="str">
        <f ca="1">IF(DJ$74="","",COUNTIFS(STAFF!$BD:$BD,"YES",STAFF!$AT:$AT,"&lt;="&amp;DJ$74,STAFF!$H:$H,"",STAFF!$I:$I,"")+
COUNTIFS(STAFF!$BD:$BD,"YES",STAFF!$AT:$AT,"&lt;="&amp;DJ$74,STAFF!$H:$H,"",STAFF!$I:$I,"&gt;="&amp;DJ$73)+
COUNTIFS(STAFF!$BD:$BD,"YES",STAFF!$AT:$AT,"&lt;="&amp;DJ$74,STAFF!$H:$H,"&lt;="&amp;DJ$74,STAFF!$I:$I,"")+
COUNTIFS(STAFF!$BD:$BD,"YES",STAFF!$AT:$AT,"&lt;="&amp;DJ$74,STAFF!$H:$H,"&lt;="&amp;DJ$74,STAFF!$I:$I,"&gt;="&amp;DJ$73))</f>
        <v/>
      </c>
      <c r="DK99" s="18" t="str">
        <f ca="1">IF(DK$74="","",COUNTIFS(STAFF!$BD:$BD,"YES",STAFF!$AT:$AT,"&lt;="&amp;DK$74,STAFF!$H:$H,"",STAFF!$I:$I,"")+
COUNTIFS(STAFF!$BD:$BD,"YES",STAFF!$AT:$AT,"&lt;="&amp;DK$74,STAFF!$H:$H,"",STAFF!$I:$I,"&gt;="&amp;DK$73)+
COUNTIFS(STAFF!$BD:$BD,"YES",STAFF!$AT:$AT,"&lt;="&amp;DK$74,STAFF!$H:$H,"&lt;="&amp;DK$74,STAFF!$I:$I,"")+
COUNTIFS(STAFF!$BD:$BD,"YES",STAFF!$AT:$AT,"&lt;="&amp;DK$74,STAFF!$H:$H,"&lt;="&amp;DK$74,STAFF!$I:$I,"&gt;="&amp;DK$73))</f>
        <v/>
      </c>
      <c r="DL99" s="18" t="str">
        <f ca="1">IF(DL$74="","",COUNTIFS(STAFF!$BD:$BD,"YES",STAFF!$AT:$AT,"&lt;="&amp;DL$74,STAFF!$H:$H,"",STAFF!$I:$I,"")+
COUNTIFS(STAFF!$BD:$BD,"YES",STAFF!$AT:$AT,"&lt;="&amp;DL$74,STAFF!$H:$H,"",STAFF!$I:$I,"&gt;="&amp;DL$73)+
COUNTIFS(STAFF!$BD:$BD,"YES",STAFF!$AT:$AT,"&lt;="&amp;DL$74,STAFF!$H:$H,"&lt;="&amp;DL$74,STAFF!$I:$I,"")+
COUNTIFS(STAFF!$BD:$BD,"YES",STAFF!$AT:$AT,"&lt;="&amp;DL$74,STAFF!$H:$H,"&lt;="&amp;DL$74,STAFF!$I:$I,"&gt;="&amp;DL$73))</f>
        <v/>
      </c>
      <c r="DM99" s="18" t="str">
        <f ca="1">IF(DM$74="","",COUNTIFS(STAFF!$BD:$BD,"YES",STAFF!$AT:$AT,"&lt;="&amp;DM$74,STAFF!$H:$H,"",STAFF!$I:$I,"")+
COUNTIFS(STAFF!$BD:$BD,"YES",STAFF!$AT:$AT,"&lt;="&amp;DM$74,STAFF!$H:$H,"",STAFF!$I:$I,"&gt;="&amp;DM$73)+
COUNTIFS(STAFF!$BD:$BD,"YES",STAFF!$AT:$AT,"&lt;="&amp;DM$74,STAFF!$H:$H,"&lt;="&amp;DM$74,STAFF!$I:$I,"")+
COUNTIFS(STAFF!$BD:$BD,"YES",STAFF!$AT:$AT,"&lt;="&amp;DM$74,STAFF!$H:$H,"&lt;="&amp;DM$74,STAFF!$I:$I,"&gt;="&amp;DM$73))</f>
        <v/>
      </c>
      <c r="DN99" s="18" t="str">
        <f ca="1">IF(DN$74="","",COUNTIFS(STAFF!$BD:$BD,"YES",STAFF!$AT:$AT,"&lt;="&amp;DN$74,STAFF!$H:$H,"",STAFF!$I:$I,"")+
COUNTIFS(STAFF!$BD:$BD,"YES",STAFF!$AT:$AT,"&lt;="&amp;DN$74,STAFF!$H:$H,"",STAFF!$I:$I,"&gt;="&amp;DN$73)+
COUNTIFS(STAFF!$BD:$BD,"YES",STAFF!$AT:$AT,"&lt;="&amp;DN$74,STAFF!$H:$H,"&lt;="&amp;DN$74,STAFF!$I:$I,"")+
COUNTIFS(STAFF!$BD:$BD,"YES",STAFF!$AT:$AT,"&lt;="&amp;DN$74,STAFF!$H:$H,"&lt;="&amp;DN$74,STAFF!$I:$I,"&gt;="&amp;DN$73))</f>
        <v/>
      </c>
      <c r="DO99" s="18" t="str">
        <f ca="1">IF(DO$74="","",COUNTIFS(STAFF!$BD:$BD,"YES",STAFF!$AT:$AT,"&lt;="&amp;DO$74,STAFF!$H:$H,"",STAFF!$I:$I,"")+
COUNTIFS(STAFF!$BD:$BD,"YES",STAFF!$AT:$AT,"&lt;="&amp;DO$74,STAFF!$H:$H,"",STAFF!$I:$I,"&gt;="&amp;DO$73)+
COUNTIFS(STAFF!$BD:$BD,"YES",STAFF!$AT:$AT,"&lt;="&amp;DO$74,STAFF!$H:$H,"&lt;="&amp;DO$74,STAFF!$I:$I,"")+
COUNTIFS(STAFF!$BD:$BD,"YES",STAFF!$AT:$AT,"&lt;="&amp;DO$74,STAFF!$H:$H,"&lt;="&amp;DO$74,STAFF!$I:$I,"&gt;="&amp;DO$73))</f>
        <v/>
      </c>
      <c r="DP99" s="18" t="str">
        <f ca="1">IF(DP$74="","",COUNTIFS(STAFF!$BD:$BD,"YES",STAFF!$AT:$AT,"&lt;="&amp;DP$74,STAFF!$H:$H,"",STAFF!$I:$I,"")+
COUNTIFS(STAFF!$BD:$BD,"YES",STAFF!$AT:$AT,"&lt;="&amp;DP$74,STAFF!$H:$H,"",STAFF!$I:$I,"&gt;="&amp;DP$73)+
COUNTIFS(STAFF!$BD:$BD,"YES",STAFF!$AT:$AT,"&lt;="&amp;DP$74,STAFF!$H:$H,"&lt;="&amp;DP$74,STAFF!$I:$I,"")+
COUNTIFS(STAFF!$BD:$BD,"YES",STAFF!$AT:$AT,"&lt;="&amp;DP$74,STAFF!$H:$H,"&lt;="&amp;DP$74,STAFF!$I:$I,"&gt;="&amp;DP$73))</f>
        <v/>
      </c>
      <c r="DQ99" s="18" t="str">
        <f ca="1">IF(DQ$74="","",COUNTIFS(STAFF!$BD:$BD,"YES",STAFF!$AT:$AT,"&lt;="&amp;DQ$74,STAFF!$H:$H,"",STAFF!$I:$I,"")+
COUNTIFS(STAFF!$BD:$BD,"YES",STAFF!$AT:$AT,"&lt;="&amp;DQ$74,STAFF!$H:$H,"",STAFF!$I:$I,"&gt;="&amp;DQ$73)+
COUNTIFS(STAFF!$BD:$BD,"YES",STAFF!$AT:$AT,"&lt;="&amp;DQ$74,STAFF!$H:$H,"&lt;="&amp;DQ$74,STAFF!$I:$I,"")+
COUNTIFS(STAFF!$BD:$BD,"YES",STAFF!$AT:$AT,"&lt;="&amp;DQ$74,STAFF!$H:$H,"&lt;="&amp;DQ$74,STAFF!$I:$I,"&gt;="&amp;DQ$73))</f>
        <v/>
      </c>
      <c r="DR99" s="18" t="str">
        <f ca="1">IF(DR$74="","",COUNTIFS(STAFF!$BD:$BD,"YES",STAFF!$AT:$AT,"&lt;="&amp;DR$74,STAFF!$H:$H,"",STAFF!$I:$I,"")+
COUNTIFS(STAFF!$BD:$BD,"YES",STAFF!$AT:$AT,"&lt;="&amp;DR$74,STAFF!$H:$H,"",STAFF!$I:$I,"&gt;="&amp;DR$73)+
COUNTIFS(STAFF!$BD:$BD,"YES",STAFF!$AT:$AT,"&lt;="&amp;DR$74,STAFF!$H:$H,"&lt;="&amp;DR$74,STAFF!$I:$I,"")+
COUNTIFS(STAFF!$BD:$BD,"YES",STAFF!$AT:$AT,"&lt;="&amp;DR$74,STAFF!$H:$H,"&lt;="&amp;DR$74,STAFF!$I:$I,"&gt;="&amp;DR$73))</f>
        <v/>
      </c>
      <c r="DS99" s="18" t="str">
        <f ca="1">IF(DS$74="","",COUNTIFS(STAFF!$BD:$BD,"YES",STAFF!$AT:$AT,"&lt;="&amp;DS$74,STAFF!$H:$H,"",STAFF!$I:$I,"")+
COUNTIFS(STAFF!$BD:$BD,"YES",STAFF!$AT:$AT,"&lt;="&amp;DS$74,STAFF!$H:$H,"",STAFF!$I:$I,"&gt;="&amp;DS$73)+
COUNTIFS(STAFF!$BD:$BD,"YES",STAFF!$AT:$AT,"&lt;="&amp;DS$74,STAFF!$H:$H,"&lt;="&amp;DS$74,STAFF!$I:$I,"")+
COUNTIFS(STAFF!$BD:$BD,"YES",STAFF!$AT:$AT,"&lt;="&amp;DS$74,STAFF!$H:$H,"&lt;="&amp;DS$74,STAFF!$I:$I,"&gt;="&amp;DS$73))</f>
        <v/>
      </c>
      <c r="DT99" s="18" t="str">
        <f ca="1">IF(DT$74="","",COUNTIFS(STAFF!$BD:$BD,"YES",STAFF!$AT:$AT,"&lt;="&amp;DT$74,STAFF!$H:$H,"",STAFF!$I:$I,"")+
COUNTIFS(STAFF!$BD:$BD,"YES",STAFF!$AT:$AT,"&lt;="&amp;DT$74,STAFF!$H:$H,"",STAFF!$I:$I,"&gt;="&amp;DT$73)+
COUNTIFS(STAFF!$BD:$BD,"YES",STAFF!$AT:$AT,"&lt;="&amp;DT$74,STAFF!$H:$H,"&lt;="&amp;DT$74,STAFF!$I:$I,"")+
COUNTIFS(STAFF!$BD:$BD,"YES",STAFF!$AT:$AT,"&lt;="&amp;DT$74,STAFF!$H:$H,"&lt;="&amp;DT$74,STAFF!$I:$I,"&gt;="&amp;DT$73))</f>
        <v/>
      </c>
      <c r="DU99" s="18" t="str">
        <f ca="1">IF(DU$74="","",COUNTIFS(STAFF!$BD:$BD,"YES",STAFF!$AT:$AT,"&lt;="&amp;DU$74,STAFF!$H:$H,"",STAFF!$I:$I,"")+
COUNTIFS(STAFF!$BD:$BD,"YES",STAFF!$AT:$AT,"&lt;="&amp;DU$74,STAFF!$H:$H,"",STAFF!$I:$I,"&gt;="&amp;DU$73)+
COUNTIFS(STAFF!$BD:$BD,"YES",STAFF!$AT:$AT,"&lt;="&amp;DU$74,STAFF!$H:$H,"&lt;="&amp;DU$74,STAFF!$I:$I,"")+
COUNTIFS(STAFF!$BD:$BD,"YES",STAFF!$AT:$AT,"&lt;="&amp;DU$74,STAFF!$H:$H,"&lt;="&amp;DU$74,STAFF!$I:$I,"&gt;="&amp;DU$73))</f>
        <v/>
      </c>
      <c r="DV99" s="18" t="str">
        <f ca="1">IF(DV$74="","",COUNTIFS(STAFF!$BD:$BD,"YES",STAFF!$AT:$AT,"&lt;="&amp;DV$74,STAFF!$H:$H,"",STAFF!$I:$I,"")+
COUNTIFS(STAFF!$BD:$BD,"YES",STAFF!$AT:$AT,"&lt;="&amp;DV$74,STAFF!$H:$H,"",STAFF!$I:$I,"&gt;="&amp;DV$73)+
COUNTIFS(STAFF!$BD:$BD,"YES",STAFF!$AT:$AT,"&lt;="&amp;DV$74,STAFF!$H:$H,"&lt;="&amp;DV$74,STAFF!$I:$I,"")+
COUNTIFS(STAFF!$BD:$BD,"YES",STAFF!$AT:$AT,"&lt;="&amp;DV$74,STAFF!$H:$H,"&lt;="&amp;DV$74,STAFF!$I:$I,"&gt;="&amp;DV$73))</f>
        <v/>
      </c>
      <c r="DW99" s="18" t="str">
        <f ca="1">IF(DW$74="","",COUNTIFS(STAFF!$BD:$BD,"YES",STAFF!$AT:$AT,"&lt;="&amp;DW$74,STAFF!$H:$H,"",STAFF!$I:$I,"")+
COUNTIFS(STAFF!$BD:$BD,"YES",STAFF!$AT:$AT,"&lt;="&amp;DW$74,STAFF!$H:$H,"",STAFF!$I:$I,"&gt;="&amp;DW$73)+
COUNTIFS(STAFF!$BD:$BD,"YES",STAFF!$AT:$AT,"&lt;="&amp;DW$74,STAFF!$H:$H,"&lt;="&amp;DW$74,STAFF!$I:$I,"")+
COUNTIFS(STAFF!$BD:$BD,"YES",STAFF!$AT:$AT,"&lt;="&amp;DW$74,STAFF!$H:$H,"&lt;="&amp;DW$74,STAFF!$I:$I,"&gt;="&amp;DW$73))</f>
        <v/>
      </c>
      <c r="DX99" s="18" t="str">
        <f ca="1">IF(DX$74="","",COUNTIFS(STAFF!$BD:$BD,"YES",STAFF!$AT:$AT,"&lt;="&amp;DX$74,STAFF!$H:$H,"",STAFF!$I:$I,"")+
COUNTIFS(STAFF!$BD:$BD,"YES",STAFF!$AT:$AT,"&lt;="&amp;DX$74,STAFF!$H:$H,"",STAFF!$I:$I,"&gt;="&amp;DX$73)+
COUNTIFS(STAFF!$BD:$BD,"YES",STAFF!$AT:$AT,"&lt;="&amp;DX$74,STAFF!$H:$H,"&lt;="&amp;DX$74,STAFF!$I:$I,"")+
COUNTIFS(STAFF!$BD:$BD,"YES",STAFF!$AT:$AT,"&lt;="&amp;DX$74,STAFF!$H:$H,"&lt;="&amp;DX$74,STAFF!$I:$I,"&gt;="&amp;DX$73))</f>
        <v/>
      </c>
      <c r="DY99" s="18" t="str">
        <f ca="1">IF(DY$74="","",COUNTIFS(STAFF!$BD:$BD,"YES",STAFF!$AT:$AT,"&lt;="&amp;DY$74,STAFF!$H:$H,"",STAFF!$I:$I,"")+
COUNTIFS(STAFF!$BD:$BD,"YES",STAFF!$AT:$AT,"&lt;="&amp;DY$74,STAFF!$H:$H,"",STAFF!$I:$I,"&gt;="&amp;DY$73)+
COUNTIFS(STAFF!$BD:$BD,"YES",STAFF!$AT:$AT,"&lt;="&amp;DY$74,STAFF!$H:$H,"&lt;="&amp;DY$74,STAFF!$I:$I,"")+
COUNTIFS(STAFF!$BD:$BD,"YES",STAFF!$AT:$AT,"&lt;="&amp;DY$74,STAFF!$H:$H,"&lt;="&amp;DY$74,STAFF!$I:$I,"&gt;="&amp;DY$73))</f>
        <v/>
      </c>
      <c r="DZ99" s="18" t="str">
        <f ca="1">IF(DZ$74="","",COUNTIFS(STAFF!$BD:$BD,"YES",STAFF!$AT:$AT,"&lt;="&amp;DZ$74,STAFF!$H:$H,"",STAFF!$I:$I,"")+
COUNTIFS(STAFF!$BD:$BD,"YES",STAFF!$AT:$AT,"&lt;="&amp;DZ$74,STAFF!$H:$H,"",STAFF!$I:$I,"&gt;="&amp;DZ$73)+
COUNTIFS(STAFF!$BD:$BD,"YES",STAFF!$AT:$AT,"&lt;="&amp;DZ$74,STAFF!$H:$H,"&lt;="&amp;DZ$74,STAFF!$I:$I,"")+
COUNTIFS(STAFF!$BD:$BD,"YES",STAFF!$AT:$AT,"&lt;="&amp;DZ$74,STAFF!$H:$H,"&lt;="&amp;DZ$74,STAFF!$I:$I,"&gt;="&amp;DZ$73))</f>
        <v/>
      </c>
      <c r="EA99" s="18" t="str">
        <f ca="1">IF(EA$74="","",COUNTIFS(STAFF!$BD:$BD,"YES",STAFF!$AT:$AT,"&lt;="&amp;EA$74,STAFF!$H:$H,"",STAFF!$I:$I,"")+
COUNTIFS(STAFF!$BD:$BD,"YES",STAFF!$AT:$AT,"&lt;="&amp;EA$74,STAFF!$H:$H,"",STAFF!$I:$I,"&gt;="&amp;EA$73)+
COUNTIFS(STAFF!$BD:$BD,"YES",STAFF!$AT:$AT,"&lt;="&amp;EA$74,STAFF!$H:$H,"&lt;="&amp;EA$74,STAFF!$I:$I,"")+
COUNTIFS(STAFF!$BD:$BD,"YES",STAFF!$AT:$AT,"&lt;="&amp;EA$74,STAFF!$H:$H,"&lt;="&amp;EA$74,STAFF!$I:$I,"&gt;="&amp;EA$73))</f>
        <v/>
      </c>
      <c r="EB99" s="18" t="str">
        <f ca="1">IF(EB$74="","",COUNTIFS(STAFF!$BD:$BD,"YES",STAFF!$AT:$AT,"&lt;="&amp;EB$74,STAFF!$H:$H,"",STAFF!$I:$I,"")+
COUNTIFS(STAFF!$BD:$BD,"YES",STAFF!$AT:$AT,"&lt;="&amp;EB$74,STAFF!$H:$H,"",STAFF!$I:$I,"&gt;="&amp;EB$73)+
COUNTIFS(STAFF!$BD:$BD,"YES",STAFF!$AT:$AT,"&lt;="&amp;EB$74,STAFF!$H:$H,"&lt;="&amp;EB$74,STAFF!$I:$I,"")+
COUNTIFS(STAFF!$BD:$BD,"YES",STAFF!$AT:$AT,"&lt;="&amp;EB$74,STAFF!$H:$H,"&lt;="&amp;EB$74,STAFF!$I:$I,"&gt;="&amp;EB$73))</f>
        <v/>
      </c>
      <c r="EC99" s="18" t="str">
        <f ca="1">IF(EC$74="","",COUNTIFS(STAFF!$BD:$BD,"YES",STAFF!$AT:$AT,"&lt;="&amp;EC$74,STAFF!$H:$H,"",STAFF!$I:$I,"")+
COUNTIFS(STAFF!$BD:$BD,"YES",STAFF!$AT:$AT,"&lt;="&amp;EC$74,STAFF!$H:$H,"",STAFF!$I:$I,"&gt;="&amp;EC$73)+
COUNTIFS(STAFF!$BD:$BD,"YES",STAFF!$AT:$AT,"&lt;="&amp;EC$74,STAFF!$H:$H,"&lt;="&amp;EC$74,STAFF!$I:$I,"")+
COUNTIFS(STAFF!$BD:$BD,"YES",STAFF!$AT:$AT,"&lt;="&amp;EC$74,STAFF!$H:$H,"&lt;="&amp;EC$74,STAFF!$I:$I,"&gt;="&amp;EC$73))</f>
        <v/>
      </c>
      <c r="ED99" s="18" t="str">
        <f ca="1">IF(ED$74="","",COUNTIFS(STAFF!$BD:$BD,"YES",STAFF!$AT:$AT,"&lt;="&amp;ED$74,STAFF!$H:$H,"",STAFF!$I:$I,"")+
COUNTIFS(STAFF!$BD:$BD,"YES",STAFF!$AT:$AT,"&lt;="&amp;ED$74,STAFF!$H:$H,"",STAFF!$I:$I,"&gt;="&amp;ED$73)+
COUNTIFS(STAFF!$BD:$BD,"YES",STAFF!$AT:$AT,"&lt;="&amp;ED$74,STAFF!$H:$H,"&lt;="&amp;ED$74,STAFF!$I:$I,"")+
COUNTIFS(STAFF!$BD:$BD,"YES",STAFF!$AT:$AT,"&lt;="&amp;ED$74,STAFF!$H:$H,"&lt;="&amp;ED$74,STAFF!$I:$I,"&gt;="&amp;ED$73))</f>
        <v/>
      </c>
      <c r="EE99" s="18" t="str">
        <f ca="1">IF(EE$74="","",COUNTIFS(STAFF!$BD:$BD,"YES",STAFF!$AT:$AT,"&lt;="&amp;EE$74,STAFF!$H:$H,"",STAFF!$I:$I,"")+
COUNTIFS(STAFF!$BD:$BD,"YES",STAFF!$AT:$AT,"&lt;="&amp;EE$74,STAFF!$H:$H,"",STAFF!$I:$I,"&gt;="&amp;EE$73)+
COUNTIFS(STAFF!$BD:$BD,"YES",STAFF!$AT:$AT,"&lt;="&amp;EE$74,STAFF!$H:$H,"&lt;="&amp;EE$74,STAFF!$I:$I,"")+
COUNTIFS(STAFF!$BD:$BD,"YES",STAFF!$AT:$AT,"&lt;="&amp;EE$74,STAFF!$H:$H,"&lt;="&amp;EE$74,STAFF!$I:$I,"&gt;="&amp;EE$73))</f>
        <v/>
      </c>
      <c r="EF99" s="18" t="str">
        <f ca="1">IF(EF$74="","",COUNTIFS(STAFF!$BD:$BD,"YES",STAFF!$AT:$AT,"&lt;="&amp;EF$74,STAFF!$H:$H,"",STAFF!$I:$I,"")+
COUNTIFS(STAFF!$BD:$BD,"YES",STAFF!$AT:$AT,"&lt;="&amp;EF$74,STAFF!$H:$H,"",STAFF!$I:$I,"&gt;="&amp;EF$73)+
COUNTIFS(STAFF!$BD:$BD,"YES",STAFF!$AT:$AT,"&lt;="&amp;EF$74,STAFF!$H:$H,"&lt;="&amp;EF$74,STAFF!$I:$I,"")+
COUNTIFS(STAFF!$BD:$BD,"YES",STAFF!$AT:$AT,"&lt;="&amp;EF$74,STAFF!$H:$H,"&lt;="&amp;EF$74,STAFF!$I:$I,"&gt;="&amp;EF$73))</f>
        <v/>
      </c>
      <c r="EG99" s="18" t="str">
        <f ca="1">IF(EG$74="","",COUNTIFS(STAFF!$BD:$BD,"YES",STAFF!$AT:$AT,"&lt;="&amp;EG$74,STAFF!$H:$H,"",STAFF!$I:$I,"")+
COUNTIFS(STAFF!$BD:$BD,"YES",STAFF!$AT:$AT,"&lt;="&amp;EG$74,STAFF!$H:$H,"",STAFF!$I:$I,"&gt;="&amp;EG$73)+
COUNTIFS(STAFF!$BD:$BD,"YES",STAFF!$AT:$AT,"&lt;="&amp;EG$74,STAFF!$H:$H,"&lt;="&amp;EG$74,STAFF!$I:$I,"")+
COUNTIFS(STAFF!$BD:$BD,"YES",STAFF!$AT:$AT,"&lt;="&amp;EG$74,STAFF!$H:$H,"&lt;="&amp;EG$74,STAFF!$I:$I,"&gt;="&amp;EG$73))</f>
        <v/>
      </c>
      <c r="EH99" s="18" t="str">
        <f ca="1">IF(EH$74="","",COUNTIFS(STAFF!$BD:$BD,"YES",STAFF!$AT:$AT,"&lt;="&amp;EH$74,STAFF!$H:$H,"",STAFF!$I:$I,"")+
COUNTIFS(STAFF!$BD:$BD,"YES",STAFF!$AT:$AT,"&lt;="&amp;EH$74,STAFF!$H:$H,"",STAFF!$I:$I,"&gt;="&amp;EH$73)+
COUNTIFS(STAFF!$BD:$BD,"YES",STAFF!$AT:$AT,"&lt;="&amp;EH$74,STAFF!$H:$H,"&lt;="&amp;EH$74,STAFF!$I:$I,"")+
COUNTIFS(STAFF!$BD:$BD,"YES",STAFF!$AT:$AT,"&lt;="&amp;EH$74,STAFF!$H:$H,"&lt;="&amp;EH$74,STAFF!$I:$I,"&gt;="&amp;EH$73))</f>
        <v/>
      </c>
      <c r="EI99" s="18" t="str">
        <f ca="1">IF(EI$74="","",COUNTIFS(STAFF!$BD:$BD,"YES",STAFF!$AT:$AT,"&lt;="&amp;EI$74,STAFF!$H:$H,"",STAFF!$I:$I,"")+
COUNTIFS(STAFF!$BD:$BD,"YES",STAFF!$AT:$AT,"&lt;="&amp;EI$74,STAFF!$H:$H,"",STAFF!$I:$I,"&gt;="&amp;EI$73)+
COUNTIFS(STAFF!$BD:$BD,"YES",STAFF!$AT:$AT,"&lt;="&amp;EI$74,STAFF!$H:$H,"&lt;="&amp;EI$74,STAFF!$I:$I,"")+
COUNTIFS(STAFF!$BD:$BD,"YES",STAFF!$AT:$AT,"&lt;="&amp;EI$74,STAFF!$H:$H,"&lt;="&amp;EI$74,STAFF!$I:$I,"&gt;="&amp;EI$73))</f>
        <v/>
      </c>
      <c r="EJ99" s="18" t="str">
        <f ca="1">IF(EJ$74="","",COUNTIFS(STAFF!$BD:$BD,"YES",STAFF!$AT:$AT,"&lt;="&amp;EJ$74,STAFF!$H:$H,"",STAFF!$I:$I,"")+
COUNTIFS(STAFF!$BD:$BD,"YES",STAFF!$AT:$AT,"&lt;="&amp;EJ$74,STAFF!$H:$H,"",STAFF!$I:$I,"&gt;="&amp;EJ$73)+
COUNTIFS(STAFF!$BD:$BD,"YES",STAFF!$AT:$AT,"&lt;="&amp;EJ$74,STAFF!$H:$H,"&lt;="&amp;EJ$74,STAFF!$I:$I,"")+
COUNTIFS(STAFF!$BD:$BD,"YES",STAFF!$AT:$AT,"&lt;="&amp;EJ$74,STAFF!$H:$H,"&lt;="&amp;EJ$74,STAFF!$I:$I,"&gt;="&amp;EJ$73))</f>
        <v/>
      </c>
      <c r="EK99" s="18" t="str">
        <f ca="1">IF(EK$74="","",COUNTIFS(STAFF!$BD:$BD,"YES",STAFF!$AT:$AT,"&lt;="&amp;EK$74,STAFF!$H:$H,"",STAFF!$I:$I,"")+
COUNTIFS(STAFF!$BD:$BD,"YES",STAFF!$AT:$AT,"&lt;="&amp;EK$74,STAFF!$H:$H,"",STAFF!$I:$I,"&gt;="&amp;EK$73)+
COUNTIFS(STAFF!$BD:$BD,"YES",STAFF!$AT:$AT,"&lt;="&amp;EK$74,STAFF!$H:$H,"&lt;="&amp;EK$74,STAFF!$I:$I,"")+
COUNTIFS(STAFF!$BD:$BD,"YES",STAFF!$AT:$AT,"&lt;="&amp;EK$74,STAFF!$H:$H,"&lt;="&amp;EK$74,STAFF!$I:$I,"&gt;="&amp;EK$73))</f>
        <v/>
      </c>
      <c r="EL99" s="18" t="str">
        <f ca="1">IF(EL$74="","",COUNTIFS(STAFF!$BD:$BD,"YES",STAFF!$AT:$AT,"&lt;="&amp;EL$74,STAFF!$H:$H,"",STAFF!$I:$I,"")+
COUNTIFS(STAFF!$BD:$BD,"YES",STAFF!$AT:$AT,"&lt;="&amp;EL$74,STAFF!$H:$H,"",STAFF!$I:$I,"&gt;="&amp;EL$73)+
COUNTIFS(STAFF!$BD:$BD,"YES",STAFF!$AT:$AT,"&lt;="&amp;EL$74,STAFF!$H:$H,"&lt;="&amp;EL$74,STAFF!$I:$I,"")+
COUNTIFS(STAFF!$BD:$BD,"YES",STAFF!$AT:$AT,"&lt;="&amp;EL$74,STAFF!$H:$H,"&lt;="&amp;EL$74,STAFF!$I:$I,"&gt;="&amp;EL$73))</f>
        <v/>
      </c>
      <c r="EM99" s="18" t="str">
        <f ca="1">IF(EM$74="","",COUNTIFS(STAFF!$BD:$BD,"YES",STAFF!$AT:$AT,"&lt;="&amp;EM$74,STAFF!$H:$H,"",STAFF!$I:$I,"")+
COUNTIFS(STAFF!$BD:$BD,"YES",STAFF!$AT:$AT,"&lt;="&amp;EM$74,STAFF!$H:$H,"",STAFF!$I:$I,"&gt;="&amp;EM$73)+
COUNTIFS(STAFF!$BD:$BD,"YES",STAFF!$AT:$AT,"&lt;="&amp;EM$74,STAFF!$H:$H,"&lt;="&amp;EM$74,STAFF!$I:$I,"")+
COUNTIFS(STAFF!$BD:$BD,"YES",STAFF!$AT:$AT,"&lt;="&amp;EM$74,STAFF!$H:$H,"&lt;="&amp;EM$74,STAFF!$I:$I,"&gt;="&amp;EM$73))</f>
        <v/>
      </c>
      <c r="EN99" s="18" t="str">
        <f ca="1">IF(EN$74="","",COUNTIFS(STAFF!$BD:$BD,"YES",STAFF!$AT:$AT,"&lt;="&amp;EN$74,STAFF!$H:$H,"",STAFF!$I:$I,"")+
COUNTIFS(STAFF!$BD:$BD,"YES",STAFF!$AT:$AT,"&lt;="&amp;EN$74,STAFF!$H:$H,"",STAFF!$I:$I,"&gt;="&amp;EN$73)+
COUNTIFS(STAFF!$BD:$BD,"YES",STAFF!$AT:$AT,"&lt;="&amp;EN$74,STAFF!$H:$H,"&lt;="&amp;EN$74,STAFF!$I:$I,"")+
COUNTIFS(STAFF!$BD:$BD,"YES",STAFF!$AT:$AT,"&lt;="&amp;EN$74,STAFF!$H:$H,"&lt;="&amp;EN$74,STAFF!$I:$I,"&gt;="&amp;EN$73))</f>
        <v/>
      </c>
      <c r="EO99" s="18" t="str">
        <f ca="1">IF(EO$74="","",COUNTIFS(STAFF!$BD:$BD,"YES",STAFF!$AT:$AT,"&lt;="&amp;EO$74,STAFF!$H:$H,"",STAFF!$I:$I,"")+
COUNTIFS(STAFF!$BD:$BD,"YES",STAFF!$AT:$AT,"&lt;="&amp;EO$74,STAFF!$H:$H,"",STAFF!$I:$I,"&gt;="&amp;EO$73)+
COUNTIFS(STAFF!$BD:$BD,"YES",STAFF!$AT:$AT,"&lt;="&amp;EO$74,STAFF!$H:$H,"&lt;="&amp;EO$74,STAFF!$I:$I,"")+
COUNTIFS(STAFF!$BD:$BD,"YES",STAFF!$AT:$AT,"&lt;="&amp;EO$74,STAFF!$H:$H,"&lt;="&amp;EO$74,STAFF!$I:$I,"&gt;="&amp;EO$73))</f>
        <v/>
      </c>
      <c r="EP99" s="18" t="str">
        <f ca="1">IF(EP$74="","",COUNTIFS(STAFF!$BD:$BD,"YES",STAFF!$AT:$AT,"&lt;="&amp;EP$74,STAFF!$H:$H,"",STAFF!$I:$I,"")+
COUNTIFS(STAFF!$BD:$BD,"YES",STAFF!$AT:$AT,"&lt;="&amp;EP$74,STAFF!$H:$H,"",STAFF!$I:$I,"&gt;="&amp;EP$73)+
COUNTIFS(STAFF!$BD:$BD,"YES",STAFF!$AT:$AT,"&lt;="&amp;EP$74,STAFF!$H:$H,"&lt;="&amp;EP$74,STAFF!$I:$I,"")+
COUNTIFS(STAFF!$BD:$BD,"YES",STAFF!$AT:$AT,"&lt;="&amp;EP$74,STAFF!$H:$H,"&lt;="&amp;EP$74,STAFF!$I:$I,"&gt;="&amp;EP$73))</f>
        <v/>
      </c>
      <c r="EQ99" s="18" t="str">
        <f ca="1">IF(EQ$74="","",COUNTIFS(STAFF!$BD:$BD,"YES",STAFF!$AT:$AT,"&lt;="&amp;EQ$74,STAFF!$H:$H,"",STAFF!$I:$I,"")+
COUNTIFS(STAFF!$BD:$BD,"YES",STAFF!$AT:$AT,"&lt;="&amp;EQ$74,STAFF!$H:$H,"",STAFF!$I:$I,"&gt;="&amp;EQ$73)+
COUNTIFS(STAFF!$BD:$BD,"YES",STAFF!$AT:$AT,"&lt;="&amp;EQ$74,STAFF!$H:$H,"&lt;="&amp;EQ$74,STAFF!$I:$I,"")+
COUNTIFS(STAFF!$BD:$BD,"YES",STAFF!$AT:$AT,"&lt;="&amp;EQ$74,STAFF!$H:$H,"&lt;="&amp;EQ$74,STAFF!$I:$I,"&gt;="&amp;EQ$73))</f>
        <v/>
      </c>
      <c r="ER99" s="18" t="str">
        <f ca="1">IF(ER$74="","",COUNTIFS(STAFF!$BD:$BD,"YES",STAFF!$AT:$AT,"&lt;="&amp;ER$74,STAFF!$H:$H,"",STAFF!$I:$I,"")+
COUNTIFS(STAFF!$BD:$BD,"YES",STAFF!$AT:$AT,"&lt;="&amp;ER$74,STAFF!$H:$H,"",STAFF!$I:$I,"&gt;="&amp;ER$73)+
COUNTIFS(STAFF!$BD:$BD,"YES",STAFF!$AT:$AT,"&lt;="&amp;ER$74,STAFF!$H:$H,"&lt;="&amp;ER$74,STAFF!$I:$I,"")+
COUNTIFS(STAFF!$BD:$BD,"YES",STAFF!$AT:$AT,"&lt;="&amp;ER$74,STAFF!$H:$H,"&lt;="&amp;ER$74,STAFF!$I:$I,"&gt;="&amp;ER$73))</f>
        <v/>
      </c>
      <c r="ES99" s="18" t="str">
        <f ca="1">IF(ES$74="","",COUNTIFS(STAFF!$BD:$BD,"YES",STAFF!$AT:$AT,"&lt;="&amp;ES$74,STAFF!$H:$H,"",STAFF!$I:$I,"")+
COUNTIFS(STAFF!$BD:$BD,"YES",STAFF!$AT:$AT,"&lt;="&amp;ES$74,STAFF!$H:$H,"",STAFF!$I:$I,"&gt;="&amp;ES$73)+
COUNTIFS(STAFF!$BD:$BD,"YES",STAFF!$AT:$AT,"&lt;="&amp;ES$74,STAFF!$H:$H,"&lt;="&amp;ES$74,STAFF!$I:$I,"")+
COUNTIFS(STAFF!$BD:$BD,"YES",STAFF!$AT:$AT,"&lt;="&amp;ES$74,STAFF!$H:$H,"&lt;="&amp;ES$74,STAFF!$I:$I,"&gt;="&amp;ES$73))</f>
        <v/>
      </c>
      <c r="ET99" s="18" t="str">
        <f ca="1">IF(ET$74="","",COUNTIFS(STAFF!$BD:$BD,"YES",STAFF!$AT:$AT,"&lt;="&amp;ET$74,STAFF!$H:$H,"",STAFF!$I:$I,"")+
COUNTIFS(STAFF!$BD:$BD,"YES",STAFF!$AT:$AT,"&lt;="&amp;ET$74,STAFF!$H:$H,"",STAFF!$I:$I,"&gt;="&amp;ET$73)+
COUNTIFS(STAFF!$BD:$BD,"YES",STAFF!$AT:$AT,"&lt;="&amp;ET$74,STAFF!$H:$H,"&lt;="&amp;ET$74,STAFF!$I:$I,"")+
COUNTIFS(STAFF!$BD:$BD,"YES",STAFF!$AT:$AT,"&lt;="&amp;ET$74,STAFF!$H:$H,"&lt;="&amp;ET$74,STAFF!$I:$I,"&gt;="&amp;ET$73))</f>
        <v/>
      </c>
      <c r="EU99" s="18" t="str">
        <f ca="1">IF(EU$74="","",COUNTIFS(STAFF!$BD:$BD,"YES",STAFF!$AT:$AT,"&lt;="&amp;EU$74,STAFF!$H:$H,"",STAFF!$I:$I,"")+
COUNTIFS(STAFF!$BD:$BD,"YES",STAFF!$AT:$AT,"&lt;="&amp;EU$74,STAFF!$H:$H,"",STAFF!$I:$I,"&gt;="&amp;EU$73)+
COUNTIFS(STAFF!$BD:$BD,"YES",STAFF!$AT:$AT,"&lt;="&amp;EU$74,STAFF!$H:$H,"&lt;="&amp;EU$74,STAFF!$I:$I,"")+
COUNTIFS(STAFF!$BD:$BD,"YES",STAFF!$AT:$AT,"&lt;="&amp;EU$74,STAFF!$H:$H,"&lt;="&amp;EU$74,STAFF!$I:$I,"&gt;="&amp;EU$73))</f>
        <v/>
      </c>
      <c r="EV99" s="18" t="str">
        <f ca="1">IF(EV$74="","",COUNTIFS(STAFF!$BD:$BD,"YES",STAFF!$AT:$AT,"&lt;="&amp;EV$74,STAFF!$H:$H,"",STAFF!$I:$I,"")+
COUNTIFS(STAFF!$BD:$BD,"YES",STAFF!$AT:$AT,"&lt;="&amp;EV$74,STAFF!$H:$H,"",STAFF!$I:$I,"&gt;="&amp;EV$73)+
COUNTIFS(STAFF!$BD:$BD,"YES",STAFF!$AT:$AT,"&lt;="&amp;EV$74,STAFF!$H:$H,"&lt;="&amp;EV$74,STAFF!$I:$I,"")+
COUNTIFS(STAFF!$BD:$BD,"YES",STAFF!$AT:$AT,"&lt;="&amp;EV$74,STAFF!$H:$H,"&lt;="&amp;EV$74,STAFF!$I:$I,"&gt;="&amp;EV$73))</f>
        <v/>
      </c>
      <c r="EW99" s="18" t="str">
        <f ca="1">IF(EW$74="","",COUNTIFS(STAFF!$BD:$BD,"YES",STAFF!$AT:$AT,"&lt;="&amp;EW$74,STAFF!$H:$H,"",STAFF!$I:$I,"")+
COUNTIFS(STAFF!$BD:$BD,"YES",STAFF!$AT:$AT,"&lt;="&amp;EW$74,STAFF!$H:$H,"",STAFF!$I:$I,"&gt;="&amp;EW$73)+
COUNTIFS(STAFF!$BD:$BD,"YES",STAFF!$AT:$AT,"&lt;="&amp;EW$74,STAFF!$H:$H,"&lt;="&amp;EW$74,STAFF!$I:$I,"")+
COUNTIFS(STAFF!$BD:$BD,"YES",STAFF!$AT:$AT,"&lt;="&amp;EW$74,STAFF!$H:$H,"&lt;="&amp;EW$74,STAFF!$I:$I,"&gt;="&amp;EW$73))</f>
        <v/>
      </c>
      <c r="EX99" s="18" t="str">
        <f ca="1">IF(EX$74="","",COUNTIFS(STAFF!$BD:$BD,"YES",STAFF!$AT:$AT,"&lt;="&amp;EX$74,STAFF!$H:$H,"",STAFF!$I:$I,"")+
COUNTIFS(STAFF!$BD:$BD,"YES",STAFF!$AT:$AT,"&lt;="&amp;EX$74,STAFF!$H:$H,"",STAFF!$I:$I,"&gt;="&amp;EX$73)+
COUNTIFS(STAFF!$BD:$BD,"YES",STAFF!$AT:$AT,"&lt;="&amp;EX$74,STAFF!$H:$H,"&lt;="&amp;EX$74,STAFF!$I:$I,"")+
COUNTIFS(STAFF!$BD:$BD,"YES",STAFF!$AT:$AT,"&lt;="&amp;EX$74,STAFF!$H:$H,"&lt;="&amp;EX$74,STAFF!$I:$I,"&gt;="&amp;EX$73))</f>
        <v/>
      </c>
      <c r="EY99" s="18" t="str">
        <f ca="1">IF(EY$74="","",COUNTIFS(STAFF!$BD:$BD,"YES",STAFF!$AT:$AT,"&lt;="&amp;EY$74,STAFF!$H:$H,"",STAFF!$I:$I,"")+
COUNTIFS(STAFF!$BD:$BD,"YES",STAFF!$AT:$AT,"&lt;="&amp;EY$74,STAFF!$H:$H,"",STAFF!$I:$I,"&gt;="&amp;EY$73)+
COUNTIFS(STAFF!$BD:$BD,"YES",STAFF!$AT:$AT,"&lt;="&amp;EY$74,STAFF!$H:$H,"&lt;="&amp;EY$74,STAFF!$I:$I,"")+
COUNTIFS(STAFF!$BD:$BD,"YES",STAFF!$AT:$AT,"&lt;="&amp;EY$74,STAFF!$H:$H,"&lt;="&amp;EY$74,STAFF!$I:$I,"&gt;="&amp;EY$73))</f>
        <v/>
      </c>
      <c r="EZ99" s="18" t="str">
        <f ca="1">IF(EZ$74="","",COUNTIFS(STAFF!$BD:$BD,"YES",STAFF!$AT:$AT,"&lt;="&amp;EZ$74,STAFF!$H:$H,"",STAFF!$I:$I,"")+
COUNTIFS(STAFF!$BD:$BD,"YES",STAFF!$AT:$AT,"&lt;="&amp;EZ$74,STAFF!$H:$H,"",STAFF!$I:$I,"&gt;="&amp;EZ$73)+
COUNTIFS(STAFF!$BD:$BD,"YES",STAFF!$AT:$AT,"&lt;="&amp;EZ$74,STAFF!$H:$H,"&lt;="&amp;EZ$74,STAFF!$I:$I,"")+
COUNTIFS(STAFF!$BD:$BD,"YES",STAFF!$AT:$AT,"&lt;="&amp;EZ$74,STAFF!$H:$H,"&lt;="&amp;EZ$74,STAFF!$I:$I,"&gt;="&amp;EZ$73))</f>
        <v/>
      </c>
      <c r="FA99" s="18" t="str">
        <f ca="1">IF(FA$74="","",COUNTIFS(STAFF!$BD:$BD,"YES",STAFF!$AT:$AT,"&lt;="&amp;FA$74,STAFF!$H:$H,"",STAFF!$I:$I,"")+
COUNTIFS(STAFF!$BD:$BD,"YES",STAFF!$AT:$AT,"&lt;="&amp;FA$74,STAFF!$H:$H,"",STAFF!$I:$I,"&gt;="&amp;FA$73)+
COUNTIFS(STAFF!$BD:$BD,"YES",STAFF!$AT:$AT,"&lt;="&amp;FA$74,STAFF!$H:$H,"&lt;="&amp;FA$74,STAFF!$I:$I,"")+
COUNTIFS(STAFF!$BD:$BD,"YES",STAFF!$AT:$AT,"&lt;="&amp;FA$74,STAFF!$H:$H,"&lt;="&amp;FA$74,STAFF!$I:$I,"&gt;="&amp;FA$73))</f>
        <v/>
      </c>
      <c r="FB99" s="18" t="str">
        <f ca="1">IF(FB$74="","",COUNTIFS(STAFF!$BD:$BD,"YES",STAFF!$AT:$AT,"&lt;="&amp;FB$74,STAFF!$H:$H,"",STAFF!$I:$I,"")+
COUNTIFS(STAFF!$BD:$BD,"YES",STAFF!$AT:$AT,"&lt;="&amp;FB$74,STAFF!$H:$H,"",STAFF!$I:$I,"&gt;="&amp;FB$73)+
COUNTIFS(STAFF!$BD:$BD,"YES",STAFF!$AT:$AT,"&lt;="&amp;FB$74,STAFF!$H:$H,"&lt;="&amp;FB$74,STAFF!$I:$I,"")+
COUNTIFS(STAFF!$BD:$BD,"YES",STAFF!$AT:$AT,"&lt;="&amp;FB$74,STAFF!$H:$H,"&lt;="&amp;FB$74,STAFF!$I:$I,"&gt;="&amp;FB$73))</f>
        <v/>
      </c>
      <c r="FC99" s="18" t="str">
        <f ca="1">IF(FC$74="","",COUNTIFS(STAFF!$BD:$BD,"YES",STAFF!$AT:$AT,"&lt;="&amp;FC$74,STAFF!$H:$H,"",STAFF!$I:$I,"")+
COUNTIFS(STAFF!$BD:$BD,"YES",STAFF!$AT:$AT,"&lt;="&amp;FC$74,STAFF!$H:$H,"",STAFF!$I:$I,"&gt;="&amp;FC$73)+
COUNTIFS(STAFF!$BD:$BD,"YES",STAFF!$AT:$AT,"&lt;="&amp;FC$74,STAFF!$H:$H,"&lt;="&amp;FC$74,STAFF!$I:$I,"")+
COUNTIFS(STAFF!$BD:$BD,"YES",STAFF!$AT:$AT,"&lt;="&amp;FC$74,STAFF!$H:$H,"&lt;="&amp;FC$74,STAFF!$I:$I,"&gt;="&amp;FC$73))</f>
        <v/>
      </c>
    </row>
    <row r="100" spans="1:159" ht="31.5">
      <c r="A100" s="24" t="s">
        <v>144</v>
      </c>
      <c r="B100" s="18">
        <f>IF(B$74="","",B84-B98)</f>
        <v>0</v>
      </c>
      <c r="C100" s="18">
        <f t="shared" ref="C100:AW100" ca="1" si="132">IF(C$74="","",C84-C98)</f>
        <v>0</v>
      </c>
      <c r="D100" s="18">
        <f t="shared" ca="1" si="132"/>
        <v>0</v>
      </c>
      <c r="E100" s="18">
        <f t="shared" ca="1" si="132"/>
        <v>0</v>
      </c>
      <c r="F100" s="18">
        <f t="shared" ca="1" si="132"/>
        <v>0</v>
      </c>
      <c r="G100" s="18">
        <f t="shared" ca="1" si="132"/>
        <v>0</v>
      </c>
      <c r="H100" s="18">
        <f t="shared" ca="1" si="132"/>
        <v>0</v>
      </c>
      <c r="I100" s="18">
        <f t="shared" ca="1" si="132"/>
        <v>0</v>
      </c>
      <c r="J100" s="18">
        <f t="shared" ca="1" si="132"/>
        <v>0</v>
      </c>
      <c r="K100" s="18">
        <f t="shared" ca="1" si="132"/>
        <v>0</v>
      </c>
      <c r="L100" s="18">
        <f t="shared" ca="1" si="132"/>
        <v>0</v>
      </c>
      <c r="M100" s="18">
        <f t="shared" ca="1" si="132"/>
        <v>0</v>
      </c>
      <c r="N100" s="18">
        <f t="shared" ca="1" si="132"/>
        <v>0</v>
      </c>
      <c r="O100" s="18">
        <f t="shared" ca="1" si="132"/>
        <v>0</v>
      </c>
      <c r="P100" s="18">
        <f t="shared" ca="1" si="132"/>
        <v>0</v>
      </c>
      <c r="Q100" s="18">
        <f t="shared" ca="1" si="132"/>
        <v>0</v>
      </c>
      <c r="R100" s="18">
        <f t="shared" ca="1" si="132"/>
        <v>0</v>
      </c>
      <c r="S100" s="18">
        <f t="shared" ca="1" si="132"/>
        <v>0</v>
      </c>
      <c r="T100" s="18">
        <f t="shared" ca="1" si="132"/>
        <v>0</v>
      </c>
      <c r="U100" s="18">
        <f t="shared" ca="1" si="132"/>
        <v>0</v>
      </c>
      <c r="V100" s="18">
        <f t="shared" ca="1" si="132"/>
        <v>0</v>
      </c>
      <c r="W100" s="18">
        <f t="shared" ca="1" si="132"/>
        <v>0</v>
      </c>
      <c r="X100" s="18">
        <f t="shared" ca="1" si="132"/>
        <v>0</v>
      </c>
      <c r="Y100" s="18">
        <f t="shared" ca="1" si="132"/>
        <v>0</v>
      </c>
      <c r="Z100" s="18">
        <f t="shared" ca="1" si="132"/>
        <v>0</v>
      </c>
      <c r="AA100" s="18">
        <f t="shared" ca="1" si="132"/>
        <v>0</v>
      </c>
      <c r="AB100" s="18">
        <f t="shared" ca="1" si="132"/>
        <v>0</v>
      </c>
      <c r="AC100" s="18">
        <f t="shared" ca="1" si="132"/>
        <v>0</v>
      </c>
      <c r="AD100" s="18">
        <f t="shared" ca="1" si="132"/>
        <v>0</v>
      </c>
      <c r="AE100" s="18">
        <f t="shared" ca="1" si="132"/>
        <v>0</v>
      </c>
      <c r="AF100" s="18">
        <f t="shared" ca="1" si="132"/>
        <v>0</v>
      </c>
      <c r="AG100" s="18">
        <f t="shared" ca="1" si="132"/>
        <v>0</v>
      </c>
      <c r="AH100" s="18">
        <f t="shared" ca="1" si="132"/>
        <v>0</v>
      </c>
      <c r="AI100" s="18">
        <f t="shared" ca="1" si="132"/>
        <v>0</v>
      </c>
      <c r="AJ100" s="18" t="str">
        <f t="shared" ca="1" si="132"/>
        <v/>
      </c>
      <c r="AK100" s="18" t="str">
        <f t="shared" ca="1" si="132"/>
        <v/>
      </c>
      <c r="AL100" s="18" t="str">
        <f t="shared" ca="1" si="132"/>
        <v/>
      </c>
      <c r="AM100" s="18" t="str">
        <f t="shared" ca="1" si="132"/>
        <v/>
      </c>
      <c r="AN100" s="18" t="str">
        <f t="shared" ca="1" si="132"/>
        <v/>
      </c>
      <c r="AO100" s="18" t="str">
        <f t="shared" ca="1" si="132"/>
        <v/>
      </c>
      <c r="AP100" s="18" t="str">
        <f t="shared" ca="1" si="132"/>
        <v/>
      </c>
      <c r="AQ100" s="18" t="str">
        <f t="shared" ca="1" si="132"/>
        <v/>
      </c>
      <c r="AR100" s="18" t="str">
        <f t="shared" ca="1" si="132"/>
        <v/>
      </c>
      <c r="AS100" s="18" t="str">
        <f t="shared" ca="1" si="132"/>
        <v/>
      </c>
      <c r="AT100" s="18" t="str">
        <f t="shared" ca="1" si="132"/>
        <v/>
      </c>
      <c r="AU100" s="18" t="str">
        <f t="shared" ca="1" si="132"/>
        <v/>
      </c>
      <c r="AV100" s="18" t="str">
        <f t="shared" ca="1" si="132"/>
        <v/>
      </c>
      <c r="AW100" s="18" t="str">
        <f t="shared" ca="1" si="132"/>
        <v/>
      </c>
      <c r="AX100" s="18" t="str">
        <f t="shared" ref="AX100:DE100" ca="1" si="133">IF(AX$74="","",AX84-AX98)</f>
        <v/>
      </c>
      <c r="AY100" s="18" t="str">
        <f t="shared" ca="1" si="133"/>
        <v/>
      </c>
      <c r="AZ100" s="18" t="str">
        <f t="shared" ca="1" si="133"/>
        <v/>
      </c>
      <c r="BA100" s="18" t="str">
        <f t="shared" ca="1" si="133"/>
        <v/>
      </c>
      <c r="BB100" s="18" t="str">
        <f t="shared" ca="1" si="133"/>
        <v/>
      </c>
      <c r="BC100" s="18" t="str">
        <f t="shared" ca="1" si="133"/>
        <v/>
      </c>
      <c r="BD100" s="18" t="str">
        <f t="shared" ca="1" si="133"/>
        <v/>
      </c>
      <c r="BE100" s="18" t="str">
        <f t="shared" ca="1" si="133"/>
        <v/>
      </c>
      <c r="BF100" s="18" t="str">
        <f t="shared" ca="1" si="133"/>
        <v/>
      </c>
      <c r="BG100" s="18" t="str">
        <f t="shared" ca="1" si="133"/>
        <v/>
      </c>
      <c r="BH100" s="18" t="str">
        <f t="shared" ca="1" si="133"/>
        <v/>
      </c>
      <c r="BI100" s="18" t="str">
        <f t="shared" ca="1" si="133"/>
        <v/>
      </c>
      <c r="BJ100" s="18" t="str">
        <f t="shared" ca="1" si="133"/>
        <v/>
      </c>
      <c r="BK100" s="18" t="str">
        <f t="shared" ca="1" si="133"/>
        <v/>
      </c>
      <c r="BL100" s="18" t="str">
        <f t="shared" ca="1" si="133"/>
        <v/>
      </c>
      <c r="BM100" s="18" t="str">
        <f t="shared" ca="1" si="133"/>
        <v/>
      </c>
      <c r="BN100" s="18" t="str">
        <f t="shared" ca="1" si="133"/>
        <v/>
      </c>
      <c r="BO100" s="18" t="str">
        <f t="shared" ca="1" si="133"/>
        <v/>
      </c>
      <c r="BP100" s="18" t="str">
        <f t="shared" ca="1" si="133"/>
        <v/>
      </c>
      <c r="BQ100" s="18" t="str">
        <f t="shared" ca="1" si="133"/>
        <v/>
      </c>
      <c r="BR100" s="18" t="str">
        <f t="shared" ca="1" si="133"/>
        <v/>
      </c>
      <c r="BS100" s="18" t="str">
        <f t="shared" ca="1" si="133"/>
        <v/>
      </c>
      <c r="BT100" s="18" t="str">
        <f t="shared" ca="1" si="133"/>
        <v/>
      </c>
      <c r="BU100" s="18" t="str">
        <f t="shared" ca="1" si="133"/>
        <v/>
      </c>
      <c r="BV100" s="18" t="str">
        <f t="shared" ca="1" si="133"/>
        <v/>
      </c>
      <c r="BW100" s="18" t="str">
        <f t="shared" ca="1" si="133"/>
        <v/>
      </c>
      <c r="BX100" s="18" t="str">
        <f t="shared" ca="1" si="133"/>
        <v/>
      </c>
      <c r="BY100" s="18" t="str">
        <f t="shared" ca="1" si="133"/>
        <v/>
      </c>
      <c r="BZ100" s="18" t="str">
        <f t="shared" ca="1" si="133"/>
        <v/>
      </c>
      <c r="CA100" s="18" t="str">
        <f t="shared" ca="1" si="133"/>
        <v/>
      </c>
      <c r="CB100" s="18" t="str">
        <f t="shared" ca="1" si="133"/>
        <v/>
      </c>
      <c r="CC100" s="18" t="str">
        <f t="shared" ca="1" si="133"/>
        <v/>
      </c>
      <c r="CD100" s="18" t="str">
        <f t="shared" ca="1" si="133"/>
        <v/>
      </c>
      <c r="CE100" s="18" t="str">
        <f t="shared" ca="1" si="133"/>
        <v/>
      </c>
      <c r="CF100" s="18" t="str">
        <f t="shared" ca="1" si="133"/>
        <v/>
      </c>
      <c r="CG100" s="18" t="str">
        <f t="shared" ca="1" si="133"/>
        <v/>
      </c>
      <c r="CH100" s="18" t="str">
        <f t="shared" ca="1" si="133"/>
        <v/>
      </c>
      <c r="CI100" s="18" t="str">
        <f t="shared" ca="1" si="133"/>
        <v/>
      </c>
      <c r="CJ100" s="18" t="str">
        <f t="shared" ca="1" si="133"/>
        <v/>
      </c>
      <c r="CK100" s="18" t="str">
        <f t="shared" ca="1" si="133"/>
        <v/>
      </c>
      <c r="CL100" s="18" t="str">
        <f t="shared" ca="1" si="133"/>
        <v/>
      </c>
      <c r="CM100" s="18" t="str">
        <f t="shared" ca="1" si="133"/>
        <v/>
      </c>
      <c r="CN100" s="18" t="str">
        <f t="shared" ca="1" si="133"/>
        <v/>
      </c>
      <c r="CO100" s="18" t="str">
        <f t="shared" ca="1" si="133"/>
        <v/>
      </c>
      <c r="CP100" s="18" t="str">
        <f t="shared" ca="1" si="133"/>
        <v/>
      </c>
      <c r="CQ100" s="18" t="str">
        <f t="shared" ca="1" si="133"/>
        <v/>
      </c>
      <c r="CR100" s="18" t="str">
        <f t="shared" ca="1" si="133"/>
        <v/>
      </c>
      <c r="CS100" s="18" t="str">
        <f t="shared" ca="1" si="133"/>
        <v/>
      </c>
      <c r="CT100" s="18" t="str">
        <f t="shared" ca="1" si="133"/>
        <v/>
      </c>
      <c r="CU100" s="18" t="str">
        <f t="shared" ca="1" si="133"/>
        <v/>
      </c>
      <c r="CV100" s="18" t="str">
        <f t="shared" ca="1" si="133"/>
        <v/>
      </c>
      <c r="CW100" s="18" t="str">
        <f t="shared" ca="1" si="133"/>
        <v/>
      </c>
      <c r="CX100" s="18" t="str">
        <f t="shared" ca="1" si="133"/>
        <v/>
      </c>
      <c r="CY100" s="18" t="str">
        <f t="shared" ca="1" si="133"/>
        <v/>
      </c>
      <c r="CZ100" s="18" t="str">
        <f t="shared" ca="1" si="133"/>
        <v/>
      </c>
      <c r="DA100" s="18" t="str">
        <f t="shared" ca="1" si="133"/>
        <v/>
      </c>
      <c r="DB100" s="18" t="str">
        <f t="shared" ca="1" si="133"/>
        <v/>
      </c>
      <c r="DC100" s="18" t="str">
        <f t="shared" ca="1" si="133"/>
        <v/>
      </c>
      <c r="DD100" s="18" t="str">
        <f t="shared" ca="1" si="133"/>
        <v/>
      </c>
      <c r="DE100" s="18" t="str">
        <f t="shared" ca="1" si="133"/>
        <v/>
      </c>
      <c r="DF100" s="18" t="str">
        <f t="shared" ref="DF100:FC100" ca="1" si="134">IF(DF$74="","",DF84-DF98)</f>
        <v/>
      </c>
      <c r="DG100" s="18" t="str">
        <f t="shared" ca="1" si="134"/>
        <v/>
      </c>
      <c r="DH100" s="18" t="str">
        <f t="shared" ca="1" si="134"/>
        <v/>
      </c>
      <c r="DI100" s="18" t="str">
        <f t="shared" ca="1" si="134"/>
        <v/>
      </c>
      <c r="DJ100" s="18" t="str">
        <f t="shared" ca="1" si="134"/>
        <v/>
      </c>
      <c r="DK100" s="18" t="str">
        <f t="shared" ca="1" si="134"/>
        <v/>
      </c>
      <c r="DL100" s="18" t="str">
        <f t="shared" ca="1" si="134"/>
        <v/>
      </c>
      <c r="DM100" s="18" t="str">
        <f t="shared" ca="1" si="134"/>
        <v/>
      </c>
      <c r="DN100" s="18" t="str">
        <f t="shared" ca="1" si="134"/>
        <v/>
      </c>
      <c r="DO100" s="18" t="str">
        <f t="shared" ca="1" si="134"/>
        <v/>
      </c>
      <c r="DP100" s="18" t="str">
        <f t="shared" ca="1" si="134"/>
        <v/>
      </c>
      <c r="DQ100" s="18" t="str">
        <f t="shared" ca="1" si="134"/>
        <v/>
      </c>
      <c r="DR100" s="18" t="str">
        <f t="shared" ca="1" si="134"/>
        <v/>
      </c>
      <c r="DS100" s="18" t="str">
        <f t="shared" ca="1" si="134"/>
        <v/>
      </c>
      <c r="DT100" s="18" t="str">
        <f t="shared" ca="1" si="134"/>
        <v/>
      </c>
      <c r="DU100" s="18" t="str">
        <f t="shared" ca="1" si="134"/>
        <v/>
      </c>
      <c r="DV100" s="18" t="str">
        <f t="shared" ca="1" si="134"/>
        <v/>
      </c>
      <c r="DW100" s="18" t="str">
        <f t="shared" ca="1" si="134"/>
        <v/>
      </c>
      <c r="DX100" s="18" t="str">
        <f t="shared" ca="1" si="134"/>
        <v/>
      </c>
      <c r="DY100" s="18" t="str">
        <f t="shared" ca="1" si="134"/>
        <v/>
      </c>
      <c r="DZ100" s="18" t="str">
        <f t="shared" ca="1" si="134"/>
        <v/>
      </c>
      <c r="EA100" s="18" t="str">
        <f t="shared" ca="1" si="134"/>
        <v/>
      </c>
      <c r="EB100" s="18" t="str">
        <f t="shared" ca="1" si="134"/>
        <v/>
      </c>
      <c r="EC100" s="18" t="str">
        <f t="shared" ca="1" si="134"/>
        <v/>
      </c>
      <c r="ED100" s="18" t="str">
        <f t="shared" ca="1" si="134"/>
        <v/>
      </c>
      <c r="EE100" s="18" t="str">
        <f t="shared" ca="1" si="134"/>
        <v/>
      </c>
      <c r="EF100" s="18" t="str">
        <f t="shared" ca="1" si="134"/>
        <v/>
      </c>
      <c r="EG100" s="18" t="str">
        <f t="shared" ca="1" si="134"/>
        <v/>
      </c>
      <c r="EH100" s="18" t="str">
        <f t="shared" ca="1" si="134"/>
        <v/>
      </c>
      <c r="EI100" s="18" t="str">
        <f t="shared" ca="1" si="134"/>
        <v/>
      </c>
      <c r="EJ100" s="18" t="str">
        <f t="shared" ca="1" si="134"/>
        <v/>
      </c>
      <c r="EK100" s="18" t="str">
        <f t="shared" ca="1" si="134"/>
        <v/>
      </c>
      <c r="EL100" s="18" t="str">
        <f t="shared" ca="1" si="134"/>
        <v/>
      </c>
      <c r="EM100" s="18" t="str">
        <f t="shared" ca="1" si="134"/>
        <v/>
      </c>
      <c r="EN100" s="18" t="str">
        <f t="shared" ca="1" si="134"/>
        <v/>
      </c>
      <c r="EO100" s="18" t="str">
        <f t="shared" ca="1" si="134"/>
        <v/>
      </c>
      <c r="EP100" s="18" t="str">
        <f t="shared" ca="1" si="134"/>
        <v/>
      </c>
      <c r="EQ100" s="18" t="str">
        <f t="shared" ca="1" si="134"/>
        <v/>
      </c>
      <c r="ER100" s="18" t="str">
        <f t="shared" ca="1" si="134"/>
        <v/>
      </c>
      <c r="ES100" s="18" t="str">
        <f t="shared" ca="1" si="134"/>
        <v/>
      </c>
      <c r="ET100" s="18" t="str">
        <f t="shared" ca="1" si="134"/>
        <v/>
      </c>
      <c r="EU100" s="18" t="str">
        <f t="shared" ca="1" si="134"/>
        <v/>
      </c>
      <c r="EV100" s="18" t="str">
        <f t="shared" ca="1" si="134"/>
        <v/>
      </c>
      <c r="EW100" s="18" t="str">
        <f t="shared" ca="1" si="134"/>
        <v/>
      </c>
      <c r="EX100" s="18" t="str">
        <f t="shared" ca="1" si="134"/>
        <v/>
      </c>
      <c r="EY100" s="18" t="str">
        <f t="shared" ca="1" si="134"/>
        <v/>
      </c>
      <c r="EZ100" s="18" t="str">
        <f t="shared" ca="1" si="134"/>
        <v/>
      </c>
      <c r="FA100" s="18" t="str">
        <f t="shared" ca="1" si="134"/>
        <v/>
      </c>
      <c r="FB100" s="18" t="str">
        <f t="shared" ca="1" si="134"/>
        <v/>
      </c>
      <c r="FC100" s="18" t="str">
        <f t="shared" ca="1" si="134"/>
        <v/>
      </c>
    </row>
    <row r="101" spans="1:159" ht="31.5">
      <c r="A101" s="24" t="s">
        <v>145</v>
      </c>
      <c r="B101" s="18">
        <f>IF(B$74="","",COUNTIFS(STAFF!$AH:$AH,"Medical Contraindication",STAFF!$AI:$AI,"&lt;="&amp;B$74,STAFF!$H:$H,"",STAFF!$I:$I,"")+
COUNTIFS(STAFF!$AH:$AH,"Medical Contraindication",STAFF!$AI:$AI,"&lt;="&amp;B$74,STAFF!$H:$H,"",STAFF!$I:$I,"&gt;="&amp;B$73)+
COUNTIFS(STAFF!$AH:$AH,"Medical Contraindication",STAFF!$AI:$AI,"&lt;="&amp;B$74,STAFF!$H:$H,"&lt;="&amp;B$74,STAFF!$I:$I,"")+
COUNTIFS(STAFF!$AH:$AH,"Medical Contraindication",STAFF!$AI:$AI,"&lt;="&amp;B$74,STAFF!$H:$H,"&lt;="&amp;B$74,STAFF!$I:$I,"&gt;="&amp;B$73))</f>
        <v>0</v>
      </c>
      <c r="C101" s="18">
        <f ca="1">IF(C$74="","",COUNTIFS(STAFF!$AH:$AH,"Medical Contraindication",STAFF!$AI:$AI,"&lt;="&amp;C$74,STAFF!$H:$H,"",STAFF!$I:$I,"")+
COUNTIFS(STAFF!$AH:$AH,"Medical Contraindication",STAFF!$AI:$AI,"&lt;="&amp;C$74,STAFF!$H:$H,"",STAFF!$I:$I,"&gt;="&amp;C$73)+
COUNTIFS(STAFF!$AH:$AH,"Medical Contraindication",STAFF!$AI:$AI,"&lt;="&amp;C$74,STAFF!$H:$H,"&lt;="&amp;C$74,STAFF!$I:$I,"")+
COUNTIFS(STAFF!$AH:$AH,"Medical Contraindication",STAFF!$AI:$AI,"&lt;="&amp;C$74,STAFF!$H:$H,"&lt;="&amp;C$74,STAFF!$I:$I,"&gt;="&amp;C$73))</f>
        <v>0</v>
      </c>
      <c r="D101" s="18">
        <f ca="1">IF(D$74="","",COUNTIFS(STAFF!$AH:$AH,"Medical Contraindication",STAFF!$AI:$AI,"&lt;="&amp;D$74,STAFF!$H:$H,"",STAFF!$I:$I,"")+
COUNTIFS(STAFF!$AH:$AH,"Medical Contraindication",STAFF!$AI:$AI,"&lt;="&amp;D$74,STAFF!$H:$H,"",STAFF!$I:$I,"&gt;="&amp;D$73)+
COUNTIFS(STAFF!$AH:$AH,"Medical Contraindication",STAFF!$AI:$AI,"&lt;="&amp;D$74,STAFF!$H:$H,"&lt;="&amp;D$74,STAFF!$I:$I,"")+
COUNTIFS(STAFF!$AH:$AH,"Medical Contraindication",STAFF!$AI:$AI,"&lt;="&amp;D$74,STAFF!$H:$H,"&lt;="&amp;D$74,STAFF!$I:$I,"&gt;="&amp;D$73))</f>
        <v>0</v>
      </c>
      <c r="E101" s="18">
        <f ca="1">IF(E$74="","",COUNTIFS(STAFF!$AH:$AH,"Medical Contraindication",STAFF!$AI:$AI,"&lt;="&amp;E$74,STAFF!$H:$H,"",STAFF!$I:$I,"")+
COUNTIFS(STAFF!$AH:$AH,"Medical Contraindication",STAFF!$AI:$AI,"&lt;="&amp;E$74,STAFF!$H:$H,"",STAFF!$I:$I,"&gt;="&amp;E$73)+
COUNTIFS(STAFF!$AH:$AH,"Medical Contraindication",STAFF!$AI:$AI,"&lt;="&amp;E$74,STAFF!$H:$H,"&lt;="&amp;E$74,STAFF!$I:$I,"")+
COUNTIFS(STAFF!$AH:$AH,"Medical Contraindication",STAFF!$AI:$AI,"&lt;="&amp;E$74,STAFF!$H:$H,"&lt;="&amp;E$74,STAFF!$I:$I,"&gt;="&amp;E$73))</f>
        <v>0</v>
      </c>
      <c r="F101" s="18">
        <f ca="1">IF(F$74="","",COUNTIFS(STAFF!$AH:$AH,"Medical Contraindication",STAFF!$AI:$AI,"&lt;="&amp;F$74,STAFF!$H:$H,"",STAFF!$I:$I,"")+
COUNTIFS(STAFF!$AH:$AH,"Medical Contraindication",STAFF!$AI:$AI,"&lt;="&amp;F$74,STAFF!$H:$H,"",STAFF!$I:$I,"&gt;="&amp;F$73)+
COUNTIFS(STAFF!$AH:$AH,"Medical Contraindication",STAFF!$AI:$AI,"&lt;="&amp;F$74,STAFF!$H:$H,"&lt;="&amp;F$74,STAFF!$I:$I,"")+
COUNTIFS(STAFF!$AH:$AH,"Medical Contraindication",STAFF!$AI:$AI,"&lt;="&amp;F$74,STAFF!$H:$H,"&lt;="&amp;F$74,STAFF!$I:$I,"&gt;="&amp;F$73))</f>
        <v>0</v>
      </c>
      <c r="G101" s="18">
        <f ca="1">IF(G$74="","",COUNTIFS(STAFF!$AH:$AH,"Medical Contraindication",STAFF!$AI:$AI,"&lt;="&amp;G$74,STAFF!$H:$H,"",STAFF!$I:$I,"")+
COUNTIFS(STAFF!$AH:$AH,"Medical Contraindication",STAFF!$AI:$AI,"&lt;="&amp;G$74,STAFF!$H:$H,"",STAFF!$I:$I,"&gt;="&amp;G$73)+
COUNTIFS(STAFF!$AH:$AH,"Medical Contraindication",STAFF!$AI:$AI,"&lt;="&amp;G$74,STAFF!$H:$H,"&lt;="&amp;G$74,STAFF!$I:$I,"")+
COUNTIFS(STAFF!$AH:$AH,"Medical Contraindication",STAFF!$AI:$AI,"&lt;="&amp;G$74,STAFF!$H:$H,"&lt;="&amp;G$74,STAFF!$I:$I,"&gt;="&amp;G$73))</f>
        <v>0</v>
      </c>
      <c r="H101" s="18">
        <f ca="1">IF(H$74="","",COUNTIFS(STAFF!$AH:$AH,"Medical Contraindication",STAFF!$AI:$AI,"&lt;="&amp;H$74,STAFF!$H:$H,"",STAFF!$I:$I,"")+
COUNTIFS(STAFF!$AH:$AH,"Medical Contraindication",STAFF!$AI:$AI,"&lt;="&amp;H$74,STAFF!$H:$H,"",STAFF!$I:$I,"&gt;="&amp;H$73)+
COUNTIFS(STAFF!$AH:$AH,"Medical Contraindication",STAFF!$AI:$AI,"&lt;="&amp;H$74,STAFF!$H:$H,"&lt;="&amp;H$74,STAFF!$I:$I,"")+
COUNTIFS(STAFF!$AH:$AH,"Medical Contraindication",STAFF!$AI:$AI,"&lt;="&amp;H$74,STAFF!$H:$H,"&lt;="&amp;H$74,STAFF!$I:$I,"&gt;="&amp;H$73))</f>
        <v>0</v>
      </c>
      <c r="I101" s="18">
        <f ca="1">IF(I$74="","",COUNTIFS(STAFF!$AH:$AH,"Medical Contraindication",STAFF!$AI:$AI,"&lt;="&amp;I$74,STAFF!$H:$H,"",STAFF!$I:$I,"")+
COUNTIFS(STAFF!$AH:$AH,"Medical Contraindication",STAFF!$AI:$AI,"&lt;="&amp;I$74,STAFF!$H:$H,"",STAFF!$I:$I,"&gt;="&amp;I$73)+
COUNTIFS(STAFF!$AH:$AH,"Medical Contraindication",STAFF!$AI:$AI,"&lt;="&amp;I$74,STAFF!$H:$H,"&lt;="&amp;I$74,STAFF!$I:$I,"")+
COUNTIFS(STAFF!$AH:$AH,"Medical Contraindication",STAFF!$AI:$AI,"&lt;="&amp;I$74,STAFF!$H:$H,"&lt;="&amp;I$74,STAFF!$I:$I,"&gt;="&amp;I$73))</f>
        <v>0</v>
      </c>
      <c r="J101" s="18">
        <f ca="1">IF(J$74="","",COUNTIFS(STAFF!$AH:$AH,"Medical Contraindication",STAFF!$AI:$AI,"&lt;="&amp;J$74,STAFF!$H:$H,"",STAFF!$I:$I,"")+
COUNTIFS(STAFF!$AH:$AH,"Medical Contraindication",STAFF!$AI:$AI,"&lt;="&amp;J$74,STAFF!$H:$H,"",STAFF!$I:$I,"&gt;="&amp;J$73)+
COUNTIFS(STAFF!$AH:$AH,"Medical Contraindication",STAFF!$AI:$AI,"&lt;="&amp;J$74,STAFF!$H:$H,"&lt;="&amp;J$74,STAFF!$I:$I,"")+
COUNTIFS(STAFF!$AH:$AH,"Medical Contraindication",STAFF!$AI:$AI,"&lt;="&amp;J$74,STAFF!$H:$H,"&lt;="&amp;J$74,STAFF!$I:$I,"&gt;="&amp;J$73))</f>
        <v>0</v>
      </c>
      <c r="K101" s="18">
        <f ca="1">IF(K$74="","",COUNTIFS(STAFF!$AH:$AH,"Medical Contraindication",STAFF!$AI:$AI,"&lt;="&amp;K$74,STAFF!$H:$H,"",STAFF!$I:$I,"")+
COUNTIFS(STAFF!$AH:$AH,"Medical Contraindication",STAFF!$AI:$AI,"&lt;="&amp;K$74,STAFF!$H:$H,"",STAFF!$I:$I,"&gt;="&amp;K$73)+
COUNTIFS(STAFF!$AH:$AH,"Medical Contraindication",STAFF!$AI:$AI,"&lt;="&amp;K$74,STAFF!$H:$H,"&lt;="&amp;K$74,STAFF!$I:$I,"")+
COUNTIFS(STAFF!$AH:$AH,"Medical Contraindication",STAFF!$AI:$AI,"&lt;="&amp;K$74,STAFF!$H:$H,"&lt;="&amp;K$74,STAFF!$I:$I,"&gt;="&amp;K$73))</f>
        <v>0</v>
      </c>
      <c r="L101" s="18">
        <f ca="1">IF(L$74="","",COUNTIFS(STAFF!$AH:$AH,"Medical Contraindication",STAFF!$AI:$AI,"&lt;="&amp;L$74,STAFF!$H:$H,"",STAFF!$I:$I,"")+
COUNTIFS(STAFF!$AH:$AH,"Medical Contraindication",STAFF!$AI:$AI,"&lt;="&amp;L$74,STAFF!$H:$H,"",STAFF!$I:$I,"&gt;="&amp;L$73)+
COUNTIFS(STAFF!$AH:$AH,"Medical Contraindication",STAFF!$AI:$AI,"&lt;="&amp;L$74,STAFF!$H:$H,"&lt;="&amp;L$74,STAFF!$I:$I,"")+
COUNTIFS(STAFF!$AH:$AH,"Medical Contraindication",STAFF!$AI:$AI,"&lt;="&amp;L$74,STAFF!$H:$H,"&lt;="&amp;L$74,STAFF!$I:$I,"&gt;="&amp;L$73))</f>
        <v>0</v>
      </c>
      <c r="M101" s="18">
        <f ca="1">IF(M$74="","",COUNTIFS(STAFF!$AH:$AH,"Medical Contraindication",STAFF!$AI:$AI,"&lt;="&amp;M$74,STAFF!$H:$H,"",STAFF!$I:$I,"")+
COUNTIFS(STAFF!$AH:$AH,"Medical Contraindication",STAFF!$AI:$AI,"&lt;="&amp;M$74,STAFF!$H:$H,"",STAFF!$I:$I,"&gt;="&amp;M$73)+
COUNTIFS(STAFF!$AH:$AH,"Medical Contraindication",STAFF!$AI:$AI,"&lt;="&amp;M$74,STAFF!$H:$H,"&lt;="&amp;M$74,STAFF!$I:$I,"")+
COUNTIFS(STAFF!$AH:$AH,"Medical Contraindication",STAFF!$AI:$AI,"&lt;="&amp;M$74,STAFF!$H:$H,"&lt;="&amp;M$74,STAFF!$I:$I,"&gt;="&amp;M$73))</f>
        <v>0</v>
      </c>
      <c r="N101" s="18">
        <f ca="1">IF(N$74="","",COUNTIFS(STAFF!$AH:$AH,"Medical Contraindication",STAFF!$AI:$AI,"&lt;="&amp;N$74,STAFF!$H:$H,"",STAFF!$I:$I,"")+
COUNTIFS(STAFF!$AH:$AH,"Medical Contraindication",STAFF!$AI:$AI,"&lt;="&amp;N$74,STAFF!$H:$H,"",STAFF!$I:$I,"&gt;="&amp;N$73)+
COUNTIFS(STAFF!$AH:$AH,"Medical Contraindication",STAFF!$AI:$AI,"&lt;="&amp;N$74,STAFF!$H:$H,"&lt;="&amp;N$74,STAFF!$I:$I,"")+
COUNTIFS(STAFF!$AH:$AH,"Medical Contraindication",STAFF!$AI:$AI,"&lt;="&amp;N$74,STAFF!$H:$H,"&lt;="&amp;N$74,STAFF!$I:$I,"&gt;="&amp;N$73))</f>
        <v>0</v>
      </c>
      <c r="O101" s="18">
        <f ca="1">IF(O$74="","",COUNTIFS(STAFF!$AH:$AH,"Medical Contraindication",STAFF!$AI:$AI,"&lt;="&amp;O$74,STAFF!$H:$H,"",STAFF!$I:$I,"")+
COUNTIFS(STAFF!$AH:$AH,"Medical Contraindication",STAFF!$AI:$AI,"&lt;="&amp;O$74,STAFF!$H:$H,"",STAFF!$I:$I,"&gt;="&amp;O$73)+
COUNTIFS(STAFF!$AH:$AH,"Medical Contraindication",STAFF!$AI:$AI,"&lt;="&amp;O$74,STAFF!$H:$H,"&lt;="&amp;O$74,STAFF!$I:$I,"")+
COUNTIFS(STAFF!$AH:$AH,"Medical Contraindication",STAFF!$AI:$AI,"&lt;="&amp;O$74,STAFF!$H:$H,"&lt;="&amp;O$74,STAFF!$I:$I,"&gt;="&amp;O$73))</f>
        <v>0</v>
      </c>
      <c r="P101" s="18">
        <f ca="1">IF(P$74="","",COUNTIFS(STAFF!$AH:$AH,"Medical Contraindication",STAFF!$AI:$AI,"&lt;="&amp;P$74,STAFF!$H:$H,"",STAFF!$I:$I,"")+
COUNTIFS(STAFF!$AH:$AH,"Medical Contraindication",STAFF!$AI:$AI,"&lt;="&amp;P$74,STAFF!$H:$H,"",STAFF!$I:$I,"&gt;="&amp;P$73)+
COUNTIFS(STAFF!$AH:$AH,"Medical Contraindication",STAFF!$AI:$AI,"&lt;="&amp;P$74,STAFF!$H:$H,"&lt;="&amp;P$74,STAFF!$I:$I,"")+
COUNTIFS(STAFF!$AH:$AH,"Medical Contraindication",STAFF!$AI:$AI,"&lt;="&amp;P$74,STAFF!$H:$H,"&lt;="&amp;P$74,STAFF!$I:$I,"&gt;="&amp;P$73))</f>
        <v>0</v>
      </c>
      <c r="Q101" s="18">
        <f ca="1">IF(Q$74="","",COUNTIFS(STAFF!$AH:$AH,"Medical Contraindication",STAFF!$AI:$AI,"&lt;="&amp;Q$74,STAFF!$H:$H,"",STAFF!$I:$I,"")+
COUNTIFS(STAFF!$AH:$AH,"Medical Contraindication",STAFF!$AI:$AI,"&lt;="&amp;Q$74,STAFF!$H:$H,"",STAFF!$I:$I,"&gt;="&amp;Q$73)+
COUNTIFS(STAFF!$AH:$AH,"Medical Contraindication",STAFF!$AI:$AI,"&lt;="&amp;Q$74,STAFF!$H:$H,"&lt;="&amp;Q$74,STAFF!$I:$I,"")+
COUNTIFS(STAFF!$AH:$AH,"Medical Contraindication",STAFF!$AI:$AI,"&lt;="&amp;Q$74,STAFF!$H:$H,"&lt;="&amp;Q$74,STAFF!$I:$I,"&gt;="&amp;Q$73))</f>
        <v>0</v>
      </c>
      <c r="R101" s="18">
        <f ca="1">IF(R$74="","",COUNTIFS(STAFF!$AH:$AH,"Medical Contraindication",STAFF!$AI:$AI,"&lt;="&amp;R$74,STAFF!$H:$H,"",STAFF!$I:$I,"")+
COUNTIFS(STAFF!$AH:$AH,"Medical Contraindication",STAFF!$AI:$AI,"&lt;="&amp;R$74,STAFF!$H:$H,"",STAFF!$I:$I,"&gt;="&amp;R$73)+
COUNTIFS(STAFF!$AH:$AH,"Medical Contraindication",STAFF!$AI:$AI,"&lt;="&amp;R$74,STAFF!$H:$H,"&lt;="&amp;R$74,STAFF!$I:$I,"")+
COUNTIFS(STAFF!$AH:$AH,"Medical Contraindication",STAFF!$AI:$AI,"&lt;="&amp;R$74,STAFF!$H:$H,"&lt;="&amp;R$74,STAFF!$I:$I,"&gt;="&amp;R$73))</f>
        <v>0</v>
      </c>
      <c r="S101" s="18">
        <f ca="1">IF(S$74="","",COUNTIFS(STAFF!$AH:$AH,"Medical Contraindication",STAFF!$AI:$AI,"&lt;="&amp;S$74,STAFF!$H:$H,"",STAFF!$I:$I,"")+
COUNTIFS(STAFF!$AH:$AH,"Medical Contraindication",STAFF!$AI:$AI,"&lt;="&amp;S$74,STAFF!$H:$H,"",STAFF!$I:$I,"&gt;="&amp;S$73)+
COUNTIFS(STAFF!$AH:$AH,"Medical Contraindication",STAFF!$AI:$AI,"&lt;="&amp;S$74,STAFF!$H:$H,"&lt;="&amp;S$74,STAFF!$I:$I,"")+
COUNTIFS(STAFF!$AH:$AH,"Medical Contraindication",STAFF!$AI:$AI,"&lt;="&amp;S$74,STAFF!$H:$H,"&lt;="&amp;S$74,STAFF!$I:$I,"&gt;="&amp;S$73))</f>
        <v>0</v>
      </c>
      <c r="T101" s="18">
        <f ca="1">IF(T$74="","",COUNTIFS(STAFF!$AH:$AH,"Medical Contraindication",STAFF!$AI:$AI,"&lt;="&amp;T$74,STAFF!$H:$H,"",STAFF!$I:$I,"")+
COUNTIFS(STAFF!$AH:$AH,"Medical Contraindication",STAFF!$AI:$AI,"&lt;="&amp;T$74,STAFF!$H:$H,"",STAFF!$I:$I,"&gt;="&amp;T$73)+
COUNTIFS(STAFF!$AH:$AH,"Medical Contraindication",STAFF!$AI:$AI,"&lt;="&amp;T$74,STAFF!$H:$H,"&lt;="&amp;T$74,STAFF!$I:$I,"")+
COUNTIFS(STAFF!$AH:$AH,"Medical Contraindication",STAFF!$AI:$AI,"&lt;="&amp;T$74,STAFF!$H:$H,"&lt;="&amp;T$74,STAFF!$I:$I,"&gt;="&amp;T$73))</f>
        <v>0</v>
      </c>
      <c r="U101" s="18">
        <f ca="1">IF(U$74="","",COUNTIFS(STAFF!$AH:$AH,"Medical Contraindication",STAFF!$AI:$AI,"&lt;="&amp;U$74,STAFF!$H:$H,"",STAFF!$I:$I,"")+
COUNTIFS(STAFF!$AH:$AH,"Medical Contraindication",STAFF!$AI:$AI,"&lt;="&amp;U$74,STAFF!$H:$H,"",STAFF!$I:$I,"&gt;="&amp;U$73)+
COUNTIFS(STAFF!$AH:$AH,"Medical Contraindication",STAFF!$AI:$AI,"&lt;="&amp;U$74,STAFF!$H:$H,"&lt;="&amp;U$74,STAFF!$I:$I,"")+
COUNTIFS(STAFF!$AH:$AH,"Medical Contraindication",STAFF!$AI:$AI,"&lt;="&amp;U$74,STAFF!$H:$H,"&lt;="&amp;U$74,STAFF!$I:$I,"&gt;="&amp;U$73))</f>
        <v>0</v>
      </c>
      <c r="V101" s="18">
        <f ca="1">IF(V$74="","",COUNTIFS(STAFF!$AH:$AH,"Medical Contraindication",STAFF!$AI:$AI,"&lt;="&amp;V$74,STAFF!$H:$H,"",STAFF!$I:$I,"")+
COUNTIFS(STAFF!$AH:$AH,"Medical Contraindication",STAFF!$AI:$AI,"&lt;="&amp;V$74,STAFF!$H:$H,"",STAFF!$I:$I,"&gt;="&amp;V$73)+
COUNTIFS(STAFF!$AH:$AH,"Medical Contraindication",STAFF!$AI:$AI,"&lt;="&amp;V$74,STAFF!$H:$H,"&lt;="&amp;V$74,STAFF!$I:$I,"")+
COUNTIFS(STAFF!$AH:$AH,"Medical Contraindication",STAFF!$AI:$AI,"&lt;="&amp;V$74,STAFF!$H:$H,"&lt;="&amp;V$74,STAFF!$I:$I,"&gt;="&amp;V$73))</f>
        <v>0</v>
      </c>
      <c r="W101" s="18">
        <f ca="1">IF(W$74="","",COUNTIFS(STAFF!$AH:$AH,"Medical Contraindication",STAFF!$AI:$AI,"&lt;="&amp;W$74,STAFF!$H:$H,"",STAFF!$I:$I,"")+
COUNTIFS(STAFF!$AH:$AH,"Medical Contraindication",STAFF!$AI:$AI,"&lt;="&amp;W$74,STAFF!$H:$H,"",STAFF!$I:$I,"&gt;="&amp;W$73)+
COUNTIFS(STAFF!$AH:$AH,"Medical Contraindication",STAFF!$AI:$AI,"&lt;="&amp;W$74,STAFF!$H:$H,"&lt;="&amp;W$74,STAFF!$I:$I,"")+
COUNTIFS(STAFF!$AH:$AH,"Medical Contraindication",STAFF!$AI:$AI,"&lt;="&amp;W$74,STAFF!$H:$H,"&lt;="&amp;W$74,STAFF!$I:$I,"&gt;="&amp;W$73))</f>
        <v>0</v>
      </c>
      <c r="X101" s="18">
        <f ca="1">IF(X$74="","",COUNTIFS(STAFF!$AH:$AH,"Medical Contraindication",STAFF!$AI:$AI,"&lt;="&amp;X$74,STAFF!$H:$H,"",STAFF!$I:$I,"")+
COUNTIFS(STAFF!$AH:$AH,"Medical Contraindication",STAFF!$AI:$AI,"&lt;="&amp;X$74,STAFF!$H:$H,"",STAFF!$I:$I,"&gt;="&amp;X$73)+
COUNTIFS(STAFF!$AH:$AH,"Medical Contraindication",STAFF!$AI:$AI,"&lt;="&amp;X$74,STAFF!$H:$H,"&lt;="&amp;X$74,STAFF!$I:$I,"")+
COUNTIFS(STAFF!$AH:$AH,"Medical Contraindication",STAFF!$AI:$AI,"&lt;="&amp;X$74,STAFF!$H:$H,"&lt;="&amp;X$74,STAFF!$I:$I,"&gt;="&amp;X$73))</f>
        <v>0</v>
      </c>
      <c r="Y101" s="18">
        <f ca="1">IF(Y$74="","",COUNTIFS(STAFF!$AH:$AH,"Medical Contraindication",STAFF!$AI:$AI,"&lt;="&amp;Y$74,STAFF!$H:$H,"",STAFF!$I:$I,"")+
COUNTIFS(STAFF!$AH:$AH,"Medical Contraindication",STAFF!$AI:$AI,"&lt;="&amp;Y$74,STAFF!$H:$H,"",STAFF!$I:$I,"&gt;="&amp;Y$73)+
COUNTIFS(STAFF!$AH:$AH,"Medical Contraindication",STAFF!$AI:$AI,"&lt;="&amp;Y$74,STAFF!$H:$H,"&lt;="&amp;Y$74,STAFF!$I:$I,"")+
COUNTIFS(STAFF!$AH:$AH,"Medical Contraindication",STAFF!$AI:$AI,"&lt;="&amp;Y$74,STAFF!$H:$H,"&lt;="&amp;Y$74,STAFF!$I:$I,"&gt;="&amp;Y$73))</f>
        <v>0</v>
      </c>
      <c r="Z101" s="18">
        <f ca="1">IF(Z$74="","",COUNTIFS(STAFF!$AH:$AH,"Medical Contraindication",STAFF!$AI:$AI,"&lt;="&amp;Z$74,STAFF!$H:$H,"",STAFF!$I:$I,"")+
COUNTIFS(STAFF!$AH:$AH,"Medical Contraindication",STAFF!$AI:$AI,"&lt;="&amp;Z$74,STAFF!$H:$H,"",STAFF!$I:$I,"&gt;="&amp;Z$73)+
COUNTIFS(STAFF!$AH:$AH,"Medical Contraindication",STAFF!$AI:$AI,"&lt;="&amp;Z$74,STAFF!$H:$H,"&lt;="&amp;Z$74,STAFF!$I:$I,"")+
COUNTIFS(STAFF!$AH:$AH,"Medical Contraindication",STAFF!$AI:$AI,"&lt;="&amp;Z$74,STAFF!$H:$H,"&lt;="&amp;Z$74,STAFF!$I:$I,"&gt;="&amp;Z$73))</f>
        <v>0</v>
      </c>
      <c r="AA101" s="18">
        <f ca="1">IF(AA$74="","",COUNTIFS(STAFF!$AH:$AH,"Medical Contraindication",STAFF!$AI:$AI,"&lt;="&amp;AA$74,STAFF!$H:$H,"",STAFF!$I:$I,"")+
COUNTIFS(STAFF!$AH:$AH,"Medical Contraindication",STAFF!$AI:$AI,"&lt;="&amp;AA$74,STAFF!$H:$H,"",STAFF!$I:$I,"&gt;="&amp;AA$73)+
COUNTIFS(STAFF!$AH:$AH,"Medical Contraindication",STAFF!$AI:$AI,"&lt;="&amp;AA$74,STAFF!$H:$H,"&lt;="&amp;AA$74,STAFF!$I:$I,"")+
COUNTIFS(STAFF!$AH:$AH,"Medical Contraindication",STAFF!$AI:$AI,"&lt;="&amp;AA$74,STAFF!$H:$H,"&lt;="&amp;AA$74,STAFF!$I:$I,"&gt;="&amp;AA$73))</f>
        <v>0</v>
      </c>
      <c r="AB101" s="18">
        <f ca="1">IF(AB$74="","",COUNTIFS(STAFF!$AH:$AH,"Medical Contraindication",STAFF!$AI:$AI,"&lt;="&amp;AB$74,STAFF!$H:$H,"",STAFF!$I:$I,"")+
COUNTIFS(STAFF!$AH:$AH,"Medical Contraindication",STAFF!$AI:$AI,"&lt;="&amp;AB$74,STAFF!$H:$H,"",STAFF!$I:$I,"&gt;="&amp;AB$73)+
COUNTIFS(STAFF!$AH:$AH,"Medical Contraindication",STAFF!$AI:$AI,"&lt;="&amp;AB$74,STAFF!$H:$H,"&lt;="&amp;AB$74,STAFF!$I:$I,"")+
COUNTIFS(STAFF!$AH:$AH,"Medical Contraindication",STAFF!$AI:$AI,"&lt;="&amp;AB$74,STAFF!$H:$H,"&lt;="&amp;AB$74,STAFF!$I:$I,"&gt;="&amp;AB$73))</f>
        <v>0</v>
      </c>
      <c r="AC101" s="18">
        <f ca="1">IF(AC$74="","",COUNTIFS(STAFF!$AH:$AH,"Medical Contraindication",STAFF!$AI:$AI,"&lt;="&amp;AC$74,STAFF!$H:$H,"",STAFF!$I:$I,"")+
COUNTIFS(STAFF!$AH:$AH,"Medical Contraindication",STAFF!$AI:$AI,"&lt;="&amp;AC$74,STAFF!$H:$H,"",STAFF!$I:$I,"&gt;="&amp;AC$73)+
COUNTIFS(STAFF!$AH:$AH,"Medical Contraindication",STAFF!$AI:$AI,"&lt;="&amp;AC$74,STAFF!$H:$H,"&lt;="&amp;AC$74,STAFF!$I:$I,"")+
COUNTIFS(STAFF!$AH:$AH,"Medical Contraindication",STAFF!$AI:$AI,"&lt;="&amp;AC$74,STAFF!$H:$H,"&lt;="&amp;AC$74,STAFF!$I:$I,"&gt;="&amp;AC$73))</f>
        <v>0</v>
      </c>
      <c r="AD101" s="18">
        <f ca="1">IF(AD$74="","",COUNTIFS(STAFF!$AH:$AH,"Medical Contraindication",STAFF!$AI:$AI,"&lt;="&amp;AD$74,STAFF!$H:$H,"",STAFF!$I:$I,"")+
COUNTIFS(STAFF!$AH:$AH,"Medical Contraindication",STAFF!$AI:$AI,"&lt;="&amp;AD$74,STAFF!$H:$H,"",STAFF!$I:$I,"&gt;="&amp;AD$73)+
COUNTIFS(STAFF!$AH:$AH,"Medical Contraindication",STAFF!$AI:$AI,"&lt;="&amp;AD$74,STAFF!$H:$H,"&lt;="&amp;AD$74,STAFF!$I:$I,"")+
COUNTIFS(STAFF!$AH:$AH,"Medical Contraindication",STAFF!$AI:$AI,"&lt;="&amp;AD$74,STAFF!$H:$H,"&lt;="&amp;AD$74,STAFF!$I:$I,"&gt;="&amp;AD$73))</f>
        <v>0</v>
      </c>
      <c r="AE101" s="18">
        <f ca="1">IF(AE$74="","",COUNTIFS(STAFF!$AH:$AH,"Medical Contraindication",STAFF!$AI:$AI,"&lt;="&amp;AE$74,STAFF!$H:$H,"",STAFF!$I:$I,"")+
COUNTIFS(STAFF!$AH:$AH,"Medical Contraindication",STAFF!$AI:$AI,"&lt;="&amp;AE$74,STAFF!$H:$H,"",STAFF!$I:$I,"&gt;="&amp;AE$73)+
COUNTIFS(STAFF!$AH:$AH,"Medical Contraindication",STAFF!$AI:$AI,"&lt;="&amp;AE$74,STAFF!$H:$H,"&lt;="&amp;AE$74,STAFF!$I:$I,"")+
COUNTIFS(STAFF!$AH:$AH,"Medical Contraindication",STAFF!$AI:$AI,"&lt;="&amp;AE$74,STAFF!$H:$H,"&lt;="&amp;AE$74,STAFF!$I:$I,"&gt;="&amp;AE$73))</f>
        <v>0</v>
      </c>
      <c r="AF101" s="18">
        <f ca="1">IF(AF$74="","",COUNTIFS(STAFF!$AH:$AH,"Medical Contraindication",STAFF!$AI:$AI,"&lt;="&amp;AF$74,STAFF!$H:$H,"",STAFF!$I:$I,"")+
COUNTIFS(STAFF!$AH:$AH,"Medical Contraindication",STAFF!$AI:$AI,"&lt;="&amp;AF$74,STAFF!$H:$H,"",STAFF!$I:$I,"&gt;="&amp;AF$73)+
COUNTIFS(STAFF!$AH:$AH,"Medical Contraindication",STAFF!$AI:$AI,"&lt;="&amp;AF$74,STAFF!$H:$H,"&lt;="&amp;AF$74,STAFF!$I:$I,"")+
COUNTIFS(STAFF!$AH:$AH,"Medical Contraindication",STAFF!$AI:$AI,"&lt;="&amp;AF$74,STAFF!$H:$H,"&lt;="&amp;AF$74,STAFF!$I:$I,"&gt;="&amp;AF$73))</f>
        <v>0</v>
      </c>
      <c r="AG101" s="18">
        <f ca="1">IF(AG$74="","",COUNTIFS(STAFF!$AH:$AH,"Medical Contraindication",STAFF!$AI:$AI,"&lt;="&amp;AG$74,STAFF!$H:$H,"",STAFF!$I:$I,"")+
COUNTIFS(STAFF!$AH:$AH,"Medical Contraindication",STAFF!$AI:$AI,"&lt;="&amp;AG$74,STAFF!$H:$H,"",STAFF!$I:$I,"&gt;="&amp;AG$73)+
COUNTIFS(STAFF!$AH:$AH,"Medical Contraindication",STAFF!$AI:$AI,"&lt;="&amp;AG$74,STAFF!$H:$H,"&lt;="&amp;AG$74,STAFF!$I:$I,"")+
COUNTIFS(STAFF!$AH:$AH,"Medical Contraindication",STAFF!$AI:$AI,"&lt;="&amp;AG$74,STAFF!$H:$H,"&lt;="&amp;AG$74,STAFF!$I:$I,"&gt;="&amp;AG$73))</f>
        <v>0</v>
      </c>
      <c r="AH101" s="18">
        <f ca="1">IF(AH$74="","",COUNTIFS(STAFF!$AH:$AH,"Medical Contraindication",STAFF!$AI:$AI,"&lt;="&amp;AH$74,STAFF!$H:$H,"",STAFF!$I:$I,"")+
COUNTIFS(STAFF!$AH:$AH,"Medical Contraindication",STAFF!$AI:$AI,"&lt;="&amp;AH$74,STAFF!$H:$H,"",STAFF!$I:$I,"&gt;="&amp;AH$73)+
COUNTIFS(STAFF!$AH:$AH,"Medical Contraindication",STAFF!$AI:$AI,"&lt;="&amp;AH$74,STAFF!$H:$H,"&lt;="&amp;AH$74,STAFF!$I:$I,"")+
COUNTIFS(STAFF!$AH:$AH,"Medical Contraindication",STAFF!$AI:$AI,"&lt;="&amp;AH$74,STAFF!$H:$H,"&lt;="&amp;AH$74,STAFF!$I:$I,"&gt;="&amp;AH$73))</f>
        <v>0</v>
      </c>
      <c r="AI101" s="18">
        <f ca="1">IF(AI$74="","",COUNTIFS(STAFF!$AH:$AH,"Medical Contraindication",STAFF!$AI:$AI,"&lt;="&amp;AI$74,STAFF!$H:$H,"",STAFF!$I:$I,"")+
COUNTIFS(STAFF!$AH:$AH,"Medical Contraindication",STAFF!$AI:$AI,"&lt;="&amp;AI$74,STAFF!$H:$H,"",STAFF!$I:$I,"&gt;="&amp;AI$73)+
COUNTIFS(STAFF!$AH:$AH,"Medical Contraindication",STAFF!$AI:$AI,"&lt;="&amp;AI$74,STAFF!$H:$H,"&lt;="&amp;AI$74,STAFF!$I:$I,"")+
COUNTIFS(STAFF!$AH:$AH,"Medical Contraindication",STAFF!$AI:$AI,"&lt;="&amp;AI$74,STAFF!$H:$H,"&lt;="&amp;AI$74,STAFF!$I:$I,"&gt;="&amp;AI$73))</f>
        <v>0</v>
      </c>
      <c r="AJ101" s="18" t="str">
        <f ca="1">IF(AJ$74="","",COUNTIFS(STAFF!$AH:$AH,"Medical Contraindication",STAFF!$AI:$AI,"&lt;="&amp;AJ$74,STAFF!$H:$H,"",STAFF!$I:$I,"")+
COUNTIFS(STAFF!$AH:$AH,"Medical Contraindication",STAFF!$AI:$AI,"&lt;="&amp;AJ$74,STAFF!$H:$H,"",STAFF!$I:$I,"&gt;="&amp;AJ$73)+
COUNTIFS(STAFF!$AH:$AH,"Medical Contraindication",STAFF!$AI:$AI,"&lt;="&amp;AJ$74,STAFF!$H:$H,"&lt;="&amp;AJ$74,STAFF!$I:$I,"")+
COUNTIFS(STAFF!$AH:$AH,"Medical Contraindication",STAFF!$AI:$AI,"&lt;="&amp;AJ$74,STAFF!$H:$H,"&lt;="&amp;AJ$74,STAFF!$I:$I,"&gt;="&amp;AJ$73))</f>
        <v/>
      </c>
      <c r="AK101" s="18" t="str">
        <f ca="1">IF(AK$74="","",COUNTIFS(STAFF!$AH:$AH,"Medical Contraindication",STAFF!$AI:$AI,"&lt;="&amp;AK$74,STAFF!$H:$H,"",STAFF!$I:$I,"")+
COUNTIFS(STAFF!$AH:$AH,"Medical Contraindication",STAFF!$AI:$AI,"&lt;="&amp;AK$74,STAFF!$H:$H,"",STAFF!$I:$I,"&gt;="&amp;AK$73)+
COUNTIFS(STAFF!$AH:$AH,"Medical Contraindication",STAFF!$AI:$AI,"&lt;="&amp;AK$74,STAFF!$H:$H,"&lt;="&amp;AK$74,STAFF!$I:$I,"")+
COUNTIFS(STAFF!$AH:$AH,"Medical Contraindication",STAFF!$AI:$AI,"&lt;="&amp;AK$74,STAFF!$H:$H,"&lt;="&amp;AK$74,STAFF!$I:$I,"&gt;="&amp;AK$73))</f>
        <v/>
      </c>
      <c r="AL101" s="18" t="str">
        <f ca="1">IF(AL$74="","",COUNTIFS(STAFF!$AH:$AH,"Medical Contraindication",STAFF!$AI:$AI,"&lt;="&amp;AL$74,STAFF!$H:$H,"",STAFF!$I:$I,"")+
COUNTIFS(STAFF!$AH:$AH,"Medical Contraindication",STAFF!$AI:$AI,"&lt;="&amp;AL$74,STAFF!$H:$H,"",STAFF!$I:$I,"&gt;="&amp;AL$73)+
COUNTIFS(STAFF!$AH:$AH,"Medical Contraindication",STAFF!$AI:$AI,"&lt;="&amp;AL$74,STAFF!$H:$H,"&lt;="&amp;AL$74,STAFF!$I:$I,"")+
COUNTIFS(STAFF!$AH:$AH,"Medical Contraindication",STAFF!$AI:$AI,"&lt;="&amp;AL$74,STAFF!$H:$H,"&lt;="&amp;AL$74,STAFF!$I:$I,"&gt;="&amp;AL$73))</f>
        <v/>
      </c>
      <c r="AM101" s="18" t="str">
        <f ca="1">IF(AM$74="","",COUNTIFS(STAFF!$AH:$AH,"Medical Contraindication",STAFF!$AI:$AI,"&lt;="&amp;AM$74,STAFF!$H:$H,"",STAFF!$I:$I,"")+
COUNTIFS(STAFF!$AH:$AH,"Medical Contraindication",STAFF!$AI:$AI,"&lt;="&amp;AM$74,STAFF!$H:$H,"",STAFF!$I:$I,"&gt;="&amp;AM$73)+
COUNTIFS(STAFF!$AH:$AH,"Medical Contraindication",STAFF!$AI:$AI,"&lt;="&amp;AM$74,STAFF!$H:$H,"&lt;="&amp;AM$74,STAFF!$I:$I,"")+
COUNTIFS(STAFF!$AH:$AH,"Medical Contraindication",STAFF!$AI:$AI,"&lt;="&amp;AM$74,STAFF!$H:$H,"&lt;="&amp;AM$74,STAFF!$I:$I,"&gt;="&amp;AM$73))</f>
        <v/>
      </c>
      <c r="AN101" s="18" t="str">
        <f ca="1">IF(AN$74="","",COUNTIFS(STAFF!$AH:$AH,"Medical Contraindication",STAFF!$AI:$AI,"&lt;="&amp;AN$74,STAFF!$H:$H,"",STAFF!$I:$I,"")+
COUNTIFS(STAFF!$AH:$AH,"Medical Contraindication",STAFF!$AI:$AI,"&lt;="&amp;AN$74,STAFF!$H:$H,"",STAFF!$I:$I,"&gt;="&amp;AN$73)+
COUNTIFS(STAFF!$AH:$AH,"Medical Contraindication",STAFF!$AI:$AI,"&lt;="&amp;AN$74,STAFF!$H:$H,"&lt;="&amp;AN$74,STAFF!$I:$I,"")+
COUNTIFS(STAFF!$AH:$AH,"Medical Contraindication",STAFF!$AI:$AI,"&lt;="&amp;AN$74,STAFF!$H:$H,"&lt;="&amp;AN$74,STAFF!$I:$I,"&gt;="&amp;AN$73))</f>
        <v/>
      </c>
      <c r="AO101" s="18" t="str">
        <f ca="1">IF(AO$74="","",COUNTIFS(STAFF!$AH:$AH,"Medical Contraindication",STAFF!$AI:$AI,"&lt;="&amp;AO$74,STAFF!$H:$H,"",STAFF!$I:$I,"")+
COUNTIFS(STAFF!$AH:$AH,"Medical Contraindication",STAFF!$AI:$AI,"&lt;="&amp;AO$74,STAFF!$H:$H,"",STAFF!$I:$I,"&gt;="&amp;AO$73)+
COUNTIFS(STAFF!$AH:$AH,"Medical Contraindication",STAFF!$AI:$AI,"&lt;="&amp;AO$74,STAFF!$H:$H,"&lt;="&amp;AO$74,STAFF!$I:$I,"")+
COUNTIFS(STAFF!$AH:$AH,"Medical Contraindication",STAFF!$AI:$AI,"&lt;="&amp;AO$74,STAFF!$H:$H,"&lt;="&amp;AO$74,STAFF!$I:$I,"&gt;="&amp;AO$73))</f>
        <v/>
      </c>
      <c r="AP101" s="18" t="str">
        <f ca="1">IF(AP$74="","",COUNTIFS(STAFF!$AH:$AH,"Medical Contraindication",STAFF!$AI:$AI,"&lt;="&amp;AP$74,STAFF!$H:$H,"",STAFF!$I:$I,"")+
COUNTIFS(STAFF!$AH:$AH,"Medical Contraindication",STAFF!$AI:$AI,"&lt;="&amp;AP$74,STAFF!$H:$H,"",STAFF!$I:$I,"&gt;="&amp;AP$73)+
COUNTIFS(STAFF!$AH:$AH,"Medical Contraindication",STAFF!$AI:$AI,"&lt;="&amp;AP$74,STAFF!$H:$H,"&lt;="&amp;AP$74,STAFF!$I:$I,"")+
COUNTIFS(STAFF!$AH:$AH,"Medical Contraindication",STAFF!$AI:$AI,"&lt;="&amp;AP$74,STAFF!$H:$H,"&lt;="&amp;AP$74,STAFF!$I:$I,"&gt;="&amp;AP$73))</f>
        <v/>
      </c>
      <c r="AQ101" s="18" t="str">
        <f ca="1">IF(AQ$74="","",COUNTIFS(STAFF!$AH:$AH,"Medical Contraindication",STAFF!$AI:$AI,"&lt;="&amp;AQ$74,STAFF!$H:$H,"",STAFF!$I:$I,"")+
COUNTIFS(STAFF!$AH:$AH,"Medical Contraindication",STAFF!$AI:$AI,"&lt;="&amp;AQ$74,STAFF!$H:$H,"",STAFF!$I:$I,"&gt;="&amp;AQ$73)+
COUNTIFS(STAFF!$AH:$AH,"Medical Contraindication",STAFF!$AI:$AI,"&lt;="&amp;AQ$74,STAFF!$H:$H,"&lt;="&amp;AQ$74,STAFF!$I:$I,"")+
COUNTIFS(STAFF!$AH:$AH,"Medical Contraindication",STAFF!$AI:$AI,"&lt;="&amp;AQ$74,STAFF!$H:$H,"&lt;="&amp;AQ$74,STAFF!$I:$I,"&gt;="&amp;AQ$73))</f>
        <v/>
      </c>
      <c r="AR101" s="18" t="str">
        <f ca="1">IF(AR$74="","",COUNTIFS(STAFF!$AH:$AH,"Medical Contraindication",STAFF!$AI:$AI,"&lt;="&amp;AR$74,STAFF!$H:$H,"",STAFF!$I:$I,"")+
COUNTIFS(STAFF!$AH:$AH,"Medical Contraindication",STAFF!$AI:$AI,"&lt;="&amp;AR$74,STAFF!$H:$H,"",STAFF!$I:$I,"&gt;="&amp;AR$73)+
COUNTIFS(STAFF!$AH:$AH,"Medical Contraindication",STAFF!$AI:$AI,"&lt;="&amp;AR$74,STAFF!$H:$H,"&lt;="&amp;AR$74,STAFF!$I:$I,"")+
COUNTIFS(STAFF!$AH:$AH,"Medical Contraindication",STAFF!$AI:$AI,"&lt;="&amp;AR$74,STAFF!$H:$H,"&lt;="&amp;AR$74,STAFF!$I:$I,"&gt;="&amp;AR$73))</f>
        <v/>
      </c>
      <c r="AS101" s="18" t="str">
        <f ca="1">IF(AS$74="","",COUNTIFS(STAFF!$AH:$AH,"Medical Contraindication",STAFF!$AI:$AI,"&lt;="&amp;AS$74,STAFF!$H:$H,"",STAFF!$I:$I,"")+
COUNTIFS(STAFF!$AH:$AH,"Medical Contraindication",STAFF!$AI:$AI,"&lt;="&amp;AS$74,STAFF!$H:$H,"",STAFF!$I:$I,"&gt;="&amp;AS$73)+
COUNTIFS(STAFF!$AH:$AH,"Medical Contraindication",STAFF!$AI:$AI,"&lt;="&amp;AS$74,STAFF!$H:$H,"&lt;="&amp;AS$74,STAFF!$I:$I,"")+
COUNTIFS(STAFF!$AH:$AH,"Medical Contraindication",STAFF!$AI:$AI,"&lt;="&amp;AS$74,STAFF!$H:$H,"&lt;="&amp;AS$74,STAFF!$I:$I,"&gt;="&amp;AS$73))</f>
        <v/>
      </c>
      <c r="AT101" s="18" t="str">
        <f ca="1">IF(AT$74="","",COUNTIFS(STAFF!$AH:$AH,"Medical Contraindication",STAFF!$AI:$AI,"&lt;="&amp;AT$74,STAFF!$H:$H,"",STAFF!$I:$I,"")+
COUNTIFS(STAFF!$AH:$AH,"Medical Contraindication",STAFF!$AI:$AI,"&lt;="&amp;AT$74,STAFF!$H:$H,"",STAFF!$I:$I,"&gt;="&amp;AT$73)+
COUNTIFS(STAFF!$AH:$AH,"Medical Contraindication",STAFF!$AI:$AI,"&lt;="&amp;AT$74,STAFF!$H:$H,"&lt;="&amp;AT$74,STAFF!$I:$I,"")+
COUNTIFS(STAFF!$AH:$AH,"Medical Contraindication",STAFF!$AI:$AI,"&lt;="&amp;AT$74,STAFF!$H:$H,"&lt;="&amp;AT$74,STAFF!$I:$I,"&gt;="&amp;AT$73))</f>
        <v/>
      </c>
      <c r="AU101" s="18" t="str">
        <f ca="1">IF(AU$74="","",COUNTIFS(STAFF!$AH:$AH,"Medical Contraindication",STAFF!$AI:$AI,"&lt;="&amp;AU$74,STAFF!$H:$H,"",STAFF!$I:$I,"")+
COUNTIFS(STAFF!$AH:$AH,"Medical Contraindication",STAFF!$AI:$AI,"&lt;="&amp;AU$74,STAFF!$H:$H,"",STAFF!$I:$I,"&gt;="&amp;AU$73)+
COUNTIFS(STAFF!$AH:$AH,"Medical Contraindication",STAFF!$AI:$AI,"&lt;="&amp;AU$74,STAFF!$H:$H,"&lt;="&amp;AU$74,STAFF!$I:$I,"")+
COUNTIFS(STAFF!$AH:$AH,"Medical Contraindication",STAFF!$AI:$AI,"&lt;="&amp;AU$74,STAFF!$H:$H,"&lt;="&amp;AU$74,STAFF!$I:$I,"&gt;="&amp;AU$73))</f>
        <v/>
      </c>
      <c r="AV101" s="18" t="str">
        <f ca="1">IF(AV$74="","",COUNTIFS(STAFF!$AH:$AH,"Medical Contraindication",STAFF!$AI:$AI,"&lt;="&amp;AV$74,STAFF!$H:$H,"",STAFF!$I:$I,"")+
COUNTIFS(STAFF!$AH:$AH,"Medical Contraindication",STAFF!$AI:$AI,"&lt;="&amp;AV$74,STAFF!$H:$H,"",STAFF!$I:$I,"&gt;="&amp;AV$73)+
COUNTIFS(STAFF!$AH:$AH,"Medical Contraindication",STAFF!$AI:$AI,"&lt;="&amp;AV$74,STAFF!$H:$H,"&lt;="&amp;AV$74,STAFF!$I:$I,"")+
COUNTIFS(STAFF!$AH:$AH,"Medical Contraindication",STAFF!$AI:$AI,"&lt;="&amp;AV$74,STAFF!$H:$H,"&lt;="&amp;AV$74,STAFF!$I:$I,"&gt;="&amp;AV$73))</f>
        <v/>
      </c>
      <c r="AW101" s="18" t="str">
        <f ca="1">IF(AW$74="","",COUNTIFS(STAFF!$AH:$AH,"Medical Contraindication",STAFF!$AI:$AI,"&lt;="&amp;AW$74,STAFF!$H:$H,"",STAFF!$I:$I,"")+
COUNTIFS(STAFF!$AH:$AH,"Medical Contraindication",STAFF!$AI:$AI,"&lt;="&amp;AW$74,STAFF!$H:$H,"",STAFF!$I:$I,"&gt;="&amp;AW$73)+
COUNTIFS(STAFF!$AH:$AH,"Medical Contraindication",STAFF!$AI:$AI,"&lt;="&amp;AW$74,STAFF!$H:$H,"&lt;="&amp;AW$74,STAFF!$I:$I,"")+
COUNTIFS(STAFF!$AH:$AH,"Medical Contraindication",STAFF!$AI:$AI,"&lt;="&amp;AW$74,STAFF!$H:$H,"&lt;="&amp;AW$74,STAFF!$I:$I,"&gt;="&amp;AW$73))</f>
        <v/>
      </c>
      <c r="AX101" s="18" t="str">
        <f ca="1">IF(AX$74="","",COUNTIFS(STAFF!$AH:$AH,"Medical Contraindication",STAFF!$AI:$AI,"&lt;="&amp;AX$74,STAFF!$H:$H,"",STAFF!$I:$I,"")+
COUNTIFS(STAFF!$AH:$AH,"Medical Contraindication",STAFF!$AI:$AI,"&lt;="&amp;AX$74,STAFF!$H:$H,"",STAFF!$I:$I,"&gt;="&amp;AX$73)+
COUNTIFS(STAFF!$AH:$AH,"Medical Contraindication",STAFF!$AI:$AI,"&lt;="&amp;AX$74,STAFF!$H:$H,"&lt;="&amp;AX$74,STAFF!$I:$I,"")+
COUNTIFS(STAFF!$AH:$AH,"Medical Contraindication",STAFF!$AI:$AI,"&lt;="&amp;AX$74,STAFF!$H:$H,"&lt;="&amp;AX$74,STAFF!$I:$I,"&gt;="&amp;AX$73))</f>
        <v/>
      </c>
      <c r="AY101" s="18" t="str">
        <f ca="1">IF(AY$74="","",COUNTIFS(STAFF!$AH:$AH,"Medical Contraindication",STAFF!$AI:$AI,"&lt;="&amp;AY$74,STAFF!$H:$H,"",STAFF!$I:$I,"")+
COUNTIFS(STAFF!$AH:$AH,"Medical Contraindication",STAFF!$AI:$AI,"&lt;="&amp;AY$74,STAFF!$H:$H,"",STAFF!$I:$I,"&gt;="&amp;AY$73)+
COUNTIFS(STAFF!$AH:$AH,"Medical Contraindication",STAFF!$AI:$AI,"&lt;="&amp;AY$74,STAFF!$H:$H,"&lt;="&amp;AY$74,STAFF!$I:$I,"")+
COUNTIFS(STAFF!$AH:$AH,"Medical Contraindication",STAFF!$AI:$AI,"&lt;="&amp;AY$74,STAFF!$H:$H,"&lt;="&amp;AY$74,STAFF!$I:$I,"&gt;="&amp;AY$73))</f>
        <v/>
      </c>
      <c r="AZ101" s="18" t="str">
        <f ca="1">IF(AZ$74="","",COUNTIFS(STAFF!$AH:$AH,"Medical Contraindication",STAFF!$AI:$AI,"&lt;="&amp;AZ$74,STAFF!$H:$H,"",STAFF!$I:$I,"")+
COUNTIFS(STAFF!$AH:$AH,"Medical Contraindication",STAFF!$AI:$AI,"&lt;="&amp;AZ$74,STAFF!$H:$H,"",STAFF!$I:$I,"&gt;="&amp;AZ$73)+
COUNTIFS(STAFF!$AH:$AH,"Medical Contraindication",STAFF!$AI:$AI,"&lt;="&amp;AZ$74,STAFF!$H:$H,"&lt;="&amp;AZ$74,STAFF!$I:$I,"")+
COUNTIFS(STAFF!$AH:$AH,"Medical Contraindication",STAFF!$AI:$AI,"&lt;="&amp;AZ$74,STAFF!$H:$H,"&lt;="&amp;AZ$74,STAFF!$I:$I,"&gt;="&amp;AZ$73))</f>
        <v/>
      </c>
      <c r="BA101" s="18" t="str">
        <f ca="1">IF(BA$74="","",COUNTIFS(STAFF!$AH:$AH,"Medical Contraindication",STAFF!$AI:$AI,"&lt;="&amp;BA$74,STAFF!$H:$H,"",STAFF!$I:$I,"")+
COUNTIFS(STAFF!$AH:$AH,"Medical Contraindication",STAFF!$AI:$AI,"&lt;="&amp;BA$74,STAFF!$H:$H,"",STAFF!$I:$I,"&gt;="&amp;BA$73)+
COUNTIFS(STAFF!$AH:$AH,"Medical Contraindication",STAFF!$AI:$AI,"&lt;="&amp;BA$74,STAFF!$H:$H,"&lt;="&amp;BA$74,STAFF!$I:$I,"")+
COUNTIFS(STAFF!$AH:$AH,"Medical Contraindication",STAFF!$AI:$AI,"&lt;="&amp;BA$74,STAFF!$H:$H,"&lt;="&amp;BA$74,STAFF!$I:$I,"&gt;="&amp;BA$73))</f>
        <v/>
      </c>
      <c r="BB101" s="18" t="str">
        <f ca="1">IF(BB$74="","",COUNTIFS(STAFF!$AH:$AH,"Medical Contraindication",STAFF!$AI:$AI,"&lt;="&amp;BB$74,STAFF!$H:$H,"",STAFF!$I:$I,"")+
COUNTIFS(STAFF!$AH:$AH,"Medical Contraindication",STAFF!$AI:$AI,"&lt;="&amp;BB$74,STAFF!$H:$H,"",STAFF!$I:$I,"&gt;="&amp;BB$73)+
COUNTIFS(STAFF!$AH:$AH,"Medical Contraindication",STAFF!$AI:$AI,"&lt;="&amp;BB$74,STAFF!$H:$H,"&lt;="&amp;BB$74,STAFF!$I:$I,"")+
COUNTIFS(STAFF!$AH:$AH,"Medical Contraindication",STAFF!$AI:$AI,"&lt;="&amp;BB$74,STAFF!$H:$H,"&lt;="&amp;BB$74,STAFF!$I:$I,"&gt;="&amp;BB$73))</f>
        <v/>
      </c>
      <c r="BC101" s="18" t="str">
        <f ca="1">IF(BC$74="","",COUNTIFS(STAFF!$AH:$AH,"Medical Contraindication",STAFF!$AI:$AI,"&lt;="&amp;BC$74,STAFF!$H:$H,"",STAFF!$I:$I,"")+
COUNTIFS(STAFF!$AH:$AH,"Medical Contraindication",STAFF!$AI:$AI,"&lt;="&amp;BC$74,STAFF!$H:$H,"",STAFF!$I:$I,"&gt;="&amp;BC$73)+
COUNTIFS(STAFF!$AH:$AH,"Medical Contraindication",STAFF!$AI:$AI,"&lt;="&amp;BC$74,STAFF!$H:$H,"&lt;="&amp;BC$74,STAFF!$I:$I,"")+
COUNTIFS(STAFF!$AH:$AH,"Medical Contraindication",STAFF!$AI:$AI,"&lt;="&amp;BC$74,STAFF!$H:$H,"&lt;="&amp;BC$74,STAFF!$I:$I,"&gt;="&amp;BC$73))</f>
        <v/>
      </c>
      <c r="BD101" s="18" t="str">
        <f ca="1">IF(BD$74="","",COUNTIFS(STAFF!$AH:$AH,"Medical Contraindication",STAFF!$AI:$AI,"&lt;="&amp;BD$74,STAFF!$H:$H,"",STAFF!$I:$I,"")+
COUNTIFS(STAFF!$AH:$AH,"Medical Contraindication",STAFF!$AI:$AI,"&lt;="&amp;BD$74,STAFF!$H:$H,"",STAFF!$I:$I,"&gt;="&amp;BD$73)+
COUNTIFS(STAFF!$AH:$AH,"Medical Contraindication",STAFF!$AI:$AI,"&lt;="&amp;BD$74,STAFF!$H:$H,"&lt;="&amp;BD$74,STAFF!$I:$I,"")+
COUNTIFS(STAFF!$AH:$AH,"Medical Contraindication",STAFF!$AI:$AI,"&lt;="&amp;BD$74,STAFF!$H:$H,"&lt;="&amp;BD$74,STAFF!$I:$I,"&gt;="&amp;BD$73))</f>
        <v/>
      </c>
      <c r="BE101" s="18" t="str">
        <f ca="1">IF(BE$74="","",COUNTIFS(STAFF!$AH:$AH,"Medical Contraindication",STAFF!$AI:$AI,"&lt;="&amp;BE$74,STAFF!$H:$H,"",STAFF!$I:$I,"")+
COUNTIFS(STAFF!$AH:$AH,"Medical Contraindication",STAFF!$AI:$AI,"&lt;="&amp;BE$74,STAFF!$H:$H,"",STAFF!$I:$I,"&gt;="&amp;BE$73)+
COUNTIFS(STAFF!$AH:$AH,"Medical Contraindication",STAFF!$AI:$AI,"&lt;="&amp;BE$74,STAFF!$H:$H,"&lt;="&amp;BE$74,STAFF!$I:$I,"")+
COUNTIFS(STAFF!$AH:$AH,"Medical Contraindication",STAFF!$AI:$AI,"&lt;="&amp;BE$74,STAFF!$H:$H,"&lt;="&amp;BE$74,STAFF!$I:$I,"&gt;="&amp;BE$73))</f>
        <v/>
      </c>
      <c r="BF101" s="18" t="str">
        <f ca="1">IF(BF$74="","",COUNTIFS(STAFF!$AH:$AH,"Medical Contraindication",STAFF!$AI:$AI,"&lt;="&amp;BF$74,STAFF!$H:$H,"",STAFF!$I:$I,"")+
COUNTIFS(STAFF!$AH:$AH,"Medical Contraindication",STAFF!$AI:$AI,"&lt;="&amp;BF$74,STAFF!$H:$H,"",STAFF!$I:$I,"&gt;="&amp;BF$73)+
COUNTIFS(STAFF!$AH:$AH,"Medical Contraindication",STAFF!$AI:$AI,"&lt;="&amp;BF$74,STAFF!$H:$H,"&lt;="&amp;BF$74,STAFF!$I:$I,"")+
COUNTIFS(STAFF!$AH:$AH,"Medical Contraindication",STAFF!$AI:$AI,"&lt;="&amp;BF$74,STAFF!$H:$H,"&lt;="&amp;BF$74,STAFF!$I:$I,"&gt;="&amp;BF$73))</f>
        <v/>
      </c>
      <c r="BG101" s="18" t="str">
        <f ca="1">IF(BG$74="","",COUNTIFS(STAFF!$AH:$AH,"Medical Contraindication",STAFF!$AI:$AI,"&lt;="&amp;BG$74,STAFF!$H:$H,"",STAFF!$I:$I,"")+
COUNTIFS(STAFF!$AH:$AH,"Medical Contraindication",STAFF!$AI:$AI,"&lt;="&amp;BG$74,STAFF!$H:$H,"",STAFF!$I:$I,"&gt;="&amp;BG$73)+
COUNTIFS(STAFF!$AH:$AH,"Medical Contraindication",STAFF!$AI:$AI,"&lt;="&amp;BG$74,STAFF!$H:$H,"&lt;="&amp;BG$74,STAFF!$I:$I,"")+
COUNTIFS(STAFF!$AH:$AH,"Medical Contraindication",STAFF!$AI:$AI,"&lt;="&amp;BG$74,STAFF!$H:$H,"&lt;="&amp;BG$74,STAFF!$I:$I,"&gt;="&amp;BG$73))</f>
        <v/>
      </c>
      <c r="BH101" s="18" t="str">
        <f ca="1">IF(BH$74="","",COUNTIFS(STAFF!$AH:$AH,"Medical Contraindication",STAFF!$AI:$AI,"&lt;="&amp;BH$74,STAFF!$H:$H,"",STAFF!$I:$I,"")+
COUNTIFS(STAFF!$AH:$AH,"Medical Contraindication",STAFF!$AI:$AI,"&lt;="&amp;BH$74,STAFF!$H:$H,"",STAFF!$I:$I,"&gt;="&amp;BH$73)+
COUNTIFS(STAFF!$AH:$AH,"Medical Contraindication",STAFF!$AI:$AI,"&lt;="&amp;BH$74,STAFF!$H:$H,"&lt;="&amp;BH$74,STAFF!$I:$I,"")+
COUNTIFS(STAFF!$AH:$AH,"Medical Contraindication",STAFF!$AI:$AI,"&lt;="&amp;BH$74,STAFF!$H:$H,"&lt;="&amp;BH$74,STAFF!$I:$I,"&gt;="&amp;BH$73))</f>
        <v/>
      </c>
      <c r="BI101" s="18" t="str">
        <f ca="1">IF(BI$74="","",COUNTIFS(STAFF!$AH:$AH,"Medical Contraindication",STAFF!$AI:$AI,"&lt;="&amp;BI$74,STAFF!$H:$H,"",STAFF!$I:$I,"")+
COUNTIFS(STAFF!$AH:$AH,"Medical Contraindication",STAFF!$AI:$AI,"&lt;="&amp;BI$74,STAFF!$H:$H,"",STAFF!$I:$I,"&gt;="&amp;BI$73)+
COUNTIFS(STAFF!$AH:$AH,"Medical Contraindication",STAFF!$AI:$AI,"&lt;="&amp;BI$74,STAFF!$H:$H,"&lt;="&amp;BI$74,STAFF!$I:$I,"")+
COUNTIFS(STAFF!$AH:$AH,"Medical Contraindication",STAFF!$AI:$AI,"&lt;="&amp;BI$74,STAFF!$H:$H,"&lt;="&amp;BI$74,STAFF!$I:$I,"&gt;="&amp;BI$73))</f>
        <v/>
      </c>
      <c r="BJ101" s="18" t="str">
        <f ca="1">IF(BJ$74="","",COUNTIFS(STAFF!$AH:$AH,"Medical Contraindication",STAFF!$AI:$AI,"&lt;="&amp;BJ$74,STAFF!$H:$H,"",STAFF!$I:$I,"")+
COUNTIFS(STAFF!$AH:$AH,"Medical Contraindication",STAFF!$AI:$AI,"&lt;="&amp;BJ$74,STAFF!$H:$H,"",STAFF!$I:$I,"&gt;="&amp;BJ$73)+
COUNTIFS(STAFF!$AH:$AH,"Medical Contraindication",STAFF!$AI:$AI,"&lt;="&amp;BJ$74,STAFF!$H:$H,"&lt;="&amp;BJ$74,STAFF!$I:$I,"")+
COUNTIFS(STAFF!$AH:$AH,"Medical Contraindication",STAFF!$AI:$AI,"&lt;="&amp;BJ$74,STAFF!$H:$H,"&lt;="&amp;BJ$74,STAFF!$I:$I,"&gt;="&amp;BJ$73))</f>
        <v/>
      </c>
      <c r="BK101" s="18" t="str">
        <f ca="1">IF(BK$74="","",COUNTIFS(STAFF!$AH:$AH,"Medical Contraindication",STAFF!$AI:$AI,"&lt;="&amp;BK$74,STAFF!$H:$H,"",STAFF!$I:$I,"")+
COUNTIFS(STAFF!$AH:$AH,"Medical Contraindication",STAFF!$AI:$AI,"&lt;="&amp;BK$74,STAFF!$H:$H,"",STAFF!$I:$I,"&gt;="&amp;BK$73)+
COUNTIFS(STAFF!$AH:$AH,"Medical Contraindication",STAFF!$AI:$AI,"&lt;="&amp;BK$74,STAFF!$H:$H,"&lt;="&amp;BK$74,STAFF!$I:$I,"")+
COUNTIFS(STAFF!$AH:$AH,"Medical Contraindication",STAFF!$AI:$AI,"&lt;="&amp;BK$74,STAFF!$H:$H,"&lt;="&amp;BK$74,STAFF!$I:$I,"&gt;="&amp;BK$73))</f>
        <v/>
      </c>
      <c r="BL101" s="18" t="str">
        <f ca="1">IF(BL$74="","",COUNTIFS(STAFF!$AH:$AH,"Medical Contraindication",STAFF!$AI:$AI,"&lt;="&amp;BL$74,STAFF!$H:$H,"",STAFF!$I:$I,"")+
COUNTIFS(STAFF!$AH:$AH,"Medical Contraindication",STAFF!$AI:$AI,"&lt;="&amp;BL$74,STAFF!$H:$H,"",STAFF!$I:$I,"&gt;="&amp;BL$73)+
COUNTIFS(STAFF!$AH:$AH,"Medical Contraindication",STAFF!$AI:$AI,"&lt;="&amp;BL$74,STAFF!$H:$H,"&lt;="&amp;BL$74,STAFF!$I:$I,"")+
COUNTIFS(STAFF!$AH:$AH,"Medical Contraindication",STAFF!$AI:$AI,"&lt;="&amp;BL$74,STAFF!$H:$H,"&lt;="&amp;BL$74,STAFF!$I:$I,"&gt;="&amp;BL$73))</f>
        <v/>
      </c>
      <c r="BM101" s="18" t="str">
        <f ca="1">IF(BM$74="","",COUNTIFS(STAFF!$AH:$AH,"Medical Contraindication",STAFF!$AI:$AI,"&lt;="&amp;BM$74,STAFF!$H:$H,"",STAFF!$I:$I,"")+
COUNTIFS(STAFF!$AH:$AH,"Medical Contraindication",STAFF!$AI:$AI,"&lt;="&amp;BM$74,STAFF!$H:$H,"",STAFF!$I:$I,"&gt;="&amp;BM$73)+
COUNTIFS(STAFF!$AH:$AH,"Medical Contraindication",STAFF!$AI:$AI,"&lt;="&amp;BM$74,STAFF!$H:$H,"&lt;="&amp;BM$74,STAFF!$I:$I,"")+
COUNTIFS(STAFF!$AH:$AH,"Medical Contraindication",STAFF!$AI:$AI,"&lt;="&amp;BM$74,STAFF!$H:$H,"&lt;="&amp;BM$74,STAFF!$I:$I,"&gt;="&amp;BM$73))</f>
        <v/>
      </c>
      <c r="BN101" s="18" t="str">
        <f ca="1">IF(BN$74="","",COUNTIFS(STAFF!$AH:$AH,"Medical Contraindication",STAFF!$AI:$AI,"&lt;="&amp;BN$74,STAFF!$H:$H,"",STAFF!$I:$I,"")+
COUNTIFS(STAFF!$AH:$AH,"Medical Contraindication",STAFF!$AI:$AI,"&lt;="&amp;BN$74,STAFF!$H:$H,"",STAFF!$I:$I,"&gt;="&amp;BN$73)+
COUNTIFS(STAFF!$AH:$AH,"Medical Contraindication",STAFF!$AI:$AI,"&lt;="&amp;BN$74,STAFF!$H:$H,"&lt;="&amp;BN$74,STAFF!$I:$I,"")+
COUNTIFS(STAFF!$AH:$AH,"Medical Contraindication",STAFF!$AI:$AI,"&lt;="&amp;BN$74,STAFF!$H:$H,"&lt;="&amp;BN$74,STAFF!$I:$I,"&gt;="&amp;BN$73))</f>
        <v/>
      </c>
      <c r="BO101" s="18" t="str">
        <f ca="1">IF(BO$74="","",COUNTIFS(STAFF!$AH:$AH,"Medical Contraindication",STAFF!$AI:$AI,"&lt;="&amp;BO$74,STAFF!$H:$H,"",STAFF!$I:$I,"")+
COUNTIFS(STAFF!$AH:$AH,"Medical Contraindication",STAFF!$AI:$AI,"&lt;="&amp;BO$74,STAFF!$H:$H,"",STAFF!$I:$I,"&gt;="&amp;BO$73)+
COUNTIFS(STAFF!$AH:$AH,"Medical Contraindication",STAFF!$AI:$AI,"&lt;="&amp;BO$74,STAFF!$H:$H,"&lt;="&amp;BO$74,STAFF!$I:$I,"")+
COUNTIFS(STAFF!$AH:$AH,"Medical Contraindication",STAFF!$AI:$AI,"&lt;="&amp;BO$74,STAFF!$H:$H,"&lt;="&amp;BO$74,STAFF!$I:$I,"&gt;="&amp;BO$73))</f>
        <v/>
      </c>
      <c r="BP101" s="18" t="str">
        <f ca="1">IF(BP$74="","",COUNTIFS(STAFF!$AH:$AH,"Medical Contraindication",STAFF!$AI:$AI,"&lt;="&amp;BP$74,STAFF!$H:$H,"",STAFF!$I:$I,"")+
COUNTIFS(STAFF!$AH:$AH,"Medical Contraindication",STAFF!$AI:$AI,"&lt;="&amp;BP$74,STAFF!$H:$H,"",STAFF!$I:$I,"&gt;="&amp;BP$73)+
COUNTIFS(STAFF!$AH:$AH,"Medical Contraindication",STAFF!$AI:$AI,"&lt;="&amp;BP$74,STAFF!$H:$H,"&lt;="&amp;BP$74,STAFF!$I:$I,"")+
COUNTIFS(STAFF!$AH:$AH,"Medical Contraindication",STAFF!$AI:$AI,"&lt;="&amp;BP$74,STAFF!$H:$H,"&lt;="&amp;BP$74,STAFF!$I:$I,"&gt;="&amp;BP$73))</f>
        <v/>
      </c>
      <c r="BQ101" s="18" t="str">
        <f ca="1">IF(BQ$74="","",COUNTIFS(STAFF!$AH:$AH,"Medical Contraindication",STAFF!$AI:$AI,"&lt;="&amp;BQ$74,STAFF!$H:$H,"",STAFF!$I:$I,"")+
COUNTIFS(STAFF!$AH:$AH,"Medical Contraindication",STAFF!$AI:$AI,"&lt;="&amp;BQ$74,STAFF!$H:$H,"",STAFF!$I:$I,"&gt;="&amp;BQ$73)+
COUNTIFS(STAFF!$AH:$AH,"Medical Contraindication",STAFF!$AI:$AI,"&lt;="&amp;BQ$74,STAFF!$H:$H,"&lt;="&amp;BQ$74,STAFF!$I:$I,"")+
COUNTIFS(STAFF!$AH:$AH,"Medical Contraindication",STAFF!$AI:$AI,"&lt;="&amp;BQ$74,STAFF!$H:$H,"&lt;="&amp;BQ$74,STAFF!$I:$I,"&gt;="&amp;BQ$73))</f>
        <v/>
      </c>
      <c r="BR101" s="18" t="str">
        <f ca="1">IF(BR$74="","",COUNTIFS(STAFF!$AH:$AH,"Medical Contraindication",STAFF!$AI:$AI,"&lt;="&amp;BR$74,STAFF!$H:$H,"",STAFF!$I:$I,"")+
COUNTIFS(STAFF!$AH:$AH,"Medical Contraindication",STAFF!$AI:$AI,"&lt;="&amp;BR$74,STAFF!$H:$H,"",STAFF!$I:$I,"&gt;="&amp;BR$73)+
COUNTIFS(STAFF!$AH:$AH,"Medical Contraindication",STAFF!$AI:$AI,"&lt;="&amp;BR$74,STAFF!$H:$H,"&lt;="&amp;BR$74,STAFF!$I:$I,"")+
COUNTIFS(STAFF!$AH:$AH,"Medical Contraindication",STAFF!$AI:$AI,"&lt;="&amp;BR$74,STAFF!$H:$H,"&lt;="&amp;BR$74,STAFF!$I:$I,"&gt;="&amp;BR$73))</f>
        <v/>
      </c>
      <c r="BS101" s="18" t="str">
        <f ca="1">IF(BS$74="","",COUNTIFS(STAFF!$AH:$AH,"Medical Contraindication",STAFF!$AI:$AI,"&lt;="&amp;BS$74,STAFF!$H:$H,"",STAFF!$I:$I,"")+
COUNTIFS(STAFF!$AH:$AH,"Medical Contraindication",STAFF!$AI:$AI,"&lt;="&amp;BS$74,STAFF!$H:$H,"",STAFF!$I:$I,"&gt;="&amp;BS$73)+
COUNTIFS(STAFF!$AH:$AH,"Medical Contraindication",STAFF!$AI:$AI,"&lt;="&amp;BS$74,STAFF!$H:$H,"&lt;="&amp;BS$74,STAFF!$I:$I,"")+
COUNTIFS(STAFF!$AH:$AH,"Medical Contraindication",STAFF!$AI:$AI,"&lt;="&amp;BS$74,STAFF!$H:$H,"&lt;="&amp;BS$74,STAFF!$I:$I,"&gt;="&amp;BS$73))</f>
        <v/>
      </c>
      <c r="BT101" s="18" t="str">
        <f ca="1">IF(BT$74="","",COUNTIFS(STAFF!$AH:$AH,"Medical Contraindication",STAFF!$AI:$AI,"&lt;="&amp;BT$74,STAFF!$H:$H,"",STAFF!$I:$I,"")+
COUNTIFS(STAFF!$AH:$AH,"Medical Contraindication",STAFF!$AI:$AI,"&lt;="&amp;BT$74,STAFF!$H:$H,"",STAFF!$I:$I,"&gt;="&amp;BT$73)+
COUNTIFS(STAFF!$AH:$AH,"Medical Contraindication",STAFF!$AI:$AI,"&lt;="&amp;BT$74,STAFF!$H:$H,"&lt;="&amp;BT$74,STAFF!$I:$I,"")+
COUNTIFS(STAFF!$AH:$AH,"Medical Contraindication",STAFF!$AI:$AI,"&lt;="&amp;BT$74,STAFF!$H:$H,"&lt;="&amp;BT$74,STAFF!$I:$I,"&gt;="&amp;BT$73))</f>
        <v/>
      </c>
      <c r="BU101" s="18" t="str">
        <f ca="1">IF(BU$74="","",COUNTIFS(STAFF!$AH:$AH,"Medical Contraindication",STAFF!$AI:$AI,"&lt;="&amp;BU$74,STAFF!$H:$H,"",STAFF!$I:$I,"")+
COUNTIFS(STAFF!$AH:$AH,"Medical Contraindication",STAFF!$AI:$AI,"&lt;="&amp;BU$74,STAFF!$H:$H,"",STAFF!$I:$I,"&gt;="&amp;BU$73)+
COUNTIFS(STAFF!$AH:$AH,"Medical Contraindication",STAFF!$AI:$AI,"&lt;="&amp;BU$74,STAFF!$H:$H,"&lt;="&amp;BU$74,STAFF!$I:$I,"")+
COUNTIFS(STAFF!$AH:$AH,"Medical Contraindication",STAFF!$AI:$AI,"&lt;="&amp;BU$74,STAFF!$H:$H,"&lt;="&amp;BU$74,STAFF!$I:$I,"&gt;="&amp;BU$73))</f>
        <v/>
      </c>
      <c r="BV101" s="18" t="str">
        <f ca="1">IF(BV$74="","",COUNTIFS(STAFF!$AH:$AH,"Medical Contraindication",STAFF!$AI:$AI,"&lt;="&amp;BV$74,STAFF!$H:$H,"",STAFF!$I:$I,"")+
COUNTIFS(STAFF!$AH:$AH,"Medical Contraindication",STAFF!$AI:$AI,"&lt;="&amp;BV$74,STAFF!$H:$H,"",STAFF!$I:$I,"&gt;="&amp;BV$73)+
COUNTIFS(STAFF!$AH:$AH,"Medical Contraindication",STAFF!$AI:$AI,"&lt;="&amp;BV$74,STAFF!$H:$H,"&lt;="&amp;BV$74,STAFF!$I:$I,"")+
COUNTIFS(STAFF!$AH:$AH,"Medical Contraindication",STAFF!$AI:$AI,"&lt;="&amp;BV$74,STAFF!$H:$H,"&lt;="&amp;BV$74,STAFF!$I:$I,"&gt;="&amp;BV$73))</f>
        <v/>
      </c>
      <c r="BW101" s="18" t="str">
        <f ca="1">IF(BW$74="","",COUNTIFS(STAFF!$AH:$AH,"Medical Contraindication",STAFF!$AI:$AI,"&lt;="&amp;BW$74,STAFF!$H:$H,"",STAFF!$I:$I,"")+
COUNTIFS(STAFF!$AH:$AH,"Medical Contraindication",STAFF!$AI:$AI,"&lt;="&amp;BW$74,STAFF!$H:$H,"",STAFF!$I:$I,"&gt;="&amp;BW$73)+
COUNTIFS(STAFF!$AH:$AH,"Medical Contraindication",STAFF!$AI:$AI,"&lt;="&amp;BW$74,STAFF!$H:$H,"&lt;="&amp;BW$74,STAFF!$I:$I,"")+
COUNTIFS(STAFF!$AH:$AH,"Medical Contraindication",STAFF!$AI:$AI,"&lt;="&amp;BW$74,STAFF!$H:$H,"&lt;="&amp;BW$74,STAFF!$I:$I,"&gt;="&amp;BW$73))</f>
        <v/>
      </c>
      <c r="BX101" s="18" t="str">
        <f ca="1">IF(BX$74="","",COUNTIFS(STAFF!$AH:$AH,"Medical Contraindication",STAFF!$AI:$AI,"&lt;="&amp;BX$74,STAFF!$H:$H,"",STAFF!$I:$I,"")+
COUNTIFS(STAFF!$AH:$AH,"Medical Contraindication",STAFF!$AI:$AI,"&lt;="&amp;BX$74,STAFF!$H:$H,"",STAFF!$I:$I,"&gt;="&amp;BX$73)+
COUNTIFS(STAFF!$AH:$AH,"Medical Contraindication",STAFF!$AI:$AI,"&lt;="&amp;BX$74,STAFF!$H:$H,"&lt;="&amp;BX$74,STAFF!$I:$I,"")+
COUNTIFS(STAFF!$AH:$AH,"Medical Contraindication",STAFF!$AI:$AI,"&lt;="&amp;BX$74,STAFF!$H:$H,"&lt;="&amp;BX$74,STAFF!$I:$I,"&gt;="&amp;BX$73))</f>
        <v/>
      </c>
      <c r="BY101" s="18" t="str">
        <f ca="1">IF(BY$74="","",COUNTIFS(STAFF!$AH:$AH,"Medical Contraindication",STAFF!$AI:$AI,"&lt;="&amp;BY$74,STAFF!$H:$H,"",STAFF!$I:$I,"")+
COUNTIFS(STAFF!$AH:$AH,"Medical Contraindication",STAFF!$AI:$AI,"&lt;="&amp;BY$74,STAFF!$H:$H,"",STAFF!$I:$I,"&gt;="&amp;BY$73)+
COUNTIFS(STAFF!$AH:$AH,"Medical Contraindication",STAFF!$AI:$AI,"&lt;="&amp;BY$74,STAFF!$H:$H,"&lt;="&amp;BY$74,STAFF!$I:$I,"")+
COUNTIFS(STAFF!$AH:$AH,"Medical Contraindication",STAFF!$AI:$AI,"&lt;="&amp;BY$74,STAFF!$H:$H,"&lt;="&amp;BY$74,STAFF!$I:$I,"&gt;="&amp;BY$73))</f>
        <v/>
      </c>
      <c r="BZ101" s="18" t="str">
        <f ca="1">IF(BZ$74="","",COUNTIFS(STAFF!$AH:$AH,"Medical Contraindication",STAFF!$AI:$AI,"&lt;="&amp;BZ$74,STAFF!$H:$H,"",STAFF!$I:$I,"")+
COUNTIFS(STAFF!$AH:$AH,"Medical Contraindication",STAFF!$AI:$AI,"&lt;="&amp;BZ$74,STAFF!$H:$H,"",STAFF!$I:$I,"&gt;="&amp;BZ$73)+
COUNTIFS(STAFF!$AH:$AH,"Medical Contraindication",STAFF!$AI:$AI,"&lt;="&amp;BZ$74,STAFF!$H:$H,"&lt;="&amp;BZ$74,STAFF!$I:$I,"")+
COUNTIFS(STAFF!$AH:$AH,"Medical Contraindication",STAFF!$AI:$AI,"&lt;="&amp;BZ$74,STAFF!$H:$H,"&lt;="&amp;BZ$74,STAFF!$I:$I,"&gt;="&amp;BZ$73))</f>
        <v/>
      </c>
      <c r="CA101" s="18" t="str">
        <f ca="1">IF(CA$74="","",COUNTIFS(STAFF!$AH:$AH,"Medical Contraindication",STAFF!$AI:$AI,"&lt;="&amp;CA$74,STAFF!$H:$H,"",STAFF!$I:$I,"")+
COUNTIFS(STAFF!$AH:$AH,"Medical Contraindication",STAFF!$AI:$AI,"&lt;="&amp;CA$74,STAFF!$H:$H,"",STAFF!$I:$I,"&gt;="&amp;CA$73)+
COUNTIFS(STAFF!$AH:$AH,"Medical Contraindication",STAFF!$AI:$AI,"&lt;="&amp;CA$74,STAFF!$H:$H,"&lt;="&amp;CA$74,STAFF!$I:$I,"")+
COUNTIFS(STAFF!$AH:$AH,"Medical Contraindication",STAFF!$AI:$AI,"&lt;="&amp;CA$74,STAFF!$H:$H,"&lt;="&amp;CA$74,STAFF!$I:$I,"&gt;="&amp;CA$73))</f>
        <v/>
      </c>
      <c r="CB101" s="18" t="str">
        <f ca="1">IF(CB$74="","",COUNTIFS(STAFF!$AH:$AH,"Medical Contraindication",STAFF!$AI:$AI,"&lt;="&amp;CB$74,STAFF!$H:$H,"",STAFF!$I:$I,"")+
COUNTIFS(STAFF!$AH:$AH,"Medical Contraindication",STAFF!$AI:$AI,"&lt;="&amp;CB$74,STAFF!$H:$H,"",STAFF!$I:$I,"&gt;="&amp;CB$73)+
COUNTIFS(STAFF!$AH:$AH,"Medical Contraindication",STAFF!$AI:$AI,"&lt;="&amp;CB$74,STAFF!$H:$H,"&lt;="&amp;CB$74,STAFF!$I:$I,"")+
COUNTIFS(STAFF!$AH:$AH,"Medical Contraindication",STAFF!$AI:$AI,"&lt;="&amp;CB$74,STAFF!$H:$H,"&lt;="&amp;CB$74,STAFF!$I:$I,"&gt;="&amp;CB$73))</f>
        <v/>
      </c>
      <c r="CC101" s="18" t="str">
        <f ca="1">IF(CC$74="","",COUNTIFS(STAFF!$AH:$AH,"Medical Contraindication",STAFF!$AI:$AI,"&lt;="&amp;CC$74,STAFF!$H:$H,"",STAFF!$I:$I,"")+
COUNTIFS(STAFF!$AH:$AH,"Medical Contraindication",STAFF!$AI:$AI,"&lt;="&amp;CC$74,STAFF!$H:$H,"",STAFF!$I:$I,"&gt;="&amp;CC$73)+
COUNTIFS(STAFF!$AH:$AH,"Medical Contraindication",STAFF!$AI:$AI,"&lt;="&amp;CC$74,STAFF!$H:$H,"&lt;="&amp;CC$74,STAFF!$I:$I,"")+
COUNTIFS(STAFF!$AH:$AH,"Medical Contraindication",STAFF!$AI:$AI,"&lt;="&amp;CC$74,STAFF!$H:$H,"&lt;="&amp;CC$74,STAFF!$I:$I,"&gt;="&amp;CC$73))</f>
        <v/>
      </c>
      <c r="CD101" s="18" t="str">
        <f ca="1">IF(CD$74="","",COUNTIFS(STAFF!$AH:$AH,"Medical Contraindication",STAFF!$AI:$AI,"&lt;="&amp;CD$74,STAFF!$H:$H,"",STAFF!$I:$I,"")+
COUNTIFS(STAFF!$AH:$AH,"Medical Contraindication",STAFF!$AI:$AI,"&lt;="&amp;CD$74,STAFF!$H:$H,"",STAFF!$I:$I,"&gt;="&amp;CD$73)+
COUNTIFS(STAFF!$AH:$AH,"Medical Contraindication",STAFF!$AI:$AI,"&lt;="&amp;CD$74,STAFF!$H:$H,"&lt;="&amp;CD$74,STAFF!$I:$I,"")+
COUNTIFS(STAFF!$AH:$AH,"Medical Contraindication",STAFF!$AI:$AI,"&lt;="&amp;CD$74,STAFF!$H:$H,"&lt;="&amp;CD$74,STAFF!$I:$I,"&gt;="&amp;CD$73))</f>
        <v/>
      </c>
      <c r="CE101" s="18" t="str">
        <f ca="1">IF(CE$74="","",COUNTIFS(STAFF!$AH:$AH,"Medical Contraindication",STAFF!$AI:$AI,"&lt;="&amp;CE$74,STAFF!$H:$H,"",STAFF!$I:$I,"")+
COUNTIFS(STAFF!$AH:$AH,"Medical Contraindication",STAFF!$AI:$AI,"&lt;="&amp;CE$74,STAFF!$H:$H,"",STAFF!$I:$I,"&gt;="&amp;CE$73)+
COUNTIFS(STAFF!$AH:$AH,"Medical Contraindication",STAFF!$AI:$AI,"&lt;="&amp;CE$74,STAFF!$H:$H,"&lt;="&amp;CE$74,STAFF!$I:$I,"")+
COUNTIFS(STAFF!$AH:$AH,"Medical Contraindication",STAFF!$AI:$AI,"&lt;="&amp;CE$74,STAFF!$H:$H,"&lt;="&amp;CE$74,STAFF!$I:$I,"&gt;="&amp;CE$73))</f>
        <v/>
      </c>
      <c r="CF101" s="18" t="str">
        <f ca="1">IF(CF$74="","",COUNTIFS(STAFF!$AH:$AH,"Medical Contraindication",STAFF!$AI:$AI,"&lt;="&amp;CF$74,STAFF!$H:$H,"",STAFF!$I:$I,"")+
COUNTIFS(STAFF!$AH:$AH,"Medical Contraindication",STAFF!$AI:$AI,"&lt;="&amp;CF$74,STAFF!$H:$H,"",STAFF!$I:$I,"&gt;="&amp;CF$73)+
COUNTIFS(STAFF!$AH:$AH,"Medical Contraindication",STAFF!$AI:$AI,"&lt;="&amp;CF$74,STAFF!$H:$H,"&lt;="&amp;CF$74,STAFF!$I:$I,"")+
COUNTIFS(STAFF!$AH:$AH,"Medical Contraindication",STAFF!$AI:$AI,"&lt;="&amp;CF$74,STAFF!$H:$H,"&lt;="&amp;CF$74,STAFF!$I:$I,"&gt;="&amp;CF$73))</f>
        <v/>
      </c>
      <c r="CG101" s="18" t="str">
        <f ca="1">IF(CG$74="","",COUNTIFS(STAFF!$AH:$AH,"Medical Contraindication",STAFF!$AI:$AI,"&lt;="&amp;CG$74,STAFF!$H:$H,"",STAFF!$I:$I,"")+
COUNTIFS(STAFF!$AH:$AH,"Medical Contraindication",STAFF!$AI:$AI,"&lt;="&amp;CG$74,STAFF!$H:$H,"",STAFF!$I:$I,"&gt;="&amp;CG$73)+
COUNTIFS(STAFF!$AH:$AH,"Medical Contraindication",STAFF!$AI:$AI,"&lt;="&amp;CG$74,STAFF!$H:$H,"&lt;="&amp;CG$74,STAFF!$I:$I,"")+
COUNTIFS(STAFF!$AH:$AH,"Medical Contraindication",STAFF!$AI:$AI,"&lt;="&amp;CG$74,STAFF!$H:$H,"&lt;="&amp;CG$74,STAFF!$I:$I,"&gt;="&amp;CG$73))</f>
        <v/>
      </c>
      <c r="CH101" s="18" t="str">
        <f ca="1">IF(CH$74="","",COUNTIFS(STAFF!$AH:$AH,"Medical Contraindication",STAFF!$AI:$AI,"&lt;="&amp;CH$74,STAFF!$H:$H,"",STAFF!$I:$I,"")+
COUNTIFS(STAFF!$AH:$AH,"Medical Contraindication",STAFF!$AI:$AI,"&lt;="&amp;CH$74,STAFF!$H:$H,"",STAFF!$I:$I,"&gt;="&amp;CH$73)+
COUNTIFS(STAFF!$AH:$AH,"Medical Contraindication",STAFF!$AI:$AI,"&lt;="&amp;CH$74,STAFF!$H:$H,"&lt;="&amp;CH$74,STAFF!$I:$I,"")+
COUNTIFS(STAFF!$AH:$AH,"Medical Contraindication",STAFF!$AI:$AI,"&lt;="&amp;CH$74,STAFF!$H:$H,"&lt;="&amp;CH$74,STAFF!$I:$I,"&gt;="&amp;CH$73))</f>
        <v/>
      </c>
      <c r="CI101" s="18" t="str">
        <f ca="1">IF(CI$74="","",COUNTIFS(STAFF!$AH:$AH,"Medical Contraindication",STAFF!$AI:$AI,"&lt;="&amp;CI$74,STAFF!$H:$H,"",STAFF!$I:$I,"")+
COUNTIFS(STAFF!$AH:$AH,"Medical Contraindication",STAFF!$AI:$AI,"&lt;="&amp;CI$74,STAFF!$H:$H,"",STAFF!$I:$I,"&gt;="&amp;CI$73)+
COUNTIFS(STAFF!$AH:$AH,"Medical Contraindication",STAFF!$AI:$AI,"&lt;="&amp;CI$74,STAFF!$H:$H,"&lt;="&amp;CI$74,STAFF!$I:$I,"")+
COUNTIFS(STAFF!$AH:$AH,"Medical Contraindication",STAFF!$AI:$AI,"&lt;="&amp;CI$74,STAFF!$H:$H,"&lt;="&amp;CI$74,STAFF!$I:$I,"&gt;="&amp;CI$73))</f>
        <v/>
      </c>
      <c r="CJ101" s="18" t="str">
        <f ca="1">IF(CJ$74="","",COUNTIFS(STAFF!$AH:$AH,"Medical Contraindication",STAFF!$AI:$AI,"&lt;="&amp;CJ$74,STAFF!$H:$H,"",STAFF!$I:$I,"")+
COUNTIFS(STAFF!$AH:$AH,"Medical Contraindication",STAFF!$AI:$AI,"&lt;="&amp;CJ$74,STAFF!$H:$H,"",STAFF!$I:$I,"&gt;="&amp;CJ$73)+
COUNTIFS(STAFF!$AH:$AH,"Medical Contraindication",STAFF!$AI:$AI,"&lt;="&amp;CJ$74,STAFF!$H:$H,"&lt;="&amp;CJ$74,STAFF!$I:$I,"")+
COUNTIFS(STAFF!$AH:$AH,"Medical Contraindication",STAFF!$AI:$AI,"&lt;="&amp;CJ$74,STAFF!$H:$H,"&lt;="&amp;CJ$74,STAFF!$I:$I,"&gt;="&amp;CJ$73))</f>
        <v/>
      </c>
      <c r="CK101" s="18" t="str">
        <f ca="1">IF(CK$74="","",COUNTIFS(STAFF!$AH:$AH,"Medical Contraindication",STAFF!$AI:$AI,"&lt;="&amp;CK$74,STAFF!$H:$H,"",STAFF!$I:$I,"")+
COUNTIFS(STAFF!$AH:$AH,"Medical Contraindication",STAFF!$AI:$AI,"&lt;="&amp;CK$74,STAFF!$H:$H,"",STAFF!$I:$I,"&gt;="&amp;CK$73)+
COUNTIFS(STAFF!$AH:$AH,"Medical Contraindication",STAFF!$AI:$AI,"&lt;="&amp;CK$74,STAFF!$H:$H,"&lt;="&amp;CK$74,STAFF!$I:$I,"")+
COUNTIFS(STAFF!$AH:$AH,"Medical Contraindication",STAFF!$AI:$AI,"&lt;="&amp;CK$74,STAFF!$H:$H,"&lt;="&amp;CK$74,STAFF!$I:$I,"&gt;="&amp;CK$73))</f>
        <v/>
      </c>
      <c r="CL101" s="18" t="str">
        <f ca="1">IF(CL$74="","",COUNTIFS(STAFF!$AH:$AH,"Medical Contraindication",STAFF!$AI:$AI,"&lt;="&amp;CL$74,STAFF!$H:$H,"",STAFF!$I:$I,"")+
COUNTIFS(STAFF!$AH:$AH,"Medical Contraindication",STAFF!$AI:$AI,"&lt;="&amp;CL$74,STAFF!$H:$H,"",STAFF!$I:$I,"&gt;="&amp;CL$73)+
COUNTIFS(STAFF!$AH:$AH,"Medical Contraindication",STAFF!$AI:$AI,"&lt;="&amp;CL$74,STAFF!$H:$H,"&lt;="&amp;CL$74,STAFF!$I:$I,"")+
COUNTIFS(STAFF!$AH:$AH,"Medical Contraindication",STAFF!$AI:$AI,"&lt;="&amp;CL$74,STAFF!$H:$H,"&lt;="&amp;CL$74,STAFF!$I:$I,"&gt;="&amp;CL$73))</f>
        <v/>
      </c>
      <c r="CM101" s="18" t="str">
        <f ca="1">IF(CM$74="","",COUNTIFS(STAFF!$AH:$AH,"Medical Contraindication",STAFF!$AI:$AI,"&lt;="&amp;CM$74,STAFF!$H:$H,"",STAFF!$I:$I,"")+
COUNTIFS(STAFF!$AH:$AH,"Medical Contraindication",STAFF!$AI:$AI,"&lt;="&amp;CM$74,STAFF!$H:$H,"",STAFF!$I:$I,"&gt;="&amp;CM$73)+
COUNTIFS(STAFF!$AH:$AH,"Medical Contraindication",STAFF!$AI:$AI,"&lt;="&amp;CM$74,STAFF!$H:$H,"&lt;="&amp;CM$74,STAFF!$I:$I,"")+
COUNTIFS(STAFF!$AH:$AH,"Medical Contraindication",STAFF!$AI:$AI,"&lt;="&amp;CM$74,STAFF!$H:$H,"&lt;="&amp;CM$74,STAFF!$I:$I,"&gt;="&amp;CM$73))</f>
        <v/>
      </c>
      <c r="CN101" s="18" t="str">
        <f ca="1">IF(CN$74="","",COUNTIFS(STAFF!$AH:$AH,"Medical Contraindication",STAFF!$AI:$AI,"&lt;="&amp;CN$74,STAFF!$H:$H,"",STAFF!$I:$I,"")+
COUNTIFS(STAFF!$AH:$AH,"Medical Contraindication",STAFF!$AI:$AI,"&lt;="&amp;CN$74,STAFF!$H:$H,"",STAFF!$I:$I,"&gt;="&amp;CN$73)+
COUNTIFS(STAFF!$AH:$AH,"Medical Contraindication",STAFF!$AI:$AI,"&lt;="&amp;CN$74,STAFF!$H:$H,"&lt;="&amp;CN$74,STAFF!$I:$I,"")+
COUNTIFS(STAFF!$AH:$AH,"Medical Contraindication",STAFF!$AI:$AI,"&lt;="&amp;CN$74,STAFF!$H:$H,"&lt;="&amp;CN$74,STAFF!$I:$I,"&gt;="&amp;CN$73))</f>
        <v/>
      </c>
      <c r="CO101" s="18" t="str">
        <f ca="1">IF(CO$74="","",COUNTIFS(STAFF!$AH:$AH,"Medical Contraindication",STAFF!$AI:$AI,"&lt;="&amp;CO$74,STAFF!$H:$H,"",STAFF!$I:$I,"")+
COUNTIFS(STAFF!$AH:$AH,"Medical Contraindication",STAFF!$AI:$AI,"&lt;="&amp;CO$74,STAFF!$H:$H,"",STAFF!$I:$I,"&gt;="&amp;CO$73)+
COUNTIFS(STAFF!$AH:$AH,"Medical Contraindication",STAFF!$AI:$AI,"&lt;="&amp;CO$74,STAFF!$H:$H,"&lt;="&amp;CO$74,STAFF!$I:$I,"")+
COUNTIFS(STAFF!$AH:$AH,"Medical Contraindication",STAFF!$AI:$AI,"&lt;="&amp;CO$74,STAFF!$H:$H,"&lt;="&amp;CO$74,STAFF!$I:$I,"&gt;="&amp;CO$73))</f>
        <v/>
      </c>
      <c r="CP101" s="18" t="str">
        <f ca="1">IF(CP$74="","",COUNTIFS(STAFF!$AH:$AH,"Medical Contraindication",STAFF!$AI:$AI,"&lt;="&amp;CP$74,STAFF!$H:$H,"",STAFF!$I:$I,"")+
COUNTIFS(STAFF!$AH:$AH,"Medical Contraindication",STAFF!$AI:$AI,"&lt;="&amp;CP$74,STAFF!$H:$H,"",STAFF!$I:$I,"&gt;="&amp;CP$73)+
COUNTIFS(STAFF!$AH:$AH,"Medical Contraindication",STAFF!$AI:$AI,"&lt;="&amp;CP$74,STAFF!$H:$H,"&lt;="&amp;CP$74,STAFF!$I:$I,"")+
COUNTIFS(STAFF!$AH:$AH,"Medical Contraindication",STAFF!$AI:$AI,"&lt;="&amp;CP$74,STAFF!$H:$H,"&lt;="&amp;CP$74,STAFF!$I:$I,"&gt;="&amp;CP$73))</f>
        <v/>
      </c>
      <c r="CQ101" s="18" t="str">
        <f ca="1">IF(CQ$74="","",COUNTIFS(STAFF!$AH:$AH,"Medical Contraindication",STAFF!$AI:$AI,"&lt;="&amp;CQ$74,STAFF!$H:$H,"",STAFF!$I:$I,"")+
COUNTIFS(STAFF!$AH:$AH,"Medical Contraindication",STAFF!$AI:$AI,"&lt;="&amp;CQ$74,STAFF!$H:$H,"",STAFF!$I:$I,"&gt;="&amp;CQ$73)+
COUNTIFS(STAFF!$AH:$AH,"Medical Contraindication",STAFF!$AI:$AI,"&lt;="&amp;CQ$74,STAFF!$H:$H,"&lt;="&amp;CQ$74,STAFF!$I:$I,"")+
COUNTIFS(STAFF!$AH:$AH,"Medical Contraindication",STAFF!$AI:$AI,"&lt;="&amp;CQ$74,STAFF!$H:$H,"&lt;="&amp;CQ$74,STAFF!$I:$I,"&gt;="&amp;CQ$73))</f>
        <v/>
      </c>
      <c r="CR101" s="18" t="str">
        <f ca="1">IF(CR$74="","",COUNTIFS(STAFF!$AH:$AH,"Medical Contraindication",STAFF!$AI:$AI,"&lt;="&amp;CR$74,STAFF!$H:$H,"",STAFF!$I:$I,"")+
COUNTIFS(STAFF!$AH:$AH,"Medical Contraindication",STAFF!$AI:$AI,"&lt;="&amp;CR$74,STAFF!$H:$H,"",STAFF!$I:$I,"&gt;="&amp;CR$73)+
COUNTIFS(STAFF!$AH:$AH,"Medical Contraindication",STAFF!$AI:$AI,"&lt;="&amp;CR$74,STAFF!$H:$H,"&lt;="&amp;CR$74,STAFF!$I:$I,"")+
COUNTIFS(STAFF!$AH:$AH,"Medical Contraindication",STAFF!$AI:$AI,"&lt;="&amp;CR$74,STAFF!$H:$H,"&lt;="&amp;CR$74,STAFF!$I:$I,"&gt;="&amp;CR$73))</f>
        <v/>
      </c>
      <c r="CS101" s="18" t="str">
        <f ca="1">IF(CS$74="","",COUNTIFS(STAFF!$AH:$AH,"Medical Contraindication",STAFF!$AI:$AI,"&lt;="&amp;CS$74,STAFF!$H:$H,"",STAFF!$I:$I,"")+
COUNTIFS(STAFF!$AH:$AH,"Medical Contraindication",STAFF!$AI:$AI,"&lt;="&amp;CS$74,STAFF!$H:$H,"",STAFF!$I:$I,"&gt;="&amp;CS$73)+
COUNTIFS(STAFF!$AH:$AH,"Medical Contraindication",STAFF!$AI:$AI,"&lt;="&amp;CS$74,STAFF!$H:$H,"&lt;="&amp;CS$74,STAFF!$I:$I,"")+
COUNTIFS(STAFF!$AH:$AH,"Medical Contraindication",STAFF!$AI:$AI,"&lt;="&amp;CS$74,STAFF!$H:$H,"&lt;="&amp;CS$74,STAFF!$I:$I,"&gt;="&amp;CS$73))</f>
        <v/>
      </c>
      <c r="CT101" s="18" t="str">
        <f ca="1">IF(CT$74="","",COUNTIFS(STAFF!$AH:$AH,"Medical Contraindication",STAFF!$AI:$AI,"&lt;="&amp;CT$74,STAFF!$H:$H,"",STAFF!$I:$I,"")+
COUNTIFS(STAFF!$AH:$AH,"Medical Contraindication",STAFF!$AI:$AI,"&lt;="&amp;CT$74,STAFF!$H:$H,"",STAFF!$I:$I,"&gt;="&amp;CT$73)+
COUNTIFS(STAFF!$AH:$AH,"Medical Contraindication",STAFF!$AI:$AI,"&lt;="&amp;CT$74,STAFF!$H:$H,"&lt;="&amp;CT$74,STAFF!$I:$I,"")+
COUNTIFS(STAFF!$AH:$AH,"Medical Contraindication",STAFF!$AI:$AI,"&lt;="&amp;CT$74,STAFF!$H:$H,"&lt;="&amp;CT$74,STAFF!$I:$I,"&gt;="&amp;CT$73))</f>
        <v/>
      </c>
      <c r="CU101" s="18" t="str">
        <f ca="1">IF(CU$74="","",COUNTIFS(STAFF!$AH:$AH,"Medical Contraindication",STAFF!$AI:$AI,"&lt;="&amp;CU$74,STAFF!$H:$H,"",STAFF!$I:$I,"")+
COUNTIFS(STAFF!$AH:$AH,"Medical Contraindication",STAFF!$AI:$AI,"&lt;="&amp;CU$74,STAFF!$H:$H,"",STAFF!$I:$I,"&gt;="&amp;CU$73)+
COUNTIFS(STAFF!$AH:$AH,"Medical Contraindication",STAFF!$AI:$AI,"&lt;="&amp;CU$74,STAFF!$H:$H,"&lt;="&amp;CU$74,STAFF!$I:$I,"")+
COUNTIFS(STAFF!$AH:$AH,"Medical Contraindication",STAFF!$AI:$AI,"&lt;="&amp;CU$74,STAFF!$H:$H,"&lt;="&amp;CU$74,STAFF!$I:$I,"&gt;="&amp;CU$73))</f>
        <v/>
      </c>
      <c r="CV101" s="18" t="str">
        <f ca="1">IF(CV$74="","",COUNTIFS(STAFF!$AH:$AH,"Medical Contraindication",STAFF!$AI:$AI,"&lt;="&amp;CV$74,STAFF!$H:$H,"",STAFF!$I:$I,"")+
COUNTIFS(STAFF!$AH:$AH,"Medical Contraindication",STAFF!$AI:$AI,"&lt;="&amp;CV$74,STAFF!$H:$H,"",STAFF!$I:$I,"&gt;="&amp;CV$73)+
COUNTIFS(STAFF!$AH:$AH,"Medical Contraindication",STAFF!$AI:$AI,"&lt;="&amp;CV$74,STAFF!$H:$H,"&lt;="&amp;CV$74,STAFF!$I:$I,"")+
COUNTIFS(STAFF!$AH:$AH,"Medical Contraindication",STAFF!$AI:$AI,"&lt;="&amp;CV$74,STAFF!$H:$H,"&lt;="&amp;CV$74,STAFF!$I:$I,"&gt;="&amp;CV$73))</f>
        <v/>
      </c>
      <c r="CW101" s="18" t="str">
        <f ca="1">IF(CW$74="","",COUNTIFS(STAFF!$AH:$AH,"Medical Contraindication",STAFF!$AI:$AI,"&lt;="&amp;CW$74,STAFF!$H:$H,"",STAFF!$I:$I,"")+
COUNTIFS(STAFF!$AH:$AH,"Medical Contraindication",STAFF!$AI:$AI,"&lt;="&amp;CW$74,STAFF!$H:$H,"",STAFF!$I:$I,"&gt;="&amp;CW$73)+
COUNTIFS(STAFF!$AH:$AH,"Medical Contraindication",STAFF!$AI:$AI,"&lt;="&amp;CW$74,STAFF!$H:$H,"&lt;="&amp;CW$74,STAFF!$I:$I,"")+
COUNTIFS(STAFF!$AH:$AH,"Medical Contraindication",STAFF!$AI:$AI,"&lt;="&amp;CW$74,STAFF!$H:$H,"&lt;="&amp;CW$74,STAFF!$I:$I,"&gt;="&amp;CW$73))</f>
        <v/>
      </c>
      <c r="CX101" s="18" t="str">
        <f ca="1">IF(CX$74="","",COUNTIFS(STAFF!$AH:$AH,"Medical Contraindication",STAFF!$AI:$AI,"&lt;="&amp;CX$74,STAFF!$H:$H,"",STAFF!$I:$I,"")+
COUNTIFS(STAFF!$AH:$AH,"Medical Contraindication",STAFF!$AI:$AI,"&lt;="&amp;CX$74,STAFF!$H:$H,"",STAFF!$I:$I,"&gt;="&amp;CX$73)+
COUNTIFS(STAFF!$AH:$AH,"Medical Contraindication",STAFF!$AI:$AI,"&lt;="&amp;CX$74,STAFF!$H:$H,"&lt;="&amp;CX$74,STAFF!$I:$I,"")+
COUNTIFS(STAFF!$AH:$AH,"Medical Contraindication",STAFF!$AI:$AI,"&lt;="&amp;CX$74,STAFF!$H:$H,"&lt;="&amp;CX$74,STAFF!$I:$I,"&gt;="&amp;CX$73))</f>
        <v/>
      </c>
      <c r="CY101" s="18" t="str">
        <f ca="1">IF(CY$74="","",COUNTIFS(STAFF!$AH:$AH,"Medical Contraindication",STAFF!$AI:$AI,"&lt;="&amp;CY$74,STAFF!$H:$H,"",STAFF!$I:$I,"")+
COUNTIFS(STAFF!$AH:$AH,"Medical Contraindication",STAFF!$AI:$AI,"&lt;="&amp;CY$74,STAFF!$H:$H,"",STAFF!$I:$I,"&gt;="&amp;CY$73)+
COUNTIFS(STAFF!$AH:$AH,"Medical Contraindication",STAFF!$AI:$AI,"&lt;="&amp;CY$74,STAFF!$H:$H,"&lt;="&amp;CY$74,STAFF!$I:$I,"")+
COUNTIFS(STAFF!$AH:$AH,"Medical Contraindication",STAFF!$AI:$AI,"&lt;="&amp;CY$74,STAFF!$H:$H,"&lt;="&amp;CY$74,STAFF!$I:$I,"&gt;="&amp;CY$73))</f>
        <v/>
      </c>
      <c r="CZ101" s="18" t="str">
        <f ca="1">IF(CZ$74="","",COUNTIFS(STAFF!$AH:$AH,"Medical Contraindication",STAFF!$AI:$AI,"&lt;="&amp;CZ$74,STAFF!$H:$H,"",STAFF!$I:$I,"")+
COUNTIFS(STAFF!$AH:$AH,"Medical Contraindication",STAFF!$AI:$AI,"&lt;="&amp;CZ$74,STAFF!$H:$H,"",STAFF!$I:$I,"&gt;="&amp;CZ$73)+
COUNTIFS(STAFF!$AH:$AH,"Medical Contraindication",STAFF!$AI:$AI,"&lt;="&amp;CZ$74,STAFF!$H:$H,"&lt;="&amp;CZ$74,STAFF!$I:$I,"")+
COUNTIFS(STAFF!$AH:$AH,"Medical Contraindication",STAFF!$AI:$AI,"&lt;="&amp;CZ$74,STAFF!$H:$H,"&lt;="&amp;CZ$74,STAFF!$I:$I,"&gt;="&amp;CZ$73))</f>
        <v/>
      </c>
      <c r="DA101" s="18" t="str">
        <f ca="1">IF(DA$74="","",COUNTIFS(STAFF!$AH:$AH,"Medical Contraindication",STAFF!$AI:$AI,"&lt;="&amp;DA$74,STAFF!$H:$H,"",STAFF!$I:$I,"")+
COUNTIFS(STAFF!$AH:$AH,"Medical Contraindication",STAFF!$AI:$AI,"&lt;="&amp;DA$74,STAFF!$H:$H,"",STAFF!$I:$I,"&gt;="&amp;DA$73)+
COUNTIFS(STAFF!$AH:$AH,"Medical Contraindication",STAFF!$AI:$AI,"&lt;="&amp;DA$74,STAFF!$H:$H,"&lt;="&amp;DA$74,STAFF!$I:$I,"")+
COUNTIFS(STAFF!$AH:$AH,"Medical Contraindication",STAFF!$AI:$AI,"&lt;="&amp;DA$74,STAFF!$H:$H,"&lt;="&amp;DA$74,STAFF!$I:$I,"&gt;="&amp;DA$73))</f>
        <v/>
      </c>
      <c r="DB101" s="18" t="str">
        <f ca="1">IF(DB$74="","",COUNTIFS(STAFF!$AH:$AH,"Medical Contraindication",STAFF!$AI:$AI,"&lt;="&amp;DB$74,STAFF!$H:$H,"",STAFF!$I:$I,"")+
COUNTIFS(STAFF!$AH:$AH,"Medical Contraindication",STAFF!$AI:$AI,"&lt;="&amp;DB$74,STAFF!$H:$H,"",STAFF!$I:$I,"&gt;="&amp;DB$73)+
COUNTIFS(STAFF!$AH:$AH,"Medical Contraindication",STAFF!$AI:$AI,"&lt;="&amp;DB$74,STAFF!$H:$H,"&lt;="&amp;DB$74,STAFF!$I:$I,"")+
COUNTIFS(STAFF!$AH:$AH,"Medical Contraindication",STAFF!$AI:$AI,"&lt;="&amp;DB$74,STAFF!$H:$H,"&lt;="&amp;DB$74,STAFF!$I:$I,"&gt;="&amp;DB$73))</f>
        <v/>
      </c>
      <c r="DC101" s="18" t="str">
        <f ca="1">IF(DC$74="","",COUNTIFS(STAFF!$AH:$AH,"Medical Contraindication",STAFF!$AI:$AI,"&lt;="&amp;DC$74,STAFF!$H:$H,"",STAFF!$I:$I,"")+
COUNTIFS(STAFF!$AH:$AH,"Medical Contraindication",STAFF!$AI:$AI,"&lt;="&amp;DC$74,STAFF!$H:$H,"",STAFF!$I:$I,"&gt;="&amp;DC$73)+
COUNTIFS(STAFF!$AH:$AH,"Medical Contraindication",STAFF!$AI:$AI,"&lt;="&amp;DC$74,STAFF!$H:$H,"&lt;="&amp;DC$74,STAFF!$I:$I,"")+
COUNTIFS(STAFF!$AH:$AH,"Medical Contraindication",STAFF!$AI:$AI,"&lt;="&amp;DC$74,STAFF!$H:$H,"&lt;="&amp;DC$74,STAFF!$I:$I,"&gt;="&amp;DC$73))</f>
        <v/>
      </c>
      <c r="DD101" s="18" t="str">
        <f ca="1">IF(DD$74="","",COUNTIFS(STAFF!$AH:$AH,"Medical Contraindication",STAFF!$AI:$AI,"&lt;="&amp;DD$74,STAFF!$H:$H,"",STAFF!$I:$I,"")+
COUNTIFS(STAFF!$AH:$AH,"Medical Contraindication",STAFF!$AI:$AI,"&lt;="&amp;DD$74,STAFF!$H:$H,"",STAFF!$I:$I,"&gt;="&amp;DD$73)+
COUNTIFS(STAFF!$AH:$AH,"Medical Contraindication",STAFF!$AI:$AI,"&lt;="&amp;DD$74,STAFF!$H:$H,"&lt;="&amp;DD$74,STAFF!$I:$I,"")+
COUNTIFS(STAFF!$AH:$AH,"Medical Contraindication",STAFF!$AI:$AI,"&lt;="&amp;DD$74,STAFF!$H:$H,"&lt;="&amp;DD$74,STAFF!$I:$I,"&gt;="&amp;DD$73))</f>
        <v/>
      </c>
      <c r="DE101" s="18" t="str">
        <f ca="1">IF(DE$74="","",COUNTIFS(STAFF!$AH:$AH,"Medical Contraindication",STAFF!$AI:$AI,"&lt;="&amp;DE$74,STAFF!$H:$H,"",STAFF!$I:$I,"")+
COUNTIFS(STAFF!$AH:$AH,"Medical Contraindication",STAFF!$AI:$AI,"&lt;="&amp;DE$74,STAFF!$H:$H,"",STAFF!$I:$I,"&gt;="&amp;DE$73)+
COUNTIFS(STAFF!$AH:$AH,"Medical Contraindication",STAFF!$AI:$AI,"&lt;="&amp;DE$74,STAFF!$H:$H,"&lt;="&amp;DE$74,STAFF!$I:$I,"")+
COUNTIFS(STAFF!$AH:$AH,"Medical Contraindication",STAFF!$AI:$AI,"&lt;="&amp;DE$74,STAFF!$H:$H,"&lt;="&amp;DE$74,STAFF!$I:$I,"&gt;="&amp;DE$73))</f>
        <v/>
      </c>
      <c r="DF101" s="18" t="str">
        <f ca="1">IF(DF$74="","",COUNTIFS(STAFF!$AH:$AH,"Medical Contraindication",STAFF!$AI:$AI,"&lt;="&amp;DF$74,STAFF!$H:$H,"",STAFF!$I:$I,"")+
COUNTIFS(STAFF!$AH:$AH,"Medical Contraindication",STAFF!$AI:$AI,"&lt;="&amp;DF$74,STAFF!$H:$H,"",STAFF!$I:$I,"&gt;="&amp;DF$73)+
COUNTIFS(STAFF!$AH:$AH,"Medical Contraindication",STAFF!$AI:$AI,"&lt;="&amp;DF$74,STAFF!$H:$H,"&lt;="&amp;DF$74,STAFF!$I:$I,"")+
COUNTIFS(STAFF!$AH:$AH,"Medical Contraindication",STAFF!$AI:$AI,"&lt;="&amp;DF$74,STAFF!$H:$H,"&lt;="&amp;DF$74,STAFF!$I:$I,"&gt;="&amp;DF$73))</f>
        <v/>
      </c>
      <c r="DG101" s="18" t="str">
        <f ca="1">IF(DG$74="","",COUNTIFS(STAFF!$AH:$AH,"Medical Contraindication",STAFF!$AI:$AI,"&lt;="&amp;DG$74,STAFF!$H:$H,"",STAFF!$I:$I,"")+
COUNTIFS(STAFF!$AH:$AH,"Medical Contraindication",STAFF!$AI:$AI,"&lt;="&amp;DG$74,STAFF!$H:$H,"",STAFF!$I:$I,"&gt;="&amp;DG$73)+
COUNTIFS(STAFF!$AH:$AH,"Medical Contraindication",STAFF!$AI:$AI,"&lt;="&amp;DG$74,STAFF!$H:$H,"&lt;="&amp;DG$74,STAFF!$I:$I,"")+
COUNTIFS(STAFF!$AH:$AH,"Medical Contraindication",STAFF!$AI:$AI,"&lt;="&amp;DG$74,STAFF!$H:$H,"&lt;="&amp;DG$74,STAFF!$I:$I,"&gt;="&amp;DG$73))</f>
        <v/>
      </c>
      <c r="DH101" s="18" t="str">
        <f ca="1">IF(DH$74="","",COUNTIFS(STAFF!$AH:$AH,"Medical Contraindication",STAFF!$AI:$AI,"&lt;="&amp;DH$74,STAFF!$H:$H,"",STAFF!$I:$I,"")+
COUNTIFS(STAFF!$AH:$AH,"Medical Contraindication",STAFF!$AI:$AI,"&lt;="&amp;DH$74,STAFF!$H:$H,"",STAFF!$I:$I,"&gt;="&amp;DH$73)+
COUNTIFS(STAFF!$AH:$AH,"Medical Contraindication",STAFF!$AI:$AI,"&lt;="&amp;DH$74,STAFF!$H:$H,"&lt;="&amp;DH$74,STAFF!$I:$I,"")+
COUNTIFS(STAFF!$AH:$AH,"Medical Contraindication",STAFF!$AI:$AI,"&lt;="&amp;DH$74,STAFF!$H:$H,"&lt;="&amp;DH$74,STAFF!$I:$I,"&gt;="&amp;DH$73))</f>
        <v/>
      </c>
      <c r="DI101" s="18" t="str">
        <f ca="1">IF(DI$74="","",COUNTIFS(STAFF!$AH:$AH,"Medical Contraindication",STAFF!$AI:$AI,"&lt;="&amp;DI$74,STAFF!$H:$H,"",STAFF!$I:$I,"")+
COUNTIFS(STAFF!$AH:$AH,"Medical Contraindication",STAFF!$AI:$AI,"&lt;="&amp;DI$74,STAFF!$H:$H,"",STAFF!$I:$I,"&gt;="&amp;DI$73)+
COUNTIFS(STAFF!$AH:$AH,"Medical Contraindication",STAFF!$AI:$AI,"&lt;="&amp;DI$74,STAFF!$H:$H,"&lt;="&amp;DI$74,STAFF!$I:$I,"")+
COUNTIFS(STAFF!$AH:$AH,"Medical Contraindication",STAFF!$AI:$AI,"&lt;="&amp;DI$74,STAFF!$H:$H,"&lt;="&amp;DI$74,STAFF!$I:$I,"&gt;="&amp;DI$73))</f>
        <v/>
      </c>
      <c r="DJ101" s="18" t="str">
        <f ca="1">IF(DJ$74="","",COUNTIFS(STAFF!$AH:$AH,"Medical Contraindication",STAFF!$AI:$AI,"&lt;="&amp;DJ$74,STAFF!$H:$H,"",STAFF!$I:$I,"")+
COUNTIFS(STAFF!$AH:$AH,"Medical Contraindication",STAFF!$AI:$AI,"&lt;="&amp;DJ$74,STAFF!$H:$H,"",STAFF!$I:$I,"&gt;="&amp;DJ$73)+
COUNTIFS(STAFF!$AH:$AH,"Medical Contraindication",STAFF!$AI:$AI,"&lt;="&amp;DJ$74,STAFF!$H:$H,"&lt;="&amp;DJ$74,STAFF!$I:$I,"")+
COUNTIFS(STAFF!$AH:$AH,"Medical Contraindication",STAFF!$AI:$AI,"&lt;="&amp;DJ$74,STAFF!$H:$H,"&lt;="&amp;DJ$74,STAFF!$I:$I,"&gt;="&amp;DJ$73))</f>
        <v/>
      </c>
      <c r="DK101" s="18" t="str">
        <f ca="1">IF(DK$74="","",COUNTIFS(STAFF!$AH:$AH,"Medical Contraindication",STAFF!$AI:$AI,"&lt;="&amp;DK$74,STAFF!$H:$H,"",STAFF!$I:$I,"")+
COUNTIFS(STAFF!$AH:$AH,"Medical Contraindication",STAFF!$AI:$AI,"&lt;="&amp;DK$74,STAFF!$H:$H,"",STAFF!$I:$I,"&gt;="&amp;DK$73)+
COUNTIFS(STAFF!$AH:$AH,"Medical Contraindication",STAFF!$AI:$AI,"&lt;="&amp;DK$74,STAFF!$H:$H,"&lt;="&amp;DK$74,STAFF!$I:$I,"")+
COUNTIFS(STAFF!$AH:$AH,"Medical Contraindication",STAFF!$AI:$AI,"&lt;="&amp;DK$74,STAFF!$H:$H,"&lt;="&amp;DK$74,STAFF!$I:$I,"&gt;="&amp;DK$73))</f>
        <v/>
      </c>
      <c r="DL101" s="18" t="str">
        <f ca="1">IF(DL$74="","",COUNTIFS(STAFF!$AH:$AH,"Medical Contraindication",STAFF!$AI:$AI,"&lt;="&amp;DL$74,STAFF!$H:$H,"",STAFF!$I:$I,"")+
COUNTIFS(STAFF!$AH:$AH,"Medical Contraindication",STAFF!$AI:$AI,"&lt;="&amp;DL$74,STAFF!$H:$H,"",STAFF!$I:$I,"&gt;="&amp;DL$73)+
COUNTIFS(STAFF!$AH:$AH,"Medical Contraindication",STAFF!$AI:$AI,"&lt;="&amp;DL$74,STAFF!$H:$H,"&lt;="&amp;DL$74,STAFF!$I:$I,"")+
COUNTIFS(STAFF!$AH:$AH,"Medical Contraindication",STAFF!$AI:$AI,"&lt;="&amp;DL$74,STAFF!$H:$H,"&lt;="&amp;DL$74,STAFF!$I:$I,"&gt;="&amp;DL$73))</f>
        <v/>
      </c>
      <c r="DM101" s="18" t="str">
        <f ca="1">IF(DM$74="","",COUNTIFS(STAFF!$AH:$AH,"Medical Contraindication",STAFF!$AI:$AI,"&lt;="&amp;DM$74,STAFF!$H:$H,"",STAFF!$I:$I,"")+
COUNTIFS(STAFF!$AH:$AH,"Medical Contraindication",STAFF!$AI:$AI,"&lt;="&amp;DM$74,STAFF!$H:$H,"",STAFF!$I:$I,"&gt;="&amp;DM$73)+
COUNTIFS(STAFF!$AH:$AH,"Medical Contraindication",STAFF!$AI:$AI,"&lt;="&amp;DM$74,STAFF!$H:$H,"&lt;="&amp;DM$74,STAFF!$I:$I,"")+
COUNTIFS(STAFF!$AH:$AH,"Medical Contraindication",STAFF!$AI:$AI,"&lt;="&amp;DM$74,STAFF!$H:$H,"&lt;="&amp;DM$74,STAFF!$I:$I,"&gt;="&amp;DM$73))</f>
        <v/>
      </c>
      <c r="DN101" s="18" t="str">
        <f ca="1">IF(DN$74="","",COUNTIFS(STAFF!$AH:$AH,"Medical Contraindication",STAFF!$AI:$AI,"&lt;="&amp;DN$74,STAFF!$H:$H,"",STAFF!$I:$I,"")+
COUNTIFS(STAFF!$AH:$AH,"Medical Contraindication",STAFF!$AI:$AI,"&lt;="&amp;DN$74,STAFF!$H:$H,"",STAFF!$I:$I,"&gt;="&amp;DN$73)+
COUNTIFS(STAFF!$AH:$AH,"Medical Contraindication",STAFF!$AI:$AI,"&lt;="&amp;DN$74,STAFF!$H:$H,"&lt;="&amp;DN$74,STAFF!$I:$I,"")+
COUNTIFS(STAFF!$AH:$AH,"Medical Contraindication",STAFF!$AI:$AI,"&lt;="&amp;DN$74,STAFF!$H:$H,"&lt;="&amp;DN$74,STAFF!$I:$I,"&gt;="&amp;DN$73))</f>
        <v/>
      </c>
      <c r="DO101" s="18" t="str">
        <f ca="1">IF(DO$74="","",COUNTIFS(STAFF!$AH:$AH,"Medical Contraindication",STAFF!$AI:$AI,"&lt;="&amp;DO$74,STAFF!$H:$H,"",STAFF!$I:$I,"")+
COUNTIFS(STAFF!$AH:$AH,"Medical Contraindication",STAFF!$AI:$AI,"&lt;="&amp;DO$74,STAFF!$H:$H,"",STAFF!$I:$I,"&gt;="&amp;DO$73)+
COUNTIFS(STAFF!$AH:$AH,"Medical Contraindication",STAFF!$AI:$AI,"&lt;="&amp;DO$74,STAFF!$H:$H,"&lt;="&amp;DO$74,STAFF!$I:$I,"")+
COUNTIFS(STAFF!$AH:$AH,"Medical Contraindication",STAFF!$AI:$AI,"&lt;="&amp;DO$74,STAFF!$H:$H,"&lt;="&amp;DO$74,STAFF!$I:$I,"&gt;="&amp;DO$73))</f>
        <v/>
      </c>
      <c r="DP101" s="18" t="str">
        <f ca="1">IF(DP$74="","",COUNTIFS(STAFF!$AH:$AH,"Medical Contraindication",STAFF!$AI:$AI,"&lt;="&amp;DP$74,STAFF!$H:$H,"",STAFF!$I:$I,"")+
COUNTIFS(STAFF!$AH:$AH,"Medical Contraindication",STAFF!$AI:$AI,"&lt;="&amp;DP$74,STAFF!$H:$H,"",STAFF!$I:$I,"&gt;="&amp;DP$73)+
COUNTIFS(STAFF!$AH:$AH,"Medical Contraindication",STAFF!$AI:$AI,"&lt;="&amp;DP$74,STAFF!$H:$H,"&lt;="&amp;DP$74,STAFF!$I:$I,"")+
COUNTIFS(STAFF!$AH:$AH,"Medical Contraindication",STAFF!$AI:$AI,"&lt;="&amp;DP$74,STAFF!$H:$H,"&lt;="&amp;DP$74,STAFF!$I:$I,"&gt;="&amp;DP$73))</f>
        <v/>
      </c>
      <c r="DQ101" s="18" t="str">
        <f ca="1">IF(DQ$74="","",COUNTIFS(STAFF!$AH:$AH,"Medical Contraindication",STAFF!$AI:$AI,"&lt;="&amp;DQ$74,STAFF!$H:$H,"",STAFF!$I:$I,"")+
COUNTIFS(STAFF!$AH:$AH,"Medical Contraindication",STAFF!$AI:$AI,"&lt;="&amp;DQ$74,STAFF!$H:$H,"",STAFF!$I:$I,"&gt;="&amp;DQ$73)+
COUNTIFS(STAFF!$AH:$AH,"Medical Contraindication",STAFF!$AI:$AI,"&lt;="&amp;DQ$74,STAFF!$H:$H,"&lt;="&amp;DQ$74,STAFF!$I:$I,"")+
COUNTIFS(STAFF!$AH:$AH,"Medical Contraindication",STAFF!$AI:$AI,"&lt;="&amp;DQ$74,STAFF!$H:$H,"&lt;="&amp;DQ$74,STAFF!$I:$I,"&gt;="&amp;DQ$73))</f>
        <v/>
      </c>
      <c r="DR101" s="18" t="str">
        <f ca="1">IF(DR$74="","",COUNTIFS(STAFF!$AH:$AH,"Medical Contraindication",STAFF!$AI:$AI,"&lt;="&amp;DR$74,STAFF!$H:$H,"",STAFF!$I:$I,"")+
COUNTIFS(STAFF!$AH:$AH,"Medical Contraindication",STAFF!$AI:$AI,"&lt;="&amp;DR$74,STAFF!$H:$H,"",STAFF!$I:$I,"&gt;="&amp;DR$73)+
COUNTIFS(STAFF!$AH:$AH,"Medical Contraindication",STAFF!$AI:$AI,"&lt;="&amp;DR$74,STAFF!$H:$H,"&lt;="&amp;DR$74,STAFF!$I:$I,"")+
COUNTIFS(STAFF!$AH:$AH,"Medical Contraindication",STAFF!$AI:$AI,"&lt;="&amp;DR$74,STAFF!$H:$H,"&lt;="&amp;DR$74,STAFF!$I:$I,"&gt;="&amp;DR$73))</f>
        <v/>
      </c>
      <c r="DS101" s="18" t="str">
        <f ca="1">IF(DS$74="","",COUNTIFS(STAFF!$AH:$AH,"Medical Contraindication",STAFF!$AI:$AI,"&lt;="&amp;DS$74,STAFF!$H:$H,"",STAFF!$I:$I,"")+
COUNTIFS(STAFF!$AH:$AH,"Medical Contraindication",STAFF!$AI:$AI,"&lt;="&amp;DS$74,STAFF!$H:$H,"",STAFF!$I:$I,"&gt;="&amp;DS$73)+
COUNTIFS(STAFF!$AH:$AH,"Medical Contraindication",STAFF!$AI:$AI,"&lt;="&amp;DS$74,STAFF!$H:$H,"&lt;="&amp;DS$74,STAFF!$I:$I,"")+
COUNTIFS(STAFF!$AH:$AH,"Medical Contraindication",STAFF!$AI:$AI,"&lt;="&amp;DS$74,STAFF!$H:$H,"&lt;="&amp;DS$74,STAFF!$I:$I,"&gt;="&amp;DS$73))</f>
        <v/>
      </c>
      <c r="DT101" s="18" t="str">
        <f ca="1">IF(DT$74="","",COUNTIFS(STAFF!$AH:$AH,"Medical Contraindication",STAFF!$AI:$AI,"&lt;="&amp;DT$74,STAFF!$H:$H,"",STAFF!$I:$I,"")+
COUNTIFS(STAFF!$AH:$AH,"Medical Contraindication",STAFF!$AI:$AI,"&lt;="&amp;DT$74,STAFF!$H:$H,"",STAFF!$I:$I,"&gt;="&amp;DT$73)+
COUNTIFS(STAFF!$AH:$AH,"Medical Contraindication",STAFF!$AI:$AI,"&lt;="&amp;DT$74,STAFF!$H:$H,"&lt;="&amp;DT$74,STAFF!$I:$I,"")+
COUNTIFS(STAFF!$AH:$AH,"Medical Contraindication",STAFF!$AI:$AI,"&lt;="&amp;DT$74,STAFF!$H:$H,"&lt;="&amp;DT$74,STAFF!$I:$I,"&gt;="&amp;DT$73))</f>
        <v/>
      </c>
      <c r="DU101" s="18" t="str">
        <f ca="1">IF(DU$74="","",COUNTIFS(STAFF!$AH:$AH,"Medical Contraindication",STAFF!$AI:$AI,"&lt;="&amp;DU$74,STAFF!$H:$H,"",STAFF!$I:$I,"")+
COUNTIFS(STAFF!$AH:$AH,"Medical Contraindication",STAFF!$AI:$AI,"&lt;="&amp;DU$74,STAFF!$H:$H,"",STAFF!$I:$I,"&gt;="&amp;DU$73)+
COUNTIFS(STAFF!$AH:$AH,"Medical Contraindication",STAFF!$AI:$AI,"&lt;="&amp;DU$74,STAFF!$H:$H,"&lt;="&amp;DU$74,STAFF!$I:$I,"")+
COUNTIFS(STAFF!$AH:$AH,"Medical Contraindication",STAFF!$AI:$AI,"&lt;="&amp;DU$74,STAFF!$H:$H,"&lt;="&amp;DU$74,STAFF!$I:$I,"&gt;="&amp;DU$73))</f>
        <v/>
      </c>
      <c r="DV101" s="18" t="str">
        <f ca="1">IF(DV$74="","",COUNTIFS(STAFF!$AH:$AH,"Medical Contraindication",STAFF!$AI:$AI,"&lt;="&amp;DV$74,STAFF!$H:$H,"",STAFF!$I:$I,"")+
COUNTIFS(STAFF!$AH:$AH,"Medical Contraindication",STAFF!$AI:$AI,"&lt;="&amp;DV$74,STAFF!$H:$H,"",STAFF!$I:$I,"&gt;="&amp;DV$73)+
COUNTIFS(STAFF!$AH:$AH,"Medical Contraindication",STAFF!$AI:$AI,"&lt;="&amp;DV$74,STAFF!$H:$H,"&lt;="&amp;DV$74,STAFF!$I:$I,"")+
COUNTIFS(STAFF!$AH:$AH,"Medical Contraindication",STAFF!$AI:$AI,"&lt;="&amp;DV$74,STAFF!$H:$H,"&lt;="&amp;DV$74,STAFF!$I:$I,"&gt;="&amp;DV$73))</f>
        <v/>
      </c>
      <c r="DW101" s="18" t="str">
        <f ca="1">IF(DW$74="","",COUNTIFS(STAFF!$AH:$AH,"Medical Contraindication",STAFF!$AI:$AI,"&lt;="&amp;DW$74,STAFF!$H:$H,"",STAFF!$I:$I,"")+
COUNTIFS(STAFF!$AH:$AH,"Medical Contraindication",STAFF!$AI:$AI,"&lt;="&amp;DW$74,STAFF!$H:$H,"",STAFF!$I:$I,"&gt;="&amp;DW$73)+
COUNTIFS(STAFF!$AH:$AH,"Medical Contraindication",STAFF!$AI:$AI,"&lt;="&amp;DW$74,STAFF!$H:$H,"&lt;="&amp;DW$74,STAFF!$I:$I,"")+
COUNTIFS(STAFF!$AH:$AH,"Medical Contraindication",STAFF!$AI:$AI,"&lt;="&amp;DW$74,STAFF!$H:$H,"&lt;="&amp;DW$74,STAFF!$I:$I,"&gt;="&amp;DW$73))</f>
        <v/>
      </c>
      <c r="DX101" s="18" t="str">
        <f ca="1">IF(DX$74="","",COUNTIFS(STAFF!$AH:$AH,"Medical Contraindication",STAFF!$AI:$AI,"&lt;="&amp;DX$74,STAFF!$H:$H,"",STAFF!$I:$I,"")+
COUNTIFS(STAFF!$AH:$AH,"Medical Contraindication",STAFF!$AI:$AI,"&lt;="&amp;DX$74,STAFF!$H:$H,"",STAFF!$I:$I,"&gt;="&amp;DX$73)+
COUNTIFS(STAFF!$AH:$AH,"Medical Contraindication",STAFF!$AI:$AI,"&lt;="&amp;DX$74,STAFF!$H:$H,"&lt;="&amp;DX$74,STAFF!$I:$I,"")+
COUNTIFS(STAFF!$AH:$AH,"Medical Contraindication",STAFF!$AI:$AI,"&lt;="&amp;DX$74,STAFF!$H:$H,"&lt;="&amp;DX$74,STAFF!$I:$I,"&gt;="&amp;DX$73))</f>
        <v/>
      </c>
      <c r="DY101" s="18" t="str">
        <f ca="1">IF(DY$74="","",COUNTIFS(STAFF!$AH:$AH,"Medical Contraindication",STAFF!$AI:$AI,"&lt;="&amp;DY$74,STAFF!$H:$H,"",STAFF!$I:$I,"")+
COUNTIFS(STAFF!$AH:$AH,"Medical Contraindication",STAFF!$AI:$AI,"&lt;="&amp;DY$74,STAFF!$H:$H,"",STAFF!$I:$I,"&gt;="&amp;DY$73)+
COUNTIFS(STAFF!$AH:$AH,"Medical Contraindication",STAFF!$AI:$AI,"&lt;="&amp;DY$74,STAFF!$H:$H,"&lt;="&amp;DY$74,STAFF!$I:$I,"")+
COUNTIFS(STAFF!$AH:$AH,"Medical Contraindication",STAFF!$AI:$AI,"&lt;="&amp;DY$74,STAFF!$H:$H,"&lt;="&amp;DY$74,STAFF!$I:$I,"&gt;="&amp;DY$73))</f>
        <v/>
      </c>
      <c r="DZ101" s="18" t="str">
        <f ca="1">IF(DZ$74="","",COUNTIFS(STAFF!$AH:$AH,"Medical Contraindication",STAFF!$AI:$AI,"&lt;="&amp;DZ$74,STAFF!$H:$H,"",STAFF!$I:$I,"")+
COUNTIFS(STAFF!$AH:$AH,"Medical Contraindication",STAFF!$AI:$AI,"&lt;="&amp;DZ$74,STAFF!$H:$H,"",STAFF!$I:$I,"&gt;="&amp;DZ$73)+
COUNTIFS(STAFF!$AH:$AH,"Medical Contraindication",STAFF!$AI:$AI,"&lt;="&amp;DZ$74,STAFF!$H:$H,"&lt;="&amp;DZ$74,STAFF!$I:$I,"")+
COUNTIFS(STAFF!$AH:$AH,"Medical Contraindication",STAFF!$AI:$AI,"&lt;="&amp;DZ$74,STAFF!$H:$H,"&lt;="&amp;DZ$74,STAFF!$I:$I,"&gt;="&amp;DZ$73))</f>
        <v/>
      </c>
      <c r="EA101" s="18" t="str">
        <f ca="1">IF(EA$74="","",COUNTIFS(STAFF!$AH:$AH,"Medical Contraindication",STAFF!$AI:$AI,"&lt;="&amp;EA$74,STAFF!$H:$H,"",STAFF!$I:$I,"")+
COUNTIFS(STAFF!$AH:$AH,"Medical Contraindication",STAFF!$AI:$AI,"&lt;="&amp;EA$74,STAFF!$H:$H,"",STAFF!$I:$I,"&gt;="&amp;EA$73)+
COUNTIFS(STAFF!$AH:$AH,"Medical Contraindication",STAFF!$AI:$AI,"&lt;="&amp;EA$74,STAFF!$H:$H,"&lt;="&amp;EA$74,STAFF!$I:$I,"")+
COUNTIFS(STAFF!$AH:$AH,"Medical Contraindication",STAFF!$AI:$AI,"&lt;="&amp;EA$74,STAFF!$H:$H,"&lt;="&amp;EA$74,STAFF!$I:$I,"&gt;="&amp;EA$73))</f>
        <v/>
      </c>
      <c r="EB101" s="18" t="str">
        <f ca="1">IF(EB$74="","",COUNTIFS(STAFF!$AH:$AH,"Medical Contraindication",STAFF!$AI:$AI,"&lt;="&amp;EB$74,STAFF!$H:$H,"",STAFF!$I:$I,"")+
COUNTIFS(STAFF!$AH:$AH,"Medical Contraindication",STAFF!$AI:$AI,"&lt;="&amp;EB$74,STAFF!$H:$H,"",STAFF!$I:$I,"&gt;="&amp;EB$73)+
COUNTIFS(STAFF!$AH:$AH,"Medical Contraindication",STAFF!$AI:$AI,"&lt;="&amp;EB$74,STAFF!$H:$H,"&lt;="&amp;EB$74,STAFF!$I:$I,"")+
COUNTIFS(STAFF!$AH:$AH,"Medical Contraindication",STAFF!$AI:$AI,"&lt;="&amp;EB$74,STAFF!$H:$H,"&lt;="&amp;EB$74,STAFF!$I:$I,"&gt;="&amp;EB$73))</f>
        <v/>
      </c>
      <c r="EC101" s="18" t="str">
        <f ca="1">IF(EC$74="","",COUNTIFS(STAFF!$AH:$AH,"Medical Contraindication",STAFF!$AI:$AI,"&lt;="&amp;EC$74,STAFF!$H:$H,"",STAFF!$I:$I,"")+
COUNTIFS(STAFF!$AH:$AH,"Medical Contraindication",STAFF!$AI:$AI,"&lt;="&amp;EC$74,STAFF!$H:$H,"",STAFF!$I:$I,"&gt;="&amp;EC$73)+
COUNTIFS(STAFF!$AH:$AH,"Medical Contraindication",STAFF!$AI:$AI,"&lt;="&amp;EC$74,STAFF!$H:$H,"&lt;="&amp;EC$74,STAFF!$I:$I,"")+
COUNTIFS(STAFF!$AH:$AH,"Medical Contraindication",STAFF!$AI:$AI,"&lt;="&amp;EC$74,STAFF!$H:$H,"&lt;="&amp;EC$74,STAFF!$I:$I,"&gt;="&amp;EC$73))</f>
        <v/>
      </c>
      <c r="ED101" s="18" t="str">
        <f ca="1">IF(ED$74="","",COUNTIFS(STAFF!$AH:$AH,"Medical Contraindication",STAFF!$AI:$AI,"&lt;="&amp;ED$74,STAFF!$H:$H,"",STAFF!$I:$I,"")+
COUNTIFS(STAFF!$AH:$AH,"Medical Contraindication",STAFF!$AI:$AI,"&lt;="&amp;ED$74,STAFF!$H:$H,"",STAFF!$I:$I,"&gt;="&amp;ED$73)+
COUNTIFS(STAFF!$AH:$AH,"Medical Contraindication",STAFF!$AI:$AI,"&lt;="&amp;ED$74,STAFF!$H:$H,"&lt;="&amp;ED$74,STAFF!$I:$I,"")+
COUNTIFS(STAFF!$AH:$AH,"Medical Contraindication",STAFF!$AI:$AI,"&lt;="&amp;ED$74,STAFF!$H:$H,"&lt;="&amp;ED$74,STAFF!$I:$I,"&gt;="&amp;ED$73))</f>
        <v/>
      </c>
      <c r="EE101" s="18" t="str">
        <f ca="1">IF(EE$74="","",COUNTIFS(STAFF!$AH:$AH,"Medical Contraindication",STAFF!$AI:$AI,"&lt;="&amp;EE$74,STAFF!$H:$H,"",STAFF!$I:$I,"")+
COUNTIFS(STAFF!$AH:$AH,"Medical Contraindication",STAFF!$AI:$AI,"&lt;="&amp;EE$74,STAFF!$H:$H,"",STAFF!$I:$I,"&gt;="&amp;EE$73)+
COUNTIFS(STAFF!$AH:$AH,"Medical Contraindication",STAFF!$AI:$AI,"&lt;="&amp;EE$74,STAFF!$H:$H,"&lt;="&amp;EE$74,STAFF!$I:$I,"")+
COUNTIFS(STAFF!$AH:$AH,"Medical Contraindication",STAFF!$AI:$AI,"&lt;="&amp;EE$74,STAFF!$H:$H,"&lt;="&amp;EE$74,STAFF!$I:$I,"&gt;="&amp;EE$73))</f>
        <v/>
      </c>
      <c r="EF101" s="18" t="str">
        <f ca="1">IF(EF$74="","",COUNTIFS(STAFF!$AH:$AH,"Medical Contraindication",STAFF!$AI:$AI,"&lt;="&amp;EF$74,STAFF!$H:$H,"",STAFF!$I:$I,"")+
COUNTIFS(STAFF!$AH:$AH,"Medical Contraindication",STAFF!$AI:$AI,"&lt;="&amp;EF$74,STAFF!$H:$H,"",STAFF!$I:$I,"&gt;="&amp;EF$73)+
COUNTIFS(STAFF!$AH:$AH,"Medical Contraindication",STAFF!$AI:$AI,"&lt;="&amp;EF$74,STAFF!$H:$H,"&lt;="&amp;EF$74,STAFF!$I:$I,"")+
COUNTIFS(STAFF!$AH:$AH,"Medical Contraindication",STAFF!$AI:$AI,"&lt;="&amp;EF$74,STAFF!$H:$H,"&lt;="&amp;EF$74,STAFF!$I:$I,"&gt;="&amp;EF$73))</f>
        <v/>
      </c>
      <c r="EG101" s="18" t="str">
        <f ca="1">IF(EG$74="","",COUNTIFS(STAFF!$AH:$AH,"Medical Contraindication",STAFF!$AI:$AI,"&lt;="&amp;EG$74,STAFF!$H:$H,"",STAFF!$I:$I,"")+
COUNTIFS(STAFF!$AH:$AH,"Medical Contraindication",STAFF!$AI:$AI,"&lt;="&amp;EG$74,STAFF!$H:$H,"",STAFF!$I:$I,"&gt;="&amp;EG$73)+
COUNTIFS(STAFF!$AH:$AH,"Medical Contraindication",STAFF!$AI:$AI,"&lt;="&amp;EG$74,STAFF!$H:$H,"&lt;="&amp;EG$74,STAFF!$I:$I,"")+
COUNTIFS(STAFF!$AH:$AH,"Medical Contraindication",STAFF!$AI:$AI,"&lt;="&amp;EG$74,STAFF!$H:$H,"&lt;="&amp;EG$74,STAFF!$I:$I,"&gt;="&amp;EG$73))</f>
        <v/>
      </c>
      <c r="EH101" s="18" t="str">
        <f ca="1">IF(EH$74="","",COUNTIFS(STAFF!$AH:$AH,"Medical Contraindication",STAFF!$AI:$AI,"&lt;="&amp;EH$74,STAFF!$H:$H,"",STAFF!$I:$I,"")+
COUNTIFS(STAFF!$AH:$AH,"Medical Contraindication",STAFF!$AI:$AI,"&lt;="&amp;EH$74,STAFF!$H:$H,"",STAFF!$I:$I,"&gt;="&amp;EH$73)+
COUNTIFS(STAFF!$AH:$AH,"Medical Contraindication",STAFF!$AI:$AI,"&lt;="&amp;EH$74,STAFF!$H:$H,"&lt;="&amp;EH$74,STAFF!$I:$I,"")+
COUNTIFS(STAFF!$AH:$AH,"Medical Contraindication",STAFF!$AI:$AI,"&lt;="&amp;EH$74,STAFF!$H:$H,"&lt;="&amp;EH$74,STAFF!$I:$I,"&gt;="&amp;EH$73))</f>
        <v/>
      </c>
      <c r="EI101" s="18" t="str">
        <f ca="1">IF(EI$74="","",COUNTIFS(STAFF!$AH:$AH,"Medical Contraindication",STAFF!$AI:$AI,"&lt;="&amp;EI$74,STAFF!$H:$H,"",STAFF!$I:$I,"")+
COUNTIFS(STAFF!$AH:$AH,"Medical Contraindication",STAFF!$AI:$AI,"&lt;="&amp;EI$74,STAFF!$H:$H,"",STAFF!$I:$I,"&gt;="&amp;EI$73)+
COUNTIFS(STAFF!$AH:$AH,"Medical Contraindication",STAFF!$AI:$AI,"&lt;="&amp;EI$74,STAFF!$H:$H,"&lt;="&amp;EI$74,STAFF!$I:$I,"")+
COUNTIFS(STAFF!$AH:$AH,"Medical Contraindication",STAFF!$AI:$AI,"&lt;="&amp;EI$74,STAFF!$H:$H,"&lt;="&amp;EI$74,STAFF!$I:$I,"&gt;="&amp;EI$73))</f>
        <v/>
      </c>
      <c r="EJ101" s="18" t="str">
        <f ca="1">IF(EJ$74="","",COUNTIFS(STAFF!$AH:$AH,"Medical Contraindication",STAFF!$AI:$AI,"&lt;="&amp;EJ$74,STAFF!$H:$H,"",STAFF!$I:$I,"")+
COUNTIFS(STAFF!$AH:$AH,"Medical Contraindication",STAFF!$AI:$AI,"&lt;="&amp;EJ$74,STAFF!$H:$H,"",STAFF!$I:$I,"&gt;="&amp;EJ$73)+
COUNTIFS(STAFF!$AH:$AH,"Medical Contraindication",STAFF!$AI:$AI,"&lt;="&amp;EJ$74,STAFF!$H:$H,"&lt;="&amp;EJ$74,STAFF!$I:$I,"")+
COUNTIFS(STAFF!$AH:$AH,"Medical Contraindication",STAFF!$AI:$AI,"&lt;="&amp;EJ$74,STAFF!$H:$H,"&lt;="&amp;EJ$74,STAFF!$I:$I,"&gt;="&amp;EJ$73))</f>
        <v/>
      </c>
      <c r="EK101" s="18" t="str">
        <f ca="1">IF(EK$74="","",COUNTIFS(STAFF!$AH:$AH,"Medical Contraindication",STAFF!$AI:$AI,"&lt;="&amp;EK$74,STAFF!$H:$H,"",STAFF!$I:$I,"")+
COUNTIFS(STAFF!$AH:$AH,"Medical Contraindication",STAFF!$AI:$AI,"&lt;="&amp;EK$74,STAFF!$H:$H,"",STAFF!$I:$I,"&gt;="&amp;EK$73)+
COUNTIFS(STAFF!$AH:$AH,"Medical Contraindication",STAFF!$AI:$AI,"&lt;="&amp;EK$74,STAFF!$H:$H,"&lt;="&amp;EK$74,STAFF!$I:$I,"")+
COUNTIFS(STAFF!$AH:$AH,"Medical Contraindication",STAFF!$AI:$AI,"&lt;="&amp;EK$74,STAFF!$H:$H,"&lt;="&amp;EK$74,STAFF!$I:$I,"&gt;="&amp;EK$73))</f>
        <v/>
      </c>
      <c r="EL101" s="18" t="str">
        <f ca="1">IF(EL$74="","",COUNTIFS(STAFF!$AH:$AH,"Medical Contraindication",STAFF!$AI:$AI,"&lt;="&amp;EL$74,STAFF!$H:$H,"",STAFF!$I:$I,"")+
COUNTIFS(STAFF!$AH:$AH,"Medical Contraindication",STAFF!$AI:$AI,"&lt;="&amp;EL$74,STAFF!$H:$H,"",STAFF!$I:$I,"&gt;="&amp;EL$73)+
COUNTIFS(STAFF!$AH:$AH,"Medical Contraindication",STAFF!$AI:$AI,"&lt;="&amp;EL$74,STAFF!$H:$H,"&lt;="&amp;EL$74,STAFF!$I:$I,"")+
COUNTIFS(STAFF!$AH:$AH,"Medical Contraindication",STAFF!$AI:$AI,"&lt;="&amp;EL$74,STAFF!$H:$H,"&lt;="&amp;EL$74,STAFF!$I:$I,"&gt;="&amp;EL$73))</f>
        <v/>
      </c>
      <c r="EM101" s="18" t="str">
        <f ca="1">IF(EM$74="","",COUNTIFS(STAFF!$AH:$AH,"Medical Contraindication",STAFF!$AI:$AI,"&lt;="&amp;EM$74,STAFF!$H:$H,"",STAFF!$I:$I,"")+
COUNTIFS(STAFF!$AH:$AH,"Medical Contraindication",STAFF!$AI:$AI,"&lt;="&amp;EM$74,STAFF!$H:$H,"",STAFF!$I:$I,"&gt;="&amp;EM$73)+
COUNTIFS(STAFF!$AH:$AH,"Medical Contraindication",STAFF!$AI:$AI,"&lt;="&amp;EM$74,STAFF!$H:$H,"&lt;="&amp;EM$74,STAFF!$I:$I,"")+
COUNTIFS(STAFF!$AH:$AH,"Medical Contraindication",STAFF!$AI:$AI,"&lt;="&amp;EM$74,STAFF!$H:$H,"&lt;="&amp;EM$74,STAFF!$I:$I,"&gt;="&amp;EM$73))</f>
        <v/>
      </c>
      <c r="EN101" s="18" t="str">
        <f ca="1">IF(EN$74="","",COUNTIFS(STAFF!$AH:$AH,"Medical Contraindication",STAFF!$AI:$AI,"&lt;="&amp;EN$74,STAFF!$H:$H,"",STAFF!$I:$I,"")+
COUNTIFS(STAFF!$AH:$AH,"Medical Contraindication",STAFF!$AI:$AI,"&lt;="&amp;EN$74,STAFF!$H:$H,"",STAFF!$I:$I,"&gt;="&amp;EN$73)+
COUNTIFS(STAFF!$AH:$AH,"Medical Contraindication",STAFF!$AI:$AI,"&lt;="&amp;EN$74,STAFF!$H:$H,"&lt;="&amp;EN$74,STAFF!$I:$I,"")+
COUNTIFS(STAFF!$AH:$AH,"Medical Contraindication",STAFF!$AI:$AI,"&lt;="&amp;EN$74,STAFF!$H:$H,"&lt;="&amp;EN$74,STAFF!$I:$I,"&gt;="&amp;EN$73))</f>
        <v/>
      </c>
      <c r="EO101" s="18" t="str">
        <f ca="1">IF(EO$74="","",COUNTIFS(STAFF!$AH:$AH,"Medical Contraindication",STAFF!$AI:$AI,"&lt;="&amp;EO$74,STAFF!$H:$H,"",STAFF!$I:$I,"")+
COUNTIFS(STAFF!$AH:$AH,"Medical Contraindication",STAFF!$AI:$AI,"&lt;="&amp;EO$74,STAFF!$H:$H,"",STAFF!$I:$I,"&gt;="&amp;EO$73)+
COUNTIFS(STAFF!$AH:$AH,"Medical Contraindication",STAFF!$AI:$AI,"&lt;="&amp;EO$74,STAFF!$H:$H,"&lt;="&amp;EO$74,STAFF!$I:$I,"")+
COUNTIFS(STAFF!$AH:$AH,"Medical Contraindication",STAFF!$AI:$AI,"&lt;="&amp;EO$74,STAFF!$H:$H,"&lt;="&amp;EO$74,STAFF!$I:$I,"&gt;="&amp;EO$73))</f>
        <v/>
      </c>
      <c r="EP101" s="18" t="str">
        <f ca="1">IF(EP$74="","",COUNTIFS(STAFF!$AH:$AH,"Medical Contraindication",STAFF!$AI:$AI,"&lt;="&amp;EP$74,STAFF!$H:$H,"",STAFF!$I:$I,"")+
COUNTIFS(STAFF!$AH:$AH,"Medical Contraindication",STAFF!$AI:$AI,"&lt;="&amp;EP$74,STAFF!$H:$H,"",STAFF!$I:$I,"&gt;="&amp;EP$73)+
COUNTIFS(STAFF!$AH:$AH,"Medical Contraindication",STAFF!$AI:$AI,"&lt;="&amp;EP$74,STAFF!$H:$H,"&lt;="&amp;EP$74,STAFF!$I:$I,"")+
COUNTIFS(STAFF!$AH:$AH,"Medical Contraindication",STAFF!$AI:$AI,"&lt;="&amp;EP$74,STAFF!$H:$H,"&lt;="&amp;EP$74,STAFF!$I:$I,"&gt;="&amp;EP$73))</f>
        <v/>
      </c>
      <c r="EQ101" s="18" t="str">
        <f ca="1">IF(EQ$74="","",COUNTIFS(STAFF!$AH:$AH,"Medical Contraindication",STAFF!$AI:$AI,"&lt;="&amp;EQ$74,STAFF!$H:$H,"",STAFF!$I:$I,"")+
COUNTIFS(STAFF!$AH:$AH,"Medical Contraindication",STAFF!$AI:$AI,"&lt;="&amp;EQ$74,STAFF!$H:$H,"",STAFF!$I:$I,"&gt;="&amp;EQ$73)+
COUNTIFS(STAFF!$AH:$AH,"Medical Contraindication",STAFF!$AI:$AI,"&lt;="&amp;EQ$74,STAFF!$H:$H,"&lt;="&amp;EQ$74,STAFF!$I:$I,"")+
COUNTIFS(STAFF!$AH:$AH,"Medical Contraindication",STAFF!$AI:$AI,"&lt;="&amp;EQ$74,STAFF!$H:$H,"&lt;="&amp;EQ$74,STAFF!$I:$I,"&gt;="&amp;EQ$73))</f>
        <v/>
      </c>
      <c r="ER101" s="18" t="str">
        <f ca="1">IF(ER$74="","",COUNTIFS(STAFF!$AH:$AH,"Medical Contraindication",STAFF!$AI:$AI,"&lt;="&amp;ER$74,STAFF!$H:$H,"",STAFF!$I:$I,"")+
COUNTIFS(STAFF!$AH:$AH,"Medical Contraindication",STAFF!$AI:$AI,"&lt;="&amp;ER$74,STAFF!$H:$H,"",STAFF!$I:$I,"&gt;="&amp;ER$73)+
COUNTIFS(STAFF!$AH:$AH,"Medical Contraindication",STAFF!$AI:$AI,"&lt;="&amp;ER$74,STAFF!$H:$H,"&lt;="&amp;ER$74,STAFF!$I:$I,"")+
COUNTIFS(STAFF!$AH:$AH,"Medical Contraindication",STAFF!$AI:$AI,"&lt;="&amp;ER$74,STAFF!$H:$H,"&lt;="&amp;ER$74,STAFF!$I:$I,"&gt;="&amp;ER$73))</f>
        <v/>
      </c>
      <c r="ES101" s="18" t="str">
        <f ca="1">IF(ES$74="","",COUNTIFS(STAFF!$AH:$AH,"Medical Contraindication",STAFF!$AI:$AI,"&lt;="&amp;ES$74,STAFF!$H:$H,"",STAFF!$I:$I,"")+
COUNTIFS(STAFF!$AH:$AH,"Medical Contraindication",STAFF!$AI:$AI,"&lt;="&amp;ES$74,STAFF!$H:$H,"",STAFF!$I:$I,"&gt;="&amp;ES$73)+
COUNTIFS(STAFF!$AH:$AH,"Medical Contraindication",STAFF!$AI:$AI,"&lt;="&amp;ES$74,STAFF!$H:$H,"&lt;="&amp;ES$74,STAFF!$I:$I,"")+
COUNTIFS(STAFF!$AH:$AH,"Medical Contraindication",STAFF!$AI:$AI,"&lt;="&amp;ES$74,STAFF!$H:$H,"&lt;="&amp;ES$74,STAFF!$I:$I,"&gt;="&amp;ES$73))</f>
        <v/>
      </c>
      <c r="ET101" s="18" t="str">
        <f ca="1">IF(ET$74="","",COUNTIFS(STAFF!$AH:$AH,"Medical Contraindication",STAFF!$AI:$AI,"&lt;="&amp;ET$74,STAFF!$H:$H,"",STAFF!$I:$I,"")+
COUNTIFS(STAFF!$AH:$AH,"Medical Contraindication",STAFF!$AI:$AI,"&lt;="&amp;ET$74,STAFF!$H:$H,"",STAFF!$I:$I,"&gt;="&amp;ET$73)+
COUNTIFS(STAFF!$AH:$AH,"Medical Contraindication",STAFF!$AI:$AI,"&lt;="&amp;ET$74,STAFF!$H:$H,"&lt;="&amp;ET$74,STAFF!$I:$I,"")+
COUNTIFS(STAFF!$AH:$AH,"Medical Contraindication",STAFF!$AI:$AI,"&lt;="&amp;ET$74,STAFF!$H:$H,"&lt;="&amp;ET$74,STAFF!$I:$I,"&gt;="&amp;ET$73))</f>
        <v/>
      </c>
      <c r="EU101" s="18" t="str">
        <f ca="1">IF(EU$74="","",COUNTIFS(STAFF!$AH:$AH,"Medical Contraindication",STAFF!$AI:$AI,"&lt;="&amp;EU$74,STAFF!$H:$H,"",STAFF!$I:$I,"")+
COUNTIFS(STAFF!$AH:$AH,"Medical Contraindication",STAFF!$AI:$AI,"&lt;="&amp;EU$74,STAFF!$H:$H,"",STAFF!$I:$I,"&gt;="&amp;EU$73)+
COUNTIFS(STAFF!$AH:$AH,"Medical Contraindication",STAFF!$AI:$AI,"&lt;="&amp;EU$74,STAFF!$H:$H,"&lt;="&amp;EU$74,STAFF!$I:$I,"")+
COUNTIFS(STAFF!$AH:$AH,"Medical Contraindication",STAFF!$AI:$AI,"&lt;="&amp;EU$74,STAFF!$H:$H,"&lt;="&amp;EU$74,STAFF!$I:$I,"&gt;="&amp;EU$73))</f>
        <v/>
      </c>
      <c r="EV101" s="18" t="str">
        <f ca="1">IF(EV$74="","",COUNTIFS(STAFF!$AH:$AH,"Medical Contraindication",STAFF!$AI:$AI,"&lt;="&amp;EV$74,STAFF!$H:$H,"",STAFF!$I:$I,"")+
COUNTIFS(STAFF!$AH:$AH,"Medical Contraindication",STAFF!$AI:$AI,"&lt;="&amp;EV$74,STAFF!$H:$H,"",STAFF!$I:$I,"&gt;="&amp;EV$73)+
COUNTIFS(STAFF!$AH:$AH,"Medical Contraindication",STAFF!$AI:$AI,"&lt;="&amp;EV$74,STAFF!$H:$H,"&lt;="&amp;EV$74,STAFF!$I:$I,"")+
COUNTIFS(STAFF!$AH:$AH,"Medical Contraindication",STAFF!$AI:$AI,"&lt;="&amp;EV$74,STAFF!$H:$H,"&lt;="&amp;EV$74,STAFF!$I:$I,"&gt;="&amp;EV$73))</f>
        <v/>
      </c>
      <c r="EW101" s="18" t="str">
        <f ca="1">IF(EW$74="","",COUNTIFS(STAFF!$AH:$AH,"Medical Contraindication",STAFF!$AI:$AI,"&lt;="&amp;EW$74,STAFF!$H:$H,"",STAFF!$I:$I,"")+
COUNTIFS(STAFF!$AH:$AH,"Medical Contraindication",STAFF!$AI:$AI,"&lt;="&amp;EW$74,STAFF!$H:$H,"",STAFF!$I:$I,"&gt;="&amp;EW$73)+
COUNTIFS(STAFF!$AH:$AH,"Medical Contraindication",STAFF!$AI:$AI,"&lt;="&amp;EW$74,STAFF!$H:$H,"&lt;="&amp;EW$74,STAFF!$I:$I,"")+
COUNTIFS(STAFF!$AH:$AH,"Medical Contraindication",STAFF!$AI:$AI,"&lt;="&amp;EW$74,STAFF!$H:$H,"&lt;="&amp;EW$74,STAFF!$I:$I,"&gt;="&amp;EW$73))</f>
        <v/>
      </c>
      <c r="EX101" s="18" t="str">
        <f ca="1">IF(EX$74="","",COUNTIFS(STAFF!$AH:$AH,"Medical Contraindication",STAFF!$AI:$AI,"&lt;="&amp;EX$74,STAFF!$H:$H,"",STAFF!$I:$I,"")+
COUNTIFS(STAFF!$AH:$AH,"Medical Contraindication",STAFF!$AI:$AI,"&lt;="&amp;EX$74,STAFF!$H:$H,"",STAFF!$I:$I,"&gt;="&amp;EX$73)+
COUNTIFS(STAFF!$AH:$AH,"Medical Contraindication",STAFF!$AI:$AI,"&lt;="&amp;EX$74,STAFF!$H:$H,"&lt;="&amp;EX$74,STAFF!$I:$I,"")+
COUNTIFS(STAFF!$AH:$AH,"Medical Contraindication",STAFF!$AI:$AI,"&lt;="&amp;EX$74,STAFF!$H:$H,"&lt;="&amp;EX$74,STAFF!$I:$I,"&gt;="&amp;EX$73))</f>
        <v/>
      </c>
      <c r="EY101" s="18" t="str">
        <f ca="1">IF(EY$74="","",COUNTIFS(STAFF!$AH:$AH,"Medical Contraindication",STAFF!$AI:$AI,"&lt;="&amp;EY$74,STAFF!$H:$H,"",STAFF!$I:$I,"")+
COUNTIFS(STAFF!$AH:$AH,"Medical Contraindication",STAFF!$AI:$AI,"&lt;="&amp;EY$74,STAFF!$H:$H,"",STAFF!$I:$I,"&gt;="&amp;EY$73)+
COUNTIFS(STAFF!$AH:$AH,"Medical Contraindication",STAFF!$AI:$AI,"&lt;="&amp;EY$74,STAFF!$H:$H,"&lt;="&amp;EY$74,STAFF!$I:$I,"")+
COUNTIFS(STAFF!$AH:$AH,"Medical Contraindication",STAFF!$AI:$AI,"&lt;="&amp;EY$74,STAFF!$H:$H,"&lt;="&amp;EY$74,STAFF!$I:$I,"&gt;="&amp;EY$73))</f>
        <v/>
      </c>
      <c r="EZ101" s="18" t="str">
        <f ca="1">IF(EZ$74="","",COUNTIFS(STAFF!$AH:$AH,"Medical Contraindication",STAFF!$AI:$AI,"&lt;="&amp;EZ$74,STAFF!$H:$H,"",STAFF!$I:$I,"")+
COUNTIFS(STAFF!$AH:$AH,"Medical Contraindication",STAFF!$AI:$AI,"&lt;="&amp;EZ$74,STAFF!$H:$H,"",STAFF!$I:$I,"&gt;="&amp;EZ$73)+
COUNTIFS(STAFF!$AH:$AH,"Medical Contraindication",STAFF!$AI:$AI,"&lt;="&amp;EZ$74,STAFF!$H:$H,"&lt;="&amp;EZ$74,STAFF!$I:$I,"")+
COUNTIFS(STAFF!$AH:$AH,"Medical Contraindication",STAFF!$AI:$AI,"&lt;="&amp;EZ$74,STAFF!$H:$H,"&lt;="&amp;EZ$74,STAFF!$I:$I,"&gt;="&amp;EZ$73))</f>
        <v/>
      </c>
      <c r="FA101" s="18" t="str">
        <f ca="1">IF(FA$74="","",COUNTIFS(STAFF!$AH:$AH,"Medical Contraindication",STAFF!$AI:$AI,"&lt;="&amp;FA$74,STAFF!$H:$H,"",STAFF!$I:$I,"")+
COUNTIFS(STAFF!$AH:$AH,"Medical Contraindication",STAFF!$AI:$AI,"&lt;="&amp;FA$74,STAFF!$H:$H,"",STAFF!$I:$I,"&gt;="&amp;FA$73)+
COUNTIFS(STAFF!$AH:$AH,"Medical Contraindication",STAFF!$AI:$AI,"&lt;="&amp;FA$74,STAFF!$H:$H,"&lt;="&amp;FA$74,STAFF!$I:$I,"")+
COUNTIFS(STAFF!$AH:$AH,"Medical Contraindication",STAFF!$AI:$AI,"&lt;="&amp;FA$74,STAFF!$H:$H,"&lt;="&amp;FA$74,STAFF!$I:$I,"&gt;="&amp;FA$73))</f>
        <v/>
      </c>
      <c r="FB101" s="18" t="str">
        <f ca="1">IF(FB$74="","",COUNTIFS(STAFF!$AH:$AH,"Medical Contraindication",STAFF!$AI:$AI,"&lt;="&amp;FB$74,STAFF!$H:$H,"",STAFF!$I:$I,"")+
COUNTIFS(STAFF!$AH:$AH,"Medical Contraindication",STAFF!$AI:$AI,"&lt;="&amp;FB$74,STAFF!$H:$H,"",STAFF!$I:$I,"&gt;="&amp;FB$73)+
COUNTIFS(STAFF!$AH:$AH,"Medical Contraindication",STAFF!$AI:$AI,"&lt;="&amp;FB$74,STAFF!$H:$H,"&lt;="&amp;FB$74,STAFF!$I:$I,"")+
COUNTIFS(STAFF!$AH:$AH,"Medical Contraindication",STAFF!$AI:$AI,"&lt;="&amp;FB$74,STAFF!$H:$H,"&lt;="&amp;FB$74,STAFF!$I:$I,"&gt;="&amp;FB$73))</f>
        <v/>
      </c>
      <c r="FC101" s="18" t="str">
        <f ca="1">IF(FC$74="","",COUNTIFS(STAFF!$AH:$AH,"Medical Contraindication",STAFF!$AI:$AI,"&lt;="&amp;FC$74,STAFF!$H:$H,"",STAFF!$I:$I,"")+
COUNTIFS(STAFF!$AH:$AH,"Medical Contraindication",STAFF!$AI:$AI,"&lt;="&amp;FC$74,STAFF!$H:$H,"",STAFF!$I:$I,"&gt;="&amp;FC$73)+
COUNTIFS(STAFF!$AH:$AH,"Medical Contraindication",STAFF!$AI:$AI,"&lt;="&amp;FC$74,STAFF!$H:$H,"&lt;="&amp;FC$74,STAFF!$I:$I,"")+
COUNTIFS(STAFF!$AH:$AH,"Medical Contraindication",STAFF!$AI:$AI,"&lt;="&amp;FC$74,STAFF!$H:$H,"&lt;="&amp;FC$74,STAFF!$I:$I,"&gt;="&amp;FC$73))</f>
        <v/>
      </c>
    </row>
    <row r="102" spans="1:159" ht="31.5">
      <c r="A102" s="24" t="s">
        <v>146</v>
      </c>
      <c r="B102" s="18">
        <f>IF(B$74="","",COUNTIFS(STAFF!$AH:$AH,"Offered and Declined",STAFF!$AI:$AI,"&lt;="&amp;B$74,STAFF!$H:$H,"",STAFF!$I:$I,"")+
COUNTIFS(STAFF!$AH:$AH,"Offered and Declined",STAFF!$AI:$AI,"&lt;="&amp;B$74,STAFF!$H:$H,"",STAFF!$I:$I,"&gt;="&amp;B$73)+
COUNTIFS(STAFF!$AH:$AH,"Offered and Declined",STAFF!$AI:$AI,"&lt;="&amp;B$74,STAFF!$H:$H,"&lt;="&amp;B$74,STAFF!$I:$I,"")+
COUNTIFS(STAFF!$AH:$AH,"Offered and Declined",STAFF!$AI:$AI,"&lt;="&amp;B$74,STAFF!$H:$H,"&lt;="&amp;B$74,STAFF!$I:$I,"&gt;="&amp;B$73))</f>
        <v>0</v>
      </c>
      <c r="C102" s="18">
        <f ca="1">IF(C$74="","",COUNTIFS(STAFF!$AH:$AH,"Offered and Declined",STAFF!$AI:$AI,"&lt;="&amp;C$74,STAFF!$H:$H,"",STAFF!$I:$I,"")+
COUNTIFS(STAFF!$AH:$AH,"Offered and Declined",STAFF!$AI:$AI,"&lt;="&amp;C$74,STAFF!$H:$H,"",STAFF!$I:$I,"&gt;="&amp;C$73)+
COUNTIFS(STAFF!$AH:$AH,"Offered and Declined",STAFF!$AI:$AI,"&lt;="&amp;C$74,STAFF!$H:$H,"&lt;="&amp;C$74,STAFF!$I:$I,"")+
COUNTIFS(STAFF!$AH:$AH,"Offered and Declined",STAFF!$AI:$AI,"&lt;="&amp;C$74,STAFF!$H:$H,"&lt;="&amp;C$74,STAFF!$I:$I,"&gt;="&amp;C$73))</f>
        <v>0</v>
      </c>
      <c r="D102" s="18">
        <f ca="1">IF(D$74="","",COUNTIFS(STAFF!$AH:$AH,"Offered and Declined",STAFF!$AI:$AI,"&lt;="&amp;D$74,STAFF!$H:$H,"",STAFF!$I:$I,"")+
COUNTIFS(STAFF!$AH:$AH,"Offered and Declined",STAFF!$AI:$AI,"&lt;="&amp;D$74,STAFF!$H:$H,"",STAFF!$I:$I,"&gt;="&amp;D$73)+
COUNTIFS(STAFF!$AH:$AH,"Offered and Declined",STAFF!$AI:$AI,"&lt;="&amp;D$74,STAFF!$H:$H,"&lt;="&amp;D$74,STAFF!$I:$I,"")+
COUNTIFS(STAFF!$AH:$AH,"Offered and Declined",STAFF!$AI:$AI,"&lt;="&amp;D$74,STAFF!$H:$H,"&lt;="&amp;D$74,STAFF!$I:$I,"&gt;="&amp;D$73))</f>
        <v>0</v>
      </c>
      <c r="E102" s="18">
        <f ca="1">IF(E$74="","",COUNTIFS(STAFF!$AH:$AH,"Offered and Declined",STAFF!$AI:$AI,"&lt;="&amp;E$74,STAFF!$H:$H,"",STAFF!$I:$I,"")+
COUNTIFS(STAFF!$AH:$AH,"Offered and Declined",STAFF!$AI:$AI,"&lt;="&amp;E$74,STAFF!$H:$H,"",STAFF!$I:$I,"&gt;="&amp;E$73)+
COUNTIFS(STAFF!$AH:$AH,"Offered and Declined",STAFF!$AI:$AI,"&lt;="&amp;E$74,STAFF!$H:$H,"&lt;="&amp;E$74,STAFF!$I:$I,"")+
COUNTIFS(STAFF!$AH:$AH,"Offered and Declined",STAFF!$AI:$AI,"&lt;="&amp;E$74,STAFF!$H:$H,"&lt;="&amp;E$74,STAFF!$I:$I,"&gt;="&amp;E$73))</f>
        <v>0</v>
      </c>
      <c r="F102" s="18">
        <f ca="1">IF(F$74="","",COUNTIFS(STAFF!$AH:$AH,"Offered and Declined",STAFF!$AI:$AI,"&lt;="&amp;F$74,STAFF!$H:$H,"",STAFF!$I:$I,"")+
COUNTIFS(STAFF!$AH:$AH,"Offered and Declined",STAFF!$AI:$AI,"&lt;="&amp;F$74,STAFF!$H:$H,"",STAFF!$I:$I,"&gt;="&amp;F$73)+
COUNTIFS(STAFF!$AH:$AH,"Offered and Declined",STAFF!$AI:$AI,"&lt;="&amp;F$74,STAFF!$H:$H,"&lt;="&amp;F$74,STAFF!$I:$I,"")+
COUNTIFS(STAFF!$AH:$AH,"Offered and Declined",STAFF!$AI:$AI,"&lt;="&amp;F$74,STAFF!$H:$H,"&lt;="&amp;F$74,STAFF!$I:$I,"&gt;="&amp;F$73))</f>
        <v>0</v>
      </c>
      <c r="G102" s="18">
        <f ca="1">IF(G$74="","",COUNTIFS(STAFF!$AH:$AH,"Offered and Declined",STAFF!$AI:$AI,"&lt;="&amp;G$74,STAFF!$H:$H,"",STAFF!$I:$I,"")+
COUNTIFS(STAFF!$AH:$AH,"Offered and Declined",STAFF!$AI:$AI,"&lt;="&amp;G$74,STAFF!$H:$H,"",STAFF!$I:$I,"&gt;="&amp;G$73)+
COUNTIFS(STAFF!$AH:$AH,"Offered and Declined",STAFF!$AI:$AI,"&lt;="&amp;G$74,STAFF!$H:$H,"&lt;="&amp;G$74,STAFF!$I:$I,"")+
COUNTIFS(STAFF!$AH:$AH,"Offered and Declined",STAFF!$AI:$AI,"&lt;="&amp;G$74,STAFF!$H:$H,"&lt;="&amp;G$74,STAFF!$I:$I,"&gt;="&amp;G$73))</f>
        <v>0</v>
      </c>
      <c r="H102" s="18">
        <f ca="1">IF(H$74="","",COUNTIFS(STAFF!$AH:$AH,"Offered and Declined",STAFF!$AI:$AI,"&lt;="&amp;H$74,STAFF!$H:$H,"",STAFF!$I:$I,"")+
COUNTIFS(STAFF!$AH:$AH,"Offered and Declined",STAFF!$AI:$AI,"&lt;="&amp;H$74,STAFF!$H:$H,"",STAFF!$I:$I,"&gt;="&amp;H$73)+
COUNTIFS(STAFF!$AH:$AH,"Offered and Declined",STAFF!$AI:$AI,"&lt;="&amp;H$74,STAFF!$H:$H,"&lt;="&amp;H$74,STAFF!$I:$I,"")+
COUNTIFS(STAFF!$AH:$AH,"Offered and Declined",STAFF!$AI:$AI,"&lt;="&amp;H$74,STAFF!$H:$H,"&lt;="&amp;H$74,STAFF!$I:$I,"&gt;="&amp;H$73))</f>
        <v>0</v>
      </c>
      <c r="I102" s="18">
        <f ca="1">IF(I$74="","",COUNTIFS(STAFF!$AH:$AH,"Offered and Declined",STAFF!$AI:$AI,"&lt;="&amp;I$74,STAFF!$H:$H,"",STAFF!$I:$I,"")+
COUNTIFS(STAFF!$AH:$AH,"Offered and Declined",STAFF!$AI:$AI,"&lt;="&amp;I$74,STAFF!$H:$H,"",STAFF!$I:$I,"&gt;="&amp;I$73)+
COUNTIFS(STAFF!$AH:$AH,"Offered and Declined",STAFF!$AI:$AI,"&lt;="&amp;I$74,STAFF!$H:$H,"&lt;="&amp;I$74,STAFF!$I:$I,"")+
COUNTIFS(STAFF!$AH:$AH,"Offered and Declined",STAFF!$AI:$AI,"&lt;="&amp;I$74,STAFF!$H:$H,"&lt;="&amp;I$74,STAFF!$I:$I,"&gt;="&amp;I$73))</f>
        <v>0</v>
      </c>
      <c r="J102" s="18">
        <f ca="1">IF(J$74="","",COUNTIFS(STAFF!$AH:$AH,"Offered and Declined",STAFF!$AI:$AI,"&lt;="&amp;J$74,STAFF!$H:$H,"",STAFF!$I:$I,"")+
COUNTIFS(STAFF!$AH:$AH,"Offered and Declined",STAFF!$AI:$AI,"&lt;="&amp;J$74,STAFF!$H:$H,"",STAFF!$I:$I,"&gt;="&amp;J$73)+
COUNTIFS(STAFF!$AH:$AH,"Offered and Declined",STAFF!$AI:$AI,"&lt;="&amp;J$74,STAFF!$H:$H,"&lt;="&amp;J$74,STAFF!$I:$I,"")+
COUNTIFS(STAFF!$AH:$AH,"Offered and Declined",STAFF!$AI:$AI,"&lt;="&amp;J$74,STAFF!$H:$H,"&lt;="&amp;J$74,STAFF!$I:$I,"&gt;="&amp;J$73))</f>
        <v>0</v>
      </c>
      <c r="K102" s="18">
        <f ca="1">IF(K$74="","",COUNTIFS(STAFF!$AH:$AH,"Offered and Declined",STAFF!$AI:$AI,"&lt;="&amp;K$74,STAFF!$H:$H,"",STAFF!$I:$I,"")+
COUNTIFS(STAFF!$AH:$AH,"Offered and Declined",STAFF!$AI:$AI,"&lt;="&amp;K$74,STAFF!$H:$H,"",STAFF!$I:$I,"&gt;="&amp;K$73)+
COUNTIFS(STAFF!$AH:$AH,"Offered and Declined",STAFF!$AI:$AI,"&lt;="&amp;K$74,STAFF!$H:$H,"&lt;="&amp;K$74,STAFF!$I:$I,"")+
COUNTIFS(STAFF!$AH:$AH,"Offered and Declined",STAFF!$AI:$AI,"&lt;="&amp;K$74,STAFF!$H:$H,"&lt;="&amp;K$74,STAFF!$I:$I,"&gt;="&amp;K$73))</f>
        <v>0</v>
      </c>
      <c r="L102" s="18">
        <f ca="1">IF(L$74="","",COUNTIFS(STAFF!$AH:$AH,"Offered and Declined",STAFF!$AI:$AI,"&lt;="&amp;L$74,STAFF!$H:$H,"",STAFF!$I:$I,"")+
COUNTIFS(STAFF!$AH:$AH,"Offered and Declined",STAFF!$AI:$AI,"&lt;="&amp;L$74,STAFF!$H:$H,"",STAFF!$I:$I,"&gt;="&amp;L$73)+
COUNTIFS(STAFF!$AH:$AH,"Offered and Declined",STAFF!$AI:$AI,"&lt;="&amp;L$74,STAFF!$H:$H,"&lt;="&amp;L$74,STAFF!$I:$I,"")+
COUNTIFS(STAFF!$AH:$AH,"Offered and Declined",STAFF!$AI:$AI,"&lt;="&amp;L$74,STAFF!$H:$H,"&lt;="&amp;L$74,STAFF!$I:$I,"&gt;="&amp;L$73))</f>
        <v>0</v>
      </c>
      <c r="M102" s="18">
        <f ca="1">IF(M$74="","",COUNTIFS(STAFF!$AH:$AH,"Offered and Declined",STAFF!$AI:$AI,"&lt;="&amp;M$74,STAFF!$H:$H,"",STAFF!$I:$I,"")+
COUNTIFS(STAFF!$AH:$AH,"Offered and Declined",STAFF!$AI:$AI,"&lt;="&amp;M$74,STAFF!$H:$H,"",STAFF!$I:$I,"&gt;="&amp;M$73)+
COUNTIFS(STAFF!$AH:$AH,"Offered and Declined",STAFF!$AI:$AI,"&lt;="&amp;M$74,STAFF!$H:$H,"&lt;="&amp;M$74,STAFF!$I:$I,"")+
COUNTIFS(STAFF!$AH:$AH,"Offered and Declined",STAFF!$AI:$AI,"&lt;="&amp;M$74,STAFF!$H:$H,"&lt;="&amp;M$74,STAFF!$I:$I,"&gt;="&amp;M$73))</f>
        <v>0</v>
      </c>
      <c r="N102" s="18">
        <f ca="1">IF(N$74="","",COUNTIFS(STAFF!$AH:$AH,"Offered and Declined",STAFF!$AI:$AI,"&lt;="&amp;N$74,STAFF!$H:$H,"",STAFF!$I:$I,"")+
COUNTIFS(STAFF!$AH:$AH,"Offered and Declined",STAFF!$AI:$AI,"&lt;="&amp;N$74,STAFF!$H:$H,"",STAFF!$I:$I,"&gt;="&amp;N$73)+
COUNTIFS(STAFF!$AH:$AH,"Offered and Declined",STAFF!$AI:$AI,"&lt;="&amp;N$74,STAFF!$H:$H,"&lt;="&amp;N$74,STAFF!$I:$I,"")+
COUNTIFS(STAFF!$AH:$AH,"Offered and Declined",STAFF!$AI:$AI,"&lt;="&amp;N$74,STAFF!$H:$H,"&lt;="&amp;N$74,STAFF!$I:$I,"&gt;="&amp;N$73))</f>
        <v>0</v>
      </c>
      <c r="O102" s="18">
        <f ca="1">IF(O$74="","",COUNTIFS(STAFF!$AH:$AH,"Offered and Declined",STAFF!$AI:$AI,"&lt;="&amp;O$74,STAFF!$H:$H,"",STAFF!$I:$I,"")+
COUNTIFS(STAFF!$AH:$AH,"Offered and Declined",STAFF!$AI:$AI,"&lt;="&amp;O$74,STAFF!$H:$H,"",STAFF!$I:$I,"&gt;="&amp;O$73)+
COUNTIFS(STAFF!$AH:$AH,"Offered and Declined",STAFF!$AI:$AI,"&lt;="&amp;O$74,STAFF!$H:$H,"&lt;="&amp;O$74,STAFF!$I:$I,"")+
COUNTIFS(STAFF!$AH:$AH,"Offered and Declined",STAFF!$AI:$AI,"&lt;="&amp;O$74,STAFF!$H:$H,"&lt;="&amp;O$74,STAFF!$I:$I,"&gt;="&amp;O$73))</f>
        <v>0</v>
      </c>
      <c r="P102" s="18">
        <f ca="1">IF(P$74="","",COUNTIFS(STAFF!$AH:$AH,"Offered and Declined",STAFF!$AI:$AI,"&lt;="&amp;P$74,STAFF!$H:$H,"",STAFF!$I:$I,"")+
COUNTIFS(STAFF!$AH:$AH,"Offered and Declined",STAFF!$AI:$AI,"&lt;="&amp;P$74,STAFF!$H:$H,"",STAFF!$I:$I,"&gt;="&amp;P$73)+
COUNTIFS(STAFF!$AH:$AH,"Offered and Declined",STAFF!$AI:$AI,"&lt;="&amp;P$74,STAFF!$H:$H,"&lt;="&amp;P$74,STAFF!$I:$I,"")+
COUNTIFS(STAFF!$AH:$AH,"Offered and Declined",STAFF!$AI:$AI,"&lt;="&amp;P$74,STAFF!$H:$H,"&lt;="&amp;P$74,STAFF!$I:$I,"&gt;="&amp;P$73))</f>
        <v>0</v>
      </c>
      <c r="Q102" s="18">
        <f ca="1">IF(Q$74="","",COUNTIFS(STAFF!$AH:$AH,"Offered and Declined",STAFF!$AI:$AI,"&lt;="&amp;Q$74,STAFF!$H:$H,"",STAFF!$I:$I,"")+
COUNTIFS(STAFF!$AH:$AH,"Offered and Declined",STAFF!$AI:$AI,"&lt;="&amp;Q$74,STAFF!$H:$H,"",STAFF!$I:$I,"&gt;="&amp;Q$73)+
COUNTIFS(STAFF!$AH:$AH,"Offered and Declined",STAFF!$AI:$AI,"&lt;="&amp;Q$74,STAFF!$H:$H,"&lt;="&amp;Q$74,STAFF!$I:$I,"")+
COUNTIFS(STAFF!$AH:$AH,"Offered and Declined",STAFF!$AI:$AI,"&lt;="&amp;Q$74,STAFF!$H:$H,"&lt;="&amp;Q$74,STAFF!$I:$I,"&gt;="&amp;Q$73))</f>
        <v>0</v>
      </c>
      <c r="R102" s="18">
        <f ca="1">IF(R$74="","",COUNTIFS(STAFF!$AH:$AH,"Offered and Declined",STAFF!$AI:$AI,"&lt;="&amp;R$74,STAFF!$H:$H,"",STAFF!$I:$I,"")+
COUNTIFS(STAFF!$AH:$AH,"Offered and Declined",STAFF!$AI:$AI,"&lt;="&amp;R$74,STAFF!$H:$H,"",STAFF!$I:$I,"&gt;="&amp;R$73)+
COUNTIFS(STAFF!$AH:$AH,"Offered and Declined",STAFF!$AI:$AI,"&lt;="&amp;R$74,STAFF!$H:$H,"&lt;="&amp;R$74,STAFF!$I:$I,"")+
COUNTIFS(STAFF!$AH:$AH,"Offered and Declined",STAFF!$AI:$AI,"&lt;="&amp;R$74,STAFF!$H:$H,"&lt;="&amp;R$74,STAFF!$I:$I,"&gt;="&amp;R$73))</f>
        <v>0</v>
      </c>
      <c r="S102" s="18">
        <f ca="1">IF(S$74="","",COUNTIFS(STAFF!$AH:$AH,"Offered and Declined",STAFF!$AI:$AI,"&lt;="&amp;S$74,STAFF!$H:$H,"",STAFF!$I:$I,"")+
COUNTIFS(STAFF!$AH:$AH,"Offered and Declined",STAFF!$AI:$AI,"&lt;="&amp;S$74,STAFF!$H:$H,"",STAFF!$I:$I,"&gt;="&amp;S$73)+
COUNTIFS(STAFF!$AH:$AH,"Offered and Declined",STAFF!$AI:$AI,"&lt;="&amp;S$74,STAFF!$H:$H,"&lt;="&amp;S$74,STAFF!$I:$I,"")+
COUNTIFS(STAFF!$AH:$AH,"Offered and Declined",STAFF!$AI:$AI,"&lt;="&amp;S$74,STAFF!$H:$H,"&lt;="&amp;S$74,STAFF!$I:$I,"&gt;="&amp;S$73))</f>
        <v>0</v>
      </c>
      <c r="T102" s="18">
        <f ca="1">IF(T$74="","",COUNTIFS(STAFF!$AH:$AH,"Offered and Declined",STAFF!$AI:$AI,"&lt;="&amp;T$74,STAFF!$H:$H,"",STAFF!$I:$I,"")+
COUNTIFS(STAFF!$AH:$AH,"Offered and Declined",STAFF!$AI:$AI,"&lt;="&amp;T$74,STAFF!$H:$H,"",STAFF!$I:$I,"&gt;="&amp;T$73)+
COUNTIFS(STAFF!$AH:$AH,"Offered and Declined",STAFF!$AI:$AI,"&lt;="&amp;T$74,STAFF!$H:$H,"&lt;="&amp;T$74,STAFF!$I:$I,"")+
COUNTIFS(STAFF!$AH:$AH,"Offered and Declined",STAFF!$AI:$AI,"&lt;="&amp;T$74,STAFF!$H:$H,"&lt;="&amp;T$74,STAFF!$I:$I,"&gt;="&amp;T$73))</f>
        <v>0</v>
      </c>
      <c r="U102" s="18">
        <f ca="1">IF(U$74="","",COUNTIFS(STAFF!$AH:$AH,"Offered and Declined",STAFF!$AI:$AI,"&lt;="&amp;U$74,STAFF!$H:$H,"",STAFF!$I:$I,"")+
COUNTIFS(STAFF!$AH:$AH,"Offered and Declined",STAFF!$AI:$AI,"&lt;="&amp;U$74,STAFF!$H:$H,"",STAFF!$I:$I,"&gt;="&amp;U$73)+
COUNTIFS(STAFF!$AH:$AH,"Offered and Declined",STAFF!$AI:$AI,"&lt;="&amp;U$74,STAFF!$H:$H,"&lt;="&amp;U$74,STAFF!$I:$I,"")+
COUNTIFS(STAFF!$AH:$AH,"Offered and Declined",STAFF!$AI:$AI,"&lt;="&amp;U$74,STAFF!$H:$H,"&lt;="&amp;U$74,STAFF!$I:$I,"&gt;="&amp;U$73))</f>
        <v>0</v>
      </c>
      <c r="V102" s="18">
        <f ca="1">IF(V$74="","",COUNTIFS(STAFF!$AH:$AH,"Offered and Declined",STAFF!$AI:$AI,"&lt;="&amp;V$74,STAFF!$H:$H,"",STAFF!$I:$I,"")+
COUNTIFS(STAFF!$AH:$AH,"Offered and Declined",STAFF!$AI:$AI,"&lt;="&amp;V$74,STAFF!$H:$H,"",STAFF!$I:$I,"&gt;="&amp;V$73)+
COUNTIFS(STAFF!$AH:$AH,"Offered and Declined",STAFF!$AI:$AI,"&lt;="&amp;V$74,STAFF!$H:$H,"&lt;="&amp;V$74,STAFF!$I:$I,"")+
COUNTIFS(STAFF!$AH:$AH,"Offered and Declined",STAFF!$AI:$AI,"&lt;="&amp;V$74,STAFF!$H:$H,"&lt;="&amp;V$74,STAFF!$I:$I,"&gt;="&amp;V$73))</f>
        <v>0</v>
      </c>
      <c r="W102" s="18">
        <f ca="1">IF(W$74="","",COUNTIFS(STAFF!$AH:$AH,"Offered and Declined",STAFF!$AI:$AI,"&lt;="&amp;W$74,STAFF!$H:$H,"",STAFF!$I:$I,"")+
COUNTIFS(STAFF!$AH:$AH,"Offered and Declined",STAFF!$AI:$AI,"&lt;="&amp;W$74,STAFF!$H:$H,"",STAFF!$I:$I,"&gt;="&amp;W$73)+
COUNTIFS(STAFF!$AH:$AH,"Offered and Declined",STAFF!$AI:$AI,"&lt;="&amp;W$74,STAFF!$H:$H,"&lt;="&amp;W$74,STAFF!$I:$I,"")+
COUNTIFS(STAFF!$AH:$AH,"Offered and Declined",STAFF!$AI:$AI,"&lt;="&amp;W$74,STAFF!$H:$H,"&lt;="&amp;W$74,STAFF!$I:$I,"&gt;="&amp;W$73))</f>
        <v>0</v>
      </c>
      <c r="X102" s="18">
        <f ca="1">IF(X$74="","",COUNTIFS(STAFF!$AH:$AH,"Offered and Declined",STAFF!$AI:$AI,"&lt;="&amp;X$74,STAFF!$H:$H,"",STAFF!$I:$I,"")+
COUNTIFS(STAFF!$AH:$AH,"Offered and Declined",STAFF!$AI:$AI,"&lt;="&amp;X$74,STAFF!$H:$H,"",STAFF!$I:$I,"&gt;="&amp;X$73)+
COUNTIFS(STAFF!$AH:$AH,"Offered and Declined",STAFF!$AI:$AI,"&lt;="&amp;X$74,STAFF!$H:$H,"&lt;="&amp;X$74,STAFF!$I:$I,"")+
COUNTIFS(STAFF!$AH:$AH,"Offered and Declined",STAFF!$AI:$AI,"&lt;="&amp;X$74,STAFF!$H:$H,"&lt;="&amp;X$74,STAFF!$I:$I,"&gt;="&amp;X$73))</f>
        <v>0</v>
      </c>
      <c r="Y102" s="18">
        <f ca="1">IF(Y$74="","",COUNTIFS(STAFF!$AH:$AH,"Offered and Declined",STAFF!$AI:$AI,"&lt;="&amp;Y$74,STAFF!$H:$H,"",STAFF!$I:$I,"")+
COUNTIFS(STAFF!$AH:$AH,"Offered and Declined",STAFF!$AI:$AI,"&lt;="&amp;Y$74,STAFF!$H:$H,"",STAFF!$I:$I,"&gt;="&amp;Y$73)+
COUNTIFS(STAFF!$AH:$AH,"Offered and Declined",STAFF!$AI:$AI,"&lt;="&amp;Y$74,STAFF!$H:$H,"&lt;="&amp;Y$74,STAFF!$I:$I,"")+
COUNTIFS(STAFF!$AH:$AH,"Offered and Declined",STAFF!$AI:$AI,"&lt;="&amp;Y$74,STAFF!$H:$H,"&lt;="&amp;Y$74,STAFF!$I:$I,"&gt;="&amp;Y$73))</f>
        <v>0</v>
      </c>
      <c r="Z102" s="18">
        <f ca="1">IF(Z$74="","",COUNTIFS(STAFF!$AH:$AH,"Offered and Declined",STAFF!$AI:$AI,"&lt;="&amp;Z$74,STAFF!$H:$H,"",STAFF!$I:$I,"")+
COUNTIFS(STAFF!$AH:$AH,"Offered and Declined",STAFF!$AI:$AI,"&lt;="&amp;Z$74,STAFF!$H:$H,"",STAFF!$I:$I,"&gt;="&amp;Z$73)+
COUNTIFS(STAFF!$AH:$AH,"Offered and Declined",STAFF!$AI:$AI,"&lt;="&amp;Z$74,STAFF!$H:$H,"&lt;="&amp;Z$74,STAFF!$I:$I,"")+
COUNTIFS(STAFF!$AH:$AH,"Offered and Declined",STAFF!$AI:$AI,"&lt;="&amp;Z$74,STAFF!$H:$H,"&lt;="&amp;Z$74,STAFF!$I:$I,"&gt;="&amp;Z$73))</f>
        <v>0</v>
      </c>
      <c r="AA102" s="18">
        <f ca="1">IF(AA$74="","",COUNTIFS(STAFF!$AH:$AH,"Offered and Declined",STAFF!$AI:$AI,"&lt;="&amp;AA$74,STAFF!$H:$H,"",STAFF!$I:$I,"")+
COUNTIFS(STAFF!$AH:$AH,"Offered and Declined",STAFF!$AI:$AI,"&lt;="&amp;AA$74,STAFF!$H:$H,"",STAFF!$I:$I,"&gt;="&amp;AA$73)+
COUNTIFS(STAFF!$AH:$AH,"Offered and Declined",STAFF!$AI:$AI,"&lt;="&amp;AA$74,STAFF!$H:$H,"&lt;="&amp;AA$74,STAFF!$I:$I,"")+
COUNTIFS(STAFF!$AH:$AH,"Offered and Declined",STAFF!$AI:$AI,"&lt;="&amp;AA$74,STAFF!$H:$H,"&lt;="&amp;AA$74,STAFF!$I:$I,"&gt;="&amp;AA$73))</f>
        <v>0</v>
      </c>
      <c r="AB102" s="18">
        <f ca="1">IF(AB$74="","",COUNTIFS(STAFF!$AH:$AH,"Offered and Declined",STAFF!$AI:$AI,"&lt;="&amp;AB$74,STAFF!$H:$H,"",STAFF!$I:$I,"")+
COUNTIFS(STAFF!$AH:$AH,"Offered and Declined",STAFF!$AI:$AI,"&lt;="&amp;AB$74,STAFF!$H:$H,"",STAFF!$I:$I,"&gt;="&amp;AB$73)+
COUNTIFS(STAFF!$AH:$AH,"Offered and Declined",STAFF!$AI:$AI,"&lt;="&amp;AB$74,STAFF!$H:$H,"&lt;="&amp;AB$74,STAFF!$I:$I,"")+
COUNTIFS(STAFF!$AH:$AH,"Offered and Declined",STAFF!$AI:$AI,"&lt;="&amp;AB$74,STAFF!$H:$H,"&lt;="&amp;AB$74,STAFF!$I:$I,"&gt;="&amp;AB$73))</f>
        <v>0</v>
      </c>
      <c r="AC102" s="18">
        <f ca="1">IF(AC$74="","",COUNTIFS(STAFF!$AH:$AH,"Offered and Declined",STAFF!$AI:$AI,"&lt;="&amp;AC$74,STAFF!$H:$H,"",STAFF!$I:$I,"")+
COUNTIFS(STAFF!$AH:$AH,"Offered and Declined",STAFF!$AI:$AI,"&lt;="&amp;AC$74,STAFF!$H:$H,"",STAFF!$I:$I,"&gt;="&amp;AC$73)+
COUNTIFS(STAFF!$AH:$AH,"Offered and Declined",STAFF!$AI:$AI,"&lt;="&amp;AC$74,STAFF!$H:$H,"&lt;="&amp;AC$74,STAFF!$I:$I,"")+
COUNTIFS(STAFF!$AH:$AH,"Offered and Declined",STAFF!$AI:$AI,"&lt;="&amp;AC$74,STAFF!$H:$H,"&lt;="&amp;AC$74,STAFF!$I:$I,"&gt;="&amp;AC$73))</f>
        <v>0</v>
      </c>
      <c r="AD102" s="18">
        <f ca="1">IF(AD$74="","",COUNTIFS(STAFF!$AH:$AH,"Offered and Declined",STAFF!$AI:$AI,"&lt;="&amp;AD$74,STAFF!$H:$H,"",STAFF!$I:$I,"")+
COUNTIFS(STAFF!$AH:$AH,"Offered and Declined",STAFF!$AI:$AI,"&lt;="&amp;AD$74,STAFF!$H:$H,"",STAFF!$I:$I,"&gt;="&amp;AD$73)+
COUNTIFS(STAFF!$AH:$AH,"Offered and Declined",STAFF!$AI:$AI,"&lt;="&amp;AD$74,STAFF!$H:$H,"&lt;="&amp;AD$74,STAFF!$I:$I,"")+
COUNTIFS(STAFF!$AH:$AH,"Offered and Declined",STAFF!$AI:$AI,"&lt;="&amp;AD$74,STAFF!$H:$H,"&lt;="&amp;AD$74,STAFF!$I:$I,"&gt;="&amp;AD$73))</f>
        <v>0</v>
      </c>
      <c r="AE102" s="18">
        <f ca="1">IF(AE$74="","",COUNTIFS(STAFF!$AH:$AH,"Offered and Declined",STAFF!$AI:$AI,"&lt;="&amp;AE$74,STAFF!$H:$H,"",STAFF!$I:$I,"")+
COUNTIFS(STAFF!$AH:$AH,"Offered and Declined",STAFF!$AI:$AI,"&lt;="&amp;AE$74,STAFF!$H:$H,"",STAFF!$I:$I,"&gt;="&amp;AE$73)+
COUNTIFS(STAFF!$AH:$AH,"Offered and Declined",STAFF!$AI:$AI,"&lt;="&amp;AE$74,STAFF!$H:$H,"&lt;="&amp;AE$74,STAFF!$I:$I,"")+
COUNTIFS(STAFF!$AH:$AH,"Offered and Declined",STAFF!$AI:$AI,"&lt;="&amp;AE$74,STAFF!$H:$H,"&lt;="&amp;AE$74,STAFF!$I:$I,"&gt;="&amp;AE$73))</f>
        <v>0</v>
      </c>
      <c r="AF102" s="18">
        <f ca="1">IF(AF$74="","",COUNTIFS(STAFF!$AH:$AH,"Offered and Declined",STAFF!$AI:$AI,"&lt;="&amp;AF$74,STAFF!$H:$H,"",STAFF!$I:$I,"")+
COUNTIFS(STAFF!$AH:$AH,"Offered and Declined",STAFF!$AI:$AI,"&lt;="&amp;AF$74,STAFF!$H:$H,"",STAFF!$I:$I,"&gt;="&amp;AF$73)+
COUNTIFS(STAFF!$AH:$AH,"Offered and Declined",STAFF!$AI:$AI,"&lt;="&amp;AF$74,STAFF!$H:$H,"&lt;="&amp;AF$74,STAFF!$I:$I,"")+
COUNTIFS(STAFF!$AH:$AH,"Offered and Declined",STAFF!$AI:$AI,"&lt;="&amp;AF$74,STAFF!$H:$H,"&lt;="&amp;AF$74,STAFF!$I:$I,"&gt;="&amp;AF$73))</f>
        <v>0</v>
      </c>
      <c r="AG102" s="18">
        <f ca="1">IF(AG$74="","",COUNTIFS(STAFF!$AH:$AH,"Offered and Declined",STAFF!$AI:$AI,"&lt;="&amp;AG$74,STAFF!$H:$H,"",STAFF!$I:$I,"")+
COUNTIFS(STAFF!$AH:$AH,"Offered and Declined",STAFF!$AI:$AI,"&lt;="&amp;AG$74,STAFF!$H:$H,"",STAFF!$I:$I,"&gt;="&amp;AG$73)+
COUNTIFS(STAFF!$AH:$AH,"Offered and Declined",STAFF!$AI:$AI,"&lt;="&amp;AG$74,STAFF!$H:$H,"&lt;="&amp;AG$74,STAFF!$I:$I,"")+
COUNTIFS(STAFF!$AH:$AH,"Offered and Declined",STAFF!$AI:$AI,"&lt;="&amp;AG$74,STAFF!$H:$H,"&lt;="&amp;AG$74,STAFF!$I:$I,"&gt;="&amp;AG$73))</f>
        <v>0</v>
      </c>
      <c r="AH102" s="18">
        <f ca="1">IF(AH$74="","",COUNTIFS(STAFF!$AH:$AH,"Offered and Declined",STAFF!$AI:$AI,"&lt;="&amp;AH$74,STAFF!$H:$H,"",STAFF!$I:$I,"")+
COUNTIFS(STAFF!$AH:$AH,"Offered and Declined",STAFF!$AI:$AI,"&lt;="&amp;AH$74,STAFF!$H:$H,"",STAFF!$I:$I,"&gt;="&amp;AH$73)+
COUNTIFS(STAFF!$AH:$AH,"Offered and Declined",STAFF!$AI:$AI,"&lt;="&amp;AH$74,STAFF!$H:$H,"&lt;="&amp;AH$74,STAFF!$I:$I,"")+
COUNTIFS(STAFF!$AH:$AH,"Offered and Declined",STAFF!$AI:$AI,"&lt;="&amp;AH$74,STAFF!$H:$H,"&lt;="&amp;AH$74,STAFF!$I:$I,"&gt;="&amp;AH$73))</f>
        <v>0</v>
      </c>
      <c r="AI102" s="18">
        <f ca="1">IF(AI$74="","",COUNTIFS(STAFF!$AH:$AH,"Offered and Declined",STAFF!$AI:$AI,"&lt;="&amp;AI$74,STAFF!$H:$H,"",STAFF!$I:$I,"")+
COUNTIFS(STAFF!$AH:$AH,"Offered and Declined",STAFF!$AI:$AI,"&lt;="&amp;AI$74,STAFF!$H:$H,"",STAFF!$I:$I,"&gt;="&amp;AI$73)+
COUNTIFS(STAFF!$AH:$AH,"Offered and Declined",STAFF!$AI:$AI,"&lt;="&amp;AI$74,STAFF!$H:$H,"&lt;="&amp;AI$74,STAFF!$I:$I,"")+
COUNTIFS(STAFF!$AH:$AH,"Offered and Declined",STAFF!$AI:$AI,"&lt;="&amp;AI$74,STAFF!$H:$H,"&lt;="&amp;AI$74,STAFF!$I:$I,"&gt;="&amp;AI$73))</f>
        <v>0</v>
      </c>
      <c r="AJ102" s="18" t="str">
        <f ca="1">IF(AJ$74="","",COUNTIFS(STAFF!$AH:$AH,"Offered and Declined",STAFF!$AI:$AI,"&lt;="&amp;AJ$74,STAFF!$H:$H,"",STAFF!$I:$I,"")+
COUNTIFS(STAFF!$AH:$AH,"Offered and Declined",STAFF!$AI:$AI,"&lt;="&amp;AJ$74,STAFF!$H:$H,"",STAFF!$I:$I,"&gt;="&amp;AJ$73)+
COUNTIFS(STAFF!$AH:$AH,"Offered and Declined",STAFF!$AI:$AI,"&lt;="&amp;AJ$74,STAFF!$H:$H,"&lt;="&amp;AJ$74,STAFF!$I:$I,"")+
COUNTIFS(STAFF!$AH:$AH,"Offered and Declined",STAFF!$AI:$AI,"&lt;="&amp;AJ$74,STAFF!$H:$H,"&lt;="&amp;AJ$74,STAFF!$I:$I,"&gt;="&amp;AJ$73))</f>
        <v/>
      </c>
      <c r="AK102" s="18" t="str">
        <f ca="1">IF(AK$74="","",COUNTIFS(STAFF!$AH:$AH,"Offered and Declined",STAFF!$AI:$AI,"&lt;="&amp;AK$74,STAFF!$H:$H,"",STAFF!$I:$I,"")+
COUNTIFS(STAFF!$AH:$AH,"Offered and Declined",STAFF!$AI:$AI,"&lt;="&amp;AK$74,STAFF!$H:$H,"",STAFF!$I:$I,"&gt;="&amp;AK$73)+
COUNTIFS(STAFF!$AH:$AH,"Offered and Declined",STAFF!$AI:$AI,"&lt;="&amp;AK$74,STAFF!$H:$H,"&lt;="&amp;AK$74,STAFF!$I:$I,"")+
COUNTIFS(STAFF!$AH:$AH,"Offered and Declined",STAFF!$AI:$AI,"&lt;="&amp;AK$74,STAFF!$H:$H,"&lt;="&amp;AK$74,STAFF!$I:$I,"&gt;="&amp;AK$73))</f>
        <v/>
      </c>
      <c r="AL102" s="18" t="str">
        <f ca="1">IF(AL$74="","",COUNTIFS(STAFF!$AH:$AH,"Offered and Declined",STAFF!$AI:$AI,"&lt;="&amp;AL$74,STAFF!$H:$H,"",STAFF!$I:$I,"")+
COUNTIFS(STAFF!$AH:$AH,"Offered and Declined",STAFF!$AI:$AI,"&lt;="&amp;AL$74,STAFF!$H:$H,"",STAFF!$I:$I,"&gt;="&amp;AL$73)+
COUNTIFS(STAFF!$AH:$AH,"Offered and Declined",STAFF!$AI:$AI,"&lt;="&amp;AL$74,STAFF!$H:$H,"&lt;="&amp;AL$74,STAFF!$I:$I,"")+
COUNTIFS(STAFF!$AH:$AH,"Offered and Declined",STAFF!$AI:$AI,"&lt;="&amp;AL$74,STAFF!$H:$H,"&lt;="&amp;AL$74,STAFF!$I:$I,"&gt;="&amp;AL$73))</f>
        <v/>
      </c>
      <c r="AM102" s="18" t="str">
        <f ca="1">IF(AM$74="","",COUNTIFS(STAFF!$AH:$AH,"Offered and Declined",STAFF!$AI:$AI,"&lt;="&amp;AM$74,STAFF!$H:$H,"",STAFF!$I:$I,"")+
COUNTIFS(STAFF!$AH:$AH,"Offered and Declined",STAFF!$AI:$AI,"&lt;="&amp;AM$74,STAFF!$H:$H,"",STAFF!$I:$I,"&gt;="&amp;AM$73)+
COUNTIFS(STAFF!$AH:$AH,"Offered and Declined",STAFF!$AI:$AI,"&lt;="&amp;AM$74,STAFF!$H:$H,"&lt;="&amp;AM$74,STAFF!$I:$I,"")+
COUNTIFS(STAFF!$AH:$AH,"Offered and Declined",STAFF!$AI:$AI,"&lt;="&amp;AM$74,STAFF!$H:$H,"&lt;="&amp;AM$74,STAFF!$I:$I,"&gt;="&amp;AM$73))</f>
        <v/>
      </c>
      <c r="AN102" s="18" t="str">
        <f ca="1">IF(AN$74="","",COUNTIFS(STAFF!$AH:$AH,"Offered and Declined",STAFF!$AI:$AI,"&lt;="&amp;AN$74,STAFF!$H:$H,"",STAFF!$I:$I,"")+
COUNTIFS(STAFF!$AH:$AH,"Offered and Declined",STAFF!$AI:$AI,"&lt;="&amp;AN$74,STAFF!$H:$H,"",STAFF!$I:$I,"&gt;="&amp;AN$73)+
COUNTIFS(STAFF!$AH:$AH,"Offered and Declined",STAFF!$AI:$AI,"&lt;="&amp;AN$74,STAFF!$H:$H,"&lt;="&amp;AN$74,STAFF!$I:$I,"")+
COUNTIFS(STAFF!$AH:$AH,"Offered and Declined",STAFF!$AI:$AI,"&lt;="&amp;AN$74,STAFF!$H:$H,"&lt;="&amp;AN$74,STAFF!$I:$I,"&gt;="&amp;AN$73))</f>
        <v/>
      </c>
      <c r="AO102" s="18" t="str">
        <f ca="1">IF(AO$74="","",COUNTIFS(STAFF!$AH:$AH,"Offered and Declined",STAFF!$AI:$AI,"&lt;="&amp;AO$74,STAFF!$H:$H,"",STAFF!$I:$I,"")+
COUNTIFS(STAFF!$AH:$AH,"Offered and Declined",STAFF!$AI:$AI,"&lt;="&amp;AO$74,STAFF!$H:$H,"",STAFF!$I:$I,"&gt;="&amp;AO$73)+
COUNTIFS(STAFF!$AH:$AH,"Offered and Declined",STAFF!$AI:$AI,"&lt;="&amp;AO$74,STAFF!$H:$H,"&lt;="&amp;AO$74,STAFF!$I:$I,"")+
COUNTIFS(STAFF!$AH:$AH,"Offered and Declined",STAFF!$AI:$AI,"&lt;="&amp;AO$74,STAFF!$H:$H,"&lt;="&amp;AO$74,STAFF!$I:$I,"&gt;="&amp;AO$73))</f>
        <v/>
      </c>
      <c r="AP102" s="18" t="str">
        <f ca="1">IF(AP$74="","",COUNTIFS(STAFF!$AH:$AH,"Offered and Declined",STAFF!$AI:$AI,"&lt;="&amp;AP$74,STAFF!$H:$H,"",STAFF!$I:$I,"")+
COUNTIFS(STAFF!$AH:$AH,"Offered and Declined",STAFF!$AI:$AI,"&lt;="&amp;AP$74,STAFF!$H:$H,"",STAFF!$I:$I,"&gt;="&amp;AP$73)+
COUNTIFS(STAFF!$AH:$AH,"Offered and Declined",STAFF!$AI:$AI,"&lt;="&amp;AP$74,STAFF!$H:$H,"&lt;="&amp;AP$74,STAFF!$I:$I,"")+
COUNTIFS(STAFF!$AH:$AH,"Offered and Declined",STAFF!$AI:$AI,"&lt;="&amp;AP$74,STAFF!$H:$H,"&lt;="&amp;AP$74,STAFF!$I:$I,"&gt;="&amp;AP$73))</f>
        <v/>
      </c>
      <c r="AQ102" s="18" t="str">
        <f ca="1">IF(AQ$74="","",COUNTIFS(STAFF!$AH:$AH,"Offered and Declined",STAFF!$AI:$AI,"&lt;="&amp;AQ$74,STAFF!$H:$H,"",STAFF!$I:$I,"")+
COUNTIFS(STAFF!$AH:$AH,"Offered and Declined",STAFF!$AI:$AI,"&lt;="&amp;AQ$74,STAFF!$H:$H,"",STAFF!$I:$I,"&gt;="&amp;AQ$73)+
COUNTIFS(STAFF!$AH:$AH,"Offered and Declined",STAFF!$AI:$AI,"&lt;="&amp;AQ$74,STAFF!$H:$H,"&lt;="&amp;AQ$74,STAFF!$I:$I,"")+
COUNTIFS(STAFF!$AH:$AH,"Offered and Declined",STAFF!$AI:$AI,"&lt;="&amp;AQ$74,STAFF!$H:$H,"&lt;="&amp;AQ$74,STAFF!$I:$I,"&gt;="&amp;AQ$73))</f>
        <v/>
      </c>
      <c r="AR102" s="18" t="str">
        <f ca="1">IF(AR$74="","",COUNTIFS(STAFF!$AH:$AH,"Offered and Declined",STAFF!$AI:$AI,"&lt;="&amp;AR$74,STAFF!$H:$H,"",STAFF!$I:$I,"")+
COUNTIFS(STAFF!$AH:$AH,"Offered and Declined",STAFF!$AI:$AI,"&lt;="&amp;AR$74,STAFF!$H:$H,"",STAFF!$I:$I,"&gt;="&amp;AR$73)+
COUNTIFS(STAFF!$AH:$AH,"Offered and Declined",STAFF!$AI:$AI,"&lt;="&amp;AR$74,STAFF!$H:$H,"&lt;="&amp;AR$74,STAFF!$I:$I,"")+
COUNTIFS(STAFF!$AH:$AH,"Offered and Declined",STAFF!$AI:$AI,"&lt;="&amp;AR$74,STAFF!$H:$H,"&lt;="&amp;AR$74,STAFF!$I:$I,"&gt;="&amp;AR$73))</f>
        <v/>
      </c>
      <c r="AS102" s="18" t="str">
        <f ca="1">IF(AS$74="","",COUNTIFS(STAFF!$AH:$AH,"Offered and Declined",STAFF!$AI:$AI,"&lt;="&amp;AS$74,STAFF!$H:$H,"",STAFF!$I:$I,"")+
COUNTIFS(STAFF!$AH:$AH,"Offered and Declined",STAFF!$AI:$AI,"&lt;="&amp;AS$74,STAFF!$H:$H,"",STAFF!$I:$I,"&gt;="&amp;AS$73)+
COUNTIFS(STAFF!$AH:$AH,"Offered and Declined",STAFF!$AI:$AI,"&lt;="&amp;AS$74,STAFF!$H:$H,"&lt;="&amp;AS$74,STAFF!$I:$I,"")+
COUNTIFS(STAFF!$AH:$AH,"Offered and Declined",STAFF!$AI:$AI,"&lt;="&amp;AS$74,STAFF!$H:$H,"&lt;="&amp;AS$74,STAFF!$I:$I,"&gt;="&amp;AS$73))</f>
        <v/>
      </c>
      <c r="AT102" s="18" t="str">
        <f ca="1">IF(AT$74="","",COUNTIFS(STAFF!$AH:$AH,"Offered and Declined",STAFF!$AI:$AI,"&lt;="&amp;AT$74,STAFF!$H:$H,"",STAFF!$I:$I,"")+
COUNTIFS(STAFF!$AH:$AH,"Offered and Declined",STAFF!$AI:$AI,"&lt;="&amp;AT$74,STAFF!$H:$H,"",STAFF!$I:$I,"&gt;="&amp;AT$73)+
COUNTIFS(STAFF!$AH:$AH,"Offered and Declined",STAFF!$AI:$AI,"&lt;="&amp;AT$74,STAFF!$H:$H,"&lt;="&amp;AT$74,STAFF!$I:$I,"")+
COUNTIFS(STAFF!$AH:$AH,"Offered and Declined",STAFF!$AI:$AI,"&lt;="&amp;AT$74,STAFF!$H:$H,"&lt;="&amp;AT$74,STAFF!$I:$I,"&gt;="&amp;AT$73))</f>
        <v/>
      </c>
      <c r="AU102" s="18" t="str">
        <f ca="1">IF(AU$74="","",COUNTIFS(STAFF!$AH:$AH,"Offered and Declined",STAFF!$AI:$AI,"&lt;="&amp;AU$74,STAFF!$H:$H,"",STAFF!$I:$I,"")+
COUNTIFS(STAFF!$AH:$AH,"Offered and Declined",STAFF!$AI:$AI,"&lt;="&amp;AU$74,STAFF!$H:$H,"",STAFF!$I:$I,"&gt;="&amp;AU$73)+
COUNTIFS(STAFF!$AH:$AH,"Offered and Declined",STAFF!$AI:$AI,"&lt;="&amp;AU$74,STAFF!$H:$H,"&lt;="&amp;AU$74,STAFF!$I:$I,"")+
COUNTIFS(STAFF!$AH:$AH,"Offered and Declined",STAFF!$AI:$AI,"&lt;="&amp;AU$74,STAFF!$H:$H,"&lt;="&amp;AU$74,STAFF!$I:$I,"&gt;="&amp;AU$73))</f>
        <v/>
      </c>
      <c r="AV102" s="18" t="str">
        <f ca="1">IF(AV$74="","",COUNTIFS(STAFF!$AH:$AH,"Offered and Declined",STAFF!$AI:$AI,"&lt;="&amp;AV$74,STAFF!$H:$H,"",STAFF!$I:$I,"")+
COUNTIFS(STAFF!$AH:$AH,"Offered and Declined",STAFF!$AI:$AI,"&lt;="&amp;AV$74,STAFF!$H:$H,"",STAFF!$I:$I,"&gt;="&amp;AV$73)+
COUNTIFS(STAFF!$AH:$AH,"Offered and Declined",STAFF!$AI:$AI,"&lt;="&amp;AV$74,STAFF!$H:$H,"&lt;="&amp;AV$74,STAFF!$I:$I,"")+
COUNTIFS(STAFF!$AH:$AH,"Offered and Declined",STAFF!$AI:$AI,"&lt;="&amp;AV$74,STAFF!$H:$H,"&lt;="&amp;AV$74,STAFF!$I:$I,"&gt;="&amp;AV$73))</f>
        <v/>
      </c>
      <c r="AW102" s="18" t="str">
        <f ca="1">IF(AW$74="","",COUNTIFS(STAFF!$AH:$AH,"Offered and Declined",STAFF!$AI:$AI,"&lt;="&amp;AW$74,STAFF!$H:$H,"",STAFF!$I:$I,"")+
COUNTIFS(STAFF!$AH:$AH,"Offered and Declined",STAFF!$AI:$AI,"&lt;="&amp;AW$74,STAFF!$H:$H,"",STAFF!$I:$I,"&gt;="&amp;AW$73)+
COUNTIFS(STAFF!$AH:$AH,"Offered and Declined",STAFF!$AI:$AI,"&lt;="&amp;AW$74,STAFF!$H:$H,"&lt;="&amp;AW$74,STAFF!$I:$I,"")+
COUNTIFS(STAFF!$AH:$AH,"Offered and Declined",STAFF!$AI:$AI,"&lt;="&amp;AW$74,STAFF!$H:$H,"&lt;="&amp;AW$74,STAFF!$I:$I,"&gt;="&amp;AW$73))</f>
        <v/>
      </c>
      <c r="AX102" s="18" t="str">
        <f ca="1">IF(AX$74="","",COUNTIFS(STAFF!$AH:$AH,"Offered and Declined",STAFF!$AI:$AI,"&lt;="&amp;AX$74,STAFF!$H:$H,"",STAFF!$I:$I,"")+
COUNTIFS(STAFF!$AH:$AH,"Offered and Declined",STAFF!$AI:$AI,"&lt;="&amp;AX$74,STAFF!$H:$H,"",STAFF!$I:$I,"&gt;="&amp;AX$73)+
COUNTIFS(STAFF!$AH:$AH,"Offered and Declined",STAFF!$AI:$AI,"&lt;="&amp;AX$74,STAFF!$H:$H,"&lt;="&amp;AX$74,STAFF!$I:$I,"")+
COUNTIFS(STAFF!$AH:$AH,"Offered and Declined",STAFF!$AI:$AI,"&lt;="&amp;AX$74,STAFF!$H:$H,"&lt;="&amp;AX$74,STAFF!$I:$I,"&gt;="&amp;AX$73))</f>
        <v/>
      </c>
      <c r="AY102" s="18" t="str">
        <f ca="1">IF(AY$74="","",COUNTIFS(STAFF!$AH:$AH,"Offered and Declined",STAFF!$AI:$AI,"&lt;="&amp;AY$74,STAFF!$H:$H,"",STAFF!$I:$I,"")+
COUNTIFS(STAFF!$AH:$AH,"Offered and Declined",STAFF!$AI:$AI,"&lt;="&amp;AY$74,STAFF!$H:$H,"",STAFF!$I:$I,"&gt;="&amp;AY$73)+
COUNTIFS(STAFF!$AH:$AH,"Offered and Declined",STAFF!$AI:$AI,"&lt;="&amp;AY$74,STAFF!$H:$H,"&lt;="&amp;AY$74,STAFF!$I:$I,"")+
COUNTIFS(STAFF!$AH:$AH,"Offered and Declined",STAFF!$AI:$AI,"&lt;="&amp;AY$74,STAFF!$H:$H,"&lt;="&amp;AY$74,STAFF!$I:$I,"&gt;="&amp;AY$73))</f>
        <v/>
      </c>
      <c r="AZ102" s="18" t="str">
        <f ca="1">IF(AZ$74="","",COUNTIFS(STAFF!$AH:$AH,"Offered and Declined",STAFF!$AI:$AI,"&lt;="&amp;AZ$74,STAFF!$H:$H,"",STAFF!$I:$I,"")+
COUNTIFS(STAFF!$AH:$AH,"Offered and Declined",STAFF!$AI:$AI,"&lt;="&amp;AZ$74,STAFF!$H:$H,"",STAFF!$I:$I,"&gt;="&amp;AZ$73)+
COUNTIFS(STAFF!$AH:$AH,"Offered and Declined",STAFF!$AI:$AI,"&lt;="&amp;AZ$74,STAFF!$H:$H,"&lt;="&amp;AZ$74,STAFF!$I:$I,"")+
COUNTIFS(STAFF!$AH:$AH,"Offered and Declined",STAFF!$AI:$AI,"&lt;="&amp;AZ$74,STAFF!$H:$H,"&lt;="&amp;AZ$74,STAFF!$I:$I,"&gt;="&amp;AZ$73))</f>
        <v/>
      </c>
      <c r="BA102" s="18" t="str">
        <f ca="1">IF(BA$74="","",COUNTIFS(STAFF!$AH:$AH,"Offered and Declined",STAFF!$AI:$AI,"&lt;="&amp;BA$74,STAFF!$H:$H,"",STAFF!$I:$I,"")+
COUNTIFS(STAFF!$AH:$AH,"Offered and Declined",STAFF!$AI:$AI,"&lt;="&amp;BA$74,STAFF!$H:$H,"",STAFF!$I:$I,"&gt;="&amp;BA$73)+
COUNTIFS(STAFF!$AH:$AH,"Offered and Declined",STAFF!$AI:$AI,"&lt;="&amp;BA$74,STAFF!$H:$H,"&lt;="&amp;BA$74,STAFF!$I:$I,"")+
COUNTIFS(STAFF!$AH:$AH,"Offered and Declined",STAFF!$AI:$AI,"&lt;="&amp;BA$74,STAFF!$H:$H,"&lt;="&amp;BA$74,STAFF!$I:$I,"&gt;="&amp;BA$73))</f>
        <v/>
      </c>
      <c r="BB102" s="18" t="str">
        <f ca="1">IF(BB$74="","",COUNTIFS(STAFF!$AH:$AH,"Offered and Declined",STAFF!$AI:$AI,"&lt;="&amp;BB$74,STAFF!$H:$H,"",STAFF!$I:$I,"")+
COUNTIFS(STAFF!$AH:$AH,"Offered and Declined",STAFF!$AI:$AI,"&lt;="&amp;BB$74,STAFF!$H:$H,"",STAFF!$I:$I,"&gt;="&amp;BB$73)+
COUNTIFS(STAFF!$AH:$AH,"Offered and Declined",STAFF!$AI:$AI,"&lt;="&amp;BB$74,STAFF!$H:$H,"&lt;="&amp;BB$74,STAFF!$I:$I,"")+
COUNTIFS(STAFF!$AH:$AH,"Offered and Declined",STAFF!$AI:$AI,"&lt;="&amp;BB$74,STAFF!$H:$H,"&lt;="&amp;BB$74,STAFF!$I:$I,"&gt;="&amp;BB$73))</f>
        <v/>
      </c>
      <c r="BC102" s="18" t="str">
        <f ca="1">IF(BC$74="","",COUNTIFS(STAFF!$AH:$AH,"Offered and Declined",STAFF!$AI:$AI,"&lt;="&amp;BC$74,STAFF!$H:$H,"",STAFF!$I:$I,"")+
COUNTIFS(STAFF!$AH:$AH,"Offered and Declined",STAFF!$AI:$AI,"&lt;="&amp;BC$74,STAFF!$H:$H,"",STAFF!$I:$I,"&gt;="&amp;BC$73)+
COUNTIFS(STAFF!$AH:$AH,"Offered and Declined",STAFF!$AI:$AI,"&lt;="&amp;BC$74,STAFF!$H:$H,"&lt;="&amp;BC$74,STAFF!$I:$I,"")+
COUNTIFS(STAFF!$AH:$AH,"Offered and Declined",STAFF!$AI:$AI,"&lt;="&amp;BC$74,STAFF!$H:$H,"&lt;="&amp;BC$74,STAFF!$I:$I,"&gt;="&amp;BC$73))</f>
        <v/>
      </c>
      <c r="BD102" s="18" t="str">
        <f ca="1">IF(BD$74="","",COUNTIFS(STAFF!$AH:$AH,"Offered and Declined",STAFF!$AI:$AI,"&lt;="&amp;BD$74,STAFF!$H:$H,"",STAFF!$I:$I,"")+
COUNTIFS(STAFF!$AH:$AH,"Offered and Declined",STAFF!$AI:$AI,"&lt;="&amp;BD$74,STAFF!$H:$H,"",STAFF!$I:$I,"&gt;="&amp;BD$73)+
COUNTIFS(STAFF!$AH:$AH,"Offered and Declined",STAFF!$AI:$AI,"&lt;="&amp;BD$74,STAFF!$H:$H,"&lt;="&amp;BD$74,STAFF!$I:$I,"")+
COUNTIFS(STAFF!$AH:$AH,"Offered and Declined",STAFF!$AI:$AI,"&lt;="&amp;BD$74,STAFF!$H:$H,"&lt;="&amp;BD$74,STAFF!$I:$I,"&gt;="&amp;BD$73))</f>
        <v/>
      </c>
      <c r="BE102" s="18" t="str">
        <f ca="1">IF(BE$74="","",COUNTIFS(STAFF!$AH:$AH,"Offered and Declined",STAFF!$AI:$AI,"&lt;="&amp;BE$74,STAFF!$H:$H,"",STAFF!$I:$I,"")+
COUNTIFS(STAFF!$AH:$AH,"Offered and Declined",STAFF!$AI:$AI,"&lt;="&amp;BE$74,STAFF!$H:$H,"",STAFF!$I:$I,"&gt;="&amp;BE$73)+
COUNTIFS(STAFF!$AH:$AH,"Offered and Declined",STAFF!$AI:$AI,"&lt;="&amp;BE$74,STAFF!$H:$H,"&lt;="&amp;BE$74,STAFF!$I:$I,"")+
COUNTIFS(STAFF!$AH:$AH,"Offered and Declined",STAFF!$AI:$AI,"&lt;="&amp;BE$74,STAFF!$H:$H,"&lt;="&amp;BE$74,STAFF!$I:$I,"&gt;="&amp;BE$73))</f>
        <v/>
      </c>
      <c r="BF102" s="18" t="str">
        <f ca="1">IF(BF$74="","",COUNTIFS(STAFF!$AH:$AH,"Offered and Declined",STAFF!$AI:$AI,"&lt;="&amp;BF$74,STAFF!$H:$H,"",STAFF!$I:$I,"")+
COUNTIFS(STAFF!$AH:$AH,"Offered and Declined",STAFF!$AI:$AI,"&lt;="&amp;BF$74,STAFF!$H:$H,"",STAFF!$I:$I,"&gt;="&amp;BF$73)+
COUNTIFS(STAFF!$AH:$AH,"Offered and Declined",STAFF!$AI:$AI,"&lt;="&amp;BF$74,STAFF!$H:$H,"&lt;="&amp;BF$74,STAFF!$I:$I,"")+
COUNTIFS(STAFF!$AH:$AH,"Offered and Declined",STAFF!$AI:$AI,"&lt;="&amp;BF$74,STAFF!$H:$H,"&lt;="&amp;BF$74,STAFF!$I:$I,"&gt;="&amp;BF$73))</f>
        <v/>
      </c>
      <c r="BG102" s="18" t="str">
        <f ca="1">IF(BG$74="","",COUNTIFS(STAFF!$AH:$AH,"Offered and Declined",STAFF!$AI:$AI,"&lt;="&amp;BG$74,STAFF!$H:$H,"",STAFF!$I:$I,"")+
COUNTIFS(STAFF!$AH:$AH,"Offered and Declined",STAFF!$AI:$AI,"&lt;="&amp;BG$74,STAFF!$H:$H,"",STAFF!$I:$I,"&gt;="&amp;BG$73)+
COUNTIFS(STAFF!$AH:$AH,"Offered and Declined",STAFF!$AI:$AI,"&lt;="&amp;BG$74,STAFF!$H:$H,"&lt;="&amp;BG$74,STAFF!$I:$I,"")+
COUNTIFS(STAFF!$AH:$AH,"Offered and Declined",STAFF!$AI:$AI,"&lt;="&amp;BG$74,STAFF!$H:$H,"&lt;="&amp;BG$74,STAFF!$I:$I,"&gt;="&amp;BG$73))</f>
        <v/>
      </c>
      <c r="BH102" s="18" t="str">
        <f ca="1">IF(BH$74="","",COUNTIFS(STAFF!$AH:$AH,"Offered and Declined",STAFF!$AI:$AI,"&lt;="&amp;BH$74,STAFF!$H:$H,"",STAFF!$I:$I,"")+
COUNTIFS(STAFF!$AH:$AH,"Offered and Declined",STAFF!$AI:$AI,"&lt;="&amp;BH$74,STAFF!$H:$H,"",STAFF!$I:$I,"&gt;="&amp;BH$73)+
COUNTIFS(STAFF!$AH:$AH,"Offered and Declined",STAFF!$AI:$AI,"&lt;="&amp;BH$74,STAFF!$H:$H,"&lt;="&amp;BH$74,STAFF!$I:$I,"")+
COUNTIFS(STAFF!$AH:$AH,"Offered and Declined",STAFF!$AI:$AI,"&lt;="&amp;BH$74,STAFF!$H:$H,"&lt;="&amp;BH$74,STAFF!$I:$I,"&gt;="&amp;BH$73))</f>
        <v/>
      </c>
      <c r="BI102" s="18" t="str">
        <f ca="1">IF(BI$74="","",COUNTIFS(STAFF!$AH:$AH,"Offered and Declined",STAFF!$AI:$AI,"&lt;="&amp;BI$74,STAFF!$H:$H,"",STAFF!$I:$I,"")+
COUNTIFS(STAFF!$AH:$AH,"Offered and Declined",STAFF!$AI:$AI,"&lt;="&amp;BI$74,STAFF!$H:$H,"",STAFF!$I:$I,"&gt;="&amp;BI$73)+
COUNTIFS(STAFF!$AH:$AH,"Offered and Declined",STAFF!$AI:$AI,"&lt;="&amp;BI$74,STAFF!$H:$H,"&lt;="&amp;BI$74,STAFF!$I:$I,"")+
COUNTIFS(STAFF!$AH:$AH,"Offered and Declined",STAFF!$AI:$AI,"&lt;="&amp;BI$74,STAFF!$H:$H,"&lt;="&amp;BI$74,STAFF!$I:$I,"&gt;="&amp;BI$73))</f>
        <v/>
      </c>
      <c r="BJ102" s="18" t="str">
        <f ca="1">IF(BJ$74="","",COUNTIFS(STAFF!$AH:$AH,"Offered and Declined",STAFF!$AI:$AI,"&lt;="&amp;BJ$74,STAFF!$H:$H,"",STAFF!$I:$I,"")+
COUNTIFS(STAFF!$AH:$AH,"Offered and Declined",STAFF!$AI:$AI,"&lt;="&amp;BJ$74,STAFF!$H:$H,"",STAFF!$I:$I,"&gt;="&amp;BJ$73)+
COUNTIFS(STAFF!$AH:$AH,"Offered and Declined",STAFF!$AI:$AI,"&lt;="&amp;BJ$74,STAFF!$H:$H,"&lt;="&amp;BJ$74,STAFF!$I:$I,"")+
COUNTIFS(STAFF!$AH:$AH,"Offered and Declined",STAFF!$AI:$AI,"&lt;="&amp;BJ$74,STAFF!$H:$H,"&lt;="&amp;BJ$74,STAFF!$I:$I,"&gt;="&amp;BJ$73))</f>
        <v/>
      </c>
      <c r="BK102" s="18" t="str">
        <f ca="1">IF(BK$74="","",COUNTIFS(STAFF!$AH:$AH,"Offered and Declined",STAFF!$AI:$AI,"&lt;="&amp;BK$74,STAFF!$H:$H,"",STAFF!$I:$I,"")+
COUNTIFS(STAFF!$AH:$AH,"Offered and Declined",STAFF!$AI:$AI,"&lt;="&amp;BK$74,STAFF!$H:$H,"",STAFF!$I:$I,"&gt;="&amp;BK$73)+
COUNTIFS(STAFF!$AH:$AH,"Offered and Declined",STAFF!$AI:$AI,"&lt;="&amp;BK$74,STAFF!$H:$H,"&lt;="&amp;BK$74,STAFF!$I:$I,"")+
COUNTIFS(STAFF!$AH:$AH,"Offered and Declined",STAFF!$AI:$AI,"&lt;="&amp;BK$74,STAFF!$H:$H,"&lt;="&amp;BK$74,STAFF!$I:$I,"&gt;="&amp;BK$73))</f>
        <v/>
      </c>
      <c r="BL102" s="18" t="str">
        <f ca="1">IF(BL$74="","",COUNTIFS(STAFF!$AH:$AH,"Offered and Declined",STAFF!$AI:$AI,"&lt;="&amp;BL$74,STAFF!$H:$H,"",STAFF!$I:$I,"")+
COUNTIFS(STAFF!$AH:$AH,"Offered and Declined",STAFF!$AI:$AI,"&lt;="&amp;BL$74,STAFF!$H:$H,"",STAFF!$I:$I,"&gt;="&amp;BL$73)+
COUNTIFS(STAFF!$AH:$AH,"Offered and Declined",STAFF!$AI:$AI,"&lt;="&amp;BL$74,STAFF!$H:$H,"&lt;="&amp;BL$74,STAFF!$I:$I,"")+
COUNTIFS(STAFF!$AH:$AH,"Offered and Declined",STAFF!$AI:$AI,"&lt;="&amp;BL$74,STAFF!$H:$H,"&lt;="&amp;BL$74,STAFF!$I:$I,"&gt;="&amp;BL$73))</f>
        <v/>
      </c>
      <c r="BM102" s="18" t="str">
        <f ca="1">IF(BM$74="","",COUNTIFS(STAFF!$AH:$AH,"Offered and Declined",STAFF!$AI:$AI,"&lt;="&amp;BM$74,STAFF!$H:$H,"",STAFF!$I:$I,"")+
COUNTIFS(STAFF!$AH:$AH,"Offered and Declined",STAFF!$AI:$AI,"&lt;="&amp;BM$74,STAFF!$H:$H,"",STAFF!$I:$I,"&gt;="&amp;BM$73)+
COUNTIFS(STAFF!$AH:$AH,"Offered and Declined",STAFF!$AI:$AI,"&lt;="&amp;BM$74,STAFF!$H:$H,"&lt;="&amp;BM$74,STAFF!$I:$I,"")+
COUNTIFS(STAFF!$AH:$AH,"Offered and Declined",STAFF!$AI:$AI,"&lt;="&amp;BM$74,STAFF!$H:$H,"&lt;="&amp;BM$74,STAFF!$I:$I,"&gt;="&amp;BM$73))</f>
        <v/>
      </c>
      <c r="BN102" s="18" t="str">
        <f ca="1">IF(BN$74="","",COUNTIFS(STAFF!$AH:$AH,"Offered and Declined",STAFF!$AI:$AI,"&lt;="&amp;BN$74,STAFF!$H:$H,"",STAFF!$I:$I,"")+
COUNTIFS(STAFF!$AH:$AH,"Offered and Declined",STAFF!$AI:$AI,"&lt;="&amp;BN$74,STAFF!$H:$H,"",STAFF!$I:$I,"&gt;="&amp;BN$73)+
COUNTIFS(STAFF!$AH:$AH,"Offered and Declined",STAFF!$AI:$AI,"&lt;="&amp;BN$74,STAFF!$H:$H,"&lt;="&amp;BN$74,STAFF!$I:$I,"")+
COUNTIFS(STAFF!$AH:$AH,"Offered and Declined",STAFF!$AI:$AI,"&lt;="&amp;BN$74,STAFF!$H:$H,"&lt;="&amp;BN$74,STAFF!$I:$I,"&gt;="&amp;BN$73))</f>
        <v/>
      </c>
      <c r="BO102" s="18" t="str">
        <f ca="1">IF(BO$74="","",COUNTIFS(STAFF!$AH:$AH,"Offered and Declined",STAFF!$AI:$AI,"&lt;="&amp;BO$74,STAFF!$H:$H,"",STAFF!$I:$I,"")+
COUNTIFS(STAFF!$AH:$AH,"Offered and Declined",STAFF!$AI:$AI,"&lt;="&amp;BO$74,STAFF!$H:$H,"",STAFF!$I:$I,"&gt;="&amp;BO$73)+
COUNTIFS(STAFF!$AH:$AH,"Offered and Declined",STAFF!$AI:$AI,"&lt;="&amp;BO$74,STAFF!$H:$H,"&lt;="&amp;BO$74,STAFF!$I:$I,"")+
COUNTIFS(STAFF!$AH:$AH,"Offered and Declined",STAFF!$AI:$AI,"&lt;="&amp;BO$74,STAFF!$H:$H,"&lt;="&amp;BO$74,STAFF!$I:$I,"&gt;="&amp;BO$73))</f>
        <v/>
      </c>
      <c r="BP102" s="18" t="str">
        <f ca="1">IF(BP$74="","",COUNTIFS(STAFF!$AH:$AH,"Offered and Declined",STAFF!$AI:$AI,"&lt;="&amp;BP$74,STAFF!$H:$H,"",STAFF!$I:$I,"")+
COUNTIFS(STAFF!$AH:$AH,"Offered and Declined",STAFF!$AI:$AI,"&lt;="&amp;BP$74,STAFF!$H:$H,"",STAFF!$I:$I,"&gt;="&amp;BP$73)+
COUNTIFS(STAFF!$AH:$AH,"Offered and Declined",STAFF!$AI:$AI,"&lt;="&amp;BP$74,STAFF!$H:$H,"&lt;="&amp;BP$74,STAFF!$I:$I,"")+
COUNTIFS(STAFF!$AH:$AH,"Offered and Declined",STAFF!$AI:$AI,"&lt;="&amp;BP$74,STAFF!$H:$H,"&lt;="&amp;BP$74,STAFF!$I:$I,"&gt;="&amp;BP$73))</f>
        <v/>
      </c>
      <c r="BQ102" s="18" t="str">
        <f ca="1">IF(BQ$74="","",COUNTIFS(STAFF!$AH:$AH,"Offered and Declined",STAFF!$AI:$AI,"&lt;="&amp;BQ$74,STAFF!$H:$H,"",STAFF!$I:$I,"")+
COUNTIFS(STAFF!$AH:$AH,"Offered and Declined",STAFF!$AI:$AI,"&lt;="&amp;BQ$74,STAFF!$H:$H,"",STAFF!$I:$I,"&gt;="&amp;BQ$73)+
COUNTIFS(STAFF!$AH:$AH,"Offered and Declined",STAFF!$AI:$AI,"&lt;="&amp;BQ$74,STAFF!$H:$H,"&lt;="&amp;BQ$74,STAFF!$I:$I,"")+
COUNTIFS(STAFF!$AH:$AH,"Offered and Declined",STAFF!$AI:$AI,"&lt;="&amp;BQ$74,STAFF!$H:$H,"&lt;="&amp;BQ$74,STAFF!$I:$I,"&gt;="&amp;BQ$73))</f>
        <v/>
      </c>
      <c r="BR102" s="18" t="str">
        <f ca="1">IF(BR$74="","",COUNTIFS(STAFF!$AH:$AH,"Offered and Declined",STAFF!$AI:$AI,"&lt;="&amp;BR$74,STAFF!$H:$H,"",STAFF!$I:$I,"")+
COUNTIFS(STAFF!$AH:$AH,"Offered and Declined",STAFF!$AI:$AI,"&lt;="&amp;BR$74,STAFF!$H:$H,"",STAFF!$I:$I,"&gt;="&amp;BR$73)+
COUNTIFS(STAFF!$AH:$AH,"Offered and Declined",STAFF!$AI:$AI,"&lt;="&amp;BR$74,STAFF!$H:$H,"&lt;="&amp;BR$74,STAFF!$I:$I,"")+
COUNTIFS(STAFF!$AH:$AH,"Offered and Declined",STAFF!$AI:$AI,"&lt;="&amp;BR$74,STAFF!$H:$H,"&lt;="&amp;BR$74,STAFF!$I:$I,"&gt;="&amp;BR$73))</f>
        <v/>
      </c>
      <c r="BS102" s="18" t="str">
        <f ca="1">IF(BS$74="","",COUNTIFS(STAFF!$AH:$AH,"Offered and Declined",STAFF!$AI:$AI,"&lt;="&amp;BS$74,STAFF!$H:$H,"",STAFF!$I:$I,"")+
COUNTIFS(STAFF!$AH:$AH,"Offered and Declined",STAFF!$AI:$AI,"&lt;="&amp;BS$74,STAFF!$H:$H,"",STAFF!$I:$I,"&gt;="&amp;BS$73)+
COUNTIFS(STAFF!$AH:$AH,"Offered and Declined",STAFF!$AI:$AI,"&lt;="&amp;BS$74,STAFF!$H:$H,"&lt;="&amp;BS$74,STAFF!$I:$I,"")+
COUNTIFS(STAFF!$AH:$AH,"Offered and Declined",STAFF!$AI:$AI,"&lt;="&amp;BS$74,STAFF!$H:$H,"&lt;="&amp;BS$74,STAFF!$I:$I,"&gt;="&amp;BS$73))</f>
        <v/>
      </c>
      <c r="BT102" s="18" t="str">
        <f ca="1">IF(BT$74="","",COUNTIFS(STAFF!$AH:$AH,"Offered and Declined",STAFF!$AI:$AI,"&lt;="&amp;BT$74,STAFF!$H:$H,"",STAFF!$I:$I,"")+
COUNTIFS(STAFF!$AH:$AH,"Offered and Declined",STAFF!$AI:$AI,"&lt;="&amp;BT$74,STAFF!$H:$H,"",STAFF!$I:$I,"&gt;="&amp;BT$73)+
COUNTIFS(STAFF!$AH:$AH,"Offered and Declined",STAFF!$AI:$AI,"&lt;="&amp;BT$74,STAFF!$H:$H,"&lt;="&amp;BT$74,STAFF!$I:$I,"")+
COUNTIFS(STAFF!$AH:$AH,"Offered and Declined",STAFF!$AI:$AI,"&lt;="&amp;BT$74,STAFF!$H:$H,"&lt;="&amp;BT$74,STAFF!$I:$I,"&gt;="&amp;BT$73))</f>
        <v/>
      </c>
      <c r="BU102" s="18" t="str">
        <f ca="1">IF(BU$74="","",COUNTIFS(STAFF!$AH:$AH,"Offered and Declined",STAFF!$AI:$AI,"&lt;="&amp;BU$74,STAFF!$H:$H,"",STAFF!$I:$I,"")+
COUNTIFS(STAFF!$AH:$AH,"Offered and Declined",STAFF!$AI:$AI,"&lt;="&amp;BU$74,STAFF!$H:$H,"",STAFF!$I:$I,"&gt;="&amp;BU$73)+
COUNTIFS(STAFF!$AH:$AH,"Offered and Declined",STAFF!$AI:$AI,"&lt;="&amp;BU$74,STAFF!$H:$H,"&lt;="&amp;BU$74,STAFF!$I:$I,"")+
COUNTIFS(STAFF!$AH:$AH,"Offered and Declined",STAFF!$AI:$AI,"&lt;="&amp;BU$74,STAFF!$H:$H,"&lt;="&amp;BU$74,STAFF!$I:$I,"&gt;="&amp;BU$73))</f>
        <v/>
      </c>
      <c r="BV102" s="18" t="str">
        <f ca="1">IF(BV$74="","",COUNTIFS(STAFF!$AH:$AH,"Offered and Declined",STAFF!$AI:$AI,"&lt;="&amp;BV$74,STAFF!$H:$H,"",STAFF!$I:$I,"")+
COUNTIFS(STAFF!$AH:$AH,"Offered and Declined",STAFF!$AI:$AI,"&lt;="&amp;BV$74,STAFF!$H:$H,"",STAFF!$I:$I,"&gt;="&amp;BV$73)+
COUNTIFS(STAFF!$AH:$AH,"Offered and Declined",STAFF!$AI:$AI,"&lt;="&amp;BV$74,STAFF!$H:$H,"&lt;="&amp;BV$74,STAFF!$I:$I,"")+
COUNTIFS(STAFF!$AH:$AH,"Offered and Declined",STAFF!$AI:$AI,"&lt;="&amp;BV$74,STAFF!$H:$H,"&lt;="&amp;BV$74,STAFF!$I:$I,"&gt;="&amp;BV$73))</f>
        <v/>
      </c>
      <c r="BW102" s="18" t="str">
        <f ca="1">IF(BW$74="","",COUNTIFS(STAFF!$AH:$AH,"Offered and Declined",STAFF!$AI:$AI,"&lt;="&amp;BW$74,STAFF!$H:$H,"",STAFF!$I:$I,"")+
COUNTIFS(STAFF!$AH:$AH,"Offered and Declined",STAFF!$AI:$AI,"&lt;="&amp;BW$74,STAFF!$H:$H,"",STAFF!$I:$I,"&gt;="&amp;BW$73)+
COUNTIFS(STAFF!$AH:$AH,"Offered and Declined",STAFF!$AI:$AI,"&lt;="&amp;BW$74,STAFF!$H:$H,"&lt;="&amp;BW$74,STAFF!$I:$I,"")+
COUNTIFS(STAFF!$AH:$AH,"Offered and Declined",STAFF!$AI:$AI,"&lt;="&amp;BW$74,STAFF!$H:$H,"&lt;="&amp;BW$74,STAFF!$I:$I,"&gt;="&amp;BW$73))</f>
        <v/>
      </c>
      <c r="BX102" s="18" t="str">
        <f ca="1">IF(BX$74="","",COUNTIFS(STAFF!$AH:$AH,"Offered and Declined",STAFF!$AI:$AI,"&lt;="&amp;BX$74,STAFF!$H:$H,"",STAFF!$I:$I,"")+
COUNTIFS(STAFF!$AH:$AH,"Offered and Declined",STAFF!$AI:$AI,"&lt;="&amp;BX$74,STAFF!$H:$H,"",STAFF!$I:$I,"&gt;="&amp;BX$73)+
COUNTIFS(STAFF!$AH:$AH,"Offered and Declined",STAFF!$AI:$AI,"&lt;="&amp;BX$74,STAFF!$H:$H,"&lt;="&amp;BX$74,STAFF!$I:$I,"")+
COUNTIFS(STAFF!$AH:$AH,"Offered and Declined",STAFF!$AI:$AI,"&lt;="&amp;BX$74,STAFF!$H:$H,"&lt;="&amp;BX$74,STAFF!$I:$I,"&gt;="&amp;BX$73))</f>
        <v/>
      </c>
      <c r="BY102" s="18" t="str">
        <f ca="1">IF(BY$74="","",COUNTIFS(STAFF!$AH:$AH,"Offered and Declined",STAFF!$AI:$AI,"&lt;="&amp;BY$74,STAFF!$H:$H,"",STAFF!$I:$I,"")+
COUNTIFS(STAFF!$AH:$AH,"Offered and Declined",STAFF!$AI:$AI,"&lt;="&amp;BY$74,STAFF!$H:$H,"",STAFF!$I:$I,"&gt;="&amp;BY$73)+
COUNTIFS(STAFF!$AH:$AH,"Offered and Declined",STAFF!$AI:$AI,"&lt;="&amp;BY$74,STAFF!$H:$H,"&lt;="&amp;BY$74,STAFF!$I:$I,"")+
COUNTIFS(STAFF!$AH:$AH,"Offered and Declined",STAFF!$AI:$AI,"&lt;="&amp;BY$74,STAFF!$H:$H,"&lt;="&amp;BY$74,STAFF!$I:$I,"&gt;="&amp;BY$73))</f>
        <v/>
      </c>
      <c r="BZ102" s="18" t="str">
        <f ca="1">IF(BZ$74="","",COUNTIFS(STAFF!$AH:$AH,"Offered and Declined",STAFF!$AI:$AI,"&lt;="&amp;BZ$74,STAFF!$H:$H,"",STAFF!$I:$I,"")+
COUNTIFS(STAFF!$AH:$AH,"Offered and Declined",STAFF!$AI:$AI,"&lt;="&amp;BZ$74,STAFF!$H:$H,"",STAFF!$I:$I,"&gt;="&amp;BZ$73)+
COUNTIFS(STAFF!$AH:$AH,"Offered and Declined",STAFF!$AI:$AI,"&lt;="&amp;BZ$74,STAFF!$H:$H,"&lt;="&amp;BZ$74,STAFF!$I:$I,"")+
COUNTIFS(STAFF!$AH:$AH,"Offered and Declined",STAFF!$AI:$AI,"&lt;="&amp;BZ$74,STAFF!$H:$H,"&lt;="&amp;BZ$74,STAFF!$I:$I,"&gt;="&amp;BZ$73))</f>
        <v/>
      </c>
      <c r="CA102" s="18" t="str">
        <f ca="1">IF(CA$74="","",COUNTIFS(STAFF!$AH:$AH,"Offered and Declined",STAFF!$AI:$AI,"&lt;="&amp;CA$74,STAFF!$H:$H,"",STAFF!$I:$I,"")+
COUNTIFS(STAFF!$AH:$AH,"Offered and Declined",STAFF!$AI:$AI,"&lt;="&amp;CA$74,STAFF!$H:$H,"",STAFF!$I:$I,"&gt;="&amp;CA$73)+
COUNTIFS(STAFF!$AH:$AH,"Offered and Declined",STAFF!$AI:$AI,"&lt;="&amp;CA$74,STAFF!$H:$H,"&lt;="&amp;CA$74,STAFF!$I:$I,"")+
COUNTIFS(STAFF!$AH:$AH,"Offered and Declined",STAFF!$AI:$AI,"&lt;="&amp;CA$74,STAFF!$H:$H,"&lt;="&amp;CA$74,STAFF!$I:$I,"&gt;="&amp;CA$73))</f>
        <v/>
      </c>
      <c r="CB102" s="18" t="str">
        <f ca="1">IF(CB$74="","",COUNTIFS(STAFF!$AH:$AH,"Offered and Declined",STAFF!$AI:$AI,"&lt;="&amp;CB$74,STAFF!$H:$H,"",STAFF!$I:$I,"")+
COUNTIFS(STAFF!$AH:$AH,"Offered and Declined",STAFF!$AI:$AI,"&lt;="&amp;CB$74,STAFF!$H:$H,"",STAFF!$I:$I,"&gt;="&amp;CB$73)+
COUNTIFS(STAFF!$AH:$AH,"Offered and Declined",STAFF!$AI:$AI,"&lt;="&amp;CB$74,STAFF!$H:$H,"&lt;="&amp;CB$74,STAFF!$I:$I,"")+
COUNTIFS(STAFF!$AH:$AH,"Offered and Declined",STAFF!$AI:$AI,"&lt;="&amp;CB$74,STAFF!$H:$H,"&lt;="&amp;CB$74,STAFF!$I:$I,"&gt;="&amp;CB$73))</f>
        <v/>
      </c>
      <c r="CC102" s="18" t="str">
        <f ca="1">IF(CC$74="","",COUNTIFS(STAFF!$AH:$AH,"Offered and Declined",STAFF!$AI:$AI,"&lt;="&amp;CC$74,STAFF!$H:$H,"",STAFF!$I:$I,"")+
COUNTIFS(STAFF!$AH:$AH,"Offered and Declined",STAFF!$AI:$AI,"&lt;="&amp;CC$74,STAFF!$H:$H,"",STAFF!$I:$I,"&gt;="&amp;CC$73)+
COUNTIFS(STAFF!$AH:$AH,"Offered and Declined",STAFF!$AI:$AI,"&lt;="&amp;CC$74,STAFF!$H:$H,"&lt;="&amp;CC$74,STAFF!$I:$I,"")+
COUNTIFS(STAFF!$AH:$AH,"Offered and Declined",STAFF!$AI:$AI,"&lt;="&amp;CC$74,STAFF!$H:$H,"&lt;="&amp;CC$74,STAFF!$I:$I,"&gt;="&amp;CC$73))</f>
        <v/>
      </c>
      <c r="CD102" s="18" t="str">
        <f ca="1">IF(CD$74="","",COUNTIFS(STAFF!$AH:$AH,"Offered and Declined",STAFF!$AI:$AI,"&lt;="&amp;CD$74,STAFF!$H:$H,"",STAFF!$I:$I,"")+
COUNTIFS(STAFF!$AH:$AH,"Offered and Declined",STAFF!$AI:$AI,"&lt;="&amp;CD$74,STAFF!$H:$H,"",STAFF!$I:$I,"&gt;="&amp;CD$73)+
COUNTIFS(STAFF!$AH:$AH,"Offered and Declined",STAFF!$AI:$AI,"&lt;="&amp;CD$74,STAFF!$H:$H,"&lt;="&amp;CD$74,STAFF!$I:$I,"")+
COUNTIFS(STAFF!$AH:$AH,"Offered and Declined",STAFF!$AI:$AI,"&lt;="&amp;CD$74,STAFF!$H:$H,"&lt;="&amp;CD$74,STAFF!$I:$I,"&gt;="&amp;CD$73))</f>
        <v/>
      </c>
      <c r="CE102" s="18" t="str">
        <f ca="1">IF(CE$74="","",COUNTIFS(STAFF!$AH:$AH,"Offered and Declined",STAFF!$AI:$AI,"&lt;="&amp;CE$74,STAFF!$H:$H,"",STAFF!$I:$I,"")+
COUNTIFS(STAFF!$AH:$AH,"Offered and Declined",STAFF!$AI:$AI,"&lt;="&amp;CE$74,STAFF!$H:$H,"",STAFF!$I:$I,"&gt;="&amp;CE$73)+
COUNTIFS(STAFF!$AH:$AH,"Offered and Declined",STAFF!$AI:$AI,"&lt;="&amp;CE$74,STAFF!$H:$H,"&lt;="&amp;CE$74,STAFF!$I:$I,"")+
COUNTIFS(STAFF!$AH:$AH,"Offered and Declined",STAFF!$AI:$AI,"&lt;="&amp;CE$74,STAFF!$H:$H,"&lt;="&amp;CE$74,STAFF!$I:$I,"&gt;="&amp;CE$73))</f>
        <v/>
      </c>
      <c r="CF102" s="18" t="str">
        <f ca="1">IF(CF$74="","",COUNTIFS(STAFF!$AH:$AH,"Offered and Declined",STAFF!$AI:$AI,"&lt;="&amp;CF$74,STAFF!$H:$H,"",STAFF!$I:$I,"")+
COUNTIFS(STAFF!$AH:$AH,"Offered and Declined",STAFF!$AI:$AI,"&lt;="&amp;CF$74,STAFF!$H:$H,"",STAFF!$I:$I,"&gt;="&amp;CF$73)+
COUNTIFS(STAFF!$AH:$AH,"Offered and Declined",STAFF!$AI:$AI,"&lt;="&amp;CF$74,STAFF!$H:$H,"&lt;="&amp;CF$74,STAFF!$I:$I,"")+
COUNTIFS(STAFF!$AH:$AH,"Offered and Declined",STAFF!$AI:$AI,"&lt;="&amp;CF$74,STAFF!$H:$H,"&lt;="&amp;CF$74,STAFF!$I:$I,"&gt;="&amp;CF$73))</f>
        <v/>
      </c>
      <c r="CG102" s="18" t="str">
        <f ca="1">IF(CG$74="","",COUNTIFS(STAFF!$AH:$AH,"Offered and Declined",STAFF!$AI:$AI,"&lt;="&amp;CG$74,STAFF!$H:$H,"",STAFF!$I:$I,"")+
COUNTIFS(STAFF!$AH:$AH,"Offered and Declined",STAFF!$AI:$AI,"&lt;="&amp;CG$74,STAFF!$H:$H,"",STAFF!$I:$I,"&gt;="&amp;CG$73)+
COUNTIFS(STAFF!$AH:$AH,"Offered and Declined",STAFF!$AI:$AI,"&lt;="&amp;CG$74,STAFF!$H:$H,"&lt;="&amp;CG$74,STAFF!$I:$I,"")+
COUNTIFS(STAFF!$AH:$AH,"Offered and Declined",STAFF!$AI:$AI,"&lt;="&amp;CG$74,STAFF!$H:$H,"&lt;="&amp;CG$74,STAFF!$I:$I,"&gt;="&amp;CG$73))</f>
        <v/>
      </c>
      <c r="CH102" s="18" t="str">
        <f ca="1">IF(CH$74="","",COUNTIFS(STAFF!$AH:$AH,"Offered and Declined",STAFF!$AI:$AI,"&lt;="&amp;CH$74,STAFF!$H:$H,"",STAFF!$I:$I,"")+
COUNTIFS(STAFF!$AH:$AH,"Offered and Declined",STAFF!$AI:$AI,"&lt;="&amp;CH$74,STAFF!$H:$H,"",STAFF!$I:$I,"&gt;="&amp;CH$73)+
COUNTIFS(STAFF!$AH:$AH,"Offered and Declined",STAFF!$AI:$AI,"&lt;="&amp;CH$74,STAFF!$H:$H,"&lt;="&amp;CH$74,STAFF!$I:$I,"")+
COUNTIFS(STAFF!$AH:$AH,"Offered and Declined",STAFF!$AI:$AI,"&lt;="&amp;CH$74,STAFF!$H:$H,"&lt;="&amp;CH$74,STAFF!$I:$I,"&gt;="&amp;CH$73))</f>
        <v/>
      </c>
      <c r="CI102" s="18" t="str">
        <f ca="1">IF(CI$74="","",COUNTIFS(STAFF!$AH:$AH,"Offered and Declined",STAFF!$AI:$AI,"&lt;="&amp;CI$74,STAFF!$H:$H,"",STAFF!$I:$I,"")+
COUNTIFS(STAFF!$AH:$AH,"Offered and Declined",STAFF!$AI:$AI,"&lt;="&amp;CI$74,STAFF!$H:$H,"",STAFF!$I:$I,"&gt;="&amp;CI$73)+
COUNTIFS(STAFF!$AH:$AH,"Offered and Declined",STAFF!$AI:$AI,"&lt;="&amp;CI$74,STAFF!$H:$H,"&lt;="&amp;CI$74,STAFF!$I:$I,"")+
COUNTIFS(STAFF!$AH:$AH,"Offered and Declined",STAFF!$AI:$AI,"&lt;="&amp;CI$74,STAFF!$H:$H,"&lt;="&amp;CI$74,STAFF!$I:$I,"&gt;="&amp;CI$73))</f>
        <v/>
      </c>
      <c r="CJ102" s="18" t="str">
        <f ca="1">IF(CJ$74="","",COUNTIFS(STAFF!$AH:$AH,"Offered and Declined",STAFF!$AI:$AI,"&lt;="&amp;CJ$74,STAFF!$H:$H,"",STAFF!$I:$I,"")+
COUNTIFS(STAFF!$AH:$AH,"Offered and Declined",STAFF!$AI:$AI,"&lt;="&amp;CJ$74,STAFF!$H:$H,"",STAFF!$I:$I,"&gt;="&amp;CJ$73)+
COUNTIFS(STAFF!$AH:$AH,"Offered and Declined",STAFF!$AI:$AI,"&lt;="&amp;CJ$74,STAFF!$H:$H,"&lt;="&amp;CJ$74,STAFF!$I:$I,"")+
COUNTIFS(STAFF!$AH:$AH,"Offered and Declined",STAFF!$AI:$AI,"&lt;="&amp;CJ$74,STAFF!$H:$H,"&lt;="&amp;CJ$74,STAFF!$I:$I,"&gt;="&amp;CJ$73))</f>
        <v/>
      </c>
      <c r="CK102" s="18" t="str">
        <f ca="1">IF(CK$74="","",COUNTIFS(STAFF!$AH:$AH,"Offered and Declined",STAFF!$AI:$AI,"&lt;="&amp;CK$74,STAFF!$H:$H,"",STAFF!$I:$I,"")+
COUNTIFS(STAFF!$AH:$AH,"Offered and Declined",STAFF!$AI:$AI,"&lt;="&amp;CK$74,STAFF!$H:$H,"",STAFF!$I:$I,"&gt;="&amp;CK$73)+
COUNTIFS(STAFF!$AH:$AH,"Offered and Declined",STAFF!$AI:$AI,"&lt;="&amp;CK$74,STAFF!$H:$H,"&lt;="&amp;CK$74,STAFF!$I:$I,"")+
COUNTIFS(STAFF!$AH:$AH,"Offered and Declined",STAFF!$AI:$AI,"&lt;="&amp;CK$74,STAFF!$H:$H,"&lt;="&amp;CK$74,STAFF!$I:$I,"&gt;="&amp;CK$73))</f>
        <v/>
      </c>
      <c r="CL102" s="18" t="str">
        <f ca="1">IF(CL$74="","",COUNTIFS(STAFF!$AH:$AH,"Offered and Declined",STAFF!$AI:$AI,"&lt;="&amp;CL$74,STAFF!$H:$H,"",STAFF!$I:$I,"")+
COUNTIFS(STAFF!$AH:$AH,"Offered and Declined",STAFF!$AI:$AI,"&lt;="&amp;CL$74,STAFF!$H:$H,"",STAFF!$I:$I,"&gt;="&amp;CL$73)+
COUNTIFS(STAFF!$AH:$AH,"Offered and Declined",STAFF!$AI:$AI,"&lt;="&amp;CL$74,STAFF!$H:$H,"&lt;="&amp;CL$74,STAFF!$I:$I,"")+
COUNTIFS(STAFF!$AH:$AH,"Offered and Declined",STAFF!$AI:$AI,"&lt;="&amp;CL$74,STAFF!$H:$H,"&lt;="&amp;CL$74,STAFF!$I:$I,"&gt;="&amp;CL$73))</f>
        <v/>
      </c>
      <c r="CM102" s="18" t="str">
        <f ca="1">IF(CM$74="","",COUNTIFS(STAFF!$AH:$AH,"Offered and Declined",STAFF!$AI:$AI,"&lt;="&amp;CM$74,STAFF!$H:$H,"",STAFF!$I:$I,"")+
COUNTIFS(STAFF!$AH:$AH,"Offered and Declined",STAFF!$AI:$AI,"&lt;="&amp;CM$74,STAFF!$H:$H,"",STAFF!$I:$I,"&gt;="&amp;CM$73)+
COUNTIFS(STAFF!$AH:$AH,"Offered and Declined",STAFF!$AI:$AI,"&lt;="&amp;CM$74,STAFF!$H:$H,"&lt;="&amp;CM$74,STAFF!$I:$I,"")+
COUNTIFS(STAFF!$AH:$AH,"Offered and Declined",STAFF!$AI:$AI,"&lt;="&amp;CM$74,STAFF!$H:$H,"&lt;="&amp;CM$74,STAFF!$I:$I,"&gt;="&amp;CM$73))</f>
        <v/>
      </c>
      <c r="CN102" s="18" t="str">
        <f ca="1">IF(CN$74="","",COUNTIFS(STAFF!$AH:$AH,"Offered and Declined",STAFF!$AI:$AI,"&lt;="&amp;CN$74,STAFF!$H:$H,"",STAFF!$I:$I,"")+
COUNTIFS(STAFF!$AH:$AH,"Offered and Declined",STAFF!$AI:$AI,"&lt;="&amp;CN$74,STAFF!$H:$H,"",STAFF!$I:$I,"&gt;="&amp;CN$73)+
COUNTIFS(STAFF!$AH:$AH,"Offered and Declined",STAFF!$AI:$AI,"&lt;="&amp;CN$74,STAFF!$H:$H,"&lt;="&amp;CN$74,STAFF!$I:$I,"")+
COUNTIFS(STAFF!$AH:$AH,"Offered and Declined",STAFF!$AI:$AI,"&lt;="&amp;CN$74,STAFF!$H:$H,"&lt;="&amp;CN$74,STAFF!$I:$I,"&gt;="&amp;CN$73))</f>
        <v/>
      </c>
      <c r="CO102" s="18" t="str">
        <f ca="1">IF(CO$74="","",COUNTIFS(STAFF!$AH:$AH,"Offered and Declined",STAFF!$AI:$AI,"&lt;="&amp;CO$74,STAFF!$H:$H,"",STAFF!$I:$I,"")+
COUNTIFS(STAFF!$AH:$AH,"Offered and Declined",STAFF!$AI:$AI,"&lt;="&amp;CO$74,STAFF!$H:$H,"",STAFF!$I:$I,"&gt;="&amp;CO$73)+
COUNTIFS(STAFF!$AH:$AH,"Offered and Declined",STAFF!$AI:$AI,"&lt;="&amp;CO$74,STAFF!$H:$H,"&lt;="&amp;CO$74,STAFF!$I:$I,"")+
COUNTIFS(STAFF!$AH:$AH,"Offered and Declined",STAFF!$AI:$AI,"&lt;="&amp;CO$74,STAFF!$H:$H,"&lt;="&amp;CO$74,STAFF!$I:$I,"&gt;="&amp;CO$73))</f>
        <v/>
      </c>
      <c r="CP102" s="18" t="str">
        <f ca="1">IF(CP$74="","",COUNTIFS(STAFF!$AH:$AH,"Offered and Declined",STAFF!$AI:$AI,"&lt;="&amp;CP$74,STAFF!$H:$H,"",STAFF!$I:$I,"")+
COUNTIFS(STAFF!$AH:$AH,"Offered and Declined",STAFF!$AI:$AI,"&lt;="&amp;CP$74,STAFF!$H:$H,"",STAFF!$I:$I,"&gt;="&amp;CP$73)+
COUNTIFS(STAFF!$AH:$AH,"Offered and Declined",STAFF!$AI:$AI,"&lt;="&amp;CP$74,STAFF!$H:$H,"&lt;="&amp;CP$74,STAFF!$I:$I,"")+
COUNTIFS(STAFF!$AH:$AH,"Offered and Declined",STAFF!$AI:$AI,"&lt;="&amp;CP$74,STAFF!$H:$H,"&lt;="&amp;CP$74,STAFF!$I:$I,"&gt;="&amp;CP$73))</f>
        <v/>
      </c>
      <c r="CQ102" s="18" t="str">
        <f ca="1">IF(CQ$74="","",COUNTIFS(STAFF!$AH:$AH,"Offered and Declined",STAFF!$AI:$AI,"&lt;="&amp;CQ$74,STAFF!$H:$H,"",STAFF!$I:$I,"")+
COUNTIFS(STAFF!$AH:$AH,"Offered and Declined",STAFF!$AI:$AI,"&lt;="&amp;CQ$74,STAFF!$H:$H,"",STAFF!$I:$I,"&gt;="&amp;CQ$73)+
COUNTIFS(STAFF!$AH:$AH,"Offered and Declined",STAFF!$AI:$AI,"&lt;="&amp;CQ$74,STAFF!$H:$H,"&lt;="&amp;CQ$74,STAFF!$I:$I,"")+
COUNTIFS(STAFF!$AH:$AH,"Offered and Declined",STAFF!$AI:$AI,"&lt;="&amp;CQ$74,STAFF!$H:$H,"&lt;="&amp;CQ$74,STAFF!$I:$I,"&gt;="&amp;CQ$73))</f>
        <v/>
      </c>
      <c r="CR102" s="18" t="str">
        <f ca="1">IF(CR$74="","",COUNTIFS(STAFF!$AH:$AH,"Offered and Declined",STAFF!$AI:$AI,"&lt;="&amp;CR$74,STAFF!$H:$H,"",STAFF!$I:$I,"")+
COUNTIFS(STAFF!$AH:$AH,"Offered and Declined",STAFF!$AI:$AI,"&lt;="&amp;CR$74,STAFF!$H:$H,"",STAFF!$I:$I,"&gt;="&amp;CR$73)+
COUNTIFS(STAFF!$AH:$AH,"Offered and Declined",STAFF!$AI:$AI,"&lt;="&amp;CR$74,STAFF!$H:$H,"&lt;="&amp;CR$74,STAFF!$I:$I,"")+
COUNTIFS(STAFF!$AH:$AH,"Offered and Declined",STAFF!$AI:$AI,"&lt;="&amp;CR$74,STAFF!$H:$H,"&lt;="&amp;CR$74,STAFF!$I:$I,"&gt;="&amp;CR$73))</f>
        <v/>
      </c>
      <c r="CS102" s="18" t="str">
        <f ca="1">IF(CS$74="","",COUNTIFS(STAFF!$AH:$AH,"Offered and Declined",STAFF!$AI:$AI,"&lt;="&amp;CS$74,STAFF!$H:$H,"",STAFF!$I:$I,"")+
COUNTIFS(STAFF!$AH:$AH,"Offered and Declined",STAFF!$AI:$AI,"&lt;="&amp;CS$74,STAFF!$H:$H,"",STAFF!$I:$I,"&gt;="&amp;CS$73)+
COUNTIFS(STAFF!$AH:$AH,"Offered and Declined",STAFF!$AI:$AI,"&lt;="&amp;CS$74,STAFF!$H:$H,"&lt;="&amp;CS$74,STAFF!$I:$I,"")+
COUNTIFS(STAFF!$AH:$AH,"Offered and Declined",STAFF!$AI:$AI,"&lt;="&amp;CS$74,STAFF!$H:$H,"&lt;="&amp;CS$74,STAFF!$I:$I,"&gt;="&amp;CS$73))</f>
        <v/>
      </c>
      <c r="CT102" s="18" t="str">
        <f ca="1">IF(CT$74="","",COUNTIFS(STAFF!$AH:$AH,"Offered and Declined",STAFF!$AI:$AI,"&lt;="&amp;CT$74,STAFF!$H:$H,"",STAFF!$I:$I,"")+
COUNTIFS(STAFF!$AH:$AH,"Offered and Declined",STAFF!$AI:$AI,"&lt;="&amp;CT$74,STAFF!$H:$H,"",STAFF!$I:$I,"&gt;="&amp;CT$73)+
COUNTIFS(STAFF!$AH:$AH,"Offered and Declined",STAFF!$AI:$AI,"&lt;="&amp;CT$74,STAFF!$H:$H,"&lt;="&amp;CT$74,STAFF!$I:$I,"")+
COUNTIFS(STAFF!$AH:$AH,"Offered and Declined",STAFF!$AI:$AI,"&lt;="&amp;CT$74,STAFF!$H:$H,"&lt;="&amp;CT$74,STAFF!$I:$I,"&gt;="&amp;CT$73))</f>
        <v/>
      </c>
      <c r="CU102" s="18" t="str">
        <f ca="1">IF(CU$74="","",COUNTIFS(STAFF!$AH:$AH,"Offered and Declined",STAFF!$AI:$AI,"&lt;="&amp;CU$74,STAFF!$H:$H,"",STAFF!$I:$I,"")+
COUNTIFS(STAFF!$AH:$AH,"Offered and Declined",STAFF!$AI:$AI,"&lt;="&amp;CU$74,STAFF!$H:$H,"",STAFF!$I:$I,"&gt;="&amp;CU$73)+
COUNTIFS(STAFF!$AH:$AH,"Offered and Declined",STAFF!$AI:$AI,"&lt;="&amp;CU$74,STAFF!$H:$H,"&lt;="&amp;CU$74,STAFF!$I:$I,"")+
COUNTIFS(STAFF!$AH:$AH,"Offered and Declined",STAFF!$AI:$AI,"&lt;="&amp;CU$74,STAFF!$H:$H,"&lt;="&amp;CU$74,STAFF!$I:$I,"&gt;="&amp;CU$73))</f>
        <v/>
      </c>
      <c r="CV102" s="18" t="str">
        <f ca="1">IF(CV$74="","",COUNTIFS(STAFF!$AH:$AH,"Offered and Declined",STAFF!$AI:$AI,"&lt;="&amp;CV$74,STAFF!$H:$H,"",STAFF!$I:$I,"")+
COUNTIFS(STAFF!$AH:$AH,"Offered and Declined",STAFF!$AI:$AI,"&lt;="&amp;CV$74,STAFF!$H:$H,"",STAFF!$I:$I,"&gt;="&amp;CV$73)+
COUNTIFS(STAFF!$AH:$AH,"Offered and Declined",STAFF!$AI:$AI,"&lt;="&amp;CV$74,STAFF!$H:$H,"&lt;="&amp;CV$74,STAFF!$I:$I,"")+
COUNTIFS(STAFF!$AH:$AH,"Offered and Declined",STAFF!$AI:$AI,"&lt;="&amp;CV$74,STAFF!$H:$H,"&lt;="&amp;CV$74,STAFF!$I:$I,"&gt;="&amp;CV$73))</f>
        <v/>
      </c>
      <c r="CW102" s="18" t="str">
        <f ca="1">IF(CW$74="","",COUNTIFS(STAFF!$AH:$AH,"Offered and Declined",STAFF!$AI:$AI,"&lt;="&amp;CW$74,STAFF!$H:$H,"",STAFF!$I:$I,"")+
COUNTIFS(STAFF!$AH:$AH,"Offered and Declined",STAFF!$AI:$AI,"&lt;="&amp;CW$74,STAFF!$H:$H,"",STAFF!$I:$I,"&gt;="&amp;CW$73)+
COUNTIFS(STAFF!$AH:$AH,"Offered and Declined",STAFF!$AI:$AI,"&lt;="&amp;CW$74,STAFF!$H:$H,"&lt;="&amp;CW$74,STAFF!$I:$I,"")+
COUNTIFS(STAFF!$AH:$AH,"Offered and Declined",STAFF!$AI:$AI,"&lt;="&amp;CW$74,STAFF!$H:$H,"&lt;="&amp;CW$74,STAFF!$I:$I,"&gt;="&amp;CW$73))</f>
        <v/>
      </c>
      <c r="CX102" s="18" t="str">
        <f ca="1">IF(CX$74="","",COUNTIFS(STAFF!$AH:$AH,"Offered and Declined",STAFF!$AI:$AI,"&lt;="&amp;CX$74,STAFF!$H:$H,"",STAFF!$I:$I,"")+
COUNTIFS(STAFF!$AH:$AH,"Offered and Declined",STAFF!$AI:$AI,"&lt;="&amp;CX$74,STAFF!$H:$H,"",STAFF!$I:$I,"&gt;="&amp;CX$73)+
COUNTIFS(STAFF!$AH:$AH,"Offered and Declined",STAFF!$AI:$AI,"&lt;="&amp;CX$74,STAFF!$H:$H,"&lt;="&amp;CX$74,STAFF!$I:$I,"")+
COUNTIFS(STAFF!$AH:$AH,"Offered and Declined",STAFF!$AI:$AI,"&lt;="&amp;CX$74,STAFF!$H:$H,"&lt;="&amp;CX$74,STAFF!$I:$I,"&gt;="&amp;CX$73))</f>
        <v/>
      </c>
      <c r="CY102" s="18" t="str">
        <f ca="1">IF(CY$74="","",COUNTIFS(STAFF!$AH:$AH,"Offered and Declined",STAFF!$AI:$AI,"&lt;="&amp;CY$74,STAFF!$H:$H,"",STAFF!$I:$I,"")+
COUNTIFS(STAFF!$AH:$AH,"Offered and Declined",STAFF!$AI:$AI,"&lt;="&amp;CY$74,STAFF!$H:$H,"",STAFF!$I:$I,"&gt;="&amp;CY$73)+
COUNTIFS(STAFF!$AH:$AH,"Offered and Declined",STAFF!$AI:$AI,"&lt;="&amp;CY$74,STAFF!$H:$H,"&lt;="&amp;CY$74,STAFF!$I:$I,"")+
COUNTIFS(STAFF!$AH:$AH,"Offered and Declined",STAFF!$AI:$AI,"&lt;="&amp;CY$74,STAFF!$H:$H,"&lt;="&amp;CY$74,STAFF!$I:$I,"&gt;="&amp;CY$73))</f>
        <v/>
      </c>
      <c r="CZ102" s="18" t="str">
        <f ca="1">IF(CZ$74="","",COUNTIFS(STAFF!$AH:$AH,"Offered and Declined",STAFF!$AI:$AI,"&lt;="&amp;CZ$74,STAFF!$H:$H,"",STAFF!$I:$I,"")+
COUNTIFS(STAFF!$AH:$AH,"Offered and Declined",STAFF!$AI:$AI,"&lt;="&amp;CZ$74,STAFF!$H:$H,"",STAFF!$I:$I,"&gt;="&amp;CZ$73)+
COUNTIFS(STAFF!$AH:$AH,"Offered and Declined",STAFF!$AI:$AI,"&lt;="&amp;CZ$74,STAFF!$H:$H,"&lt;="&amp;CZ$74,STAFF!$I:$I,"")+
COUNTIFS(STAFF!$AH:$AH,"Offered and Declined",STAFF!$AI:$AI,"&lt;="&amp;CZ$74,STAFF!$H:$H,"&lt;="&amp;CZ$74,STAFF!$I:$I,"&gt;="&amp;CZ$73))</f>
        <v/>
      </c>
      <c r="DA102" s="18" t="str">
        <f ca="1">IF(DA$74="","",COUNTIFS(STAFF!$AH:$AH,"Offered and Declined",STAFF!$AI:$AI,"&lt;="&amp;DA$74,STAFF!$H:$H,"",STAFF!$I:$I,"")+
COUNTIFS(STAFF!$AH:$AH,"Offered and Declined",STAFF!$AI:$AI,"&lt;="&amp;DA$74,STAFF!$H:$H,"",STAFF!$I:$I,"&gt;="&amp;DA$73)+
COUNTIFS(STAFF!$AH:$AH,"Offered and Declined",STAFF!$AI:$AI,"&lt;="&amp;DA$74,STAFF!$H:$H,"&lt;="&amp;DA$74,STAFF!$I:$I,"")+
COUNTIFS(STAFF!$AH:$AH,"Offered and Declined",STAFF!$AI:$AI,"&lt;="&amp;DA$74,STAFF!$H:$H,"&lt;="&amp;DA$74,STAFF!$I:$I,"&gt;="&amp;DA$73))</f>
        <v/>
      </c>
      <c r="DB102" s="18" t="str">
        <f ca="1">IF(DB$74="","",COUNTIFS(STAFF!$AH:$AH,"Offered and Declined",STAFF!$AI:$AI,"&lt;="&amp;DB$74,STAFF!$H:$H,"",STAFF!$I:$I,"")+
COUNTIFS(STAFF!$AH:$AH,"Offered and Declined",STAFF!$AI:$AI,"&lt;="&amp;DB$74,STAFF!$H:$H,"",STAFF!$I:$I,"&gt;="&amp;DB$73)+
COUNTIFS(STAFF!$AH:$AH,"Offered and Declined",STAFF!$AI:$AI,"&lt;="&amp;DB$74,STAFF!$H:$H,"&lt;="&amp;DB$74,STAFF!$I:$I,"")+
COUNTIFS(STAFF!$AH:$AH,"Offered and Declined",STAFF!$AI:$AI,"&lt;="&amp;DB$74,STAFF!$H:$H,"&lt;="&amp;DB$74,STAFF!$I:$I,"&gt;="&amp;DB$73))</f>
        <v/>
      </c>
      <c r="DC102" s="18" t="str">
        <f ca="1">IF(DC$74="","",COUNTIFS(STAFF!$AH:$AH,"Offered and Declined",STAFF!$AI:$AI,"&lt;="&amp;DC$74,STAFF!$H:$H,"",STAFF!$I:$I,"")+
COUNTIFS(STAFF!$AH:$AH,"Offered and Declined",STAFF!$AI:$AI,"&lt;="&amp;DC$74,STAFF!$H:$H,"",STAFF!$I:$I,"&gt;="&amp;DC$73)+
COUNTIFS(STAFF!$AH:$AH,"Offered and Declined",STAFF!$AI:$AI,"&lt;="&amp;DC$74,STAFF!$H:$H,"&lt;="&amp;DC$74,STAFF!$I:$I,"")+
COUNTIFS(STAFF!$AH:$AH,"Offered and Declined",STAFF!$AI:$AI,"&lt;="&amp;DC$74,STAFF!$H:$H,"&lt;="&amp;DC$74,STAFF!$I:$I,"&gt;="&amp;DC$73))</f>
        <v/>
      </c>
      <c r="DD102" s="18" t="str">
        <f ca="1">IF(DD$74="","",COUNTIFS(STAFF!$AH:$AH,"Offered and Declined",STAFF!$AI:$AI,"&lt;="&amp;DD$74,STAFF!$H:$H,"",STAFF!$I:$I,"")+
COUNTIFS(STAFF!$AH:$AH,"Offered and Declined",STAFF!$AI:$AI,"&lt;="&amp;DD$74,STAFF!$H:$H,"",STAFF!$I:$I,"&gt;="&amp;DD$73)+
COUNTIFS(STAFF!$AH:$AH,"Offered and Declined",STAFF!$AI:$AI,"&lt;="&amp;DD$74,STAFF!$H:$H,"&lt;="&amp;DD$74,STAFF!$I:$I,"")+
COUNTIFS(STAFF!$AH:$AH,"Offered and Declined",STAFF!$AI:$AI,"&lt;="&amp;DD$74,STAFF!$H:$H,"&lt;="&amp;DD$74,STAFF!$I:$I,"&gt;="&amp;DD$73))</f>
        <v/>
      </c>
      <c r="DE102" s="18" t="str">
        <f ca="1">IF(DE$74="","",COUNTIFS(STAFF!$AH:$AH,"Offered and Declined",STAFF!$AI:$AI,"&lt;="&amp;DE$74,STAFF!$H:$H,"",STAFF!$I:$I,"")+
COUNTIFS(STAFF!$AH:$AH,"Offered and Declined",STAFF!$AI:$AI,"&lt;="&amp;DE$74,STAFF!$H:$H,"",STAFF!$I:$I,"&gt;="&amp;DE$73)+
COUNTIFS(STAFF!$AH:$AH,"Offered and Declined",STAFF!$AI:$AI,"&lt;="&amp;DE$74,STAFF!$H:$H,"&lt;="&amp;DE$74,STAFF!$I:$I,"")+
COUNTIFS(STAFF!$AH:$AH,"Offered and Declined",STAFF!$AI:$AI,"&lt;="&amp;DE$74,STAFF!$H:$H,"&lt;="&amp;DE$74,STAFF!$I:$I,"&gt;="&amp;DE$73))</f>
        <v/>
      </c>
      <c r="DF102" s="18" t="str">
        <f ca="1">IF(DF$74="","",COUNTIFS(STAFF!$AH:$AH,"Offered and Declined",STAFF!$AI:$AI,"&lt;="&amp;DF$74,STAFF!$H:$H,"",STAFF!$I:$I,"")+
COUNTIFS(STAFF!$AH:$AH,"Offered and Declined",STAFF!$AI:$AI,"&lt;="&amp;DF$74,STAFF!$H:$H,"",STAFF!$I:$I,"&gt;="&amp;DF$73)+
COUNTIFS(STAFF!$AH:$AH,"Offered and Declined",STAFF!$AI:$AI,"&lt;="&amp;DF$74,STAFF!$H:$H,"&lt;="&amp;DF$74,STAFF!$I:$I,"")+
COUNTIFS(STAFF!$AH:$AH,"Offered and Declined",STAFF!$AI:$AI,"&lt;="&amp;DF$74,STAFF!$H:$H,"&lt;="&amp;DF$74,STAFF!$I:$I,"&gt;="&amp;DF$73))</f>
        <v/>
      </c>
      <c r="DG102" s="18" t="str">
        <f ca="1">IF(DG$74="","",COUNTIFS(STAFF!$AH:$AH,"Offered and Declined",STAFF!$AI:$AI,"&lt;="&amp;DG$74,STAFF!$H:$H,"",STAFF!$I:$I,"")+
COUNTIFS(STAFF!$AH:$AH,"Offered and Declined",STAFF!$AI:$AI,"&lt;="&amp;DG$74,STAFF!$H:$H,"",STAFF!$I:$I,"&gt;="&amp;DG$73)+
COUNTIFS(STAFF!$AH:$AH,"Offered and Declined",STAFF!$AI:$AI,"&lt;="&amp;DG$74,STAFF!$H:$H,"&lt;="&amp;DG$74,STAFF!$I:$I,"")+
COUNTIFS(STAFF!$AH:$AH,"Offered and Declined",STAFF!$AI:$AI,"&lt;="&amp;DG$74,STAFF!$H:$H,"&lt;="&amp;DG$74,STAFF!$I:$I,"&gt;="&amp;DG$73))</f>
        <v/>
      </c>
      <c r="DH102" s="18" t="str">
        <f ca="1">IF(DH$74="","",COUNTIFS(STAFF!$AH:$AH,"Offered and Declined",STAFF!$AI:$AI,"&lt;="&amp;DH$74,STAFF!$H:$H,"",STAFF!$I:$I,"")+
COUNTIFS(STAFF!$AH:$AH,"Offered and Declined",STAFF!$AI:$AI,"&lt;="&amp;DH$74,STAFF!$H:$H,"",STAFF!$I:$I,"&gt;="&amp;DH$73)+
COUNTIFS(STAFF!$AH:$AH,"Offered and Declined",STAFF!$AI:$AI,"&lt;="&amp;DH$74,STAFF!$H:$H,"&lt;="&amp;DH$74,STAFF!$I:$I,"")+
COUNTIFS(STAFF!$AH:$AH,"Offered and Declined",STAFF!$AI:$AI,"&lt;="&amp;DH$74,STAFF!$H:$H,"&lt;="&amp;DH$74,STAFF!$I:$I,"&gt;="&amp;DH$73))</f>
        <v/>
      </c>
      <c r="DI102" s="18" t="str">
        <f ca="1">IF(DI$74="","",COUNTIFS(STAFF!$AH:$AH,"Offered and Declined",STAFF!$AI:$AI,"&lt;="&amp;DI$74,STAFF!$H:$H,"",STAFF!$I:$I,"")+
COUNTIFS(STAFF!$AH:$AH,"Offered and Declined",STAFF!$AI:$AI,"&lt;="&amp;DI$74,STAFF!$H:$H,"",STAFF!$I:$I,"&gt;="&amp;DI$73)+
COUNTIFS(STAFF!$AH:$AH,"Offered and Declined",STAFF!$AI:$AI,"&lt;="&amp;DI$74,STAFF!$H:$H,"&lt;="&amp;DI$74,STAFF!$I:$I,"")+
COUNTIFS(STAFF!$AH:$AH,"Offered and Declined",STAFF!$AI:$AI,"&lt;="&amp;DI$74,STAFF!$H:$H,"&lt;="&amp;DI$74,STAFF!$I:$I,"&gt;="&amp;DI$73))</f>
        <v/>
      </c>
      <c r="DJ102" s="18" t="str">
        <f ca="1">IF(DJ$74="","",COUNTIFS(STAFF!$AH:$AH,"Offered and Declined",STAFF!$AI:$AI,"&lt;="&amp;DJ$74,STAFF!$H:$H,"",STAFF!$I:$I,"")+
COUNTIFS(STAFF!$AH:$AH,"Offered and Declined",STAFF!$AI:$AI,"&lt;="&amp;DJ$74,STAFF!$H:$H,"",STAFF!$I:$I,"&gt;="&amp;DJ$73)+
COUNTIFS(STAFF!$AH:$AH,"Offered and Declined",STAFF!$AI:$AI,"&lt;="&amp;DJ$74,STAFF!$H:$H,"&lt;="&amp;DJ$74,STAFF!$I:$I,"")+
COUNTIFS(STAFF!$AH:$AH,"Offered and Declined",STAFF!$AI:$AI,"&lt;="&amp;DJ$74,STAFF!$H:$H,"&lt;="&amp;DJ$74,STAFF!$I:$I,"&gt;="&amp;DJ$73))</f>
        <v/>
      </c>
      <c r="DK102" s="18" t="str">
        <f ca="1">IF(DK$74="","",COUNTIFS(STAFF!$AH:$AH,"Offered and Declined",STAFF!$AI:$AI,"&lt;="&amp;DK$74,STAFF!$H:$H,"",STAFF!$I:$I,"")+
COUNTIFS(STAFF!$AH:$AH,"Offered and Declined",STAFF!$AI:$AI,"&lt;="&amp;DK$74,STAFF!$H:$H,"",STAFF!$I:$I,"&gt;="&amp;DK$73)+
COUNTIFS(STAFF!$AH:$AH,"Offered and Declined",STAFF!$AI:$AI,"&lt;="&amp;DK$74,STAFF!$H:$H,"&lt;="&amp;DK$74,STAFF!$I:$I,"")+
COUNTIFS(STAFF!$AH:$AH,"Offered and Declined",STAFF!$AI:$AI,"&lt;="&amp;DK$74,STAFF!$H:$H,"&lt;="&amp;DK$74,STAFF!$I:$I,"&gt;="&amp;DK$73))</f>
        <v/>
      </c>
      <c r="DL102" s="18" t="str">
        <f ca="1">IF(DL$74="","",COUNTIFS(STAFF!$AH:$AH,"Offered and Declined",STAFF!$AI:$AI,"&lt;="&amp;DL$74,STAFF!$H:$H,"",STAFF!$I:$I,"")+
COUNTIFS(STAFF!$AH:$AH,"Offered and Declined",STAFF!$AI:$AI,"&lt;="&amp;DL$74,STAFF!$H:$H,"",STAFF!$I:$I,"&gt;="&amp;DL$73)+
COUNTIFS(STAFF!$AH:$AH,"Offered and Declined",STAFF!$AI:$AI,"&lt;="&amp;DL$74,STAFF!$H:$H,"&lt;="&amp;DL$74,STAFF!$I:$I,"")+
COUNTIFS(STAFF!$AH:$AH,"Offered and Declined",STAFF!$AI:$AI,"&lt;="&amp;DL$74,STAFF!$H:$H,"&lt;="&amp;DL$74,STAFF!$I:$I,"&gt;="&amp;DL$73))</f>
        <v/>
      </c>
      <c r="DM102" s="18" t="str">
        <f ca="1">IF(DM$74="","",COUNTIFS(STAFF!$AH:$AH,"Offered and Declined",STAFF!$AI:$AI,"&lt;="&amp;DM$74,STAFF!$H:$H,"",STAFF!$I:$I,"")+
COUNTIFS(STAFF!$AH:$AH,"Offered and Declined",STAFF!$AI:$AI,"&lt;="&amp;DM$74,STAFF!$H:$H,"",STAFF!$I:$I,"&gt;="&amp;DM$73)+
COUNTIFS(STAFF!$AH:$AH,"Offered and Declined",STAFF!$AI:$AI,"&lt;="&amp;DM$74,STAFF!$H:$H,"&lt;="&amp;DM$74,STAFF!$I:$I,"")+
COUNTIFS(STAFF!$AH:$AH,"Offered and Declined",STAFF!$AI:$AI,"&lt;="&amp;DM$74,STAFF!$H:$H,"&lt;="&amp;DM$74,STAFF!$I:$I,"&gt;="&amp;DM$73))</f>
        <v/>
      </c>
      <c r="DN102" s="18" t="str">
        <f ca="1">IF(DN$74="","",COUNTIFS(STAFF!$AH:$AH,"Offered and Declined",STAFF!$AI:$AI,"&lt;="&amp;DN$74,STAFF!$H:$H,"",STAFF!$I:$I,"")+
COUNTIFS(STAFF!$AH:$AH,"Offered and Declined",STAFF!$AI:$AI,"&lt;="&amp;DN$74,STAFF!$H:$H,"",STAFF!$I:$I,"&gt;="&amp;DN$73)+
COUNTIFS(STAFF!$AH:$AH,"Offered and Declined",STAFF!$AI:$AI,"&lt;="&amp;DN$74,STAFF!$H:$H,"&lt;="&amp;DN$74,STAFF!$I:$I,"")+
COUNTIFS(STAFF!$AH:$AH,"Offered and Declined",STAFF!$AI:$AI,"&lt;="&amp;DN$74,STAFF!$H:$H,"&lt;="&amp;DN$74,STAFF!$I:$I,"&gt;="&amp;DN$73))</f>
        <v/>
      </c>
      <c r="DO102" s="18" t="str">
        <f ca="1">IF(DO$74="","",COUNTIFS(STAFF!$AH:$AH,"Offered and Declined",STAFF!$AI:$AI,"&lt;="&amp;DO$74,STAFF!$H:$H,"",STAFF!$I:$I,"")+
COUNTIFS(STAFF!$AH:$AH,"Offered and Declined",STAFF!$AI:$AI,"&lt;="&amp;DO$74,STAFF!$H:$H,"",STAFF!$I:$I,"&gt;="&amp;DO$73)+
COUNTIFS(STAFF!$AH:$AH,"Offered and Declined",STAFF!$AI:$AI,"&lt;="&amp;DO$74,STAFF!$H:$H,"&lt;="&amp;DO$74,STAFF!$I:$I,"")+
COUNTIFS(STAFF!$AH:$AH,"Offered and Declined",STAFF!$AI:$AI,"&lt;="&amp;DO$74,STAFF!$H:$H,"&lt;="&amp;DO$74,STAFF!$I:$I,"&gt;="&amp;DO$73))</f>
        <v/>
      </c>
      <c r="DP102" s="18" t="str">
        <f ca="1">IF(DP$74="","",COUNTIFS(STAFF!$AH:$AH,"Offered and Declined",STAFF!$AI:$AI,"&lt;="&amp;DP$74,STAFF!$H:$H,"",STAFF!$I:$I,"")+
COUNTIFS(STAFF!$AH:$AH,"Offered and Declined",STAFF!$AI:$AI,"&lt;="&amp;DP$74,STAFF!$H:$H,"",STAFF!$I:$I,"&gt;="&amp;DP$73)+
COUNTIFS(STAFF!$AH:$AH,"Offered and Declined",STAFF!$AI:$AI,"&lt;="&amp;DP$74,STAFF!$H:$H,"&lt;="&amp;DP$74,STAFF!$I:$I,"")+
COUNTIFS(STAFF!$AH:$AH,"Offered and Declined",STAFF!$AI:$AI,"&lt;="&amp;DP$74,STAFF!$H:$H,"&lt;="&amp;DP$74,STAFF!$I:$I,"&gt;="&amp;DP$73))</f>
        <v/>
      </c>
      <c r="DQ102" s="18" t="str">
        <f ca="1">IF(DQ$74="","",COUNTIFS(STAFF!$AH:$AH,"Offered and Declined",STAFF!$AI:$AI,"&lt;="&amp;DQ$74,STAFF!$H:$H,"",STAFF!$I:$I,"")+
COUNTIFS(STAFF!$AH:$AH,"Offered and Declined",STAFF!$AI:$AI,"&lt;="&amp;DQ$74,STAFF!$H:$H,"",STAFF!$I:$I,"&gt;="&amp;DQ$73)+
COUNTIFS(STAFF!$AH:$AH,"Offered and Declined",STAFF!$AI:$AI,"&lt;="&amp;DQ$74,STAFF!$H:$H,"&lt;="&amp;DQ$74,STAFF!$I:$I,"")+
COUNTIFS(STAFF!$AH:$AH,"Offered and Declined",STAFF!$AI:$AI,"&lt;="&amp;DQ$74,STAFF!$H:$H,"&lt;="&amp;DQ$74,STAFF!$I:$I,"&gt;="&amp;DQ$73))</f>
        <v/>
      </c>
      <c r="DR102" s="18" t="str">
        <f ca="1">IF(DR$74="","",COUNTIFS(STAFF!$AH:$AH,"Offered and Declined",STAFF!$AI:$AI,"&lt;="&amp;DR$74,STAFF!$H:$H,"",STAFF!$I:$I,"")+
COUNTIFS(STAFF!$AH:$AH,"Offered and Declined",STAFF!$AI:$AI,"&lt;="&amp;DR$74,STAFF!$H:$H,"",STAFF!$I:$I,"&gt;="&amp;DR$73)+
COUNTIFS(STAFF!$AH:$AH,"Offered and Declined",STAFF!$AI:$AI,"&lt;="&amp;DR$74,STAFF!$H:$H,"&lt;="&amp;DR$74,STAFF!$I:$I,"")+
COUNTIFS(STAFF!$AH:$AH,"Offered and Declined",STAFF!$AI:$AI,"&lt;="&amp;DR$74,STAFF!$H:$H,"&lt;="&amp;DR$74,STAFF!$I:$I,"&gt;="&amp;DR$73))</f>
        <v/>
      </c>
      <c r="DS102" s="18" t="str">
        <f ca="1">IF(DS$74="","",COUNTIFS(STAFF!$AH:$AH,"Offered and Declined",STAFF!$AI:$AI,"&lt;="&amp;DS$74,STAFF!$H:$H,"",STAFF!$I:$I,"")+
COUNTIFS(STAFF!$AH:$AH,"Offered and Declined",STAFF!$AI:$AI,"&lt;="&amp;DS$74,STAFF!$H:$H,"",STAFF!$I:$I,"&gt;="&amp;DS$73)+
COUNTIFS(STAFF!$AH:$AH,"Offered and Declined",STAFF!$AI:$AI,"&lt;="&amp;DS$74,STAFF!$H:$H,"&lt;="&amp;DS$74,STAFF!$I:$I,"")+
COUNTIFS(STAFF!$AH:$AH,"Offered and Declined",STAFF!$AI:$AI,"&lt;="&amp;DS$74,STAFF!$H:$H,"&lt;="&amp;DS$74,STAFF!$I:$I,"&gt;="&amp;DS$73))</f>
        <v/>
      </c>
      <c r="DT102" s="18" t="str">
        <f ca="1">IF(DT$74="","",COUNTIFS(STAFF!$AH:$AH,"Offered and Declined",STAFF!$AI:$AI,"&lt;="&amp;DT$74,STAFF!$H:$H,"",STAFF!$I:$I,"")+
COUNTIFS(STAFF!$AH:$AH,"Offered and Declined",STAFF!$AI:$AI,"&lt;="&amp;DT$74,STAFF!$H:$H,"",STAFF!$I:$I,"&gt;="&amp;DT$73)+
COUNTIFS(STAFF!$AH:$AH,"Offered and Declined",STAFF!$AI:$AI,"&lt;="&amp;DT$74,STAFF!$H:$H,"&lt;="&amp;DT$74,STAFF!$I:$I,"")+
COUNTIFS(STAFF!$AH:$AH,"Offered and Declined",STAFF!$AI:$AI,"&lt;="&amp;DT$74,STAFF!$H:$H,"&lt;="&amp;DT$74,STAFF!$I:$I,"&gt;="&amp;DT$73))</f>
        <v/>
      </c>
      <c r="DU102" s="18" t="str">
        <f ca="1">IF(DU$74="","",COUNTIFS(STAFF!$AH:$AH,"Offered and Declined",STAFF!$AI:$AI,"&lt;="&amp;DU$74,STAFF!$H:$H,"",STAFF!$I:$I,"")+
COUNTIFS(STAFF!$AH:$AH,"Offered and Declined",STAFF!$AI:$AI,"&lt;="&amp;DU$74,STAFF!$H:$H,"",STAFF!$I:$I,"&gt;="&amp;DU$73)+
COUNTIFS(STAFF!$AH:$AH,"Offered and Declined",STAFF!$AI:$AI,"&lt;="&amp;DU$74,STAFF!$H:$H,"&lt;="&amp;DU$74,STAFF!$I:$I,"")+
COUNTIFS(STAFF!$AH:$AH,"Offered and Declined",STAFF!$AI:$AI,"&lt;="&amp;DU$74,STAFF!$H:$H,"&lt;="&amp;DU$74,STAFF!$I:$I,"&gt;="&amp;DU$73))</f>
        <v/>
      </c>
      <c r="DV102" s="18" t="str">
        <f ca="1">IF(DV$74="","",COUNTIFS(STAFF!$AH:$AH,"Offered and Declined",STAFF!$AI:$AI,"&lt;="&amp;DV$74,STAFF!$H:$H,"",STAFF!$I:$I,"")+
COUNTIFS(STAFF!$AH:$AH,"Offered and Declined",STAFF!$AI:$AI,"&lt;="&amp;DV$74,STAFF!$H:$H,"",STAFF!$I:$I,"&gt;="&amp;DV$73)+
COUNTIFS(STAFF!$AH:$AH,"Offered and Declined",STAFF!$AI:$AI,"&lt;="&amp;DV$74,STAFF!$H:$H,"&lt;="&amp;DV$74,STAFF!$I:$I,"")+
COUNTIFS(STAFF!$AH:$AH,"Offered and Declined",STAFF!$AI:$AI,"&lt;="&amp;DV$74,STAFF!$H:$H,"&lt;="&amp;DV$74,STAFF!$I:$I,"&gt;="&amp;DV$73))</f>
        <v/>
      </c>
      <c r="DW102" s="18" t="str">
        <f ca="1">IF(DW$74="","",COUNTIFS(STAFF!$AH:$AH,"Offered and Declined",STAFF!$AI:$AI,"&lt;="&amp;DW$74,STAFF!$H:$H,"",STAFF!$I:$I,"")+
COUNTIFS(STAFF!$AH:$AH,"Offered and Declined",STAFF!$AI:$AI,"&lt;="&amp;DW$74,STAFF!$H:$H,"",STAFF!$I:$I,"&gt;="&amp;DW$73)+
COUNTIFS(STAFF!$AH:$AH,"Offered and Declined",STAFF!$AI:$AI,"&lt;="&amp;DW$74,STAFF!$H:$H,"&lt;="&amp;DW$74,STAFF!$I:$I,"")+
COUNTIFS(STAFF!$AH:$AH,"Offered and Declined",STAFF!$AI:$AI,"&lt;="&amp;DW$74,STAFF!$H:$H,"&lt;="&amp;DW$74,STAFF!$I:$I,"&gt;="&amp;DW$73))</f>
        <v/>
      </c>
      <c r="DX102" s="18" t="str">
        <f ca="1">IF(DX$74="","",COUNTIFS(STAFF!$AH:$AH,"Offered and Declined",STAFF!$AI:$AI,"&lt;="&amp;DX$74,STAFF!$H:$H,"",STAFF!$I:$I,"")+
COUNTIFS(STAFF!$AH:$AH,"Offered and Declined",STAFF!$AI:$AI,"&lt;="&amp;DX$74,STAFF!$H:$H,"",STAFF!$I:$I,"&gt;="&amp;DX$73)+
COUNTIFS(STAFF!$AH:$AH,"Offered and Declined",STAFF!$AI:$AI,"&lt;="&amp;DX$74,STAFF!$H:$H,"&lt;="&amp;DX$74,STAFF!$I:$I,"")+
COUNTIFS(STAFF!$AH:$AH,"Offered and Declined",STAFF!$AI:$AI,"&lt;="&amp;DX$74,STAFF!$H:$H,"&lt;="&amp;DX$74,STAFF!$I:$I,"&gt;="&amp;DX$73))</f>
        <v/>
      </c>
      <c r="DY102" s="18" t="str">
        <f ca="1">IF(DY$74="","",COUNTIFS(STAFF!$AH:$AH,"Offered and Declined",STAFF!$AI:$AI,"&lt;="&amp;DY$74,STAFF!$H:$H,"",STAFF!$I:$I,"")+
COUNTIFS(STAFF!$AH:$AH,"Offered and Declined",STAFF!$AI:$AI,"&lt;="&amp;DY$74,STAFF!$H:$H,"",STAFF!$I:$I,"&gt;="&amp;DY$73)+
COUNTIFS(STAFF!$AH:$AH,"Offered and Declined",STAFF!$AI:$AI,"&lt;="&amp;DY$74,STAFF!$H:$H,"&lt;="&amp;DY$74,STAFF!$I:$I,"")+
COUNTIFS(STAFF!$AH:$AH,"Offered and Declined",STAFF!$AI:$AI,"&lt;="&amp;DY$74,STAFF!$H:$H,"&lt;="&amp;DY$74,STAFF!$I:$I,"&gt;="&amp;DY$73))</f>
        <v/>
      </c>
      <c r="DZ102" s="18" t="str">
        <f ca="1">IF(DZ$74="","",COUNTIFS(STAFF!$AH:$AH,"Offered and Declined",STAFF!$AI:$AI,"&lt;="&amp;DZ$74,STAFF!$H:$H,"",STAFF!$I:$I,"")+
COUNTIFS(STAFF!$AH:$AH,"Offered and Declined",STAFF!$AI:$AI,"&lt;="&amp;DZ$74,STAFF!$H:$H,"",STAFF!$I:$I,"&gt;="&amp;DZ$73)+
COUNTIFS(STAFF!$AH:$AH,"Offered and Declined",STAFF!$AI:$AI,"&lt;="&amp;DZ$74,STAFF!$H:$H,"&lt;="&amp;DZ$74,STAFF!$I:$I,"")+
COUNTIFS(STAFF!$AH:$AH,"Offered and Declined",STAFF!$AI:$AI,"&lt;="&amp;DZ$74,STAFF!$H:$H,"&lt;="&amp;DZ$74,STAFF!$I:$I,"&gt;="&amp;DZ$73))</f>
        <v/>
      </c>
      <c r="EA102" s="18" t="str">
        <f ca="1">IF(EA$74="","",COUNTIFS(STAFF!$AH:$AH,"Offered and Declined",STAFF!$AI:$AI,"&lt;="&amp;EA$74,STAFF!$H:$H,"",STAFF!$I:$I,"")+
COUNTIFS(STAFF!$AH:$AH,"Offered and Declined",STAFF!$AI:$AI,"&lt;="&amp;EA$74,STAFF!$H:$H,"",STAFF!$I:$I,"&gt;="&amp;EA$73)+
COUNTIFS(STAFF!$AH:$AH,"Offered and Declined",STAFF!$AI:$AI,"&lt;="&amp;EA$74,STAFF!$H:$H,"&lt;="&amp;EA$74,STAFF!$I:$I,"")+
COUNTIFS(STAFF!$AH:$AH,"Offered and Declined",STAFF!$AI:$AI,"&lt;="&amp;EA$74,STAFF!$H:$H,"&lt;="&amp;EA$74,STAFF!$I:$I,"&gt;="&amp;EA$73))</f>
        <v/>
      </c>
      <c r="EB102" s="18" t="str">
        <f ca="1">IF(EB$74="","",COUNTIFS(STAFF!$AH:$AH,"Offered and Declined",STAFF!$AI:$AI,"&lt;="&amp;EB$74,STAFF!$H:$H,"",STAFF!$I:$I,"")+
COUNTIFS(STAFF!$AH:$AH,"Offered and Declined",STAFF!$AI:$AI,"&lt;="&amp;EB$74,STAFF!$H:$H,"",STAFF!$I:$I,"&gt;="&amp;EB$73)+
COUNTIFS(STAFF!$AH:$AH,"Offered and Declined",STAFF!$AI:$AI,"&lt;="&amp;EB$74,STAFF!$H:$H,"&lt;="&amp;EB$74,STAFF!$I:$I,"")+
COUNTIFS(STAFF!$AH:$AH,"Offered and Declined",STAFF!$AI:$AI,"&lt;="&amp;EB$74,STAFF!$H:$H,"&lt;="&amp;EB$74,STAFF!$I:$I,"&gt;="&amp;EB$73))</f>
        <v/>
      </c>
      <c r="EC102" s="18" t="str">
        <f ca="1">IF(EC$74="","",COUNTIFS(STAFF!$AH:$AH,"Offered and Declined",STAFF!$AI:$AI,"&lt;="&amp;EC$74,STAFF!$H:$H,"",STAFF!$I:$I,"")+
COUNTIFS(STAFF!$AH:$AH,"Offered and Declined",STAFF!$AI:$AI,"&lt;="&amp;EC$74,STAFF!$H:$H,"",STAFF!$I:$I,"&gt;="&amp;EC$73)+
COUNTIFS(STAFF!$AH:$AH,"Offered and Declined",STAFF!$AI:$AI,"&lt;="&amp;EC$74,STAFF!$H:$H,"&lt;="&amp;EC$74,STAFF!$I:$I,"")+
COUNTIFS(STAFF!$AH:$AH,"Offered and Declined",STAFF!$AI:$AI,"&lt;="&amp;EC$74,STAFF!$H:$H,"&lt;="&amp;EC$74,STAFF!$I:$I,"&gt;="&amp;EC$73))</f>
        <v/>
      </c>
      <c r="ED102" s="18" t="str">
        <f ca="1">IF(ED$74="","",COUNTIFS(STAFF!$AH:$AH,"Offered and Declined",STAFF!$AI:$AI,"&lt;="&amp;ED$74,STAFF!$H:$H,"",STAFF!$I:$I,"")+
COUNTIFS(STAFF!$AH:$AH,"Offered and Declined",STAFF!$AI:$AI,"&lt;="&amp;ED$74,STAFF!$H:$H,"",STAFF!$I:$I,"&gt;="&amp;ED$73)+
COUNTIFS(STAFF!$AH:$AH,"Offered and Declined",STAFF!$AI:$AI,"&lt;="&amp;ED$74,STAFF!$H:$H,"&lt;="&amp;ED$74,STAFF!$I:$I,"")+
COUNTIFS(STAFF!$AH:$AH,"Offered and Declined",STAFF!$AI:$AI,"&lt;="&amp;ED$74,STAFF!$H:$H,"&lt;="&amp;ED$74,STAFF!$I:$I,"&gt;="&amp;ED$73))</f>
        <v/>
      </c>
      <c r="EE102" s="18" t="str">
        <f ca="1">IF(EE$74="","",COUNTIFS(STAFF!$AH:$AH,"Offered and Declined",STAFF!$AI:$AI,"&lt;="&amp;EE$74,STAFF!$H:$H,"",STAFF!$I:$I,"")+
COUNTIFS(STAFF!$AH:$AH,"Offered and Declined",STAFF!$AI:$AI,"&lt;="&amp;EE$74,STAFF!$H:$H,"",STAFF!$I:$I,"&gt;="&amp;EE$73)+
COUNTIFS(STAFF!$AH:$AH,"Offered and Declined",STAFF!$AI:$AI,"&lt;="&amp;EE$74,STAFF!$H:$H,"&lt;="&amp;EE$74,STAFF!$I:$I,"")+
COUNTIFS(STAFF!$AH:$AH,"Offered and Declined",STAFF!$AI:$AI,"&lt;="&amp;EE$74,STAFF!$H:$H,"&lt;="&amp;EE$74,STAFF!$I:$I,"&gt;="&amp;EE$73))</f>
        <v/>
      </c>
      <c r="EF102" s="18" t="str">
        <f ca="1">IF(EF$74="","",COUNTIFS(STAFF!$AH:$AH,"Offered and Declined",STAFF!$AI:$AI,"&lt;="&amp;EF$74,STAFF!$H:$H,"",STAFF!$I:$I,"")+
COUNTIFS(STAFF!$AH:$AH,"Offered and Declined",STAFF!$AI:$AI,"&lt;="&amp;EF$74,STAFF!$H:$H,"",STAFF!$I:$I,"&gt;="&amp;EF$73)+
COUNTIFS(STAFF!$AH:$AH,"Offered and Declined",STAFF!$AI:$AI,"&lt;="&amp;EF$74,STAFF!$H:$H,"&lt;="&amp;EF$74,STAFF!$I:$I,"")+
COUNTIFS(STAFF!$AH:$AH,"Offered and Declined",STAFF!$AI:$AI,"&lt;="&amp;EF$74,STAFF!$H:$H,"&lt;="&amp;EF$74,STAFF!$I:$I,"&gt;="&amp;EF$73))</f>
        <v/>
      </c>
      <c r="EG102" s="18" t="str">
        <f ca="1">IF(EG$74="","",COUNTIFS(STAFF!$AH:$AH,"Offered and Declined",STAFF!$AI:$AI,"&lt;="&amp;EG$74,STAFF!$H:$H,"",STAFF!$I:$I,"")+
COUNTIFS(STAFF!$AH:$AH,"Offered and Declined",STAFF!$AI:$AI,"&lt;="&amp;EG$74,STAFF!$H:$H,"",STAFF!$I:$I,"&gt;="&amp;EG$73)+
COUNTIFS(STAFF!$AH:$AH,"Offered and Declined",STAFF!$AI:$AI,"&lt;="&amp;EG$74,STAFF!$H:$H,"&lt;="&amp;EG$74,STAFF!$I:$I,"")+
COUNTIFS(STAFF!$AH:$AH,"Offered and Declined",STAFF!$AI:$AI,"&lt;="&amp;EG$74,STAFF!$H:$H,"&lt;="&amp;EG$74,STAFF!$I:$I,"&gt;="&amp;EG$73))</f>
        <v/>
      </c>
      <c r="EH102" s="18" t="str">
        <f ca="1">IF(EH$74="","",COUNTIFS(STAFF!$AH:$AH,"Offered and Declined",STAFF!$AI:$AI,"&lt;="&amp;EH$74,STAFF!$H:$H,"",STAFF!$I:$I,"")+
COUNTIFS(STAFF!$AH:$AH,"Offered and Declined",STAFF!$AI:$AI,"&lt;="&amp;EH$74,STAFF!$H:$H,"",STAFF!$I:$I,"&gt;="&amp;EH$73)+
COUNTIFS(STAFF!$AH:$AH,"Offered and Declined",STAFF!$AI:$AI,"&lt;="&amp;EH$74,STAFF!$H:$H,"&lt;="&amp;EH$74,STAFF!$I:$I,"")+
COUNTIFS(STAFF!$AH:$AH,"Offered and Declined",STAFF!$AI:$AI,"&lt;="&amp;EH$74,STAFF!$H:$H,"&lt;="&amp;EH$74,STAFF!$I:$I,"&gt;="&amp;EH$73))</f>
        <v/>
      </c>
      <c r="EI102" s="18" t="str">
        <f ca="1">IF(EI$74="","",COUNTIFS(STAFF!$AH:$AH,"Offered and Declined",STAFF!$AI:$AI,"&lt;="&amp;EI$74,STAFF!$H:$H,"",STAFF!$I:$I,"")+
COUNTIFS(STAFF!$AH:$AH,"Offered and Declined",STAFF!$AI:$AI,"&lt;="&amp;EI$74,STAFF!$H:$H,"",STAFF!$I:$I,"&gt;="&amp;EI$73)+
COUNTIFS(STAFF!$AH:$AH,"Offered and Declined",STAFF!$AI:$AI,"&lt;="&amp;EI$74,STAFF!$H:$H,"&lt;="&amp;EI$74,STAFF!$I:$I,"")+
COUNTIFS(STAFF!$AH:$AH,"Offered and Declined",STAFF!$AI:$AI,"&lt;="&amp;EI$74,STAFF!$H:$H,"&lt;="&amp;EI$74,STAFF!$I:$I,"&gt;="&amp;EI$73))</f>
        <v/>
      </c>
      <c r="EJ102" s="18" t="str">
        <f ca="1">IF(EJ$74="","",COUNTIFS(STAFF!$AH:$AH,"Offered and Declined",STAFF!$AI:$AI,"&lt;="&amp;EJ$74,STAFF!$H:$H,"",STAFF!$I:$I,"")+
COUNTIFS(STAFF!$AH:$AH,"Offered and Declined",STAFF!$AI:$AI,"&lt;="&amp;EJ$74,STAFF!$H:$H,"",STAFF!$I:$I,"&gt;="&amp;EJ$73)+
COUNTIFS(STAFF!$AH:$AH,"Offered and Declined",STAFF!$AI:$AI,"&lt;="&amp;EJ$74,STAFF!$H:$H,"&lt;="&amp;EJ$74,STAFF!$I:$I,"")+
COUNTIFS(STAFF!$AH:$AH,"Offered and Declined",STAFF!$AI:$AI,"&lt;="&amp;EJ$74,STAFF!$H:$H,"&lt;="&amp;EJ$74,STAFF!$I:$I,"&gt;="&amp;EJ$73))</f>
        <v/>
      </c>
      <c r="EK102" s="18" t="str">
        <f ca="1">IF(EK$74="","",COUNTIFS(STAFF!$AH:$AH,"Offered and Declined",STAFF!$AI:$AI,"&lt;="&amp;EK$74,STAFF!$H:$H,"",STAFF!$I:$I,"")+
COUNTIFS(STAFF!$AH:$AH,"Offered and Declined",STAFF!$AI:$AI,"&lt;="&amp;EK$74,STAFF!$H:$H,"",STAFF!$I:$I,"&gt;="&amp;EK$73)+
COUNTIFS(STAFF!$AH:$AH,"Offered and Declined",STAFF!$AI:$AI,"&lt;="&amp;EK$74,STAFF!$H:$H,"&lt;="&amp;EK$74,STAFF!$I:$I,"")+
COUNTIFS(STAFF!$AH:$AH,"Offered and Declined",STAFF!$AI:$AI,"&lt;="&amp;EK$74,STAFF!$H:$H,"&lt;="&amp;EK$74,STAFF!$I:$I,"&gt;="&amp;EK$73))</f>
        <v/>
      </c>
      <c r="EL102" s="18" t="str">
        <f ca="1">IF(EL$74="","",COUNTIFS(STAFF!$AH:$AH,"Offered and Declined",STAFF!$AI:$AI,"&lt;="&amp;EL$74,STAFF!$H:$H,"",STAFF!$I:$I,"")+
COUNTIFS(STAFF!$AH:$AH,"Offered and Declined",STAFF!$AI:$AI,"&lt;="&amp;EL$74,STAFF!$H:$H,"",STAFF!$I:$I,"&gt;="&amp;EL$73)+
COUNTIFS(STAFF!$AH:$AH,"Offered and Declined",STAFF!$AI:$AI,"&lt;="&amp;EL$74,STAFF!$H:$H,"&lt;="&amp;EL$74,STAFF!$I:$I,"")+
COUNTIFS(STAFF!$AH:$AH,"Offered and Declined",STAFF!$AI:$AI,"&lt;="&amp;EL$74,STAFF!$H:$H,"&lt;="&amp;EL$74,STAFF!$I:$I,"&gt;="&amp;EL$73))</f>
        <v/>
      </c>
      <c r="EM102" s="18" t="str">
        <f ca="1">IF(EM$74="","",COUNTIFS(STAFF!$AH:$AH,"Offered and Declined",STAFF!$AI:$AI,"&lt;="&amp;EM$74,STAFF!$H:$H,"",STAFF!$I:$I,"")+
COUNTIFS(STAFF!$AH:$AH,"Offered and Declined",STAFF!$AI:$AI,"&lt;="&amp;EM$74,STAFF!$H:$H,"",STAFF!$I:$I,"&gt;="&amp;EM$73)+
COUNTIFS(STAFF!$AH:$AH,"Offered and Declined",STAFF!$AI:$AI,"&lt;="&amp;EM$74,STAFF!$H:$H,"&lt;="&amp;EM$74,STAFF!$I:$I,"")+
COUNTIFS(STAFF!$AH:$AH,"Offered and Declined",STAFF!$AI:$AI,"&lt;="&amp;EM$74,STAFF!$H:$H,"&lt;="&amp;EM$74,STAFF!$I:$I,"&gt;="&amp;EM$73))</f>
        <v/>
      </c>
      <c r="EN102" s="18" t="str">
        <f ca="1">IF(EN$74="","",COUNTIFS(STAFF!$AH:$AH,"Offered and Declined",STAFF!$AI:$AI,"&lt;="&amp;EN$74,STAFF!$H:$H,"",STAFF!$I:$I,"")+
COUNTIFS(STAFF!$AH:$AH,"Offered and Declined",STAFF!$AI:$AI,"&lt;="&amp;EN$74,STAFF!$H:$H,"",STAFF!$I:$I,"&gt;="&amp;EN$73)+
COUNTIFS(STAFF!$AH:$AH,"Offered and Declined",STAFF!$AI:$AI,"&lt;="&amp;EN$74,STAFF!$H:$H,"&lt;="&amp;EN$74,STAFF!$I:$I,"")+
COUNTIFS(STAFF!$AH:$AH,"Offered and Declined",STAFF!$AI:$AI,"&lt;="&amp;EN$74,STAFF!$H:$H,"&lt;="&amp;EN$74,STAFF!$I:$I,"&gt;="&amp;EN$73))</f>
        <v/>
      </c>
      <c r="EO102" s="18" t="str">
        <f ca="1">IF(EO$74="","",COUNTIFS(STAFF!$AH:$AH,"Offered and Declined",STAFF!$AI:$AI,"&lt;="&amp;EO$74,STAFF!$H:$H,"",STAFF!$I:$I,"")+
COUNTIFS(STAFF!$AH:$AH,"Offered and Declined",STAFF!$AI:$AI,"&lt;="&amp;EO$74,STAFF!$H:$H,"",STAFF!$I:$I,"&gt;="&amp;EO$73)+
COUNTIFS(STAFF!$AH:$AH,"Offered and Declined",STAFF!$AI:$AI,"&lt;="&amp;EO$74,STAFF!$H:$H,"&lt;="&amp;EO$74,STAFF!$I:$I,"")+
COUNTIFS(STAFF!$AH:$AH,"Offered and Declined",STAFF!$AI:$AI,"&lt;="&amp;EO$74,STAFF!$H:$H,"&lt;="&amp;EO$74,STAFF!$I:$I,"&gt;="&amp;EO$73))</f>
        <v/>
      </c>
      <c r="EP102" s="18" t="str">
        <f ca="1">IF(EP$74="","",COUNTIFS(STAFF!$AH:$AH,"Offered and Declined",STAFF!$AI:$AI,"&lt;="&amp;EP$74,STAFF!$H:$H,"",STAFF!$I:$I,"")+
COUNTIFS(STAFF!$AH:$AH,"Offered and Declined",STAFF!$AI:$AI,"&lt;="&amp;EP$74,STAFF!$H:$H,"",STAFF!$I:$I,"&gt;="&amp;EP$73)+
COUNTIFS(STAFF!$AH:$AH,"Offered and Declined",STAFF!$AI:$AI,"&lt;="&amp;EP$74,STAFF!$H:$H,"&lt;="&amp;EP$74,STAFF!$I:$I,"")+
COUNTIFS(STAFF!$AH:$AH,"Offered and Declined",STAFF!$AI:$AI,"&lt;="&amp;EP$74,STAFF!$H:$H,"&lt;="&amp;EP$74,STAFF!$I:$I,"&gt;="&amp;EP$73))</f>
        <v/>
      </c>
      <c r="EQ102" s="18" t="str">
        <f ca="1">IF(EQ$74="","",COUNTIFS(STAFF!$AH:$AH,"Offered and Declined",STAFF!$AI:$AI,"&lt;="&amp;EQ$74,STAFF!$H:$H,"",STAFF!$I:$I,"")+
COUNTIFS(STAFF!$AH:$AH,"Offered and Declined",STAFF!$AI:$AI,"&lt;="&amp;EQ$74,STAFF!$H:$H,"",STAFF!$I:$I,"&gt;="&amp;EQ$73)+
COUNTIFS(STAFF!$AH:$AH,"Offered and Declined",STAFF!$AI:$AI,"&lt;="&amp;EQ$74,STAFF!$H:$H,"&lt;="&amp;EQ$74,STAFF!$I:$I,"")+
COUNTIFS(STAFF!$AH:$AH,"Offered and Declined",STAFF!$AI:$AI,"&lt;="&amp;EQ$74,STAFF!$H:$H,"&lt;="&amp;EQ$74,STAFF!$I:$I,"&gt;="&amp;EQ$73))</f>
        <v/>
      </c>
      <c r="ER102" s="18" t="str">
        <f ca="1">IF(ER$74="","",COUNTIFS(STAFF!$AH:$AH,"Offered and Declined",STAFF!$AI:$AI,"&lt;="&amp;ER$74,STAFF!$H:$H,"",STAFF!$I:$I,"")+
COUNTIFS(STAFF!$AH:$AH,"Offered and Declined",STAFF!$AI:$AI,"&lt;="&amp;ER$74,STAFF!$H:$H,"",STAFF!$I:$I,"&gt;="&amp;ER$73)+
COUNTIFS(STAFF!$AH:$AH,"Offered and Declined",STAFF!$AI:$AI,"&lt;="&amp;ER$74,STAFF!$H:$H,"&lt;="&amp;ER$74,STAFF!$I:$I,"")+
COUNTIFS(STAFF!$AH:$AH,"Offered and Declined",STAFF!$AI:$AI,"&lt;="&amp;ER$74,STAFF!$H:$H,"&lt;="&amp;ER$74,STAFF!$I:$I,"&gt;="&amp;ER$73))</f>
        <v/>
      </c>
      <c r="ES102" s="18" t="str">
        <f ca="1">IF(ES$74="","",COUNTIFS(STAFF!$AH:$AH,"Offered and Declined",STAFF!$AI:$AI,"&lt;="&amp;ES$74,STAFF!$H:$H,"",STAFF!$I:$I,"")+
COUNTIFS(STAFF!$AH:$AH,"Offered and Declined",STAFF!$AI:$AI,"&lt;="&amp;ES$74,STAFF!$H:$H,"",STAFF!$I:$I,"&gt;="&amp;ES$73)+
COUNTIFS(STAFF!$AH:$AH,"Offered and Declined",STAFF!$AI:$AI,"&lt;="&amp;ES$74,STAFF!$H:$H,"&lt;="&amp;ES$74,STAFF!$I:$I,"")+
COUNTIFS(STAFF!$AH:$AH,"Offered and Declined",STAFF!$AI:$AI,"&lt;="&amp;ES$74,STAFF!$H:$H,"&lt;="&amp;ES$74,STAFF!$I:$I,"&gt;="&amp;ES$73))</f>
        <v/>
      </c>
      <c r="ET102" s="18" t="str">
        <f ca="1">IF(ET$74="","",COUNTIFS(STAFF!$AH:$AH,"Offered and Declined",STAFF!$AI:$AI,"&lt;="&amp;ET$74,STAFF!$H:$H,"",STAFF!$I:$I,"")+
COUNTIFS(STAFF!$AH:$AH,"Offered and Declined",STAFF!$AI:$AI,"&lt;="&amp;ET$74,STAFF!$H:$H,"",STAFF!$I:$I,"&gt;="&amp;ET$73)+
COUNTIFS(STAFF!$AH:$AH,"Offered and Declined",STAFF!$AI:$AI,"&lt;="&amp;ET$74,STAFF!$H:$H,"&lt;="&amp;ET$74,STAFF!$I:$I,"")+
COUNTIFS(STAFF!$AH:$AH,"Offered and Declined",STAFF!$AI:$AI,"&lt;="&amp;ET$74,STAFF!$H:$H,"&lt;="&amp;ET$74,STAFF!$I:$I,"&gt;="&amp;ET$73))</f>
        <v/>
      </c>
      <c r="EU102" s="18" t="str">
        <f ca="1">IF(EU$74="","",COUNTIFS(STAFF!$AH:$AH,"Offered and Declined",STAFF!$AI:$AI,"&lt;="&amp;EU$74,STAFF!$H:$H,"",STAFF!$I:$I,"")+
COUNTIFS(STAFF!$AH:$AH,"Offered and Declined",STAFF!$AI:$AI,"&lt;="&amp;EU$74,STAFF!$H:$H,"",STAFF!$I:$I,"&gt;="&amp;EU$73)+
COUNTIFS(STAFF!$AH:$AH,"Offered and Declined",STAFF!$AI:$AI,"&lt;="&amp;EU$74,STAFF!$H:$H,"&lt;="&amp;EU$74,STAFF!$I:$I,"")+
COUNTIFS(STAFF!$AH:$AH,"Offered and Declined",STAFF!$AI:$AI,"&lt;="&amp;EU$74,STAFF!$H:$H,"&lt;="&amp;EU$74,STAFF!$I:$I,"&gt;="&amp;EU$73))</f>
        <v/>
      </c>
      <c r="EV102" s="18" t="str">
        <f ca="1">IF(EV$74="","",COUNTIFS(STAFF!$AH:$AH,"Offered and Declined",STAFF!$AI:$AI,"&lt;="&amp;EV$74,STAFF!$H:$H,"",STAFF!$I:$I,"")+
COUNTIFS(STAFF!$AH:$AH,"Offered and Declined",STAFF!$AI:$AI,"&lt;="&amp;EV$74,STAFF!$H:$H,"",STAFF!$I:$I,"&gt;="&amp;EV$73)+
COUNTIFS(STAFF!$AH:$AH,"Offered and Declined",STAFF!$AI:$AI,"&lt;="&amp;EV$74,STAFF!$H:$H,"&lt;="&amp;EV$74,STAFF!$I:$I,"")+
COUNTIFS(STAFF!$AH:$AH,"Offered and Declined",STAFF!$AI:$AI,"&lt;="&amp;EV$74,STAFF!$H:$H,"&lt;="&amp;EV$74,STAFF!$I:$I,"&gt;="&amp;EV$73))</f>
        <v/>
      </c>
      <c r="EW102" s="18" t="str">
        <f ca="1">IF(EW$74="","",COUNTIFS(STAFF!$AH:$AH,"Offered and Declined",STAFF!$AI:$AI,"&lt;="&amp;EW$74,STAFF!$H:$H,"",STAFF!$I:$I,"")+
COUNTIFS(STAFF!$AH:$AH,"Offered and Declined",STAFF!$AI:$AI,"&lt;="&amp;EW$74,STAFF!$H:$H,"",STAFF!$I:$I,"&gt;="&amp;EW$73)+
COUNTIFS(STAFF!$AH:$AH,"Offered and Declined",STAFF!$AI:$AI,"&lt;="&amp;EW$74,STAFF!$H:$H,"&lt;="&amp;EW$74,STAFF!$I:$I,"")+
COUNTIFS(STAFF!$AH:$AH,"Offered and Declined",STAFF!$AI:$AI,"&lt;="&amp;EW$74,STAFF!$H:$H,"&lt;="&amp;EW$74,STAFF!$I:$I,"&gt;="&amp;EW$73))</f>
        <v/>
      </c>
      <c r="EX102" s="18" t="str">
        <f ca="1">IF(EX$74="","",COUNTIFS(STAFF!$AH:$AH,"Offered and Declined",STAFF!$AI:$AI,"&lt;="&amp;EX$74,STAFF!$H:$H,"",STAFF!$I:$I,"")+
COUNTIFS(STAFF!$AH:$AH,"Offered and Declined",STAFF!$AI:$AI,"&lt;="&amp;EX$74,STAFF!$H:$H,"",STAFF!$I:$I,"&gt;="&amp;EX$73)+
COUNTIFS(STAFF!$AH:$AH,"Offered and Declined",STAFF!$AI:$AI,"&lt;="&amp;EX$74,STAFF!$H:$H,"&lt;="&amp;EX$74,STAFF!$I:$I,"")+
COUNTIFS(STAFF!$AH:$AH,"Offered and Declined",STAFF!$AI:$AI,"&lt;="&amp;EX$74,STAFF!$H:$H,"&lt;="&amp;EX$74,STAFF!$I:$I,"&gt;="&amp;EX$73))</f>
        <v/>
      </c>
      <c r="EY102" s="18" t="str">
        <f ca="1">IF(EY$74="","",COUNTIFS(STAFF!$AH:$AH,"Offered and Declined",STAFF!$AI:$AI,"&lt;="&amp;EY$74,STAFF!$H:$H,"",STAFF!$I:$I,"")+
COUNTIFS(STAFF!$AH:$AH,"Offered and Declined",STAFF!$AI:$AI,"&lt;="&amp;EY$74,STAFF!$H:$H,"",STAFF!$I:$I,"&gt;="&amp;EY$73)+
COUNTIFS(STAFF!$AH:$AH,"Offered and Declined",STAFF!$AI:$AI,"&lt;="&amp;EY$74,STAFF!$H:$H,"&lt;="&amp;EY$74,STAFF!$I:$I,"")+
COUNTIFS(STAFF!$AH:$AH,"Offered and Declined",STAFF!$AI:$AI,"&lt;="&amp;EY$74,STAFF!$H:$H,"&lt;="&amp;EY$74,STAFF!$I:$I,"&gt;="&amp;EY$73))</f>
        <v/>
      </c>
      <c r="EZ102" s="18" t="str">
        <f ca="1">IF(EZ$74="","",COUNTIFS(STAFF!$AH:$AH,"Offered and Declined",STAFF!$AI:$AI,"&lt;="&amp;EZ$74,STAFF!$H:$H,"",STAFF!$I:$I,"")+
COUNTIFS(STAFF!$AH:$AH,"Offered and Declined",STAFF!$AI:$AI,"&lt;="&amp;EZ$74,STAFF!$H:$H,"",STAFF!$I:$I,"&gt;="&amp;EZ$73)+
COUNTIFS(STAFF!$AH:$AH,"Offered and Declined",STAFF!$AI:$AI,"&lt;="&amp;EZ$74,STAFF!$H:$H,"&lt;="&amp;EZ$74,STAFF!$I:$I,"")+
COUNTIFS(STAFF!$AH:$AH,"Offered and Declined",STAFF!$AI:$AI,"&lt;="&amp;EZ$74,STAFF!$H:$H,"&lt;="&amp;EZ$74,STAFF!$I:$I,"&gt;="&amp;EZ$73))</f>
        <v/>
      </c>
      <c r="FA102" s="18" t="str">
        <f ca="1">IF(FA$74="","",COUNTIFS(STAFF!$AH:$AH,"Offered and Declined",STAFF!$AI:$AI,"&lt;="&amp;FA$74,STAFF!$H:$H,"",STAFF!$I:$I,"")+
COUNTIFS(STAFF!$AH:$AH,"Offered and Declined",STAFF!$AI:$AI,"&lt;="&amp;FA$74,STAFF!$H:$H,"",STAFF!$I:$I,"&gt;="&amp;FA$73)+
COUNTIFS(STAFF!$AH:$AH,"Offered and Declined",STAFF!$AI:$AI,"&lt;="&amp;FA$74,STAFF!$H:$H,"&lt;="&amp;FA$74,STAFF!$I:$I,"")+
COUNTIFS(STAFF!$AH:$AH,"Offered and Declined",STAFF!$AI:$AI,"&lt;="&amp;FA$74,STAFF!$H:$H,"&lt;="&amp;FA$74,STAFF!$I:$I,"&gt;="&amp;FA$73))</f>
        <v/>
      </c>
      <c r="FB102" s="18" t="str">
        <f ca="1">IF(FB$74="","",COUNTIFS(STAFF!$AH:$AH,"Offered and Declined",STAFF!$AI:$AI,"&lt;="&amp;FB$74,STAFF!$H:$H,"",STAFF!$I:$I,"")+
COUNTIFS(STAFF!$AH:$AH,"Offered and Declined",STAFF!$AI:$AI,"&lt;="&amp;FB$74,STAFF!$H:$H,"",STAFF!$I:$I,"&gt;="&amp;FB$73)+
COUNTIFS(STAFF!$AH:$AH,"Offered and Declined",STAFF!$AI:$AI,"&lt;="&amp;FB$74,STAFF!$H:$H,"&lt;="&amp;FB$74,STAFF!$I:$I,"")+
COUNTIFS(STAFF!$AH:$AH,"Offered and Declined",STAFF!$AI:$AI,"&lt;="&amp;FB$74,STAFF!$H:$H,"&lt;="&amp;FB$74,STAFF!$I:$I,"&gt;="&amp;FB$73))</f>
        <v/>
      </c>
      <c r="FC102" s="18" t="str">
        <f ca="1">IF(FC$74="","",COUNTIFS(STAFF!$AH:$AH,"Offered and Declined",STAFF!$AI:$AI,"&lt;="&amp;FC$74,STAFF!$H:$H,"",STAFF!$I:$I,"")+
COUNTIFS(STAFF!$AH:$AH,"Offered and Declined",STAFF!$AI:$AI,"&lt;="&amp;FC$74,STAFF!$H:$H,"",STAFF!$I:$I,"&gt;="&amp;FC$73)+
COUNTIFS(STAFF!$AH:$AH,"Offered and Declined",STAFF!$AI:$AI,"&lt;="&amp;FC$74,STAFF!$H:$H,"&lt;="&amp;FC$74,STAFF!$I:$I,"")+
COUNTIFS(STAFF!$AH:$AH,"Offered and Declined",STAFF!$AI:$AI,"&lt;="&amp;FC$74,STAFF!$H:$H,"&lt;="&amp;FC$74,STAFF!$I:$I,"&gt;="&amp;FC$73))</f>
        <v/>
      </c>
    </row>
    <row r="103" spans="1:159" ht="15.75">
      <c r="A103" s="19"/>
      <c r="B103" s="18"/>
      <c r="C103" s="18"/>
      <c r="D103" s="18"/>
      <c r="E103" s="18"/>
      <c r="F103" s="18"/>
      <c r="G103" s="18"/>
      <c r="H103" s="18"/>
      <c r="I103" s="18"/>
      <c r="J103" s="18"/>
      <c r="K103" s="18"/>
      <c r="L103" s="18"/>
      <c r="M103" s="18"/>
      <c r="N103" s="18"/>
    </row>
    <row r="104" spans="1:159" ht="15.75">
      <c r="A104" s="19"/>
      <c r="B104" s="18"/>
      <c r="C104" s="18"/>
      <c r="D104" s="18"/>
      <c r="E104" s="18"/>
      <c r="F104" s="18"/>
      <c r="G104" s="18"/>
      <c r="H104" s="18"/>
      <c r="I104" s="18"/>
      <c r="J104" s="18"/>
      <c r="K104" s="18"/>
      <c r="L104" s="18"/>
      <c r="M104" s="18"/>
      <c r="N104" s="18"/>
    </row>
    <row r="105" spans="1:159" ht="15.75">
      <c r="A105" s="18"/>
      <c r="B105" s="18"/>
      <c r="C105" s="18"/>
      <c r="D105" s="18"/>
      <c r="E105" s="18"/>
      <c r="F105" s="18"/>
      <c r="G105" s="18"/>
      <c r="H105" s="18"/>
      <c r="I105" s="18"/>
      <c r="J105" s="18"/>
      <c r="K105" s="18"/>
      <c r="L105" s="18"/>
      <c r="M105" s="18"/>
      <c r="N105" s="18"/>
    </row>
  </sheetData>
  <mergeCells count="20">
    <mergeCell ref="T5:Z5"/>
    <mergeCell ref="E20:F20"/>
    <mergeCell ref="E21:F21"/>
    <mergeCell ref="E29:F29"/>
    <mergeCell ref="E26:F26"/>
    <mergeCell ref="E24:F24"/>
    <mergeCell ref="E23:F23"/>
    <mergeCell ref="F5:M5"/>
    <mergeCell ref="E22:F22"/>
    <mergeCell ref="E27:F27"/>
    <mergeCell ref="E28:F28"/>
    <mergeCell ref="L1:O1"/>
    <mergeCell ref="A1:F1"/>
    <mergeCell ref="G1:K1"/>
    <mergeCell ref="E19:F19"/>
    <mergeCell ref="A2:G2"/>
    <mergeCell ref="A3:O3"/>
    <mergeCell ref="J4:P4"/>
    <mergeCell ref="E25:F25"/>
    <mergeCell ref="N5:S5"/>
  </mergeCells>
  <conditionalFormatting sqref="B74:FC86 B89:FC93 B96:FC102">
    <cfRule type="expression" dxfId="2" priority="1">
      <formula>B$73&lt;&gt;""</formula>
    </cfRule>
  </conditionalFormatting>
  <conditionalFormatting sqref="B83:FC84 B93:FC93">
    <cfRule type="expression" dxfId="1" priority="6">
      <formula>ISERROR(B83)</formula>
    </cfRule>
  </conditionalFormatting>
  <conditionalFormatting sqref="C73:FC73">
    <cfRule type="expression" dxfId="0" priority="9">
      <formula>C$73&lt;&gt;""</formula>
    </cfRule>
  </conditionalFormatting>
  <dataValidations count="1">
    <dataValidation type="list" allowBlank="1" showInputMessage="1" showErrorMessage="1" sqref="L1:O1" xr:uid="{48457BF8-C373-4A39-A827-89580375FDBA}">
      <formula1>"CURRENT STAFF ONLY,ALL STAFF"</formula1>
    </dataValidation>
  </dataValidations>
  <pageMargins left="0.7" right="0.7" top="0.75" bottom="0.75" header="0.3" footer="0.3"/>
  <pageSetup orientation="portrait"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11B6B9F23254468F6D1ED128359F2E" ma:contentTypeVersion="19" ma:contentTypeDescription="Create a new document." ma:contentTypeScope="" ma:versionID="3af811f45196e3f65cef51a51a760094">
  <xsd:schema xmlns:xsd="http://www.w3.org/2001/XMLSchema" xmlns:xs="http://www.w3.org/2001/XMLSchema" xmlns:p="http://schemas.microsoft.com/office/2006/metadata/properties" xmlns:ns2="f5e617e0-9ae6-48ae-8c0a-f049dce7ee5d" xmlns:ns3="b6698f20-16d8-4387-8fa1-6bd4bb26deb7" targetNamespace="http://schemas.microsoft.com/office/2006/metadata/properties" ma:root="true" ma:fieldsID="0d8e7264d6823357c6163388db2d9612" ns2:_="" ns3:_="">
    <xsd:import namespace="f5e617e0-9ae6-48ae-8c0a-f049dce7ee5d"/>
    <xsd:import namespace="b6698f20-16d8-4387-8fa1-6bd4bb26deb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e617e0-9ae6-48ae-8c0a-f049dce7ee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3a94b52-c727-4669-9169-33f01e01f53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698f20-16d8-4387-8fa1-6bd4bb26deb7"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d60fa02-844e-4010-beb4-7603f52e3dcf}" ma:internalName="TaxCatchAll" ma:showField="CatchAllData" ma:web="b6698f20-16d8-4387-8fa1-6bd4bb26de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6698f20-16d8-4387-8fa1-6bd4bb26deb7" xsi:nil="true"/>
    <lcf76f155ced4ddcb4097134ff3c332f xmlns="f5e617e0-9ae6-48ae-8c0a-f049dce7ee5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4F325C-03AE-4D51-A9C0-D8897AAC12B8}"/>
</file>

<file path=customXml/itemProps2.xml><?xml version="1.0" encoding="utf-8"?>
<ds:datastoreItem xmlns:ds="http://schemas.openxmlformats.org/officeDocument/2006/customXml" ds:itemID="{4749FE1B-66E0-4669-8825-67A33704FE0C}">
  <ds:schemaRef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purl.org/dc/elements/1.1/"/>
    <ds:schemaRef ds:uri="http://schemas.microsoft.com/office/2006/documentManagement/types"/>
    <ds:schemaRef ds:uri="dd9d7ef1-ae72-447c-903f-989ff65b5108"/>
    <ds:schemaRef ds:uri="c73d03de-54bd-4893-b609-b4892db47bc2"/>
    <ds:schemaRef ds:uri="http://purl.org/dc/dcmitype/"/>
    <ds:schemaRef ds:uri="http://purl.org/dc/terms/"/>
  </ds:schemaRefs>
</ds:datastoreItem>
</file>

<file path=customXml/itemProps3.xml><?xml version="1.0" encoding="utf-8"?>
<ds:datastoreItem xmlns:ds="http://schemas.openxmlformats.org/officeDocument/2006/customXml" ds:itemID="{DA6FFCCA-55AC-45B6-B965-75768C4877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DATE</vt:lpstr>
      <vt:lpstr>INSTRUCTIONS</vt:lpstr>
      <vt:lpstr>COPYING_DATA</vt:lpstr>
      <vt:lpstr>RESIDENTS</vt:lpstr>
      <vt:lpstr>RES_SUMMARY</vt:lpstr>
      <vt:lpstr>STAFF</vt:lpstr>
      <vt:lpstr>STAFF_SUMMARY</vt:lpstr>
      <vt:lpstr>monday_list</vt:lpstr>
      <vt:lpstr>INSTRUCTIONS!Print_Titles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Vaccination Tracking Tool for Use in Nursing Homes</dc:title>
  <dc:subject>Vaccination</dc:subject>
  <dc:creator>"Agency for Healthcare Research and Quality (AHRQ)"</dc:creator>
  <cp:keywords/>
  <dc:description/>
  <cp:lastModifiedBy>April Faulkner</cp:lastModifiedBy>
  <cp:revision/>
  <cp:lastPrinted>2023-07-27T16:47:13Z</cp:lastPrinted>
  <dcterms:created xsi:type="dcterms:W3CDTF">2020-06-03T19:10:16Z</dcterms:created>
  <dcterms:modified xsi:type="dcterms:W3CDTF">2023-08-03T19:27:14Z</dcterms:modified>
  <cp:category>COVID-19</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0x0101005D11B6B9F23254468F6D1ED128359F2E</vt:lpwstr>
  </property>
  <property fmtid="{D5CDD505-2E9C-101B-9397-08002B2CF9AE}" pid="3" name="MediaServiceImageTags">
    <vt:lpwstr/>
  </property>
</Properties>
</file>